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54a943870a2be20/Desktop/AI Cost Prediction/"/>
    </mc:Choice>
  </mc:AlternateContent>
  <xr:revisionPtr revIDLastSave="48" documentId="13_ncr:1_{84854218-5D85-48AA-BA24-82BCA36884E8}" xr6:coauthVersionLast="47" xr6:coauthVersionMax="47" xr10:uidLastSave="{251C8923-D536-43AB-9B5A-4070057823E3}"/>
  <bookViews>
    <workbookView xWindow="-120" yWindow="-120" windowWidth="20730" windowHeight="11040" tabRatio="674" firstSheet="10" activeTab="14" xr2:uid="{00000000-000D-0000-FFFF-FFFF00000000}"/>
  </bookViews>
  <sheets>
    <sheet name="m.Stock" sheetId="1" r:id="rId1"/>
    <sheet name="Sheet78" sheetId="2" r:id="rId2"/>
    <sheet name="Punch" sheetId="3" r:id="rId3"/>
    <sheet name="Pacdora (Rumana)" sheetId="5" r:id="rId4"/>
    <sheet name="Bigrock" sheetId="6" r:id="rId5"/>
    <sheet name="Paywithring" sheetId="4" r:id="rId6"/>
    <sheet name="m.Stock leads generation activi" sheetId="7" r:id="rId7"/>
    <sheet name="Gits Food" sheetId="8" r:id="rId8"/>
    <sheet name="Policybazaar Meme Marketing" sheetId="9" r:id="rId9"/>
    <sheet name="Suhana" sheetId="10" r:id="rId10"/>
    <sheet name="Skybags" sheetId="11" r:id="rId11"/>
    <sheet name="Velocity" sheetId="12" r:id="rId12"/>
    <sheet name="Internal Affiliate Videos" sheetId="13" r:id="rId13"/>
    <sheet name="UCL - Agaro" sheetId="14" r:id="rId14"/>
    <sheet name="Teji Mandi" sheetId="15" r:id="rId15"/>
    <sheet name="Battery Smart" sheetId="16" r:id="rId16"/>
    <sheet name="Kotak Life Insurance" sheetId="17" r:id="rId17"/>
    <sheet name="Numeric UPS" sheetId="18" r:id="rId18"/>
    <sheet name="World of Play" sheetId="19" r:id="rId19"/>
    <sheet name="Bajaj Allianz" sheetId="20" r:id="rId20"/>
    <sheet name="MobiKwik" sheetId="21" r:id="rId21"/>
    <sheet name="Hexagon Nutrition" sheetId="22" r:id="rId22"/>
    <sheet name="Policybazaar SMB" sheetId="23" r:id="rId23"/>
    <sheet name="IPO" sheetId="24" r:id="rId24"/>
    <sheet name="INDmoney" sheetId="25" r:id="rId25"/>
    <sheet name="Saregama" sheetId="26" r:id="rId26"/>
    <sheet name="Emma Sleep" sheetId="27" r:id="rId27"/>
    <sheet name="Octa" sheetId="28" r:id="rId28"/>
    <sheet name="Scaler" sheetId="29" r:id="rId29"/>
    <sheet name="Rise In (Utsab)" sheetId="30" r:id="rId30"/>
    <sheet name="Motilal Oswal" sheetId="31" r:id="rId31"/>
    <sheet name="Bajaj Securities" sheetId="32" r:id="rId32"/>
    <sheet name="PolicyBazaar" sheetId="33" r:id="rId33"/>
    <sheet name="Sheet68" sheetId="34" r:id="rId34"/>
    <sheet name="Sheet62" sheetId="35" r:id="rId35"/>
    <sheet name="CROMA (Whooppl)" sheetId="36" r:id="rId36"/>
    <sheet name="Ace Turtle" sheetId="37" r:id="rId37"/>
    <sheet name="Flo Mattress" sheetId="38" r:id="rId38"/>
    <sheet name="uSmart" sheetId="39" r:id="rId39"/>
    <sheet name="Zoomcar UGC" sheetId="40" r:id="rId40"/>
    <sheet name="Zoomcar (Guest)" sheetId="41" r:id="rId41"/>
    <sheet name="BharatNXT" sheetId="42" r:id="rId42"/>
    <sheet name="MPOWER " sheetId="43" r:id="rId43"/>
    <sheet name="Gamezy" sheetId="44" r:id="rId44"/>
    <sheet name="Finvasia" sheetId="45" r:id="rId45"/>
    <sheet name="Decathlon ( Ethinos )" sheetId="46" r:id="rId46"/>
    <sheet name="MasterTrust" sheetId="47" r:id="rId47"/>
    <sheet name="Tradetron" sheetId="48" r:id="rId48"/>
    <sheet name="Kotak" sheetId="49" r:id="rId49"/>
    <sheet name="Topscout " sheetId="50" r:id="rId50"/>
    <sheet name="Voxxy" sheetId="51" r:id="rId51"/>
    <sheet name="Soocel" sheetId="52" r:id="rId52"/>
    <sheet name="Walnut Folks" sheetId="53" r:id="rId53"/>
    <sheet name="Kinnect" sheetId="54" r:id="rId54"/>
    <sheet name="Sheet59" sheetId="55" r:id="rId55"/>
    <sheet name="Eduhive" sheetId="56" r:id="rId56"/>
  </sheets>
  <definedNames>
    <definedName name="_xlnm._FilterDatabase" localSheetId="12" hidden="1">'Internal Affiliate Videos'!$A$36:$L$160</definedName>
    <definedName name="_xlnm._FilterDatabase" localSheetId="53" hidden="1">Kinnect!$A$1:$Z$1</definedName>
    <definedName name="_xlnm._FilterDatabase" localSheetId="0" hidden="1">m.Stock!$A$1:$AD$1077</definedName>
    <definedName name="_xlnm._FilterDatabase" localSheetId="20" hidden="1">MobiKwik!$A$1:$AC$28</definedName>
    <definedName name="_xlnm._FilterDatabase" localSheetId="27" hidden="1">Octa!$A$1:$RS$98</definedName>
    <definedName name="_xlnm._FilterDatabase" localSheetId="32" hidden="1">PolicyBazaar!$A$1:$AA$146</definedName>
    <definedName name="_xlnm._FilterDatabase" localSheetId="22" hidden="1">'Policybazaar SMB'!$A$1:$N$10</definedName>
    <definedName name="_xlnm._FilterDatabase" localSheetId="9" hidden="1">Suhana!$A$1:$AB$21</definedName>
    <definedName name="_xlnm._FilterDatabase" localSheetId="14" hidden="1">'Teji Mandi'!$A$1:$O$83</definedName>
    <definedName name="_xlnm._FilterDatabase" localSheetId="52" hidden="1">'Walnut Folks'!$A$1:$Z$17</definedName>
    <definedName name="_xlnm._FilterDatabase" localSheetId="39" hidden="1">'Zoomcar UGC'!$P$1:$P$825</definedName>
    <definedName name="Z_06E5EBCB_65EB_4ADB_9EA5_E92F9B6CC466_.wvu.FilterData" localSheetId="0" hidden="1">m.Stock!$S$1:$S$810</definedName>
    <definedName name="Z_06E5EBCB_65EB_4ADB_9EA5_E92F9B6CC466_.wvu.FilterData" localSheetId="32" hidden="1">PolicyBazaar!$K$1:$K$906</definedName>
    <definedName name="Z_06E5EBCB_65EB_4ADB_9EA5_E92F9B6CC466_.wvu.FilterData" localSheetId="39" hidden="1">'Zoomcar UGC'!$A$1:$Q$62</definedName>
    <definedName name="Z_1A3622CD_16D9_4E89_9636_D9BC16E9ED74_.wvu.FilterData" localSheetId="0" hidden="1">m.Stock!$R$1:$S$1077</definedName>
    <definedName name="Z_1DEF39C4_C986_4453_B152_822BD115DE74_.wvu.FilterData" localSheetId="0" hidden="1">m.Stock!$A$1:$F$91</definedName>
    <definedName name="Z_21F1F103_BC33_473F_9AC1_CFF07F75A110_.wvu.FilterData" localSheetId="0" hidden="1">m.Stock!$S$1:$S$810</definedName>
    <definedName name="Z_21F1F103_BC33_473F_9AC1_CFF07F75A110_.wvu.FilterData" localSheetId="32" hidden="1">PolicyBazaar!$P$1:$P$906</definedName>
    <definedName name="Z_278F632B_DEEB_4D45_97B7_CCDB0D6C541B_.wvu.FilterData" localSheetId="0" hidden="1">m.Stock!$H$324:$V$401</definedName>
    <definedName name="Z_278F632B_DEEB_4D45_97B7_CCDB0D6C541B_.wvu.FilterData" localSheetId="32" hidden="1">PolicyBazaar!$P$1:$P$906</definedName>
    <definedName name="Z_2FBF8E76_F30E_423F_897F_D0F5C2A9F34C_.wvu.FilterData" localSheetId="0" hidden="1">m.Stock!$H$1:$V$91</definedName>
    <definedName name="Z_34901406_5345_4FD3_80A3_BBEF5BF9F05D_.wvu.FilterData" localSheetId="0" hidden="1">m.Stock!$S$1:$S$1077</definedName>
    <definedName name="Z_351B8A56_3E97_4107_AE15_D5E27F10114D_.wvu.FilterData" localSheetId="0" hidden="1">m.Stock!$A$1:$F$91</definedName>
    <definedName name="Z_4EF43BFC_E281_4E76_B26F_291B0276BDD4_.wvu.FilterData" localSheetId="0" hidden="1">m.Stock!$H$917:$V$1077</definedName>
    <definedName name="Z_53FC9C1E_1F10_4145_96BF_8934C641392F_.wvu.FilterData" localSheetId="0" hidden="1">m.Stock!$A$1:$F$91</definedName>
    <definedName name="Z_56A2567E_7A38_4BEB_AAC1_64A0085626E6_.wvu.FilterData" localSheetId="0" hidden="1">m.Stock!$S$1:$S$1077</definedName>
    <definedName name="Z_6320CBF2_B7A7_42A1_868E_78952F64162A_.wvu.FilterData" localSheetId="0" hidden="1">m.Stock!$A$1:$F$91</definedName>
    <definedName name="Z_634734A7_1D8D_473A_AE17_8EC1301ED05E_.wvu.FilterData" localSheetId="0" hidden="1">m.Stock!$S$1:$S$810</definedName>
    <definedName name="Z_634734A7_1D8D_473A_AE17_8EC1301ED05E_.wvu.FilterData" localSheetId="6" hidden="1">'m.Stock leads generation activi'!$F$1:$F$985</definedName>
    <definedName name="Z_634734A7_1D8D_473A_AE17_8EC1301ED05E_.wvu.FilterData" localSheetId="32" hidden="1">PolicyBazaar!$P$60:$P$83</definedName>
    <definedName name="Z_634734A7_1D8D_473A_AE17_8EC1301ED05E_.wvu.FilterData" localSheetId="39" hidden="1">'Zoomcar UGC'!$P$1:$P$825</definedName>
    <definedName name="Z_705B9E37_F931_4643_8A50_6AFC15C882FD_.wvu.FilterData" localSheetId="0" hidden="1">m.Stock!$S$1:$S$1077</definedName>
    <definedName name="Z_777AE4BC_3975_41A2_A9ED_1E8730C0A764_.wvu.FilterData" localSheetId="0" hidden="1">m.Stock!$S$1:$S$1077</definedName>
    <definedName name="Z_7EE6C456_7FC0_485E_885C_B173D0070567_.wvu.FilterData" localSheetId="0" hidden="1">m.Stock!#REF!</definedName>
    <definedName name="Z_80951DFC_4271_48B5_B559_3A1349174CE4_.wvu.FilterData" localSheetId="0" hidden="1">m.Stock!$S$1:$S$1077</definedName>
    <definedName name="Z_862C7314_6D64_46C3_9A5F_7BBA8E405694_.wvu.FilterData" localSheetId="0" hidden="1">m.Stock!$A$516:$AC$605</definedName>
    <definedName name="Z_862C7314_6D64_46C3_9A5F_7BBA8E405694_.wvu.FilterData" localSheetId="32" hidden="1">PolicyBazaar!$C$1:$C$906</definedName>
    <definedName name="Z_862C7314_6D64_46C3_9A5F_7BBA8E405694_.wvu.FilterData" localSheetId="39" hidden="1">'Zoomcar UGC'!$P$1:$P$825</definedName>
    <definedName name="Z_880E2B5A_250E_4151_820E_2F789878D2E5_.wvu.FilterData" localSheetId="0" hidden="1">m.Stock!$A$1:$F$91</definedName>
    <definedName name="Z_8F21CF69_DD58_4DDF_913F_1C6A289945AC_.wvu.FilterData" localSheetId="0" hidden="1">m.Stock!$S$1:$S$1077</definedName>
    <definedName name="Z_928CFD1C_91F7_4360_9FF2_776DEA3692BE_.wvu.FilterData" localSheetId="0" hidden="1">m.Stock!$A$1:$F$91</definedName>
    <definedName name="Z_939C4B84_67E8_4E81_804B_C1148BE76BD1_.wvu.FilterData" localSheetId="0" hidden="1">m.Stock!$S$1:$S$810</definedName>
    <definedName name="Z_939C4B84_67E8_4E81_804B_C1148BE76BD1_.wvu.FilterData" localSheetId="6" hidden="1">'m.Stock leads generation activi'!$E$1:$E$985</definedName>
    <definedName name="Z_939C4B84_67E8_4E81_804B_C1148BE76BD1_.wvu.FilterData" localSheetId="32" hidden="1">PolicyBazaar!$A$1:$P$20</definedName>
    <definedName name="Z_939C4B84_67E8_4E81_804B_C1148BE76BD1_.wvu.FilterData" localSheetId="39" hidden="1">'Zoomcar UGC'!$P$1:$P$825</definedName>
    <definedName name="Z_9510596E_F446_462D_A5B5_80FD3D1C16B8_.wvu.FilterData" localSheetId="0" hidden="1">m.Stock!$S$1:$S$1077</definedName>
    <definedName name="Z_96E850A3_1CDA_4C13_AE52_2D3907D3E987_.wvu.FilterData" localSheetId="0" hidden="1">m.Stock!$S$1:$S$1077</definedName>
    <definedName name="Z_9BF3F942_9C1F_47FB_8B01_223D7C88C2B5_.wvu.FilterData" localSheetId="0" hidden="1">m.Stock!$S$1:$S$810</definedName>
    <definedName name="Z_9BF3F942_9C1F_47FB_8B01_223D7C88C2B5_.wvu.FilterData" localSheetId="6" hidden="1">'m.Stock leads generation activi'!$E$1:$E$985</definedName>
    <definedName name="Z_9BF3F942_9C1F_47FB_8B01_223D7C88C2B5_.wvu.FilterData" localSheetId="32" hidden="1">PolicyBazaar!$P$1:$P$906</definedName>
    <definedName name="Z_9BF3F942_9C1F_47FB_8B01_223D7C88C2B5_.wvu.FilterData" localSheetId="39" hidden="1">'Zoomcar UGC'!$P$1:$P$825</definedName>
    <definedName name="Z_9E5F1F9B_E15E_4FAF_94FE_904ECF900F36_.wvu.FilterData" localSheetId="0" hidden="1">m.Stock!$S$1:$S$1077</definedName>
    <definedName name="Z_A8A37D35_B37B_4B92_BDD4_F45B85690077_.wvu.FilterData" localSheetId="24" hidden="1">INDmoney!$D$1:$D$975</definedName>
    <definedName name="Z_A8A37D35_B37B_4B92_BDD4_F45B85690077_.wvu.FilterData" localSheetId="0" hidden="1">m.Stock!$S$1:$S$810</definedName>
    <definedName name="Z_A8A37D35_B37B_4B92_BDD4_F45B85690077_.wvu.FilterData" localSheetId="6" hidden="1">'m.Stock leads generation activi'!$F$1:$F$985</definedName>
    <definedName name="Z_A8A37D35_B37B_4B92_BDD4_F45B85690077_.wvu.FilterData" localSheetId="30" hidden="1">'Motilal Oswal'!$C$1:$C$997</definedName>
    <definedName name="Z_A8A37D35_B37B_4B92_BDD4_F45B85690077_.wvu.FilterData" localSheetId="32" hidden="1">PolicyBazaar!$P$1:$P$906</definedName>
    <definedName name="Z_A8A37D35_B37B_4B92_BDD4_F45B85690077_.wvu.FilterData" localSheetId="39" hidden="1">'Zoomcar UGC'!$N$1:$N$825</definedName>
    <definedName name="Z_B128E179_5591_496D_ADE0_129C41E6E0EC_.wvu.FilterData" localSheetId="0" hidden="1">m.Stock!$S$1:$S$810</definedName>
    <definedName name="Z_B2647188_E65C_470C_A2F2_AC03FFCF1E47_.wvu.FilterData" localSheetId="0" hidden="1">m.Stock!$S$1:$S$1077</definedName>
    <definedName name="Z_C6C0F844_9863_4F71_BBC5_9E36E57F3BEE_.wvu.FilterData" localSheetId="0" hidden="1">m.Stock!#REF!</definedName>
    <definedName name="Z_C78A6FEB_E9AE_494A_AD41_BC459C56BD5B_.wvu.FilterData" localSheetId="0" hidden="1">m.Stock!$S$1:$S$810</definedName>
    <definedName name="Z_C98A7975_823D_4D8C_B508_AF1B012DCC81_.wvu.FilterData" localSheetId="0" hidden="1">m.Stock!$S$1:$S$810</definedName>
    <definedName name="Z_CFFA66B6_9B23_452F_8F97_D55E35CFD51B_.wvu.FilterData" localSheetId="0" hidden="1">m.Stock!$S$1:$S$810</definedName>
    <definedName name="Z_CFFA66B6_9B23_452F_8F97_D55E35CFD51B_.wvu.FilterData" localSheetId="6" hidden="1">'m.Stock leads generation activi'!$A$1:$A$985</definedName>
    <definedName name="Z_CFFA66B6_9B23_452F_8F97_D55E35CFD51B_.wvu.FilterData" localSheetId="32" hidden="1">PolicyBazaar!$P$1:$P$906</definedName>
    <definedName name="Z_CFFA66B6_9B23_452F_8F97_D55E35CFD51B_.wvu.FilterData" localSheetId="39" hidden="1">'Zoomcar UGC'!$M$1:$M$825</definedName>
    <definedName name="Z_D3DB2FA4_35C5_4691_A899_A23F08BF7F56_.wvu.FilterData" localSheetId="0" hidden="1">m.Stock!$H$1:$V$91</definedName>
    <definedName name="Z_E1766255_CA23_49BA_A733_CB7C6C8484AC_.wvu.FilterData" localSheetId="0" hidden="1">m.Stock!$S$1:$S$810</definedName>
    <definedName name="Z_E1766255_CA23_49BA_A733_CB7C6C8484AC_.wvu.FilterData" localSheetId="32" hidden="1">PolicyBazaar!$A$21:$Q$46</definedName>
    <definedName name="Z_E1766255_CA23_49BA_A733_CB7C6C8484AC_.wvu.FilterData" localSheetId="39" hidden="1">'Zoomcar UGC'!$P$1:$P$825</definedName>
    <definedName name="Z_EB33C0C3_FAE5_4642_AD00_3F1C63F38716_.wvu.FilterData" localSheetId="0" hidden="1">m.Stock!$C$1:$C$810</definedName>
    <definedName name="Z_FF8510F2_2050_43E4_828F_2F155C3AFB87_.wvu.FilterData" localSheetId="0" hidden="1">m.Stock!$S$1:$S$1077</definedName>
  </definedNames>
  <calcPr calcId="191029"/>
  <customWorkbookViews>
    <customWorkbookView name="Filter 11" guid="{1DEF39C4-C986-4453-B152-822BD115DE74}" maximized="1" windowWidth="0" windowHeight="0" activeSheetId="0"/>
    <customWorkbookView name="Filter 33" guid="{705B9E37-F931-4643-8A50-6AFC15C882FD}" maximized="1" windowWidth="0" windowHeight="0" activeSheetId="0"/>
    <customWorkbookView name="Filter 12" guid="{880E2B5A-250E-4151-820E-2F789878D2E5}" maximized="1" windowWidth="0" windowHeight="0" activeSheetId="0"/>
    <customWorkbookView name="Filter 34" guid="{351B8A56-3E97-4107-AE15-D5E27F10114D}" maximized="1" windowWidth="0" windowHeight="0" activeSheetId="0"/>
    <customWorkbookView name="Filter 35" guid="{D3DB2FA4-35C5-4691-A899-A23F08BF7F56}" maximized="1" windowWidth="0" windowHeight="0" activeSheetId="0"/>
    <customWorkbookView name="Filter 13" guid="{928CFD1C-91F7-4360-9FF2-776DEA3692BE}" maximized="1" windowWidth="0" windowHeight="0" activeSheetId="0"/>
    <customWorkbookView name="Filter 36" guid="{FF8510F2-2050-43E4-828F-2F155C3AFB87}" maximized="1" windowWidth="0" windowHeight="0" activeSheetId="0"/>
    <customWorkbookView name="Filter 14" guid="{53FC9C1E-1F10-4145-96BF-8934C641392F}" maximized="1" windowWidth="0" windowHeight="0" activeSheetId="0"/>
    <customWorkbookView name="Filter 15" guid="{6320CBF2-B7A7-42A1-868E-78952F64162A}" maximized="1" windowWidth="0" windowHeight="0" activeSheetId="0"/>
    <customWorkbookView name="Filter 37" guid="{1A3622CD-16D9-4E89-9636-D9BC16E9ED74}" maximized="1" windowWidth="0" windowHeight="0" activeSheetId="0"/>
    <customWorkbookView name="Filter 16" guid="{EB33C0C3-FAE5-4642-AD00-3F1C63F38716}" maximized="1" windowWidth="0" windowHeight="0" activeSheetId="0"/>
    <customWorkbookView name="Filter 17" guid="{B128E179-5591-496D-ADE0-129C41E6E0EC}" maximized="1" windowWidth="0" windowHeight="0" activeSheetId="0"/>
    <customWorkbookView name="Filter 18" guid="{C78A6FEB-E9AE-494A-AD41-BC459C56BD5B}" maximized="1" windowWidth="0" windowHeight="0" activeSheetId="0"/>
    <customWorkbookView name="Filter 30" guid="{8F21CF69-DD58-4DDF-913F-1C6A289945AC}" maximized="1" windowWidth="0" windowHeight="0" activeSheetId="0"/>
    <customWorkbookView name="Filter 31" guid="{C6C0F844-9863-4F71-BBC5-9E36E57F3BEE}" maximized="1" windowWidth="0" windowHeight="0" activeSheetId="0"/>
    <customWorkbookView name="Filter 10" guid="{278F632B-DEEB-4D45-97B7-CCDB0D6C541B}" maximized="1" windowWidth="0" windowHeight="0" activeSheetId="0"/>
    <customWorkbookView name="Filter 32" guid="{9510596E-F446-462D-A5B5-80FD3D1C16B8}" maximized="1" windowWidth="0" windowHeight="0" activeSheetId="0"/>
    <customWorkbookView name="Filter 19" guid="{C98A7975-823D-4D8C-B508-AF1B012DCC81}" maximized="1" windowWidth="0" windowHeight="0" activeSheetId="0"/>
    <customWorkbookView name="Filter 22" guid="{56A2567E-7A38-4BEB-AAC1-64A0085626E6}" maximized="1" windowWidth="0" windowHeight="0" activeSheetId="0"/>
    <customWorkbookView name="Filter 23" guid="{777AE4BC-3975-41A2-A9ED-1E8730C0A764}" maximized="1" windowWidth="0" windowHeight="0" activeSheetId="0"/>
    <customWorkbookView name="Filter 24" guid="{96E850A3-1CDA-4C13-AE52-2D3907D3E987}" maximized="1" windowWidth="0" windowHeight="0" activeSheetId="0"/>
    <customWorkbookView name="Filter 25" guid="{80951DFC-4271-48B5-B559-3A1349174CE4}" maximized="1" windowWidth="0" windowHeight="0" activeSheetId="0"/>
    <customWorkbookView name="Filter 26" guid="{B2647188-E65C-470C-A2F2-AC03FFCF1E47}" maximized="1" windowWidth="0" windowHeight="0" activeSheetId="0"/>
    <customWorkbookView name="Filter 27" guid="{4EF43BFC-E281-4E76-B26F-291B0276BDD4}" maximized="1" windowWidth="0" windowHeight="0" activeSheetId="0"/>
    <customWorkbookView name="Filter 28" guid="{7EE6C456-7FC0-485E-885C-B173D0070567}" maximized="1" windowWidth="0" windowHeight="0" activeSheetId="0"/>
    <customWorkbookView name="Filter 29" guid="{2FBF8E76-F30E-423F-897F-D0F5C2A9F34C}" maximized="1" windowWidth="0" windowHeight="0" activeSheetId="0"/>
    <customWorkbookView name="Filter 8" guid="{06E5EBCB-65EB-4ADB-9EA5-E92F9B6CC466}" maximized="1" windowWidth="0" windowHeight="0" activeSheetId="0"/>
    <customWorkbookView name="Filter 20" guid="{34901406-5345-4FD3-80A3-BBEF5BF9F05D}" maximized="1" windowWidth="0" windowHeight="0" activeSheetId="0"/>
    <customWorkbookView name="Filter 9" guid="{21F1F103-BC33-473F-9AC1-CFF07F75A110}" maximized="1" windowWidth="0" windowHeight="0" activeSheetId="0"/>
    <customWorkbookView name="Filter 21" guid="{9E5F1F9B-E15E-4FAF-94FE-904ECF900F36}" maximized="1" windowWidth="0" windowHeight="0" activeSheetId="0"/>
    <customWorkbookView name="Filter 6" guid="{862C7314-6D64-46C3-9A5F-7BBA8E405694}" maximized="1" windowWidth="0" windowHeight="0" activeSheetId="0"/>
    <customWorkbookView name="Filter 7" guid="{E1766255-CA23-49BA-A733-CB7C6C8484AC}" maximized="1" windowWidth="0" windowHeight="0" activeSheetId="0"/>
    <customWorkbookView name="Filter 4" guid="{9BF3F942-9C1F-47FB-8B01-223D7C88C2B5}" maximized="1" windowWidth="0" windowHeight="0" activeSheetId="0"/>
    <customWorkbookView name="Filter 5" guid="{634734A7-1D8D-473A-AE17-8EC1301ED05E}" maximized="1" windowWidth="0" windowHeight="0" activeSheetId="0"/>
    <customWorkbookView name="Filter 2" guid="{CFFA66B6-9B23-452F-8F97-D55E35CFD51B}" maximized="1" windowWidth="0" windowHeight="0" activeSheetId="0"/>
    <customWorkbookView name="Filter 3" guid="{939C4B84-67E8-4E81-804B-C1148BE76BD1}" maximized="1" windowWidth="0" windowHeight="0" activeSheetId="0"/>
    <customWorkbookView name="Filter 1" guid="{A8A37D35-B37B-4B92-BDD4-F45B85690077}" maximized="1" windowWidth="0" windowHeight="0" activeSheetId="0"/>
  </customWorkbookViews>
</workbook>
</file>

<file path=xl/calcChain.xml><?xml version="1.0" encoding="utf-8"?>
<calcChain xmlns="http://schemas.openxmlformats.org/spreadsheetml/2006/main">
  <c r="I3" i="49" l="1"/>
  <c r="H3" i="49" s="1"/>
  <c r="I2" i="49"/>
  <c r="H2" i="49" s="1"/>
  <c r="I9" i="48"/>
  <c r="H9" i="48" s="1"/>
  <c r="I8" i="48"/>
  <c r="H8" i="48" s="1"/>
  <c r="I7" i="48"/>
  <c r="H7" i="48" s="1"/>
  <c r="I6" i="48"/>
  <c r="H6" i="48" s="1"/>
  <c r="I5" i="48"/>
  <c r="H5" i="48" s="1"/>
  <c r="I4" i="48"/>
  <c r="H4" i="48" s="1"/>
  <c r="I3" i="48"/>
  <c r="H3" i="48" s="1"/>
  <c r="I2" i="48"/>
  <c r="H2" i="48" s="1"/>
  <c r="H4" i="43"/>
  <c r="G4" i="43" s="1"/>
  <c r="H2" i="43"/>
  <c r="G2" i="43"/>
  <c r="I179" i="40"/>
  <c r="H179" i="40"/>
  <c r="I128" i="40"/>
  <c r="H128" i="40"/>
  <c r="I62" i="40"/>
  <c r="H62" i="40"/>
  <c r="J25" i="31"/>
  <c r="I25" i="31"/>
  <c r="I10" i="25"/>
  <c r="H10" i="25" s="1"/>
  <c r="I9" i="25"/>
  <c r="H9" i="25" s="1"/>
  <c r="I8" i="25"/>
  <c r="H8" i="25" s="1"/>
  <c r="I7" i="25"/>
  <c r="H7" i="25" s="1"/>
  <c r="I6" i="25"/>
  <c r="H6" i="25" s="1"/>
  <c r="I5" i="25"/>
  <c r="H5" i="25"/>
  <c r="I4" i="25"/>
  <c r="H4" i="25" s="1"/>
  <c r="I3" i="25"/>
  <c r="H3" i="25" s="1"/>
  <c r="I2" i="25"/>
  <c r="H2" i="25" s="1"/>
  <c r="I28" i="21"/>
  <c r="H28" i="21" s="1"/>
  <c r="I27" i="21"/>
  <c r="H27" i="21" s="1"/>
  <c r="I26" i="21"/>
  <c r="H26" i="21" s="1"/>
  <c r="I25" i="21"/>
  <c r="H25" i="21" s="1"/>
  <c r="I24" i="21"/>
  <c r="H24" i="21" s="1"/>
  <c r="I23" i="21"/>
  <c r="H23" i="21" s="1"/>
  <c r="I22" i="21"/>
  <c r="H22" i="21" s="1"/>
  <c r="I21" i="21"/>
  <c r="H21" i="21" s="1"/>
  <c r="I20" i="21"/>
  <c r="H20" i="21" s="1"/>
  <c r="I19" i="21"/>
  <c r="H19" i="21" s="1"/>
  <c r="I18" i="21"/>
  <c r="H18" i="21" s="1"/>
  <c r="I17" i="21"/>
  <c r="H17" i="21" s="1"/>
  <c r="I16" i="21"/>
  <c r="H16" i="21" s="1"/>
  <c r="I15" i="21"/>
  <c r="H15" i="21" s="1"/>
  <c r="I14" i="21"/>
  <c r="H14" i="21" s="1"/>
  <c r="I13" i="21"/>
  <c r="H13" i="21" s="1"/>
  <c r="I12" i="21"/>
  <c r="H12" i="21" s="1"/>
  <c r="I11" i="21"/>
  <c r="H11" i="21" s="1"/>
  <c r="I10" i="21"/>
  <c r="H10" i="21" s="1"/>
  <c r="I9" i="21"/>
  <c r="H9" i="21" s="1"/>
  <c r="I3" i="21"/>
  <c r="H3" i="21" s="1"/>
  <c r="I2" i="21"/>
  <c r="H2" i="21" s="1"/>
  <c r="L13" i="14"/>
  <c r="L12" i="14"/>
  <c r="L11" i="14"/>
  <c r="L10" i="14"/>
  <c r="L9" i="14"/>
  <c r="L8" i="14"/>
  <c r="L7" i="14"/>
  <c r="L6" i="14"/>
  <c r="L4" i="14"/>
  <c r="L3" i="14"/>
  <c r="L2" i="14"/>
  <c r="I180" i="13"/>
  <c r="I179" i="13"/>
  <c r="I178" i="13"/>
  <c r="I175" i="13"/>
  <c r="I174" i="13"/>
  <c r="I173" i="13"/>
  <c r="I172" i="13"/>
  <c r="I171" i="13"/>
  <c r="I170" i="13"/>
  <c r="I169" i="13"/>
  <c r="G163" i="13"/>
  <c r="H163" i="13" s="1"/>
  <c r="G162" i="13"/>
  <c r="I161" i="13"/>
  <c r="H161" i="13"/>
  <c r="G161" i="13"/>
  <c r="G160" i="13"/>
  <c r="H159" i="13"/>
  <c r="I159" i="13" s="1"/>
  <c r="G159" i="13"/>
  <c r="I158" i="13"/>
  <c r="H158" i="13"/>
  <c r="G158" i="13"/>
  <c r="G157" i="13"/>
  <c r="H157" i="13" s="1"/>
  <c r="I156" i="13"/>
  <c r="H156" i="13"/>
  <c r="G156" i="13"/>
  <c r="G155" i="13"/>
  <c r="H155" i="13" s="1"/>
  <c r="G154" i="13"/>
  <c r="H154" i="13" s="1"/>
  <c r="I153" i="13"/>
  <c r="H153" i="13"/>
  <c r="G153" i="13"/>
  <c r="G152" i="13"/>
  <c r="H151" i="13"/>
  <c r="I151" i="13" s="1"/>
  <c r="G151" i="13"/>
  <c r="I150" i="13"/>
  <c r="H150" i="13"/>
  <c r="G150" i="13"/>
  <c r="G149" i="13"/>
  <c r="I148" i="13"/>
  <c r="H148" i="13"/>
  <c r="G148" i="13"/>
  <c r="G147" i="13"/>
  <c r="H147" i="13" s="1"/>
  <c r="G146" i="13"/>
  <c r="H146" i="13" s="1"/>
  <c r="I145" i="13"/>
  <c r="H145" i="13"/>
  <c r="G145" i="13"/>
  <c r="G144" i="13"/>
  <c r="H143" i="13"/>
  <c r="I143" i="13" s="1"/>
  <c r="G143" i="13"/>
  <c r="I142" i="13"/>
  <c r="H142" i="13"/>
  <c r="G142" i="13"/>
  <c r="G141" i="13"/>
  <c r="H141" i="13" s="1"/>
  <c r="I140" i="13"/>
  <c r="H140" i="13"/>
  <c r="G140" i="13"/>
  <c r="G139" i="13"/>
  <c r="H139" i="13" s="1"/>
  <c r="G138" i="13"/>
  <c r="H138" i="13" s="1"/>
  <c r="I137" i="13"/>
  <c r="H137" i="13"/>
  <c r="G137" i="13"/>
  <c r="G136" i="13"/>
  <c r="H135" i="13"/>
  <c r="I135" i="13" s="1"/>
  <c r="G135" i="13"/>
  <c r="I134" i="13"/>
  <c r="H134" i="13"/>
  <c r="G134" i="13"/>
  <c r="G133" i="13"/>
  <c r="I132" i="13"/>
  <c r="H132" i="13"/>
  <c r="G132" i="13"/>
  <c r="G131" i="13"/>
  <c r="H131" i="13" s="1"/>
  <c r="G130" i="13"/>
  <c r="I129" i="13"/>
  <c r="H129" i="13"/>
  <c r="G129" i="13"/>
  <c r="G128" i="13"/>
  <c r="H127" i="13"/>
  <c r="I127" i="13" s="1"/>
  <c r="G127" i="13"/>
  <c r="I126" i="13"/>
  <c r="H126" i="13"/>
  <c r="G126" i="13"/>
  <c r="G125" i="13"/>
  <c r="I124" i="13"/>
  <c r="H124" i="13"/>
  <c r="G124" i="13"/>
  <c r="G123" i="13"/>
  <c r="H123" i="13" s="1"/>
  <c r="G122" i="13"/>
  <c r="I121" i="13"/>
  <c r="H121" i="13"/>
  <c r="G121" i="13"/>
  <c r="G120" i="13"/>
  <c r="H119" i="13"/>
  <c r="I119" i="13" s="1"/>
  <c r="G119" i="13"/>
  <c r="I118" i="13"/>
  <c r="H118" i="13"/>
  <c r="G118" i="13"/>
  <c r="G117" i="13"/>
  <c r="I116" i="13"/>
  <c r="H116" i="13"/>
  <c r="G116" i="13"/>
  <c r="G115" i="13"/>
  <c r="H115" i="13" s="1"/>
  <c r="G114" i="13"/>
  <c r="I113" i="13"/>
  <c r="H113" i="13"/>
  <c r="G113" i="13"/>
  <c r="G112" i="13"/>
  <c r="H111" i="13"/>
  <c r="I111" i="13" s="1"/>
  <c r="G111" i="13"/>
  <c r="I110" i="13"/>
  <c r="H110" i="13"/>
  <c r="G110" i="13"/>
  <c r="G109" i="13"/>
  <c r="I108" i="13"/>
  <c r="H108" i="13"/>
  <c r="G108" i="13"/>
  <c r="G107" i="13"/>
  <c r="H107" i="13" s="1"/>
  <c r="G106" i="13"/>
  <c r="I105" i="13"/>
  <c r="H105" i="13"/>
  <c r="G105" i="13"/>
  <c r="G104" i="13"/>
  <c r="H103" i="13"/>
  <c r="I103" i="13" s="1"/>
  <c r="G103" i="13"/>
  <c r="I102" i="13"/>
  <c r="H102" i="13"/>
  <c r="G102" i="13"/>
  <c r="G101" i="13"/>
  <c r="I100" i="13"/>
  <c r="H100" i="13"/>
  <c r="G100" i="13"/>
  <c r="I99" i="13"/>
  <c r="G99" i="13"/>
  <c r="G98" i="13"/>
  <c r="I97" i="13"/>
  <c r="H97" i="13"/>
  <c r="G97" i="13"/>
  <c r="G96" i="13"/>
  <c r="H96" i="13" s="1"/>
  <c r="G95" i="13"/>
  <c r="I94" i="13"/>
  <c r="H94" i="13"/>
  <c r="G94" i="13"/>
  <c r="G93" i="13"/>
  <c r="H92" i="13"/>
  <c r="I92" i="13" s="1"/>
  <c r="I91" i="13"/>
  <c r="H91" i="13"/>
  <c r="G90" i="13"/>
  <c r="H90" i="13" s="1"/>
  <c r="G89" i="13"/>
  <c r="H89" i="13" s="1"/>
  <c r="I88" i="13"/>
  <c r="H88" i="13"/>
  <c r="G88" i="13"/>
  <c r="G87" i="13"/>
  <c r="H86" i="13"/>
  <c r="I86" i="13" s="1"/>
  <c r="G86" i="13"/>
  <c r="I85" i="13"/>
  <c r="H85" i="13"/>
  <c r="G85" i="13"/>
  <c r="G84" i="13"/>
  <c r="I83" i="13"/>
  <c r="H83" i="13"/>
  <c r="G83" i="13"/>
  <c r="G81" i="13"/>
  <c r="H81" i="13" s="1"/>
  <c r="G80" i="13"/>
  <c r="I79" i="13"/>
  <c r="G79" i="13"/>
  <c r="G78" i="13"/>
  <c r="H78" i="13" s="1"/>
  <c r="G77" i="13"/>
  <c r="I76" i="13"/>
  <c r="G76" i="13"/>
  <c r="I75" i="13"/>
  <c r="G75" i="13"/>
  <c r="G74" i="13"/>
  <c r="I73" i="13"/>
  <c r="H73" i="13"/>
  <c r="G73" i="13"/>
  <c r="G72" i="13"/>
  <c r="H72" i="13" s="1"/>
  <c r="G71" i="13"/>
  <c r="H71" i="13" s="1"/>
  <c r="I70" i="13"/>
  <c r="H70" i="13"/>
  <c r="G70" i="13"/>
  <c r="G69" i="13"/>
  <c r="H68" i="13"/>
  <c r="G68" i="13"/>
  <c r="I68" i="13" s="1"/>
  <c r="I67" i="13"/>
  <c r="H67" i="13"/>
  <c r="G67" i="13"/>
  <c r="G66" i="13"/>
  <c r="I65" i="13"/>
  <c r="H65" i="13"/>
  <c r="G65" i="13"/>
  <c r="G64" i="13"/>
  <c r="H64" i="13" s="1"/>
  <c r="G63" i="13"/>
  <c r="I60" i="13"/>
  <c r="H60" i="13"/>
  <c r="G60" i="13"/>
  <c r="G59" i="13"/>
  <c r="H58" i="13"/>
  <c r="G58" i="13"/>
  <c r="I58" i="13" s="1"/>
  <c r="I57" i="13"/>
  <c r="H57" i="13"/>
  <c r="G57" i="13"/>
  <c r="G56" i="13"/>
  <c r="I55" i="13"/>
  <c r="H55" i="13"/>
  <c r="G55" i="13"/>
  <c r="G54" i="13"/>
  <c r="H54" i="13" s="1"/>
  <c r="G53" i="13"/>
  <c r="I52" i="13"/>
  <c r="H52" i="13"/>
  <c r="G52" i="13"/>
  <c r="G51" i="13"/>
  <c r="H50" i="13"/>
  <c r="G50" i="13"/>
  <c r="I50" i="13" s="1"/>
  <c r="I49" i="13"/>
  <c r="H49" i="13"/>
  <c r="G49" i="13"/>
  <c r="G48" i="13"/>
  <c r="I47" i="13"/>
  <c r="H47" i="13"/>
  <c r="G47" i="13"/>
  <c r="G46" i="13"/>
  <c r="H46" i="13" s="1"/>
  <c r="G43" i="13"/>
  <c r="I41" i="13"/>
  <c r="H41" i="13"/>
  <c r="G41" i="13"/>
  <c r="G40" i="13"/>
  <c r="I40" i="13" s="1"/>
  <c r="G39" i="13"/>
  <c r="I29" i="13"/>
  <c r="H29" i="13"/>
  <c r="G29" i="13"/>
  <c r="I77" i="13" l="1"/>
  <c r="I144" i="13"/>
  <c r="I133" i="13"/>
  <c r="I39" i="13"/>
  <c r="I51" i="13"/>
  <c r="I125" i="13"/>
  <c r="I93" i="13"/>
  <c r="I136" i="13"/>
  <c r="I56" i="13"/>
  <c r="I48" i="13"/>
  <c r="I114" i="13"/>
  <c r="I63" i="13"/>
  <c r="I87" i="13"/>
  <c r="I152" i="13"/>
  <c r="H39" i="13"/>
  <c r="H63" i="13"/>
  <c r="H77" i="13"/>
  <c r="H80" i="13"/>
  <c r="I80" i="13" s="1"/>
  <c r="H106" i="13"/>
  <c r="I106" i="13" s="1"/>
  <c r="H114" i="13"/>
  <c r="H122" i="13"/>
  <c r="I122" i="13" s="1"/>
  <c r="H130" i="13"/>
  <c r="I130" i="13" s="1"/>
  <c r="H48" i="13"/>
  <c r="H56" i="13"/>
  <c r="I71" i="13"/>
  <c r="H74" i="13"/>
  <c r="I74" i="13" s="1"/>
  <c r="H84" i="13"/>
  <c r="I84" i="13" s="1"/>
  <c r="I89" i="13"/>
  <c r="H98" i="13"/>
  <c r="I98" i="13" s="1"/>
  <c r="I146" i="13"/>
  <c r="H59" i="13"/>
  <c r="I59" i="13" s="1"/>
  <c r="H69" i="13"/>
  <c r="I69" i="13" s="1"/>
  <c r="H87" i="13"/>
  <c r="H112" i="13"/>
  <c r="I112" i="13" s="1"/>
  <c r="H120" i="13"/>
  <c r="I120" i="13" s="1"/>
  <c r="H152" i="13"/>
  <c r="I157" i="13"/>
  <c r="I46" i="13"/>
  <c r="I54" i="13"/>
  <c r="I64" i="13"/>
  <c r="I72" i="13"/>
  <c r="I78" i="13"/>
  <c r="I81" i="13"/>
  <c r="I90" i="13"/>
  <c r="I96" i="13"/>
  <c r="I107" i="13"/>
  <c r="I115" i="13"/>
  <c r="I123" i="13"/>
  <c r="I131" i="13"/>
  <c r="I139" i="13"/>
  <c r="I147" i="13"/>
  <c r="I155" i="13"/>
  <c r="I163" i="13"/>
  <c r="H43" i="13"/>
  <c r="I43" i="13" s="1"/>
  <c r="H53" i="13"/>
  <c r="I53" i="13" s="1"/>
  <c r="H95" i="13"/>
  <c r="I95" i="13" s="1"/>
  <c r="H101" i="13"/>
  <c r="I101" i="13" s="1"/>
  <c r="H109" i="13"/>
  <c r="I109" i="13" s="1"/>
  <c r="H117" i="13"/>
  <c r="I117" i="13" s="1"/>
  <c r="H125" i="13"/>
  <c r="H133" i="13"/>
  <c r="I138" i="13"/>
  <c r="H149" i="13"/>
  <c r="I149" i="13" s="1"/>
  <c r="H51" i="13"/>
  <c r="H93" i="13"/>
  <c r="H104" i="13"/>
  <c r="I104" i="13" s="1"/>
  <c r="H128" i="13"/>
  <c r="I128" i="13" s="1"/>
  <c r="H136" i="13"/>
  <c r="I141" i="13"/>
  <c r="H144" i="13"/>
  <c r="H160" i="13"/>
  <c r="I160" i="13" s="1"/>
  <c r="H162" i="13"/>
  <c r="I162" i="13" s="1"/>
  <c r="I154" i="13"/>
  <c r="H66" i="13"/>
  <c r="I66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5" authorId="0" shapeId="0" xr:uid="{00000000-0006-0000-0C00-000001000000}">
      <text>
        <r>
          <rPr>
            <sz val="10"/>
            <color rgb="FF000000"/>
            <rFont val="Arial"/>
            <family val="2"/>
            <scheme val="minor"/>
          </rPr>
          <t>Simran- 6
Pranali- 3
Adnan- 2
Rasika- 3
Shubham - 3
Aashish - 1
Rumana &amp; Team - 1
ranjita - 2
prabin- 7
salman - 1</t>
        </r>
      </text>
    </comment>
    <comment ref="F181" authorId="0" shapeId="0" xr:uid="{00000000-0006-0000-0C00-000002000000}">
      <text>
        <r>
          <rPr>
            <sz val="10"/>
            <color rgb="FF000000"/>
            <rFont val="Arial"/>
            <family val="2"/>
            <scheme val="minor"/>
          </rPr>
          <t>Sabitri Devi 9931537721 - Account opened
Jauhar Ali 7250755612 - Account opened
Kiran Devi 9142243727 - Account opened</t>
        </r>
      </text>
    </comment>
  </commentList>
</comments>
</file>

<file path=xl/sharedStrings.xml><?xml version="1.0" encoding="utf-8"?>
<sst xmlns="http://schemas.openxmlformats.org/spreadsheetml/2006/main" count="25113" uniqueCount="6365">
  <si>
    <t>Campaign Name</t>
  </si>
  <si>
    <t>Channel Name</t>
  </si>
  <si>
    <t>Genre</t>
  </si>
  <si>
    <t>Platform</t>
  </si>
  <si>
    <t>Invoice Status</t>
  </si>
  <si>
    <t>Payment Status</t>
  </si>
  <si>
    <t>Channel Link</t>
  </si>
  <si>
    <t>Language</t>
  </si>
  <si>
    <t>Video Live Date</t>
  </si>
  <si>
    <t>CTC</t>
  </si>
  <si>
    <t>CTE</t>
  </si>
  <si>
    <t>TM Comm</t>
  </si>
  <si>
    <t>Product</t>
  </si>
  <si>
    <t>Video Link</t>
  </si>
  <si>
    <t>Video Status</t>
  </si>
  <si>
    <t>Influencer Payment</t>
  </si>
  <si>
    <t>POC</t>
  </si>
  <si>
    <t xml:space="preserve">Views On Video </t>
  </si>
  <si>
    <t>Topics</t>
  </si>
  <si>
    <t>Remark</t>
  </si>
  <si>
    <t>mStock - April 2023</t>
  </si>
  <si>
    <t>Equity Family</t>
  </si>
  <si>
    <t>Finance/Trading</t>
  </si>
  <si>
    <t>Dedicated</t>
  </si>
  <si>
    <t>Raised 673</t>
  </si>
  <si>
    <t>Payment Received</t>
  </si>
  <si>
    <t>https://www.youtube.com/@GovernmentJobsZone</t>
  </si>
  <si>
    <t>Hindi</t>
  </si>
  <si>
    <t>Account Opening</t>
  </si>
  <si>
    <t>https://youtu.be/D-3DBL7jJD0</t>
  </si>
  <si>
    <t>Live</t>
  </si>
  <si>
    <t xml:space="preserve">NGST/12/04/2023/19
</t>
  </si>
  <si>
    <t>Rasika</t>
  </si>
  <si>
    <t>Stock Tak</t>
  </si>
  <si>
    <t>Finance/Stock Market</t>
  </si>
  <si>
    <t>https://www.youtube.com/@StockTakk</t>
  </si>
  <si>
    <t>https://youtu.be/9IGcm7GF8js</t>
  </si>
  <si>
    <t>NGST/12/04/2023/17</t>
  </si>
  <si>
    <t>Mantra earning</t>
  </si>
  <si>
    <t>Finance</t>
  </si>
  <si>
    <t>https://www.youtube.com/@MANTRAEARNING</t>
  </si>
  <si>
    <t>https://www.youtube.com/watch?v=RUYFuZkWwZs</t>
  </si>
  <si>
    <t>NGST/31/03/2023/11</t>
  </si>
  <si>
    <t>Satyam</t>
  </si>
  <si>
    <t>Money Talks With Payal</t>
  </si>
  <si>
    <t>https://www.youtube.com/c/MoneyTalksWithPayal/</t>
  </si>
  <si>
    <t>https://youtu.be/D8Xcm-JmTLk</t>
  </si>
  <si>
    <t xml:space="preserve">NGST/12/04/2023/06
</t>
  </si>
  <si>
    <t>I speak about money</t>
  </si>
  <si>
    <t>Integrated</t>
  </si>
  <si>
    <t>https://www.youtube.com/@ispeakaboutmoney</t>
  </si>
  <si>
    <t>https://youtu.be/cVQIoFOIEu4</t>
  </si>
  <si>
    <t xml:space="preserve">NGST/04/04/2023/01
</t>
  </si>
  <si>
    <t>Nitin Bhatia</t>
  </si>
  <si>
    <t>https://www.youtube.com/@NitinBhatia</t>
  </si>
  <si>
    <t>https://www.youtube.com/live/8y2ynzoraVs?feature=share</t>
  </si>
  <si>
    <t>WFSC-23/24-0017</t>
  </si>
  <si>
    <t>Trade Swings</t>
  </si>
  <si>
    <t>https://www.youtube.com/@TradeSwings</t>
  </si>
  <si>
    <t>https://youtu.be/rqEYX_6uMGs</t>
  </si>
  <si>
    <t xml:space="preserve">NGST/12/04/2023/18
</t>
  </si>
  <si>
    <t>Market Support</t>
  </si>
  <si>
    <t>https://www.youtube.com/channel/UCagK63XPST_9VnVY2keNVng/</t>
  </si>
  <si>
    <t>https://youtu.be/os_K1cmk1M8</t>
  </si>
  <si>
    <t xml:space="preserve">NGST/12/04/2023/14
</t>
  </si>
  <si>
    <t>Optionsence</t>
  </si>
  <si>
    <t>https://www.youtube.com/c/Optionsence/</t>
  </si>
  <si>
    <t>https://youtu.be/nxQgZ1yQCFQ</t>
  </si>
  <si>
    <t>Shraddha</t>
  </si>
  <si>
    <t>Stock 4 retail</t>
  </si>
  <si>
    <t>https://www.youtube.com/@Stock4Retail</t>
  </si>
  <si>
    <t>https://youtu.be/agTJO2Qxk4w</t>
  </si>
  <si>
    <t xml:space="preserve">NGST/28/04/2023/07
</t>
  </si>
  <si>
    <t>Ankit Jain</t>
  </si>
  <si>
    <t>https://www.youtube.com/@AnkitJainOfficial</t>
  </si>
  <si>
    <t>https://youtu.be/HYB3qhs_Pms</t>
  </si>
  <si>
    <t>Abhi Pancholi Videos</t>
  </si>
  <si>
    <t>https://www.youtube.com/c/AbhiPancholiVideos/</t>
  </si>
  <si>
    <t>https://youtu.be/whBYhCDFVG8</t>
  </si>
  <si>
    <t>NGST/21/04/2023/10</t>
  </si>
  <si>
    <t>Rajdeep</t>
  </si>
  <si>
    <t>Abhishek Kar</t>
  </si>
  <si>
    <t>https://www.youtube.com/@AbhishekKar</t>
  </si>
  <si>
    <t>https://www.youtube.com/watch?v=nksuyKSH4mk</t>
  </si>
  <si>
    <t xml:space="preserve">APR001
</t>
  </si>
  <si>
    <t>Rahat</t>
  </si>
  <si>
    <t>Invest karo finance</t>
  </si>
  <si>
    <t>https://www.youtube.com/@InvestKaroFinance</t>
  </si>
  <si>
    <t>https://youtu.be/9ud7D4gKCjE</t>
  </si>
  <si>
    <t xml:space="preserve">NGST/12/04/2023/03
</t>
  </si>
  <si>
    <t>Mission Market</t>
  </si>
  <si>
    <t>https://www.youtube.com/c/MissionMarketChannel/featured</t>
  </si>
  <si>
    <t>https://youtu.be/1wIXBtnivfg</t>
  </si>
  <si>
    <t xml:space="preserve">NGST/28/04/2023/05
</t>
  </si>
  <si>
    <t>Stock Market का Badshah</t>
  </si>
  <si>
    <t>https://www.youtube.com/channel/UCTaWWvM3NbaQQDXu4wMkvGg/</t>
  </si>
  <si>
    <t>https://youtu.be/op52wxHBBtI</t>
  </si>
  <si>
    <t>NGST/21/04/2023/12</t>
  </si>
  <si>
    <t>How to Invest</t>
  </si>
  <si>
    <t>https://www.youtube.com/c/Howtoinvesthowtoinvest/</t>
  </si>
  <si>
    <t>https://youtu.be/f9l6f_F9Wfc</t>
  </si>
  <si>
    <t xml:space="preserve">NGST/14/04/2023/06
</t>
  </si>
  <si>
    <t>Rohan</t>
  </si>
  <si>
    <t>Charging Point Hindi</t>
  </si>
  <si>
    <t>https://www.youtube.com/@ChargingPointHindi</t>
  </si>
  <si>
    <t>https://youtu.be/G3XwvDpOsmw</t>
  </si>
  <si>
    <t xml:space="preserve">NGST/28/04/2023/11
</t>
  </si>
  <si>
    <t>MS Trading Analysis</t>
  </si>
  <si>
    <t>https://www.youtube.com/@mstradinganalysis2877</t>
  </si>
  <si>
    <t>https://youtu.be/9_d10tma4vo</t>
  </si>
  <si>
    <t xml:space="preserve">NGST/12/04/2023/15
</t>
  </si>
  <si>
    <t>Become Investor</t>
  </si>
  <si>
    <t>https://www.youtube.com/c/BecomeInvestor/</t>
  </si>
  <si>
    <t>https://youtu.be/GNF_HVS05sQ</t>
  </si>
  <si>
    <t xml:space="preserve">NGST/06/04/2023/02
</t>
  </si>
  <si>
    <t>Parth</t>
  </si>
  <si>
    <t>Money Solution</t>
  </si>
  <si>
    <t>https://www.youtube.com/c/MoneySolution/</t>
  </si>
  <si>
    <t>https://www.youtube.com/watch?v=AT2XqRJCiPA&amp;ab_channel=MoneySolution</t>
  </si>
  <si>
    <t>NGST/21/04/2023/02</t>
  </si>
  <si>
    <t>Trend Trader Karan</t>
  </si>
  <si>
    <t>https://www.youtube.com/@TRENDTRADERKARAN</t>
  </si>
  <si>
    <t>https://youtu.be/Fja3tRGhAt8</t>
  </si>
  <si>
    <t xml:space="preserve">AD-24
</t>
  </si>
  <si>
    <t>Pratyusha</t>
  </si>
  <si>
    <t>https://www.youtube.com/watch?v=j023ShJV9Ek</t>
  </si>
  <si>
    <t>APR002</t>
  </si>
  <si>
    <t>Investment With Tarun</t>
  </si>
  <si>
    <t>https://www.youtube.com/c/InvestmentWithTarun/</t>
  </si>
  <si>
    <t>https://youtu.be/CDlHhzG9csQ</t>
  </si>
  <si>
    <t>NGST/12/04/2023/11</t>
  </si>
  <si>
    <t>Investors Adda</t>
  </si>
  <si>
    <t>https://www.youtube.com/c/InvestorsAdda/</t>
  </si>
  <si>
    <t>https://youtu.be/KGep0FYEEq4</t>
  </si>
  <si>
    <t>Investment Guru</t>
  </si>
  <si>
    <t>https://www.youtube.com/channel/UCw00JgSwmX7ndpD2BtsvH-g/</t>
  </si>
  <si>
    <t>https://youtu.be/MAQPZzqIi3U</t>
  </si>
  <si>
    <t xml:space="preserve">NGST/21/04/2023/09
</t>
  </si>
  <si>
    <t>Shubh Kadam</t>
  </si>
  <si>
    <t>https://www.youtube.com/@shubh_kadam__</t>
  </si>
  <si>
    <t>https://youtu.be/HOiP0NkENkY</t>
  </si>
  <si>
    <t xml:space="preserve">NGST/28/04/2023/17
</t>
  </si>
  <si>
    <t>Mybiniyog</t>
  </si>
  <si>
    <t>https://www.youtube.com/@myBiniyog</t>
  </si>
  <si>
    <t>https://youtu.be/HqsKVVQF18k</t>
  </si>
  <si>
    <t>Booming Bulls</t>
  </si>
  <si>
    <t>https://www.youtube.com/@BoomingBulls</t>
  </si>
  <si>
    <t>https://www.youtube.com/watch?v=0ARLpBX5oOw</t>
  </si>
  <si>
    <t>INV002</t>
  </si>
  <si>
    <t>Dhruv Choudhary</t>
  </si>
  <si>
    <t>https://www.youtube.com/channel/UCs1WHSJJYCiGFgv3qEXSExw/</t>
  </si>
  <si>
    <t>https://youtu.be/cS5-Ojx3qlM</t>
  </si>
  <si>
    <t>NGST/21/04/2023/13</t>
  </si>
  <si>
    <t>Share Market in Kannada</t>
  </si>
  <si>
    <t>https://www.youtube.com/@ShareMarketInKannada</t>
  </si>
  <si>
    <t>https://youtu.be/D_VCtAJLq2Q</t>
  </si>
  <si>
    <t>NGST/21/04/2023/11</t>
  </si>
  <si>
    <t>CA shitij Gupta</t>
  </si>
  <si>
    <t>https://www.youtube.com/channel/UCMt15YQ_Zg3gbDrR4tT9sOQ</t>
  </si>
  <si>
    <t>https://youtu.be/-WLeO6Zpxao</t>
  </si>
  <si>
    <t>NGST/12/04/2023/13</t>
  </si>
  <si>
    <t>CA Rahul Jadhav</t>
  </si>
  <si>
    <t>https://www.youtube.com/@carahuljadhav</t>
  </si>
  <si>
    <t>https://youtu.be/FbN0KS74PJo</t>
  </si>
  <si>
    <t xml:space="preserve">NGST/12/04/2023/07
</t>
  </si>
  <si>
    <t>Bazaar Ke Pandit</t>
  </si>
  <si>
    <t>https://www.youtube.com/@BAZARKEPANDIT</t>
  </si>
  <si>
    <t>https://youtu.be/HYTgdkQDzkY</t>
  </si>
  <si>
    <t xml:space="preserve">NGST/12/04/2023/08
</t>
  </si>
  <si>
    <t>Knowledge Jazz</t>
  </si>
  <si>
    <t>https://www.youtube.com/c/KnowledgeJazz</t>
  </si>
  <si>
    <t>https://youtu.be/F8y4UTsCdgM</t>
  </si>
  <si>
    <t>Trading Marathon</t>
  </si>
  <si>
    <t>https://www.youtube.com/@TradingMarathon</t>
  </si>
  <si>
    <t>https://youtu.be/dhw39QVTRtg</t>
  </si>
  <si>
    <t>NGST/28/04/2023/16</t>
  </si>
  <si>
    <t>Long Term Shares LTS</t>
  </si>
  <si>
    <t>https://www.youtube.com/c/LongtermsharesLTS</t>
  </si>
  <si>
    <t>https://youtu.be/tzJQ_gF8H3o</t>
  </si>
  <si>
    <t xml:space="preserve">NGST/28/04/2023/15
</t>
  </si>
  <si>
    <t>Invest Adda</t>
  </si>
  <si>
    <t>https://www.youtube.com/channel/UCCG0tfnLE_CAipWHgoyi_4Q/</t>
  </si>
  <si>
    <t>https://youtu.be/JLGLzfR3ts4</t>
  </si>
  <si>
    <t>NGST/21/04/2023/14</t>
  </si>
  <si>
    <t>https://youtu.be/IsTz9fCfpc8</t>
  </si>
  <si>
    <t>Traders For Life</t>
  </si>
  <si>
    <t>https://www.youtube.com/@TradersForLife</t>
  </si>
  <si>
    <t>https://youtu.be/kX4kIjWVEvo</t>
  </si>
  <si>
    <t xml:space="preserve">NGST/10/04/2023/04
</t>
  </si>
  <si>
    <t>CA Ravinder Vats</t>
  </si>
  <si>
    <t>https://www.youtube.com/user/ravivats06</t>
  </si>
  <si>
    <t xml:space="preserve">https://youtu.be/ZN6q_6DzNtM </t>
  </si>
  <si>
    <t xml:space="preserve">NGST/10/04/2023/05
</t>
  </si>
  <si>
    <t>https://youtu.be/1kpt7tCLK-o</t>
  </si>
  <si>
    <t>APR005</t>
  </si>
  <si>
    <t>Marathi Sanket</t>
  </si>
  <si>
    <t>https://www.youtube.com/c/MarathiSanket</t>
  </si>
  <si>
    <t>https://youtu.be/mfeF1vdLtsE</t>
  </si>
  <si>
    <t xml:space="preserve">ZE/23-24/04
</t>
  </si>
  <si>
    <t>https://youtu.be/DaTQW7Poj64</t>
  </si>
  <si>
    <t xml:space="preserve">INV003
</t>
  </si>
  <si>
    <t>Manoj Kumar Jain</t>
  </si>
  <si>
    <t>https://www.youtube.com/@ManojkumarJain</t>
  </si>
  <si>
    <t>https://youtu.be/S3-RNYJqKjs</t>
  </si>
  <si>
    <t xml:space="preserve">P1/2023-2024
</t>
  </si>
  <si>
    <t>https://www.youtube.com/live/mWFDA-Nh7bg?feature=share</t>
  </si>
  <si>
    <t>Sahil Bhadviya</t>
  </si>
  <si>
    <t>https://www.youtube.com/@SahilBhadviya</t>
  </si>
  <si>
    <t>https://youtu.be/MkbB2ZhtTio</t>
  </si>
  <si>
    <t>B52</t>
  </si>
  <si>
    <t>Chart Analysis</t>
  </si>
  <si>
    <t>https://www.youtube.com/@chartanalysis123</t>
  </si>
  <si>
    <t>https://youtu.be/GiNmPHJ9cCE</t>
  </si>
  <si>
    <t>NGST/26/06/2023//08</t>
  </si>
  <si>
    <t>Fantastic Nifty</t>
  </si>
  <si>
    <t>https://www.youtube.com/c/FantasticNifty/</t>
  </si>
  <si>
    <t>https://youtu.be/w4aTYxv9deU</t>
  </si>
  <si>
    <t xml:space="preserve">NGST/21/04/2023/05
</t>
  </si>
  <si>
    <t>STOCK WALA</t>
  </si>
  <si>
    <t>https://www.youtube.com/c/STOCKWALA/</t>
  </si>
  <si>
    <t>https://youtu.be/_UzKAaZghgU</t>
  </si>
  <si>
    <t>NGST/21/04/2023/08</t>
  </si>
  <si>
    <t>https://youtu.be/cKaUER3xFtI</t>
  </si>
  <si>
    <t>https://youtu.be/jCgJzsiyndM</t>
  </si>
  <si>
    <t>Stock 247</t>
  </si>
  <si>
    <t>https://www.youtube.com/@STOCK247bypoojasingh</t>
  </si>
  <si>
    <t>https://youtu.be/puwO_sWdO_E</t>
  </si>
  <si>
    <t xml:space="preserve">NGST/28/04/2023/06
</t>
  </si>
  <si>
    <t>https://youtu.be/TJyz3XpkQec</t>
  </si>
  <si>
    <t>Anurag Aggarwal</t>
  </si>
  <si>
    <t>https://www.youtube.com/c/anuragthecoach</t>
  </si>
  <si>
    <t>https://youtu.be/9F0NWYoP_gs</t>
  </si>
  <si>
    <t xml:space="preserve">GST/00161
</t>
  </si>
  <si>
    <t>https://youtu.be/GVjPn2GDp5Q</t>
  </si>
  <si>
    <t xml:space="preserve">NGST/28/04/2023/01
</t>
  </si>
  <si>
    <t>7 Dreams India Official</t>
  </si>
  <si>
    <t>https://www.youtube.com/c/7DreamsIndiaOfficial</t>
  </si>
  <si>
    <t>https://youtu.be/ZEeS8eeLOsU</t>
  </si>
  <si>
    <t xml:space="preserve">NGST/28/04/2023/13
</t>
  </si>
  <si>
    <t>https://youtu.be/W1uVvsScKo4</t>
  </si>
  <si>
    <t>NGST/09/06/2023/03</t>
  </si>
  <si>
    <t>Trader Sakshi</t>
  </si>
  <si>
    <t>https://www.youtube.com/@TraderSakshi</t>
  </si>
  <si>
    <t>https://youtu.be/Ye9ga5y2TlU</t>
  </si>
  <si>
    <t xml:space="preserve">NGST/21/04/2023/15
</t>
  </si>
  <si>
    <t>Nataraj Malavade - Kannada (ಕನ್ನಡ)</t>
  </si>
  <si>
    <t>https://www.youtube.com/@natarajmalavadekannada</t>
  </si>
  <si>
    <t>https://youtu.be/8qXtnAo4fKw</t>
  </si>
  <si>
    <t xml:space="preserve">NGST/21/04/2023/06
</t>
  </si>
  <si>
    <t>Trade to Bombay</t>
  </si>
  <si>
    <t>https://www.youtube.com/@tradetobombay1537</t>
  </si>
  <si>
    <t>https://youtu.be/CK-L9huVrwQ</t>
  </si>
  <si>
    <t xml:space="preserve">NGST/12/04/2023/09
</t>
  </si>
  <si>
    <t>Investment Gyaan</t>
  </si>
  <si>
    <t>https://www.youtube.com/channel/UCN4VrlBpzOSXLO6pOY6OFDA</t>
  </si>
  <si>
    <t>https://youtu.be/YuztGe034Zk</t>
  </si>
  <si>
    <t>NGST/21/04/2023/03</t>
  </si>
  <si>
    <t>Insurance Adda</t>
  </si>
  <si>
    <t>https://www.youtube.com/channel/UCxbAqHEd9Yhd5_O8tQ--jKg</t>
  </si>
  <si>
    <t>https://youtu.be/LyTFapWnq0I</t>
  </si>
  <si>
    <t>Hindi Financial Education</t>
  </si>
  <si>
    <t>https://www.youtube.com/c/ShareMarketHindi</t>
  </si>
  <si>
    <t>https://youtu.be/1rHr3tpO7PA</t>
  </si>
  <si>
    <t xml:space="preserve">NGST/28/04/2023/22
</t>
  </si>
  <si>
    <t>Money Stockers</t>
  </si>
  <si>
    <t>https://www.youtube.com/channel/UCVoyLqRfL6_RrBVh9hwvzkQ</t>
  </si>
  <si>
    <t>https://youtu.be/XHV3NhxlBPA</t>
  </si>
  <si>
    <t xml:space="preserve">NGST/12/04/2023/10
</t>
  </si>
  <si>
    <t>Govt. GK - Hindi News</t>
  </si>
  <si>
    <t>Raised 687</t>
  </si>
  <si>
    <t>https://www.youtube.com/c/GovtGK/</t>
  </si>
  <si>
    <t>https://www.youtube.com/watch?v=qPh9grqxXm8</t>
  </si>
  <si>
    <t>https://youtu.be/FSCWzg1fIlA</t>
  </si>
  <si>
    <t>https://youtu.be/r5u0S9gbtqw</t>
  </si>
  <si>
    <t xml:space="preserve">NGST/14/04/2023/04
</t>
  </si>
  <si>
    <t>https://youtu.be/0op0VfLn5Dg</t>
  </si>
  <si>
    <t xml:space="preserve">NGST/28/04/2023/20
</t>
  </si>
  <si>
    <t>Apna Trader</t>
  </si>
  <si>
    <t>https://www.youtube.com/@ApnaTrader</t>
  </si>
  <si>
    <t>https://youtu.be/qM05swRwLD0</t>
  </si>
  <si>
    <t xml:space="preserve">INV24-000159
</t>
  </si>
  <si>
    <t xml:space="preserve">https://youtu.be/6ST72hVqlxk </t>
  </si>
  <si>
    <t xml:space="preserve">NGST/21/04/2023/07
</t>
  </si>
  <si>
    <t>https://youtu.be/YLkinoo4TQ8</t>
  </si>
  <si>
    <t>Money Malayalam</t>
  </si>
  <si>
    <t>https://www.youtube.com/channel/UC8wAlSksnxQRAKtUinCfYpg</t>
  </si>
  <si>
    <t>https://www.youtube.com/watch?v=vxScHCDdZQo</t>
  </si>
  <si>
    <t xml:space="preserve">NGST/20/04/2023/02
</t>
  </si>
  <si>
    <t>Learning is Earning By Prabhash</t>
  </si>
  <si>
    <t>https://www.youtube.com/channel/UCEa5XDyM57sRv6d1xeLd49A</t>
  </si>
  <si>
    <t>https://youtu.be/ExstakmYu04</t>
  </si>
  <si>
    <t xml:space="preserve">NGST/20/04/2023/01
</t>
  </si>
  <si>
    <t>https://youtu.be/bV8MFORnxFM</t>
  </si>
  <si>
    <t xml:space="preserve">NGST/28/04/2023/24
</t>
  </si>
  <si>
    <t>https://www.youtube.com/channel/UCaoUDEfHH2PJB5A5rdVx_tg/</t>
  </si>
  <si>
    <t>https://youtu.be/-U3RBN7eUt8</t>
  </si>
  <si>
    <t>Pravin Ketan</t>
  </si>
  <si>
    <t>https://www.youtube.com/@PravinKhetan</t>
  </si>
  <si>
    <t>https://youtu.be/2KbI4Y7csHg</t>
  </si>
  <si>
    <t xml:space="preserve">NGST/28/04/2023/08
</t>
  </si>
  <si>
    <t>https://youtu.be/-mnQvhD3mE8</t>
  </si>
  <si>
    <t>https://youtu.be/OJZr0vN7uEs</t>
  </si>
  <si>
    <t xml:space="preserve">NGST/28/04/2023/14
</t>
  </si>
  <si>
    <t>Voodoo Intraday Trading</t>
  </si>
  <si>
    <t>https://www.youtube.com/@Voodootradings</t>
  </si>
  <si>
    <t>https://youtu.be/NvJ67O-N5ss</t>
  </si>
  <si>
    <t>VT/2023-24/001</t>
  </si>
  <si>
    <t>https://youtu.be/h03RcS_xErs</t>
  </si>
  <si>
    <t>https://youtu.be/fkwFPB8-8-g</t>
  </si>
  <si>
    <t>https://youtu.be/t3d0m_Out8U</t>
  </si>
  <si>
    <t>APR011</t>
  </si>
  <si>
    <t>https://www.youtube.com/watch?v=XuTOoUvMrPE</t>
  </si>
  <si>
    <t>WFSC-23/24-0067</t>
  </si>
  <si>
    <t>Devansh Rai</t>
  </si>
  <si>
    <t>https://www.youtube.com/@DevanshRai</t>
  </si>
  <si>
    <t>https://youtu.be/iICMvH8XjHk</t>
  </si>
  <si>
    <t xml:space="preserve">NGST/28/04/2023/09
</t>
  </si>
  <si>
    <t>Tamil Stock Sniper</t>
  </si>
  <si>
    <t>https://www.youtube.com/@tamilstocksniper</t>
  </si>
  <si>
    <t>https://youtu.be/WyC_FHtz70s</t>
  </si>
  <si>
    <t xml:space="preserve">NGST/28/04/2023/19
</t>
  </si>
  <si>
    <t>ALL ABOUT TRADING ( Ankit Dwivedi )</t>
  </si>
  <si>
    <t>Raised 688</t>
  </si>
  <si>
    <t>https://www.youtube.com/@allabouttradingankitdwived3648</t>
  </si>
  <si>
    <t>https://youtu.be/Se2rG1aTUEY</t>
  </si>
  <si>
    <t xml:space="preserve">NGST/11/04/2023/02
</t>
  </si>
  <si>
    <t>https://youtu.be/sfE4iesDSIc</t>
  </si>
  <si>
    <t>APR008</t>
  </si>
  <si>
    <t>https://youtu.be/rnTV_DR18w8</t>
  </si>
  <si>
    <t>https://youtu.be/7qFSJATjQEs</t>
  </si>
  <si>
    <t xml:space="preserve">NGST/28/04/2023/25
</t>
  </si>
  <si>
    <t>Telegram</t>
  </si>
  <si>
    <t>Handle Name</t>
  </si>
  <si>
    <t>Video Type</t>
  </si>
  <si>
    <t>Post Link</t>
  </si>
  <si>
    <t>Post Status</t>
  </si>
  <si>
    <t>Telegram Post</t>
  </si>
  <si>
    <t>https://t.me/Moneytalks_paisaboltahai</t>
  </si>
  <si>
    <t>English</t>
  </si>
  <si>
    <t>https://t.me/stockmarketanalysis12</t>
  </si>
  <si>
    <t>Optionsense</t>
  </si>
  <si>
    <t>Complimentary</t>
  </si>
  <si>
    <t>https://t.me/marketsupportedu</t>
  </si>
  <si>
    <t>-</t>
  </si>
  <si>
    <t>Bazaar ke Pandit</t>
  </si>
  <si>
    <t>https://t.me/BAZARKEPANDITOFFICIAL</t>
  </si>
  <si>
    <t>https://t.me/financialadda2018</t>
  </si>
  <si>
    <t>Ganesh</t>
  </si>
  <si>
    <t>Vivek Rana Stocks</t>
  </si>
  <si>
    <t>https://t.me/knowledgejazzchannel</t>
  </si>
  <si>
    <t>https://t.me/joinchat/4sKYGqh1YtZlNzI1</t>
  </si>
  <si>
    <t>Payment on Hold</t>
  </si>
  <si>
    <t>https://t.me/pravinkhetan99m</t>
  </si>
  <si>
    <t>NGST/16/05/2023/01</t>
  </si>
  <si>
    <t>Refer &amp; Earn</t>
  </si>
  <si>
    <t>Sunil sahu</t>
  </si>
  <si>
    <t>https://www.youtube.com/@SunilSahuYoutuber</t>
  </si>
  <si>
    <t>https://youtu.be/PGwgjTeTM5o</t>
  </si>
  <si>
    <t xml:space="preserve">NGST/06/04/2023/06
</t>
  </si>
  <si>
    <t>https://youtu.be/5qnLJH7kfZM</t>
  </si>
  <si>
    <t xml:space="preserve">N93/2022-2023
</t>
  </si>
  <si>
    <t>Campaign</t>
  </si>
  <si>
    <t>mStock - May 2023</t>
  </si>
  <si>
    <t>Money Talk With Payal</t>
  </si>
  <si>
    <t>Raised 689</t>
  </si>
  <si>
    <t>https://www.youtube.com/@MoneyTalksWithPayal</t>
  </si>
  <si>
    <t>https://youtu.be/-cehBTPqSWQ</t>
  </si>
  <si>
    <t>NGST/26/05/2023/23</t>
  </si>
  <si>
    <t>https://youtu.be/rlZh_2DAE6A</t>
  </si>
  <si>
    <t>Krizanne</t>
  </si>
  <si>
    <t>https://youtu.be/ub99qftpmu4</t>
  </si>
  <si>
    <t>NGST/26/05/2023/14</t>
  </si>
  <si>
    <t>https://youtu.be/Dz9Ca2As_KQ</t>
  </si>
  <si>
    <t xml:space="preserve">NGST/26/05/2023/17
</t>
  </si>
  <si>
    <t>The Bull of Dalal Street</t>
  </si>
  <si>
    <t>https://www.youtube.com/c/TheBullofDalalStreet</t>
  </si>
  <si>
    <t>NGST/19/05/2023/07</t>
  </si>
  <si>
    <t>Diversify knowledge</t>
  </si>
  <si>
    <t>Trading</t>
  </si>
  <si>
    <t>https://www.youtube.com/@diversifyknowledge/</t>
  </si>
  <si>
    <t>https://youtu.be/CNyISREeN2s</t>
  </si>
  <si>
    <t>NGST/19/05/2023/06</t>
  </si>
  <si>
    <t>https://youtu.be/nkC6ulIHd0U</t>
  </si>
  <si>
    <t>NGST/09/06/2023/05</t>
  </si>
  <si>
    <t>https://youtu.be/qlk81bG4NE4</t>
  </si>
  <si>
    <t>MAY001</t>
  </si>
  <si>
    <t>https://youtu.be/Hw_Y1KbRitg</t>
  </si>
  <si>
    <t>NGST/26/05/2023/19</t>
  </si>
  <si>
    <t>Veena</t>
  </si>
  <si>
    <t>Stocks for self</t>
  </si>
  <si>
    <t>https://www.youtube.com/@stocksforself</t>
  </si>
  <si>
    <t>https://youtu.be/4ygOg4SrUkc</t>
  </si>
  <si>
    <t>NGST/10/05/2023/01</t>
  </si>
  <si>
    <t>Trader Insights</t>
  </si>
  <si>
    <t>https://www.youtube.com/@TraderInsights</t>
  </si>
  <si>
    <t>https://youtu.be/wRx6nNCkib8</t>
  </si>
  <si>
    <t>NGST/12/05/2023/01</t>
  </si>
  <si>
    <t>FinnovationZ by Prasad</t>
  </si>
  <si>
    <t>https://www.youtube.com/c/ConveybyFinnovationZ</t>
  </si>
  <si>
    <t>https://youtu.be/XIID-NYHhG4</t>
  </si>
  <si>
    <t>IF/MAY/2023/07</t>
  </si>
  <si>
    <t>Andro Wide</t>
  </si>
  <si>
    <t>Tech</t>
  </si>
  <si>
    <t xml:space="preserve">Integrated </t>
  </si>
  <si>
    <t>Raised 696</t>
  </si>
  <si>
    <t>https://www.youtube.com/@androwide</t>
  </si>
  <si>
    <t>https://www.youtube.com/watch?v=cOy7am2FCTs</t>
  </si>
  <si>
    <t>NGST/26/05/2023/16</t>
  </si>
  <si>
    <t>CA Ravindra Vats</t>
  </si>
  <si>
    <t>https://www.youtube.com/@RavinderVats</t>
  </si>
  <si>
    <t>https://youtu.be/EujXHhzlHpM</t>
  </si>
  <si>
    <t>NGST/15/05/2023/03</t>
  </si>
  <si>
    <t>https://youtu.be/DyvftHH5Gmo</t>
  </si>
  <si>
    <t xml:space="preserve">NGST/26/05/2023/15
</t>
  </si>
  <si>
    <t>https://youtu.be/YKgcy7bkJhQ</t>
  </si>
  <si>
    <t>NGST/19/05/2023/09</t>
  </si>
  <si>
    <t>mybiniyog</t>
  </si>
  <si>
    <t>https://www.youtube.com/@myBiniyog/featured</t>
  </si>
  <si>
    <t>https://youtu.be/Mw8fVGuxm6I</t>
  </si>
  <si>
    <t>https://youtu.be/IeDaP2CbE0o</t>
  </si>
  <si>
    <t>https://youtu.be/pYlMQ-mKIq0</t>
  </si>
  <si>
    <t>NGST/02/06/2023/03</t>
  </si>
  <si>
    <t>https://www.youtube.com/@diversifyknowledge/featured</t>
  </si>
  <si>
    <t>https://youtu.be/XcFrJlDKjmc</t>
  </si>
  <si>
    <t>NGST/26/05/2023/11</t>
  </si>
  <si>
    <t>Mr.Scalper</t>
  </si>
  <si>
    <t>https://www.youtube.com/@MrScalper1998</t>
  </si>
  <si>
    <t>https://www.youtube.com/watch?v=ALBo6qdaehc&amp;t=592s</t>
  </si>
  <si>
    <t>NGST/22/05/2023/02</t>
  </si>
  <si>
    <t>https://youtu.be/dA2-pBmzZOI</t>
  </si>
  <si>
    <t>NGST/26/05/2023/18</t>
  </si>
  <si>
    <t>https://youtu.be/ahkjoKh8H2w</t>
  </si>
  <si>
    <t>https://youtu.be/jEyrS2tlGE8</t>
  </si>
  <si>
    <t>Traders Paradise Live</t>
  </si>
  <si>
    <t>Raised 703</t>
  </si>
  <si>
    <t>https://www.youtube.com/@tradersparadiselive/</t>
  </si>
  <si>
    <t>https://youtu.be/bbqiUnt4QnM</t>
  </si>
  <si>
    <t>INV021</t>
  </si>
  <si>
    <t>https://youtu.be/23l05HicD4w</t>
  </si>
  <si>
    <t xml:space="preserve">NGST/26/05/2023/19
</t>
  </si>
  <si>
    <t>https://youtu.be/yTxKRhxjvFI</t>
  </si>
  <si>
    <t>AD-25</t>
  </si>
  <si>
    <t>Techy Kiran</t>
  </si>
  <si>
    <t>https://www.youtube.com/@TechyKiran</t>
  </si>
  <si>
    <t>https://youtu.be/q2qu7TvbVbQ</t>
  </si>
  <si>
    <t>GST/5</t>
  </si>
  <si>
    <t xml:space="preserve">Rahat </t>
  </si>
  <si>
    <t>The Analyst Deep</t>
  </si>
  <si>
    <t>Dediacted</t>
  </si>
  <si>
    <t>https://www.youtube.com/@TheAnalystDeep</t>
  </si>
  <si>
    <t>https://youtu.be/QhLagDpuxKo</t>
  </si>
  <si>
    <t xml:space="preserve">NGST/26/05/2023/08
</t>
  </si>
  <si>
    <t>Qdigita</t>
  </si>
  <si>
    <t>https://www.youtube.com/@Qdigita</t>
  </si>
  <si>
    <t>https://youtu.be/EreJhUCFMjY</t>
  </si>
  <si>
    <t>Q/SL/23-24/39</t>
  </si>
  <si>
    <t>Venom's Tech</t>
  </si>
  <si>
    <t>https://www.youtube.com/@VenomsTech</t>
  </si>
  <si>
    <t>https://youtu.be/9-46poKlUCQ</t>
  </si>
  <si>
    <t>INV-038</t>
  </si>
  <si>
    <t>https://www.youtube.com/@TheBullofDalalStreet</t>
  </si>
  <si>
    <t>https://youtu.be/oEkiyem8rFU</t>
  </si>
  <si>
    <t xml:space="preserve">NGST/16/06/2023/07
</t>
  </si>
  <si>
    <t>https://youtu.be/HHzzDdzG9po</t>
  </si>
  <si>
    <t>NGST/09/06/2023/09</t>
  </si>
  <si>
    <t>Gadgets one malayalam Tech</t>
  </si>
  <si>
    <t>https://www.youtube.com/@GADGETSONEMALAYALAMTECHTIPS</t>
  </si>
  <si>
    <t>https://youtu.be/ACyHk6vDKpY</t>
  </si>
  <si>
    <t>NGST/02/06/2023/01</t>
  </si>
  <si>
    <t>https://youtu.be/WVMFN9RKLoM</t>
  </si>
  <si>
    <t>Invest Wid Deepak</t>
  </si>
  <si>
    <t>https://www.youtube.com/@InvestWidDeepak</t>
  </si>
  <si>
    <t>https://youtu.be/SXPm93ha6DM</t>
  </si>
  <si>
    <t>NGST/09/06/2023/13</t>
  </si>
  <si>
    <t>Stock Learners</t>
  </si>
  <si>
    <t>https://www.youtube.com/@StockLearners</t>
  </si>
  <si>
    <t>Ansh Nakwal</t>
  </si>
  <si>
    <t>https://www.youtube.com/@AnshNakwal</t>
  </si>
  <si>
    <t>https://youtu.be/c5ohnU7mwpg</t>
  </si>
  <si>
    <t>NGST/02/06/2023/02</t>
  </si>
  <si>
    <t>Telugu Dost</t>
  </si>
  <si>
    <t>Infotainment</t>
  </si>
  <si>
    <t>https://www.youtube.com/@TeluguDost</t>
  </si>
  <si>
    <t>https://youtu.be/pJa2A45lWJw</t>
  </si>
  <si>
    <t>NGST/30/05/2023/02</t>
  </si>
  <si>
    <t>Born Creator</t>
  </si>
  <si>
    <t>Tech/Infotainment</t>
  </si>
  <si>
    <t>https://www.youtube.com/channel/UCRmZq4ofmd-t9jcJD9f0Rqw</t>
  </si>
  <si>
    <t>https://youtu.be/wZqu_QaMR5c</t>
  </si>
  <si>
    <t>NGST/02/06/2023/05</t>
  </si>
  <si>
    <t>Digital Odd</t>
  </si>
  <si>
    <t>https://www.youtube.com/@digitalOdd/</t>
  </si>
  <si>
    <t>https://youtu.be/mHHAjYKNvIA</t>
  </si>
  <si>
    <t xml:space="preserve">NGST/09/06/2023/10
</t>
  </si>
  <si>
    <t>Trading With Sidhant</t>
  </si>
  <si>
    <t>https://www.youtube.com/@tradingwithsidhant/featured</t>
  </si>
  <si>
    <t>https://youtu.be/CYtEXPjLDLA</t>
  </si>
  <si>
    <t>NGST/05/06/2023/01</t>
  </si>
  <si>
    <t>Yodha Trader</t>
  </si>
  <si>
    <t>https://www.youtube.com/@yodhatrader</t>
  </si>
  <si>
    <t>https://youtu.be/8Y1yvZ3KnM0</t>
  </si>
  <si>
    <t xml:space="preserve">NGST/29/05/2023/04
</t>
  </si>
  <si>
    <t>Pro Tech Village</t>
  </si>
  <si>
    <t>https://www.youtube.com/c/ProTechVillage/</t>
  </si>
  <si>
    <t>https://youtu.be/D1raXwTsjAg</t>
  </si>
  <si>
    <t>NGST/02/06/2023/04</t>
  </si>
  <si>
    <t>https://www.youtube.com/@7DreamsIndiaOfficial</t>
  </si>
  <si>
    <t>https://youtu.be/JBQYNpczmb8</t>
  </si>
  <si>
    <t>NGST/09/06/2023/08</t>
  </si>
  <si>
    <t>https://youtu.be/bbqf7w4xF6Y</t>
  </si>
  <si>
    <t>NGST/02/06/2023/07</t>
  </si>
  <si>
    <t>Rickyrodger</t>
  </si>
  <si>
    <t>https://www.youtube.com/c/Rickyrodger/</t>
  </si>
  <si>
    <t>https://www.youtube.com/watch?v=q2Wg7cBTJR4</t>
  </si>
  <si>
    <t>NGST/09/06/2023/07</t>
  </si>
  <si>
    <t>Meet</t>
  </si>
  <si>
    <t>Invention Destroy</t>
  </si>
  <si>
    <t>https://www.youtube.com/c/InventionDestroy/</t>
  </si>
  <si>
    <t>https://youtu.be/vKPy3z5bnrY</t>
  </si>
  <si>
    <t>NGST/30/05/2023/01</t>
  </si>
  <si>
    <t>ADOPIX</t>
  </si>
  <si>
    <t>https://www.youtube.com/c/adopix</t>
  </si>
  <si>
    <t>https://youtu.be/sSSoDtpbJz4</t>
  </si>
  <si>
    <t>NGST/31/05/2023/01</t>
  </si>
  <si>
    <t>Sarcastic Sindhi</t>
  </si>
  <si>
    <t>https://www.youtube.com/c/SarcasticSindhi/</t>
  </si>
  <si>
    <t>https://youtu.be/6K6nIWwMkc8</t>
  </si>
  <si>
    <t>INV-2764</t>
  </si>
  <si>
    <t>Money Talks with Payal</t>
  </si>
  <si>
    <t>NGST/06/05/2023/02</t>
  </si>
  <si>
    <t>NGST/17/10/2023/09</t>
  </si>
  <si>
    <t>NGST/16/06/2023/13</t>
  </si>
  <si>
    <t>Financial Adda</t>
  </si>
  <si>
    <t>https://t.me/mstradinganalysis/691</t>
  </si>
  <si>
    <t>https://t.me/VKTradingStocks</t>
  </si>
  <si>
    <t>NGST/18/07/2023/06</t>
  </si>
  <si>
    <t>Naziha</t>
  </si>
  <si>
    <t>mStock - June  2023</t>
  </si>
  <si>
    <t>Raised 704</t>
  </si>
  <si>
    <t>https://youtu.be/hGkhBY5vGBk</t>
  </si>
  <si>
    <t>NGST/23/06/2023/12</t>
  </si>
  <si>
    <t>https://www.youtube.com/@MarketSupport</t>
  </si>
  <si>
    <t>https://youtu.be/qAaftdvkbFE</t>
  </si>
  <si>
    <t xml:space="preserve">NGST/16/06/2023/11
</t>
  </si>
  <si>
    <t>https://youtu.be/UcuQt7HbcPo</t>
  </si>
  <si>
    <t>NGST/09/06/2023/11</t>
  </si>
  <si>
    <t>GIGL</t>
  </si>
  <si>
    <t>https://www.youtube.com/@GIGLIndia</t>
  </si>
  <si>
    <t>https://www.youtube.com/watch?v=AIvscl2CZxU</t>
  </si>
  <si>
    <t>INV2023001</t>
  </si>
  <si>
    <t>https://www.youtube.com/@MissionMarketChannel</t>
  </si>
  <si>
    <t>https://youtu.be/ibDjAFUtQqk</t>
  </si>
  <si>
    <t>NGST/09/06/2023/01</t>
  </si>
  <si>
    <t>LIVE</t>
  </si>
  <si>
    <t>https://www.youtube.com/@KnowledgeJazz</t>
  </si>
  <si>
    <t>https://youtu.be/Ra2Xy69fO9k</t>
  </si>
  <si>
    <t>https://youtu.be/laG7AX-qof8</t>
  </si>
  <si>
    <t>NGST/23/06/2023/13</t>
  </si>
  <si>
    <t>Invest Today</t>
  </si>
  <si>
    <t>https://www.youtube.com/@InvestToday</t>
  </si>
  <si>
    <t>https://youtu.be/oV6v62nlG10</t>
  </si>
  <si>
    <t>VB/23-24/00015</t>
  </si>
  <si>
    <t>https://www.youtube.com/@InvestmentWithTarun</t>
  </si>
  <si>
    <t>https://youtu.be/h8-7Jp6vQI4</t>
  </si>
  <si>
    <t>NGST/09/06/2023/12</t>
  </si>
  <si>
    <t>Wealth Secret</t>
  </si>
  <si>
    <t>https://www.youtube.com/@wealthsecret23</t>
  </si>
  <si>
    <t>https://youtu.be/TQ0TJdUkIPI</t>
  </si>
  <si>
    <t>INV024</t>
  </si>
  <si>
    <t>https://www.youtube.com/@MoneySolution</t>
  </si>
  <si>
    <t>https://youtu.be/JDgqGlohZoI</t>
  </si>
  <si>
    <t>NGST/09/06/2023/02</t>
  </si>
  <si>
    <t>Video is live</t>
  </si>
  <si>
    <t>https://youtu.be/WycAXVD1B8Y</t>
  </si>
  <si>
    <t>NGST/23/06/2023/14</t>
  </si>
  <si>
    <t>https://www.youtube.com/@stockmarketbadshah</t>
  </si>
  <si>
    <t>https://youtu.be/aUaYCWTWLY0</t>
  </si>
  <si>
    <t xml:space="preserve">NGDT/16/06/2023/15
</t>
  </si>
  <si>
    <t>https://youtu.be/MtWnaPcUB4c</t>
  </si>
  <si>
    <t>Will share video by 8 pm</t>
  </si>
  <si>
    <t>Akshat Shrivastava</t>
  </si>
  <si>
    <t>Raised 708</t>
  </si>
  <si>
    <t>https://www.youtube.com/@AkshatZayn</t>
  </si>
  <si>
    <t>https://youtu.be/fOPAxm21z5A</t>
  </si>
  <si>
    <t xml:space="preserve">23-24/HUF/003
</t>
  </si>
  <si>
    <t>https://youtu.be/cC4xIyHRKsA</t>
  </si>
  <si>
    <t>https://youtu.be/oMFF2X_xjc0</t>
  </si>
  <si>
    <t xml:space="preserve">NGST/23/06/2023/03
</t>
  </si>
  <si>
    <t>Script approved</t>
  </si>
  <si>
    <t>https://youtu.be/mB_msziLKYI</t>
  </si>
  <si>
    <t>P13/2023-2024</t>
  </si>
  <si>
    <t>https://www.youtube.com/@VivekRanaTrading</t>
  </si>
  <si>
    <t>https://www.youtube.com/watch?v=4Wr3m3ZMSlQ</t>
  </si>
  <si>
    <t>NGST/23/06/2023/04</t>
  </si>
  <si>
    <t>Reshooting video</t>
  </si>
  <si>
    <t>Trade2Day</t>
  </si>
  <si>
    <t>https://youtu.be/t4MvNhZ9wl4</t>
  </si>
  <si>
    <t>NGST/26/06/2023/07</t>
  </si>
  <si>
    <t>T-दक्ष Trading</t>
  </si>
  <si>
    <t>https://youtu.be/sA0qyCkzZ4U</t>
  </si>
  <si>
    <t>NGST/16/06/2023/14</t>
  </si>
  <si>
    <t>Sandeep Mishra</t>
  </si>
  <si>
    <t>https://youtu.be/XhujoGGzJ1k</t>
  </si>
  <si>
    <t>NGST/23/06/2023/01</t>
  </si>
  <si>
    <t>https://youtu.be/7rUsSeuDbqU</t>
  </si>
  <si>
    <t>NGST/23/06/2023/15</t>
  </si>
  <si>
    <t>https://youtu.be/Wz19zM96K2Q</t>
  </si>
  <si>
    <t>NGST/23/06/2023/17</t>
  </si>
  <si>
    <t>Anshuman Sharma</t>
  </si>
  <si>
    <t>https://www.youtube.com/@anshumanfinance</t>
  </si>
  <si>
    <t>https://youtu.be/8ngpKG2NRpw</t>
  </si>
  <si>
    <t>Weekend or Monday</t>
  </si>
  <si>
    <t>https://youtu.be/VfhHY3cuD_s</t>
  </si>
  <si>
    <t>JUN005</t>
  </si>
  <si>
    <t>Video sent for approval</t>
  </si>
  <si>
    <t>https://youtu.be/Iz_ZCI8L2OA</t>
  </si>
  <si>
    <t>Tech in Kannada</t>
  </si>
  <si>
    <t>https://www.youtube.com/@techinkannada360</t>
  </si>
  <si>
    <t>https://youtu.be/zRxqIBgjgJM</t>
  </si>
  <si>
    <t>Kannada</t>
  </si>
  <si>
    <t>NGST/23/06/2023/10</t>
  </si>
  <si>
    <t>Umer Qureshi</t>
  </si>
  <si>
    <t>https://www.youtube.com/@UmerQureshi</t>
  </si>
  <si>
    <t>https://youtu.be/hccZlmm8PLk</t>
  </si>
  <si>
    <t>NGST/19/06/2023/02</t>
  </si>
  <si>
    <t>Raised 717</t>
  </si>
  <si>
    <t>https://youtu.be/GqDNiVp_4rA</t>
  </si>
  <si>
    <t>Bengali</t>
  </si>
  <si>
    <t>Toni Finance</t>
  </si>
  <si>
    <t>https://youtu.be/OTn3G8Lncx0</t>
  </si>
  <si>
    <t>NGST/19/06/2023/04</t>
  </si>
  <si>
    <t>TRADING KANNADA</t>
  </si>
  <si>
    <t>https://youtu.be/_x3GvxLdj1g</t>
  </si>
  <si>
    <t>NGST/23/06/2023/18</t>
  </si>
  <si>
    <t>Swing Trader - The Art Of Learning</t>
  </si>
  <si>
    <t>NGST/03/07/2023/02</t>
  </si>
  <si>
    <t>GetsetflySCIENCE</t>
  </si>
  <si>
    <t>https://youtu.be/LCIRYTmNBJ8</t>
  </si>
  <si>
    <t>GSF/23-24/024</t>
  </si>
  <si>
    <t>Money Matters</t>
  </si>
  <si>
    <t>https://www.youtube.com/watch?v=Yo2iqOGHoYE</t>
  </si>
  <si>
    <t>NGST/23/06/2023/19</t>
  </si>
  <si>
    <t>https://youtu.be/aO5ENULWVRk</t>
  </si>
  <si>
    <t>NGST/23/06/2023/21</t>
  </si>
  <si>
    <t>Gizmo Gyan</t>
  </si>
  <si>
    <t>https://www.youtube.com/@GizmoGyan</t>
  </si>
  <si>
    <t>https://youtu.be/nMqdro-z9Bs</t>
  </si>
  <si>
    <t>2023-24/005</t>
  </si>
  <si>
    <t>https://youtu.be/IpYnkzlQ4Y4</t>
  </si>
  <si>
    <t>Siddhant Ke Siddhant</t>
  </si>
  <si>
    <t>https://youtu.be/gQ4PFhEEg38</t>
  </si>
  <si>
    <t>NGST/26/06/2023/06</t>
  </si>
  <si>
    <t>https://youtu.be/SPJi0BpqrB4</t>
  </si>
  <si>
    <t>https://youtu.be/bWCr64J9570</t>
  </si>
  <si>
    <t xml:space="preserve">NGST/23/06/2023/02
</t>
  </si>
  <si>
    <t>Investment with Tarun</t>
  </si>
  <si>
    <t>https://youtu.be/GuK-N6DENus</t>
  </si>
  <si>
    <t>NGST/03/07/2023/06</t>
  </si>
  <si>
    <t>Himanshu Trader</t>
  </si>
  <si>
    <t>https://www.youtube.com/@HimanshuTrader/</t>
  </si>
  <si>
    <t>https://youtu.be/3mtXIJY2s6I</t>
  </si>
  <si>
    <t>NGST/17/07/2023/12</t>
  </si>
  <si>
    <t>Deekay Financials</t>
  </si>
  <si>
    <t>https://www.youtube.com/channel/UCmzkNxK2ue20iSUDZkDF9PQ/</t>
  </si>
  <si>
    <t>https://youtu.be/3ZMr502-_Rg</t>
  </si>
  <si>
    <t>NGST/03/07/2023/04</t>
  </si>
  <si>
    <t>Tech4mob</t>
  </si>
  <si>
    <t>https://www.youtube.com/@Tech4mob</t>
  </si>
  <si>
    <t>https://youtu.be/zI_tU0HN9Bk</t>
  </si>
  <si>
    <t>02/2023-2024</t>
  </si>
  <si>
    <t>https://youtu.be/PW3Ubs7t-n4</t>
  </si>
  <si>
    <t>https://youtu.be/YDcDJ816RBM</t>
  </si>
  <si>
    <t>10/FY23-24</t>
  </si>
  <si>
    <t>Josh Money</t>
  </si>
  <si>
    <t>https://youtu.be/GpvZRR7xZ38</t>
  </si>
  <si>
    <t>https://youtu.be/me5ld1JbqUM</t>
  </si>
  <si>
    <t>NGST/04/07/2023/01</t>
  </si>
  <si>
    <t>Pravin Khetan</t>
  </si>
  <si>
    <t>https://youtu.be/FyP4J6Zs9ik</t>
  </si>
  <si>
    <t xml:space="preserve">NGST/30/06/2023/03
</t>
  </si>
  <si>
    <t>https://youtu.be/hpDbw4xOpy0</t>
  </si>
  <si>
    <t xml:space="preserve">CON/30/06/2023/01
</t>
  </si>
  <si>
    <t>https://youtu.be/WlFLxUlnlWM</t>
  </si>
  <si>
    <t>INV-053</t>
  </si>
  <si>
    <t>Sarthak Goswami</t>
  </si>
  <si>
    <t>https://youtu.be/OA7d3iP7yAw</t>
  </si>
  <si>
    <t>A00072</t>
  </si>
  <si>
    <t>https://youtu.be/EkgjZKcg6ys</t>
  </si>
  <si>
    <t>INV00-34</t>
  </si>
  <si>
    <t>https://youtu.be/CQwJlqOWxWk</t>
  </si>
  <si>
    <t>Raised 725</t>
  </si>
  <si>
    <t>Not Received</t>
  </si>
  <si>
    <t>https://youtu.be/inG_znFon-8</t>
  </si>
  <si>
    <t xml:space="preserve">NGST/30/06/2023/06
</t>
  </si>
  <si>
    <t>Anurag Talks</t>
  </si>
  <si>
    <t>https://youtu.be/3W6R7MHacxI</t>
  </si>
  <si>
    <t>Malayalam</t>
  </si>
  <si>
    <t>B2B-22</t>
  </si>
  <si>
    <t>https://t.me/himanshutraderyt</t>
  </si>
  <si>
    <t>https://t.me/umeshsharmachartanalysis</t>
  </si>
  <si>
    <t>Dropout engineer</t>
  </si>
  <si>
    <t>Share Trade Point</t>
  </si>
  <si>
    <t>https://t.me/sharetradepoint</t>
  </si>
  <si>
    <t>Trade Talks</t>
  </si>
  <si>
    <t>Vks Trading</t>
  </si>
  <si>
    <t>Chart Trade</t>
  </si>
  <si>
    <t>NGST/28/07/2023/08</t>
  </si>
  <si>
    <t>Profit Myntra</t>
  </si>
  <si>
    <t>https://t.me/profitmyntra</t>
  </si>
  <si>
    <t>VK's Trading- Stocks</t>
  </si>
  <si>
    <t>Nifty 50 &amp; Stocks</t>
  </si>
  <si>
    <t>Kingline Stocks</t>
  </si>
  <si>
    <t>Intraday Tradex</t>
  </si>
  <si>
    <t>Growth Stock</t>
  </si>
  <si>
    <t>Trader Station</t>
  </si>
  <si>
    <t>https://t.me/karthickthetrader</t>
  </si>
  <si>
    <t xml:space="preserve">NGST/03/07/2023/01
</t>
  </si>
  <si>
    <t>mStock - July2023</t>
  </si>
  <si>
    <t>https://youtu.be/c3cAReDdyEE</t>
  </si>
  <si>
    <t>NGST/28/07/2023/05</t>
  </si>
  <si>
    <t>https://www.youtube.com/@SarthakGoswamii</t>
  </si>
  <si>
    <t>https://youtu.be/6p7_ASt8hJg</t>
  </si>
  <si>
    <t>https://youtu.be/omzlno8gx5I</t>
  </si>
  <si>
    <t>NGST/02/08/2023/02</t>
  </si>
  <si>
    <t>https://youtu.be/xGzPb7Hyf_s</t>
  </si>
  <si>
    <t>NGST/10/07/2023/05</t>
  </si>
  <si>
    <t>https://youtu.be/osfjyNjf5SI</t>
  </si>
  <si>
    <t xml:space="preserve">NGST/03/08/2023/03
</t>
  </si>
  <si>
    <t>https://youtu.be/XLVdsmyjR3A</t>
  </si>
  <si>
    <t>NGST/21/07/2023/07</t>
  </si>
  <si>
    <t>https://youtu.be/1VFHOmllX7k</t>
  </si>
  <si>
    <t>NGST/25/07/2023/02</t>
  </si>
  <si>
    <t>https://youtu.be/wpHZ_4keL3c</t>
  </si>
  <si>
    <t xml:space="preserve">NGST/30/08/2023/01
</t>
  </si>
  <si>
    <t>https://youtu.be/VxzAihrBAiY</t>
  </si>
  <si>
    <t>NGST/21/07/2023/10</t>
  </si>
  <si>
    <t>https://youtu.be/3EOeYISdxeU</t>
  </si>
  <si>
    <t>VB/23-24/00023</t>
  </si>
  <si>
    <t>https://youtu.be/vOtOcbRjrBo</t>
  </si>
  <si>
    <t>NGST/03/11/2023/05</t>
  </si>
  <si>
    <t>https://youtu.be/qBeKIxJUXEs</t>
  </si>
  <si>
    <t>NGST/26/07/2023/04</t>
  </si>
  <si>
    <t>https://www.youtube.com/@LTS</t>
  </si>
  <si>
    <t>https://youtu.be/3q1UL5Kq16w</t>
  </si>
  <si>
    <t>NGST/25/07/2023/04</t>
  </si>
  <si>
    <t>https://www.youtube.com/@SwingTraderTheArtOfLearning</t>
  </si>
  <si>
    <t>https://youtu.be/Mwt8SZ2oncc</t>
  </si>
  <si>
    <t>NGST/08/08/2023/12</t>
  </si>
  <si>
    <t>https://youtu.be/fssrnUBhdjM</t>
  </si>
  <si>
    <t>Share Market Analysis</t>
  </si>
  <si>
    <t>https://www.youtube.com/@sharemarketanalysis</t>
  </si>
  <si>
    <t>https://youtu.be/Yts107uKGeI</t>
  </si>
  <si>
    <t>NGST/05/07/2023/01</t>
  </si>
  <si>
    <t>https://youtu.be/ZS_rOnMPnuM</t>
  </si>
  <si>
    <t>NGST/18/07/2023/13</t>
  </si>
  <si>
    <t>https://youtu.be/Hfr64p-rnTg</t>
  </si>
  <si>
    <t xml:space="preserve">JUL001
</t>
  </si>
  <si>
    <t>Hindi Stock Advice</t>
  </si>
  <si>
    <t>https://www.youtube.com/@HindiStockAdvice</t>
  </si>
  <si>
    <t>https://youtu.be/mdQc2JD2DEk</t>
  </si>
  <si>
    <t>NGST/17/07/2023/10</t>
  </si>
  <si>
    <t>https://www.youtube.com/@ToniFinance</t>
  </si>
  <si>
    <t>https://youtu.be/hIm0bNhMrsA</t>
  </si>
  <si>
    <t>Hndi</t>
  </si>
  <si>
    <t>NGST/24/07/2023/01</t>
  </si>
  <si>
    <t>Share Tradee Point ™️</t>
  </si>
  <si>
    <t>https://www.youtube.com/@ShareTradeePoint</t>
  </si>
  <si>
    <t>https://youtu.be/-DQqFP5Lk1c</t>
  </si>
  <si>
    <t>NGST/14/07/2023/01</t>
  </si>
  <si>
    <t>Bull Earner</t>
  </si>
  <si>
    <t>https://www.youtube.com/@BullEarner</t>
  </si>
  <si>
    <t>https://youtu.be/EySatLshC2U</t>
  </si>
  <si>
    <t xml:space="preserve">NGST/08/07/2023/01
</t>
  </si>
  <si>
    <t>RS FINTECH</t>
  </si>
  <si>
    <t>https://www.youtube.com/@RSFINTECH</t>
  </si>
  <si>
    <t>https://youtu.be/NY9wrnFObRg</t>
  </si>
  <si>
    <t>NGST/10/07/2023/06</t>
  </si>
  <si>
    <t>Smart Mantra</t>
  </si>
  <si>
    <t>https://www.youtube.com/@SmartMantra</t>
  </si>
  <si>
    <t>https://youtu.be/9tDBe6zaQ80</t>
  </si>
  <si>
    <t>NGST/11/07/2023/02</t>
  </si>
  <si>
    <t>Invest wid Deepak</t>
  </si>
  <si>
    <t>https://youtu.be/PJ3V9s1t980</t>
  </si>
  <si>
    <t>NGST/17/07/2023/11</t>
  </si>
  <si>
    <t>Trade with Bravo</t>
  </si>
  <si>
    <t>Raised 737</t>
  </si>
  <si>
    <t>https://www.youtube.com/@TradewithBravo</t>
  </si>
  <si>
    <t>https://youtu.be/T0W9dOUqUh8</t>
  </si>
  <si>
    <t>NGST/10/07/2023/07</t>
  </si>
  <si>
    <t>https://www.youtube.com/@tradingwithsidhant</t>
  </si>
  <si>
    <t>https://youtu.be/yQtGd64SMpU</t>
  </si>
  <si>
    <t>Money talks with Payal</t>
  </si>
  <si>
    <t>https://youtu.be/ZV-GaBhI2Ow</t>
  </si>
  <si>
    <t>T Daksh Trading</t>
  </si>
  <si>
    <t>https://youtu.be/utyycXYSCkw</t>
  </si>
  <si>
    <t>NGST/18/07/2023/11</t>
  </si>
  <si>
    <t>Sagar Sinha</t>
  </si>
  <si>
    <t>https://www.youtube.com/@SagarSinhaMotivation</t>
  </si>
  <si>
    <t>https://youtu.be/T2L89cD6Nb8</t>
  </si>
  <si>
    <t>SS/23-24/001</t>
  </si>
  <si>
    <t>https://youtu.be/1KQwgtSiAGE</t>
  </si>
  <si>
    <t>Kanadda</t>
  </si>
  <si>
    <t>NGST/25/07/2023/07</t>
  </si>
  <si>
    <t>Will share Integrated on thursday and full video on friday</t>
  </si>
  <si>
    <t>https://youtu.be/Y92qv-sXUKA</t>
  </si>
  <si>
    <t>myBiniyog</t>
  </si>
  <si>
    <t>https://youtu.be/M8FY3x4kclY</t>
  </si>
  <si>
    <t xml:space="preserve">The Analyst Deep </t>
  </si>
  <si>
    <t>https://youtu.be/mdyWyKYeNs8</t>
  </si>
  <si>
    <t>SANJEEV SINGHANIA</t>
  </si>
  <si>
    <t>https://www.youtube.com/@sanjeevsinghania1940</t>
  </si>
  <si>
    <t>https://youtu.be/2Dxs6eu_fOM</t>
  </si>
  <si>
    <t>NGST/17/07/2023/05</t>
  </si>
  <si>
    <t>Aman</t>
  </si>
  <si>
    <t>https://youtu.be/JoXgL3GWY3k</t>
  </si>
  <si>
    <t>https://youtu.be/KDusgU_2-TE</t>
  </si>
  <si>
    <t xml:space="preserve">NGST/28/07/2023/01
</t>
  </si>
  <si>
    <t>https://youtu.be/fexa73dmZq8</t>
  </si>
  <si>
    <t>NGST/21/07/2023/08</t>
  </si>
  <si>
    <t>Punji Guide</t>
  </si>
  <si>
    <t>https://youtu.be/gwvtFCw6_Ko</t>
  </si>
  <si>
    <t>NGST/20/07/2023/05</t>
  </si>
  <si>
    <t>https://youtu.be/A21ZEGrBInY</t>
  </si>
  <si>
    <t>NGST/29/08/2023/06</t>
  </si>
  <si>
    <t>Stock Gupshup</t>
  </si>
  <si>
    <t>https://www.youtube.com/@StockGupshup</t>
  </si>
  <si>
    <t>https://youtu.be/Otd4Two04Ec</t>
  </si>
  <si>
    <t xml:space="preserve">NGST/19/07/2023/06
</t>
  </si>
  <si>
    <t>Shailendrasinh_Day Trading Expert</t>
  </si>
  <si>
    <t>https://www.youtube.com/@spvadha</t>
  </si>
  <si>
    <t>https://www.youtube.com/live/5hMeJnRTCXA?feature=share</t>
  </si>
  <si>
    <t>https://youtu.be/-wh6usN3tUc</t>
  </si>
  <si>
    <t xml:space="preserve">NGST/25/07/2023/03
</t>
  </si>
  <si>
    <t>https://youtu.be/LLkVsJBO6fA</t>
  </si>
  <si>
    <t xml:space="preserve">NGST/28/07/2023/11
</t>
  </si>
  <si>
    <t>https://youtu.be/zAA1HyM_ppM</t>
  </si>
  <si>
    <t>NGST/01/08/2023/02</t>
  </si>
  <si>
    <t>Shrija Saha</t>
  </si>
  <si>
    <t>https://www.youtube.com/@Shrija</t>
  </si>
  <si>
    <t>https://youtu.be/QxSVAf60124</t>
  </si>
  <si>
    <t>NGST/25/07/2023/05</t>
  </si>
  <si>
    <t>https://youtu.be/ROHObFShN_4</t>
  </si>
  <si>
    <t xml:space="preserve">NGST/25/07/2023/08
</t>
  </si>
  <si>
    <t>https://youtu.be/O8n5rVT_55I</t>
  </si>
  <si>
    <t>Trade2day</t>
  </si>
  <si>
    <t>https://youtube.com/watch?v=Rqts4u3sg8k&amp;feature=share8</t>
  </si>
  <si>
    <t>NGST/28/07/2023/02</t>
  </si>
  <si>
    <t>Stock Burner</t>
  </si>
  <si>
    <t>YT + Telegram</t>
  </si>
  <si>
    <t>https://youtube.com/watch?v=uI9JMRixpj8&amp;feature=share8</t>
  </si>
  <si>
    <t>NGST/02/08/2023/03</t>
  </si>
  <si>
    <t>Hi-tech sharmaji</t>
  </si>
  <si>
    <t>https://youtu.be/j4WW1LXsfcM</t>
  </si>
  <si>
    <t>NGST/21/07/2023/13</t>
  </si>
  <si>
    <t>Chartwith Trade Academy</t>
  </si>
  <si>
    <t>https://youtu.be/HYcqEuFg_I4</t>
  </si>
  <si>
    <t xml:space="preserve">NGST/26/07/2023/02
</t>
  </si>
  <si>
    <t>https://youtu.be/YX9_4_FpQic</t>
  </si>
  <si>
    <t>https://youtube.com/watch?v=P0mMmPcoEdk&amp;feature=share8</t>
  </si>
  <si>
    <t>https://youtu.be/75tmV-OYFp8</t>
  </si>
  <si>
    <t>NGST/01/08/2023/03</t>
  </si>
  <si>
    <t>https://youtu.be/6TzPXCGFmdI</t>
  </si>
  <si>
    <t>https://youtu.be/lp-kai7SKr4</t>
  </si>
  <si>
    <t xml:space="preserve">NGST/01/08/2023/01
</t>
  </si>
  <si>
    <t>AD-27</t>
  </si>
  <si>
    <t>Mehul Option Trading</t>
  </si>
  <si>
    <t>GLOBAL TRADING (Option Trading)</t>
  </si>
  <si>
    <t xml:space="preserve">NGST/17/07/2023/08
</t>
  </si>
  <si>
    <t>https://t.me/financialadda2018/51078</t>
  </si>
  <si>
    <t>NGST/09/08/2023/11</t>
  </si>
  <si>
    <t>NGST/04/08/2023/03</t>
  </si>
  <si>
    <t>https://t.me/VkstradingOfficial</t>
  </si>
  <si>
    <t>https://t.me/VkstradingOfficial/4812</t>
  </si>
  <si>
    <t>NGST/05/08/2023/03</t>
  </si>
  <si>
    <t>The Big Bull 420</t>
  </si>
  <si>
    <t>https://t.me/tradewithdevanshrai</t>
  </si>
  <si>
    <t>NGST/26/07/2023/05</t>
  </si>
  <si>
    <t>mStock - August 2023</t>
  </si>
  <si>
    <t>Raised 744</t>
  </si>
  <si>
    <t>https://youtu.be/-LM__wwfdg8</t>
  </si>
  <si>
    <t>NGST/29/08/2023/01</t>
  </si>
  <si>
    <t>https://youtu.be/upbgHtsz-rg</t>
  </si>
  <si>
    <t xml:space="preserve">NGST/11/08/2023/06
</t>
  </si>
  <si>
    <t>https://www.youtube.com/@TheHarshDalal</t>
  </si>
  <si>
    <t>https://youtu.be/2mhQKN_ro7E</t>
  </si>
  <si>
    <t>NGST/08/08/2023/09</t>
  </si>
  <si>
    <t>https://www.youtube.com/watch?v=Xl-MTid8H8U</t>
  </si>
  <si>
    <t>https://www.youtube.com/@MarketSupport/</t>
  </si>
  <si>
    <t>https://youtube.com/watch?v=oAwnonGzc_0&amp;feature=share9</t>
  </si>
  <si>
    <t>NGST/11/08/2023/09</t>
  </si>
  <si>
    <t>https://youtu.be/l3btwIfeZHg</t>
  </si>
  <si>
    <t>NGST/13/09/2023/03</t>
  </si>
  <si>
    <t>https://youtu.be/Vi17EToLNQM</t>
  </si>
  <si>
    <t>NGST/05/10/2023/04</t>
  </si>
  <si>
    <t>https://youtu.be/OZJCHxLpCFU</t>
  </si>
  <si>
    <t>NGST/08/08/2023/08</t>
  </si>
  <si>
    <t>https://youtu.be/EEjJm52qzCc</t>
  </si>
  <si>
    <t>https://youtu.be/1FqGt8l9FX8</t>
  </si>
  <si>
    <t>NGST/08/08/2023/07</t>
  </si>
  <si>
    <t>https://youtu.be/Jd5FcfEziYs</t>
  </si>
  <si>
    <t xml:space="preserve">NGST/18/08/2023/08
</t>
  </si>
  <si>
    <t>https://www.youtube.com/@HimanshuTrader</t>
  </si>
  <si>
    <t>https://youtu.be/WTjUU2OHfg4</t>
  </si>
  <si>
    <t>NGST/07/08/2023/14</t>
  </si>
  <si>
    <t>https://youtu.be/2XcNqST1JJ4</t>
  </si>
  <si>
    <t>NGST/07/08/2023/18</t>
  </si>
  <si>
    <t>https://youtu.be/yKuhna7cZ5Y</t>
  </si>
  <si>
    <t>Banknifty Live Trading / Profit 7%+ / 04-08-2023 - YouTube</t>
  </si>
  <si>
    <t xml:space="preserve">NGST/18/08/2023/07
</t>
  </si>
  <si>
    <t>https://youtu.be/7Ie-jyu0cRc</t>
  </si>
  <si>
    <t>NGST/11/08/2023/11</t>
  </si>
  <si>
    <t>https://youtu.be/cp3JV8WYXKI</t>
  </si>
  <si>
    <t>3 Stocks to Watch out for</t>
  </si>
  <si>
    <t xml:space="preserve">VB/23-24/00031
</t>
  </si>
  <si>
    <t>https://youtu.be/o-8hvQQZsz4</t>
  </si>
  <si>
    <t>P23/2023-2024</t>
  </si>
  <si>
    <t>https://youtu.be/eGvOAsjUK0w</t>
  </si>
  <si>
    <t>NGST/25/08/2023/08</t>
  </si>
  <si>
    <t>https://youtu.be/h9J2qyJnkTQ</t>
  </si>
  <si>
    <t>NGST/11/08/2023/04</t>
  </si>
  <si>
    <t>https://youtu.be/4jTOh7BJo_k</t>
  </si>
  <si>
    <t>NGST/11/08/2023/03</t>
  </si>
  <si>
    <t>https://www.youtube.com/@ankitjain05</t>
  </si>
  <si>
    <t>https://youtu.be/B5vxVM7oV9I</t>
  </si>
  <si>
    <t>Price Action Strategy For Stock Market Beginners | Technical Analysis - YouTube</t>
  </si>
  <si>
    <t>https://youtu.be/8_u9X5FFbHo</t>
  </si>
  <si>
    <t>NGST/11/08/2023/08</t>
  </si>
  <si>
    <t>Raised 757</t>
  </si>
  <si>
    <t>https://youtu.be/gU3e8-2oLpM</t>
  </si>
  <si>
    <t>NGST/09/08/2023/08</t>
  </si>
  <si>
    <t>https://youtu.be/NVSNmzDDoOg</t>
  </si>
  <si>
    <t>NGST/11/08/2023/12</t>
  </si>
  <si>
    <t>https://youtu.be/MEv810nzhJo</t>
  </si>
  <si>
    <t>NGST/04/09/2023/04</t>
  </si>
  <si>
    <t>https://www.youtube.com/live/KCCl61aLYpk?feature=share</t>
  </si>
  <si>
    <t xml:space="preserve">INV00-46
</t>
  </si>
  <si>
    <t>https://www.youtube.com/@OfficialSandeepMishra</t>
  </si>
  <si>
    <t>https://youtube.com/watch?v=Xu4-fQ4wxfk&amp;feature=share7</t>
  </si>
  <si>
    <t xml:space="preserve">NGST/17/08/2023/05
</t>
  </si>
  <si>
    <t>https://youtu.be/3-1OWEXsfcE</t>
  </si>
  <si>
    <t>NGST/09/08/2023/14</t>
  </si>
  <si>
    <t>Trade Hunter</t>
  </si>
  <si>
    <t>https://www.youtube.com/@tradehunter458</t>
  </si>
  <si>
    <t>https://youtu.be/0lCOxPSsp7Y</t>
  </si>
  <si>
    <t>NGST/11/08/2023/14</t>
  </si>
  <si>
    <t>https://youtu.be/JgTf5p9l2mE</t>
  </si>
  <si>
    <t xml:space="preserve">NGST/18/08/2023/06
</t>
  </si>
  <si>
    <t>https://youtu.be/HfZcE4b4qZY</t>
  </si>
  <si>
    <t>NGST/29/08/2023/08</t>
  </si>
  <si>
    <t>CA Shitij Gupta</t>
  </si>
  <si>
    <t>https://www.youtube.com/channel/UC8CSCA2zhQIXsJ15ixWm8QQ</t>
  </si>
  <si>
    <t>https://youtu.be/E1ST-L5BK_4</t>
  </si>
  <si>
    <t>NGST/04/09/2023/01</t>
  </si>
  <si>
    <t>https://youtu.be/TpdAP4FxhIE</t>
  </si>
  <si>
    <t>NGST/16/08/2023/04</t>
  </si>
  <si>
    <t>https://youtu.be/nGERPK1DpgA</t>
  </si>
  <si>
    <t>NGST/16/08/2023/02</t>
  </si>
  <si>
    <t>https://youtu.be/nTti9ZuC53Q</t>
  </si>
  <si>
    <t>https://youtu.be/ekCEP0BmJnQ</t>
  </si>
  <si>
    <t>https://youtu.be/Gd1Q-SebrmE</t>
  </si>
  <si>
    <t>NGST/21/08/2023/06</t>
  </si>
  <si>
    <t>IOFS HINDI</t>
  </si>
  <si>
    <t>https://www.youtube.com/@IOFSHINDI</t>
  </si>
  <si>
    <t>https://youtu.be/aUt12Dpy-S4</t>
  </si>
  <si>
    <t>https://youtu.be/yR3M7uuTEJs</t>
  </si>
  <si>
    <t xml:space="preserve">NGST/18/09/2023/10
</t>
  </si>
  <si>
    <t>https://youtu.be/ei_Tgul7Nlc</t>
  </si>
  <si>
    <t>https://youtu.be/pLzjMe-UgEk</t>
  </si>
  <si>
    <t xml:space="preserve">NGST/25/08/2023/09
</t>
  </si>
  <si>
    <t>https://youtu.be/3eDDMvQtoHQ</t>
  </si>
  <si>
    <t>NGST/29/08//2023/05</t>
  </si>
  <si>
    <t>https://youtu.be/sWjnEGkPc54</t>
  </si>
  <si>
    <t xml:space="preserve">NGST/04/09/2023/03
</t>
  </si>
  <si>
    <t>https://youtu.be/SkFvpGWgRvU</t>
  </si>
  <si>
    <t>NGST/21/08/2023/07</t>
  </si>
  <si>
    <t>https://www.youtube.com/@InvestorsAdda</t>
  </si>
  <si>
    <t>https://youtu.be/1MOnoWVuTBY</t>
  </si>
  <si>
    <t>Investment Solution</t>
  </si>
  <si>
    <t>https://www.youtube.com/@InvestmentSolutionChannel</t>
  </si>
  <si>
    <t>https://youtu.be/f0KxJeUVkNs</t>
  </si>
  <si>
    <t>NGST/23/08/2023/02</t>
  </si>
  <si>
    <t xml:space="preserve">Make Money MRK
</t>
  </si>
  <si>
    <t>https://www.youtube.com/@makemoneymrk</t>
  </si>
  <si>
    <t>https://youtu.be/nhScOQNajEM</t>
  </si>
  <si>
    <t xml:space="preserve">NGST/22/09/2023/02
</t>
  </si>
  <si>
    <t xml:space="preserve">Marketminati </t>
  </si>
  <si>
    <t>Raised 758</t>
  </si>
  <si>
    <t>https://www.youtube.com/@Marketminati</t>
  </si>
  <si>
    <t>https://youtu.be/hSd-f6wU04k</t>
  </si>
  <si>
    <t>NGST/16/08/2023/06</t>
  </si>
  <si>
    <t>Stock Villa</t>
  </si>
  <si>
    <t>https://www.youtube.com/@stockvilla658</t>
  </si>
  <si>
    <t>https://youtu.be/TTj399Cu1F4</t>
  </si>
  <si>
    <t xml:space="preserve">NGST/21/08/2023/08
</t>
  </si>
  <si>
    <t>The investors Era</t>
  </si>
  <si>
    <t>https://www.youtube.com/@TheInvestorsera</t>
  </si>
  <si>
    <t>https://youtu.be/jQ5WJhcA6jc</t>
  </si>
  <si>
    <t>NGST/21/08/2023/09</t>
  </si>
  <si>
    <t>https://youtu.be/LdOYKcqVX8s</t>
  </si>
  <si>
    <t>Rahul Jain</t>
  </si>
  <si>
    <t>https://www.youtube.com/@torahulj</t>
  </si>
  <si>
    <t>https://youtu.be/urJKE1s8tJc</t>
  </si>
  <si>
    <t xml:space="preserve">NGST/23/08/2023/09
</t>
  </si>
  <si>
    <t>Technology Up</t>
  </si>
  <si>
    <t>https://www.youtube.com/@Technologyup</t>
  </si>
  <si>
    <t>https://youtu.be/JQYHZLe6cWs</t>
  </si>
  <si>
    <t xml:space="preserve">NGST/11/10/2023/01
</t>
  </si>
  <si>
    <t>Stock Market ka Pilot</t>
  </si>
  <si>
    <t>https://www.youtube.com/@stockmarketkapilot8471/videos</t>
  </si>
  <si>
    <t>https://youtu.be/8QOba01duq0</t>
  </si>
  <si>
    <t>NGST/23/08/2023/05</t>
  </si>
  <si>
    <t>TAMIL RETAIL TRADER - Share Market</t>
  </si>
  <si>
    <t>https://www.youtube.com/@TamilRetailTrader</t>
  </si>
  <si>
    <t>https://youtu.be/ZOZry4WbDT8</t>
  </si>
  <si>
    <t>NGST/23/08/2023/06</t>
  </si>
  <si>
    <t>Share Market In Kannada</t>
  </si>
  <si>
    <t>https://youtu.be/9_-HBOcsm6Y</t>
  </si>
  <si>
    <t>NGST/25/09/2023/03</t>
  </si>
  <si>
    <t xml:space="preserve">Investor Vishal
</t>
  </si>
  <si>
    <t>https://www.youtube.com/@investorvishal</t>
  </si>
  <si>
    <t>https://youtu.be/r_Yd5HQUG6Q?feature=shared</t>
  </si>
  <si>
    <t>NGST/30/08/2023/02</t>
  </si>
  <si>
    <t xml:space="preserve">SM Investors </t>
  </si>
  <si>
    <t>https://www.youtube.com/@SMInvestors</t>
  </si>
  <si>
    <t>https://youtu.be/TWlSNeSnL3E?feature=shared</t>
  </si>
  <si>
    <t>https://youtu.be/d8-plJ8Y3xw</t>
  </si>
  <si>
    <t xml:space="preserve">NGST/29/08/2023/07
</t>
  </si>
  <si>
    <t>Investor Academy</t>
  </si>
  <si>
    <t>https://www.youtube.com/@InvestorAcademy</t>
  </si>
  <si>
    <t>https://youtu.be/ua6ACtv0sr4?feature=shared</t>
  </si>
  <si>
    <t xml:space="preserve">NGST/25/08/2023/03
</t>
  </si>
  <si>
    <t>Investment King</t>
  </si>
  <si>
    <t>https://www.youtube.com/@InvestmentKing</t>
  </si>
  <si>
    <t>https://youtu.be/uPniScrMuOA?feature=shared</t>
  </si>
  <si>
    <t>https://youtu.be/GrB7lrbMS9s?feature=shared</t>
  </si>
  <si>
    <t>NGST/09/09/2023/01</t>
  </si>
  <si>
    <t>Technical Therapist</t>
  </si>
  <si>
    <t>NSE Stock Pro</t>
  </si>
  <si>
    <t>NGST/11/08/2023/22</t>
  </si>
  <si>
    <t>NGST/07/08/2023/04</t>
  </si>
  <si>
    <t>The Doon Trader</t>
  </si>
  <si>
    <t>mStock - September 2023</t>
  </si>
  <si>
    <t>Raised 775</t>
  </si>
  <si>
    <t>FK</t>
  </si>
  <si>
    <t>https://youtu.be/sh_UOkNm_wI?feature=shared</t>
  </si>
  <si>
    <t xml:space="preserve">NGST/28/09/2023/06
</t>
  </si>
  <si>
    <t>https://youtu.be/WnXAwwjtGZo</t>
  </si>
  <si>
    <t>Stock 4 Retail</t>
  </si>
  <si>
    <t>https://youtu.be/1vIjPDnQTGo?feature=shared</t>
  </si>
  <si>
    <t xml:space="preserve">NGST/28/09/2023/04
</t>
  </si>
  <si>
    <t>https://www.youtube.com/@MoneyTalksWithPayal/featured</t>
  </si>
  <si>
    <t>https://youtu.be/alp8ksKreFc?si=oqMBWoqX2e9pBSU6</t>
  </si>
  <si>
    <t>NGST/18/09/2023/03</t>
  </si>
  <si>
    <t xml:space="preserve">STOCK247 
</t>
  </si>
  <si>
    <t>https://youtu.be/nVic3d013sY?si=-UV6f6654X9_gxR_</t>
  </si>
  <si>
    <t>https://youtu.be/8EXKkTC2OTI?feature=shared</t>
  </si>
  <si>
    <t>NGST/11/09/2023/03</t>
  </si>
  <si>
    <t>https://youtu.be/FP2gCzUAvSY?si=3kBzEmNJb65MWMNr</t>
  </si>
  <si>
    <t>https://www.youtube.com/@thedoontrader</t>
  </si>
  <si>
    <t>https://www.youtube.com/watch?v=QJ2Qq2sMkTE</t>
  </si>
  <si>
    <t>NGST/06/09/2023/02</t>
  </si>
  <si>
    <t>https://www.youtube.com/@TechnicalTherapist</t>
  </si>
  <si>
    <t>https://youtu.be/82avYCiRXiE?si=U_F6qoX0xEzIqvVa</t>
  </si>
  <si>
    <t>NGST/05/09/2023/09</t>
  </si>
  <si>
    <t>Njan Arun</t>
  </si>
  <si>
    <t>https://www.youtube.com/@njanarun</t>
  </si>
  <si>
    <t>https://youtu.be/yZ21fEvIro0?feature=shared</t>
  </si>
  <si>
    <t>NGST/07/09/023/01</t>
  </si>
  <si>
    <t>https://youtu.be/Imm7SH2qLZw?feature=shared</t>
  </si>
  <si>
    <t>NGST/08/09/2023/01</t>
  </si>
  <si>
    <t>https://youtu.be/kpS5y2z2siw?feature=shared</t>
  </si>
  <si>
    <t>NGST/08/09/2023/02</t>
  </si>
  <si>
    <t>https://youtu.be/gA2qa6kDabU</t>
  </si>
  <si>
    <t>AD-28</t>
  </si>
  <si>
    <t>https://youtu.be/eMITn_3tyIs</t>
  </si>
  <si>
    <t xml:space="preserve">NGST/03/10/2023/03
</t>
  </si>
  <si>
    <t>https://youtu.be/C5cPY1Q7qjM?feature=shared</t>
  </si>
  <si>
    <t xml:space="preserve">NGST/14/09/2023/03
</t>
  </si>
  <si>
    <t>https://www.youtube.com/watch?v=r-1TffXWu4M</t>
  </si>
  <si>
    <t>NGST/03/11/2023/06</t>
  </si>
  <si>
    <t>https://www.youtube.com/watch?v=sKojWCSljvI</t>
  </si>
  <si>
    <t xml:space="preserve">NGST/15/09/2023/05
</t>
  </si>
  <si>
    <t>https://www.youtube.com/watch?v=vAGQbUtuXcI</t>
  </si>
  <si>
    <t xml:space="preserve">NGST/27/09/2023/02
</t>
  </si>
  <si>
    <t>Raised 776</t>
  </si>
  <si>
    <t>https://youtu.be/H8a1iYQsY4g?si=RB5RgZ0ejfAjq6Es</t>
  </si>
  <si>
    <t>https://www.youtube.com/watch?v=KW05ixIqOQQ</t>
  </si>
  <si>
    <t xml:space="preserve">NGST/14/09/2023/06
</t>
  </si>
  <si>
    <t>Debasis Tripathy</t>
  </si>
  <si>
    <t>https://www.youtube.com/@DebasisTripathyTech</t>
  </si>
  <si>
    <t>https://www.youtube.com/watch?v=fKiJ0t17iGA</t>
  </si>
  <si>
    <t>Odia</t>
  </si>
  <si>
    <t>NGST/11/09/2023/05</t>
  </si>
  <si>
    <t>Trade 2 Day</t>
  </si>
  <si>
    <t>https://www.youtube.com/@trade2day</t>
  </si>
  <si>
    <t>https://www.youtube.com/watch?v=wJFnxtY8J5E</t>
  </si>
  <si>
    <t xml:space="preserve">NGST/12/09/2023/04
</t>
  </si>
  <si>
    <t>https://www.youtube.com/@PunjiGuide/featured</t>
  </si>
  <si>
    <t>https://www.youtube.com/watch?v=vw4g61jigJs</t>
  </si>
  <si>
    <t xml:space="preserve">NGST/14/09/2023/04
</t>
  </si>
  <si>
    <t xml:space="preserve">Chart Analysis </t>
  </si>
  <si>
    <t>https://youtu.be/wHJ5f5SImWI?feature=shared</t>
  </si>
  <si>
    <t>NGST/05/10/2023/12</t>
  </si>
  <si>
    <t>https://www.youtube.com/watch?v=IdR38raJXUk</t>
  </si>
  <si>
    <t>NGST/18/09/2023/10</t>
  </si>
  <si>
    <t>Nikhil Rawat</t>
  </si>
  <si>
    <t>Earning</t>
  </si>
  <si>
    <t>https://www.youtube.com/@NikkhilRawat</t>
  </si>
  <si>
    <t>https://www.youtube.com/watch?v=0m0kZkONEik</t>
  </si>
  <si>
    <t>NGST/14/09/2023/05</t>
  </si>
  <si>
    <t>Chaudhary Tips</t>
  </si>
  <si>
    <t>https://www.youtube.com/@ChaudharyTips06</t>
  </si>
  <si>
    <t>https://www.youtube.com/watch?v=7IC23pnjv9Y</t>
  </si>
  <si>
    <t xml:space="preserve">NGST/15/09/2023/07
</t>
  </si>
  <si>
    <t>https://www.youtube.com/watch?v=iCqVT_7cJhQ</t>
  </si>
  <si>
    <t>NGST26/09/2023/02</t>
  </si>
  <si>
    <t>https://www.youtube.com/@FreeStockMarketKannadaClasses/featured</t>
  </si>
  <si>
    <t>https://youtu.be/Rs1_593sbYg?si=0b1tHNXqcdH-SwFe</t>
  </si>
  <si>
    <t>Kannda</t>
  </si>
  <si>
    <t>Investographer</t>
  </si>
  <si>
    <t>https://www.youtube.com/@Investographer</t>
  </si>
  <si>
    <t>https://www.youtube.com/watch?v=TnRmd8OpxJs</t>
  </si>
  <si>
    <t>SEP23-003</t>
  </si>
  <si>
    <t>Raised 787</t>
  </si>
  <si>
    <t>https://youtu.be/kqiN0bIWA9o?feature=shared</t>
  </si>
  <si>
    <t xml:space="preserve">RJ00006
</t>
  </si>
  <si>
    <t>https://www.youtube.com/@cashitijgupta</t>
  </si>
  <si>
    <t>https://www.youtube.com/watch?v=9ryn4nDTzvU</t>
  </si>
  <si>
    <t xml:space="preserve">NGST/22/09/2023/09
</t>
  </si>
  <si>
    <t>https://www.youtube.com/watch?v=VI9YPP0gtfI</t>
  </si>
  <si>
    <t xml:space="preserve">NGST/27/09/2023/01
</t>
  </si>
  <si>
    <t>Finpro</t>
  </si>
  <si>
    <t>https://www.youtube.com/@finpro19</t>
  </si>
  <si>
    <t>https://youtu.be/yto8gzzmJ78?si=d1qkeMjmqMEB7BXe</t>
  </si>
  <si>
    <t xml:space="preserve">GSF/23-24/045
</t>
  </si>
  <si>
    <t>https://youtu.be/9YfjQkaU7C4</t>
  </si>
  <si>
    <t>NGST/20/10/2023/06</t>
  </si>
  <si>
    <t xml:space="preserve">https://www.youtube.com/@Stock4Retail </t>
  </si>
  <si>
    <t>https://youtu.be/YtzWjlxiIXk?feature=shared</t>
  </si>
  <si>
    <t>https://youtu.be/f-O51RJEZu8?si=9jg-ya_-3XswrNHX</t>
  </si>
  <si>
    <t>NGST/18/10/2023/07</t>
  </si>
  <si>
    <t>Market Maestroo</t>
  </si>
  <si>
    <t>https://www.youtube.com/@MarketMaestroo</t>
  </si>
  <si>
    <t>https://youtu.be/Q5rI6_9BjW0?si=9huQBNKlkml5icIu</t>
  </si>
  <si>
    <t>https://youtu.be/0H84nBxZ9fw?si=9fK_09IZcd-fM9_o</t>
  </si>
  <si>
    <t>NGST/27/09/2023/05</t>
  </si>
  <si>
    <t>KING KEPLER NETWORK</t>
  </si>
  <si>
    <t>https://www.youtube.com/@KINGKEPLERNETWORK</t>
  </si>
  <si>
    <t>https://www.youtube.com/watch?v=i-bV_JVdhKw</t>
  </si>
  <si>
    <t>Tamil</t>
  </si>
  <si>
    <t xml:space="preserve">NGST/21/09/2023/01
</t>
  </si>
  <si>
    <t xml:space="preserve">https://www.youtube.com/@LTS </t>
  </si>
  <si>
    <t>https://youtu.be/VxJu4gPrcUI</t>
  </si>
  <si>
    <t>NGST/27/09/2023/03</t>
  </si>
  <si>
    <t>Rupee Monk</t>
  </si>
  <si>
    <t>https://www.youtube.com/@RupeeMonk/videos</t>
  </si>
  <si>
    <t>https://youtu.be/sRzIIsd7S7c?si=nLzVePOqq9c2vgGa</t>
  </si>
  <si>
    <t xml:space="preserve">NGST/03/10/2023/06
</t>
  </si>
  <si>
    <t>Technical News Odia</t>
  </si>
  <si>
    <t>https://youtube.com/@TechnicalNewsOdia?si=0MzodUNeCfgfHc1p</t>
  </si>
  <si>
    <t>Akansha</t>
  </si>
  <si>
    <t>https://youtu.be/DZuudyU3EbI?si=1CMLU0Zv_eRdcK4G</t>
  </si>
  <si>
    <t xml:space="preserve">NGST/23/09/2023/02
</t>
  </si>
  <si>
    <t>Mtech Update</t>
  </si>
  <si>
    <t>https://www.youtube.com/@mtechupdate3090</t>
  </si>
  <si>
    <t>https://www.youtube.com/watch?v=M9OYBCy_e1o</t>
  </si>
  <si>
    <t>NGST/25/09/2023/12</t>
  </si>
  <si>
    <t>Earning Village</t>
  </si>
  <si>
    <t>https://www.youtube.com/@EarningVillagee</t>
  </si>
  <si>
    <t>https://www.youtube.com/watch?v=OkYoP7UMi7s</t>
  </si>
  <si>
    <t>Earning Queen</t>
  </si>
  <si>
    <t>https://www.youtube.com/@Earning_Queen</t>
  </si>
  <si>
    <t>https://www.youtube.com/watch?v=ri0ITjAgiPA</t>
  </si>
  <si>
    <t xml:space="preserve">Deekay Financials 
</t>
  </si>
  <si>
    <t>https://www.youtube.com/@deekayfinancials/featured</t>
  </si>
  <si>
    <t>https://www.youtube.com/watch?v=Y1FdV6lfi0Q</t>
  </si>
  <si>
    <t>NGST/05/10/2023/03</t>
  </si>
  <si>
    <t>Earning Master</t>
  </si>
  <si>
    <t>https://www.youtube.com/@EarningMaster55</t>
  </si>
  <si>
    <t>https://youtu.be/hpp6IvOd0tE?si=VR2rWyTGeKFuPDK9</t>
  </si>
  <si>
    <t>Harsh Earning Tips</t>
  </si>
  <si>
    <t>https://www.youtube.com/@harshearningtips3747</t>
  </si>
  <si>
    <t>https://youtu.be/b_WNFxYzFNU?si=ZS88jYVI96mF-V7c</t>
  </si>
  <si>
    <t>https://youtu.be/x00jpjPnHug</t>
  </si>
  <si>
    <t>NGST/05/10/2023/08</t>
  </si>
  <si>
    <t>Lady Earner</t>
  </si>
  <si>
    <t>https://www.youtube.com/@Ladyearner1</t>
  </si>
  <si>
    <t>https://youtu.be/ny9SEBkOxWY?si=FDPe7m6QTq_1gLd9</t>
  </si>
  <si>
    <t xml:space="preserve">Born Creator </t>
  </si>
  <si>
    <t xml:space="preserve">Infotainment </t>
  </si>
  <si>
    <t>https://www.youtube.com/@BornCreator</t>
  </si>
  <si>
    <t>https://youtu.be/F3GyE-QDKjU?feature=shared</t>
  </si>
  <si>
    <t xml:space="preserve">NGST/12/10/2023/13
</t>
  </si>
  <si>
    <t xml:space="preserve">Sunday Nivesh </t>
  </si>
  <si>
    <t>https://www.youtube.com/@SundayNivesh/featured</t>
  </si>
  <si>
    <t>https://youtu.be/eT6LMIOK5mI?feature=shared</t>
  </si>
  <si>
    <t xml:space="preserve">NGST/23/09/2023/01
</t>
  </si>
  <si>
    <t>Stock Market का Badshah (SMkB)</t>
  </si>
  <si>
    <t>https://www.youtube.com/@MindYourLogicMalayalam</t>
  </si>
  <si>
    <t>https://youtu.be/0l7wsgMdmj8</t>
  </si>
  <si>
    <t>NGST/17/10/2023/06</t>
  </si>
  <si>
    <t>Hi-tech Sharmaji</t>
  </si>
  <si>
    <t>https://www.youtube.com/@hitechsharmaji2539</t>
  </si>
  <si>
    <t>https://www.youtube.com/watch?v=68Z5BhNstZk</t>
  </si>
  <si>
    <t>NGST/23/09/2023/05</t>
  </si>
  <si>
    <t>Earning Beast</t>
  </si>
  <si>
    <t>https://www.youtube.com/@earningbeast99</t>
  </si>
  <si>
    <t>https://www.youtube.com/watch?v=K84ZvIAz3Rs</t>
  </si>
  <si>
    <t>NGST/23/09/2023/03</t>
  </si>
  <si>
    <t>MoneyPe Telgu</t>
  </si>
  <si>
    <t>https://www.youtube.com/@moneypetelugu</t>
  </si>
  <si>
    <t>https://www.youtube.com/watch?v=3DNIZIw6VYY</t>
  </si>
  <si>
    <t>NGST/23/09/2023/04</t>
  </si>
  <si>
    <t xml:space="preserve">AceINK </t>
  </si>
  <si>
    <t>https://www.youtube.com/@aceinkBharathShankar/featured</t>
  </si>
  <si>
    <t>https://youtu.be/h73tK1Pbo94</t>
  </si>
  <si>
    <t>INV-000307</t>
  </si>
  <si>
    <t xml:space="preserve">Sriman Kotaru </t>
  </si>
  <si>
    <t>Auto/Infotainment</t>
  </si>
  <si>
    <t xml:space="preserve">Conceptual video </t>
  </si>
  <si>
    <t>https://www.youtube.com/@SrimanKotaru</t>
  </si>
  <si>
    <t>https://youtu.be/mVtci5grFfY</t>
  </si>
  <si>
    <t>https://www.youtube.com/@stockburnerofficial</t>
  </si>
  <si>
    <t>https://www.youtube.com/watch?v=FHsA-zrfXTo</t>
  </si>
  <si>
    <t>NGST/26/09/2023/11</t>
  </si>
  <si>
    <t xml:space="preserve">Mind your logic malayalm </t>
  </si>
  <si>
    <t>https://youtu.be/FLrM7Pchjyc?si=gNEfyJnULtC2dNJM&amp;t=182</t>
  </si>
  <si>
    <t>INV50033</t>
  </si>
  <si>
    <t>Techno Earnz</t>
  </si>
  <si>
    <t>https://youtube.com/@TechnoEarnz?si=FUHm05KUgLI5JRu0</t>
  </si>
  <si>
    <t>9000+1000</t>
  </si>
  <si>
    <t>https://youtu.be/wzOW8ETusMw</t>
  </si>
  <si>
    <t>NGST/24/09/2023/01</t>
  </si>
  <si>
    <t>SUHAIL - VLOGGER</t>
  </si>
  <si>
    <t>Vlogs</t>
  </si>
  <si>
    <t>Conceptual</t>
  </si>
  <si>
    <t>https://www.youtube.com/@SUHAILVLOGGER</t>
  </si>
  <si>
    <t>https://youtu.be/67O4InP05FA?si=X7g0IG9Bh5mSqeRb</t>
  </si>
  <si>
    <t>NGST/27/09/2023/07</t>
  </si>
  <si>
    <t>https://youtu.be/EFMc_jt1Fp8</t>
  </si>
  <si>
    <t>https://youtu.be/UHJGlPow3Tk</t>
  </si>
  <si>
    <t xml:space="preserve">money solution </t>
  </si>
  <si>
    <t>Integarted</t>
  </si>
  <si>
    <t>https://youtu.be/Hyz6pRxYewY?feature=shared</t>
  </si>
  <si>
    <t>NGST/09/10/2023/03</t>
  </si>
  <si>
    <t>https://youtu.be/CH_BPuOjxK4?feature=shared</t>
  </si>
  <si>
    <t>https://www.youtube.com/@earningwealth84</t>
  </si>
  <si>
    <t>https://www.youtube.com/watch?v=BAJdSOewU58</t>
  </si>
  <si>
    <t>NGST/28/09/2023/03</t>
  </si>
  <si>
    <t>Earning Pro</t>
  </si>
  <si>
    <t>https://www.youtube.com/@earningpro4419</t>
  </si>
  <si>
    <t>https://www.youtube.com/watch?v=AQ8CTDttUgE</t>
  </si>
  <si>
    <t xml:space="preserve">Pravin Khetan </t>
  </si>
  <si>
    <t>https://youtu.be/G3Wxavs8tK0</t>
  </si>
  <si>
    <t>Lucky Kanadda Tech</t>
  </si>
  <si>
    <t>https://www.youtube.com/@LuckyKannadatech</t>
  </si>
  <si>
    <t>https://youtu.be/vsvjWJ14l-g</t>
  </si>
  <si>
    <t>NGST/26/09/2023/03</t>
  </si>
  <si>
    <t xml:space="preserve">Sarthak Goswami </t>
  </si>
  <si>
    <t>https://www.youtube.com/watch?v=sLmMh5j4bUk</t>
  </si>
  <si>
    <t>A00124</t>
  </si>
  <si>
    <t>https://www.youtube.com/watch?v=Ps1n09-eMCY</t>
  </si>
  <si>
    <t>NGST/27/09/2023/08</t>
  </si>
  <si>
    <t xml:space="preserve">Kunal Saraogi </t>
  </si>
  <si>
    <t>https://youtu.be/45FxN_6R50Y?feature=shared</t>
  </si>
  <si>
    <t xml:space="preserve">D-12/2023-24
</t>
  </si>
  <si>
    <t>https://youtu.be/GFCLtSprRAc</t>
  </si>
  <si>
    <t>Raised 788</t>
  </si>
  <si>
    <t>https://youtu.be/OXbt04ufjw0?feature=shared</t>
  </si>
  <si>
    <t>NGST/05/10/2023/06</t>
  </si>
  <si>
    <t xml:space="preserve">Abhishek Kar </t>
  </si>
  <si>
    <t>https://www.youtube.com/@AbhishekKar/featured</t>
  </si>
  <si>
    <t>https://www.youtube.com/watch?v=gLohqiou99w</t>
  </si>
  <si>
    <t>OCT002</t>
  </si>
  <si>
    <t>NGST/29/09/2023/01</t>
  </si>
  <si>
    <t>https://youtu.be/mh3p-CHabd4</t>
  </si>
  <si>
    <t>NGST/02/01/2024/09</t>
  </si>
  <si>
    <t>https://www.youtube.com/watch?v=T91E4DQQbZI</t>
  </si>
  <si>
    <t>NGST/06/10/2023/06</t>
  </si>
  <si>
    <t>https://youtu.be/gA0sNEfK3fU?si=YJoTe2JSUt-0oeZU</t>
  </si>
  <si>
    <t xml:space="preserve">NGST/05/10/2023/10
</t>
  </si>
  <si>
    <t>LifoBeta</t>
  </si>
  <si>
    <t>https://www.youtube.com/@LifoBeta</t>
  </si>
  <si>
    <t>https://youtu.be/PLv9s_-Ydgc</t>
  </si>
  <si>
    <t>https://youtu.be/kbibYS5yim4</t>
  </si>
  <si>
    <t>NGST/20/10/2023/08</t>
  </si>
  <si>
    <t xml:space="preserve">Money Solution </t>
  </si>
  <si>
    <t>https://youtu.be/d9F61GNtojs?feature=shared</t>
  </si>
  <si>
    <t xml:space="preserve">money talks with Payal </t>
  </si>
  <si>
    <t>https://youtu.be/RKyqT2WafNY?feature=shared</t>
  </si>
  <si>
    <t xml:space="preserve">Kritika Yadav </t>
  </si>
  <si>
    <t>https://www.youtube.com/@KritikaYadav</t>
  </si>
  <si>
    <t>https://youtu.be/0uddmbXYKOo?si=Xy-D0_TCCUxybIyR</t>
  </si>
  <si>
    <t>https://youtu.be/VfCG3jWNxGg?si=KGoe3cwNbMlcDGXi</t>
  </si>
  <si>
    <t>https://youtu.be/YjmYAd48Cys</t>
  </si>
  <si>
    <t>NGST/30/09/2023/03</t>
  </si>
  <si>
    <t>https://youtu.be/Sc6lxMYrON4</t>
  </si>
  <si>
    <t>NGST/03/10/2023/09</t>
  </si>
  <si>
    <t>https://youtu.be/4vS5kwcCUPc?feature=shared</t>
  </si>
  <si>
    <t>https://youtu.be/4vS5kwcCUPc</t>
  </si>
  <si>
    <t xml:space="preserve">NGST/03/10/2023/04
</t>
  </si>
  <si>
    <t>Stock 4 Retails</t>
  </si>
  <si>
    <t>https://youtu.be/vb3Exk0RGGM?feature=shared</t>
  </si>
  <si>
    <t>NGST/31/10/2023/01</t>
  </si>
  <si>
    <t>https://www.youtube.com/@SundayNivesh</t>
  </si>
  <si>
    <t>https://youtu.be/5qNJ5WTKgTI</t>
  </si>
  <si>
    <t>NGST/30/09/2023/04</t>
  </si>
  <si>
    <t xml:space="preserve">New Life </t>
  </si>
  <si>
    <t>Motivation</t>
  </si>
  <si>
    <t>https://youtu.be/j9J8RiG8378?si=ufpnZj4czW6KEYHI</t>
  </si>
  <si>
    <t>Prashant Ranjan</t>
  </si>
  <si>
    <t xml:space="preserve">Video </t>
  </si>
  <si>
    <t xml:space="preserve">MRN Digital </t>
  </si>
  <si>
    <t>Aakash</t>
  </si>
  <si>
    <t>VIRKAB MEDIA PVT LTD</t>
  </si>
  <si>
    <t>https://t.me/optiontrading_specials</t>
  </si>
  <si>
    <t>20PAISA.COM (BankNifty Option)</t>
  </si>
  <si>
    <t>https://t.me/Banknifty_specials</t>
  </si>
  <si>
    <t>https://t.me/Vision_Optiontrading</t>
  </si>
  <si>
    <t>https://t.me/Stockoptio_future</t>
  </si>
  <si>
    <t>https://t.me/The_Analyst_Deep</t>
  </si>
  <si>
    <t>https://t.me/t_daksh_trading_official</t>
  </si>
  <si>
    <t>Stock Recommendations</t>
  </si>
  <si>
    <t xml:space="preserve">Tech </t>
  </si>
  <si>
    <t>mStock - October 2023</t>
  </si>
  <si>
    <t>Raised 793</t>
  </si>
  <si>
    <t>https://youtu.be/_akShxeeUXM</t>
  </si>
  <si>
    <t>NGST/03/10/2023/08</t>
  </si>
  <si>
    <t>https://youtu.be/wuAg1NtzRIo?feature=shared</t>
  </si>
  <si>
    <t>https://youtu.be/WoCGzwg6Jwg</t>
  </si>
  <si>
    <t>https://youtu.be/U_T-gllIkww?si=PLyJ7PxUpWZHD2de</t>
  </si>
  <si>
    <t>https://www.youtube.com/watch?v=7YIq8mPv2U8</t>
  </si>
  <si>
    <t>NGST/30/10/2023/11</t>
  </si>
  <si>
    <t>https://www.youtube.com/@MoneySolution/featured</t>
  </si>
  <si>
    <t>https://youtu.be/JUGti_b2yrk</t>
  </si>
  <si>
    <t>STOCK247</t>
  </si>
  <si>
    <t>https://youtu.be/fUiRLH8_k18</t>
  </si>
  <si>
    <t>NGST/09/11/2023/06</t>
  </si>
  <si>
    <t>https://youtu.be/SSMh4LrVI6c?si=JVRiqiP-JXKtCql0</t>
  </si>
  <si>
    <t>NGST/30/10/2023/07</t>
  </si>
  <si>
    <t>https://youtu.be/DZEnqhl8s3Q</t>
  </si>
  <si>
    <t>https://youtu.be/0_dhGFUynJ8</t>
  </si>
  <si>
    <t>NGST/12/10/2023/10</t>
  </si>
  <si>
    <t>https://youtu.be/8lUwMyJaEAQ?si=5bCZVybn2Qi7dz1p</t>
  </si>
  <si>
    <t>https://youtu.be/5jND5zNixmQ?si=mPCzhrhpZRuXW1FL</t>
  </si>
  <si>
    <t>NGST/12/10/2023/09</t>
  </si>
  <si>
    <t>https://youtu.be/IKQx9aAsMrA?feature=shared</t>
  </si>
  <si>
    <t>https://www.youtube.com/@ankitjain05/featured</t>
  </si>
  <si>
    <t>https://youtu.be/4gf95obBWx0?si=bdsbFoBT67syNZtK</t>
  </si>
  <si>
    <t>Stocks Trader</t>
  </si>
  <si>
    <t>https://www.youtube.com/@AtulPatel0/featured</t>
  </si>
  <si>
    <t>https://www.youtube.com/watch?v=q_UeV3pUwXI</t>
  </si>
  <si>
    <t>NGST/06/10/2023/04</t>
  </si>
  <si>
    <t>https://youtu.be/8m-sDYoMWgo?feature=shared</t>
  </si>
  <si>
    <t>https://youtu.be/DmpPQYz1Xig</t>
  </si>
  <si>
    <t>https://youtu.be/iGnN0Rh-73k</t>
  </si>
  <si>
    <t xml:space="preserve">NGST/27/10/2023/02
</t>
  </si>
  <si>
    <t>https://youtu.be/5lEL3lo1VY8</t>
  </si>
  <si>
    <t>https://youtu.be/5bXVogSsyDk?si=0tVI__-AwbQicCmi</t>
  </si>
  <si>
    <t>https://youtu.be/WFLlQn8FtqE?feature=shared</t>
  </si>
  <si>
    <t xml:space="preserve">OCT23-002
</t>
  </si>
  <si>
    <t>Fearless Trader Shivam</t>
  </si>
  <si>
    <t>https://www.youtube.com/@FearlessTraderShivam</t>
  </si>
  <si>
    <t>https://www.youtube.com/watch?v=u0ylMr5HrqU</t>
  </si>
  <si>
    <t>NGST/12/10/2023/04</t>
  </si>
  <si>
    <t>https://youtu.be/2-aUf5xTFbY?si=1Al9YiwVM-yv7TWD</t>
  </si>
  <si>
    <t>NGST/13/10/2023/01</t>
  </si>
  <si>
    <t>Sunday Nivesh</t>
  </si>
  <si>
    <t>https://youtu.be/tZXpVUP4isw</t>
  </si>
  <si>
    <t xml:space="preserve">NGST/07/10/2023/01
</t>
  </si>
  <si>
    <t>https://youtu.be/iRywfTWLneY?si=yDyS-bLWDsk4k-xv</t>
  </si>
  <si>
    <t>RJ00009</t>
  </si>
  <si>
    <t>https://youtu.be/j9aFagwiumA?feature=shared</t>
  </si>
  <si>
    <t>NGST/28/11/2023/02</t>
  </si>
  <si>
    <t>Stock gupshup</t>
  </si>
  <si>
    <t>https://youtu.be/WwPXZM7ldFU</t>
  </si>
  <si>
    <t>NGST/10/10/2023/01</t>
  </si>
  <si>
    <t>Raised 792</t>
  </si>
  <si>
    <t>https://www.youtube.com/@RupeeMonk</t>
  </si>
  <si>
    <t>https://youtu.be/UlrvUd6KtEs</t>
  </si>
  <si>
    <t>NGST/17/10/2023/04</t>
  </si>
  <si>
    <t>https://youtu.be/-vJV7PRWtkY</t>
  </si>
  <si>
    <t>NGST/09/10/2023/02</t>
  </si>
  <si>
    <t>https://youtu.be/815JJSdFH_k?feature=shared</t>
  </si>
  <si>
    <t>https://youtu.be/jrKlGPGK_6s</t>
  </si>
  <si>
    <t>NGST/09/10/2023/04</t>
  </si>
  <si>
    <t>https://youtu.be/HEKjqsfKBig</t>
  </si>
  <si>
    <t>https://youtu.be/2KPRGDLKpzA?si=8h19x5-61xcX62FP</t>
  </si>
  <si>
    <t>NGST/17/10/2023/11</t>
  </si>
  <si>
    <t>https://youtu.be/KqMREa4qKUA</t>
  </si>
  <si>
    <t>NGST/17/10/2023/05</t>
  </si>
  <si>
    <t>https://youtu.be/XmwFSc36WCM?si=-8OkK1983dhSAZeA</t>
  </si>
  <si>
    <t>https://www.youtube.com/@BullEarner/featured</t>
  </si>
  <si>
    <t>https://youtu.be/n5DGUc_2BWE</t>
  </si>
  <si>
    <t>NGST/10/10/2023/07</t>
  </si>
  <si>
    <t>no answer</t>
  </si>
  <si>
    <t>https://youtu.be/x3PUlNEpw_Y?feature=shared</t>
  </si>
  <si>
    <t>https://youtu.be/1OfmHmWc0Zc</t>
  </si>
  <si>
    <t xml:space="preserve">NGST/12/10/2023/02
</t>
  </si>
  <si>
    <t xml:space="preserve">Abhishek kar </t>
  </si>
  <si>
    <t>https://youtu.be/ttAs5eBpdfY?feature=shared</t>
  </si>
  <si>
    <t>OCT003</t>
  </si>
  <si>
    <t>Sunil Sahu</t>
  </si>
  <si>
    <t>https://www.youtube.com/watch?v=d6-jgrSs-ok</t>
  </si>
  <si>
    <t>NGST/12/10/2023/08</t>
  </si>
  <si>
    <t>AceINK</t>
  </si>
  <si>
    <t>https://www.youtube.com/@aceinkBharathShankar</t>
  </si>
  <si>
    <t>https://youtu.be/tLKCINgHQqg?feature=shared</t>
  </si>
  <si>
    <t>https://youtu.be/DJrBop4ZbNw?feature=shared</t>
  </si>
  <si>
    <t xml:space="preserve">NGST/20/10/2023/09
</t>
  </si>
  <si>
    <t>https://www.youtube.com/@deekayfinancials</t>
  </si>
  <si>
    <t>https://youtu.be/gB2QI77iyh8?si=RjPCQeRne3VlcDUA</t>
  </si>
  <si>
    <t>NGST/18/10/2023/03</t>
  </si>
  <si>
    <t>Texted</t>
  </si>
  <si>
    <t>https://www.youtube.com/watch?v=nB_i1THe7b4</t>
  </si>
  <si>
    <t>NGST/02/11/2023/01</t>
  </si>
  <si>
    <t>https://youtu.be/nZYXpbWSOi8</t>
  </si>
  <si>
    <t>NGST/16/10/2023/01</t>
  </si>
  <si>
    <t>https://youtu.be/SmVU3eiQ6Jc</t>
  </si>
  <si>
    <t xml:space="preserve">NGST/16/10/2023/05
</t>
  </si>
  <si>
    <t>https://youtu.be/P8t9mHC7NaQ</t>
  </si>
  <si>
    <t>NGST/20/11/2023/05</t>
  </si>
  <si>
    <t>https://youtu.be/x64keQELLlE</t>
  </si>
  <si>
    <t>https://www.youtube.com/@cashitijgupta/videos</t>
  </si>
  <si>
    <t>https://youtu.be/MmupsIQ6Wx8</t>
  </si>
  <si>
    <t xml:space="preserve">NGST/17/10/2023/01
</t>
  </si>
  <si>
    <t>Topic shared for approval</t>
  </si>
  <si>
    <t>https://www.youtube.com/watch?v=bmhlS4knRAY</t>
  </si>
  <si>
    <t>NGST/16/10/2023/02</t>
  </si>
  <si>
    <t>https://www.youtube.com/watch?v=mfVDJ5G1ufk</t>
  </si>
  <si>
    <t>Raised 807</t>
  </si>
  <si>
    <t>https://www.youtube.com/@TheBullofDalalStreet/</t>
  </si>
  <si>
    <t>https://www.youtube.com/watch?v=W9DbNQmjnGE</t>
  </si>
  <si>
    <t>NGST/18/10/2023/04</t>
  </si>
  <si>
    <t>Will share video for approval tomorrow</t>
  </si>
  <si>
    <t>https://www.youtube.com/watch?v=L3cCdKeyz-U</t>
  </si>
  <si>
    <t>Malyalam</t>
  </si>
  <si>
    <t xml:space="preserve">NGST/18/10/2023/05
</t>
  </si>
  <si>
    <t>https://youtu.be/Nqud2CKZqiE?si=O8l8A7_dhMdt15VY</t>
  </si>
  <si>
    <t>https://www.youtube.com/@diversifyknowledge</t>
  </si>
  <si>
    <t>https://youtu.be/69hRJebeG14</t>
  </si>
  <si>
    <t>NGST/30/10/2023/15</t>
  </si>
  <si>
    <t>https://youtu.be/Y7DWcbaPPyg?si=Q9m0Luy7bZIRpRka</t>
  </si>
  <si>
    <t>https://youtu.be/xN2Xav-_HoQ?feature=shared</t>
  </si>
  <si>
    <t>NGST/20/10/2023/07</t>
  </si>
  <si>
    <t>https://youtu.be/KJxovfLuuEI?feature=shared</t>
  </si>
  <si>
    <t>Friends Route</t>
  </si>
  <si>
    <t>https://www.youtube.com/@FriendsRoute</t>
  </si>
  <si>
    <t>https://www.youtube.com/watch?v=ymHPCueVygc</t>
  </si>
  <si>
    <t xml:space="preserve">NGST/18/10/2023/01
</t>
  </si>
  <si>
    <t>https://www.youtube.com/watch?v=u0q4Unomz8A</t>
  </si>
  <si>
    <t>NGST/20/10/2023/10</t>
  </si>
  <si>
    <t>https://www.youtube.com/watch?v=Q8xskTXPm-k</t>
  </si>
  <si>
    <t>https://youtu.be/Fv_z9mQECU4?si=Zx1mGrPcyM5bb5da</t>
  </si>
  <si>
    <t>NGST/18/10/2023/06</t>
  </si>
  <si>
    <t>https://youtu.be/T51h6fMnfng?si=jFMtnUVbMYsd3B85</t>
  </si>
  <si>
    <t xml:space="preserve">NGST/20/10/2023/05
</t>
  </si>
  <si>
    <t>https://youtu.be/T_sEmuygE40?si=TbTzStRE3eoxLRXG</t>
  </si>
  <si>
    <t>https://youtu.be/raaReJUgSHc?si=mjgXrY_HzRCbItS-</t>
  </si>
  <si>
    <t>https://youtu.be/sDi4sVAyVIo?si=PJxy2UYdb-ZPXWL6</t>
  </si>
  <si>
    <t>https://youtu.be/DmrK1Z1C1e0</t>
  </si>
  <si>
    <t>NGST/20/10/2023/04</t>
  </si>
  <si>
    <t>https://youtu.be/oLG7EBnIiLQ?feature=shared</t>
  </si>
  <si>
    <t>https://www.youtube.com/watch?v=p9Donv_6ie0</t>
  </si>
  <si>
    <t>NGST/20/10/2023/02</t>
  </si>
  <si>
    <t>https://youtu.be/lRHX--_1QK4</t>
  </si>
  <si>
    <t>NGST/16/11/2023/10</t>
  </si>
  <si>
    <t>https://youtu.be/JGFzX_qQsMk?feature=shared</t>
  </si>
  <si>
    <t>https://youtu.be/732K4cIVPFE</t>
  </si>
  <si>
    <t>https://youtu.be/q5lTHzfdS1U?si=tQnsU_uQJuvQOoaP</t>
  </si>
  <si>
    <t>https://youtu.be/r9g1OQpohMk</t>
  </si>
  <si>
    <t>AD-30</t>
  </si>
  <si>
    <t>Shared the video with KIm</t>
  </si>
  <si>
    <t>CA Manoj kumar Jain</t>
  </si>
  <si>
    <t>https://www.youtube.com/@CAManojkumarJain</t>
  </si>
  <si>
    <t>https://youtu.be/JwD1Qif7MaA</t>
  </si>
  <si>
    <t>Satish Speaks</t>
  </si>
  <si>
    <t>Raised 812</t>
  </si>
  <si>
    <t>https://www.youtube.com/@Sathish_Speaks</t>
  </si>
  <si>
    <t>https://www.youtube.com/watch?v=TkyFiqWC1Jo</t>
  </si>
  <si>
    <t xml:space="preserve">NGST/21/10/2023/01
</t>
  </si>
  <si>
    <t>https://www.youtube.com/@Money_Matters</t>
  </si>
  <si>
    <t>https://www.youtube.com/watch?v=Q0_zw7FhzzY</t>
  </si>
  <si>
    <t>NGST/21/10/2023/02</t>
  </si>
  <si>
    <t>https://www.youtube.com/watch?v=TDvmdlVuGSo</t>
  </si>
  <si>
    <t>NGST/21/10/2023/04</t>
  </si>
  <si>
    <t>Trade SMARTLY</t>
  </si>
  <si>
    <t>https://www.youtube.com/@TradeSMARTLY</t>
  </si>
  <si>
    <t>https://www.youtube.com/watch?v=1nIolmqUWIo</t>
  </si>
  <si>
    <t>NGST/21/10/2023/03</t>
  </si>
  <si>
    <t>https://www.youtube.com/watch?v=Q8aykt8elNs</t>
  </si>
  <si>
    <t xml:space="preserve">NGST/27/10/2023/03
</t>
  </si>
  <si>
    <t>https://www.youtube.com/watch?v=2R8MN2o9OxU</t>
  </si>
  <si>
    <t>https://www.youtube.com/watch?v=_QMYbyp2wJA</t>
  </si>
  <si>
    <t>NGST/26/10/2023/01</t>
  </si>
  <si>
    <t>Tech Bengali</t>
  </si>
  <si>
    <t>https://www.youtube.com/@TechBengalikutty</t>
  </si>
  <si>
    <t>https://www.youtube.com/watch?v=oNlVij_jhSY</t>
  </si>
  <si>
    <t>NGST/25/10/2023/03</t>
  </si>
  <si>
    <t>https://www.youtube.com/watch?v=WOvvxR7XknM</t>
  </si>
  <si>
    <t>https://www.youtube.com/watch?v=U5PnI4OOqw0</t>
  </si>
  <si>
    <t>NGST/30/10/2023/03</t>
  </si>
  <si>
    <t>https://www.youtube.com/watch?v=DdatAZxIrZk</t>
  </si>
  <si>
    <t>Sm Investors</t>
  </si>
  <si>
    <t>https://www.youtube.com/watch?v=2hAKrDWjooo</t>
  </si>
  <si>
    <t>https://www.youtube.com/watch?v=z8Jsv9amuyw</t>
  </si>
  <si>
    <t>https://www.youtube.com/watch?v=Rg-0_V2vyU8</t>
  </si>
  <si>
    <t>https://youtu.be/ZGtpGOydPko?si=pG-MuCqYEIa2-0Vp</t>
  </si>
  <si>
    <t>https://youtu.be/5gVB13NXDiU</t>
  </si>
  <si>
    <t>NGST/26/10/2023/03</t>
  </si>
  <si>
    <t>https://youtu.be/k2ejrkuV6H8?feature=shared</t>
  </si>
  <si>
    <t xml:space="preserve">NGST/30/10/2023/12
</t>
  </si>
  <si>
    <t>https://www.youtube.com/watch?v=76wUj73lsNc</t>
  </si>
  <si>
    <t>NGST/31/10/2023/03</t>
  </si>
  <si>
    <t>https://youtu.be/pgn-R0yauhg?feature=shared</t>
  </si>
  <si>
    <t>https://youtu.be/bgAOaNvCVCM?si=Pr5gE2hgEvb9nmIz</t>
  </si>
  <si>
    <t xml:space="preserve">NGST/30/10/2023/01
</t>
  </si>
  <si>
    <t>https://www.youtube.com/watch?v=I3natBxDCi8</t>
  </si>
  <si>
    <t>https://youtu.be/5YPZn2rGW4g</t>
  </si>
  <si>
    <t>NGST/01/11/2023/02</t>
  </si>
  <si>
    <t>Will share topic and script tomorrow and go live on Friday</t>
  </si>
  <si>
    <t>https://youtu.be/THPta5v2lQs</t>
  </si>
  <si>
    <t>https://www.youtube.com/@deekayfinancials/</t>
  </si>
  <si>
    <t>https://youtu.be/yFYJIF2tVbY</t>
  </si>
  <si>
    <t>NGST/02/11/2023/03</t>
  </si>
  <si>
    <t>BookPillow</t>
  </si>
  <si>
    <t>1,50,000</t>
  </si>
  <si>
    <t>Option Sailor</t>
  </si>
  <si>
    <t>Abhishek kar</t>
  </si>
  <si>
    <t>2,50,000</t>
  </si>
  <si>
    <t xml:space="preserve">Finance </t>
  </si>
  <si>
    <t xml:space="preserve"> </t>
  </si>
  <si>
    <t>https://t.me/stockburner_trading</t>
  </si>
  <si>
    <t>https://t.me/researchinandout</t>
  </si>
  <si>
    <t>Young Trader Viraj</t>
  </si>
  <si>
    <t>mStock - November 2023</t>
  </si>
  <si>
    <t>Raised 835</t>
  </si>
  <si>
    <t>https://www.youtube.com/watch?v=OX0Xm5vSPJY</t>
  </si>
  <si>
    <t>NGST/09/11/2023/02</t>
  </si>
  <si>
    <t>https://www.youtube.com/watch?v=oVcvuty5Fkw</t>
  </si>
  <si>
    <t>NGST/16/11/2023/06</t>
  </si>
  <si>
    <t>https://www.youtube.com/watch?v=f2aw09Tgogs</t>
  </si>
  <si>
    <t>https://www.youtube.com/watch?v=5H9zv9VVglU</t>
  </si>
  <si>
    <t>NGST/19/12/2023/05</t>
  </si>
  <si>
    <t>https://www.youtube.com/watch?v=aG7hfRkH9HA</t>
  </si>
  <si>
    <t>NGST/20/11/2023/06</t>
  </si>
  <si>
    <t>https://youtu.be/OU_pPh1pa7s?si=W1oVz24r8ia0s6WV</t>
  </si>
  <si>
    <t xml:space="preserve">NGST/04/12/2023/01
</t>
  </si>
  <si>
    <t>https://youtu.be/GZ9sG0gfDNY?feature=shared</t>
  </si>
  <si>
    <t>NGST/03/11/2023/01</t>
  </si>
  <si>
    <t>https://www.youtube.com/watch?v=GyqcFbzhuCo</t>
  </si>
  <si>
    <t>NGST/16/11/2023/03</t>
  </si>
  <si>
    <t>https://youtu.be/lc_ebJpwXGM</t>
  </si>
  <si>
    <t>NGST/20/11/2023/02</t>
  </si>
  <si>
    <t>https://www.youtube.com/@MoneyTalksWithPayal/</t>
  </si>
  <si>
    <t>https://youtu.be/K5ZXasLppTw?si=QowMbE52pY3HSk1Q</t>
  </si>
  <si>
    <t>https://youtu.be/RRbNkrxWUWM</t>
  </si>
  <si>
    <t>NGST/17/11/2023/06</t>
  </si>
  <si>
    <t>https://www.youtube.com/@BookPillow</t>
  </si>
  <si>
    <t>https://www.youtube.com/watch?v=oaT4Mo8TZAg</t>
  </si>
  <si>
    <t>https://www.youtube.com/watch?v=z_-39fXAVXQ</t>
  </si>
  <si>
    <t>NGST/04/12/2023/08</t>
  </si>
  <si>
    <t>https://www.youtube.com/watch?v=1jOWFsI7UTA</t>
  </si>
  <si>
    <t>https://www.youtube.com/watch?v=d12TUkQnRNA</t>
  </si>
  <si>
    <t>NGST/08/11/2023/02</t>
  </si>
  <si>
    <t>https://www.youtube.com/watch?v=R4FsXUpE4dw</t>
  </si>
  <si>
    <t>NGST/21/11/2023/05</t>
  </si>
  <si>
    <t>https://www.youtube.com/watch?v=rechy_J41oM</t>
  </si>
  <si>
    <t>NGST/17/11/2023/05</t>
  </si>
  <si>
    <t>https://www.youtube.com/@RupeeMonk/</t>
  </si>
  <si>
    <t>https://www.youtube.com/watch?v=WP5RoM2PFe0</t>
  </si>
  <si>
    <t>NGST/O8/11/2023/04</t>
  </si>
  <si>
    <t>https://www.youtube.com/watch?v=9-U13lSNb-g</t>
  </si>
  <si>
    <t>NGST/07/11/2023/03</t>
  </si>
  <si>
    <t>https://youtu.be/rFTqviB6XI0</t>
  </si>
  <si>
    <t>https://youtu.be/Gq9MsFHF_eU</t>
  </si>
  <si>
    <t>NGST/09/11/2023/04</t>
  </si>
  <si>
    <t>https://youtu.be/U0E5uWr8Tzk?si=vpjFOuEXSXwtHo8b</t>
  </si>
  <si>
    <t>https://youtu.be/VD_VIN5ErDE</t>
  </si>
  <si>
    <t>NGST/07/11/2023/02</t>
  </si>
  <si>
    <t>Topic sent for approval</t>
  </si>
  <si>
    <t>https://youtu.be/SYmu_tsRIak</t>
  </si>
  <si>
    <t>NGST/09/11/2023/01</t>
  </si>
  <si>
    <t>https://www.youtube.com/watch?v=2a6IWs6Jhvo</t>
  </si>
  <si>
    <t xml:space="preserve">NGST/09/11/2023/11
</t>
  </si>
  <si>
    <t>https://www.youtube.com/watch?v=yPkimsZZ_4s</t>
  </si>
  <si>
    <t>NGST/09/11/2023/09</t>
  </si>
  <si>
    <t>https://www.youtube.com/@FreeStockMarketKannadaClasses/</t>
  </si>
  <si>
    <t>https://youtu.be/mF8BpUzIgKk</t>
  </si>
  <si>
    <t>NGST/29/11/2023/05</t>
  </si>
  <si>
    <t>https://www.youtube.com/watch?v=cwL7vL3dXkk</t>
  </si>
  <si>
    <t>NGST/17/11/2023/08</t>
  </si>
  <si>
    <t>https://youtu.be/bETjVF50dCs?si=mLyvvZ4V0kaEIPqr</t>
  </si>
  <si>
    <t>https://youtu.be/qyYki6XVsuI</t>
  </si>
  <si>
    <t>https://youtu.be/u70qdcBC_x4</t>
  </si>
  <si>
    <t>https://youtu.be/TEO4YV-ncwU</t>
  </si>
  <si>
    <t>https://youtu.be/ot-xJ4VQHjo?feature=shared</t>
  </si>
  <si>
    <t>NGST/27/11/2023/04</t>
  </si>
  <si>
    <t>https://www.youtube.com/watch?v=EO_9-xlW-j0</t>
  </si>
  <si>
    <t>NGST/11/11/2023/01</t>
  </si>
  <si>
    <t>https://www.youtube.com/watch?v=KirXVdUP4Mo</t>
  </si>
  <si>
    <t>NGST/14/11/2023/01</t>
  </si>
  <si>
    <t>https://youtu.be/5gqlQowfzQw</t>
  </si>
  <si>
    <t>https://youtu.be/fle986fiaU4</t>
  </si>
  <si>
    <t>NGST/29/12/2023/06</t>
  </si>
  <si>
    <t>https://youtu.be/pth8IC_fj8g?feature=shared</t>
  </si>
  <si>
    <t>NGST/16/11/2023/09</t>
  </si>
  <si>
    <t>https://youtu.be/-UlY5k4mx1o?feature=shared</t>
  </si>
  <si>
    <t>https://youtu.be/sDyTYzYwV30</t>
  </si>
  <si>
    <t>NGST/16/11/2023/08</t>
  </si>
  <si>
    <t>https://youtu.be/glUngMuHiQE</t>
  </si>
  <si>
    <t>https://www.youtube.com/watch?v=cj_plp-Ix_8</t>
  </si>
  <si>
    <t>NGST/16/11/2023/02</t>
  </si>
  <si>
    <t>https://youtube.com/watch?v=rcqd1KFKShA&amp;si=SDNQVJrXXLCOZ_Lk</t>
  </si>
  <si>
    <t>https://youtu.be/C8bLDmnzbO4?si=w75LFT5Y6B-pNVkP</t>
  </si>
  <si>
    <t xml:space="preserve">NGST/22/11/2023/04
</t>
  </si>
  <si>
    <t xml:space="preserve">IM-002
</t>
  </si>
  <si>
    <t>https://youtu.be/Wss5cXC2kiI</t>
  </si>
  <si>
    <t>NGST/08/12/2023/02</t>
  </si>
  <si>
    <t>https://www.youtube.com/watch?v=Fns4Cj1MwVk</t>
  </si>
  <si>
    <t>NGST/20/11/2023/03</t>
  </si>
  <si>
    <t>https://www.youtube.com/watch?v=vVrj39Ls4Q4</t>
  </si>
  <si>
    <t>NGST/20/11/2023/01</t>
  </si>
  <si>
    <t>Atul Patel</t>
  </si>
  <si>
    <t>https://www.youtube.com/@AtulPatel0</t>
  </si>
  <si>
    <t>https://www.youtube.com/watch?v=YPQfj-yWHBA</t>
  </si>
  <si>
    <t>NGST/20/11/2023/08</t>
  </si>
  <si>
    <t>https://www.youtube.com/watch?v=wYyrcENPidg</t>
  </si>
  <si>
    <t>NGST/15/12/2023/13</t>
  </si>
  <si>
    <t>https://www.youtube.com/watch?v=6CpAOcT9MEA</t>
  </si>
  <si>
    <t>NGST/21/11/2023/01</t>
  </si>
  <si>
    <t>https://youtu.be/-MHbDZ5-hw8?feature=shared</t>
  </si>
  <si>
    <t>NGST/27/11/2023/07</t>
  </si>
  <si>
    <t>https://www.youtube.com/watch?v=8sBww55ReBc</t>
  </si>
  <si>
    <t>NGST/22/11/2023/10</t>
  </si>
  <si>
    <t>https://www.youtube.com/watch?v=1O0ge30jUe4</t>
  </si>
  <si>
    <t>NGST/22/11/2023/07</t>
  </si>
  <si>
    <t>NGST/28/11/2023/03</t>
  </si>
  <si>
    <t>https://www.youtube.com/watch?v=d0shQjpE12M</t>
  </si>
  <si>
    <t>NGST/22/11/2023/06</t>
  </si>
  <si>
    <t>https://youtu.be/-hkhiWtE9Ic?feature=shared</t>
  </si>
  <si>
    <t>https://www.youtube.com/watch?v=WukkqExJwwA</t>
  </si>
  <si>
    <t>https://youtu.be/LtoQ4uGfIbg</t>
  </si>
  <si>
    <t>NGST/01/12/2023/01</t>
  </si>
  <si>
    <t>https://youtu.be/8-dWZMG32LY</t>
  </si>
  <si>
    <t>NGST/27/11/2023/03</t>
  </si>
  <si>
    <t>https://youtu.be/A4EcAc_ueYY?feature=shared</t>
  </si>
  <si>
    <t>https://youtu.be/3oUj7nmKjYc</t>
  </si>
  <si>
    <t>NGST/29/11/2023/02</t>
  </si>
  <si>
    <t>https://youtu.be/4Tafw8JymqE?feature=shared</t>
  </si>
  <si>
    <t>NGST/23/11/2023/04</t>
  </si>
  <si>
    <t>https://youtu.be/VhJzFIxs2vM?feature=shared</t>
  </si>
  <si>
    <t>NGST/29/11/2023/06</t>
  </si>
  <si>
    <t>https://youtu.be/EZ09YQn-MKM?feature=shared</t>
  </si>
  <si>
    <t>https://youtu.be/2PbI-Ox4qP8?feature=shared</t>
  </si>
  <si>
    <t>https://youtu.be/sV2NExGgCNk?feature=shared</t>
  </si>
  <si>
    <t>NGST/28/11/2023/10</t>
  </si>
  <si>
    <t>https://youtu.be/V6pIhiniiWQ?feature=shared</t>
  </si>
  <si>
    <t>https://youtu.be/wkVmcTUcw9Q?feature=shared</t>
  </si>
  <si>
    <t>NGST/23/11/2023/01</t>
  </si>
  <si>
    <t>https://www.youtube.com/@TechBengalikutty/</t>
  </si>
  <si>
    <t>https://youtu.be/XK5W0a4--rg?feature=shared</t>
  </si>
  <si>
    <t>NGST/27/11/2023/05</t>
  </si>
  <si>
    <t>Quality earn</t>
  </si>
  <si>
    <t>https://www.youtube.com/@qualityearn8325</t>
  </si>
  <si>
    <t>https://www.youtube.com/watch?v=1yiUDebcYIQ</t>
  </si>
  <si>
    <t>NGST/24/11/2023/06</t>
  </si>
  <si>
    <t>Money inspires</t>
  </si>
  <si>
    <t>https://youtube.com/@moneyinspires7417?si=sOhLlEZ6ghL7oUv2</t>
  </si>
  <si>
    <t>https://www.youtube.com/watch?v=96-18CeZ-LM</t>
  </si>
  <si>
    <t>Cloud Earning</t>
  </si>
  <si>
    <t>https://www.youtube.com/@cloudearning/</t>
  </si>
  <si>
    <t>https://www.youtube.com/watch?v=KaebPvXOMfg</t>
  </si>
  <si>
    <t>https://www.youtube.com/watch?v=qZn-Ddh6E9A</t>
  </si>
  <si>
    <t xml:space="preserve">Arius Earning </t>
  </si>
  <si>
    <t>https://www.youtube.com/@ariusearning8</t>
  </si>
  <si>
    <t>https://www.youtube.com/watch?v=Uxfky9Igueg</t>
  </si>
  <si>
    <t>Crypto earn</t>
  </si>
  <si>
    <t>https://www.youtube.com/@cryptoearn18</t>
  </si>
  <si>
    <t>https://www.youtube.com/watch?v=rqPs7OWCx84</t>
  </si>
  <si>
    <t>https://www.youtube.com/watch?v=vT6QH3_Nn2Y</t>
  </si>
  <si>
    <t>NGST/24/11/2023/02</t>
  </si>
  <si>
    <t>GOI CRYPTO</t>
  </si>
  <si>
    <t>https://youtube.com/@GoiCrypto1?si=yX2crcMjSLr4nvdp</t>
  </si>
  <si>
    <t>https://youtu.be/hVOBdBgTxls?feature=shared</t>
  </si>
  <si>
    <t>NGST/27/11/2023/08</t>
  </si>
  <si>
    <t>JEENESH KUMAR CRYPTO</t>
  </si>
  <si>
    <t>https://youtube.com/@JeeneshKumar3?si=OwcGo_rhPvoO_Nww</t>
  </si>
  <si>
    <t>https://youtu.be/Ri070DbpG8I?si=nTWIiOv3f1Fiijig</t>
  </si>
  <si>
    <t>YIA CRYPTO</t>
  </si>
  <si>
    <t>https://youtube.com/@opxcrypto?si=dZazp5nBLgEkog_D</t>
  </si>
  <si>
    <t>https://youtu.be/9_QEvOkACN8?feature=shared</t>
  </si>
  <si>
    <t>CRYPTO CREATION</t>
  </si>
  <si>
    <t>https://youtube.com/@QsomCrypto?si=DaBOjRIJmQA9oTdi</t>
  </si>
  <si>
    <t>https://youtu.be/qL06KyF3HJM?feature=shared</t>
  </si>
  <si>
    <t>YAX CRYPTO</t>
  </si>
  <si>
    <t>https://youtube.com/@YaxCrypto?si=9I9nMWq132snASx4</t>
  </si>
  <si>
    <t>https://youtu.be/uajm1X_mZBo?feature=shared</t>
  </si>
  <si>
    <t>QFX CRYPTO</t>
  </si>
  <si>
    <t>https://youtube.com/@GoiCrypto?si=H2y0WBSNEAT9fQeF</t>
  </si>
  <si>
    <t>https://youtu.be/lZASG2u_woI?feature=shared</t>
  </si>
  <si>
    <t>HPP CRYPTO</t>
  </si>
  <si>
    <t>https://youtube.com/@PaytmLoot99?si=O_aRphOC88AuggSW</t>
  </si>
  <si>
    <t>https://youtu.be/OHoAkr6znC4?feature=shared</t>
  </si>
  <si>
    <t>THERESA7878</t>
  </si>
  <si>
    <t>https://youtube.com/@Theresa7878?si=oMZKU-zXBQgepJQC</t>
  </si>
  <si>
    <t>https://youtu.be/kXwus0-Bhi4?feature=shared</t>
  </si>
  <si>
    <t>TOINMONEY421</t>
  </si>
  <si>
    <t>https://youtube.com/@toinmoney421?si=o_cdyNg4eS-vPFo-</t>
  </si>
  <si>
    <t>https://youtu.be/UxFOrv4dh8U?feature=shared</t>
  </si>
  <si>
    <t>AINILE7878</t>
  </si>
  <si>
    <t>https://youtube.com/@ainile7878?si=De0G4ku5d28i3xtx</t>
  </si>
  <si>
    <t>https://youtu.be/X2zCb6hz4q8?feature=shared</t>
  </si>
  <si>
    <t>NCVCN67</t>
  </si>
  <si>
    <t>https://youtube.com/@DangerMusic16?si=m-CfC6IRnH-Q2O3X</t>
  </si>
  <si>
    <t>https://youtu.be/wTf0brKFEsk?si=oGb-iZ09Y8HVwG11</t>
  </si>
  <si>
    <t>https://youtu.be/mfA10C_Vivo?feature=shared</t>
  </si>
  <si>
    <t>NGST/27/11/2023/06</t>
  </si>
  <si>
    <t>https://youtu.be/eWiS0T2MOnU?feature=shared</t>
  </si>
  <si>
    <t>https://youtu.be/PxrFDvc4eCI?feature=shared</t>
  </si>
  <si>
    <t xml:space="preserve">Scott Earning </t>
  </si>
  <si>
    <t>https://www.youtube.com/@ScottEarning</t>
  </si>
  <si>
    <t>Earning space</t>
  </si>
  <si>
    <t>Loot Earning</t>
  </si>
  <si>
    <t>https://www.youtube.com/@lootearning99</t>
  </si>
  <si>
    <t>https://www.youtube.com/@AnuragTalks1/</t>
  </si>
  <si>
    <t>Will share the video</t>
  </si>
  <si>
    <t>harry's vlogs</t>
  </si>
  <si>
    <t>mStock - December 2023</t>
  </si>
  <si>
    <t>IM-010</t>
  </si>
  <si>
    <t>https://youtu.be/3gNUdKlFaF4</t>
  </si>
  <si>
    <t>AD-31</t>
  </si>
  <si>
    <t>https://youtu.be/yrFOhi9TTQw?si=3Ze5bz1dCvLEQ2j4</t>
  </si>
  <si>
    <t>NGST/29/12/2023/03</t>
  </si>
  <si>
    <t>https://youtu.be/PfgwYy7o_qA</t>
  </si>
  <si>
    <t>NGST/28/12/2023/06</t>
  </si>
  <si>
    <t>https://youtu.be/K3U1myqemqE?si=MN0aaNXxKnX7gFOG</t>
  </si>
  <si>
    <t>https://youtu.be/d0WNPxevFbc</t>
  </si>
  <si>
    <t xml:space="preserve">NGST/06/12/2023/02
</t>
  </si>
  <si>
    <t>https://youtu.be/zO-Cle5v-P0?feature=shared</t>
  </si>
  <si>
    <t>NGST/22/12/2023/04</t>
  </si>
  <si>
    <t>https://youtu.be/kVNPsxCvpd8?si=p7dvfKzRZerNZHFZ</t>
  </si>
  <si>
    <t>B2B-52</t>
  </si>
  <si>
    <t>https://youtu.be/DZzkM8NgKkg?feature=shared</t>
  </si>
  <si>
    <t>NGST/04/12/2023/03</t>
  </si>
  <si>
    <t>https://youtu.be/tyLOJB3TGV8?feature=shared</t>
  </si>
  <si>
    <t>NGST/18/12/2023/07</t>
  </si>
  <si>
    <t>https://youtu.be/VNsx-kC4t4Q</t>
  </si>
  <si>
    <t>https://youtu.be/LxcpcES1jPY</t>
  </si>
  <si>
    <t>NGST/15/12/2023/02</t>
  </si>
  <si>
    <t>https://youtu.be/XFuqgkEvnmU</t>
  </si>
  <si>
    <t>https://youtu.be/ALcXywqu_JA?si=agjAjBtF0e9QAliS</t>
  </si>
  <si>
    <t>NGST/04/12/2023/06</t>
  </si>
  <si>
    <t>https://youtu.be/JGdIWENJVrA?feature=shared</t>
  </si>
  <si>
    <t>NGST/15/12/2023/09</t>
  </si>
  <si>
    <t>https://youtu.be/7f-kQB9t2U0?feature=shared</t>
  </si>
  <si>
    <t>NGST/07/12/2023/03</t>
  </si>
  <si>
    <t>https://youtu.be/KgjzhTkzwt0</t>
  </si>
  <si>
    <t>NGST/07/12/2023/02</t>
  </si>
  <si>
    <t>\</t>
  </si>
  <si>
    <t>https://youtu.be/vAegFxYhIyo</t>
  </si>
  <si>
    <t>https://youtu.be/Shak-c-_nPA?si=5wPVrjK0PUbfNRs_</t>
  </si>
  <si>
    <t>https://youtu.be/PczvXxRlhNE?si=M28Gp41NEkGsEdqK</t>
  </si>
  <si>
    <t>NGST/11/12/2023/05</t>
  </si>
  <si>
    <t>https://youtu.be/Dcgr6CeFekQ?si=vX_kFos4w9X4O2WO</t>
  </si>
  <si>
    <t>https://youtu.be/mtMhD7_nHhI</t>
  </si>
  <si>
    <t>NGST/07/12/2023/01</t>
  </si>
  <si>
    <t>https://youtu.be/3jgk-jg1xXY?feature=shared</t>
  </si>
  <si>
    <t>NGST/06/12/2023/01</t>
  </si>
  <si>
    <t>https://youtu.be/0nuZfdkvItQ?si=GfJaEw2KiZS5fGbk</t>
  </si>
  <si>
    <t>NGST/18/12/2023/13</t>
  </si>
  <si>
    <t>https://youtu.be/xoIn6DyyH98?feature=shared</t>
  </si>
  <si>
    <t>NGST/05/12/2023/02</t>
  </si>
  <si>
    <t>https://youtu.be/0s7oR-iU6qA?feature=shared</t>
  </si>
  <si>
    <t>NGST/05/11/2023/05</t>
  </si>
  <si>
    <t>https://youtu.be/2WRYKgCtR24?feature=shared</t>
  </si>
  <si>
    <t>https://www.youtube.com/@harrysvlogs8738</t>
  </si>
  <si>
    <t>https://www.youtube.com/watch?v=2WRYKgCtR24</t>
  </si>
  <si>
    <t>NGST/04/12/2023/09</t>
  </si>
  <si>
    <t>https://youtu.be/WnsA6DkwGho?feature=shared</t>
  </si>
  <si>
    <t>https://youtu.be/R-M_FKjpspI?feature=shared</t>
  </si>
  <si>
    <t>https://youtu.be/2bCiF08i504?feature=shared</t>
  </si>
  <si>
    <t>Earning Shade</t>
  </si>
  <si>
    <t>https://www.youtube.com/watch?v=N-tsyfdf5d0</t>
  </si>
  <si>
    <t>NGST/06/12/2023/05</t>
  </si>
  <si>
    <t>https://www.youtube.com/watch?v=BJ_yMNIrDVw</t>
  </si>
  <si>
    <t>Crypto Earn</t>
  </si>
  <si>
    <t>https://www.youtube.com/@cryptoearn4134/</t>
  </si>
  <si>
    <t>https://www.youtube.com/watch?v=uBMS9rf4SmQ</t>
  </si>
  <si>
    <t>https://www.youtube.com/watch?v=BA2JCaNUjqY</t>
  </si>
  <si>
    <t>Shashank Yadav</t>
  </si>
  <si>
    <t>https://www.youtube.com/@shashankyadav123/</t>
  </si>
  <si>
    <t>https://youtu.be/DjCxukNrNYE</t>
  </si>
  <si>
    <t>NGST/05/11/2023/04</t>
  </si>
  <si>
    <t>http://www.youtube.com/@earningbeast99</t>
  </si>
  <si>
    <t>https://www.youtube.com/watch?v=jQaw53nc8ac</t>
  </si>
  <si>
    <t>https://www.youtube.com/@ariusearning8/</t>
  </si>
  <si>
    <t>https://www.youtube.com/watch?v=-t3MdUfmpuE</t>
  </si>
  <si>
    <t>IM-029</t>
  </si>
  <si>
    <t>https://www.youtube.com/@earningpro4419/</t>
  </si>
  <si>
    <t>https://www.youtube.com/watch?v=Kmjfzx_PRCU</t>
  </si>
  <si>
    <t>NGST/08/12/2023/03</t>
  </si>
  <si>
    <t>https://www.youtube.com/watch?v=40FaO0aNhUA</t>
  </si>
  <si>
    <t>NGST/15/12/2023/12</t>
  </si>
  <si>
    <t>https://youtu.be/D2IwWJWDUas?si=NSiDbKXSiLuRDRdB</t>
  </si>
  <si>
    <t>NGST/18/12/2023/02</t>
  </si>
  <si>
    <t>https://www.youtube.com/@PaytmLoot99/</t>
  </si>
  <si>
    <t>https://www.youtube.com/watch?v=o86vtkhHynI</t>
  </si>
  <si>
    <t>NGST/08/12/2023/08</t>
  </si>
  <si>
    <t>https://www.youtube.com/@YaxCrypto/</t>
  </si>
  <si>
    <t>https://www.youtube.com/watch?v=WHwwqecGq3Y</t>
  </si>
  <si>
    <t>https://www.youtube.com/watch?v=2BlqBT_FfU0</t>
  </si>
  <si>
    <t>NGST/11/12/2023/03</t>
  </si>
  <si>
    <t>https://www.youtube.com/@QsomCrypto/</t>
  </si>
  <si>
    <t>https://www.youtube.com/watch?v=ckN9byBpwTM</t>
  </si>
  <si>
    <t>https://www.youtube.com/watch?v=mWySJYjosUQ</t>
  </si>
  <si>
    <t>NGST/15/12/2023/10</t>
  </si>
  <si>
    <t>https://www.youtube.com/@moneyinspires7417/</t>
  </si>
  <si>
    <t>https://youtu.be/4RpqE1TK0kM?feature=shared</t>
  </si>
  <si>
    <t>https://youtu.be/t-KPJXqufLI?feature=shared</t>
  </si>
  <si>
    <t>https://www.youtube.com/watch?v=XNAu-qIOAVo</t>
  </si>
  <si>
    <t>NGST/19/12/2023/06</t>
  </si>
  <si>
    <t>https://youtu.be/kHXQzQsBVTA?feature=shared</t>
  </si>
  <si>
    <t>NGST/15/12/2023/11</t>
  </si>
  <si>
    <t>https://www.youtube.com/watch?v=ZEwXxW9CZSA</t>
  </si>
  <si>
    <t>NGST/15/12/2023/05</t>
  </si>
  <si>
    <t>https://www.youtube.com/@YiaCrypto/</t>
  </si>
  <si>
    <t>https://www.youtube.com/watch?v=2ps5s2aXZMI</t>
  </si>
  <si>
    <t>Sio Crypto</t>
  </si>
  <si>
    <t>https://www.youtube.com/@JeeneshKumar3/</t>
  </si>
  <si>
    <t>https://www.youtube.com/watch?v=7m2SHc63BaI</t>
  </si>
  <si>
    <t>Goi Crypto</t>
  </si>
  <si>
    <t>https://www.youtube.com/@GoiCrypto1</t>
  </si>
  <si>
    <t>https://www.youtube.com/watch?v=bHCJEs6L1kk</t>
  </si>
  <si>
    <t>https://www.youtube.com/watch?v=qLc60AuAq0A</t>
  </si>
  <si>
    <t>https://www.youtube.com/watch?v=AiTH_CQolNs</t>
  </si>
  <si>
    <t>NGST/08/12/2023/10</t>
  </si>
  <si>
    <t>Digital Shashank</t>
  </si>
  <si>
    <t>https://www.youtube.com/@digitalshashank/</t>
  </si>
  <si>
    <t>https://www.youtube.com/watch?v=0GnR7awBDyE</t>
  </si>
  <si>
    <t>https://www.youtube.com/watch?v=JiZfnDTkehM</t>
  </si>
  <si>
    <t>NGST/13/12/2023/01</t>
  </si>
  <si>
    <t>https://www.youtube.com/watch?v=FcFQiK29w2M</t>
  </si>
  <si>
    <t>NGST/11/12/2023/02</t>
  </si>
  <si>
    <t>https://www.youtube.com/watch?v=z0Z9IiEHRYc</t>
  </si>
  <si>
    <t>NGST/08/12/2023/05</t>
  </si>
  <si>
    <t>https://youtu.be/TK9AusYNntY</t>
  </si>
  <si>
    <t>NGST/02/01/2024/01</t>
  </si>
  <si>
    <t>https://youtu.be/4QLKgt6BC9E</t>
  </si>
  <si>
    <t>NGST/14/12/2023/02</t>
  </si>
  <si>
    <t>https://youtu.be/LKvtG7ZhfuI?si=rSqPK9CHZ9JG2Jrx</t>
  </si>
  <si>
    <t>https://youtu.be/_GEG7utj0u0?si=9irK0-3JDdExwZOg</t>
  </si>
  <si>
    <t>https://youtu.be/hKdntCiP8_c</t>
  </si>
  <si>
    <t>https://youtu.be/pUhdjRFSIQc</t>
  </si>
  <si>
    <t>https://youtu.be/r4TIBu7N8E4?si=QU0UzwnDJIvyQaz0</t>
  </si>
  <si>
    <t>https://www.youtube.com/watch?v=1B8vt-0EnM8</t>
  </si>
  <si>
    <t>NGST/15/12/2023/04</t>
  </si>
  <si>
    <t>https://www.youtube.com/watch?v=f29K_T4a0TM</t>
  </si>
  <si>
    <t>NGST/15/12/2023/08</t>
  </si>
  <si>
    <t>https://www.youtube.com/watch?v=weUDQ66SCgg</t>
  </si>
  <si>
    <t>https://youtu.be/oDM-xasF9Q0</t>
  </si>
  <si>
    <t>NGST/18/12/2023/05</t>
  </si>
  <si>
    <t>https://youtu.be/0emUaF37B1A</t>
  </si>
  <si>
    <t>https://youtu.be/8DMjc0ZO0P0?feature=shared</t>
  </si>
  <si>
    <t>https://youtu.be/0g9zQMoAXrk?feature=shared</t>
  </si>
  <si>
    <t>NGST/18/12/2023/10</t>
  </si>
  <si>
    <t>https://youtu.be/DzNXorLKc94?feature=shared</t>
  </si>
  <si>
    <t>https://www.youtube.com/watch?v=Ijij9tNH-fY</t>
  </si>
  <si>
    <t>NGST/18/12/2023/04</t>
  </si>
  <si>
    <t>https://www.youtube.com/watch?v=JQE3IS89xgI</t>
  </si>
  <si>
    <t>NGST/15/12/2023/07</t>
  </si>
  <si>
    <t>https://www.youtube.com/watch?v=Xyr2evKKHpM</t>
  </si>
  <si>
    <t>NGST/15/12/2023/06</t>
  </si>
  <si>
    <t>IM-030</t>
  </si>
  <si>
    <t>https://youtu.be/Ehp1CGSn4Rw</t>
  </si>
  <si>
    <t>https://youtu.be/NemdEgiEHkw?si=FeFzIGTtDqQrk-OB</t>
  </si>
  <si>
    <t>NGST/29/12/2023/01</t>
  </si>
  <si>
    <t>https://www.youtube.com/watch?v=mMJJxV_hqb8</t>
  </si>
  <si>
    <t>https://youtu.be/cuDZEj1wkV8</t>
  </si>
  <si>
    <t>NGST/18/12/2023/09</t>
  </si>
  <si>
    <t>https://www.youtube.com/watch?v=V5qVIcU-FGM</t>
  </si>
  <si>
    <t>NGST/20/12/2023/03</t>
  </si>
  <si>
    <t>https://www.youtube.com/watch?v=5iZvPHr8wGk&amp;feature=youtu.be</t>
  </si>
  <si>
    <t>https://www.youtube.com/watch?v=UYTfPQTMR_A</t>
  </si>
  <si>
    <t>https://www.youtube.com/watch?v=qpStSWvktyQ</t>
  </si>
  <si>
    <t>https://www.youtube.com/watch?v=nAfJ-4B40wo</t>
  </si>
  <si>
    <t>NGST/18/12/2023/03</t>
  </si>
  <si>
    <t>https://www.youtube.com/watch?v=3On3Vstwxfw</t>
  </si>
  <si>
    <t>https://www.youtube.com/watch?v=hfQYnC25l_Y</t>
  </si>
  <si>
    <t>https://youtu.be/zrAosvdQk98?feature=shared</t>
  </si>
  <si>
    <t>https://youtu.be/89lndK_sCVk</t>
  </si>
  <si>
    <t>https://youtu.be/WxP7xYlFDGM</t>
  </si>
  <si>
    <t>NGST/29/12/2023/04</t>
  </si>
  <si>
    <t>https://youtu.be/e82Xed5kaSE</t>
  </si>
  <si>
    <t>NGST/21/12/2023/01</t>
  </si>
  <si>
    <t>https://www.youtube.com/watch?v=khQr7OOiOIs</t>
  </si>
  <si>
    <t>https://www.youtube.com/watch?v=9B3gTpAGbJE</t>
  </si>
  <si>
    <t>https://www.youtube.com/watch?v=6Y0NvWEJ6RU</t>
  </si>
  <si>
    <t>https://www.youtube.com/@earningspace840</t>
  </si>
  <si>
    <t>https://www.youtube.com/watch?v=fTgBjg80KI8</t>
  </si>
  <si>
    <t>https://www.youtube.com/watch?v=wFvLFlJYLS0</t>
  </si>
  <si>
    <t>NGST/21/12/2023/02</t>
  </si>
  <si>
    <t>https://youtu.be/8owcPML6WKc</t>
  </si>
  <si>
    <t>NGST/26/12/2023/03</t>
  </si>
  <si>
    <t>https://youtu.be/N1Pvq7C_QfI</t>
  </si>
  <si>
    <t>https://youtu.be/9aL7F-ddAZc</t>
  </si>
  <si>
    <t>NGST/12/01/2024/06</t>
  </si>
  <si>
    <t>https://www.youtube.com/watch?v=rjwd_njknks</t>
  </si>
  <si>
    <t>NGST/05/01/2024/05</t>
  </si>
  <si>
    <t>https://youtu.be/vAvjrrh5MMc?feature=shared</t>
  </si>
  <si>
    <t xml:space="preserve">NGST/05/02/2024//06
</t>
  </si>
  <si>
    <t>https://www.youtube.com/watch?v=BFuVybWJipc</t>
  </si>
  <si>
    <t>https://www.youtube.com/watch?v=A29D2IZXL38</t>
  </si>
  <si>
    <t>NGST/21/12/2023/12</t>
  </si>
  <si>
    <t>https://youtu.be/a2Vgm9bEU7I</t>
  </si>
  <si>
    <t>https://www.youtube.com/watch?v=FhgAyHLefuM</t>
  </si>
  <si>
    <t>https://www.youtube.com/watch?v=m0W1OuoPFyM</t>
  </si>
  <si>
    <t>https://www.youtube.com/watch?v=eQFow54N0qY</t>
  </si>
  <si>
    <t>NGST/26/12/2023/11</t>
  </si>
  <si>
    <t>https://youtu.be/nRBktiRpJVM</t>
  </si>
  <si>
    <t>NGST/26/12/2023/01</t>
  </si>
  <si>
    <t>Mohit Balani</t>
  </si>
  <si>
    <t>https://www.youtube.com/@MohitBalani</t>
  </si>
  <si>
    <t>https://youtu.be/9AefkUArlWc?feature=shared</t>
  </si>
  <si>
    <t>MASTER mini TECH</t>
  </si>
  <si>
    <t>https://www.youtube.com/@MASTERminiTECH</t>
  </si>
  <si>
    <t>https://www.youtube.com/watch?si=4NCcqPUdAbRXaL2R&amp;v=oiHxEkBpVBQ&amp;feature=youtu.be&amp;ab_channel=MASTERminiTECH</t>
  </si>
  <si>
    <t>NGST/26/12/2023/04</t>
  </si>
  <si>
    <t>https://youtu.be/Tt9N-uiWPuU</t>
  </si>
  <si>
    <t>NGST/27/12/2023/02</t>
  </si>
  <si>
    <t>https://youtu.be/FqNDUE3Eh-o</t>
  </si>
  <si>
    <t>NGST/26/12/2023/08</t>
  </si>
  <si>
    <t>https://youtu.be/h2x-j-2m5hE</t>
  </si>
  <si>
    <t>https://www.youtube.com/@TechnicalNewsOdia</t>
  </si>
  <si>
    <t xml:space="preserve">NGST/25/01/2024/04
</t>
  </si>
  <si>
    <t>NGST/08/01/2024/09</t>
  </si>
  <si>
    <t>mStock - January 2024</t>
  </si>
  <si>
    <t xml:space="preserve">IM-045
</t>
  </si>
  <si>
    <t>https://youtu.be/mqTEaWBpbl4?si=yemDECcfGmr5uxgM</t>
  </si>
  <si>
    <t xml:space="preserve">NGST/25/01/2024/06
</t>
  </si>
  <si>
    <t>https://youtu.be/ffVp9AjJk5Q?si=v9EBQBjjMNNZUKlC</t>
  </si>
  <si>
    <t xml:space="preserve">NGST/25/01/2024/01
</t>
  </si>
  <si>
    <t>https://youtu.be/aVQ2do332jQ</t>
  </si>
  <si>
    <t xml:space="preserve">NGST/29/01/2024/02
</t>
  </si>
  <si>
    <t>https://youtu.be/bTrX9Sfuq0c?si=3LX0PABsKIPDUop9</t>
  </si>
  <si>
    <t>https://youtu.be/66KJieOdUjc</t>
  </si>
  <si>
    <t xml:space="preserve">NGST/17/01/2024/16
</t>
  </si>
  <si>
    <t>https://youtu.be/5MVhlW11XQA</t>
  </si>
  <si>
    <t xml:space="preserve">NGST/25/01/2024/03
</t>
  </si>
  <si>
    <t>https://youtu.be/iuv3QMukDJU?si=B6T2j_CjxAYcACoY</t>
  </si>
  <si>
    <t>NGST/08/01/2024/04</t>
  </si>
  <si>
    <t>https://youtu.be/67mOSZRXP6E</t>
  </si>
  <si>
    <t>NGST/05/01/2024/04</t>
  </si>
  <si>
    <t>https://youtu.be/KbewprIboNU</t>
  </si>
  <si>
    <t>NGST/05/01/2024/06</t>
  </si>
  <si>
    <t>https://youtu.be/bSZXEt-v7YM?si=2klOH_JZFzSkta2k</t>
  </si>
  <si>
    <t>RupeeMonk</t>
  </si>
  <si>
    <t>https://youtu.be/Q3dxXjxfyJQ</t>
  </si>
  <si>
    <t>NGST/05/01/2024/03</t>
  </si>
  <si>
    <t>https://youtu.be/YTgo_HMMCzM?si=W2SmvachhjHd6GuA</t>
  </si>
  <si>
    <t>https://youtu.be/9782LHZEbvs</t>
  </si>
  <si>
    <t xml:space="preserve">NGST/22/01/2024/01
</t>
  </si>
  <si>
    <t>https://youtu.be/MpPmxEIOK08</t>
  </si>
  <si>
    <t>NGST/05/01/2024/10</t>
  </si>
  <si>
    <t>https://www.youtube.com/watch?v=i-Nvnu_jpMc</t>
  </si>
  <si>
    <t>NGST/02/01/2024/02</t>
  </si>
  <si>
    <t>https://www.youtube.com/watch?v=IUsD3UoUFg8</t>
  </si>
  <si>
    <t>NGST/02/01/2024/06</t>
  </si>
  <si>
    <t>https://www.youtube.com/watch?v=L_yF-EzjqZY</t>
  </si>
  <si>
    <t>https://youtu.be/miR9Tqgup5E</t>
  </si>
  <si>
    <t xml:space="preserve">NGST/17/01/2024/13
</t>
  </si>
  <si>
    <t>https://youtu.be/3nClqSDk9Ks</t>
  </si>
  <si>
    <t>NGST/03/01/2024/05</t>
  </si>
  <si>
    <t>https://www.youtube.com/watch?v=FTCM_k7IG2o</t>
  </si>
  <si>
    <t>NGST/02/01/2024/03</t>
  </si>
  <si>
    <t>https://www.youtube.com/@PunjiGuide</t>
  </si>
  <si>
    <t>https://www.youtube.com/watch?v=06G8l-AsUVM</t>
  </si>
  <si>
    <t>NGST/05/01/2024/07</t>
  </si>
  <si>
    <t>https://www.youtube.com/watch?v=Jc8oCo-tiJs</t>
  </si>
  <si>
    <t>NGST/05/01/2024/08</t>
  </si>
  <si>
    <t>https://www.youtube.com/watch?v=PD7FP7qBMm4</t>
  </si>
  <si>
    <t>https://youtu.be/MZUBQJF-Kt4</t>
  </si>
  <si>
    <t>NGST/05/01/2024/02</t>
  </si>
  <si>
    <t>https://youtu.be/7y4SDYuJSpQ</t>
  </si>
  <si>
    <t>https://www.youtube.com/watch?v=6xzv1PmVjsI</t>
  </si>
  <si>
    <t>NGST/05/01/2024/01</t>
  </si>
  <si>
    <t>https://www.youtube.com/watch?v=simgmCMMdO4</t>
  </si>
  <si>
    <t>https://youtu.be/zVxk3tYF714</t>
  </si>
  <si>
    <t xml:space="preserve">NGST/25/01/2024/07
</t>
  </si>
  <si>
    <t>https://youtu.be/R73nBBjZJxY</t>
  </si>
  <si>
    <t xml:space="preserve">NGST/12/01/2024/07
</t>
  </si>
  <si>
    <t>https://youtu.be/KJF3FZ9Tg_g</t>
  </si>
  <si>
    <t>https://youtu.be/zX6Az_2kKRs</t>
  </si>
  <si>
    <t>NGST/08/01/2024/10</t>
  </si>
  <si>
    <t>https://youtu.be/cKhoTKUosLI</t>
  </si>
  <si>
    <t xml:space="preserve">NGST/16/02/2024/02
</t>
  </si>
  <si>
    <t>https://youtu.be/iwb906umv1Y?feature=shared</t>
  </si>
  <si>
    <t xml:space="preserve">NGST/10/01/2024/03
</t>
  </si>
  <si>
    <t>https://youtu.be/BUbGzOO36tk</t>
  </si>
  <si>
    <t>https://www.youtube.com/watch?v=IxdXtXXYdg0</t>
  </si>
  <si>
    <t>NGST/08/01/2024/07</t>
  </si>
  <si>
    <t>https://www.youtube.com/watch?v=sNmM_NooLiU</t>
  </si>
  <si>
    <t>https://www.youtube.com/watch?v=-8UDZw2Qqf0</t>
  </si>
  <si>
    <t>https://www.youtube.com/watch?v=B9uWTCQZr80</t>
  </si>
  <si>
    <t>https://www.youtube.com/watch?v=bmxTQ3C2jPg</t>
  </si>
  <si>
    <t>https://www.youtube.com/watch?v=YtVrlnRPquI</t>
  </si>
  <si>
    <t>https://youtu.be/OhhzfIUrKzw</t>
  </si>
  <si>
    <t>NGST/09/01/2024/02</t>
  </si>
  <si>
    <t>https://youtu.be/FE_pxCclG_w</t>
  </si>
  <si>
    <t xml:space="preserve">NGST/12/01/2024/01
</t>
  </si>
  <si>
    <t>https://youtu.be/PDMg_27Iywc</t>
  </si>
  <si>
    <t>NGST/09/01/2024/01</t>
  </si>
  <si>
    <t>ETech Pandaji</t>
  </si>
  <si>
    <t>https://www.youtube.com/@ETechpandaji</t>
  </si>
  <si>
    <t>https://www.youtube.com/watch?v=bVKY66EBlr8</t>
  </si>
  <si>
    <t>NGST/09/01/2024/03</t>
  </si>
  <si>
    <t>Crypto Duniyaa</t>
  </si>
  <si>
    <t>https://www.youtube.com/@Cryptodunia7</t>
  </si>
  <si>
    <t>https://www.youtube.com/watch?v=HOZflZ40I1M</t>
  </si>
  <si>
    <t>https://www.youtube.com/watch?v=HHaDVJyBgfU</t>
  </si>
  <si>
    <t>NGST/10/01/2024/02</t>
  </si>
  <si>
    <t>https://www.youtube.com/watch?v=i0ldfZgDhzQ</t>
  </si>
  <si>
    <t>https://www.youtube.com/watch?v=c29Kx06cBlM</t>
  </si>
  <si>
    <t>https://youtu.be/oHFwKcf3KdM</t>
  </si>
  <si>
    <t xml:space="preserve">NGST/17/01/2024/02
</t>
  </si>
  <si>
    <t>https://www.youtube.com/watch?v=DirNajyXQ90</t>
  </si>
  <si>
    <t>NGST/09/01/2024/04</t>
  </si>
  <si>
    <t>https://www.youtube.com/watch?v=Vsf9uHti1P0</t>
  </si>
  <si>
    <t>https://www.youtube.com/watch?v=u_dAIPeF6oI</t>
  </si>
  <si>
    <t xml:space="preserve">NGST/17/01/2024/03
</t>
  </si>
  <si>
    <t>Knowledge Earner</t>
  </si>
  <si>
    <t>https://www.youtube.com/@knowledmoney</t>
  </si>
  <si>
    <t>https://www.youtube.com/watch?v=XZKfqLaaT30</t>
  </si>
  <si>
    <t>https://www.youtube.com/watch?v=PGG0NqP_8dI</t>
  </si>
  <si>
    <t>https://www.youtube.com/@MohitBalani/videos</t>
  </si>
  <si>
    <t>https://youtu.be/60Vx3m7RToQ?feature=shared</t>
  </si>
  <si>
    <t xml:space="preserve">INV-000028
</t>
  </si>
  <si>
    <t>https://www.youtube.com/watch?v=Fw26TX25_rk</t>
  </si>
  <si>
    <t>NGST/10/01/2024/04</t>
  </si>
  <si>
    <t>https://www.youtube.com/@ChartwithTrade</t>
  </si>
  <si>
    <t>https://www.youtube.com/watch?v=MzU2yj2eN3E</t>
  </si>
  <si>
    <t xml:space="preserve">NGST/12/01/2024/04
</t>
  </si>
  <si>
    <t>https://www.youtube.com/watch?v=ZM6ETNStBqw</t>
  </si>
  <si>
    <t xml:space="preserve">NGST/12/01/2024/05
</t>
  </si>
  <si>
    <t>https://www.youtube.com/watch?v=DjnVT2m-200</t>
  </si>
  <si>
    <t>https://www.youtube.com/watch?v=5qDYfKHMFkk</t>
  </si>
  <si>
    <t>https://www.youtube.com/watch?v=zvFJmHm_p_8</t>
  </si>
  <si>
    <t xml:space="preserve">NGST/24/11/2023/06
</t>
  </si>
  <si>
    <t>https://www.youtube.com/watch?v=aCZjdN6zz1s</t>
  </si>
  <si>
    <t>NGST/18/01/2024/01</t>
  </si>
  <si>
    <t>https://youtu.be/9Vqw4ulSMAo</t>
  </si>
  <si>
    <t xml:space="preserve">NGST/20/01/2024/02
</t>
  </si>
  <si>
    <t>https://youtu.be/E2yECyZDa6c</t>
  </si>
  <si>
    <t xml:space="preserve">NGST/20/01/2024/03
</t>
  </si>
  <si>
    <t>https://youtu.be/iuR8MAJhXGM</t>
  </si>
  <si>
    <t>https://www.youtube.com/watch?v=q9pyh4BYbzE</t>
  </si>
  <si>
    <t>NGST/18/01/2024/02</t>
  </si>
  <si>
    <t>https://www.youtube.com/watch?v=up6uV5auuGQ</t>
  </si>
  <si>
    <t xml:space="preserve">NGST/25/11/2023/01
</t>
  </si>
  <si>
    <t>https://www.youtube.com/watch?v=8sKMpOgtFo8</t>
  </si>
  <si>
    <t>https://www.youtube.com/watch?v=wuCEzHcuXKM</t>
  </si>
  <si>
    <t>https://youtu.be/SGbl6Qsygz0</t>
  </si>
  <si>
    <t xml:space="preserve">NGST/30/01/2024/02
</t>
  </si>
  <si>
    <t>https://youtu.be/te_XA_k0DYM</t>
  </si>
  <si>
    <t xml:space="preserve">NGST/22/01/2024/02
</t>
  </si>
  <si>
    <t>https://www.youtube.com/watch?v=xut1Dbg1nvI</t>
  </si>
  <si>
    <t xml:space="preserve">NGST/17/01/2024/14
</t>
  </si>
  <si>
    <t>https://www.youtube.com/watch?v=HAm63Uu88nw</t>
  </si>
  <si>
    <t>https://www.youtube.com/watch?v=eszAgBvJmuc</t>
  </si>
  <si>
    <t>https://www.youtube.com/watch?v=aitdTqHStYE</t>
  </si>
  <si>
    <t xml:space="preserve">NGST/24/01/2024/01
</t>
  </si>
  <si>
    <t>https://www.youtube.com/watch?v=PIHROq7UfXA</t>
  </si>
  <si>
    <t xml:space="preserve">NGST/17/01/2024/09
</t>
  </si>
  <si>
    <t>Your iCircle</t>
  </si>
  <si>
    <t>https://www.youtube.com/@youricircle/videos</t>
  </si>
  <si>
    <t>https://youtu.be/rgVHbxJ6zv8?si=a6m7rMBhmgNkTwQ_</t>
  </si>
  <si>
    <t>Naatu Tech</t>
  </si>
  <si>
    <t>https://www.youtube.com/@naatutechofficial/videos</t>
  </si>
  <si>
    <t>https://youtu.be/JQqFbQ1Pq3g?si=MhkDIAuxe7Nhv_tQ</t>
  </si>
  <si>
    <t xml:space="preserve">FMPL-018
</t>
  </si>
  <si>
    <t>TechGBX</t>
  </si>
  <si>
    <t>https://www.youtube.com/@Top5BestLaptop/videos</t>
  </si>
  <si>
    <t>https://youtu.be/cJ1VMlQ7DFk?feature=shared</t>
  </si>
  <si>
    <t xml:space="preserve">NGST/19/01/2024/01
</t>
  </si>
  <si>
    <t>https://www.youtube.com/@MASTERminiTECH/videos</t>
  </si>
  <si>
    <t>https://youtu.be/64KkMcsr1Yw?feature=shared</t>
  </si>
  <si>
    <t xml:space="preserve">NGST/20/01/2024/01
</t>
  </si>
  <si>
    <t>Madan Gaikwad</t>
  </si>
  <si>
    <t>https://www.youtube.com/@MadanGaikwad/videos</t>
  </si>
  <si>
    <t>https://youtu.be/nJX2VEw8Z_Y?si=M7hBei5GgBYN4Cli</t>
  </si>
  <si>
    <t xml:space="preserve">NGST/23/01/2024/01
</t>
  </si>
  <si>
    <t>Tanaya</t>
  </si>
  <si>
    <t>https://youtu.be/WSDBDBwg_Uo?si=2lQVtLeLG_c1Prax</t>
  </si>
  <si>
    <t xml:space="preserve">NGST/09/02/2024/02
</t>
  </si>
  <si>
    <t>https://youtu.be/ZlxJZIBCCYA</t>
  </si>
  <si>
    <t>https://youtu.be/zzm8YQoqfmE?si=DnSxz-0hdZJ6uVXq</t>
  </si>
  <si>
    <t xml:space="preserve">NGST/24/01/2024/05
</t>
  </si>
  <si>
    <t>https://youtu.be/nXpzPQqyWaI?si=CzWQo0Vn9On24zy0</t>
  </si>
  <si>
    <t xml:space="preserve">NGST/22/01/2024/04
</t>
  </si>
  <si>
    <t>https://youtu.be/1pDNI3kP0gE?si=iALAQEByFo7_2z2K</t>
  </si>
  <si>
    <t>https://youtu.be/cyK_bFVlkk8?si=tW8t5ygt_k83IHxl</t>
  </si>
  <si>
    <t>https://youtu.be/0uWwISDrMeQ?si=FPQL6A_KFrMJkgvO</t>
  </si>
  <si>
    <t xml:space="preserve">NGST/25/01/2024/02
</t>
  </si>
  <si>
    <t>https://youtu.be/qjJxOA5Uytw?si=hmvkfGBuC9-UgEa8</t>
  </si>
  <si>
    <t>https://youtu.be/2_6rZqTUsY0?si=jpUJ5GSoc6kDDdVO</t>
  </si>
  <si>
    <t>TechiBee</t>
  </si>
  <si>
    <t>https://www.youtube.com/@_techibee/videos</t>
  </si>
  <si>
    <t>Transit bites</t>
  </si>
  <si>
    <t>Lifestyle</t>
  </si>
  <si>
    <t>https://www.youtube.com/@Transitbites/videos</t>
  </si>
  <si>
    <t>INFO Mindset</t>
  </si>
  <si>
    <t>https://www.youtube.com/@INFO_Mindset-Tamil</t>
  </si>
  <si>
    <t>TECH-iELA</t>
  </si>
  <si>
    <t>https://www.youtube.com/@tech_iela/videos</t>
  </si>
  <si>
    <t>mStock - February 2024</t>
  </si>
  <si>
    <t xml:space="preserve">IM-066
</t>
  </si>
  <si>
    <t>https://youtu.be/l8ZYfsxqPdM</t>
  </si>
  <si>
    <t xml:space="preserve">NGST/27/02/2024/11
</t>
  </si>
  <si>
    <t>https://youtu.be/z3H0VYbcDZ8?si=g9INiHX6G17f7flw</t>
  </si>
  <si>
    <t xml:space="preserve">NGST/21/02/2024/02
</t>
  </si>
  <si>
    <t>https://www.youtube.com/watch?v=fzVtqIbsFhk</t>
  </si>
  <si>
    <t xml:space="preserve">NGST/05/02/2024/03
</t>
  </si>
  <si>
    <t>https://youtu.be/b080ISXkJfY?feature=shared</t>
  </si>
  <si>
    <t xml:space="preserve">NGST/27/02/2024/06
</t>
  </si>
  <si>
    <t>My Stock World</t>
  </si>
  <si>
    <t>https://www.youtube.com/@MyStockworld</t>
  </si>
  <si>
    <t>https://www.youtube.com/watch?v=6oT7xDJX-Dc</t>
  </si>
  <si>
    <t>https://www.youtube.com/watch?si=Qhd7X0O_J-lzqLxY&amp;v=Eug8RotZ0AU&amp;feature=youtu.be</t>
  </si>
  <si>
    <t xml:space="preserve">NGST/02/02/2024/03
</t>
  </si>
  <si>
    <t>https://www.youtube.com/watch?v=gMyh7sFDVLQ&amp;feature=youtu.be</t>
  </si>
  <si>
    <t xml:space="preserve">NGST/13/02/2024/05
</t>
  </si>
  <si>
    <t>https://youtu.be/46O-w6ZUFIo</t>
  </si>
  <si>
    <t xml:space="preserve">NGST/05/02/2024/07
</t>
  </si>
  <si>
    <t>https://youtu.be/o1EDwLJJHik</t>
  </si>
  <si>
    <t xml:space="preserve">NGST/14/02/2024/03
</t>
  </si>
  <si>
    <t>https://www.youtube.com/watch?v=FwC_vMyL4pw</t>
  </si>
  <si>
    <t xml:space="preserve">NGST/05/02/2024/02
</t>
  </si>
  <si>
    <t>https://www.youtube.com/watch?v=jg59s4poDuk</t>
  </si>
  <si>
    <t>https://www.youtube.com/watch?v=6fHdsSqoEW4</t>
  </si>
  <si>
    <t xml:space="preserve">NGST/21/02/2024/05
</t>
  </si>
  <si>
    <t>https://www.youtube.com/watch?v=J1559y3Tb0g</t>
  </si>
  <si>
    <t xml:space="preserve">NGST/07/03/2024/05
</t>
  </si>
  <si>
    <t>https://youtu.be/BhWWE3-v5bM</t>
  </si>
  <si>
    <t>https://www.youtube.com/watch?v=We6mIYgnpZQ</t>
  </si>
  <si>
    <t xml:space="preserve">NGST/09/02/2024/01
</t>
  </si>
  <si>
    <t>https://www.youtube.com/watch?v=huZhSbEGQpE</t>
  </si>
  <si>
    <t xml:space="preserve">NGST/15/02/2024/01
</t>
  </si>
  <si>
    <t>https://youtu.be/FO_4pNwljqs?si=7zt-SSh9btCNn8p-</t>
  </si>
  <si>
    <t xml:space="preserve">NGST/26/02/2024/17
</t>
  </si>
  <si>
    <t>09/02/0204</t>
  </si>
  <si>
    <t>https://youtu.be/qfhMEYFWgs0?si=3kF1Qd8la3jSvT9K</t>
  </si>
  <si>
    <t xml:space="preserve">NGST/13/02/2024/16
</t>
  </si>
  <si>
    <t>400 जाएगा? 🔥| Rain Industries Latest News</t>
  </si>
  <si>
    <t xml:space="preserve">NGST/13/02/2024/03
</t>
  </si>
  <si>
    <t>https://www.youtube.com/watch?v=aKP9gE6oz7s</t>
  </si>
  <si>
    <t xml:space="preserve">NGST/07/03/2024/08
</t>
  </si>
  <si>
    <t>Siddharth Bhat</t>
  </si>
  <si>
    <t>https://www.youtube.com/@SiddharthBhat09</t>
  </si>
  <si>
    <t>10/02/0204</t>
  </si>
  <si>
    <t>https://youtu.be/kOroczJIGE4?si=f9X6YT45lUFzNQPC</t>
  </si>
  <si>
    <t xml:space="preserve">NGST/14/02/2024/01
</t>
  </si>
  <si>
    <t>https://www.youtube.com/watch?v=b5l4xvRSnCI</t>
  </si>
  <si>
    <t xml:space="preserve">NGST/13/02/2024/06
</t>
  </si>
  <si>
    <t>https://youtu.be/mtDb_40KreI</t>
  </si>
  <si>
    <t xml:space="preserve">NGST/22/04/2024/05
</t>
  </si>
  <si>
    <t>https://youtu.be/lptgkR88Qrk</t>
  </si>
  <si>
    <t xml:space="preserve">NGST/21/02/2024/03
</t>
  </si>
  <si>
    <t>The mini trader</t>
  </si>
  <si>
    <t>https://www.youtube.com/@Theminitrader</t>
  </si>
  <si>
    <t>https://www.youtube.com/watch?v=9q2zTJ1y2iA</t>
  </si>
  <si>
    <t xml:space="preserve">NGST/13/02/2024/08
</t>
  </si>
  <si>
    <t>Always Grow : ''Prashant Rastogi'' TRADER</t>
  </si>
  <si>
    <t>https://www.youtube.com/@AlwaysGrow</t>
  </si>
  <si>
    <t>https://youtu.be/biEHGEzbHd0</t>
  </si>
  <si>
    <t xml:space="preserve">NGST/13/02/2024/12
</t>
  </si>
  <si>
    <t>Market Trader</t>
  </si>
  <si>
    <t>https://www.youtube.com/@Marketrader1</t>
  </si>
  <si>
    <t>https://youtu.be/8atH-NAG7fA?si=_ptU4eqzCdPdMZOh</t>
  </si>
  <si>
    <t xml:space="preserve">NGST/13/02/2024/14
</t>
  </si>
  <si>
    <t>Investing simplify</t>
  </si>
  <si>
    <t>Stock Market</t>
  </si>
  <si>
    <t>https://www.youtube.com/@Investingsimplify</t>
  </si>
  <si>
    <t>https://youtu.be/y7SKpOwJf8E?si=WbZR5AxjUKiuamtg</t>
  </si>
  <si>
    <t xml:space="preserve">NGST/13/02/2024/15
</t>
  </si>
  <si>
    <t>The Global Stories</t>
  </si>
  <si>
    <t>https://www.youtube.com/@TheGlobalStories</t>
  </si>
  <si>
    <t>https://youtu.be/AMOHRyGvBME</t>
  </si>
  <si>
    <t xml:space="preserve">NGST/13/02/2024/01
</t>
  </si>
  <si>
    <t>Trading With Karol</t>
  </si>
  <si>
    <t>https://www.youtube.com/@TradingWithKarol</t>
  </si>
  <si>
    <t>https://www.youtube.com/watch?v=cD9AVfH9xw0</t>
  </si>
  <si>
    <t>https://www.youtube.com/watch?v=fSnLRbcPXcY</t>
  </si>
  <si>
    <t xml:space="preserve">NGST/15/02/2024/03
</t>
  </si>
  <si>
    <t>Digital Expert</t>
  </si>
  <si>
    <t>https://www.youtube.com/@digitalxpt</t>
  </si>
  <si>
    <t>https://www.youtube.com/watch?v=SpiBffos2D4</t>
  </si>
  <si>
    <t xml:space="preserve">NGST/14/02/2024/02
</t>
  </si>
  <si>
    <t>Mr Star Sahil</t>
  </si>
  <si>
    <t>https://www.youtube.com/@MrStarSahil</t>
  </si>
  <si>
    <t>https://youtu.be/yzc8K6J-K4o?si=fI_zYpJtjs-KejkI</t>
  </si>
  <si>
    <t>https://www.youtube.com/watch?v=ueYJG9mLDPw</t>
  </si>
  <si>
    <t xml:space="preserve">NGST/22/02/2024/06
</t>
  </si>
  <si>
    <t>Shankar Nath</t>
  </si>
  <si>
    <t>Investments</t>
  </si>
  <si>
    <t>https://www.youtube.com/@shankarnath</t>
  </si>
  <si>
    <t>https://www.youtube.com/watch?v=xbRiKHchqFg</t>
  </si>
  <si>
    <t xml:space="preserve">2024-03/06
</t>
  </si>
  <si>
    <t>Digitech Praveen Here</t>
  </si>
  <si>
    <t>Online Earning</t>
  </si>
  <si>
    <t>https://www.youtube.com/@digitechpraveenhere</t>
  </si>
  <si>
    <t>https://www.youtube.com/watch?v=H5QMzL7Rgco</t>
  </si>
  <si>
    <t xml:space="preserve">NGST/16/02/2024/03
</t>
  </si>
  <si>
    <t>Invest Right</t>
  </si>
  <si>
    <t>https://www.youtube.com/@investright7943</t>
  </si>
  <si>
    <t>https://www.youtube.com/watch?v=-tgcEKPYj6U</t>
  </si>
  <si>
    <t xml:space="preserve">NGST/20/02/2024/10
</t>
  </si>
  <si>
    <t>PANKIL MAHESHWARI</t>
  </si>
  <si>
    <t>https://www.youtube.com/@PankilMaheshwari</t>
  </si>
  <si>
    <t>https://www.youtube.com/watch?v=DNgc0ev45Ns</t>
  </si>
  <si>
    <t xml:space="preserve">NGST/26/02/2024/07
</t>
  </si>
  <si>
    <t>https://www.youtube.com/watch?v=HwtUsozdg00</t>
  </si>
  <si>
    <t xml:space="preserve">NGST/19/02/2024/06
</t>
  </si>
  <si>
    <t>Vibhor Varshney</t>
  </si>
  <si>
    <t>IM-080</t>
  </si>
  <si>
    <t>https://www.youtube.com/@VibhorVarshney</t>
  </si>
  <si>
    <t>https://youtu.be/eDgiCDo96gM?si=XEamxjkE5fQRgD2V</t>
  </si>
  <si>
    <t>Shashank Udupa</t>
  </si>
  <si>
    <t>https://www.youtube.com/@ShashankUdupa1</t>
  </si>
  <si>
    <t>https://youtu.be/YaK6dMvJ2Ys</t>
  </si>
  <si>
    <t>https://www.youtube.com/watch?v=59aON4yjjq0</t>
  </si>
  <si>
    <t xml:space="preserve">NGST/27/02/2024/02
</t>
  </si>
  <si>
    <t>Expose Buddy</t>
  </si>
  <si>
    <t>https://www.youtube.com/@ExposeBuddy</t>
  </si>
  <si>
    <t>https://www.youtube.com/watch?v=b7K-OdbpzXU</t>
  </si>
  <si>
    <t xml:space="preserve">NGST/20/02/2024/06
</t>
  </si>
  <si>
    <t>Rochit Singh</t>
  </si>
  <si>
    <t>https://www.youtube.com/@rochit_singh</t>
  </si>
  <si>
    <t>https://youtu.be/dRVh9JAVSEg?si=K6Ix1Ozqntfh_opR</t>
  </si>
  <si>
    <t>https://www.youtube.com/watch?v=WTBelyWJaG4</t>
  </si>
  <si>
    <t xml:space="preserve">NGST/20/02/2024/07
</t>
  </si>
  <si>
    <t>https://youtu.be/o4O5Nj3fGUI?si=Im_tJyw7pWSf2r5T</t>
  </si>
  <si>
    <t>https://youtu.be/_kZjaa7J_Tw</t>
  </si>
  <si>
    <t>Stock mart Pro</t>
  </si>
  <si>
    <t>https://www.youtube.com/@stockmartpro</t>
  </si>
  <si>
    <t>https://www.youtube.com/watch?v=6OENri0PmP0</t>
  </si>
  <si>
    <t>Ready To Invest</t>
  </si>
  <si>
    <t>https://www.youtube.com/@Ready_To_Invest</t>
  </si>
  <si>
    <t>https://youtu.be/-5G5JPDwYEY</t>
  </si>
  <si>
    <t xml:space="preserve">NGST/21/02/2024/01
</t>
  </si>
  <si>
    <t>SATYA HUMSAFAR</t>
  </si>
  <si>
    <t>Travel Vlogs</t>
  </si>
  <si>
    <t>https://www.youtube.com/@TheTrainGURU</t>
  </si>
  <si>
    <t>https://www.youtube.com/watch?v=aJ2OeA7gxzY</t>
  </si>
  <si>
    <t xml:space="preserve">NGST/22/02/2024/04
</t>
  </si>
  <si>
    <t>https://youtu.be/P7LI2lJdCOo?si=d2StVIFoaIRCvyxU</t>
  </si>
  <si>
    <t xml:space="preserve">NGST/29/02/2024/03
</t>
  </si>
  <si>
    <t>https://www.youtube.com/@TRADINGKANNADA</t>
  </si>
  <si>
    <t>https://www.youtube.com/watch?v=rI2rFQbamnA</t>
  </si>
  <si>
    <t xml:space="preserve">NGST/23/02/2023/01
</t>
  </si>
  <si>
    <t>https://www.youtube.com/watch?v=omj_aOjJji8</t>
  </si>
  <si>
    <t xml:space="preserve">NGST/22/02/2024/07
</t>
  </si>
  <si>
    <t>https://www.youtube.com/watch?v=GkURv-L1vr8</t>
  </si>
  <si>
    <t>https://youtu.be/6_LHRfGwkgw</t>
  </si>
  <si>
    <t xml:space="preserve">NGST/27/02/2024/01
</t>
  </si>
  <si>
    <t>https://www.youtube.com/watch?v=yZMaR6o5mKw</t>
  </si>
  <si>
    <t xml:space="preserve">NGST/07/03/2024/06
</t>
  </si>
  <si>
    <t>https://youtu.be/y_v2uht1-_g</t>
  </si>
  <si>
    <t xml:space="preserve">NGST/27/02/2024/07
</t>
  </si>
  <si>
    <t>https://www.youtube.com/watch?v=vS-3kSOFXsM</t>
  </si>
  <si>
    <t xml:space="preserve">NGST/27/02/2024/09
</t>
  </si>
  <si>
    <t>https://www.youtube.com/watch?v=0EJl6qZFrrA</t>
  </si>
  <si>
    <t xml:space="preserve">NGST/01/03/2024/03
</t>
  </si>
  <si>
    <t>https://www.youtube.com/watch?v=r35-zhzahoo</t>
  </si>
  <si>
    <t xml:space="preserve">NGST/23/02/2024/05
</t>
  </si>
  <si>
    <t>https://www.youtube.com/watch?v=JsX2AedHddU</t>
  </si>
  <si>
    <t>NGST/23/02/2024/03</t>
  </si>
  <si>
    <t>https://www.youtube.com/watch?v=41wUrE8IJVQ</t>
  </si>
  <si>
    <t>https://www.youtube.com/watch?v=WyI9QY_8vF4</t>
  </si>
  <si>
    <t>https://youtu.be/aD-LSgbS5b0</t>
  </si>
  <si>
    <t xml:space="preserve">NGST/01/03/2024/05
</t>
  </si>
  <si>
    <t>https://www.youtube.com/watch?v=I492EdzmX30</t>
  </si>
  <si>
    <t xml:space="preserve">NGST/23/02/2024/04
</t>
  </si>
  <si>
    <t>https://www.youtube.com/watch?v=1g4j7AOTF8U</t>
  </si>
  <si>
    <t>https://www.youtube.com/watch?v=UyI1G91H820</t>
  </si>
  <si>
    <t>https://www.youtube.com/watch?v=_2QIvzMOhUw</t>
  </si>
  <si>
    <t>https://www.youtube.com/watch?v=3mJs7GBBEfw</t>
  </si>
  <si>
    <t>https://youtu.be/UdGdqFz64yg</t>
  </si>
  <si>
    <t xml:space="preserve">NGST/23/02/2024/07
</t>
  </si>
  <si>
    <t>https://youtu.be/65TGlOL9suk</t>
  </si>
  <si>
    <t>https://youtu.be/a0-QrxqYha0</t>
  </si>
  <si>
    <t>https://youtu.be/gulYd5NIPDw</t>
  </si>
  <si>
    <t>https://youtu.be/zriHZIYIlnE</t>
  </si>
  <si>
    <t xml:space="preserve">NGST/01/03/2024/04
</t>
  </si>
  <si>
    <t>IM-084</t>
  </si>
  <si>
    <t>https://www.youtube.com/watch?v=bzKLBUmquFw</t>
  </si>
  <si>
    <t xml:space="preserve">NGST/23/02/2024/06
</t>
  </si>
  <si>
    <t>https://www.youtube.com/watch?v=8tVzBAbISV8</t>
  </si>
  <si>
    <t>https://youtu.be/HzXlBq1-1j4</t>
  </si>
  <si>
    <t xml:space="preserve">NGST/27/02//2024/04
</t>
  </si>
  <si>
    <t>https://youtu.be/Tjf-R8yOwqY</t>
  </si>
  <si>
    <t xml:space="preserve">NGST/26/02/2024/10
</t>
  </si>
  <si>
    <t>https://youtu.be/VQkBmT9SxMY?si=5VL06vJh04_Qwe8W</t>
  </si>
  <si>
    <t xml:space="preserve">NGST/01/03/2024/06
</t>
  </si>
  <si>
    <t>https://www.youtube.com/@Top5BestLaptop</t>
  </si>
  <si>
    <t>https://www.youtube.com/watch?v=_uDRAhlRcsQ&amp;t=9s</t>
  </si>
  <si>
    <t xml:space="preserve">NGST/26/02/2024/05
</t>
  </si>
  <si>
    <t>Mriganka</t>
  </si>
  <si>
    <t>https://www.youtube.com/watch?v=-jnI2PNcARc</t>
  </si>
  <si>
    <t xml:space="preserve">NGST/26/02/2024/04
</t>
  </si>
  <si>
    <t>https://www.youtube.com/watch?v=QfsNYAcm4yg</t>
  </si>
  <si>
    <t xml:space="preserve">NGST/26/02/2024/01
</t>
  </si>
  <si>
    <t>Bazar Ke Pandit</t>
  </si>
  <si>
    <t>https://youtu.be/OVCtGqDq4mU?si=8mAgcExaU6UI8yIW</t>
  </si>
  <si>
    <t>https://www.youtube.com/watch?v=euw2pNgDm_Q</t>
  </si>
  <si>
    <t xml:space="preserve">NGST/23/02/2024/08
</t>
  </si>
  <si>
    <t>https://www.youtube.com/watch?v=EIVSXYyJRYE</t>
  </si>
  <si>
    <t xml:space="preserve">NGST/28/02/2024/04
</t>
  </si>
  <si>
    <t>Akash Prasad 03</t>
  </si>
  <si>
    <t>https://www.youtube.com/@akashprasad03</t>
  </si>
  <si>
    <t>https://youtu.be/erc1oEa8jqI?si=qB2JlS7p5CSgvjtp</t>
  </si>
  <si>
    <t xml:space="preserve">NGST/27/02/2024/10
</t>
  </si>
  <si>
    <t>Gordon</t>
  </si>
  <si>
    <t>Satvinder Narwal</t>
  </si>
  <si>
    <t>https://www.youtube.com/@SatvinderNarwal</t>
  </si>
  <si>
    <t>https://www.youtube.com/watch?v=-LhGyl_1RzI</t>
  </si>
  <si>
    <t xml:space="preserve">NGST/28/02/2024/02
</t>
  </si>
  <si>
    <t>https://www.youtube.com/watch?v=d6jM2nu3-E4</t>
  </si>
  <si>
    <t>https://www.youtube.com/watch?v=RC5xQ1tTr64</t>
  </si>
  <si>
    <t>https://www.youtube.com/watch?v=anllQURaPvE</t>
  </si>
  <si>
    <t xml:space="preserve">NGST/26/02/2024/02
</t>
  </si>
  <si>
    <t>https://www.youtube.com/watch?v=wbCu2cwF1n8</t>
  </si>
  <si>
    <t>https://www.youtube.com/watch?v=cujthTHEb8E</t>
  </si>
  <si>
    <t>https://www.youtube.com/watch?v=F5EyEZLBak8</t>
  </si>
  <si>
    <t>https://www.youtube.com/watch?v=ak4DdgGDs0s</t>
  </si>
  <si>
    <t xml:space="preserve">NGST/24/02/2024/01
</t>
  </si>
  <si>
    <t>https://www.youtube.com/watch?v=wCzPd0Dpgoo</t>
  </si>
  <si>
    <t>https://www.youtube.com/watch?v=MyMjxAipLdM</t>
  </si>
  <si>
    <t>https://www.youtube.com/watch?v=icFaMlrGsBI</t>
  </si>
  <si>
    <t>Prasenjit Paul (Bengali Videos)</t>
  </si>
  <si>
    <t>https://www.youtube.com/@PKPaulBengali</t>
  </si>
  <si>
    <t>https://youtu.be/GTk8wwUeWno?si=k17nzk9lbSNxt_YS</t>
  </si>
  <si>
    <t xml:space="preserve">NGST/06/03/2024/04
</t>
  </si>
  <si>
    <t>https://youtu.be/fhqxCPLsOeM</t>
  </si>
  <si>
    <t xml:space="preserve">NGST/26/02/2024/03
</t>
  </si>
  <si>
    <t>https://youtu.be/hEfcpNIrK_A</t>
  </si>
  <si>
    <t xml:space="preserve">NGST/26/02/2024/11
</t>
  </si>
  <si>
    <t>https://youtu.be/jDEY80nCwrM?si=fwAG_ISdTJi9tTjY</t>
  </si>
  <si>
    <t xml:space="preserve">NGST/27/02/2024/03
</t>
  </si>
  <si>
    <t>Financial Mack</t>
  </si>
  <si>
    <t>https://www.youtube.com/@FinancialMack</t>
  </si>
  <si>
    <t>https://youtu.be/_Gy-NkdopKc?si=6WimdZkQnbzTKPIp</t>
  </si>
  <si>
    <t>Earning Teacher</t>
  </si>
  <si>
    <t>https://www.youtube.com/@EarningJackpot789</t>
  </si>
  <si>
    <t>https://www.youtube.com/watch?v=cKk73EGt7w8</t>
  </si>
  <si>
    <t>https://youtu.be/e-xpqFxoA6E</t>
  </si>
  <si>
    <t xml:space="preserve">NGST/05/03/2024/04
</t>
  </si>
  <si>
    <t>https://youtu.be/TWtD9hRKAuc</t>
  </si>
  <si>
    <t xml:space="preserve">NGST/04/03/2024/10
</t>
  </si>
  <si>
    <t>https://www.youtube.com/watch?v=bhHi4cj3XQk</t>
  </si>
  <si>
    <t>mStock - March 2024</t>
  </si>
  <si>
    <t>IM-094</t>
  </si>
  <si>
    <t>https://youtu.be/2Gd2bZYwuh4</t>
  </si>
  <si>
    <t>https://www.youtube.com/watch?v=bbPwwm7NBp0</t>
  </si>
  <si>
    <t xml:space="preserve">NGST/06/03/2024/07
</t>
  </si>
  <si>
    <t>https://www.youtube.com/watch?v=O3xR6AN9rgQ</t>
  </si>
  <si>
    <t xml:space="preserve">NGST/04/03/2024/08
</t>
  </si>
  <si>
    <t>https://youtu.be/vf7TKmH97EQ</t>
  </si>
  <si>
    <t>https://youtu.be/awzJR8DtCAA</t>
  </si>
  <si>
    <t>https://www.youtube.com/watch?v=d51p_qfqWn4</t>
  </si>
  <si>
    <t xml:space="preserve">NGST/09/03/2024/01
</t>
  </si>
  <si>
    <t>https://www.youtube.com/watch?v=6jEh6IYNiMc</t>
  </si>
  <si>
    <t xml:space="preserve">NGST/22/03/2024/08
</t>
  </si>
  <si>
    <t>https://youtu.be/PUOpZbL1Ts0</t>
  </si>
  <si>
    <t xml:space="preserve">NGST/21/03/2024/07
</t>
  </si>
  <si>
    <t>https://youtu.be/ZNOdheGUmCk?si=4SZ0vFW5Fppwl7Up</t>
  </si>
  <si>
    <t xml:space="preserve">NGST/04/03/2024/06
</t>
  </si>
  <si>
    <t>https://www.youtube.com/watch?v=GqEbzrTNkQo</t>
  </si>
  <si>
    <t xml:space="preserve">NGST/06/03/2024/02
</t>
  </si>
  <si>
    <t>https://www.youtube.com/watch?v=xXPMre0CYrs</t>
  </si>
  <si>
    <t xml:space="preserve">NGST/04/03/2024/01
</t>
  </si>
  <si>
    <t>https://youtu.be/cZV2KI7Z3Ls?si=clLQVR0Un4cLb06R</t>
  </si>
  <si>
    <t xml:space="preserve">NGST/04/03/2024/09
</t>
  </si>
  <si>
    <t>https://youtu.be/D9EIkFaE7Ok?si=Rpd8o1ler0TT_X6X</t>
  </si>
  <si>
    <t>https://www.youtube.com/watch?v=ex6nTy85haI</t>
  </si>
  <si>
    <t xml:space="preserve">NGST/05/03/2024/01
</t>
  </si>
  <si>
    <t>https://youtu.be/GkOLiyN5MSo?si=cz0L5kRsix3Wl7PJ</t>
  </si>
  <si>
    <t>2024-03/36</t>
  </si>
  <si>
    <t>https://youtu.be/RaymnA04E4Q?si=uqYenFsSelai29ZV</t>
  </si>
  <si>
    <t xml:space="preserve">NGST/06/03/2024/03
</t>
  </si>
  <si>
    <t>Telugu Travel Vlogger</t>
  </si>
  <si>
    <t>Travel</t>
  </si>
  <si>
    <t>https://www.youtube.com/@TeluguTravelVlogger</t>
  </si>
  <si>
    <t>https://www.youtube.com/watch?v=w33hXFDyeHw</t>
  </si>
  <si>
    <t>Telugu</t>
  </si>
  <si>
    <t xml:space="preserve">NGST/04/03/2024/07
</t>
  </si>
  <si>
    <t>https://www.youtube.com/watch?v=zTqD57n7Gac</t>
  </si>
  <si>
    <t xml:space="preserve">NGST/11/03/2024/05
</t>
  </si>
  <si>
    <t>https://youtu.be/CNpaEvXK1aQ?si=ZKKNDJ_2X6frdRtg</t>
  </si>
  <si>
    <t xml:space="preserve">NGST/06/03/2023/06
</t>
  </si>
  <si>
    <t>https://youtu.be/9J0DzJpZdgw</t>
  </si>
  <si>
    <t>https://youtu.be/nQIemkGeQts?si=ScLu7UrOXmePPXxy</t>
  </si>
  <si>
    <t xml:space="preserve">NGST/21/03/2024/12
</t>
  </si>
  <si>
    <t>https://youtu.be/AEO_jIlg3BQ?si=r63RSqfgjXLSMuFW</t>
  </si>
  <si>
    <t>https://youtu.be/yMUZLRmA444?si=snsvj0hiPVr_cnDZ</t>
  </si>
  <si>
    <t xml:space="preserve">2024-03/36
</t>
  </si>
  <si>
    <t>https://youtu.be/lquV0vtCM7M?si=oW8QblLJJNlWljoh</t>
  </si>
  <si>
    <t xml:space="preserve">NGST/11/03/2024/04
</t>
  </si>
  <si>
    <t>https://youtu.be/jNrv2Bk164g?si=Yc2VZQ6mlfBvWEje</t>
  </si>
  <si>
    <t xml:space="preserve">NGST/06/03/2024/01
</t>
  </si>
  <si>
    <t>https://youtu.be/zkKSlB5Tkm0?si=ZIIKDzwZ6INzVIHS</t>
  </si>
  <si>
    <t>https://youtu.be/p8YEDMb5uUA?si=89JHLIiu7A2tOXTm</t>
  </si>
  <si>
    <t xml:space="preserve">NGST/11/03/2024/02
</t>
  </si>
  <si>
    <t>https://youtu.be/6hTEqT8hAXE</t>
  </si>
  <si>
    <t xml:space="preserve">NGST/31/03/2024/06
</t>
  </si>
  <si>
    <t>https://youtu.be/USHMrZrTmMM?si=pexT9S1KyHh4kWgp</t>
  </si>
  <si>
    <t>https://youtu.be/p0olkNNvbOQ?si=yAPNxPyHovO3ahMH</t>
  </si>
  <si>
    <t>https://youtu.be/2Bif3JaNbV8</t>
  </si>
  <si>
    <t xml:space="preserve">NGST/11/03/2024/03
</t>
  </si>
  <si>
    <t>https://youtu.be/yq6H-LG3LNc</t>
  </si>
  <si>
    <t>https://www.youtube.com/watch?v=iH9dJPrIIiQ</t>
  </si>
  <si>
    <t xml:space="preserve">NGST/15/03/2023/07
</t>
  </si>
  <si>
    <t>https://youtu.be/g32_qAIBGGc?si=yd7tyr22OLX_PmHv</t>
  </si>
  <si>
    <t>https://youtu.be/5MUxvoPCqak?si=0lajBzK3OvLi-N49</t>
  </si>
  <si>
    <t xml:space="preserve">NGST/15/03/2023/10
</t>
  </si>
  <si>
    <t>https://youtu.be/qDPi04lrs_Y</t>
  </si>
  <si>
    <t>https://youtu.be/p6WjOkhB1dY?si=-J9bAxZCQ9FB_Qzv</t>
  </si>
  <si>
    <t>https://youtu.be/ZE7nlmMBx48?si=rWcFEvL0de6uImFn</t>
  </si>
  <si>
    <t xml:space="preserve">NGST/11/03/2024/08
</t>
  </si>
  <si>
    <t>https://www.youtube.com/watch?v=rQfhu2PSwFo</t>
  </si>
  <si>
    <t xml:space="preserve">NGST/11/03/2024/06
</t>
  </si>
  <si>
    <t>https://youtu.be/Y6CxZgrI8T4?si=ho9AY9XjTd1GGEZK</t>
  </si>
  <si>
    <t>https://www.youtube.com/watch?v=wOO5HwiXY3M</t>
  </si>
  <si>
    <t>https://youtu.be/vSTn5KxaUKs</t>
  </si>
  <si>
    <t>https://www.youtube.com/watch?v=nLVBmqQi4_4</t>
  </si>
  <si>
    <t>https://www.youtube.com/watch?v=qikt5rxk6rM</t>
  </si>
  <si>
    <t>https://youtu.be/Jq3jLufCN5A?si=8CU97Xy9rqJobW8g</t>
  </si>
  <si>
    <t>https://www.youtube.com/watch?v=YgiFLinGNsQ</t>
  </si>
  <si>
    <t>https://youtu.be/zf76Qc24SLU?si=oMbZAiLPt9uD1Ckd</t>
  </si>
  <si>
    <t xml:space="preserve">Tech GBX </t>
  </si>
  <si>
    <t>IM-095</t>
  </si>
  <si>
    <t>https://youtu.be/Jf5MyHWBfVY</t>
  </si>
  <si>
    <t xml:space="preserve">Mriganka </t>
  </si>
  <si>
    <t>https://youtu.be/UvNLeRgJHlk?si=vFtP7bfT_ns52lFg</t>
  </si>
  <si>
    <t>https://youtu.be/jRersiFG_Hw</t>
  </si>
  <si>
    <t>NGST/19/03/2024/02</t>
  </si>
  <si>
    <t>https://www.youtube.com/watch?v=KGt93_1rQjE</t>
  </si>
  <si>
    <t>https://www.youtube.com/watch?v=vwo9eYzIM0Y</t>
  </si>
  <si>
    <t>https://www.youtube.com/watch?v=qx8fw7sK7zA</t>
  </si>
  <si>
    <t xml:space="preserve">NGST/21/03/2024/09
</t>
  </si>
  <si>
    <t>https://www.youtube.com/watch?v=TV8Tzhm7mQg</t>
  </si>
  <si>
    <t xml:space="preserve">NGST/15/03/2023/11
</t>
  </si>
  <si>
    <t>https://www.youtube.com/watch?v=FQsjRmsbkLA</t>
  </si>
  <si>
    <t>https://www.youtube.com/watch?v=JVSs1bbFiks</t>
  </si>
  <si>
    <t>https://www.youtube.com/watch?v=QEppMr57D18</t>
  </si>
  <si>
    <t xml:space="preserve">Market Trader 
</t>
  </si>
  <si>
    <t>https://youtu.be/Wa1Ff6Sw6a4</t>
  </si>
  <si>
    <t xml:space="preserve">NGST/21/03/2024/04
</t>
  </si>
  <si>
    <t>Rohit Chhikara</t>
  </si>
  <si>
    <t>Family Vlogs</t>
  </si>
  <si>
    <t>https://www.youtube.com/@rohitchhikaravlog/videos</t>
  </si>
  <si>
    <t>https://www.youtube.com/watch?v=DTGpgxgvZtw</t>
  </si>
  <si>
    <t>Nade Flick</t>
  </si>
  <si>
    <t>Gaming</t>
  </si>
  <si>
    <t>https://www.youtube.com/@NadeFlick/videos</t>
  </si>
  <si>
    <t>https://youtu.be/sDPNZdgObsE?si=mCsMYc42uM95CuoD</t>
  </si>
  <si>
    <t>NGST/19/03/2024/06</t>
  </si>
  <si>
    <t>Sandeep Nadimpalli</t>
  </si>
  <si>
    <t>Moto Vlogs</t>
  </si>
  <si>
    <t>https://www.youtube.com/@SandeepNadimpalli/videos</t>
  </si>
  <si>
    <t>https://www.youtube.com/watch?v=ItEHe5Bm17I</t>
  </si>
  <si>
    <t>Bamola Diaries</t>
  </si>
  <si>
    <t>Lifestyle Vlogs</t>
  </si>
  <si>
    <t>https://www.youtube.com/@Bamoladiaries/videos</t>
  </si>
  <si>
    <t>https://youtu.be/LnBtkmvBx_M?si=3VSg4iW68P1XOxU6</t>
  </si>
  <si>
    <t>Aayush SSM</t>
  </si>
  <si>
    <t>Auto</t>
  </si>
  <si>
    <t>https://www.youtube.com/@Aayushssm/videos</t>
  </si>
  <si>
    <t>https://youtu.be/5uNTRTQDvKs?si=-HbOG-j72uDdZAJR</t>
  </si>
  <si>
    <t>Rajat Pawar Vlogs</t>
  </si>
  <si>
    <t>https://www.youtube.com/@RAJATPHERE/videos</t>
  </si>
  <si>
    <t>https://www.youtube.com/watch?v=5gs3zbpOw2o</t>
  </si>
  <si>
    <t>RRAA 24</t>
  </si>
  <si>
    <t>https://youtu.be/fpCFHMp-HsI?si=Frg655fDzoRN4bW3</t>
  </si>
  <si>
    <t>DrutRider</t>
  </si>
  <si>
    <t>https://www.youtube.com/@DrutRider/videos</t>
  </si>
  <si>
    <t>https://youtu.be/iBrQaC5ZpDo?si=dqTqC0y-TX7OrbEA</t>
  </si>
  <si>
    <t>NGST/15/03/2024/12</t>
  </si>
  <si>
    <t xml:space="preserve">Trading With Karol
</t>
  </si>
  <si>
    <t>https://www.youtube.com/watch?v=MVh3GWFc5b0</t>
  </si>
  <si>
    <t>Swapnil Jadhav Vlogs</t>
  </si>
  <si>
    <t>https://www.youtube.com/@SwapnilJadhavVlogsLive/videos</t>
  </si>
  <si>
    <t>https://youtu.be/sptBjhHzLW8?si=xukczwwwwqWIHLoS</t>
  </si>
  <si>
    <t>NGST/16/03/2024/03</t>
  </si>
  <si>
    <t>https://youtu.be/ZK8zgaw2BKQ</t>
  </si>
  <si>
    <t xml:space="preserve">NGST/20/03/2024/03
</t>
  </si>
  <si>
    <t>https://www.youtube.com/watch?v=Si8vrBdPpVQ</t>
  </si>
  <si>
    <t xml:space="preserve">UNKNOWN RIDER
</t>
  </si>
  <si>
    <t>https://www.youtube.com/@UNKNOWNRIDER01022002</t>
  </si>
  <si>
    <t>https://youtu.be/fEmKJ7UejTM?si=KKt21VSFP0Kl_wZk</t>
  </si>
  <si>
    <t>NGST/16/03/2024/02</t>
  </si>
  <si>
    <t>Trade karo India</t>
  </si>
  <si>
    <t>https://www.youtube.com/@TradekaroIndia</t>
  </si>
  <si>
    <t>https://www.youtube.com/watch?v=G3Qzpk9GN7k</t>
  </si>
  <si>
    <t>NGST/16/03/2024/04</t>
  </si>
  <si>
    <t>HN motovlogs</t>
  </si>
  <si>
    <t>https://www.youtube.com/@HNmotovlogs/videos</t>
  </si>
  <si>
    <t>https://youtu.be/-v51ItLHLu8?si=zSwv5pHpZE95VUk2</t>
  </si>
  <si>
    <t xml:space="preserve">NGST/19/03/2024/16
</t>
  </si>
  <si>
    <t>The Indian Budget Gamer</t>
  </si>
  <si>
    <t>https://www.youtube.com/@TheIndianBudgetGamer/videos</t>
  </si>
  <si>
    <t>https://youtu.be/C8wUCyGaanw?si=ni_720Ub1L2_n_zd</t>
  </si>
  <si>
    <t xml:space="preserve">NGST/20/03/2024/11
</t>
  </si>
  <si>
    <t>EV GYAN</t>
  </si>
  <si>
    <t>https://www.youtube.com/@EVGYANN/videos</t>
  </si>
  <si>
    <t>https://youtu.be/gGpvkb_A7u8?si=bGdQwqeVCICIUO4T</t>
  </si>
  <si>
    <t>NGST/19/03/2024/14</t>
  </si>
  <si>
    <t>https://youtu.be/PONd8o19h_Q?si=G1U3tj8Nu0J_EJRv</t>
  </si>
  <si>
    <t xml:space="preserve">2024-03/37
</t>
  </si>
  <si>
    <t>Finance Metrics</t>
  </si>
  <si>
    <t>https://www.youtube.com/@Financemetrics/videos</t>
  </si>
  <si>
    <t>https://www.youtube.com/watch?v=jLuYcHL4uj8</t>
  </si>
  <si>
    <t>https://www.youtube.com/@MOTORVAULT/videos</t>
  </si>
  <si>
    <t>https://youtu.be/78FHL1qouF4?si=qvWMksYhzyEPoOgI</t>
  </si>
  <si>
    <t xml:space="preserve">NGST/20/03/2024/12
</t>
  </si>
  <si>
    <t>AMS Trader</t>
  </si>
  <si>
    <t>https://www.youtube.com/@AMSTrader</t>
  </si>
  <si>
    <t>https://www.youtube.com/watch?v=RHpV4r6R6Vo</t>
  </si>
  <si>
    <t>NGST/19/03/2024/08</t>
  </si>
  <si>
    <t>https://youtu.be/GiIZVVfENpQ</t>
  </si>
  <si>
    <t>https://www.youtube.com/watch?v=MWfiOfFGZKM&amp;t=629s</t>
  </si>
  <si>
    <t>NGST/19/03/2024/09</t>
  </si>
  <si>
    <t>https://youtu.be/NHDIb6GofV8</t>
  </si>
  <si>
    <t xml:space="preserve">NGST/19/03/2024/15
</t>
  </si>
  <si>
    <t>https://youtu.be/3mi1jRu3OK8</t>
  </si>
  <si>
    <t>The Trading Femme</t>
  </si>
  <si>
    <t>https://www.youtube.com/@TheTradingFemme/videos</t>
  </si>
  <si>
    <t>https://www.youtube.com/watch?v=zjhydtrFIPE</t>
  </si>
  <si>
    <t xml:space="preserve">NGST/20/03/2024/08
</t>
  </si>
  <si>
    <t>https://www.youtube.com/watch?v=cIjjqHbn68I</t>
  </si>
  <si>
    <t xml:space="preserve">NGST/20/03/2024/09
</t>
  </si>
  <si>
    <t>https://youtu.be/IMKl6kBRxwI?si=yHkmJ8LwDuRduv-n</t>
  </si>
  <si>
    <t>https://www.youtube.com/watch?v=E-nFYTCE2Bs</t>
  </si>
  <si>
    <t>NGST/19/03/2024/13</t>
  </si>
  <si>
    <t xml:space="preserve">Kothiyans </t>
  </si>
  <si>
    <t>Automobile</t>
  </si>
  <si>
    <t>https://www.youtube.com/@Kothiyans/featured</t>
  </si>
  <si>
    <t>https://youtu.be/sAVX-GDenfg?si=VHzmG4PqucIvvlGb</t>
  </si>
  <si>
    <t>T69</t>
  </si>
  <si>
    <t>https://youtu.be/XvHH2VWM6jg?si=nXZmg91YML0GIBFu</t>
  </si>
  <si>
    <t xml:space="preserve">NGST/31/03/2024/14
</t>
  </si>
  <si>
    <t>https://www.youtube.com/@ShareMarketInKannada/featured</t>
  </si>
  <si>
    <t>https://youtu.be/MVVlsClq3KQ?si=IP48C4MlZKff_4Ne</t>
  </si>
  <si>
    <t>Wheelie Boy Bunny</t>
  </si>
  <si>
    <t>https://www.youtube.com/@WheelieBoyBunny/videos</t>
  </si>
  <si>
    <t>https://www.youtube.com/watch?v=2wQMdIRMQ8k</t>
  </si>
  <si>
    <t xml:space="preserve">NGST/20/03/2024/10
</t>
  </si>
  <si>
    <t>https://youtu.be/sc2RZjWOwKk?si=WkraX3DwLQEJSpVM</t>
  </si>
  <si>
    <t>https://youtu.be/LSE2lUrnkuM</t>
  </si>
  <si>
    <t xml:space="preserve">NGST/21/03/2024/08
</t>
  </si>
  <si>
    <t>https://youtu.be/DEVe2ko6zFI</t>
  </si>
  <si>
    <t>https://youtu.be/zFArAqlvVZQ</t>
  </si>
  <si>
    <t>https://youtu.be/QAeHtQ8ihW8</t>
  </si>
  <si>
    <t>https://youtu.be/zC_Au2PVKhY</t>
  </si>
  <si>
    <t>https://www.youtube.com/watch?v=CCqgSeyZQj4</t>
  </si>
  <si>
    <t>Personal Finance</t>
  </si>
  <si>
    <t>https://youtu.be/ddAieMvMFXg</t>
  </si>
  <si>
    <t xml:space="preserve">NGST/21/03/2024/03
</t>
  </si>
  <si>
    <t>Rs Fintech</t>
  </si>
  <si>
    <t>https://youtu.be/5jnJJderttE</t>
  </si>
  <si>
    <t>https://youtu.be/HTPah34E1SI?si=X2ahAUd1isIB36rd</t>
  </si>
  <si>
    <t>https://youtu.be/f_8vt05tsMU?si=cw_vI04cqEQAuA70</t>
  </si>
  <si>
    <t>School of Value Investing</t>
  </si>
  <si>
    <t>https://www.youtube.com/c/SchoolofValueInvesting/</t>
  </si>
  <si>
    <t>https://youtu.be/elrT74yVhxs?si=7O3Bbj4euzmV3iKE</t>
  </si>
  <si>
    <t>https://youtu.be/KReKmMGxWwc?si=sdY6RnZ1Wjv7Ls9f</t>
  </si>
  <si>
    <t>https://youtu.be/Hv7c0ohRruA?si=PwvSHOqgL6-FG325</t>
  </si>
  <si>
    <t>https://youtu.be/OfhKYXnFEQU</t>
  </si>
  <si>
    <t xml:space="preserve">NGST/31/03/2024/15
</t>
  </si>
  <si>
    <t>Trade.Metrics</t>
  </si>
  <si>
    <t>https://www.youtube.com/@trade.metrics3150/videos</t>
  </si>
  <si>
    <t>https://www.youtube.com/watch?v=3rFy-pZeipc</t>
  </si>
  <si>
    <t xml:space="preserve">NGST/21/03/2024/05
</t>
  </si>
  <si>
    <t>https://youtu.be/i2f0AExDeIo</t>
  </si>
  <si>
    <t>https://www.youtube.com/watch?v=KMhiiJwhBOo</t>
  </si>
  <si>
    <t>https://www.youtube.com/watch?v=SdxqlWzWy7E</t>
  </si>
  <si>
    <t>https://youtu.be/L7IZQk-JAAE?si=5XPRbkZ6MHMuO0S-</t>
  </si>
  <si>
    <t>https://youtu.be/NYIY57-TdNE</t>
  </si>
  <si>
    <t xml:space="preserve">NGST/31/03/2024/13
</t>
  </si>
  <si>
    <t>WanderSane</t>
  </si>
  <si>
    <t>IM-101</t>
  </si>
  <si>
    <t>https://www.youtube.com/@WanderSaneTV/videos</t>
  </si>
  <si>
    <t>https://youtu.be/YYu1pPG-ZqY?si=FV_q6hnlN16O_VRB</t>
  </si>
  <si>
    <t>Banking Baba</t>
  </si>
  <si>
    <t>https://www.youtube.com/@BankingBaba</t>
  </si>
  <si>
    <t>https://youtu.be/t807ENpVqaQ</t>
  </si>
  <si>
    <t xml:space="preserve">Chintamani Jaipuri </t>
  </si>
  <si>
    <t>https://www.youtube.com/@ChintamaniJaipuri/videos</t>
  </si>
  <si>
    <t>https://youtu.be/ZOtmSXVar3Q?si=T5mbeF7zE8dFAxuG</t>
  </si>
  <si>
    <t>BRIGHT BUSINESS MIND</t>
  </si>
  <si>
    <t>Business</t>
  </si>
  <si>
    <t>https://www.youtube.com/@brightbusinessmind</t>
  </si>
  <si>
    <t>https://youtu.be/heV1N2Ivm-Q?si=bKTB8cN6CDCVB2AL</t>
  </si>
  <si>
    <t>The Punjabi Wanderer</t>
  </si>
  <si>
    <t>https://www.youtube.com/@ThePunjabiWanderer/videos</t>
  </si>
  <si>
    <t>https://www.youtube.com/watch?v=myvl7Wa7h2s</t>
  </si>
  <si>
    <t>https://youtu.be/ufW7IfsSwpY?si=gImSPXK_tEr3FJiI</t>
  </si>
  <si>
    <t>https://www.youtube.com/watch?v=fWCDVviDQgA</t>
  </si>
  <si>
    <t xml:space="preserve">NGST/31/03/2024/05
</t>
  </si>
  <si>
    <t>https://www.youtube.com/watch?v=M4aWOrvIv1o</t>
  </si>
  <si>
    <t>Finance Shivani</t>
  </si>
  <si>
    <t>https://www.youtube.com/@FinanceShivani55</t>
  </si>
  <si>
    <t>https://www.youtube.com/watch?v=sldyPALZft4</t>
  </si>
  <si>
    <t>Mr Arbaz</t>
  </si>
  <si>
    <t>https://www.youtube.com/@MRARBAZ_77</t>
  </si>
  <si>
    <t>https://www.youtube.com/watch?v=sEnqXc4lU9I</t>
  </si>
  <si>
    <t>Crypto Club</t>
  </si>
  <si>
    <t>https://www.youtube.com/@CRYPTOCLUB64</t>
  </si>
  <si>
    <t>https://www.youtube.com/watch?v=A_HkqH6sPZ8</t>
  </si>
  <si>
    <t>https://www.youtube.com/watch?v=a_p7-C8cpNE</t>
  </si>
  <si>
    <t>Mr Sahil_99</t>
  </si>
  <si>
    <t>https://www.youtube.com/@Mr_sahil__9999</t>
  </si>
  <si>
    <t>https://www.youtube.com/watch?v=8g5qARmJI1c</t>
  </si>
  <si>
    <t>https://www.youtube.com/watch?v=vTLDLecB_ek</t>
  </si>
  <si>
    <t>https://www.youtube.com/watch?v=0c_I8Qdso48</t>
  </si>
  <si>
    <t>Trading Shadab</t>
  </si>
  <si>
    <t>https://www.youtube.com/@Shadab_77</t>
  </si>
  <si>
    <t>https://www.youtube.com/watch?v=hq7wrjUwkTU</t>
  </si>
  <si>
    <t>Name is Madhu</t>
  </si>
  <si>
    <t>Automobile/Vlogs</t>
  </si>
  <si>
    <t>https://www.youtube.com/@MadhuVlogs</t>
  </si>
  <si>
    <t>https://www.youtube.com/watch?v=vqVUHxHoLos</t>
  </si>
  <si>
    <t>https://youtu.be/1aB5FH0clBY?si=BZzcqnsLvpcGITWd</t>
  </si>
  <si>
    <t xml:space="preserve">NGST/31/03/2024/17
</t>
  </si>
  <si>
    <t>https://youtu.be/Zg9fkrfnGKs?si=ZnYX3InJgQIyUvqt</t>
  </si>
  <si>
    <t>https://youtu.be/IOHSftLW1OE?si=VO4Cd4nk05ze5hdu</t>
  </si>
  <si>
    <t xml:space="preserve">NGST/31/03/2024/03
</t>
  </si>
  <si>
    <t>https://www.youtube.com/@digitechpraveenhere/featured</t>
  </si>
  <si>
    <t>https://youtu.be/qFl9_9DhWis?si=c6cVRb63zYMIXn1M</t>
  </si>
  <si>
    <t>Telgu</t>
  </si>
  <si>
    <t>https://www.youtube.com/watch?v=L8hobTqyUA8</t>
  </si>
  <si>
    <t>Goldi</t>
  </si>
  <si>
    <t>Investor adda</t>
  </si>
  <si>
    <t>https://youtu.be/4BqfZy1-sAY?si=igSyY0NCmafdIhTx</t>
  </si>
  <si>
    <t>Sm Investor</t>
  </si>
  <si>
    <t>https://www.youtube.com/@SMInvestors/featured</t>
  </si>
  <si>
    <t>https://youtu.be/U8D1UdWZCzI?si=Ypwqw_vxkWuPcLeb</t>
  </si>
  <si>
    <t>https://youtu.be/rPfp0Vj4MO4?si=re7lIbXqaJKkRd-_</t>
  </si>
  <si>
    <t>Share Market With Sandeep</t>
  </si>
  <si>
    <t>https://www.youtube.com/@ShareMarketWithSandeep</t>
  </si>
  <si>
    <t>https://youtu.be/tXPn9rrKu8I?si=bQCV6wH85Evx5SPe</t>
  </si>
  <si>
    <t>https://youtu.be/ROnE4b6BI68</t>
  </si>
  <si>
    <t xml:space="preserve">NGST/31/03/2024/02
</t>
  </si>
  <si>
    <t>miss motoaddictto</t>
  </si>
  <si>
    <t>https://www.youtube.com/@MotoluxbyAK/videos</t>
  </si>
  <si>
    <t>https://www.youtube.com/watch?v=v4wCzvB4e2g</t>
  </si>
  <si>
    <t>NGST/18/04/2024/03</t>
  </si>
  <si>
    <t>Investment king</t>
  </si>
  <si>
    <t>https://www.youtube.com/@InvestmentKing/featured</t>
  </si>
  <si>
    <t>https://youtu.be/XCR9NecdISg?si=kDz1guBm8MBcwD7s</t>
  </si>
  <si>
    <t>BOB &amp; KOMAL</t>
  </si>
  <si>
    <t>https://www.youtube.com/@bobandkomal</t>
  </si>
  <si>
    <t>https://youtu.be/2RnL3et3Yis?si=s_fx-DQ9t9Nj5epu</t>
  </si>
  <si>
    <t>Marathi</t>
  </si>
  <si>
    <t>Anurag Salgaonkar</t>
  </si>
  <si>
    <t>https://www.youtube.com/@AnuragSalgaonkar</t>
  </si>
  <si>
    <t>https://youtu.be/Bkd06J20mVU?si=hNifbtXIskz51JIT</t>
  </si>
  <si>
    <t>https://youtu.be/aFqzQ-ZFJoM?si=GrRRA5WAGw2TU7qV</t>
  </si>
  <si>
    <t>Trader Shruti</t>
  </si>
  <si>
    <t>https://www.youtube.com/@tradershruti</t>
  </si>
  <si>
    <t>https://youtu.be/roMj5YS0Bmg?si=bivKXSUaOjx_YabY</t>
  </si>
  <si>
    <t xml:space="preserve">2024-03/53
</t>
  </si>
  <si>
    <t>https://youtu.be/eV1_xuVeOA0</t>
  </si>
  <si>
    <t>Geek Abhishek</t>
  </si>
  <si>
    <t>https://www.youtube.com/@GeekAbhishek</t>
  </si>
  <si>
    <t>https://www.youtube.com/watch?v=NZO_47ziuAQ</t>
  </si>
  <si>
    <t>https://youtu.be/uJg36ijdeNU</t>
  </si>
  <si>
    <t>Kongkon Talukdar</t>
  </si>
  <si>
    <t>https://youtu.be/E4MmTD94fps</t>
  </si>
  <si>
    <t>https://youtu.be/e_GkC3ZMMlk</t>
  </si>
  <si>
    <t>https://youtu.be/B4E31HxrHYo?si=gG-vVlkDdy6zpy4c</t>
  </si>
  <si>
    <t>DilliKaLadka</t>
  </si>
  <si>
    <t>Vlogs/Tech</t>
  </si>
  <si>
    <t>https://www.youtube.com/c/DilliKaLadka/</t>
  </si>
  <si>
    <t>https://youtu.be/q6yOcYaui-Y?si=vnivXbucVjl3aQWy</t>
  </si>
  <si>
    <t>TechRJ</t>
  </si>
  <si>
    <t>https://www.youtube.com/@TechRJ</t>
  </si>
  <si>
    <t>https://www.youtube.com/watch?v=p75IwboOm74</t>
  </si>
  <si>
    <t>The Investors era</t>
  </si>
  <si>
    <t>https://www.youtube.com/watch?v=h9JyEgbU3rI</t>
  </si>
  <si>
    <t>iflicks</t>
  </si>
  <si>
    <t>https://www.youtube.com/@iflickss</t>
  </si>
  <si>
    <t>https://www.youtube.com/watch?v=sUDp0XaDq38</t>
  </si>
  <si>
    <t>Sandeep</t>
  </si>
  <si>
    <t>Telugu Guy Reacts</t>
  </si>
  <si>
    <t>https://www.youtube.com/@teluguguyreacts</t>
  </si>
  <si>
    <t>https://www.youtube.com/watch?v=p4g7lA1eMCc</t>
  </si>
  <si>
    <t>Mr.Spike Gaming</t>
  </si>
  <si>
    <t>https://www.youtube.com/@mrspike_gaming</t>
  </si>
  <si>
    <t xml:space="preserve">            1,50,000</t>
  </si>
  <si>
    <t>https://www.youtube.com/watch?v=cHFm8FTs6WU</t>
  </si>
  <si>
    <t>https://www.youtube.com/watch?v=rN_WAg2YqoU</t>
  </si>
  <si>
    <t xml:space="preserve">NGST/31/03/2024/16
</t>
  </si>
  <si>
    <t>https://www.youtube.com/watch?v=cN4bFuEXxes</t>
  </si>
  <si>
    <t>Channel name</t>
  </si>
  <si>
    <t>CTF</t>
  </si>
  <si>
    <t>Tentative Live Date</t>
  </si>
  <si>
    <t>Live Video Link</t>
  </si>
  <si>
    <t>Views</t>
  </si>
  <si>
    <t>Likes + Comments</t>
  </si>
  <si>
    <t>Script Status</t>
  </si>
  <si>
    <t>Live Date</t>
  </si>
  <si>
    <t>Punch - March 2024</t>
  </si>
  <si>
    <t>https://youtu.be/pqL1e91rsBM?si=AhWKXJvFwIqOGxOI</t>
  </si>
  <si>
    <t>Script Shared</t>
  </si>
  <si>
    <t>IM-100</t>
  </si>
  <si>
    <t>https://youtu.be/w-HdkkFWtfI?si=6_iPP9IlacRMkOkP</t>
  </si>
  <si>
    <t xml:space="preserve">NGST/22/04/2024/08
</t>
  </si>
  <si>
    <t>https://www.youtube.com/@optionsailor</t>
  </si>
  <si>
    <t>https://www.youtube.com/watch?v=Q-zqjoVLc5g</t>
  </si>
  <si>
    <t>Brief Shared</t>
  </si>
  <si>
    <t>https://youtu.be/UJr9MOc0Yrk?si=ALDFTTt-H77iyGxe</t>
  </si>
  <si>
    <t>https://www.youtube.com/@TraderSakshi/</t>
  </si>
  <si>
    <t>https://www.youtube.com/watch?v=Pdg9YlEtKlU</t>
  </si>
  <si>
    <t>https://youtu.be/jCHTDCgGsos?si=JBbNy-LuzlA11Hmw</t>
  </si>
  <si>
    <t>https://youtu.be/A2dq8Dzvv_k?si=t1iuZUhQPtfj7I3l</t>
  </si>
  <si>
    <t>Script Received</t>
  </si>
  <si>
    <t xml:space="preserve">NGST/19/04/2024/07
</t>
  </si>
  <si>
    <t>https://www.youtube.com/watch?v=OlckBC2BVxc</t>
  </si>
  <si>
    <t>https://www.youtube.com/watch?v=oMDN3_Ml_eE</t>
  </si>
  <si>
    <t>https://youtu.be/kOt9_MZv55M</t>
  </si>
  <si>
    <t>NGST/09/05/2024/04</t>
  </si>
  <si>
    <t>https://www.youtube.com/watch?v=_UTkVFn7cCs</t>
  </si>
  <si>
    <t>https://www.youtube.com/watch?v=dbYCTDdwBes</t>
  </si>
  <si>
    <t>https://www.youtube.com/@TheTradingFemme</t>
  </si>
  <si>
    <t>Paywithring - February 2024</t>
  </si>
  <si>
    <t>the_fintelligent_investor</t>
  </si>
  <si>
    <t>IG Collab Reel</t>
  </si>
  <si>
    <t>https://www.instagram.com/the_fintelligent_investor/</t>
  </si>
  <si>
    <t>learnwithcamanav</t>
  </si>
  <si>
    <t>https://www.instagram.com/learnwithcamanav/</t>
  </si>
  <si>
    <t>finvestera</t>
  </si>
  <si>
    <t>https://www.instagram.com/finvestera/</t>
  </si>
  <si>
    <t>finance_unbox</t>
  </si>
  <si>
    <t>https://www.instagram.com/ca.sandeepkumaar/</t>
  </si>
  <si>
    <t>indianstockmarketguide</t>
  </si>
  <si>
    <t>https://www.instagram.com/indianstockmarketguide/</t>
  </si>
  <si>
    <t>fintaxshorts</t>
  </si>
  <si>
    <t>https://www.instagram.com/fintaxshorts/</t>
  </si>
  <si>
    <t>Mr. Smart Technica</t>
  </si>
  <si>
    <t>https://www.youtube.com/@MrSmartTechnical</t>
  </si>
  <si>
    <t>Negotiated Dedicated Video CTE</t>
  </si>
  <si>
    <t>Contractor CTE</t>
  </si>
  <si>
    <t>CTC INR</t>
  </si>
  <si>
    <t>Fees</t>
  </si>
  <si>
    <t>CTC Received $</t>
  </si>
  <si>
    <t>CTC Received INR</t>
  </si>
  <si>
    <t>Topic</t>
  </si>
  <si>
    <t>Pacdora</t>
  </si>
  <si>
    <t>Skillsiya</t>
  </si>
  <si>
    <t>https://www.youtube.com/@Skillsiya/</t>
  </si>
  <si>
    <t>Earn ₹1000/Day with Pacdora | Best Freelancing Work | Earn Money Online | EASY</t>
  </si>
  <si>
    <t>https://youtu.be/v6eGlVSBtVY?si=IxveppfQV98bvpEq</t>
  </si>
  <si>
    <t>HTM23447</t>
  </si>
  <si>
    <t xml:space="preserve">IM-003
</t>
  </si>
  <si>
    <t>KibaKibi</t>
  </si>
  <si>
    <t>https://www.youtube.com/@KibaKibiOfficial/</t>
  </si>
  <si>
    <t xml:space="preserve">Graphic Designer EXPLAINS PACKAGING with the help of Pacdora
</t>
  </si>
  <si>
    <t>https://youtu.be/APOcTdV2MzA?si=LdkbMk2vjQbg98X1</t>
  </si>
  <si>
    <t>NGST/13/12/2023/03</t>
  </si>
  <si>
    <t>IM-004</t>
  </si>
  <si>
    <t>Black Friday Sale</t>
  </si>
  <si>
    <t>Digital Marketing Guruji</t>
  </si>
  <si>
    <t>https://www.youtube.com/@Digitalmarketingguruji/</t>
  </si>
  <si>
    <t>How to start a blog with BigRock in 2024.</t>
  </si>
  <si>
    <t>https://youtu.be/Wlpf1IIFM_o?si=fws3UAw1-sVqjj8T</t>
  </si>
  <si>
    <t>Raised 823</t>
  </si>
  <si>
    <t>Damini Tripathi</t>
  </si>
  <si>
    <t>https://www.youtube.com/@daminitripathi/videos</t>
  </si>
  <si>
    <t xml:space="preserve">Build A Simple Website from Scratch IN 30 MINUTES 🔥
</t>
  </si>
  <si>
    <t>https://youtu.be/O9ISxmKGKmM?si=R7crerW2mjOJuHog</t>
  </si>
  <si>
    <t>NGST/24/11/2023/07</t>
  </si>
  <si>
    <t>Gravity Coding</t>
  </si>
  <si>
    <t>https://www.youtube.com/@gravitycoding/</t>
  </si>
  <si>
    <t>Creating &amp; Launching Your Portfolio Website with BigRock Hosting</t>
  </si>
  <si>
    <t>https://youtu.be/qFhruDVIcTg?si=v9z-OyIqGwZfzvcG</t>
  </si>
  <si>
    <t>NGST/23/11/2023/02</t>
  </si>
  <si>
    <t>Video Cost</t>
  </si>
  <si>
    <t>Date</t>
  </si>
  <si>
    <t>Content Type</t>
  </si>
  <si>
    <t>CREATORS LINK USED</t>
  </si>
  <si>
    <t>Live link</t>
  </si>
  <si>
    <t>Description Link</t>
  </si>
  <si>
    <t xml:space="preserve">Invoice No </t>
  </si>
  <si>
    <t>Madhuri Naik_Mn</t>
  </si>
  <si>
    <t>https://www.youtube.com/@Madhuri_Naik/featured</t>
  </si>
  <si>
    <t>Dedicated Video+TG</t>
  </si>
  <si>
    <t>RAHAT</t>
  </si>
  <si>
    <t>Stock Market ka Badshah</t>
  </si>
  <si>
    <t>https://t.me/madhurinaik/8987</t>
  </si>
  <si>
    <t>FK/RA/EST-000074</t>
  </si>
  <si>
    <t>https://t.me/himanshutraderyt/1701</t>
  </si>
  <si>
    <t>utm_campaign=stock_market_ka_badshah_YT_3rd_July_2023</t>
  </si>
  <si>
    <t>NGST/08/07/2023/05</t>
  </si>
  <si>
    <t>Stock Market Guide తెలుగు</t>
  </si>
  <si>
    <t>https://t.me/s/stockmarketguidetelugu</t>
  </si>
  <si>
    <t>stock_247</t>
  </si>
  <si>
    <t>https://t.me/StockMarketGuideTelugu/1077</t>
  </si>
  <si>
    <t>utm_campaign=stock_247_YT_3rd_July_2023</t>
  </si>
  <si>
    <t>NGST/18/07/2023/08</t>
  </si>
  <si>
    <t>t.me/nsestockpro (https://t.me/nsestockpro)</t>
  </si>
  <si>
    <t>https://t.me/nsestockpro/11367</t>
  </si>
  <si>
    <t>YT Integrated</t>
  </si>
  <si>
    <t>https://youtu.be/BoJm9lZQc0w</t>
  </si>
  <si>
    <t>utm_campaign=swing_trader_YT_5th_July_2023</t>
  </si>
  <si>
    <t>NGST/18/07/2023/01</t>
  </si>
  <si>
    <t>Azfar Khan</t>
  </si>
  <si>
    <t>https://t.me/caazfarkhan</t>
  </si>
  <si>
    <t>https://t.me/caazfarkhan/683</t>
  </si>
  <si>
    <t>NGST/10/07/2023/04</t>
  </si>
  <si>
    <t>https://www.youtube.com/@VivekRanaTrading/featured</t>
  </si>
  <si>
    <t>YT Dedicated</t>
  </si>
  <si>
    <t>https://youtu.be/q68-ly25_1w</t>
  </si>
  <si>
    <t>utm_campaign=Pravin_Khetan_YT_5th_July_2023</t>
  </si>
  <si>
    <t>Sanjeev Singhania</t>
  </si>
  <si>
    <t>https://t.me/VKTradingStocks/1344</t>
  </si>
  <si>
    <t>Sm Intraday Trading</t>
  </si>
  <si>
    <t>https://www.youtube.com/@SmIntradayTrading/featured</t>
  </si>
  <si>
    <t>https://youtu.be/7F8BXg0xPPY</t>
  </si>
  <si>
    <t>Telugu Trader Shyam</t>
  </si>
  <si>
    <t>https://t.me/telugutradershyam</t>
  </si>
  <si>
    <t>https://youtu.be/r2j_j7GcIp0</t>
  </si>
  <si>
    <t>Stock Market Analysis</t>
  </si>
  <si>
    <t>https://t.me/stockmarketanalysis12/981</t>
  </si>
  <si>
    <t>https://www.youtube.com/@TradeSwingsAcademy</t>
  </si>
  <si>
    <t>https://youtu.be/OcuKsy-O1P4</t>
  </si>
  <si>
    <t>utm_campaign=trade_swings_YT_1st_july_2023</t>
  </si>
  <si>
    <t>https://youtu.be/zqSjZ6Qqiu0</t>
  </si>
  <si>
    <t>utm_campaign=chart_analysis_YT_3rd_July_2023</t>
  </si>
  <si>
    <t xml:space="preserve">NGST/28/07/2023/07
</t>
  </si>
  <si>
    <t>https://t.me/marketsupportedu/5910</t>
  </si>
  <si>
    <t>https://www.instagram.com/stock_2_4_7/</t>
  </si>
  <si>
    <t>IG Reel</t>
  </si>
  <si>
    <t>https://www.instagram.com/reel/CuixYjwtJpm/?igshid=NjFhOGMzYTE3ZQ==</t>
  </si>
  <si>
    <t>https://t.me/joinchat/nmC4J4x4IPoyMThl</t>
  </si>
  <si>
    <t>https://drive.google.com/drive/folders/1u-OnDl31rgRKWRdzlRJrOEdzZfD6X2dC?usp=sharing</t>
  </si>
  <si>
    <t>https://t.me/TraderSakshii/3474</t>
  </si>
  <si>
    <t xml:space="preserve">Research In and Out [Stock market </t>
  </si>
  <si>
    <t>https://t.me/researchinandout/6386</t>
  </si>
  <si>
    <t>ChartwithTrade Academy</t>
  </si>
  <si>
    <t>https://youtu.be/_XVa-FlNT7U</t>
  </si>
  <si>
    <t>NGST/18/07/2023/07</t>
  </si>
  <si>
    <t>Tech in Kanadda</t>
  </si>
  <si>
    <t>https://t.me/bull_420</t>
  </si>
  <si>
    <t>Analyst Deep</t>
  </si>
  <si>
    <t xml:space="preserve">NGST/17/08/2023/03
</t>
  </si>
  <si>
    <t>https://t.me/Stockoptio_future/6270</t>
  </si>
  <si>
    <t xml:space="preserve">NGST/19/07/2023/02
</t>
  </si>
  <si>
    <t>VISION TRADING (Option Trading)</t>
  </si>
  <si>
    <t>https://t.me/Vision_Optiontrading/4620</t>
  </si>
  <si>
    <t>https://t.me/Banknifty_specials/16475</t>
  </si>
  <si>
    <t>https://t.me/optiontrading_specials/2326</t>
  </si>
  <si>
    <t>Stock Market Analaysis</t>
  </si>
  <si>
    <t>https://t.me/stockmarketanalysis12/986</t>
  </si>
  <si>
    <t>https://youtu.be/88M8Snv14JY</t>
  </si>
  <si>
    <t>https://youtu.be/gQcuv2FCyWs</t>
  </si>
  <si>
    <t>Abhishek - Tips to rich</t>
  </si>
  <si>
    <t>https://t.me/tips2rich</t>
  </si>
  <si>
    <t>Free</t>
  </si>
  <si>
    <t>https://t.me/tips2rich/375</t>
  </si>
  <si>
    <t>https://t.me/abhishekkarofficial/8754</t>
  </si>
  <si>
    <t>https://t.me/pravinkhetan99m/66450</t>
  </si>
  <si>
    <t>https://t.me/Moneytalks_paisaboltahai/3413</t>
  </si>
  <si>
    <t>https://t.me/shubh_kadam/1759</t>
  </si>
  <si>
    <t>https://t.me/umeshsharmachartanalysis/8181</t>
  </si>
  <si>
    <t>https://t.me/knowledgejazzchannel/2273</t>
  </si>
  <si>
    <t xml:space="preserve">MS Trading Analysis </t>
  </si>
  <si>
    <t>https://t.me/mstradinganalysis/703</t>
  </si>
  <si>
    <t>Learning Markets with Manish</t>
  </si>
  <si>
    <t>https://www.youtube.com/@LearningMarketsWithManish/featured</t>
  </si>
  <si>
    <t>https://drive.google.com/drive/folders/12pjeG57SqWjXjWTc2lc0FtDDSLYzmKfX?usp=sharing</t>
  </si>
  <si>
    <t>NGST/28/07/2023/06</t>
  </si>
  <si>
    <t>Instagram Story</t>
  </si>
  <si>
    <t>https://www.instagram.com/stories/stock_2_4_7/3142906166610797041/</t>
  </si>
  <si>
    <t>https://t.me/BAZARKEPANDITOFFICIAL/39955</t>
  </si>
  <si>
    <t>https://telegram.me/tradeswingsofficial</t>
  </si>
  <si>
    <t>https://t.me/tradeswingsofficial/4588</t>
  </si>
  <si>
    <t xml:space="preserve">7 Dreams India Official </t>
  </si>
  <si>
    <t>NGST/08/08/2023/06</t>
  </si>
  <si>
    <t>https://t.me/Qdigita</t>
  </si>
  <si>
    <t>Sanjeev Sanghnia</t>
  </si>
  <si>
    <t>https://t.me/Qdigita/12232</t>
  </si>
  <si>
    <t>https://t.me/t_daksh_trading_official/635</t>
  </si>
  <si>
    <t>https://t.me/tradetalks_tips</t>
  </si>
  <si>
    <t>https://t.me/tradetalks_tips/5125</t>
  </si>
  <si>
    <t>https://t.me/charttradeofficially</t>
  </si>
  <si>
    <t>https://t.me/charttradeofficially/2360</t>
  </si>
  <si>
    <t xml:space="preserve">Indian Stock Market News-
</t>
  </si>
  <si>
    <t>https://t.me/indian_stock_share_market/19188</t>
  </si>
  <si>
    <t>Stock News Market</t>
  </si>
  <si>
    <t>https://t.me/stock_news_market</t>
  </si>
  <si>
    <t>https://t.me/stock_news_market/39160</t>
  </si>
  <si>
    <t xml:space="preserve"> IPO News</t>
  </si>
  <si>
    <t>https://t.me/News_ipo</t>
  </si>
  <si>
    <t>https://t.me/News_ipo/1993</t>
  </si>
  <si>
    <t>https://t.me/stock_recommendations</t>
  </si>
  <si>
    <t>https://t.me/stock_recommendations/2967</t>
  </si>
  <si>
    <t>https://telegram.me/investoracademy23</t>
  </si>
  <si>
    <t>https://t.me/InvestorAcademy23/7510</t>
  </si>
  <si>
    <t xml:space="preserve">NGST/08/07/2023/03
</t>
  </si>
  <si>
    <t>https://t.me/marketsupportedu/5955</t>
  </si>
  <si>
    <t xml:space="preserve">Trade2day </t>
  </si>
  <si>
    <t>https://t.me/knowledgejazzchannel/2308</t>
  </si>
  <si>
    <t xml:space="preserve">Karthick Trader </t>
  </si>
  <si>
    <t>hitech_sharmajee</t>
  </si>
  <si>
    <t>https://t.me/karthickthetrader/1561</t>
  </si>
  <si>
    <t>https://t.me/profitmyntra/1725</t>
  </si>
  <si>
    <t>https://t.me/umeshsharmachartanalysis/8324</t>
  </si>
  <si>
    <t>kuldeep jhajharia</t>
  </si>
  <si>
    <t>https://www.youtube.com/@kuldeepjhajharia</t>
  </si>
  <si>
    <t xml:space="preserve">Integrated Video </t>
  </si>
  <si>
    <t>Trade with bravo</t>
  </si>
  <si>
    <t>https://www.youtube.com/watch?v=jAy2b-wWYtI&amp;ab_channel=kuldeepjhajharia</t>
  </si>
  <si>
    <t>NGST/07/08/2023/17</t>
  </si>
  <si>
    <t>https://t.me/sharetradepoint/19064</t>
  </si>
  <si>
    <t>NGST/04/08/2023/02</t>
  </si>
  <si>
    <t>[STUDY] Nifty 50 &amp; Stocks</t>
  </si>
  <si>
    <t>https://t.me/nifty50stocks_study</t>
  </si>
  <si>
    <t>shailendrasinh_day_trading_expert</t>
  </si>
  <si>
    <t>https://t.me/nifty50stocks_study/1359</t>
  </si>
  <si>
    <t xml:space="preserve"> https://t.me/nifty_50_stocks</t>
  </si>
  <si>
    <t>https://t.me/nifty_50_stocks/14547</t>
  </si>
  <si>
    <t xml:space="preserve"> https://t.me/kingline_stocks</t>
  </si>
  <si>
    <t>Share market analysis</t>
  </si>
  <si>
    <t>https://t.me/kingline_stocks/5063</t>
  </si>
  <si>
    <t>Trade Phoenix</t>
  </si>
  <si>
    <t xml:space="preserve"> https://t.me/tradephoenix_stocks</t>
  </si>
  <si>
    <t>stock gupshup</t>
  </si>
  <si>
    <t>https://t.me/tradephoenix_stocks/6446</t>
  </si>
  <si>
    <t xml:space="preserve"> https://t.me/intraday_tradex</t>
  </si>
  <si>
    <t>Trading with siddhant</t>
  </si>
  <si>
    <t>https://t.me/intraday_tradex/5317</t>
  </si>
  <si>
    <t xml:space="preserve"> https://t.me/growth_stock</t>
  </si>
  <si>
    <t>Invest With Deepak</t>
  </si>
  <si>
    <t>https://t.me/growth_stock/6370</t>
  </si>
  <si>
    <t>Edu Investa</t>
  </si>
  <si>
    <t>https://t.me/c/1959281229/1180</t>
  </si>
  <si>
    <t>Hindi stock Advice</t>
  </si>
  <si>
    <t>Hawala Tech Support</t>
  </si>
  <si>
    <t xml:space="preserve"> https://t.me/hawalatechsupport</t>
  </si>
  <si>
    <t>https://t.me/hawalatechsupport/900</t>
  </si>
  <si>
    <t>https://web.telegram.org/k/#@The_Analyst_Deep</t>
  </si>
  <si>
    <t>Loot Update</t>
  </si>
  <si>
    <t>https://www.youtube.com/@LootUpdatee</t>
  </si>
  <si>
    <t>https://www.youtube.com/watch?v=VL9OqJUNm_M</t>
  </si>
  <si>
    <t>NGST03/08/2023/01</t>
  </si>
  <si>
    <t>FK/RA/EST-000088</t>
  </si>
  <si>
    <t>Stock Market Ka Pilot</t>
  </si>
  <si>
    <t>https://www.youtube.com/@stockmarketkapilot8471</t>
  </si>
  <si>
    <t>https://youtu.be/xKrxKxB0nGY</t>
  </si>
  <si>
    <t>NGST/04/08/2023/01</t>
  </si>
  <si>
    <t>Bank nifty specials</t>
  </si>
  <si>
    <t>TG Post</t>
  </si>
  <si>
    <t>https://t.me/Banknifty_specials/16786</t>
  </si>
  <si>
    <t>Option Trading</t>
  </si>
  <si>
    <t>https://t.me/optiontrading_specials/2722</t>
  </si>
  <si>
    <t>https://www.youtube.com/@PunjiGuide/</t>
  </si>
  <si>
    <t>https://www.youtube.com/watch?v=2DK6eoDDIVA</t>
  </si>
  <si>
    <t>NGST/08/08/2023/13</t>
  </si>
  <si>
    <t>https://www.youtube.com/@thedoontrader/</t>
  </si>
  <si>
    <t>https://youtu.be/nFbYFeC9ds4</t>
  </si>
  <si>
    <t xml:space="preserve">NGST/09/08/2023/01
</t>
  </si>
  <si>
    <t>Quality Earn</t>
  </si>
  <si>
    <t>https://www.youtube.com/watch?v=fiwm-qfT4Qk</t>
  </si>
  <si>
    <t>NGST/08/08/2023/11</t>
  </si>
  <si>
    <t>https://www.youtube.com/@shashankyadav123</t>
  </si>
  <si>
    <t>https://youtu.be/utyXPusxb4I</t>
  </si>
  <si>
    <t xml:space="preserve">NGST/09/08/2023/03
</t>
  </si>
  <si>
    <t>https://www.youtube.com/@cloudearning</t>
  </si>
  <si>
    <t>https://www.youtube.com/watch?v=Tou_BWk0Ync</t>
  </si>
  <si>
    <t xml:space="preserve">NGST/10/08/2023/03
</t>
  </si>
  <si>
    <t>https://www.youtube.com/@InvestmentSolutionChannel/</t>
  </si>
  <si>
    <t>https://youtu.be/ljRKwLWlD1U</t>
  </si>
  <si>
    <t>NGST/14/08/2023/05</t>
  </si>
  <si>
    <t>Make Money MRK</t>
  </si>
  <si>
    <t>https://www.youtube.com/watch?v=7kRfh7083kQ&amp;t=140s&amp;ab_channel=MakeMoneyMRK</t>
  </si>
  <si>
    <t>NGST/11/08/2023/20</t>
  </si>
  <si>
    <t>Mr.Smart Technical</t>
  </si>
  <si>
    <t>https://www.youtube.com/c/MrSmartTechnical</t>
  </si>
  <si>
    <t>https://www.youtube.com/watch?v=P03ExYHWOoo&amp;ab_channel=Mr.SmartTechnical</t>
  </si>
  <si>
    <t>NGST/10/08/2023/10</t>
  </si>
  <si>
    <t>Mm techtelugu</t>
  </si>
  <si>
    <t>https://www.youtube.com/@mmtechtelugu</t>
  </si>
  <si>
    <t>https://www.youtube.com/watch?v=9eEr0XgN_bs&amp;ab_channel=Mmtechtelugu</t>
  </si>
  <si>
    <t xml:space="preserve">Marketisy </t>
  </si>
  <si>
    <t>https://t.me/Marketisy</t>
  </si>
  <si>
    <t>Telegram post</t>
  </si>
  <si>
    <t>Charging point hindi</t>
  </si>
  <si>
    <t>https://t.me/Marketisy/14761</t>
  </si>
  <si>
    <t>Stock market news</t>
  </si>
  <si>
    <t>https://t.me/stock_market_news_hindi</t>
  </si>
  <si>
    <t xml:space="preserve">https://t.me/stock_market_news_hindi/4443
</t>
  </si>
  <si>
    <t xml:space="preserve">All About Trading </t>
  </si>
  <si>
    <t>https://www.youtube.com/watch?v=nRO9ey23LbM&amp;ab_channel=ALLABOUTTRADING%28AnkitDwivedi%29</t>
  </si>
  <si>
    <t>NGST/14/08/2023/03</t>
  </si>
  <si>
    <t xml:space="preserve">Snap Info </t>
  </si>
  <si>
    <t>https://www.youtube.com/@SnapInfo</t>
  </si>
  <si>
    <t>https://www.youtube.com/@traderstation</t>
  </si>
  <si>
    <t>Manoj Kumar jain</t>
  </si>
  <si>
    <t>https://www.youtube.com/watch?v=lQOkytIQTws</t>
  </si>
  <si>
    <t>Money Inspires</t>
  </si>
  <si>
    <t>https://www.youtube.com/@moneyinspires7417</t>
  </si>
  <si>
    <t>https://www.youtube.com/watch?v=Y6viJhMQCPI</t>
  </si>
  <si>
    <t>NGST/07/08/2023/12</t>
  </si>
  <si>
    <t>https://www.youtube.com/watch?v=OvO_7h17FJ0</t>
  </si>
  <si>
    <t>NGST/08/08/2023/10</t>
  </si>
  <si>
    <t>Arius Earning</t>
  </si>
  <si>
    <t>https://www.youtube.com/@ariusearning8/featured</t>
  </si>
  <si>
    <t>https://www.youtube.com/watch?v=0fpkyY0CNX8</t>
  </si>
  <si>
    <t xml:space="preserve">NGST/09/08/2023/04
</t>
  </si>
  <si>
    <t>https://www.youtube.com/watch?v=-3COEaYgf70</t>
  </si>
  <si>
    <t>NGST/09/08/2023/05</t>
  </si>
  <si>
    <t>https://www.youtube.com/watch?v=nFzOH5qtnhY</t>
  </si>
  <si>
    <t>NGST/09/08/2023/06</t>
  </si>
  <si>
    <t>Digital Earning</t>
  </si>
  <si>
    <t>https://www.youtube.com/@DigitalEarning99</t>
  </si>
  <si>
    <t>https://www.youtube.com/watch?v=kwyS5_yhBnc</t>
  </si>
  <si>
    <t xml:space="preserve">NGST/10/08/2023/01
</t>
  </si>
  <si>
    <t>https://www.youtube.com/watch?v=2au6NQBrdG4</t>
  </si>
  <si>
    <t>NGST/10/08/2023/02</t>
  </si>
  <si>
    <t>https://www.youtube.com/watch?v=iSg_gjaKpKY</t>
  </si>
  <si>
    <t>NGST/11/08/2023/17</t>
  </si>
  <si>
    <t>https://www.youtube.com/watch?v=eRfCihxg5vE</t>
  </si>
  <si>
    <t>Earning Wealth</t>
  </si>
  <si>
    <t>https://www.youtube.com/watch?v=GL0PdGaUbZ8</t>
  </si>
  <si>
    <t>NGST/11/08/2023/19</t>
  </si>
  <si>
    <t>Likely Topics</t>
  </si>
  <si>
    <t>https://www.youtube.com/@Likelytopics</t>
  </si>
  <si>
    <t>https://www.youtube.com/watch?v=62OrriEaqF0</t>
  </si>
  <si>
    <t>NGST/14/08/2023/01</t>
  </si>
  <si>
    <t>Crypto Duniya</t>
  </si>
  <si>
    <t>https://www.youtube.com/@Cryptodunia7/featured</t>
  </si>
  <si>
    <t>https://www.youtube.com/watch?v=onTmFAuJhjs</t>
  </si>
  <si>
    <t>NGST/14/08/2023/02</t>
  </si>
  <si>
    <t>https://www.youtube.com/watch?v=MEEO3vav_Xw</t>
  </si>
  <si>
    <t>NGST/16/08/2023/01</t>
  </si>
  <si>
    <t>https://www.youtube.com/@KnowledgeEarner</t>
  </si>
  <si>
    <t>https://www.youtube.com/watch?v=YgaVBi5qD0g</t>
  </si>
  <si>
    <t xml:space="preserve">NGST/16/08/2023/05
</t>
  </si>
  <si>
    <t>Earning Dear</t>
  </si>
  <si>
    <t>https://www.youtube.com/@earningdear4</t>
  </si>
  <si>
    <t>https://youtu.be/4T8HwOn7uBA</t>
  </si>
  <si>
    <t xml:space="preserve">NGST/17/08/2023/06
</t>
  </si>
  <si>
    <t>Earning Space</t>
  </si>
  <si>
    <t>https://www.youtube.com/watch?v=isylxLNDRTE</t>
  </si>
  <si>
    <t xml:space="preserve">NGST/17/08/2023/07
</t>
  </si>
  <si>
    <t>Scott Earning</t>
  </si>
  <si>
    <t>https://www.youtube.com/watch?v=XIZpPljseqE</t>
  </si>
  <si>
    <t>Free Cash</t>
  </si>
  <si>
    <t>https://www.youtube.com/@freecash22</t>
  </si>
  <si>
    <t>https://youtu.be/mYUfpGhMXhY</t>
  </si>
  <si>
    <t xml:space="preserve">NGST/18/08/202/05
</t>
  </si>
  <si>
    <t>https://www.youtube.com/@CHARTTRADE</t>
  </si>
  <si>
    <t>https://www.youtube.com/watch?v=tw8acq7gdpA&amp;ab_channel=ChartTrade</t>
  </si>
  <si>
    <t>https://www.youtube.com/@CHARTTRADE/videos</t>
  </si>
  <si>
    <t>https://www.youtube.com/watch?v=qZFrFljAIhY&amp;feature=youtu.be&amp;ab_channel=ChartTrade</t>
  </si>
  <si>
    <t>https://www.youtube.com/watch?v=NwPPrykfmis</t>
  </si>
  <si>
    <t xml:space="preserve">NGST/19/08/2023/04
</t>
  </si>
  <si>
    <t>https://youtube.com/@cryptoearn4134</t>
  </si>
  <si>
    <t>https://www.youtube.com/watch?v=qZw3glfjpuA</t>
  </si>
  <si>
    <t>https://youtu.be/j8VwY6k2ii8</t>
  </si>
  <si>
    <t>NGST/19/08/2023/03</t>
  </si>
  <si>
    <t>https://www.youtube.com/watch?v=idS3cRShAF0</t>
  </si>
  <si>
    <t>NGST/19/08/2023/02</t>
  </si>
  <si>
    <t>https://youtu.be/8uYNM_awPVw</t>
  </si>
  <si>
    <t>https://www.youtube.com/watch?v=z0UcFXnKAf0</t>
  </si>
  <si>
    <t>NGST/23/08/2023/01</t>
  </si>
  <si>
    <t>Your Crypto Helper</t>
  </si>
  <si>
    <t>https://www.youtube.com/@YourCryptoHelper</t>
  </si>
  <si>
    <t>https://www.youtube.com/watch?v=luYL5lR4UUU</t>
  </si>
  <si>
    <t>https://youtu.be/GBj0lBrpGU0?si=Qgf_s5qhaaVoTv3N</t>
  </si>
  <si>
    <t>NGST/23/08/2023/04</t>
  </si>
  <si>
    <t>SPY Earner</t>
  </si>
  <si>
    <t>https://www.youtube.com/@spyearner2443</t>
  </si>
  <si>
    <t>Tamil Retail Trader</t>
  </si>
  <si>
    <t>https://www.youtube.com/watch?v=WkkKehmjLKU</t>
  </si>
  <si>
    <t>NGST/23/08/2023/08</t>
  </si>
  <si>
    <t>Stock market ka pilot</t>
  </si>
  <si>
    <t>https://www.youtube.com/watch?v=2695tOFgi04</t>
  </si>
  <si>
    <t xml:space="preserve">NGST/23/08/2023/07
</t>
  </si>
  <si>
    <t>https://www.youtube.com/@StockGupshup/featured</t>
  </si>
  <si>
    <t xml:space="preserve">YT Dedicated </t>
  </si>
  <si>
    <t>https://www.youtube.com/watch?v=dIId-T8lgVU</t>
  </si>
  <si>
    <t xml:space="preserve">NGST/25/08/2023/06
</t>
  </si>
  <si>
    <t>Investors Academy</t>
  </si>
  <si>
    <t>https://www.youtube.com/watch?v=a0gTJ_iDm5g</t>
  </si>
  <si>
    <t xml:space="preserve">NGST/25/08/2023/04
</t>
  </si>
  <si>
    <t>TECH CLUB</t>
  </si>
  <si>
    <t>https://www.youtube.com/@TECHCLUB121</t>
  </si>
  <si>
    <t>https://www.youtube.com/watch?v=ivgQwLatDog</t>
  </si>
  <si>
    <t xml:space="preserve">NGST/25/08/2023/05
</t>
  </si>
  <si>
    <t>https://www.youtube.com/@digitalshashank</t>
  </si>
  <si>
    <t>https://www.youtube.com/watch?v=xV-N2qDdOJw</t>
  </si>
  <si>
    <t xml:space="preserve">NGST/05/09/2023/08
</t>
  </si>
  <si>
    <t>https://www.instagram.com/sundaysarthak/?hl=en</t>
  </si>
  <si>
    <t>coachsagarsinha</t>
  </si>
  <si>
    <t>https://www.instagram.com/coachsagarsinha/</t>
  </si>
  <si>
    <t>sandeepvlogs</t>
  </si>
  <si>
    <t>https://www.instagram.com/sandeepvlogs/</t>
  </si>
  <si>
    <t>https://www.instagram.com/tradeswingsofficial/</t>
  </si>
  <si>
    <t>https://www.instagram.com/knowledgejazz/?hl=en</t>
  </si>
  <si>
    <t xml:space="preserve">Vivek rana Stocks </t>
  </si>
  <si>
    <t>IG Story</t>
  </si>
  <si>
    <t xml:space="preserve">Bazaar ke Pandit </t>
  </si>
  <si>
    <t>YT shorts</t>
  </si>
  <si>
    <t xml:space="preserve">Sagar Sinha - </t>
  </si>
  <si>
    <t>IOFS Hindi</t>
  </si>
  <si>
    <t xml:space="preserve">YT video </t>
  </si>
  <si>
    <t>https://www.instagram.com/stories/investtoday_official/3156262377984768834/</t>
  </si>
  <si>
    <t>https://www.instagram.com/shubh_kadam__/?utm_medium=copy_link</t>
  </si>
  <si>
    <t>https://www.instagram.com/investtoday_official/</t>
  </si>
  <si>
    <t>stock4retail</t>
  </si>
  <si>
    <t>https://www.instagram.com/stock4retail/</t>
  </si>
  <si>
    <t>7dreamsindiaofficial</t>
  </si>
  <si>
    <t>https://www.instagram.com/7dreamsindiaofficial/</t>
  </si>
  <si>
    <t>bazarkepanditofficial</t>
  </si>
  <si>
    <t>https://www.instagram.com/bazarkepanditofficial/</t>
  </si>
  <si>
    <t>https://t.me/TraderSakshii/3599</t>
  </si>
  <si>
    <t>https://t.me/knowledgejazzchannel/2339</t>
  </si>
  <si>
    <t>https://t.me/marketsupportedu/6020</t>
  </si>
  <si>
    <t>https://t.me/stocklearners/288</t>
  </si>
  <si>
    <t>FK/RA/EST-000118</t>
  </si>
  <si>
    <t xml:space="preserve"> List of Products</t>
  </si>
  <si>
    <t>Address</t>
  </si>
  <si>
    <t>Gits - November 2023</t>
  </si>
  <si>
    <t>Nehas Cook Book - Gujarati</t>
  </si>
  <si>
    <t>YT Shorts + Collab Reel + Integrated Video</t>
  </si>
  <si>
    <t>https://www.youtube.com/@NehasCookBookGujarati/</t>
  </si>
  <si>
    <t>https://youtu.be/bAALCRGZ6xU</t>
  </si>
  <si>
    <t>Gulab jamun mix + Cow ghee</t>
  </si>
  <si>
    <t>NGST/21/11/2023/06</t>
  </si>
  <si>
    <t>Raised 811</t>
  </si>
  <si>
    <t>Prit', m-24, street -3, Gujarat housing board, opp Swami Narayan temple, kalawad road, Rajkot 360001, Gujarat</t>
  </si>
  <si>
    <t>Shreejifood</t>
  </si>
  <si>
    <t>2 YT shorts + FB</t>
  </si>
  <si>
    <t>https://www.youtube.com/@Shreejifood</t>
  </si>
  <si>
    <t>https://youtube.com/shorts/Iv7ozZ3YBgc?si=YoN-fN6R2cDs3O8E</t>
  </si>
  <si>
    <t>NGST/16/11/2023/05</t>
  </si>
  <si>
    <t>Food Shyama</t>
  </si>
  <si>
    <t>YT Shorts + Collab Reel + FB</t>
  </si>
  <si>
    <t>https://www.youtube.com/@FoodShyama/videos</t>
  </si>
  <si>
    <t>23/12/1023</t>
  </si>
  <si>
    <t>https://www.instagram.com/reel/C1MVVd0MNAe/?igsh=MWlhb2E3MTJqaG42dQ==</t>
  </si>
  <si>
    <t>Bhumi Mukeshkumar Premlani 70, shukan-1 Bunglaws , Near Umiyanagar, Valasana Road , Idar , Sabarkantha , Gujarat Pincode:- 383430</t>
  </si>
  <si>
    <t>Kitchen Series</t>
  </si>
  <si>
    <t>https://www.youtube.com/@TheKitchenSeries/</t>
  </si>
  <si>
    <t>https://youtube.com/shorts/kAisJPrL96o</t>
  </si>
  <si>
    <t>NGST/16/11/2023/01</t>
  </si>
  <si>
    <t>Sheetal Harsora B 501 madhuvan clublife, Opp to temple view flats Bh. Cygnus school Harni Vadodara 390022</t>
  </si>
  <si>
    <t>nalinee mumbaikar</t>
  </si>
  <si>
    <t>Integrated Video + YT Shorts</t>
  </si>
  <si>
    <t>https://www.youtube.com/@nalineemumbaikar</t>
  </si>
  <si>
    <t>https://youtu.be/2orCQ2hkjxg?si=17nUfVBaxpBBZ5oz</t>
  </si>
  <si>
    <t>NGST/05/11/2023/03</t>
  </si>
  <si>
    <t>Ghar ani ti</t>
  </si>
  <si>
    <t>Integrated Video</t>
  </si>
  <si>
    <t>https://www.youtube.com/@Gharaniti/</t>
  </si>
  <si>
    <t>https://youtu.be/QHxW5MLrxRQ?si=boy4hUoJ91crD5J5</t>
  </si>
  <si>
    <t>NGST/23/11/2023/03</t>
  </si>
  <si>
    <t>Handle Link</t>
  </si>
  <si>
    <t>_marathi_kadhai_</t>
  </si>
  <si>
    <t>Collab Reel + Story</t>
  </si>
  <si>
    <t>https://www.instagram.com/_marathi_kadhai_/</t>
  </si>
  <si>
    <t>https://www.instagram.com/reel/CzbHYpUyVK-/</t>
  </si>
  <si>
    <t>NGST/20/11/2023/09</t>
  </si>
  <si>
    <t>rini_dixit_</t>
  </si>
  <si>
    <t>Rini Dixit | Lifestyle Blogger (@rini_dixit_) • Instagram photos and videos</t>
  </si>
  <si>
    <t>https://www.instagram.com/reel/CzdsF_5ozXV/?igshid=a2lhdWh4eGM3azZp</t>
  </si>
  <si>
    <t>Review: Gulab jamun, rasgulla, soan papdi</t>
  </si>
  <si>
    <t>NGST/22/11/2023/05</t>
  </si>
  <si>
    <t>doc_mama_and_babies</t>
  </si>
  <si>
    <t>https://www.instagram.com/doc_mama_and_babies/</t>
  </si>
  <si>
    <t>https://www.instagram.com/reel/CzeJ6IHSX-f/</t>
  </si>
  <si>
    <t>that_swagger_mom</t>
  </si>
  <si>
    <t>https://www.instagram.com/that_swagger_mom/</t>
  </si>
  <si>
    <t>https://www.instagram.com/reel/CzdSl7gyZ6s/?igshid=YjVjNjZkNmFjNg==</t>
  </si>
  <si>
    <t>chopmunchrepeat</t>
  </si>
  <si>
    <t>https://www.instagram.com/chopmunchrepeat/</t>
  </si>
  <si>
    <t>https://www.instagram.com/reel/C3K-nd2Ma0D/?igsh=MXh5MXk0eWUyanJuNA==</t>
  </si>
  <si>
    <t xml:space="preserve">Review: Ready to Eat Food </t>
  </si>
  <si>
    <t xml:space="preserve">NGST/20/02/2024/04
</t>
  </si>
  <si>
    <t>903, Progressive's Meera Angan, Plot 152, Sector 2,  Ulwe, Navi Mumbai 410206</t>
  </si>
  <si>
    <t>thelostchefff</t>
  </si>
  <si>
    <t>https://www.instagram.com/thelostchefff/</t>
  </si>
  <si>
    <t>https://www.instagram.com/reel/CziM85EPEkW/?igshid=Y2NkYjk0MDhjYg==</t>
  </si>
  <si>
    <t>NGST/28/11/2023/01</t>
  </si>
  <si>
    <t>F-4/24, first floor, sector-16, Rohini, Delhi-110089 Near Rockfield Public School, Delhi.</t>
  </si>
  <si>
    <t>Gits - January 2024</t>
  </si>
  <si>
    <t>YT Shorts+ Reel</t>
  </si>
  <si>
    <t>https://youtube.com/shorts/_wyHvcrsuPU?feature=share</t>
  </si>
  <si>
    <t xml:space="preserve">NGST/26/02/2024/12
</t>
  </si>
  <si>
    <t>Raised IM-071</t>
  </si>
  <si>
    <t>YT Shorts</t>
  </si>
  <si>
    <t>https://www.youtube.com/shorts/qnSdak2uI60</t>
  </si>
  <si>
    <t xml:space="preserve">NGST/13/02/2024/17
</t>
  </si>
  <si>
    <t>Manisha Rakesh Thakkar 144 Nilkanthvilla Bunglow, Nr Railway crossing no 14, Nr Prabhukrupa society and Aryaman bunglow, Opp Bopal AMC, Bopal, Ahmedabad-380058</t>
  </si>
  <si>
    <t>Received</t>
  </si>
  <si>
    <t>Sheetal's Kitchen - Gujarati</t>
  </si>
  <si>
    <t>https://www.instagram.com/reel/C3E8sR5t8cK/?igsh=MXQ1NnJ1YnowdXV1MA==</t>
  </si>
  <si>
    <t xml:space="preserve">NGST/26/02/2024/16
</t>
  </si>
  <si>
    <t xml:space="preserve">Sheetal Prakash PatelA-704,Jhulelal Towers Pimple Saudagar Pune -411027 </t>
  </si>
  <si>
    <t>Food se Fitness Gujarati</t>
  </si>
  <si>
    <t>YT Shorts+ Reel + FB</t>
  </si>
  <si>
    <t>https://www.youtube.com/shorts/19K3qS0Uu2Y</t>
  </si>
  <si>
    <t>Ravi Vanzara B - 503 / Golden Lake Apartment, Jalaram Society, Talav Darwaj, Junagadh (Gujarat) - 362001</t>
  </si>
  <si>
    <t>dharmiskitchen</t>
  </si>
  <si>
    <t>https://www.instagram.com/dharmiskitchen/</t>
  </si>
  <si>
    <t>https://www.instagram.com/reel/C22UMUrtV0U/?igsh=d3Bjc3dsenR2YTg4</t>
  </si>
  <si>
    <t xml:space="preserve">NGST/20/02/2024/02
</t>
  </si>
  <si>
    <t>Dharmistha Kholiya A1104 Emerald Tower chs Ltd, Opp Yashwant viva township, Vasai nalasopara link rd, Nalasopara east, Thane 401209</t>
  </si>
  <si>
    <t>https://www.instagram.com/reel/C3DQqY_sBFW/?igsh=eTA2YWNyeGE5bndq</t>
  </si>
  <si>
    <t xml:space="preserve">NGST/26/02/2024/13
</t>
  </si>
  <si>
    <t>Jigna Sidhpura, 20 alka society, alka chok, Nr new junction road, Surendranagar - Gujarat 363001</t>
  </si>
  <si>
    <t>me_haay_foodie</t>
  </si>
  <si>
    <t>Reel</t>
  </si>
  <si>
    <t>https://www.instagram.com/reel/C3adI07t7BA/?igsh=M3h3NjhhbTQ5bTk5</t>
  </si>
  <si>
    <t xml:space="preserve">NGST/23/02/2024/02
</t>
  </si>
  <si>
    <t>Abhishek Sawant 302 dev krupa Apartment,Plot No 83/84, Talavali Village, Ghansoli Sector 21, Navi Mumbai 400701</t>
  </si>
  <si>
    <t>https://www.instagram.com/reel/C3FomzrNihP/?igsh=MWpsb2p1Z2o4dDlpcQ==</t>
  </si>
  <si>
    <t xml:space="preserve">NGST/26/02/2024/18
</t>
  </si>
  <si>
    <t xml:space="preserve">ALFA CHANDRAKANT CHOUGULE ROOM NO 125, 1st FLOOR,  OM SAI BUILDING, INDIRA NAGAR, NEAR HEMA INDUSTRIES LTD JOGESHWARI (EAST), MUMBAI-400060 </t>
  </si>
  <si>
    <t>Content type</t>
  </si>
  <si>
    <t>Policybazaar Meme Campaign</t>
  </si>
  <si>
    <t>Filmy Active</t>
  </si>
  <si>
    <t>Ad Post</t>
  </si>
  <si>
    <t>Raised 794</t>
  </si>
  <si>
    <t>https://www.instagram.com/filmyactive/</t>
  </si>
  <si>
    <t>https://www.instagram.com/p/Cy0aJQzR1Vq/</t>
  </si>
  <si>
    <t>NGST/26/10/2023/09</t>
  </si>
  <si>
    <t>Naughty World</t>
  </si>
  <si>
    <t>https://www.instagram.com/naughtyworld/</t>
  </si>
  <si>
    <t>https://www.instagram.com/p/Cy0GMyDBZCi/</t>
  </si>
  <si>
    <t>Viral Bhayani</t>
  </si>
  <si>
    <t>https://www.instagram.com/viralbhayani/</t>
  </si>
  <si>
    <t>https://www.instagram.com/reel/Cy0pkcQKnB2/?igshid=MzRlODBiNWFlZA==</t>
  </si>
  <si>
    <t>Dekh Bhai</t>
  </si>
  <si>
    <t>https://www.instagram.com/dekhbhai/</t>
  </si>
  <si>
    <t>https://www.instagram.com/reel/Cy0JrKoI6rD/</t>
  </si>
  <si>
    <t>bollywoodcurry</t>
  </si>
  <si>
    <t>https://www.instagram.com/bollywoodcurry/</t>
  </si>
  <si>
    <t>https://www.instagram.com/p/Cy1CfE2ycl6/</t>
  </si>
  <si>
    <t>Yoo Bros</t>
  </si>
  <si>
    <t>https://www.instagram.com/yoo__bros/</t>
  </si>
  <si>
    <t>https://www.instagram.com/reel/Cy0CnO9IcNk/?igshid=MzRlODBiNWFlZA==</t>
  </si>
  <si>
    <t>filmyempire_</t>
  </si>
  <si>
    <t>https://www.instagram.com/filmyempire_/</t>
  </si>
  <si>
    <t>https://www.instagram.com/reel/Cy0nxtmSujp/?igshid=MTc4MmM1YmI2Ng==</t>
  </si>
  <si>
    <t>Sarcastic Joker</t>
  </si>
  <si>
    <t>https://www.instagram.com/sarcastic.joker/</t>
  </si>
  <si>
    <t>https://www.instagram.com/reel/Cy0B1lfSYab/?igshid=MzRlODBiNWFlZA==</t>
  </si>
  <si>
    <t>Memes Ka hutiya</t>
  </si>
  <si>
    <t>https://www.instagram.com/memes_ka_hutiapa/</t>
  </si>
  <si>
    <t>https://www.instagram.com/reel/Cyz_UrkPIXu/?igshid=MzRlODBiNWFlZA==</t>
  </si>
  <si>
    <t>Filmy Vibes</t>
  </si>
  <si>
    <t>https://www.instagram.com/filmyvibes_/</t>
  </si>
  <si>
    <t>https://www.instagram.com/reel/Cy0SU1IpBjQ/?igshid=MzRlODBiNWFlZA==</t>
  </si>
  <si>
    <t>trolls_official</t>
  </si>
  <si>
    <t>https://www.instagram.com/trolls_official/</t>
  </si>
  <si>
    <t>https://www.instagram.com/reel/Cy0CSkwR1M3/?igshid=MzRlODBiNWFlZA==</t>
  </si>
  <si>
    <t>aawww_cute</t>
  </si>
  <si>
    <t>https://instagram.com/aawww_cute/</t>
  </si>
  <si>
    <t>https://www.instagram.com/reel/Cy0Ltq3hqJ3/?igshid=MzRlODBiNWFlZA%3D%3D</t>
  </si>
  <si>
    <t>log.Kya.kahenge</t>
  </si>
  <si>
    <t>http://instagram.com/log.Kya.kahenge/</t>
  </si>
  <si>
    <t>https://www.instagram.com/reel/Cy0Byi3OCei/?igshid=MzRlODBiNWFlZA==</t>
  </si>
  <si>
    <t>soowhat.in</t>
  </si>
  <si>
    <t>https://instagram.com/soowhat.in /</t>
  </si>
  <si>
    <t>https://www.instagram.com/reel/Cy0GFOuRkHs/?igshid=MzRlODBiNWFlZA==</t>
  </si>
  <si>
    <t>high.br0</t>
  </si>
  <si>
    <t>https://www.instagram.com/high.br0/</t>
  </si>
  <si>
    <t>https://www.instagram.com/p/Cy0IR2AM88D/</t>
  </si>
  <si>
    <t>daily_over_dose</t>
  </si>
  <si>
    <t>https://www.instagram.com/daily_over_dose/</t>
  </si>
  <si>
    <t>https://www.instagram.com/p/Cy0ScITIvkd/</t>
  </si>
  <si>
    <t>_life.of.student_</t>
  </si>
  <si>
    <t>http://instagram.com/_life.of.student</t>
  </si>
  <si>
    <t>https://www.instagram.com/reel/Cy0J7hIodgT/?igshid=MzRlODBiNWFlZA==</t>
  </si>
  <si>
    <t>trollscasm</t>
  </si>
  <si>
    <t>https://www.instagram.com/trollscasm/</t>
  </si>
  <si>
    <t>https://www.instagram.com/p/Cy0IWfTNS1V/</t>
  </si>
  <si>
    <t>music.love.quotes</t>
  </si>
  <si>
    <t>https://www.instagram.com/music.love.quotes/</t>
  </si>
  <si>
    <t>https://www.instagram.com/p/Cy0SHPVPVSt/</t>
  </si>
  <si>
    <t>dekhpagli</t>
  </si>
  <si>
    <t>https://instagram.com/dekhpagli /</t>
  </si>
  <si>
    <t>https://www.instagram.com/reel/Cy0En-NyN5X/?igshid=MzRlODBiNWFlZA==</t>
  </si>
  <si>
    <t>thehumourcentre</t>
  </si>
  <si>
    <t>https://www.instagram.com/thehumourcentre/</t>
  </si>
  <si>
    <t>https://www.instagram.com/reel/Cy0oJXVPURh/?igshid=MzRlODBiNWFlZA==</t>
  </si>
  <si>
    <t>desi.sarcasm</t>
  </si>
  <si>
    <t>https://www.instagram.com/desi.sarcasm/</t>
  </si>
  <si>
    <t>https://www.instagram.com/p/Cy0oUF0rCed/</t>
  </si>
  <si>
    <t>thesarcasmichub</t>
  </si>
  <si>
    <t>http://www.instagram.com/thesarcasmichub/</t>
  </si>
  <si>
    <t>https://www.instagram.com/p/Cy0J9bIyHOJ/</t>
  </si>
  <si>
    <t>shinchanmemes</t>
  </si>
  <si>
    <t>https://www.instagram.com/shinchanmemes/</t>
  </si>
  <si>
    <t>https://www.instagram.com/p/Cy0NnbioWEX/</t>
  </si>
  <si>
    <t>just.hasley.things</t>
  </si>
  <si>
    <t>https://www.instagram.com/just.hasley.things/</t>
  </si>
  <si>
    <t>https://www.instagram.com/p/Cy0gfx1Jo4Z/</t>
  </si>
  <si>
    <t>trollcasmic</t>
  </si>
  <si>
    <t>https://www.instagram.com/trollcasmic/</t>
  </si>
  <si>
    <t>https://www.instagram.com/reel/Cy0EYXypQ0C/</t>
  </si>
  <si>
    <t>ifriendshipdaily</t>
  </si>
  <si>
    <t>https://www.instagram.com/ifriendshipdaily/</t>
  </si>
  <si>
    <t>https://www.instagram.com/reel/Cy0C9_zRDPh/?igshid=MzRlODBiNWFlZA==</t>
  </si>
  <si>
    <t>single.stud</t>
  </si>
  <si>
    <t>https://www.instagram.com/single.stud/</t>
  </si>
  <si>
    <t>https://www.instagram.com/p/Cy0SiZQrsti/</t>
  </si>
  <si>
    <t>thebackbenchrs</t>
  </si>
  <si>
    <t>https://www.instagram.com/thebackbenchrs/</t>
  </si>
  <si>
    <t>https://www.instagram.com/reel/Cy0FviQPHG2/?igshid=NjFhOGMzYTE3ZQ==</t>
  </si>
  <si>
    <t>papiduniyaa</t>
  </si>
  <si>
    <t>https://www.instagram.com/papiduniyaa/</t>
  </si>
  <si>
    <t>https://www.instagram.com/reel/Cy0KQwiIfM-/</t>
  </si>
  <si>
    <t>myfriendshiplife</t>
  </si>
  <si>
    <t>https://www.instagram.com/myfriendshiplife/</t>
  </si>
  <si>
    <t>https://www.instagram.com/reel/Cy0GcQzJnFz/?igshid=MzRlODBiNWFlZA==</t>
  </si>
  <si>
    <t>Crazyfactors</t>
  </si>
  <si>
    <t>https://instagram.com/crazyfactors/</t>
  </si>
  <si>
    <t>https://www.instagram.com/reel/Cy0pghvSWvp/?igshid=MzRlODBiNWFlZA==</t>
  </si>
  <si>
    <t>desi.crap</t>
  </si>
  <si>
    <t>https://www.instagram.com/desi.crap/</t>
  </si>
  <si>
    <t>https://www.instagram.com/reel/Cy0DvQzLu5C/?igshid=MzRlODBiNWFlZA==</t>
  </si>
  <si>
    <t>sarcastic.troll</t>
  </si>
  <si>
    <t>https://instagram.com/sarcastic.troll/</t>
  </si>
  <si>
    <t>https://www.instagram.com/reel/Cy0oni0SdWj/?igshid=MzRlODBiNWFlZA==</t>
  </si>
  <si>
    <t>desi.company</t>
  </si>
  <si>
    <t>http://www.instagram.com/desi.company/</t>
  </si>
  <si>
    <t>https://www.instagram.com/reel/Cy0DYggvHHX/</t>
  </si>
  <si>
    <t>awesomness_is_here_</t>
  </si>
  <si>
    <t>https://www.instagram.com/awesomness_is_here_/</t>
  </si>
  <si>
    <t>https://www.instagram.com/reel/Cy0wnrdK84-/</t>
  </si>
  <si>
    <t>istudentsfacts</t>
  </si>
  <si>
    <t>https://www.instagram.com/istudentsfacts/</t>
  </si>
  <si>
    <t>https://www.instagram.com/reel/Cy0IY5cKQnn/</t>
  </si>
  <si>
    <t>sariflog</t>
  </si>
  <si>
    <t>https://www.instagram.com/sariflog/</t>
  </si>
  <si>
    <t>https://www.instagram.com/p/Cy0J_oLB-OQ/</t>
  </si>
  <si>
    <t>fun_factorss</t>
  </si>
  <si>
    <t>https://www.instagram.com/fun_factorss/</t>
  </si>
  <si>
    <t>https://www.instagram.com/reel/Cyz-F-xSsV-/?igshid=MzRlODBiNWFlZA==</t>
  </si>
  <si>
    <t>status_24_4u</t>
  </si>
  <si>
    <t>http://www.instagram.com/status_24_4u/</t>
  </si>
  <si>
    <t>https://www.instagram.com/reel/Cy0Av6xPizR/?igshid=NTc4MTIwNjQ2YQ==</t>
  </si>
  <si>
    <t>sarifgirls</t>
  </si>
  <si>
    <t>https://www.instagram.com/sarifgirls/</t>
  </si>
  <si>
    <t>https://www.instagram.com/p/Cy0MbGlBbba/</t>
  </si>
  <si>
    <t>justbackbencherrs</t>
  </si>
  <si>
    <t>https://www.instagram.com/justbackbencherrs/</t>
  </si>
  <si>
    <t>https://www.instagram.com/p/Cy0yCoHBnr7/</t>
  </si>
  <si>
    <t>Idioticschool</t>
  </si>
  <si>
    <t xml:space="preserve">https://www.instagram.com/Idioticschool </t>
  </si>
  <si>
    <t>https://www.instagram.com/reel/Cy0scvBveWg/?igshid=MzRlODBiNWFlZA==</t>
  </si>
  <si>
    <t>brocasm</t>
  </si>
  <si>
    <t>https://www.instagram.com/brocasm/</t>
  </si>
  <si>
    <t>https://www.instagram.com/reel/Cy0Df4wSjZm/?igshid=MzRlODBiNWFlZA==</t>
  </si>
  <si>
    <t>single.sakht</t>
  </si>
  <si>
    <t>https://www.instagram.com/single.sakht/</t>
  </si>
  <si>
    <t>https://www.instagram.com/reel/Cy0D8dAIf4o/?igshid=MzRlODBiNWFlZA==</t>
  </si>
  <si>
    <t>epictowns</t>
  </si>
  <si>
    <t>https://www.instagram.com/epictowns/</t>
  </si>
  <si>
    <t>https://www.instagram.com/reel/Cy0pVSmsFSC/?igshid=MzRlODBiNWFlZA==</t>
  </si>
  <si>
    <t>coupleschoool</t>
  </si>
  <si>
    <t>https://www.instagram.com/coupleschoool/</t>
  </si>
  <si>
    <t>https://www.instagram.com/reel/Cy0GWVDhefi/?igshid=MzRlODBiNWFlZA==</t>
  </si>
  <si>
    <t>sarcasmiclol</t>
  </si>
  <si>
    <t>https://www.instagram.com/sarcasmiclol/</t>
  </si>
  <si>
    <t>https://www.instagram.com/reel/Cy0HzacydZ6/</t>
  </si>
  <si>
    <t xml:space="preserve">Total Cost: </t>
  </si>
  <si>
    <t>Video type</t>
  </si>
  <si>
    <t>Suggested topic for video</t>
  </si>
  <si>
    <t>List of Masale</t>
  </si>
  <si>
    <t>Food</t>
  </si>
  <si>
    <t>Gujarati</t>
  </si>
  <si>
    <t>https://youtu.be/xIMPJxk06zU?feature=shared</t>
  </si>
  <si>
    <t>1. sambhariyu shaak 
2.Gujarati marriage style dal.</t>
  </si>
  <si>
    <t>Turmeric powder 
Coriander powder, Red chili 
Red chili - regular 
Kashmir and garam masala</t>
  </si>
  <si>
    <t>Raised 749</t>
  </si>
  <si>
    <t xml:space="preserve">NGST/05/09/2023/01
</t>
  </si>
  <si>
    <t>Reel + Story</t>
  </si>
  <si>
    <t>https://www.youtube.com/@FoodseFitnessGujarati/</t>
  </si>
  <si>
    <t>https://youtu.be/2oOfBubxxSk</t>
  </si>
  <si>
    <t>Masala Dhokala</t>
  </si>
  <si>
    <t>Haldi powder
Lal mirch kashmiri 
Dhaniya powder</t>
  </si>
  <si>
    <t>NGST/05/10/2023/07</t>
  </si>
  <si>
    <t>https://youtu.be/qkwEhwHMKZY?feature=shared</t>
  </si>
  <si>
    <t>Kathiyawadi sabji</t>
  </si>
  <si>
    <t>Haldi powder 
Lal mirch powder
Lal mirch kashmiri 
Dhaniya powder
Shahi Garam masala 
Mix garam masala
Kanda lahsun powder
Kasuri methi</t>
  </si>
  <si>
    <t xml:space="preserve">NGST/05/09/2023/11
</t>
  </si>
  <si>
    <t>Dhairya's creation gujarati</t>
  </si>
  <si>
    <t>https://www.youtube.com/@dhairyascreationgujarati/</t>
  </si>
  <si>
    <t>https://youtu.be/_Z6s-RaHq-I</t>
  </si>
  <si>
    <t>Deshi chane ki sabji</t>
  </si>
  <si>
    <t>Turmeric powder
Kashmiri Red Chilli powder
Dhaniya jeera powder</t>
  </si>
  <si>
    <t xml:space="preserve">NGST/15/09/2023/08
</t>
  </si>
  <si>
    <t>Gharcha Swaad</t>
  </si>
  <si>
    <t>Cooking</t>
  </si>
  <si>
    <t>https://www.youtube.com/@GharchaSwaad/</t>
  </si>
  <si>
    <t>https://youtu.be/-NuvCK6dU1c</t>
  </si>
  <si>
    <t>Sevai Kheer</t>
  </si>
  <si>
    <t>Raised 777</t>
  </si>
  <si>
    <t>NGST/09/10/2023/01</t>
  </si>
  <si>
    <t>Durgesh Hareshwar Bhoir, room no.06, damodar shaniwar bhoir house, next to Ganesh Darshan, gavanpada Koliwada, Mulund (East) Mumbai 400081</t>
  </si>
  <si>
    <t>Crazy Foody Ranjita</t>
  </si>
  <si>
    <t>https://www.youtube.com/@CrazyFoodyRanjita/</t>
  </si>
  <si>
    <t>https://youtu.be/tgdVyzUgaQc?feature=shared</t>
  </si>
  <si>
    <t>Prasadacha Shira</t>
  </si>
  <si>
    <t>Rohan Patil C104,Kanchan Chhaya CHS, Holy Spirit School Lane, Mahim Road, Palghar West, Taluka/District Palghar Maharashtra 401404</t>
  </si>
  <si>
    <t>Dharmis Kitchen</t>
  </si>
  <si>
    <t>Integrated Video + IG Collaboration Reel + FB Post</t>
  </si>
  <si>
    <t>https://www.youtube.com/@DharmisKitchen/videos</t>
  </si>
  <si>
    <t>https://youtu.be/hbp1lObC6ZA?si=ZwCMM1ju6sq_SO_Z</t>
  </si>
  <si>
    <t>Gujarati Dudhi Na lasra and Gujarati kadhi</t>
  </si>
  <si>
    <t xml:space="preserve">NGST/11/10/2023/02
</t>
  </si>
  <si>
    <t>Raised 778</t>
  </si>
  <si>
    <t>95941 66677</t>
  </si>
  <si>
    <t>Dharmistha Kholiya  A 1104 Emerald Tower Vasai Nalasopara Link Rd Opp Yashwant Viva Township Nalasopara East Palghar 401209</t>
  </si>
  <si>
    <t>https://www.youtube.com/@SheetalsKitchenGujarati</t>
  </si>
  <si>
    <t>https://youtu.be/KV4AcEy4GJU</t>
  </si>
  <si>
    <t xml:space="preserve">Cheese paneer ghotala </t>
  </si>
  <si>
    <t>NGST/23/10/2023/02</t>
  </si>
  <si>
    <t>90283 80380</t>
  </si>
  <si>
    <t>Sheetal Prakash Patel A-704,Jhulelal Towers Pimple Saudagar Pune -411027</t>
  </si>
  <si>
    <t>Gujarati Kitchen</t>
  </si>
  <si>
    <t>https://www.youtube.com/@GujaratiKitchen</t>
  </si>
  <si>
    <t>https://youtu.be/EcPemOyiZYg?feature=shared</t>
  </si>
  <si>
    <t>Gujarati live dhokla with garilc chuteny</t>
  </si>
  <si>
    <t xml:space="preserve">NGST/12/10/2023/14
</t>
  </si>
  <si>
    <t>6358 928 912</t>
  </si>
  <si>
    <t>Ketan Kachhadiya 20, 1st Floor,  Tirupati Society,  Behind Navyug college,  Adajan,  Surat 395009</t>
  </si>
  <si>
    <t>https://youtu.be/QAQCwgALlsQ</t>
  </si>
  <si>
    <t>Bharwa baigan</t>
  </si>
  <si>
    <t xml:space="preserve">NGST/03/10/2023/05
</t>
  </si>
  <si>
    <t>93742 91421</t>
  </si>
  <si>
    <t xml:space="preserve"> 'Prit', m-24, street -3, Gujarat housing board, opp Swami Narayan temple, kalawad road, Rajkot 360001, Gujarat</t>
  </si>
  <si>
    <t>Family Fun</t>
  </si>
  <si>
    <t>https://www.youtube.com/@familyfun0009/</t>
  </si>
  <si>
    <t>https://youtu.be/t8FHNypVrrI</t>
  </si>
  <si>
    <t>NGST/01/11/2023/04</t>
  </si>
  <si>
    <t>Raised 808</t>
  </si>
  <si>
    <t>https://youtu.be/5UarIS29CWs?feature=shared</t>
  </si>
  <si>
    <t>https://youtu.be/DUZ7Te85URE?si=KwA_Pqf6evI04VK5</t>
  </si>
  <si>
    <t xml:space="preserve">NGST/27/10/2023/05
</t>
  </si>
  <si>
    <t>Try and taste Gujarati</t>
  </si>
  <si>
    <t>https://www.youtube.com/@TryandTasteKitchen/featured</t>
  </si>
  <si>
    <t>https://youtu.be/ahBuMVoErrI</t>
  </si>
  <si>
    <t>NGST/02/11/2023/05</t>
  </si>
  <si>
    <t>Aditya Goswami</t>
  </si>
  <si>
    <t>https://www.youtube.com/@adityagoswami/videos</t>
  </si>
  <si>
    <t>https://youtu.be/pU3YsLLNNFk?si=VdKMXgxfMzEcjlAD</t>
  </si>
  <si>
    <t xml:space="preserve">Aditya goswami D 96 anand colony near pooja vidhyalay, baroda express hiway, ctm, ahmdabad 380026 </t>
  </si>
  <si>
    <t>Ruhi Umradiya</t>
  </si>
  <si>
    <t>https://www.youtube.com/@RuhiUmradiya/videos</t>
  </si>
  <si>
    <t>https://youtu.be/_d9nNG_d5Ko?si=XlG5d46ztr5IaHb7</t>
  </si>
  <si>
    <t>JONIBHAI UMRADIYA, SAHAJANAND-B, APARTMENT BLOCK NO-A 201 NEAR YMUNAVADI, STREET NO-15, ZANZRDA ROAD, JUNAGADH (GUJARAT) Pin code 362001</t>
  </si>
  <si>
    <t>https://youtu.be/5JwEiD7j9JY?si=3A6Y-NNHqYkgUfBK</t>
  </si>
  <si>
    <t xml:space="preserve">IM-016
</t>
  </si>
  <si>
    <t>Neha Parekh, 'Prit', m-24, street -3, Gujarat housing board, opp Swami Narayan temple, kalawad road, Rajkot 360001, Gujarat</t>
  </si>
  <si>
    <t>https://youtu.be/JuDVYRL3Kyg?si=bXHsFP9urL2nVXxv</t>
  </si>
  <si>
    <t>NGST/26/12/2023/07</t>
  </si>
  <si>
    <t>Ravi Vanzara B - 503 / Golden Lake Apartment Nr. Panchamurt Apartment Jalaram Society, Talav Darwaj Junagadh (Gujarat) - 362001</t>
  </si>
  <si>
    <t>https://www.youtube.com/@FoodShyama/</t>
  </si>
  <si>
    <t>https://youtu.be/klJ3R4ueHko?si=5wgrIqMkTC-Qg1U8</t>
  </si>
  <si>
    <t>Bhumi Mukeshkumar Premlani 70, shukan-1 Bunglaws , Near Umiyanagar, Valasana Road , Idar , Sabarkantha , Gujarat 383430</t>
  </si>
  <si>
    <t>Treasure Foodzz</t>
  </si>
  <si>
    <t>Integrated Video+Insta reel+ Facebook reel</t>
  </si>
  <si>
    <t>https://www.youtube.com/@TreasureFood</t>
  </si>
  <si>
    <t>https://youtu.be/oAjnW9AVA5U</t>
  </si>
  <si>
    <t>Nirali Bhavesh bhai Dudhat, K-502, Akshar Paradise, Opposite Tree House High School CBSE, Nr. Deep Party plot, Atladara-Padra Road, Atladara, Vadodara, Gujarat, India. Pin code: 390012</t>
  </si>
  <si>
    <t xml:space="preserve">Deliverables </t>
  </si>
  <si>
    <t>Instagram Handle</t>
  </si>
  <si>
    <t>Static Live Link</t>
  </si>
  <si>
    <t>Static Live Date</t>
  </si>
  <si>
    <t>Reel Live Link</t>
  </si>
  <si>
    <t>YT Shorts Link</t>
  </si>
  <si>
    <t>FB Video Post Link</t>
  </si>
  <si>
    <t>Static Post Link</t>
  </si>
  <si>
    <t>Reel Live Date</t>
  </si>
  <si>
    <t>Bill No.</t>
  </si>
  <si>
    <t>Skybags - April 2023</t>
  </si>
  <si>
    <t>virajdesaii</t>
  </si>
  <si>
    <t>Fashion</t>
  </si>
  <si>
    <t>Static Post</t>
  </si>
  <si>
    <t>https://instagram.com/virajdesaii?igshid=YmMyMTA2M2Y=</t>
  </si>
  <si>
    <t>SkyBags</t>
  </si>
  <si>
    <t>https://www.instagram.com/p/Cr5cnbkotHs/?igshid=NTc4MTIwNjQ2YQ==</t>
  </si>
  <si>
    <t>https://www.instagram.com/reel/Cr-cI3eA_2-/?igshid=NTc4MTIwNjQ2YQ==</t>
  </si>
  <si>
    <t>NGST/19/05/2023/01</t>
  </si>
  <si>
    <t>raunakspam</t>
  </si>
  <si>
    <t>https://instagram.com/raunakspam?igshid=YmMyMTA2M2Y=</t>
  </si>
  <si>
    <t>https://www.instagram.com/p/Cr-07w1PlyS/?igshid=NTc4MTIwNjQ2YQ==</t>
  </si>
  <si>
    <t>https://www.instagram.com/reel/CsBZfwwuRCw/?igshid=NTc4MTIwNjQ2YQ==</t>
  </si>
  <si>
    <t xml:space="preserve">NGST/22/05/2023/03
</t>
  </si>
  <si>
    <t>kaizervaghela</t>
  </si>
  <si>
    <t>Fashion/Lifestyle</t>
  </si>
  <si>
    <t>https://www.instagram.com/kaizervaghela/</t>
  </si>
  <si>
    <t>https://www.instagram.com/p/Cr5teJfPg4v/?igshid=NTc4MTIwNjQ2YQ==</t>
  </si>
  <si>
    <t>https://www.instagram.com/reel/Cr-TRwTJmTV/?igshid=NjZiM2M3MzIxNA==</t>
  </si>
  <si>
    <t xml:space="preserve">NGST/19/05/2023/02
</t>
  </si>
  <si>
    <t>_khanehtram_</t>
  </si>
  <si>
    <t>https://www.instagram.com/_khanehtram_/</t>
  </si>
  <si>
    <t>https://www.instagram.com/p/Cr5sam8vccT/?igshid=NTc4MTIwNjQ2YQ==</t>
  </si>
  <si>
    <t>https://www.instagram.com/reel/Cr-kt9oL7Dx/?igshid=NTc4MTIwNjQ2YQ==</t>
  </si>
  <si>
    <t>NGST/19/05/2023/12</t>
  </si>
  <si>
    <t>parvisharmaa</t>
  </si>
  <si>
    <t>https://www.instagram.com/parvisharmaa/</t>
  </si>
  <si>
    <t>https://www.instagram.com/p/CsGBTViKIEM/</t>
  </si>
  <si>
    <t>https://www.instagram.com/reel/Cr-6AdgqPEi/?igshid=NTc4MTIwNjQ2YQ==</t>
  </si>
  <si>
    <t>3FM-2023-210</t>
  </si>
  <si>
    <t>srish_teee</t>
  </si>
  <si>
    <t>https://instagram.com/srish_teee?igshid=YmMyMTA2M2Y=</t>
  </si>
  <si>
    <t>https://www.instagram.com/p/CsGst7aKZyz/</t>
  </si>
  <si>
    <t>https://www.instagram.com/reel/CsdHpjWKjD4/?igshid=MmJiY2I4NDBkZg==</t>
  </si>
  <si>
    <t>NGST/29/05/2023/02</t>
  </si>
  <si>
    <t>kanishkagolani20</t>
  </si>
  <si>
    <t>https://www.instagram.com/kanishkagolani20/</t>
  </si>
  <si>
    <t>https://www.instagram.com/p/CrnzB5lK5-A/?igshid=NTc4MTIwNjQ2YQ==</t>
  </si>
  <si>
    <t>https://www.instagram.com/reel/Cr_D8foqqmI/?igshid=NTc4MTIwNjQ2YQ==</t>
  </si>
  <si>
    <t xml:space="preserve">NGST/19/05/2023/03
</t>
  </si>
  <si>
    <t>Skybags-July 2023</t>
  </si>
  <si>
    <t>janya_joshi</t>
  </si>
  <si>
    <t>Reel+Story+Post+Content rights</t>
  </si>
  <si>
    <t>https://www.instagram.com/janya_joshi/</t>
  </si>
  <si>
    <t>Skybags</t>
  </si>
  <si>
    <t>https://www.instagram.com/reel/Cyix6R5pBgc/</t>
  </si>
  <si>
    <t>https://www.instagram.com/reel/C5G7IbCyt5O/</t>
  </si>
  <si>
    <t>Skybags - October 2023</t>
  </si>
  <si>
    <t>mayankrehanii</t>
  </si>
  <si>
    <t>Reel/Social Post/ Digital Rights</t>
  </si>
  <si>
    <t xml:space="preserve">IM-052
</t>
  </si>
  <si>
    <t>https://www.instagram.com/mayankrehanii/</t>
  </si>
  <si>
    <t>https://www.instagram.com/reel/CzOPk5fyK44/</t>
  </si>
  <si>
    <t>sayannath</t>
  </si>
  <si>
    <t>Reel/ Social Post</t>
  </si>
  <si>
    <t>https://www.instagram.com/sayannath/</t>
  </si>
  <si>
    <t>https://www.instagram.com/reel/CzLqkKpSe_w/?igshid=Y2NkYjk0MDhjYg%3D%3D</t>
  </si>
  <si>
    <t>shenaztreasury</t>
  </si>
  <si>
    <t>Reel/Social Post/YT Shorts</t>
  </si>
  <si>
    <t>https://www.instagram.com/shenaztreasury/</t>
  </si>
  <si>
    <t>https://www.instagram.com/reel/CzILeZNragS/</t>
  </si>
  <si>
    <t>https://www.youtube.com/shorts/yFKXVxFOs-w</t>
  </si>
  <si>
    <t>https://www.facebook.com/share/r/5bznVWR4QCNSAHY3/?mibextid=UalRPS</t>
  </si>
  <si>
    <t>35/2023-24</t>
  </si>
  <si>
    <t>dimpisanghvi_ws</t>
  </si>
  <si>
    <t>Reel/Social Post/YouTube Video/ YT shorts/ Digital Rights</t>
  </si>
  <si>
    <t>https://www.instagram.com/dimpisanghvi_ws/</t>
  </si>
  <si>
    <t>https://www.instagram.com/reel/C2PfPLZNZ7F/?igsh=amQydjQwdjZxajBm</t>
  </si>
  <si>
    <t>https://www.youtube.com/shorts/H9JmSb1NlPE</t>
  </si>
  <si>
    <t>iamshashh</t>
  </si>
  <si>
    <t>https://www.instagram.com/iamshashh/</t>
  </si>
  <si>
    <t>theabhishekrathod</t>
  </si>
  <si>
    <t>http://www.instagram.com/theabhishekrathod</t>
  </si>
  <si>
    <t>https://www.instagram.com/reel/C2NOhParGME/?igsh=ZmM2ZXJ4azd5bTY5</t>
  </si>
  <si>
    <t xml:space="preserve">NGST/17/01/2024/15
</t>
  </si>
  <si>
    <t>migmalyngdoh</t>
  </si>
  <si>
    <t>https://www.instagram.com/migmalyngdoh/</t>
  </si>
  <si>
    <t>https://www.instagram.com/reel/C2UzJFjpsFB/?igsh=MWx1dms5cHZwdzA3Zg==</t>
  </si>
  <si>
    <t>thedoubletdiary</t>
  </si>
  <si>
    <t>https://instagram.com/thedoubletdiary/</t>
  </si>
  <si>
    <t>https://www.instagram.com/reel/C2ZDSIepN4n/</t>
  </si>
  <si>
    <t xml:space="preserve">NGST/20/01/2024/04
</t>
  </si>
  <si>
    <t>Skybags - September2023</t>
  </si>
  <si>
    <t>theoffbeatcouple</t>
  </si>
  <si>
    <t>Static post</t>
  </si>
  <si>
    <t>https://www.instagram.com/theoffbeatcouple</t>
  </si>
  <si>
    <t>Barter</t>
  </si>
  <si>
    <t>withkrupaali</t>
  </si>
  <si>
    <t>https://instagram.com/withkrupaali/</t>
  </si>
  <si>
    <t>madovertravel01</t>
  </si>
  <si>
    <t>https://www.instagram.com/madovertravel01/</t>
  </si>
  <si>
    <t>waaandering_souls</t>
  </si>
  <si>
    <t>https://instagram.com/waaandering_souls/</t>
  </si>
  <si>
    <t>wanderwithrishabh</t>
  </si>
  <si>
    <t>https://instagram.com/wanderwithrishabh/</t>
  </si>
  <si>
    <t>ft.nomad</t>
  </si>
  <si>
    <t>https://www.instagram.com/ft.nomad/</t>
  </si>
  <si>
    <t>_marathimulga_</t>
  </si>
  <si>
    <t>https://www.instagram.com/_marathimulga_/</t>
  </si>
  <si>
    <t>bhatkanti_unlimited_</t>
  </si>
  <si>
    <t>https://instagram.com/bhatkanti_unlimited_/</t>
  </si>
  <si>
    <t>sasta_traveller</t>
  </si>
  <si>
    <t>https://instagram.com/sasta_traveller?igshid=NTc4MTIwNjQ2YQ==</t>
  </si>
  <si>
    <t>jaipur.wala</t>
  </si>
  <si>
    <t>https://www.instagram.com/jaipur.wala/</t>
  </si>
  <si>
    <t xml:space="preserve">Video Live Date </t>
  </si>
  <si>
    <t xml:space="preserve">Status </t>
  </si>
  <si>
    <t>Velocity - September 2023</t>
  </si>
  <si>
    <t>Manufacturer's Guide</t>
  </si>
  <si>
    <t>https://www.youtube.com/@ManufacturersGuide</t>
  </si>
  <si>
    <t>https://youtu.be/PSBQpSkSAGk?si=ca6gfvtyGeAzs21i</t>
  </si>
  <si>
    <t>2023MG24</t>
  </si>
  <si>
    <t>Raised 781</t>
  </si>
  <si>
    <t>Month</t>
  </si>
  <si>
    <t>Policybazaar Affiliate</t>
  </si>
  <si>
    <t>priyanka_choudhary_2</t>
  </si>
  <si>
    <t>Insta Reel</t>
  </si>
  <si>
    <t>https://www.instagram.com/priyanka_choudhary_2/</t>
  </si>
  <si>
    <t>Health</t>
  </si>
  <si>
    <t>23.08.23</t>
  </si>
  <si>
    <t>https://www.instagram.com/reel/CwSeDcKoad6/?igshid=MzRlODBiNWFlZA==</t>
  </si>
  <si>
    <t>NGST/26/08/2023/02</t>
  </si>
  <si>
    <t xml:space="preserve">FK/RA/EST-000121
</t>
  </si>
  <si>
    <t>Sept 23</t>
  </si>
  <si>
    <t>Policybazaar Affiliate (Hybrid)</t>
  </si>
  <si>
    <t>Health &amp; Term</t>
  </si>
  <si>
    <t>5.09.23</t>
  </si>
  <si>
    <t>https://www.youtube.com/watch?v=Wl7bkoqYk78</t>
  </si>
  <si>
    <t>NGST/08/09/2023/03</t>
  </si>
  <si>
    <t>FK/RA/EST-000122</t>
  </si>
  <si>
    <t>18.09.23</t>
  </si>
  <si>
    <t>https://youtu.be/rXqogE5C-LQ</t>
  </si>
  <si>
    <t>RS Fintech</t>
  </si>
  <si>
    <t>https://www.youtube.com/watch?v=omznV0pjkjk</t>
  </si>
  <si>
    <t>Stock Market Ka Badshah</t>
  </si>
  <si>
    <t>https://www.youtube.com/watch?v=585XEUOQgcY</t>
  </si>
  <si>
    <t xml:space="preserve">NGST/25/09/2023/04
</t>
  </si>
  <si>
    <t>23.09.23</t>
  </si>
  <si>
    <t>https://www.youtube.com/watch?v=KjMZmwzkGn4</t>
  </si>
  <si>
    <t>NGST/25/09/2023/05</t>
  </si>
  <si>
    <t>https://www.youtube.com/watch?v=1tNUhiVThOY</t>
  </si>
  <si>
    <t>NGST/25/09/2023/06</t>
  </si>
  <si>
    <t>25.09.23</t>
  </si>
  <si>
    <t>https://www.youtube.com/watch?v=r7WVSl7HsYg</t>
  </si>
  <si>
    <t>NGST/25/09/2023/14</t>
  </si>
  <si>
    <t>21.09.23</t>
  </si>
  <si>
    <t>https://www.youtube.com/watch?v=mBDGwNB0xmk</t>
  </si>
  <si>
    <t>NGST/28/09/2023/02</t>
  </si>
  <si>
    <t>Pbpartner Affiliate (Hybrid)</t>
  </si>
  <si>
    <t>Term</t>
  </si>
  <si>
    <t>https://www.youtube.com/watch?v=uwOhSg_Zdyg</t>
  </si>
  <si>
    <t xml:space="preserve">NGST/06/10/2023/02
</t>
  </si>
  <si>
    <t>https://www.youtube.com/watch?v=CaJekznUYmE</t>
  </si>
  <si>
    <t xml:space="preserve">NGST/06/10/2023/03
</t>
  </si>
  <si>
    <t>https://www.youtube.com/watch?v=MtKuWDRjlFU</t>
  </si>
  <si>
    <t>Learning Market With Manish</t>
  </si>
  <si>
    <t>https://www.youtube.com/@LearningMarketsWithManish</t>
  </si>
  <si>
    <t>https://www.youtube.com/watch?v=WBmFD89i48w</t>
  </si>
  <si>
    <t>NGST/08/12/2023/07</t>
  </si>
  <si>
    <t>Wealth Dekho</t>
  </si>
  <si>
    <t>https://www.youtube.com/@WealthDekho</t>
  </si>
  <si>
    <t>https://www.youtube.com/watch?v=DdPhg4kuN94&amp;feature=youtu.be</t>
  </si>
  <si>
    <t>NGST/17/10/2023/03</t>
  </si>
  <si>
    <t xml:space="preserve">FK/RA/EST-000172
</t>
  </si>
  <si>
    <t>https://www.youtube.com/@ChargingPointHindi/videos</t>
  </si>
  <si>
    <t>https://youtu.be/xFOZO7DF8Zk?si=dasWMEIjaJAy6HxT</t>
  </si>
  <si>
    <t xml:space="preserve">	IM-006</t>
  </si>
  <si>
    <t>https://www.youtube.com/watch?v=v_wzM5cLO5M</t>
  </si>
  <si>
    <t>NGST/19/12/2023/01</t>
  </si>
  <si>
    <t>https://www.youtube.com/watch?v=S0jQ1rg6_SI</t>
  </si>
  <si>
    <t>https://www.youtube.com/@SundayNivesh/</t>
  </si>
  <si>
    <t>https://youtu.be/mxXOjNAq1Xw</t>
  </si>
  <si>
    <t>NGST/14/12/2023/01</t>
  </si>
  <si>
    <t>IM-017</t>
  </si>
  <si>
    <t>Learning Markets With Manish - YouTube</t>
  </si>
  <si>
    <t>Qdigita - YouTube</t>
  </si>
  <si>
    <t>https://www.youtube.com/watch?v=BojEXbHvA4w</t>
  </si>
  <si>
    <t xml:space="preserve">Q/SL/23-24/60
</t>
  </si>
  <si>
    <t>ALK Facts</t>
  </si>
  <si>
    <t>https://www.youtube.com/@ALKFacts</t>
  </si>
  <si>
    <t>https://youtu.be/BsoG9xBavEg</t>
  </si>
  <si>
    <t>NGST/04/01/2024/01</t>
  </si>
  <si>
    <t>https://www.youtube.com/watch?v=-843y0_x-YY</t>
  </si>
  <si>
    <t>NGST/29/12/2023/02</t>
  </si>
  <si>
    <t>https://www.youtube.com/c/njanarun</t>
  </si>
  <si>
    <t>https://www.youtube.com/watch?v=UaFz0Qse3iM</t>
  </si>
  <si>
    <t>NGST/20/12/2023/01</t>
  </si>
  <si>
    <t>Invest Right - YouTube</t>
  </si>
  <si>
    <t>https://www.youtube.com/watch?v=7sQzH6R2FCw</t>
  </si>
  <si>
    <t>NGST/18/12/2023/01</t>
  </si>
  <si>
    <t>Telgu Asset</t>
  </si>
  <si>
    <t>Telugu Assets - YouTube</t>
  </si>
  <si>
    <t>https://www.youtube.com/watch?v=lHTRYA42PmQ</t>
  </si>
  <si>
    <t>FKNPL/23-24/015</t>
  </si>
  <si>
    <t>Ad Type</t>
  </si>
  <si>
    <t>No. of leads</t>
  </si>
  <si>
    <t>Spend</t>
  </si>
  <si>
    <t>GST</t>
  </si>
  <si>
    <t>Total</t>
  </si>
  <si>
    <t>Policybazaar Home Insurance - CPL</t>
  </si>
  <si>
    <t>BS Enterprises</t>
  </si>
  <si>
    <t>Affiliate</t>
  </si>
  <si>
    <t>Lead Generation</t>
  </si>
  <si>
    <t xml:space="preserve">PI/IM/064
</t>
  </si>
  <si>
    <t>Agency Fee</t>
  </si>
  <si>
    <t>mStock Social Media Marketing</t>
  </si>
  <si>
    <t>Meta</t>
  </si>
  <si>
    <t>24.08.23</t>
  </si>
  <si>
    <t>NGST/31/08/2023/02</t>
  </si>
  <si>
    <t>FK/RA/EST-000120</t>
  </si>
  <si>
    <t xml:space="preserve">Video making </t>
  </si>
  <si>
    <t>NGST/21/09/2023/03</t>
  </si>
  <si>
    <t>Searchffiliate - Website Development</t>
  </si>
  <si>
    <t>Website Development</t>
  </si>
  <si>
    <t>16.11.23</t>
  </si>
  <si>
    <t>Sept 2023</t>
  </si>
  <si>
    <t xml:space="preserve">mStock Lead activity </t>
  </si>
  <si>
    <t xml:space="preserve">Affiliate </t>
  </si>
  <si>
    <t>MRN/23-24/500</t>
  </si>
  <si>
    <t>FK/RA/EST-000123</t>
  </si>
  <si>
    <t>MRN/23-24/544</t>
  </si>
  <si>
    <t xml:space="preserve">UTM Digital </t>
  </si>
  <si>
    <t>UTM/23-24/131</t>
  </si>
  <si>
    <t xml:space="preserve">MRN/23-24/601
</t>
  </si>
  <si>
    <t xml:space="preserve">Lead generation </t>
  </si>
  <si>
    <t>#VPL/23-24/002</t>
  </si>
  <si>
    <t>MRN/23-24/607</t>
  </si>
  <si>
    <t xml:space="preserve">FK/RA/EST-000141
</t>
  </si>
  <si>
    <t>MRN/23-24/633</t>
  </si>
  <si>
    <t xml:space="preserve">UTM/23-24/159
</t>
  </si>
  <si>
    <t>MRN/23-24/715</t>
  </si>
  <si>
    <t>V P L / 2 3-2 4 / 0 0 6</t>
  </si>
  <si>
    <t>V P L / 2 3-2 4 / 0 0 7</t>
  </si>
  <si>
    <t xml:space="preserve">FK/RA/EST-000167
</t>
  </si>
  <si>
    <t>MRN/23-24/738</t>
  </si>
  <si>
    <t>UTM/23-24/169</t>
  </si>
  <si>
    <t>Flickstree</t>
  </si>
  <si>
    <t>FT20231120006</t>
  </si>
  <si>
    <t>VPL/23-24/009</t>
  </si>
  <si>
    <t>UTM/23-24/183</t>
  </si>
  <si>
    <t>Aayat</t>
  </si>
  <si>
    <t>NGST/05/11/2023/09</t>
  </si>
  <si>
    <t>Saurav</t>
  </si>
  <si>
    <t>NGST/08/12/2023/01</t>
  </si>
  <si>
    <t>MRN/23-24/817</t>
  </si>
  <si>
    <t>FT20231212014</t>
  </si>
  <si>
    <t>MRN/23-24/830</t>
  </si>
  <si>
    <t>PI/IM/008</t>
  </si>
  <si>
    <t>UTM/23-24/195</t>
  </si>
  <si>
    <t>FT20231219018</t>
  </si>
  <si>
    <t>Raghuvansh</t>
  </si>
  <si>
    <t>MRN/23-24/862</t>
  </si>
  <si>
    <t>NGST/02/01/2024/08</t>
  </si>
  <si>
    <t>NGST/03/01/2024/06</t>
  </si>
  <si>
    <t>UTM/23-24/205</t>
  </si>
  <si>
    <t>Prasad Mandhare</t>
  </si>
  <si>
    <t>NGST/08/01/2024/12</t>
  </si>
  <si>
    <t>MRN/23-24/921</t>
  </si>
  <si>
    <t>PI/IM/029</t>
  </si>
  <si>
    <t>0328</t>
  </si>
  <si>
    <t>Golden Beacon</t>
  </si>
  <si>
    <t xml:space="preserve">GBMPL/23-24/247
</t>
  </si>
  <si>
    <t xml:space="preserve">MRN/23-24/947
</t>
  </si>
  <si>
    <t xml:space="preserve">MRN/23-24/959
</t>
  </si>
  <si>
    <t>Raghuvansh - 999</t>
  </si>
  <si>
    <t>RDM Group</t>
  </si>
  <si>
    <t xml:space="preserve">RDM/JAN24/01
</t>
  </si>
  <si>
    <t xml:space="preserve">UTM/23-24/231
</t>
  </si>
  <si>
    <t>BS Enterprises - 999</t>
  </si>
  <si>
    <t xml:space="preserve">PI/IM/059
</t>
  </si>
  <si>
    <t xml:space="preserve">FT20240212007
</t>
  </si>
  <si>
    <t>0357</t>
  </si>
  <si>
    <t>0368</t>
  </si>
  <si>
    <t>0376</t>
  </si>
  <si>
    <t>0377</t>
  </si>
  <si>
    <t xml:space="preserve">PI/IM/084
</t>
  </si>
  <si>
    <t xml:space="preserve">GBMPL/23-24/288
</t>
  </si>
  <si>
    <t>Golden Beacon - 999</t>
  </si>
  <si>
    <t>0380</t>
  </si>
  <si>
    <t>0381</t>
  </si>
  <si>
    <t>BS Enterprises - 999(D)</t>
  </si>
  <si>
    <t>MRN Digital - 999</t>
  </si>
  <si>
    <t>01</t>
  </si>
  <si>
    <t>0405</t>
  </si>
  <si>
    <t>Final</t>
  </si>
  <si>
    <t>Raghuvansh - 999(Bal)</t>
  </si>
  <si>
    <t>Internal</t>
  </si>
  <si>
    <t>Name</t>
  </si>
  <si>
    <t>Drive links with SS</t>
  </si>
  <si>
    <t>Gpay No.</t>
  </si>
  <si>
    <t>Simran</t>
  </si>
  <si>
    <t>https://drive.google.com/drive/folders/1nutbB_ye_f9BpsXa8qk984AUpkASBZB1?usp=drive_link</t>
  </si>
  <si>
    <t>20.09.2023</t>
  </si>
  <si>
    <t>Done</t>
  </si>
  <si>
    <t>Pranali</t>
  </si>
  <si>
    <t>https://drive.google.com/drive/folders/1DbPsB_dz2sjAl7o52R_dImY-E6r2owt-?usp=drive_link</t>
  </si>
  <si>
    <t>Adnan</t>
  </si>
  <si>
    <t>https://drive.google.com/drive/folders/1pKCdz2atXTInpJNPeLtoQbyaBxak_23X?usp=drive_link</t>
  </si>
  <si>
    <t>https://drive.google.com/drive/folders/18FWzzJAoOQS5D1swOdq0pejKCJ3hpFnB?usp=drive_link</t>
  </si>
  <si>
    <t>Shubham</t>
  </si>
  <si>
    <t>https://drive.google.com/drive/folders/1C30NWwmT4EpdYtjLg6sI8uaAqG4BfaIF?usp=drive_link</t>
  </si>
  <si>
    <t>Aashish</t>
  </si>
  <si>
    <t>https://drive.google.com/drive/folders/1GPYROtUzNaJDiPc6BVurVd9JnmTP9K_R?usp=drive_link</t>
  </si>
  <si>
    <t>Rumana &amp; Team</t>
  </si>
  <si>
    <t>12.10.2023</t>
  </si>
  <si>
    <t>Adhwait</t>
  </si>
  <si>
    <t>https://drive.google.com/drive/folders/1UFBlO_QICXu7BZ10y5HRiVXNJDcllmBm</t>
  </si>
  <si>
    <t>Praveen</t>
  </si>
  <si>
    <t>Margin</t>
  </si>
  <si>
    <t>Agency Fees@20%</t>
  </si>
  <si>
    <t>Final CTC</t>
  </si>
  <si>
    <t>Agaro - May 2024</t>
  </si>
  <si>
    <t>Regal Plus Air Fryer</t>
  </si>
  <si>
    <t xml:space="preserve">PI/TM/051
</t>
  </si>
  <si>
    <t>https://www.youtube.com/@InventionDestroy</t>
  </si>
  <si>
    <t>Must Have Car Essentials</t>
  </si>
  <si>
    <t>Royal Mop</t>
  </si>
  <si>
    <t>Regency Multi Kettle</t>
  </si>
  <si>
    <t>Air Duster</t>
  </si>
  <si>
    <t>Gadgets4You</t>
  </si>
  <si>
    <t>https://www.youtube.com/@Gadgets4You1/</t>
  </si>
  <si>
    <t>UV Bed Vacuum Cleaner</t>
  </si>
  <si>
    <t>Veekshitha Deepak Gowda - ಕನ್ನಡ Vlogs</t>
  </si>
  <si>
    <t>Hair Dryer</t>
  </si>
  <si>
    <t>https://www.youtube.com/@veekshithadeepakgowda</t>
  </si>
  <si>
    <t>https://www.youtube.com/watch?v=L3EpgKFTv38</t>
  </si>
  <si>
    <t>Supreme Cordless Vacuum Cleaner</t>
  </si>
  <si>
    <t>https://www.youtube.com/watch?v=U6wTitg45x4</t>
  </si>
  <si>
    <t>Pagal Gujju</t>
  </si>
  <si>
    <t>Blood Glucometer</t>
  </si>
  <si>
    <t>https://www.youtube.com/@PagalGujju1</t>
  </si>
  <si>
    <t>https://www.youtube.com/@PagalGujju0</t>
  </si>
  <si>
    <t>Spot Cleaner</t>
  </si>
  <si>
    <t>https://www.youtube.com/@PagalGujju2</t>
  </si>
  <si>
    <t>Sanju Techy</t>
  </si>
  <si>
    <t>https://www.youtube.com/@SanjuTechy</t>
  </si>
  <si>
    <t>Imperial Expresso Coffee Maker</t>
  </si>
  <si>
    <t>Spurthi Vlogs</t>
  </si>
  <si>
    <t>Cosmic Plus</t>
  </si>
  <si>
    <t>https://www.youtube.com/@spurthivlogs3037</t>
  </si>
  <si>
    <t>Regency Air Fryer</t>
  </si>
  <si>
    <t>https://www.youtube.com/@spurthivlogs3032</t>
  </si>
  <si>
    <t>Royal Mixer Grinder</t>
  </si>
  <si>
    <t>https://www.youtube.com/@spurthivlogs3033</t>
  </si>
  <si>
    <t>Galaxy Gun Massager</t>
  </si>
  <si>
    <t>https://www.youtube.com/@spurthivlogs3034</t>
  </si>
  <si>
    <t>https://www.youtube.com/@spurthivlogs3035</t>
  </si>
  <si>
    <t>Primo Travel Steam Iron</t>
  </si>
  <si>
    <t>https://www.youtube.com/@spurthivlogs3036</t>
  </si>
  <si>
    <t>Agency Fees@10%</t>
  </si>
  <si>
    <t>https://www.youtube.com/@youricircle</t>
  </si>
  <si>
    <t>Expresso Coffee Maker</t>
  </si>
  <si>
    <t>Teji Mandi - April 2023</t>
  </si>
  <si>
    <t>Stock4Retail</t>
  </si>
  <si>
    <t>https://www.youtube.com/c/Stock4Retail</t>
  </si>
  <si>
    <t>https://youtu.be/5MeUKNsY0Og</t>
  </si>
  <si>
    <t>गिरावट में Best 9 Stocks काम आएंगे ✅ Rs. 28 के 2 Penny Stocks - #portfolio 🔥 Best stocks to buy now</t>
  </si>
  <si>
    <t>Raised 678</t>
  </si>
  <si>
    <t>Stock247</t>
  </si>
  <si>
    <t>https://youtu.be/3fzKJUa2SxA</t>
  </si>
  <si>
    <t>7 stocks for long term portfolio | best shares to buy for long term | best sip stocks</t>
  </si>
  <si>
    <t>https://www.youtube.com/@Money_Matters/</t>
  </si>
  <si>
    <t>https://youtu.be/Xuqj-8ieqkM</t>
  </si>
  <si>
    <t>Sona BLW -क्या करें | Sona BLW Share Latest News | Sona BLW Stock Analysis | Sonacoms Share Target |</t>
  </si>
  <si>
    <t>NGST/06/04/2023/01</t>
  </si>
  <si>
    <t>Diversify Knowledge</t>
  </si>
  <si>
    <t>https://youtu.be/EYNJakzSorU</t>
  </si>
  <si>
    <t>Best Stocks To Buy Now | Stocks To Buy Now I 52 week low stocks to buy | #Stock Market | #Stocks</t>
  </si>
  <si>
    <t>NGST/10/04/2023/02</t>
  </si>
  <si>
    <t>ffreedom App - Money (Telugu)</t>
  </si>
  <si>
    <t>https://www.youtube.com/@ffreedomapptelugu</t>
  </si>
  <si>
    <t>https://youtu.be/NPgEs46fBjE</t>
  </si>
  <si>
    <t>Credit Card Without Cibil Score Telugu - How To Get Credit Card Without Income Proof |Kowshik Maridi</t>
  </si>
  <si>
    <t xml:space="preserve">NGST/18/08/2023/01
</t>
  </si>
  <si>
    <t>Learning Market with Manish</t>
  </si>
  <si>
    <t>https://youtu.be/IQ2KNW0w8NE</t>
  </si>
  <si>
    <t>Nifty Prediction and Bank Nifty Analysis for Monday | 17 April 2023 | Bank Nifty</t>
  </si>
  <si>
    <t xml:space="preserve">NGST/28/04/2023/03
</t>
  </si>
  <si>
    <t>https://youtu.be/JovdUP9c_nQ</t>
  </si>
  <si>
    <t>INFY ही नहीं Rs. 27 IT Penny stock WIPRO BSOFT HCL हुआ Crash ✅ Best Stock to Buy</t>
  </si>
  <si>
    <t>https://youtu.be/lbJQ0qsVHac</t>
  </si>
  <si>
    <t>Infosys - क्या करें अब? | Infosys Share Target | Infosys Stock Analysis | Infosys Share New</t>
  </si>
  <si>
    <t xml:space="preserve">NGST/28/04/2023/04
</t>
  </si>
  <si>
    <t>Mr. Scalper</t>
  </si>
  <si>
    <t>https://youtu.be/-sF_mndBIlM</t>
  </si>
  <si>
    <t>Nifty Prediction and Bank Nifty Analysis for Monday | 24 April 2023 | Bank Nifty Tomorrow</t>
  </si>
  <si>
    <t>NGST/21/04/2023/16</t>
  </si>
  <si>
    <t>https://youtu.be/H095a23tqno</t>
  </si>
  <si>
    <t>Fin Nifty की JACKPOT Expiry? Nifty &amp; Bank Nifty Tomorrow | Stock Market Tomorrow | Payal</t>
  </si>
  <si>
    <t>https://youtu.be/KIkdbbxrcyg</t>
  </si>
  <si>
    <t>TATA के 3 GOLDEN &amp; QUALITY SHARE FOR LONG TERM | BEST SHARE FOR SIP</t>
  </si>
  <si>
    <t>30000</t>
  </si>
  <si>
    <t>https://youtu.be/RCZWqKXKqj8</t>
  </si>
  <si>
    <t>3 best stocks to invest in 2023 | Great stocks at AMAZING discount | Best stocks to buy now|#stocks</t>
  </si>
  <si>
    <t xml:space="preserve">NGST/28/04/2023/18
</t>
  </si>
  <si>
    <t>https://youtube.com/shorts/gcmr7QU_td4?feature=share</t>
  </si>
  <si>
    <t>Do You Know About Risk Factor In Investment? #shorts</t>
  </si>
  <si>
    <t xml:space="preserve">Telegram </t>
  </si>
  <si>
    <t xml:space="preserve">Post Live Date </t>
  </si>
  <si>
    <t>Teji Mandi - May 2023</t>
  </si>
  <si>
    <t xml:space="preserve">Hindi </t>
  </si>
  <si>
    <t>https://youtu.be/w74BUhYxn8o</t>
  </si>
  <si>
    <t>3 Best Stocks 2023 के लिये - LONG TERM 🔥Top stocks to buy now | multibagger 💥 Top</t>
  </si>
  <si>
    <t>Raised 697</t>
  </si>
  <si>
    <t>https://youtu.be/NnXVLUgmsUU</t>
  </si>
  <si>
    <t>Nifty Prediction and Bank Nifty Analysis for Monday | 8 May 2023 | Bank Nifty Tomorrow</t>
  </si>
  <si>
    <t>NGST/09/06/2023/14</t>
  </si>
  <si>
    <t>Stocks for Self</t>
  </si>
  <si>
    <t>https://youtu.be/4K4ODsludcM</t>
  </si>
  <si>
    <t>Bajaj finance share,Prince pipes share,Iex share,Aavas share,Iex latest news,iex latest news</t>
  </si>
  <si>
    <t>https://youtu.be/YGasUSJxzSA</t>
  </si>
  <si>
    <t>10 Money Habits that Keep You Poor (Even with a Reasonable Income)</t>
  </si>
  <si>
    <t xml:space="preserve">NGST/26/05/2023/10
</t>
  </si>
  <si>
    <t>https://youtu.be/UgdyArl9R-s</t>
  </si>
  <si>
    <t>3 Best stock to buy now | Stocks To Buy Now I 52 week low stocks to buy</t>
  </si>
  <si>
    <t xml:space="preserve">Mr. Scalper </t>
  </si>
  <si>
    <t>https://youtu.be/PKtZ426rCTU</t>
  </si>
  <si>
    <t>NIFTY PREDICTION FOR TOMORROW &amp; BANKNIFTY ANALYSIS FOR 17TH MAY 2023 | MARKET ANALYSIS FOR TOMORROW</t>
  </si>
  <si>
    <t>https://youtu.be/TY3cKcRaWE0</t>
  </si>
  <si>
    <t>https://youtu.be/_hsX3YDNFsQ</t>
  </si>
  <si>
    <t>Bulls of India</t>
  </si>
  <si>
    <t>https://www.youtube.com/@BullsOfIndia1</t>
  </si>
  <si>
    <t>https://youtu.be/WVGpaBhbHNA</t>
  </si>
  <si>
    <t>NGST/01/06/2023/02</t>
  </si>
  <si>
    <t>Telugu Assets</t>
  </si>
  <si>
    <t>https://www.youtube.com/@TeluguAssets/</t>
  </si>
  <si>
    <t>https://youtu.be/oMxHjJpMRgE</t>
  </si>
  <si>
    <t>FKNPL/23-24/006</t>
  </si>
  <si>
    <t>VJ Investment</t>
  </si>
  <si>
    <t>https://www.youtube.com/@vjinvestment</t>
  </si>
  <si>
    <t>https://youtu.be/gWitwh3uL9g</t>
  </si>
  <si>
    <t>NGST/25/05/2023/01</t>
  </si>
  <si>
    <t>https://youtu.be/QdWJObki8is</t>
  </si>
  <si>
    <t>https://youtu.be/R3AVSwcGmaY</t>
  </si>
  <si>
    <t>NGST/09/06/2023/06</t>
  </si>
  <si>
    <t>https://youtu.be/K0EOXRS1bcg</t>
  </si>
  <si>
    <t>FII DII ANALYSIS | FII DII DATA | FII DII DATA STRATEGY | FII DII STRATEGY | SCALPING STRATEGY</t>
  </si>
  <si>
    <t xml:space="preserve">NGST/01/06/2023/03
</t>
  </si>
  <si>
    <t xml:space="preserve">NGST/09/06/2023/14
</t>
  </si>
  <si>
    <t>7 Dreams India official</t>
  </si>
  <si>
    <t>Teji Mandi - June 2023</t>
  </si>
  <si>
    <t>https://youtu.be/sPNjEE4JvQA</t>
  </si>
  <si>
    <t>Nifty Prediction and Bank Nifty Analysis for Monday | 5 June 2023 | Bank Nifty Tomorrow</t>
  </si>
  <si>
    <t>NGST/07/07/2023/10</t>
  </si>
  <si>
    <t>Raised 711</t>
  </si>
  <si>
    <t>https://youtu.be/Ugjy3B5YPdk</t>
  </si>
  <si>
    <t>4 Best Stocks में 1 है Rs. 60 - PENNY STOCK 🔥 Top stocks to buy now| Best Stocks 2023💥</t>
  </si>
  <si>
    <t xml:space="preserve">NGST/30/06/2023/02
</t>
  </si>
  <si>
    <t>https://youtu.be/FNqNxZDD5js</t>
  </si>
  <si>
    <t>Can You Get Rich if You Have a 9 to 5 Job | Reality of 9 to 5 Jobs | Is a 9 to 5 Job Worth it?</t>
  </si>
  <si>
    <t>NGST/03/07/2023/03</t>
  </si>
  <si>
    <t>https://youtu.be/B2_YPBWK21g</t>
  </si>
  <si>
    <t>3 stocks to buy right now | Stocks to buy now | Multibagger stocks | Diversify knowledge</t>
  </si>
  <si>
    <t xml:space="preserve">NGST/30/06/2023/01
</t>
  </si>
  <si>
    <t>https://youtu.be/8Hh8G15Vbqc</t>
  </si>
  <si>
    <t>Nifty Prediction For Tomorrow | 16 June | Bank Nifty Analysis | Stock Market Tomorrow | Payal</t>
  </si>
  <si>
    <t>NGST/0/07/2023/13</t>
  </si>
  <si>
    <t>https://youtu.be/odnE5WmFJ0w</t>
  </si>
  <si>
    <t>https://youtu.be/VyCVcFAvkGc</t>
  </si>
  <si>
    <t>https://youtu.be/seotysmQoTQ</t>
  </si>
  <si>
    <t>https://youtu.be/UQOAf-TaSEM</t>
  </si>
  <si>
    <t>https://youtu.be/PDErvNyBQ8c</t>
  </si>
  <si>
    <t>Teji Mandi - July 2023</t>
  </si>
  <si>
    <t>https://www.youtube.com/watch?v=vSwhsqn4iFE&amp;ab_channel=UmerQureshi</t>
  </si>
  <si>
    <t>NGST/18/07/2023/12</t>
  </si>
  <si>
    <t>Raised 731</t>
  </si>
  <si>
    <t>https://youtu.be/YLjmiJ4Pj_w</t>
  </si>
  <si>
    <t>NGST/26/07/2023/03</t>
  </si>
  <si>
    <t>https://youtu.be/3IBWYHBBDAc</t>
  </si>
  <si>
    <t>NGST/28/07/2023/03</t>
  </si>
  <si>
    <t>https://youtu.be/i9kmpH8_tis</t>
  </si>
  <si>
    <t>AD VIDEO</t>
  </si>
  <si>
    <t>https://youtu.be/jKWsW57l2io</t>
  </si>
  <si>
    <t>https://youtu.be/Rr3NK-k0ZcA</t>
  </si>
  <si>
    <t>Teji Mandi - August 2023</t>
  </si>
  <si>
    <t>https://youtu.be/oIiviOyKVWY</t>
  </si>
  <si>
    <t>NGST/11/08/2023/01</t>
  </si>
  <si>
    <t>Raised 754</t>
  </si>
  <si>
    <t>https://youtu.be/wj9D1b9hZ_I</t>
  </si>
  <si>
    <t>https://youtu.be/CRAChNsP-uI</t>
  </si>
  <si>
    <t xml:space="preserve">NGST/28/08/2023/01
</t>
  </si>
  <si>
    <t>Diversify Knowlege</t>
  </si>
  <si>
    <t>https://youtu.be/N-8cqv4KseA</t>
  </si>
  <si>
    <t>ffreedom app money-Telugu</t>
  </si>
  <si>
    <t>Youtube Shorts</t>
  </si>
  <si>
    <t>https://youtube.com/shorts/1IkSbA4mMuw?si=gvJtQA72U7Omt9Vd</t>
  </si>
  <si>
    <t>NGST/13/09/2023/02</t>
  </si>
  <si>
    <t xml:space="preserve"> Integrated</t>
  </si>
  <si>
    <t>https://youtu.be/ZU6D-8zqcCg?si=i1jhqvqrtgAN0qDr</t>
  </si>
  <si>
    <t>Learning Markets With Manish</t>
  </si>
  <si>
    <t>Teji Mandi - September 2023</t>
  </si>
  <si>
    <t>Trade Traveler Abhijith</t>
  </si>
  <si>
    <t>Raised 785</t>
  </si>
  <si>
    <t>https://youtu.be/mNW8XQ_0Ass</t>
  </si>
  <si>
    <t>https://youtu.be/ya26HyseTTQ</t>
  </si>
  <si>
    <t>ffreedom App- Telugu (Money)</t>
  </si>
  <si>
    <r>
      <rPr>
        <u/>
        <sz val="10"/>
        <color rgb="FF1155CC"/>
        <rFont val="Arial"/>
        <family val="2"/>
      </rPr>
      <t>https://www.youtube.com/@ffreedomapptelugu</t>
    </r>
    <r>
      <rPr>
        <sz val="10"/>
        <color rgb="FF000000"/>
        <rFont val="Arial"/>
        <family val="2"/>
        <scheme val="minor"/>
      </rPr>
      <t>u</t>
    </r>
  </si>
  <si>
    <t>https://youtube.com/shorts/V7nc3lXq3ho?si=XFQDxvO75mTXTqWp</t>
  </si>
  <si>
    <t xml:space="preserve">NGST/22/09/2023/05
</t>
  </si>
  <si>
    <t>InvestwithDeepak</t>
  </si>
  <si>
    <t>https://youtu.be/IcBDzCkyUXo</t>
  </si>
  <si>
    <t xml:space="preserve">NGST/22/09/2023/10
</t>
  </si>
  <si>
    <t>crazy_busy_mom</t>
  </si>
  <si>
    <t>https://www.instagram.com/crazy_busy_mom/</t>
  </si>
  <si>
    <t>NGST/23/10/2023/01</t>
  </si>
  <si>
    <t>https://youtu.be/OUfz8MzhhzE</t>
  </si>
  <si>
    <t>https://youtu.be/RTlUwx8lxs8</t>
  </si>
  <si>
    <t>Teji Mandi - October 2023</t>
  </si>
  <si>
    <t>Raised 803</t>
  </si>
  <si>
    <t>https://youtu.be/BWkkKXTmbUc?si=TePkRhWm1pFcLb6B</t>
  </si>
  <si>
    <t xml:space="preserve">Diversify Knowledge </t>
  </si>
  <si>
    <t>https://youtu.be/VD44ALv2_5s</t>
  </si>
  <si>
    <r>
      <rPr>
        <u/>
        <sz val="10"/>
        <color rgb="FF1155CC"/>
        <rFont val="Arial"/>
        <family val="2"/>
      </rPr>
      <t>https://www.youtube.com/@ffreedomapptelugu</t>
    </r>
    <r>
      <rPr>
        <sz val="10"/>
        <color rgb="FF000000"/>
        <rFont val="Arial"/>
        <family val="2"/>
        <scheme val="minor"/>
      </rPr>
      <t>u</t>
    </r>
  </si>
  <si>
    <t>https://youtube.com/shorts/y_Fci3IQyxA</t>
  </si>
  <si>
    <t>NGST/25/10/2023/01</t>
  </si>
  <si>
    <t>Tamil Stock Sniper+1month right</t>
  </si>
  <si>
    <t>Integrated+1month rights</t>
  </si>
  <si>
    <t>https://www.youtube.com/watch?v=_pE9GjNvoVY</t>
  </si>
  <si>
    <t xml:space="preserve">Stock4Retail </t>
  </si>
  <si>
    <t>https://youtu.be/sJdjHNcp2_k</t>
  </si>
  <si>
    <t>https://youtu.be/FA8r-bl5mFk</t>
  </si>
  <si>
    <t>https://youtu.be/OmQ5J9_IwoE?si=RYxbnoteVuX9HZgZ</t>
  </si>
  <si>
    <t>NGST/02/11/2023/02</t>
  </si>
  <si>
    <t>NGST/28/11/2023/04</t>
  </si>
  <si>
    <t>Teji Mandi - November 2023</t>
  </si>
  <si>
    <t xml:space="preserve"> https://youtu.be/WPApn_lcJWE</t>
  </si>
  <si>
    <t>Raised 831</t>
  </si>
  <si>
    <t>https://youtu.be/eAOjs5cUB8Q</t>
  </si>
  <si>
    <t>https://youtu.be/36eZILC3JZc?si=e0d01lseFME6mG3f</t>
  </si>
  <si>
    <t>https://youtu.be/KfOV_928FZU</t>
  </si>
  <si>
    <t>Teji Mandi - December 2023</t>
  </si>
  <si>
    <t>YT Shout out</t>
  </si>
  <si>
    <t>https://youtu.be/kjpe0ZRCztc?si=Hm_hpX-HC5AaErHZ</t>
  </si>
  <si>
    <t xml:space="preserve">IM-019
</t>
  </si>
  <si>
    <t>https://youtu.be/s2Z6ILd7Ii0</t>
  </si>
  <si>
    <t xml:space="preserve">NGST/29/01/2024/04
</t>
  </si>
  <si>
    <t>https://www.youtube.com/@TeluguAssets</t>
  </si>
  <si>
    <t>https://youtu.be/nb6vXFwGplc?si=v2ZUteoZeWJ52lL-</t>
  </si>
  <si>
    <t>FKNPL/23-24/016</t>
  </si>
  <si>
    <t>Teji Mandi- January 2024</t>
  </si>
  <si>
    <t>https://youtu.be/Ng_m70IP3AQ</t>
  </si>
  <si>
    <t>IM-062</t>
  </si>
  <si>
    <t>https://youtu.be/--H2pKX3er0</t>
  </si>
  <si>
    <t>Your Everyday Guide</t>
  </si>
  <si>
    <t>https://www.youtube.com/@YourEverydayGuide</t>
  </si>
  <si>
    <t>https://youtu.be/yb1WFZ4lLzM?si=_-_qezl55-gedHv6</t>
  </si>
  <si>
    <t xml:space="preserve">NGST/30/01/2024/03
</t>
  </si>
  <si>
    <t>LMW Manish</t>
  </si>
  <si>
    <t xml:space="preserve">NGST/07/03/2024/01
</t>
  </si>
  <si>
    <t>Teji Mandi- February 2024</t>
  </si>
  <si>
    <t>https://youtu.be/ujKBysvoYTA?si=sVeVE4wzfNTZddlN</t>
  </si>
  <si>
    <t>IM-074</t>
  </si>
  <si>
    <t>https://youtu.be/DTzu2mmhO6o?si=-yJQEczwABrpwSp3</t>
  </si>
  <si>
    <t>3 Month CR - (Jan - March 2024)</t>
  </si>
  <si>
    <t>Teji Mandi- March 2024</t>
  </si>
  <si>
    <t>Global Stories</t>
  </si>
  <si>
    <t>https://www.youtube.com/watch?v=yPYKIc_YGHU</t>
  </si>
  <si>
    <t xml:space="preserve">NGST/04/03/2024/02
</t>
  </si>
  <si>
    <t xml:space="preserve">IM-091
</t>
  </si>
  <si>
    <t>https://youtu.be/85LfeRJljDE</t>
  </si>
  <si>
    <t>https://youtu.be/Z8OnfYmiav4?si=HlE9Fog1Juv3Fz7y</t>
  </si>
  <si>
    <t>Shrija saha</t>
  </si>
  <si>
    <t>https://youtu.be/5WWBUGZIFXo?feature=shared</t>
  </si>
  <si>
    <t xml:space="preserve">LMW Manish </t>
  </si>
  <si>
    <t xml:space="preserve">Dedicated </t>
  </si>
  <si>
    <t>https://youtu.be/8OwFYjUaVJ8?si=mWT44kMA7VbCAAO9</t>
  </si>
  <si>
    <t>https://youtu.be/n0n_UULAki0?si=Cp1Jk6D339r_zp5P</t>
  </si>
  <si>
    <t>Teji Mandi- April 2024</t>
  </si>
  <si>
    <t>https://youtu.be/cLLwpY8jwj4?si=nMaAxsRUbnx7rOhh</t>
  </si>
  <si>
    <t>Battery Smart - April 2024</t>
  </si>
  <si>
    <t>Free Business School</t>
  </si>
  <si>
    <t>https://www.youtube.com/@FREEBUSINESSSCHOOL/videos</t>
  </si>
  <si>
    <t>https://www.youtube.com/watch?v=r0aWfyOIIpg</t>
  </si>
  <si>
    <t xml:space="preserve">NGST/02/04/2024/01
</t>
  </si>
  <si>
    <t xml:space="preserve">IM-113
</t>
  </si>
  <si>
    <t>Kotak Life Insurance - November 2023</t>
  </si>
  <si>
    <t>financewithsumitt</t>
  </si>
  <si>
    <t>Collab Reel + 1 week content rights</t>
  </si>
  <si>
    <t>https://www.instagram.com/financewithsumitt/</t>
  </si>
  <si>
    <t>https://www.instagram.com/reel/C0Etpqohhb3/?igshid=NTYzOWQzNmJjMA%3D%3D</t>
  </si>
  <si>
    <t xml:space="preserve">2023-11/38
</t>
  </si>
  <si>
    <t>Raised 830</t>
  </si>
  <si>
    <t>Nidhi Nagori</t>
  </si>
  <si>
    <t>1 Collab reel + 1 week CR</t>
  </si>
  <si>
    <t>https://www.instagram.com/nidhinagori29/</t>
  </si>
  <si>
    <t>https://www.instagram.com/reel/C0osUCxrSgH/</t>
  </si>
  <si>
    <t>Raised 828/829</t>
  </si>
  <si>
    <t xml:space="preserve">Sameera Reddy        </t>
  </si>
  <si>
    <t>Actor</t>
  </si>
  <si>
    <t>1 Collab Reel +
1 week CR (Content with mother)</t>
  </si>
  <si>
    <t>https://www.instagram.com/reddysameera/</t>
  </si>
  <si>
    <t>https://www.instagram.com/reel/C08cNslCr54/?igshid=MzRlODBiNWFlZA==</t>
  </si>
  <si>
    <t>51/2023-24 / NGST/14/12/2023/06</t>
  </si>
  <si>
    <t>IM-043 &amp; IM-044</t>
  </si>
  <si>
    <t>Kotak Life Insurance - January 2023</t>
  </si>
  <si>
    <t>mr.talkstock</t>
  </si>
  <si>
    <t>2 Internal Videos for Employee</t>
  </si>
  <si>
    <t>Both the videos are approved</t>
  </si>
  <si>
    <t xml:space="preserve">2024-02/26
</t>
  </si>
  <si>
    <t xml:space="preserve">IM-009
</t>
  </si>
  <si>
    <t>Kotak Life Insurance - December 2023</t>
  </si>
  <si>
    <t>udayanonmoney</t>
  </si>
  <si>
    <t>https://www.instagram.com/udayanonmoney/</t>
  </si>
  <si>
    <t>https://www.instagram.com/reel/C1cIDZxCO61/?igsh=MXBlY2ozYjE1dmZ4eA==</t>
  </si>
  <si>
    <t>2023-24/1704</t>
  </si>
  <si>
    <t xml:space="preserve">IM-021
</t>
  </si>
  <si>
    <t>Kotak Life Insurance - January 2024</t>
  </si>
  <si>
    <t>https://www.instagram.com/reel/C2PYw06Cpvd/?hl=en</t>
  </si>
  <si>
    <t xml:space="preserve">2023-24/1797
</t>
  </si>
  <si>
    <t>IM-046 &amp; IM-047</t>
  </si>
  <si>
    <t>the_unconventional_ca</t>
  </si>
  <si>
    <t>https://www.instagram.com/the_unconventional_ca/</t>
  </si>
  <si>
    <t>https://www.instagram.com/reel/C2pKRGirU8e/</t>
  </si>
  <si>
    <t xml:space="preserve">IM-048
</t>
  </si>
  <si>
    <t>https://www.instagram.com/reel/C24ng2btSg3/?igsh=M2JndXY0NWY5bHlv</t>
  </si>
  <si>
    <t xml:space="preserve">IM-049
</t>
  </si>
  <si>
    <t>Kotak Life Insurance - Feburary 2024</t>
  </si>
  <si>
    <t xml:space="preserve">CA Sumit </t>
  </si>
  <si>
    <t>https://www.instagram.com/reel/C3vOroeyXOc/?igsh=MTFlczNmMjJ0cjkyZw==</t>
  </si>
  <si>
    <t xml:space="preserve">2024-03/07
</t>
  </si>
  <si>
    <t xml:space="preserve">IM-073
</t>
  </si>
  <si>
    <t>Poduct</t>
  </si>
  <si>
    <t>Numeric UPS- August 2023</t>
  </si>
  <si>
    <t>bee_tech_</t>
  </si>
  <si>
    <t>Reel + Swipe Up Story + 3 months Media Rights</t>
  </si>
  <si>
    <t>https://www.instagram.com/bee_tech_/</t>
  </si>
  <si>
    <t>https://www.instagram.com/reel/CxH2SGYSw12/?igshid=MzRlODBiNWFlZA%3D%3D</t>
  </si>
  <si>
    <t>Raised 747</t>
  </si>
  <si>
    <t>Delivered</t>
  </si>
  <si>
    <t>theindianbudgetgamer</t>
  </si>
  <si>
    <t>https://www.instagram.com/theindianbudgetgamer/</t>
  </si>
  <si>
    <t>https://www.instagram.com/reel/CyitHqvPqFP/</t>
  </si>
  <si>
    <t>ar7_tech</t>
  </si>
  <si>
    <t>https://www.instagram.com/ar7_tech/</t>
  </si>
  <si>
    <t>https://www.instagram.com/reel/CyiqhwTyTRh/?igshid=MzRlODBiNWFlZA%3D%3D</t>
  </si>
  <si>
    <t>Raised 748</t>
  </si>
  <si>
    <t>ansh.nakwal</t>
  </si>
  <si>
    <t>https://www.instagram.com/ansh.nakwal/</t>
  </si>
  <si>
    <t>https://www.instagram.com/reel/CxLKQUZNGFm/?igshid=MzRlODBiNWFlZA%3D%3D</t>
  </si>
  <si>
    <t>besttechnicals</t>
  </si>
  <si>
    <t>https://www.instagram.com/besttechnicals</t>
  </si>
  <si>
    <t>https://www.instagram.com/reel/CyV2h_FtOZ8/?igshid=MzRlODBiNWFlZA%3D%3D</t>
  </si>
  <si>
    <t>gadgets_one_malayalam_official</t>
  </si>
  <si>
    <t>https://www.instagram.com/gadgets_one_malayalam_official/</t>
  </si>
  <si>
    <t>English/Malyalam</t>
  </si>
  <si>
    <t>https://www.instagram.com/p/CzYvZ0ICPvu/</t>
  </si>
  <si>
    <t>wall_of_tech</t>
  </si>
  <si>
    <t>Content Rights</t>
  </si>
  <si>
    <t>Video Live Link</t>
  </si>
  <si>
    <t>Vdeo Sharing Date</t>
  </si>
  <si>
    <t>Remarks</t>
  </si>
  <si>
    <t>World of Play - October 2023</t>
  </si>
  <si>
    <t>Techie Feed Tamil</t>
  </si>
  <si>
    <t>https://www.youtube.com/@TechieFeedTamil</t>
  </si>
  <si>
    <t>Creator has sent us the video but we haven't shared it ahead wth the client.</t>
  </si>
  <si>
    <t>DAYbyDAY Tech</t>
  </si>
  <si>
    <t>https://www.youtube.com/@DAYbyDAYTech</t>
  </si>
  <si>
    <t>Will send the video by 01st December 8 PM</t>
  </si>
  <si>
    <t>Go Techy</t>
  </si>
  <si>
    <t>https://www.youtube.com/@Go_Techy</t>
  </si>
  <si>
    <t>TECH COSMOS</t>
  </si>
  <si>
    <t>https://www.youtube.com/@TECH_COSMOS</t>
  </si>
  <si>
    <t>Switched Off</t>
  </si>
  <si>
    <t>shivtechintelugu</t>
  </si>
  <si>
    <t>https://www.youtube.com/@shivtechintelugu</t>
  </si>
  <si>
    <t>Deepak J Bhasi</t>
  </si>
  <si>
    <t>https://www.youtube.com/@DeepakJBhasi</t>
  </si>
  <si>
    <t>Tech Buzz</t>
  </si>
  <si>
    <t>https://www.youtube.com/@techbuzzno1</t>
  </si>
  <si>
    <t>Video Shared</t>
  </si>
  <si>
    <t>Reshoot</t>
  </si>
  <si>
    <t>TECH Fight - தமிழ்</t>
  </si>
  <si>
    <t>https://www.youtube.com/@Techfighttamil</t>
  </si>
  <si>
    <t>https://www.youtube.com/@AR7TECH</t>
  </si>
  <si>
    <t>Product not delivered</t>
  </si>
  <si>
    <t>TechTalks Sachin</t>
  </si>
  <si>
    <t>https://www.youtube.com/@SachinTechTalks</t>
  </si>
  <si>
    <t>Revised CTF</t>
  </si>
  <si>
    <t>Revised</t>
  </si>
  <si>
    <t>Bajaj Allianz (Term Plan) - August 2023</t>
  </si>
  <si>
    <t>Money talks with payal</t>
  </si>
  <si>
    <t>Wealth dekho</t>
  </si>
  <si>
    <t>https://www.youtube.com/c/TeluguAssets/</t>
  </si>
  <si>
    <t>https://www.youtube.com/@myBiniyog/</t>
  </si>
  <si>
    <t xml:space="preserve">                                                                              </t>
  </si>
  <si>
    <t>https://www.youtube.com/c/LearningMarketsWithManish</t>
  </si>
  <si>
    <t xml:space="preserve">Knowledge Jazz 
</t>
  </si>
  <si>
    <t>https://www.youtube.com/@KnowledgeJazz/featured</t>
  </si>
  <si>
    <t>https://www.youtube.com/@Qdigita/</t>
  </si>
  <si>
    <t>https://www.youtube.com/@AnuragTalks1</t>
  </si>
  <si>
    <t>inactive</t>
  </si>
  <si>
    <t>Bajaj Allianz (Diabetic Term Plan) - August 2023</t>
  </si>
  <si>
    <t>Mahendra Dogney : Life coach</t>
  </si>
  <si>
    <t>https://www.youtube.com/@MahendraDogneyLifecoach/featured</t>
  </si>
  <si>
    <t>Rahul M</t>
  </si>
  <si>
    <t>https://www.youtube.com/@theRahulM</t>
  </si>
  <si>
    <t>Doctor Duo</t>
  </si>
  <si>
    <t>Vlog</t>
  </si>
  <si>
    <t>https://www.youtube.com/@doctorduo</t>
  </si>
  <si>
    <t>https://www.youtube.com/c/InvestToday</t>
  </si>
  <si>
    <t>Phone switched off</t>
  </si>
  <si>
    <t>Kishan Chotaliya</t>
  </si>
  <si>
    <t xml:space="preserve">YT shorts </t>
  </si>
  <si>
    <t>https://www.youtube.com/@KishanChotaliya/shorts</t>
  </si>
  <si>
    <t>Can't do YT Short</t>
  </si>
  <si>
    <t>Anurag Agarwal</t>
  </si>
  <si>
    <t>https://www.youtube.com/watch?v=IGzFQNrXiaM</t>
  </si>
  <si>
    <t>Inactive Channel</t>
  </si>
  <si>
    <t>Cost Expected</t>
  </si>
  <si>
    <t>Mobikwik - June 2023</t>
  </si>
  <si>
    <t>Raised 719</t>
  </si>
  <si>
    <t>Xtra</t>
  </si>
  <si>
    <t>https://youtu.be/8ayStd-Mtyw</t>
  </si>
  <si>
    <t>NGST/16/06/2023/05</t>
  </si>
  <si>
    <t>Shares</t>
  </si>
  <si>
    <t>MobiKwik- July 2023</t>
  </si>
  <si>
    <t>Investment Gyan</t>
  </si>
  <si>
    <t>Dedicated Video</t>
  </si>
  <si>
    <t>Raised 728</t>
  </si>
  <si>
    <t>https://www.youtube.com/@investmentgyan8716</t>
  </si>
  <si>
    <t>https://youtu.be/rGVuW-7EdyA</t>
  </si>
  <si>
    <t xml:space="preserve">NGST/21/07/2023/04
</t>
  </si>
  <si>
    <t>Chalo Seekho</t>
  </si>
  <si>
    <t>https://www.youtube.com/@ChaloSeekho</t>
  </si>
  <si>
    <t>https://youtu.be/r3VqxatM8ZQ</t>
  </si>
  <si>
    <t>CS20232406</t>
  </si>
  <si>
    <t>https://youtu.be/d7TpQfufroI</t>
  </si>
  <si>
    <t>NGST/10/07/2023/03</t>
  </si>
  <si>
    <t>Sumit Jaiswal - The Finance Guru</t>
  </si>
  <si>
    <t>https://www.youtube.com/@SumitJaiswalTheFinanceGuru</t>
  </si>
  <si>
    <t>https://youtu.be/vWqTt58DK90</t>
  </si>
  <si>
    <t>NGST/22/07/2023//01</t>
  </si>
  <si>
    <t>https://youtu.be/vh6oMV3rXZU</t>
  </si>
  <si>
    <t>NGSt/20/07/2023/01</t>
  </si>
  <si>
    <t>https://youtu.be/gkulfmmyUn4</t>
  </si>
  <si>
    <t>NGST21/07/2023/11</t>
  </si>
  <si>
    <t>MobiKwik EMI Via CC- July 2023</t>
  </si>
  <si>
    <t>Raised 740</t>
  </si>
  <si>
    <t>https://youtu.be/Bl_al6Blkbg</t>
  </si>
  <si>
    <t>NGST/26/07/2023/01</t>
  </si>
  <si>
    <t>Money Mode</t>
  </si>
  <si>
    <t>https://www.youtube.com/@MoneyMode</t>
  </si>
  <si>
    <t>https://youtu.be/jiugiWmT4Vg</t>
  </si>
  <si>
    <t>NGST/27/07/2023/06</t>
  </si>
  <si>
    <t>Bestan Guide</t>
  </si>
  <si>
    <t>https://www.youtube.com/@Bestanguide</t>
  </si>
  <si>
    <t>https://youtu.be/UJgLciRevUw</t>
  </si>
  <si>
    <t>NGST/28/07/2023/04</t>
  </si>
  <si>
    <t>MobiKwik Xtra- July 2023</t>
  </si>
  <si>
    <t>Raised 741</t>
  </si>
  <si>
    <t>XTRA</t>
  </si>
  <si>
    <t>https://youtu.be/VoQrTJjERnc</t>
  </si>
  <si>
    <t>https://youtu.be/Y5Kee-8Fl3U</t>
  </si>
  <si>
    <t>https://youtube.com/shorts/b4Fz-yNWoZQ?feature=share</t>
  </si>
  <si>
    <t xml:space="preserve">NGST/13/09/2023/02
</t>
  </si>
  <si>
    <t>https://youtu.be/Y7P3VU7iKig</t>
  </si>
  <si>
    <t xml:space="preserve">SS/23-24/003
</t>
  </si>
  <si>
    <t>MobiKwik W2B- July 2023</t>
  </si>
  <si>
    <t>Raised 739</t>
  </si>
  <si>
    <t>Wallet2Bank Transfer</t>
  </si>
  <si>
    <t>https://youtu.be/DmcjOzgSMt0</t>
  </si>
  <si>
    <t xml:space="preserve">NGST/31/07/2023/01
</t>
  </si>
  <si>
    <t>https://youtu.be/cSMTIhCq13s</t>
  </si>
  <si>
    <t>Ishan Monitor</t>
  </si>
  <si>
    <t>https://www.youtube.com/@ishanmonitor</t>
  </si>
  <si>
    <t>https://youtu.be/BuDffrHZos4</t>
  </si>
  <si>
    <t>Kamao Aur Kamane Do</t>
  </si>
  <si>
    <t>https://www.youtube.com/@KamaoAurKamaneDo</t>
  </si>
  <si>
    <t>https://youtu.be/RPBOx-mkVCc</t>
  </si>
  <si>
    <t>GSTIN- 156/23-24</t>
  </si>
  <si>
    <t>Anna DM</t>
  </si>
  <si>
    <t>https://www.youtube.com/@annadm</t>
  </si>
  <si>
    <t>MobiKwik Xtra- August 2023</t>
  </si>
  <si>
    <t>CA Rachana Ranade</t>
  </si>
  <si>
    <t>Raised 771</t>
  </si>
  <si>
    <t>https://youtu.be/dqBONKv2p8M</t>
  </si>
  <si>
    <t>Ishan LLB</t>
  </si>
  <si>
    <t>https://youtu.be/8buArvP_lQQ</t>
  </si>
  <si>
    <t>https://youtu.be/PpAjO2qSIwA</t>
  </si>
  <si>
    <t>AUG001</t>
  </si>
  <si>
    <t>Mobikwik ZIP- August 2023</t>
  </si>
  <si>
    <t>Raised 770</t>
  </si>
  <si>
    <t>https://youtu.be/W882ka8knh4</t>
  </si>
  <si>
    <t>SS/23-24/007</t>
  </si>
  <si>
    <t>https://www.youtube.com/@ishanllb</t>
  </si>
  <si>
    <t>Mobikwik ZIP-September 2023</t>
  </si>
  <si>
    <t xml:space="preserve">FK/RA/EST-000132
</t>
  </si>
  <si>
    <t>ZIP- Paylater</t>
  </si>
  <si>
    <t>AndroWide</t>
  </si>
  <si>
    <t xml:space="preserve">Venom's Tech </t>
  </si>
  <si>
    <t>Top Tech</t>
  </si>
  <si>
    <t>https://www.youtube.com/@TopTechTV</t>
  </si>
  <si>
    <t>Followers</t>
  </si>
  <si>
    <t>Content Rights Cost</t>
  </si>
  <si>
    <t>Views on Video</t>
  </si>
  <si>
    <t>Neutrone - November 2023</t>
  </si>
  <si>
    <t>Akshat Mathur ISSA Elite Coach</t>
  </si>
  <si>
    <t>Fitness</t>
  </si>
  <si>
    <t>https://www.instagram.com/akshat_xesthetix/</t>
  </si>
  <si>
    <t>Video approved</t>
  </si>
  <si>
    <t>NGST/22/11/2023/02</t>
  </si>
  <si>
    <t>Raised 821</t>
  </si>
  <si>
    <t>aspiring_psyche</t>
  </si>
  <si>
    <t>https://www.instagram.com/aspiring_psyche/</t>
  </si>
  <si>
    <t>NGST/22/11/2023/03</t>
  </si>
  <si>
    <t>PolicyBazaar SMB - August. 2023</t>
  </si>
  <si>
    <t>Franchise Batao</t>
  </si>
  <si>
    <t>Raised 801</t>
  </si>
  <si>
    <t>https://www.youtube.com/@Franchisebatao</t>
  </si>
  <si>
    <t>SMB Clubbed</t>
  </si>
  <si>
    <t>https://youtu.be/3chiArsOY_8</t>
  </si>
  <si>
    <t>Code Estate</t>
  </si>
  <si>
    <t>Property</t>
  </si>
  <si>
    <t>https://www.youtube.com/@codeestate</t>
  </si>
  <si>
    <t>Home Insurance</t>
  </si>
  <si>
    <t>https://www.youtube.com/watch?v=aMq9vlTIY-s</t>
  </si>
  <si>
    <t>Marine Insurance</t>
  </si>
  <si>
    <t>PolicyBazaar SMB - November. 2023</t>
  </si>
  <si>
    <t>Konnection Business</t>
  </si>
  <si>
    <t xml:space="preserve">IM-026
</t>
  </si>
  <si>
    <t>KB/SP/04</t>
  </si>
  <si>
    <t>https://www.youtube.com/@KonnectionBusiness/videos</t>
  </si>
  <si>
    <t>https://youtu.be/-S9YEwLZmPM?si=T-aQ9hseU70FYe_w</t>
  </si>
  <si>
    <t>Hyderabad Now</t>
  </si>
  <si>
    <t>Real Estate</t>
  </si>
  <si>
    <t>NGST/22/11/2023/08</t>
  </si>
  <si>
    <t>https://www.youtube.com/@hyderabadnow</t>
  </si>
  <si>
    <t>https://www.youtube.com/watch?v=7BsMnHpZCC0</t>
  </si>
  <si>
    <t>PolicyBazaar SMB - December. 2023</t>
  </si>
  <si>
    <t>Rajkumar Sharma : Business</t>
  </si>
  <si>
    <t>IM-104</t>
  </si>
  <si>
    <t>NGST/11/01/2024/01</t>
  </si>
  <si>
    <t>https://www.youtube.com/@RajkumarSharmaBusiness</t>
  </si>
  <si>
    <t>Clubbed Insurance</t>
  </si>
  <si>
    <t>https://www.youtube.com/watch?v=-5tkOe6Nx90</t>
  </si>
  <si>
    <t>Insurance technical</t>
  </si>
  <si>
    <t xml:space="preserve">Insurance </t>
  </si>
  <si>
    <t>https://youtube.com/@InsuranceTechnical?si=Hr3mrISh0E5NpkKW</t>
  </si>
  <si>
    <t>https://www.youtube.com/watch?v=xd6T_tr5tpY</t>
  </si>
  <si>
    <t>JY Properties</t>
  </si>
  <si>
    <t xml:space="preserve">IM-103
</t>
  </si>
  <si>
    <t>NGST/15/01/2024/01</t>
  </si>
  <si>
    <t>https://www.youtube.com/@jy_properties</t>
  </si>
  <si>
    <t>https://www.youtube.com/watch?v=Nh6dEEjkxHQ</t>
  </si>
  <si>
    <t xml:space="preserve">NGST/05/03/2024/03
</t>
  </si>
  <si>
    <t>https://www.youtube.com/watch?v=gNdsDUUwDSw</t>
  </si>
  <si>
    <t>https://youtu.be/KPE5pTzU4zA?si=O5hBItim67AQGvlC</t>
  </si>
  <si>
    <t>IPO - August 2023</t>
  </si>
  <si>
    <t>https://youtu.be/Q7eDeA_7Cms</t>
  </si>
  <si>
    <t>NGST/29/08/2023/02</t>
  </si>
  <si>
    <t xml:space="preserve">Executed </t>
  </si>
  <si>
    <t>Invoice No.</t>
  </si>
  <si>
    <t>Payment Recieved</t>
  </si>
  <si>
    <t>INDmoney- April 2023</t>
  </si>
  <si>
    <t>MAY</t>
  </si>
  <si>
    <t>Raised 724</t>
  </si>
  <si>
    <t>IND Stocks</t>
  </si>
  <si>
    <t>https://youtu.be/96d0EHrTMDs</t>
  </si>
  <si>
    <t>NGST/17/07/2023/04</t>
  </si>
  <si>
    <t>Long Term Shares</t>
  </si>
  <si>
    <t>https://youtu.be/9jITLN9srBg</t>
  </si>
  <si>
    <t xml:space="preserve">NGST/17/07/2023/07
</t>
  </si>
  <si>
    <t>INDmoney- May 2023</t>
  </si>
  <si>
    <t>June</t>
  </si>
  <si>
    <t>Banking Maestry</t>
  </si>
  <si>
    <t>Raised 727</t>
  </si>
  <si>
    <t>MF Nominee</t>
  </si>
  <si>
    <t>https://youtu.be/wGzhgAdALc8</t>
  </si>
  <si>
    <t>NGST/20/06/2023/01</t>
  </si>
  <si>
    <t>https://youtube.com/shorts/UkuA_L178k8?feature=share</t>
  </si>
  <si>
    <t xml:space="preserve">NGST/31/03/2024/10
</t>
  </si>
  <si>
    <t>Trade Traveller Abhijith</t>
  </si>
  <si>
    <t>https://youtube.com/shorts/neJuV133jJM?feature=share</t>
  </si>
  <si>
    <t>NGST/19/06/2023/05</t>
  </si>
  <si>
    <t>July</t>
  </si>
  <si>
    <t>Raised 732</t>
  </si>
  <si>
    <t>https://youtu.be/tcvRgqFXWpk</t>
  </si>
  <si>
    <t>NGST/21/07/2023/06</t>
  </si>
  <si>
    <t>Raised 752</t>
  </si>
  <si>
    <t>https://youtu.be/qX--N7oK9oQ</t>
  </si>
  <si>
    <t xml:space="preserve">NGST/11/08/2023/04
</t>
  </si>
  <si>
    <t>INDmoney- July 2023</t>
  </si>
  <si>
    <t>Raised 751</t>
  </si>
  <si>
    <t>https://youtu.be/D5JVo7bBEpM</t>
  </si>
  <si>
    <t xml:space="preserve">NGST/17/08/2023/04
</t>
  </si>
  <si>
    <t>August</t>
  </si>
  <si>
    <t>https://youtu.be/4vQ4DJqZZZ0</t>
  </si>
  <si>
    <t>Deliverables</t>
  </si>
  <si>
    <t>Video Story</t>
  </si>
  <si>
    <t>Dates</t>
  </si>
  <si>
    <t>Time</t>
  </si>
  <si>
    <t>Status</t>
  </si>
  <si>
    <t>Saregama - August 2023</t>
  </si>
  <si>
    <t>3 Video Story + 1 Reel</t>
  </si>
  <si>
    <t>Raised 756</t>
  </si>
  <si>
    <t>1 video story is live</t>
  </si>
  <si>
    <t>3.00 PM</t>
  </si>
  <si>
    <t>https://www.instagram.com/reel/Cwz-a-VM_BO/</t>
  </si>
  <si>
    <t>the_momster</t>
  </si>
  <si>
    <t>https://www.instagram.com/the momster/</t>
  </si>
  <si>
    <t>NGST/30/11/2023/02</t>
  </si>
  <si>
    <t>12.00 PM</t>
  </si>
  <si>
    <t>https://www.instagram.com/reel/Cw5cTfZM2v8/?igshid=MWZjMTM2ODFkZg==</t>
  </si>
  <si>
    <t>chets_cheers_</t>
  </si>
  <si>
    <t>https://www.instagram.com/chets_cheers_/</t>
  </si>
  <si>
    <t>Available on 16th - 17th Sept 2023</t>
  </si>
  <si>
    <t xml:space="preserve">Live </t>
  </si>
  <si>
    <t>https://www.instagram.com/reel/Cw9_mnMREv3/?igshid=MzRlODBiNWFlZA==</t>
  </si>
  <si>
    <t>bhaktikotrani</t>
  </si>
  <si>
    <t>https://www.instagram.com/bhaktikotrani?utm_source=qr&amp;r=nametag</t>
  </si>
  <si>
    <t>Need 4 Tickets</t>
  </si>
  <si>
    <t>https://www.instagram.com/reel/CxDvt3LSmC8/?igshid=NjIwNzIyMDk2Mg==</t>
  </si>
  <si>
    <t>sneha_261013</t>
  </si>
  <si>
    <t>https://www.instagram.com/sneha_261013/</t>
  </si>
  <si>
    <t>NGST/03/10/2023/07</t>
  </si>
  <si>
    <t>https://www.instagram.com/reel/CxIrP-8q58v/?igshid=MzRlODBiNWFlZA==</t>
  </si>
  <si>
    <t>snehaa_1313</t>
  </si>
  <si>
    <t>https://www.instagram.com/snehaa_1313/</t>
  </si>
  <si>
    <t>Asking for travel embursment</t>
  </si>
  <si>
    <t>NGST/12/10/2023/07</t>
  </si>
  <si>
    <t>All stories are live</t>
  </si>
  <si>
    <t>https://www.instagram.com/reel/CxIqOMky-ed/</t>
  </si>
  <si>
    <t>the.happie.soul</t>
  </si>
  <si>
    <t>https://www.instagram.com/the.happie.soul/</t>
  </si>
  <si>
    <t>https://www.instagram.com/reel/CxLFP13IipA/?igshid=NzZhOTFlYzFmZQ==</t>
  </si>
  <si>
    <t>khushandradhya</t>
  </si>
  <si>
    <t>https://www.instagram.com/khushandradhya/</t>
  </si>
  <si>
    <t>NGST/12/10/2023/11</t>
  </si>
  <si>
    <t>https://www.instagram.com/reel/CxPnqF4s3Bv/</t>
  </si>
  <si>
    <t>kaajal.bhadra</t>
  </si>
  <si>
    <t>https://www.instagram.com/kaajal.bhadra/</t>
  </si>
  <si>
    <t>https://www.instagram.com/reel/CxP-v4jIQgw/?igshid=MzRlODBiNWFlZA==</t>
  </si>
  <si>
    <t>meenminee</t>
  </si>
  <si>
    <t>https://www.instagram.com/meenminee/</t>
  </si>
  <si>
    <t>https://www.instagram.com/reel/CxQxmEHMIa-/</t>
  </si>
  <si>
    <t>santoshi_vnufun_</t>
  </si>
  <si>
    <t>https://www.instagram.com/santoshi_vnufun_/</t>
  </si>
  <si>
    <t xml:space="preserve">Will share the reel after event </t>
  </si>
  <si>
    <t>Concept Approved</t>
  </si>
  <si>
    <t>princy_mom</t>
  </si>
  <si>
    <t>https://www.instagram.com/princy_mom/</t>
  </si>
  <si>
    <t>Sent for approval</t>
  </si>
  <si>
    <t>tottales_</t>
  </si>
  <si>
    <t>https://www.instagram.com/tottales_/?igshid=MzRlODBiNWFlZA%3D%3D</t>
  </si>
  <si>
    <t>Today</t>
  </si>
  <si>
    <t>beingpaakhi</t>
  </si>
  <si>
    <t>https://www.instagram.com/beingpaakhi/</t>
  </si>
  <si>
    <t>reena.rose</t>
  </si>
  <si>
    <t>https://www.instagram.com/reena.rose/</t>
  </si>
  <si>
    <t>themagicplatter</t>
  </si>
  <si>
    <t>https://www.instagram.com/themagicplatter</t>
  </si>
  <si>
    <t>kiana_and_me</t>
  </si>
  <si>
    <t>https://www.instagram.com/kiana_and_me/</t>
  </si>
  <si>
    <t>chandnii.dhakan</t>
  </si>
  <si>
    <t>https://www.instagram.com/chandnii.dhakan/</t>
  </si>
  <si>
    <t>Replacement</t>
  </si>
  <si>
    <t>avanidalal8181</t>
  </si>
  <si>
    <t>https://www.instagram.com/avanidalal8181/</t>
  </si>
  <si>
    <t>mammamiatales</t>
  </si>
  <si>
    <t>https://www.instagram.com/mammamiatales/</t>
  </si>
  <si>
    <t>the_powerpuffmom</t>
  </si>
  <si>
    <t>https://www.instagram.com/the_powerpuffmom/</t>
  </si>
  <si>
    <t>mummatalks</t>
  </si>
  <si>
    <t>https://www.instagram.com/mummatalks/</t>
  </si>
  <si>
    <t>Account is blocked</t>
  </si>
  <si>
    <t>Invoice No</t>
  </si>
  <si>
    <t>Invoice Date</t>
  </si>
  <si>
    <t>Story Live Link</t>
  </si>
  <si>
    <t>Story Live Date</t>
  </si>
  <si>
    <t>Emma Sleep - May 2023</t>
  </si>
  <si>
    <t>creative_homes.and.gardens</t>
  </si>
  <si>
    <t>Home Decor</t>
  </si>
  <si>
    <t>Raised 693</t>
  </si>
  <si>
    <t>https://www.instagram.com/creative_homes.and.gardens/</t>
  </si>
  <si>
    <t>Mattress</t>
  </si>
  <si>
    <t xml:space="preserve">https://instagram.com/stories/creative_homes.and.gardens/3114161384871578050?utm_source=ig_story_item_share&amp;igshid=MTc4MmM1YmI2Ng== </t>
  </si>
  <si>
    <t>https://www.instagram.com/reel/Cs3qsZQAcCo/?igshid=MzRlODBiNWFlZA==</t>
  </si>
  <si>
    <t>NA</t>
  </si>
  <si>
    <t>Shruti</t>
  </si>
  <si>
    <t>Lifestyle/Parenting</t>
  </si>
  <si>
    <t>Hindi/English</t>
  </si>
  <si>
    <t>https://instagram.com/stories/priyanka_choudhary_2/3114833707052647315?utm_source=ig_story_item_share&amp;igshid=MzRlODBiNWFlZA==</t>
  </si>
  <si>
    <t>https://www.instagram.com/reel/Cs6Fd8XgwSf/?igshid=MzRlODBiNWFlZA==</t>
  </si>
  <si>
    <t>throughmypinkwindow</t>
  </si>
  <si>
    <t>https://www.instagram.com/throughmypinkwindow/</t>
  </si>
  <si>
    <t>https://instagram.com/stories/throughmypinkwindow/3119242160133064298?utm_source=ig_story_item_share&amp;igshid=NzJjY2FjNWJiZg==</t>
  </si>
  <si>
    <t>https://www.instagram.com/reel/CtJwMrOpGnt/?igshid=MmJiY2I4NDBkZg==</t>
  </si>
  <si>
    <t>Emma Sleep - August 2023</t>
  </si>
  <si>
    <t>bhakti_achhara</t>
  </si>
  <si>
    <t>Raised 743</t>
  </si>
  <si>
    <t>https://www.instagram.com/bhakti_achhara/</t>
  </si>
  <si>
    <t>https://instagram.com/stories/bhakti_achhara/3182151732436776036?utm_source=ig_story_item_share&amp;igshid=ODk2MDJkZDc2Zg==</t>
  </si>
  <si>
    <t>https://www.instagram.com/reel/Cwm60eeIrvy/?igshid=NzZhOTFlYzFmZQ%3D%3D</t>
  </si>
  <si>
    <t>Reel Approved</t>
  </si>
  <si>
    <t>9bynamrata</t>
  </si>
  <si>
    <t>https://www.instagram.com/9bynamrata/</t>
  </si>
  <si>
    <t>https://instagram.com/stories/9bynamrata/3183018629625704740?utm_source=ig_story_item_share&amp;igshid=MTc4MmM1YmI2Ng==</t>
  </si>
  <si>
    <t>https://www.instagram.com/reel/CwpiKEKyD8A/?igshid=MTc4MmM1YmI2Ng==</t>
  </si>
  <si>
    <t>themagicccode</t>
  </si>
  <si>
    <t>https://www.instagram.com/themagicccode/</t>
  </si>
  <si>
    <t>https://instagram.com/stories/themagicccode/3185788068240978517?utm_source=ig_story_item_share&amp;igshid=NzZhOTFlYzFmZQ==</t>
  </si>
  <si>
    <t>https://www.instagram.com/reel/Cw0Oq7jqs5D/?igshid=NzZhOTFlYzFmZQ==</t>
  </si>
  <si>
    <t>Subscribers</t>
  </si>
  <si>
    <t>OctaFX April 2023</t>
  </si>
  <si>
    <t>Video 1</t>
  </si>
  <si>
    <t>https://www.youtube.com/@ankitjain05/</t>
  </si>
  <si>
    <t>$800</t>
  </si>
  <si>
    <t>Video Approved</t>
  </si>
  <si>
    <t>https://youtu.be/dCVgmgdnHiU</t>
  </si>
  <si>
    <t>Stocks CFD</t>
  </si>
  <si>
    <t xml:space="preserve">NGST/28/04/2023/21
</t>
  </si>
  <si>
    <t>Raised 672</t>
  </si>
  <si>
    <t>Video 2</t>
  </si>
  <si>
    <t>https://youtu.be/ZhumIrTs2kA</t>
  </si>
  <si>
    <t>Forex Conceptual</t>
  </si>
  <si>
    <t>Video 3</t>
  </si>
  <si>
    <t>https://youtu.be/NMpHiU2jdXs</t>
  </si>
  <si>
    <t>Forex Education</t>
  </si>
  <si>
    <t xml:space="preserve">NGST/26/05/2023/22 </t>
  </si>
  <si>
    <t>$300</t>
  </si>
  <si>
    <t>https://youtu.be/u1ke_47fcG0</t>
  </si>
  <si>
    <t>https://youtu.be/poOAgZ3eVDQ</t>
  </si>
  <si>
    <t>https://youtu.be/s-c5Pr9FMiU</t>
  </si>
  <si>
    <t xml:space="preserve">NGST/26/05/2023/23 </t>
  </si>
  <si>
    <t>trade to BomBay</t>
  </si>
  <si>
    <t>https://www.youtube.com/@tradetobombay1537/</t>
  </si>
  <si>
    <t>$500</t>
  </si>
  <si>
    <t>https://youtu.be/z5yJI8tZetA</t>
  </si>
  <si>
    <t xml:space="preserve">NGST/19/05/2023/09
</t>
  </si>
  <si>
    <t>https://youtu.be/Jh2AkZdZIQY</t>
  </si>
  <si>
    <t>https://youtu.be/Gci-AYOLnxg</t>
  </si>
  <si>
    <t>https://www.youtube.com/@PravinKhetan/</t>
  </si>
  <si>
    <t>$1000</t>
  </si>
  <si>
    <t>https://youtu.be/dO2uOsGumbo</t>
  </si>
  <si>
    <t>https://youtu.be/tU7CWVmhmWk</t>
  </si>
  <si>
    <t>Forex Trading</t>
  </si>
  <si>
    <t xml:space="preserve">NGST/26/06/2023/04
</t>
  </si>
  <si>
    <t>https://youtu.be/46SIHvP9Y4k</t>
  </si>
  <si>
    <t>Algo Trading in Forex</t>
  </si>
  <si>
    <t>https://youtu.be/HE8ArkQcVQM</t>
  </si>
  <si>
    <t>NGST/28/04/2023/18</t>
  </si>
  <si>
    <t>https://youtu.be/0Q22ltwp9PM</t>
  </si>
  <si>
    <t>https://youtu.be/Yuh0fM6QcwM</t>
  </si>
  <si>
    <t>OctaFX May 2023</t>
  </si>
  <si>
    <t>Mr Scalper</t>
  </si>
  <si>
    <t>https://www.youtube.com/@MrScalper1998/</t>
  </si>
  <si>
    <t>https://youtu.be/j268DA_ZjzY</t>
  </si>
  <si>
    <t>NGST/16/06/2023/12</t>
  </si>
  <si>
    <t>Raised 691</t>
  </si>
  <si>
    <t>Stock Market/Trading</t>
  </si>
  <si>
    <t>2,34,000</t>
  </si>
  <si>
    <t>https://www.youtube.com/@TradeSwings/videos</t>
  </si>
  <si>
    <t>https://youtu.be/4uNk5H7e-l8</t>
  </si>
  <si>
    <t>https://youtu.be/KytphL1Is50</t>
  </si>
  <si>
    <t>https://youtu.be/6iqG5EhSDsQ</t>
  </si>
  <si>
    <t>1,62,000</t>
  </si>
  <si>
    <t>https://www.youtube.com/c/DevanshRai/</t>
  </si>
  <si>
    <t>https://youtu.be/_rr9WwpfK0s</t>
  </si>
  <si>
    <t>OctaFX June 2023</t>
  </si>
  <si>
    <t>https://www.youtube.com/@tamilstocksniper/</t>
  </si>
  <si>
    <t>https://youtu.be/do1oaLdHsyA</t>
  </si>
  <si>
    <t>NGST/31/07/2023/04</t>
  </si>
  <si>
    <t>Raised 707-A</t>
  </si>
  <si>
    <t>https://youtu.be/oxKr0wkXWzs</t>
  </si>
  <si>
    <t>https://youtu.be/g6K1LcCL20I</t>
  </si>
  <si>
    <t xml:space="preserve">Share Academy 
</t>
  </si>
  <si>
    <t>https://www.youtube.com/@ShareAcademy/</t>
  </si>
  <si>
    <t>https://youtu.be/DTjInSlZAAs</t>
  </si>
  <si>
    <t>NGST/16/08/2023/03</t>
  </si>
  <si>
    <t>https://youtu.be/Szpo8j4bJms</t>
  </si>
  <si>
    <t xml:space="preserve">Voodoo Intraday Trading </t>
  </si>
  <si>
    <t>https://www.youtube.com/@Voodootradings/</t>
  </si>
  <si>
    <t>https://youtu.be/B_EVD_rjfy4</t>
  </si>
  <si>
    <t>VT/2023-24/027</t>
  </si>
  <si>
    <t>https://youtu.be/dyst_Eo-hHA?si=wGN-ZGtC7wYx-KSA</t>
  </si>
  <si>
    <t>https://youtu.be/H6UtKToX9z0?si=CHBEEmne1S3LSVqs</t>
  </si>
  <si>
    <t>https://youtu.be/TitVszEmHk0?si=PSSoKUqGDsyE7NxM</t>
  </si>
  <si>
    <t xml:space="preserve">NGST/15/09/2023/05 </t>
  </si>
  <si>
    <t>https://youtu.be/sts2o5d1eZE?si=5_HJ4I7sfKKhuY1P</t>
  </si>
  <si>
    <t>https://youtu.be/9eBAUqdte4E?si=DR6pcbWS0b07zTR7</t>
  </si>
  <si>
    <t>https://youtu.be/LUhphCiRRPk</t>
  </si>
  <si>
    <t>NGST/05/10/2023/09</t>
  </si>
  <si>
    <t>https://youtu.be/gSk3WjhDY1I</t>
  </si>
  <si>
    <t>https://youtu.be/R22Nbn8_L8I</t>
  </si>
  <si>
    <t xml:space="preserve">Traders Paradise Live </t>
  </si>
  <si>
    <t>https://youtu.be/xJG-8X1Iuaw?si=eRP61QoAjJWGDv-Q</t>
  </si>
  <si>
    <t>INV00-49 &amp; INV00-64</t>
  </si>
  <si>
    <t>https://www.youtube.com/@InvestmentWithTarun/</t>
  </si>
  <si>
    <t>https://youtu.be/-svJrhulVIY</t>
  </si>
  <si>
    <t xml:space="preserve">NGST/14/07/2023/01 </t>
  </si>
  <si>
    <t>https://youtu.be/qMfSB13rgek</t>
  </si>
  <si>
    <t>https://youtu.be/UWUkrp2ItO4</t>
  </si>
  <si>
    <t>NGST/25/07/2023/09</t>
  </si>
  <si>
    <t>https://www.youtube.com/@TRENDTRADERKARAN/featured</t>
  </si>
  <si>
    <t>https://youtu.be/0GyLtiS7IXs</t>
  </si>
  <si>
    <t>AD-26</t>
  </si>
  <si>
    <t>OctaFX August 2023</t>
  </si>
  <si>
    <t>The smart trader</t>
  </si>
  <si>
    <t>https://www.youtube.com/@thesmarttrader420</t>
  </si>
  <si>
    <t>$600</t>
  </si>
  <si>
    <t>https://youtu.be/gw4R9c4B5qw?si=3l9ppVHkG0NXLrG5</t>
  </si>
  <si>
    <t>Forex Conceptual Video</t>
  </si>
  <si>
    <t>NGST/02/11/2023/04</t>
  </si>
  <si>
    <t>Raised 746</t>
  </si>
  <si>
    <t>https://youtu.be/vjrw5-sbnF8</t>
  </si>
  <si>
    <t>Stock CFD</t>
  </si>
  <si>
    <t>https://youtu.be/Ae6Fc6F5vA0?si=OikdDS7ndqYkPc8b</t>
  </si>
  <si>
    <t>SmartMantra</t>
  </si>
  <si>
    <t>https://www.youtube.com/@SmartMantra/featured</t>
  </si>
  <si>
    <t>$400</t>
  </si>
  <si>
    <t>https://youtu.be/Qj0vUCVFhBk</t>
  </si>
  <si>
    <t>NGST/14/08/2023/04</t>
  </si>
  <si>
    <t>https://youtu.be/2fehLMO7TOo?si=Ww7e4Tmqoq_lh4MU</t>
  </si>
  <si>
    <t>NGST/25/08/2023/02</t>
  </si>
  <si>
    <t>https://youtu.be/nD_QovzbY2Y?si=i7boS_hlIzHVRtsR</t>
  </si>
  <si>
    <t>NGST/05/09/2023/05</t>
  </si>
  <si>
    <t>$1,250</t>
  </si>
  <si>
    <t>https://youtu.be/ftHXvHsgJ8U?si=Ab9vOGg3ruQY5lxe</t>
  </si>
  <si>
    <t>NGST/05/09/2023/07</t>
  </si>
  <si>
    <t>https://youtu.be/xbwP-y_PkzU?si=ogVbNpp44bRncrIo</t>
  </si>
  <si>
    <t>Forex Conceptual integration</t>
  </si>
  <si>
    <t>NGST/15/09/2023/03</t>
  </si>
  <si>
    <t>LTS</t>
  </si>
  <si>
    <t>$625</t>
  </si>
  <si>
    <t>https://youtu.be/Gn5qRWLZC00?si=DJK80XckzGTvOYdX</t>
  </si>
  <si>
    <t>NGST/15/09/2023/04</t>
  </si>
  <si>
    <t>https://youtu.be/bxg7nEUh5i8?si=CZa6rl_w_C_tJ2mx</t>
  </si>
  <si>
    <t>https://youtu.be/cOkI434PKK8?si=GGPb6klFaKJ2Btm2</t>
  </si>
  <si>
    <t xml:space="preserve">Forex Conceptual </t>
  </si>
  <si>
    <t>Vivek Malik</t>
  </si>
  <si>
    <t>Crypto Trading</t>
  </si>
  <si>
    <t>https://www.youtube.com/@VivekMalikji/videos</t>
  </si>
  <si>
    <t>https://youtu.be/cnnJgF3Dh-0?si=-Deh_x0adVnGuc8q</t>
  </si>
  <si>
    <t>NGST/05/09/2023/02</t>
  </si>
  <si>
    <t>https://youtu.be/DpJFgQLHr3M?si=SpgHZ4TNKY_sj94k</t>
  </si>
  <si>
    <t>NGST/12/09/2023/03</t>
  </si>
  <si>
    <t>Crypto Aman</t>
  </si>
  <si>
    <t>https://www.youtube.com/channel/UCC3ld44jBPgWuyiE4PRdSTw</t>
  </si>
  <si>
    <t>$4,500</t>
  </si>
  <si>
    <t>https://youtu.be/a5LVXcdMwDM?si=Z04QP94Z1zu2pxYw</t>
  </si>
  <si>
    <t>NGST/11/09/2023/02</t>
  </si>
  <si>
    <t>https://youtu.be/bCuoO1q79Pg?si=43bsB5JuZI7oPtU4</t>
  </si>
  <si>
    <t>IITian Trader</t>
  </si>
  <si>
    <t xml:space="preserve">Trading </t>
  </si>
  <si>
    <t>https://www.youtube.com/@iitiantrader/featured</t>
  </si>
  <si>
    <t>$5,500</t>
  </si>
  <si>
    <t>2,80,000</t>
  </si>
  <si>
    <t>https://youtu.be/iBw8m2FuG-s?si=l5P46Uu0lSaE7Ynw</t>
  </si>
  <si>
    <t>Forex Conceptual video</t>
  </si>
  <si>
    <t>NGST/17/11/2023/07</t>
  </si>
  <si>
    <t>https://youtu.be/bTGKddN5VSE?si=ALxJgZEsdocUKdNL</t>
  </si>
  <si>
    <t>Stock CFD Conceptual</t>
  </si>
  <si>
    <t>NGST/16/04/2024/05</t>
  </si>
  <si>
    <t>https://youtu.be/sj0sWMCXQ3g?si=IUWCeIiZlRzGoUPo</t>
  </si>
  <si>
    <t>NGST/06/09/2023/01</t>
  </si>
  <si>
    <t>https://youtu.be/u38RZHIxk14?si=X21k4g7RIyNE3KM8</t>
  </si>
  <si>
    <t>$2,500</t>
  </si>
  <si>
    <t>1,20,000</t>
  </si>
  <si>
    <t>https://youtu.be/C06qwZmgmz0?si=BqCkonsDllfRgPJG</t>
  </si>
  <si>
    <t xml:space="preserve">NGST/17/10/2023/10 </t>
  </si>
  <si>
    <t>https://youtu.be/jzdRAoxRMyc?si=XMYYjvIQlJzxcmCY</t>
  </si>
  <si>
    <t>https://www.youtube.com/@siddhantkesiddhant</t>
  </si>
  <si>
    <t>$700</t>
  </si>
  <si>
    <t>https://youtu.be/S9tRhCB_qSU?si=pePJKIhWCwJlVhIx</t>
  </si>
  <si>
    <t xml:space="preserve">NGST/09/11/2023/12
</t>
  </si>
  <si>
    <t>Video Shared for approval</t>
  </si>
  <si>
    <t>https://youtu.be/p7Hp2Hk0ZKs?si=dGggqQvUmq-QHNHF</t>
  </si>
  <si>
    <t>NGST/29/11/2023/07</t>
  </si>
  <si>
    <t>Ankush verma</t>
  </si>
  <si>
    <t>https://www.youtube.com/@Ankushverma0017</t>
  </si>
  <si>
    <t>https://youtu.be/yJklssxtMco?si=gmkQzH7abIdHGVqH</t>
  </si>
  <si>
    <t xml:space="preserve">NGST/31/08/2023/03
</t>
  </si>
  <si>
    <t>https://youtu.be/aKxvKhRON14?si=m6WrPLDJgxBxHNuc</t>
  </si>
  <si>
    <t>Approved</t>
  </si>
  <si>
    <t>Amrev</t>
  </si>
  <si>
    <t>https://www.youtube.com/@shashwatamrev/videos</t>
  </si>
  <si>
    <t>$3,000</t>
  </si>
  <si>
    <t>1,40,000</t>
  </si>
  <si>
    <t>https://youtu.be/ymOFTi_-Bp8?si=jhXDfsnItH6aqZsi</t>
  </si>
  <si>
    <t xml:space="preserve">2023-10/11
</t>
  </si>
  <si>
    <t>https://youtu.be/wnuwDxegzvM?si=BObBeGviNAPvNWrs</t>
  </si>
  <si>
    <t>Octa - November 2023</t>
  </si>
  <si>
    <t>Tech Ranjan</t>
  </si>
  <si>
    <t>https://www.youtube.com/@TechRanjan</t>
  </si>
  <si>
    <t>https://youtu.be/7oBtlvUB32s</t>
  </si>
  <si>
    <t>NGST/16/11/2023/04</t>
  </si>
  <si>
    <t>Raised 799</t>
  </si>
  <si>
    <t>https://youtu.be/kK2_It_uB50?si=IIDRzy5RhcPVBcRa</t>
  </si>
  <si>
    <t>NGST/13/12/2023/04</t>
  </si>
  <si>
    <t>https://youtu.be/XyvnS-EiHcY?si=us8pIR6ahg4ckXlq</t>
  </si>
  <si>
    <t>NGST/18/12/2023/14</t>
  </si>
  <si>
    <t>https://youtu.be/HdPs_dvk8pw?si=mzymDPHoN8_Ntnkk</t>
  </si>
  <si>
    <t>https://youtu.be/BGtdteRdsXQ?si=CY9BIYCK1kXHJXSp</t>
  </si>
  <si>
    <t>https://youtu.be/wPoFsrXUBRg?si=R2fOK_X2zvEyXXaf</t>
  </si>
  <si>
    <t>Trading Techstreet</t>
  </si>
  <si>
    <t>https://www.youtube.com/@TradingTechstreet</t>
  </si>
  <si>
    <t>$5500</t>
  </si>
  <si>
    <t>https://youtu.be/4G6b4pTyDF0?si=dcZmkfoBbLV8A5bj</t>
  </si>
  <si>
    <t>INV00-97</t>
  </si>
  <si>
    <t>https://youtu.be/a-wRo2GUqHA?si=KjH-cvrvSiX-L3kl</t>
  </si>
  <si>
    <t xml:space="preserve">INV00-102
</t>
  </si>
  <si>
    <t>Trade Time With Pranjal</t>
  </si>
  <si>
    <t>https://www.youtube.com/@TradeTimeWithPranjal/</t>
  </si>
  <si>
    <t>$4500</t>
  </si>
  <si>
    <t>https://youtu.be/69TGu-G-Q7A?si=sCvruwdtghLJGUa2</t>
  </si>
  <si>
    <t xml:space="preserve">INV00-100
</t>
  </si>
  <si>
    <t>Octa - Webinar - November 2023</t>
  </si>
  <si>
    <t>Live Webinar</t>
  </si>
  <si>
    <t xml:space="preserve"> $500</t>
  </si>
  <si>
    <t>https://www.youtube.com/live/6_8OjOCwMmU?si=DThB5eekKRE_6ByZ</t>
  </si>
  <si>
    <t>Forex Educational Webinar</t>
  </si>
  <si>
    <t>https://www.youtube.com/live/toc8hjHJR3A?si=7GRMC00jzo_aHk02</t>
  </si>
  <si>
    <t>Octa -Webinar- December 2023</t>
  </si>
  <si>
    <t>Live Webinar 1</t>
  </si>
  <si>
    <t>https://www.youtube.com/live/GiDa_qD0dDo?si=y_-yDW6JVxhnQv3L</t>
  </si>
  <si>
    <t>Raised 827</t>
  </si>
  <si>
    <t>Live Webinar 2</t>
  </si>
  <si>
    <t>https://www.youtube.com/live/F_aocOUfNdc?si=Y6XH1oNypSaWqiSg</t>
  </si>
  <si>
    <t>Live Webinar 3</t>
  </si>
  <si>
    <t>https://www.youtube.com/live/N5iKdboqVss?si=Oai3NQiI7sKmZbU1</t>
  </si>
  <si>
    <t>Live Webinar 4</t>
  </si>
  <si>
    <t>https://www.youtube.com/live/HqZvAD8Ju7k?si=6xKwcx_LKJNSLW3x</t>
  </si>
  <si>
    <t>Octa - December 2023</t>
  </si>
  <si>
    <t xml:space="preserve">Mahendra Dogney : Life coach  </t>
  </si>
  <si>
    <t>Business/FInance</t>
  </si>
  <si>
    <t>Dedicated Non Branding Video</t>
  </si>
  <si>
    <t>https://www.youtube.com/@MahendraDogneyLifecoach</t>
  </si>
  <si>
    <t>$4,000</t>
  </si>
  <si>
    <t>https://youtu.be/J8Y-P_IXegM?si=JsLMb-C_FXtwB_55</t>
  </si>
  <si>
    <t>INV- 269</t>
  </si>
  <si>
    <t>Raised IM-013</t>
  </si>
  <si>
    <t>Octa - January 2024</t>
  </si>
  <si>
    <t>Integration</t>
  </si>
  <si>
    <t xml:space="preserve">Siddharth Bhat
</t>
  </si>
  <si>
    <t>https://youtu.be/P9m0ih6l4nU?si=3Gp731j3xnDZOBzJ</t>
  </si>
  <si>
    <t>StockCFD</t>
  </si>
  <si>
    <t xml:space="preserve">NGST/01/02/2024/02
</t>
  </si>
  <si>
    <t>https://youtu.be/F39cTi7H3Po?si=sA5hR3xc6aazK7nV</t>
  </si>
  <si>
    <t>Gaurav Thakur</t>
  </si>
  <si>
    <t>Raised IM-020</t>
  </si>
  <si>
    <t xml:space="preserve">Pravin Khetan
</t>
  </si>
  <si>
    <t>https://youtu.be/6_bJY9y4OzI?si=RsHNJr8UMRVssSlN</t>
  </si>
  <si>
    <t>Octa -Webinar- January 2024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</si>
  <si>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</si>
  <si>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https://www.youtube.com/live/qc-PKqdLiWQ?si=c3KJokorner6phcL</t>
  </si>
  <si>
    <t>Raised IM-011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</si>
  <si>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</si>
  <si>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https://www.youtube.com/live/yPL1r3Eds7c?si=3ks4YqZVLFrCNyMN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</si>
  <si>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</si>
  <si>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https://www.youtube.com/live/9klIE18RfZs?si=ondqaMI8avSqLtEW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</si>
  <si>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</si>
  <si>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https://www.youtube.com/live/OeA3aZY6VyI?si=eOJOLObocRt1Wly9</t>
  </si>
  <si>
    <t>Octa -Webinar- February 2024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</si>
  <si>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</si>
  <si>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https://www.youtube.com/live/zzzIsAq_NBQ?si=2cs0bD9MUAeRXBRZ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</si>
  <si>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</si>
  <si>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https://www.youtube.com/live/m23j_DDZ40c?si=jYhkbNhNKyK9vEbm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</si>
  <si>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</si>
  <si>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https://www.youtube.com/live/Tvd-JU_K1GU?si=38Iq07OSemhAWCKD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</si>
  <si>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</si>
  <si>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https://www.youtube.com/live/GV0rMHYW1C4?si=PzI-RH4iM1tXyCV6</t>
  </si>
  <si>
    <t>Octa -Webinar- March 2024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</si>
  <si>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</si>
  <si>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https://www.youtube.com/live/IUsY8xyDptw?si=KEBmUOuT1J7Mbk2e</t>
  </si>
  <si>
    <t>Raised IM-063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</si>
  <si>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</si>
  <si>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https://www.youtube.com/live/E-x0DMD6aaM?si=ugg5Ez_-7iqoaFPq</t>
  </si>
  <si>
    <r>
      <rPr>
        <u/>
        <sz val="10"/>
        <color rgb="FF1155CC"/>
        <rFont val="Arial"/>
        <family val="2"/>
      </rPr>
      <t>https://www.youtube.com/@PravinKhetan</t>
    </r>
    <r>
      <rPr>
        <sz val="10"/>
        <color rgb="FF000000"/>
        <rFont val="Arial"/>
        <family val="2"/>
        <scheme val="minor"/>
      </rPr>
      <t xml:space="preserve"> </t>
    </r>
  </si>
  <si>
    <t>https://www.youtube.com/live/B4t0twLjgQ4?si=H1V5UpuB0pSgwmEI</t>
  </si>
  <si>
    <t>https://www.youtube.com/live/KJglNSD-ufw?si=gVZusolJkzD1kuoR</t>
  </si>
  <si>
    <t>https://www.youtube.com/@SchoolofValueInvesting</t>
  </si>
  <si>
    <t>Integraton Video Date</t>
  </si>
  <si>
    <t>Influencer Name</t>
  </si>
  <si>
    <t>Scaler - January 2024</t>
  </si>
  <si>
    <t>ExpHub - Prashant Kirad</t>
  </si>
  <si>
    <t>Educational</t>
  </si>
  <si>
    <t>Raised IM-042</t>
  </si>
  <si>
    <t>https://www.youtube.com/@ExpHub</t>
  </si>
  <si>
    <t>https://youtu.be/AXnsu7DM4o4?si=ztMmSbz-_91yhUxX</t>
  </si>
  <si>
    <t>Scaler - February 2024</t>
  </si>
  <si>
    <t>developer_rahul_</t>
  </si>
  <si>
    <t>Reel + 7 Days LIB</t>
  </si>
  <si>
    <t>Raised IM-062</t>
  </si>
  <si>
    <t>https://www.instagram.com/developer_rahul_/</t>
  </si>
  <si>
    <t>https://www.instagram.com/reel/C3hvuyVvabS/?igsh=MW40N3E0YzAzbnl5OA==</t>
  </si>
  <si>
    <t>Scaler - March 2024</t>
  </si>
  <si>
    <t>CodewithArjit</t>
  </si>
  <si>
    <t>Coding</t>
  </si>
  <si>
    <t>Raised IM-076</t>
  </si>
  <si>
    <t>https://www.instagram.com/codewitharjit/</t>
  </si>
  <si>
    <t>https://www.instagram.com/reel/C4qLZq4Btz2/?igsh=MTh5NHQ4c2hqYmlmMA==</t>
  </si>
  <si>
    <t>Rise In- September 2023</t>
  </si>
  <si>
    <t>The Code Skool</t>
  </si>
  <si>
    <t>Payment done to Rahat</t>
  </si>
  <si>
    <t>https://www.youtube.com/c/TheCodeSkool</t>
  </si>
  <si>
    <t>https://youtu.be/Y9JdBg95uIM?si=fkK3KEtHdZlhqKhy</t>
  </si>
  <si>
    <t>NGST/25/09/2023/10</t>
  </si>
  <si>
    <t>Motilal Oswal - April 2023</t>
  </si>
  <si>
    <t>CA Rahul Malodia: Business Coach</t>
  </si>
  <si>
    <t>https://www.youtube.com/@rahulmalodiaofficial</t>
  </si>
  <si>
    <t>Demat Account</t>
  </si>
  <si>
    <t>https://youtu.be/4eN11Esp5jM</t>
  </si>
  <si>
    <t xml:space="preserve">Mind Your Logic Malayalam </t>
  </si>
  <si>
    <t>Facts</t>
  </si>
  <si>
    <t>https://www.youtube.com/c/MindYourLogicMalayalam</t>
  </si>
  <si>
    <t>https://www.youtube.com/watch?v=i1jnG4SQfW4&amp;t=190s</t>
  </si>
  <si>
    <t>INV50027</t>
  </si>
  <si>
    <t xml:space="preserve">Vibration of mind </t>
  </si>
  <si>
    <t xml:space="preserve">Business </t>
  </si>
  <si>
    <t>https://youtube.com/c/Vibrationsofmind</t>
  </si>
  <si>
    <t>https://www.youtube.com/watch?v=d_dKCBjhGy0</t>
  </si>
  <si>
    <t xml:space="preserve">NGST/06/04/2023/05
</t>
  </si>
  <si>
    <t>Vismaya Vani</t>
  </si>
  <si>
    <t>Facts/History/Knowledge</t>
  </si>
  <si>
    <t>https://www.youtube.com/c/VismayaVani/</t>
  </si>
  <si>
    <t>Kannada/Hindi/Telugu</t>
  </si>
  <si>
    <t>https://www.youtube.com/watch?v=B81l1ptZFAw</t>
  </si>
  <si>
    <t xml:space="preserve">NGST/03/04/2023/01
</t>
  </si>
  <si>
    <t>Tamil Factory</t>
  </si>
  <si>
    <t>History/Facts</t>
  </si>
  <si>
    <t>https://www.youtube.com/c/TamilFactory_001</t>
  </si>
  <si>
    <t>https://www.youtube.com/watch?v=yzznczKyv1E</t>
  </si>
  <si>
    <t xml:space="preserve">NGST/11/04/2023/01
</t>
  </si>
  <si>
    <t>Engineer Reveals</t>
  </si>
  <si>
    <t>https://www.youtube.com/c/EngineerReveals/</t>
  </si>
  <si>
    <t>https://www.youtube.com/watch?v=pmFduUhsUmQ</t>
  </si>
  <si>
    <t xml:space="preserve">NGST/03/04/2023/02
</t>
  </si>
  <si>
    <t>Investment</t>
  </si>
  <si>
    <t>https://www.youtube.com/c/ChargingPointHindi</t>
  </si>
  <si>
    <t>https://www.youtube.com/watch?v=zPV3UpVHGMg&amp;feature=youtu.be</t>
  </si>
  <si>
    <t xml:space="preserve">NGST/10/04/2023/03
</t>
  </si>
  <si>
    <t>Motilal Oswal - May 2023</t>
  </si>
  <si>
    <t xml:space="preserve">GetsetflyFLEARN 
</t>
  </si>
  <si>
    <t>https://www.youtube.com/@getsetflyflearn4314</t>
  </si>
  <si>
    <t>https://youtu.be/srIlMNpjvEA</t>
  </si>
  <si>
    <t>GSF/23-24/04</t>
  </si>
  <si>
    <t>https://www.youtube.com/c/ALKFacts</t>
  </si>
  <si>
    <t>https://youtu.be/FpsBdY5RR1o</t>
  </si>
  <si>
    <t>NGST/26/05/2023/04</t>
  </si>
  <si>
    <t>Lalith Kumar</t>
  </si>
  <si>
    <t>https://youtu.be/v3Rf5iyY5mo</t>
  </si>
  <si>
    <t>B2B-13</t>
  </si>
  <si>
    <t>Anurag</t>
  </si>
  <si>
    <t>https://youtu.be/beYJI_1feGU</t>
  </si>
  <si>
    <t>NGST/22/05/2023/01</t>
  </si>
  <si>
    <t>Vaicharik Kida</t>
  </si>
  <si>
    <t>https://www.youtube.com/c/VaicharikKida/</t>
  </si>
  <si>
    <t>https://youtu.be/rf71A93jwjI</t>
  </si>
  <si>
    <t>INV-000855</t>
  </si>
  <si>
    <t>Rachit Singh</t>
  </si>
  <si>
    <t>https://www.youtube.com/@rachitsingh</t>
  </si>
  <si>
    <t>https://youtu.be/Bv2P-6H4E0g</t>
  </si>
  <si>
    <t>NGST/12/05/2023/04</t>
  </si>
  <si>
    <t>Halka Tech</t>
  </si>
  <si>
    <t>https://www.youtube.com/@halkatech/videos</t>
  </si>
  <si>
    <t>https://youtu.be/Ywk4lDgawAA</t>
  </si>
  <si>
    <t>NGST/19/05/2023/04</t>
  </si>
  <si>
    <t>Hrithik Adhikary</t>
  </si>
  <si>
    <t>https://youtu.be/aia87Uh_m1Y</t>
  </si>
  <si>
    <t>INV50031</t>
  </si>
  <si>
    <t>Anshul</t>
  </si>
  <si>
    <t>NB Show Telugu</t>
  </si>
  <si>
    <t>https://www.youtube.com/channel/UCgRCNbM4tBQ8GL-PYNiSwCQ</t>
  </si>
  <si>
    <t>https://youtu.be/URkOtJh2MDI</t>
  </si>
  <si>
    <t>NGST/12/05/2023/07</t>
  </si>
  <si>
    <t>Naresh</t>
  </si>
  <si>
    <r>
      <rPr>
        <u/>
        <sz val="10"/>
        <color rgb="FF1155CC"/>
        <rFont val="Arial"/>
        <family val="2"/>
      </rPr>
      <t>https://www.youtube.com/@TeluguAssets/videos</t>
    </r>
    <r>
      <rPr>
        <u/>
        <sz val="10"/>
        <color rgb="FF1155CC"/>
        <rFont val="Arial"/>
        <family val="2"/>
      </rPr>
      <t xml:space="preserve"> </t>
    </r>
  </si>
  <si>
    <t>https://youtu.be/3ZUfC6Q5v7A</t>
  </si>
  <si>
    <t xml:space="preserve">FKNPL/23-24/005
</t>
  </si>
  <si>
    <t>Srinivas Chikati</t>
  </si>
  <si>
    <t>Ashok Kumar Facts Telugu</t>
  </si>
  <si>
    <r>
      <rPr>
        <u/>
        <sz val="10"/>
        <color rgb="FF1155CC"/>
        <rFont val="Arial"/>
        <family val="2"/>
      </rPr>
      <t>https://www.youtube.com/c/AshokKumarFactsTelugu/</t>
    </r>
    <r>
      <rPr>
        <u/>
        <sz val="10"/>
        <color rgb="FF1155CC"/>
        <rFont val="Arial"/>
        <family val="2"/>
      </rPr>
      <t xml:space="preserve"> </t>
    </r>
  </si>
  <si>
    <t>https://youtu.be/Jf736EK6lgY</t>
  </si>
  <si>
    <t>NGST/26/05/2023/13</t>
  </si>
  <si>
    <t>Ashok Kumar</t>
  </si>
  <si>
    <t>https://youtu.be/O4NUGD0PCxc</t>
  </si>
  <si>
    <t>NGST/12/05/2023/03</t>
  </si>
  <si>
    <t>Benazir Tharik</t>
  </si>
  <si>
    <t>Dekho Isko</t>
  </si>
  <si>
    <t>Finance/Infotainment</t>
  </si>
  <si>
    <t>https://www.youtube.com/@DekhoIsko</t>
  </si>
  <si>
    <t>https://youtu.be/z6aajBtyhp8</t>
  </si>
  <si>
    <t>NGST/29/05/2023/01</t>
  </si>
  <si>
    <t>Bharat</t>
  </si>
  <si>
    <t>TBV Knowledge &amp; Truth</t>
  </si>
  <si>
    <t>https://www.youtube.com/@TbvKnowledgeTruth</t>
  </si>
  <si>
    <t>https://youtu.be/-CygBcqbjR4</t>
  </si>
  <si>
    <t>NGST/26/05/2023/06</t>
  </si>
  <si>
    <t>TAMIL AMAZING Facts</t>
  </si>
  <si>
    <t>https://www.youtube.com/c/TAMILAMAZINGFacts</t>
  </si>
  <si>
    <t>https://youtu.be/ll_M5Rp8PrA</t>
  </si>
  <si>
    <t>NGST/26/05/2023/05</t>
  </si>
  <si>
    <t>Thouseef</t>
  </si>
  <si>
    <t>https://youtu.be/req0C1Ey5Ro</t>
  </si>
  <si>
    <t>Shrey Sharma</t>
  </si>
  <si>
    <t xml:space="preserve"> Campaign Name</t>
  </si>
  <si>
    <t>Bajaj Securities- August 2023</t>
  </si>
  <si>
    <t>https://youtu.be/xlQOaDIw2mE</t>
  </si>
  <si>
    <t>Raised 755</t>
  </si>
  <si>
    <t>https://t.me/stockburner_trading/334</t>
  </si>
  <si>
    <t xml:space="preserve">Devansh Rai </t>
  </si>
  <si>
    <t>https://t.me/tradewithdevanshrai/4865</t>
  </si>
  <si>
    <t>https://t.me/Moneytalks_paisaboltahai/3747</t>
  </si>
  <si>
    <r>
      <rPr>
        <sz val="10"/>
        <color rgb="FFFFFFFF"/>
        <rFont val="Arial"/>
        <family val="2"/>
      </rPr>
      <t xml:space="preserve">               </t>
    </r>
    <r>
      <rPr>
        <b/>
        <sz val="10"/>
        <color rgb="FFFFFFFF"/>
        <rFont val="Arial"/>
        <family val="2"/>
      </rPr>
      <t>Twitter</t>
    </r>
  </si>
  <si>
    <t>Bajaj Securities - August 2023</t>
  </si>
  <si>
    <t>https://twitter.com/Abhishekkar_</t>
  </si>
  <si>
    <t>https://twitter.com/Abhishekkar_/status/1692080696289067127?s=20</t>
  </si>
  <si>
    <t>MAR008</t>
  </si>
  <si>
    <t>PolicyBazaar - April. 2023</t>
  </si>
  <si>
    <t>Raised 681</t>
  </si>
  <si>
    <t>https://youtu.be/KioT3eqKg6c</t>
  </si>
  <si>
    <t>https://youtu.be/LWtOLkr_DD4</t>
  </si>
  <si>
    <t>NGST/14/04/2023/02</t>
  </si>
  <si>
    <t>Capital Gaurantee</t>
  </si>
  <si>
    <t>https://youtu.be/wBc1CrHy2ZI</t>
  </si>
  <si>
    <t>NGST/12/04/2023/16</t>
  </si>
  <si>
    <t>https://youtu.be/hRPZiCpwM0c</t>
  </si>
  <si>
    <t xml:space="preserve">042/2022-23
</t>
  </si>
  <si>
    <t>https://youtu.be/VniuQ74BeIY</t>
  </si>
  <si>
    <t xml:space="preserve">NGST/28/04/2023/12
</t>
  </si>
  <si>
    <t>https://youtu.be/sqUJbgviHtk</t>
  </si>
  <si>
    <t xml:space="preserve">NGST//17/04/2023/03 </t>
  </si>
  <si>
    <t>https://youtu.be/rDxHybdOnWI</t>
  </si>
  <si>
    <t>https://youtu.be/18GxQqTdilg</t>
  </si>
  <si>
    <t>https://youtu.be/96pA3n2rCG4</t>
  </si>
  <si>
    <t>https://youtu.be/rHfzQDJeYS0</t>
  </si>
  <si>
    <t>ANNA DM</t>
  </si>
  <si>
    <t>https://youtu.be/opGdf6E4-rA</t>
  </si>
  <si>
    <t xml:space="preserve">NGST/28/04/2023/02
</t>
  </si>
  <si>
    <t>Two Point Zero</t>
  </si>
  <si>
    <t>https://www.youtube.com/@TwoPointZero</t>
  </si>
  <si>
    <t>https://youtu.be/AiQ2pXmwlIg</t>
  </si>
  <si>
    <t xml:space="preserve">NGST/17/04/2023/02 </t>
  </si>
  <si>
    <t>PriyankaPrakash</t>
  </si>
  <si>
    <t>https://www.youtube.com/@PriyankaPrakashh</t>
  </si>
  <si>
    <t>https://youtu.be/2uoBShhwI3Y</t>
  </si>
  <si>
    <t>NGST/21/04/2023/01</t>
  </si>
  <si>
    <t>https://www.youtube.com/@cashitijgupta7175</t>
  </si>
  <si>
    <t>https://youtu.be/nW2zYdMMkmQ</t>
  </si>
  <si>
    <t xml:space="preserve">NGST/28/04/2023/10
</t>
  </si>
  <si>
    <t>ACEInk</t>
  </si>
  <si>
    <t>https://youtu.be/ckl0EgYFK94</t>
  </si>
  <si>
    <t>INV-000279</t>
  </si>
  <si>
    <t>https://youtu.be/1rak_Jynj88</t>
  </si>
  <si>
    <t>https://youtu.be/lBSnJ_73uEY</t>
  </si>
  <si>
    <t>IT/23-04-09/01</t>
  </si>
  <si>
    <t>https://youtu.be/wryCuHu-ekI</t>
  </si>
  <si>
    <t>FKNPL/23-24/003</t>
  </si>
  <si>
    <t>Joravar Singh1</t>
  </si>
  <si>
    <t>https://www.youtube.com/@joravarsingh1964</t>
  </si>
  <si>
    <t>https://youtu.be/_kFMlfFQ2Vg</t>
  </si>
  <si>
    <t>NGST/20/04/2023/04</t>
  </si>
  <si>
    <t>Motives Media</t>
  </si>
  <si>
    <t>https://www.youtube.com/@MotivesMedia</t>
  </si>
  <si>
    <t>PolicyBazaar - May. 2023</t>
  </si>
  <si>
    <t>ShahanPan</t>
  </si>
  <si>
    <t>infotainment</t>
  </si>
  <si>
    <t>Raised 692</t>
  </si>
  <si>
    <t>https://www.youtube.com/@ShahanPan</t>
  </si>
  <si>
    <t>Bajaj NFO</t>
  </si>
  <si>
    <t>https://www.youtube.com/watch?v=SfEq5viO3pg&amp;feature=youtu.be&amp;ab_channel=ShahanPan</t>
  </si>
  <si>
    <t>NGST/12/05/2023/02</t>
  </si>
  <si>
    <t>https://www.youtube.com/watch?v=xNG5jmpHY_Y&amp;ab_channel=njanarun</t>
  </si>
  <si>
    <t>video approved</t>
  </si>
  <si>
    <t>https://www.youtube.com/@anuragthecoach</t>
  </si>
  <si>
    <t>https://www.youtube.com/watch?v=T3QK2Efb0iI&amp;ab_channel=AnuragAggarwal</t>
  </si>
  <si>
    <t>GST/00167</t>
  </si>
  <si>
    <t>50% before the script and after</t>
  </si>
  <si>
    <t>Aceink</t>
  </si>
  <si>
    <t>https://www.youtube.com/watch?v=JLJk3wz0Tdc&amp;ab_channel=ACEink.</t>
  </si>
  <si>
    <t xml:space="preserve">INV-000278
</t>
  </si>
  <si>
    <t>https://www.youtube.com/watch?v=jpgm2wh1nes&amp;feature=youtu.be&amp;ab_channel=InvestRight</t>
  </si>
  <si>
    <t xml:space="preserve">NGST/26/05/2023/09
</t>
  </si>
  <si>
    <t>https://www.youtube.com/watch?v=9-470tycbAk&amp;ab_channel=NatarajMalavade-Kannada%28%E0%B2%95%E0%B2%A8%E0%B3%8D%E0%B2%A8%E0%B2%A1%29</t>
  </si>
  <si>
    <t>NGST/12/05/2023/05</t>
  </si>
  <si>
    <t>https://www.youtube.com/watch?v=jbYmu_9azSs&amp;ab_channel=CAShitijGupta</t>
  </si>
  <si>
    <t>NGST/19/05/2023/08</t>
  </si>
  <si>
    <t>https://www.youtube.com/watch?v=g-CrmaEwEU8&amp;ab_channel=ChargingPointHindi</t>
  </si>
  <si>
    <t>NGST/19/05/2023/10</t>
  </si>
  <si>
    <t>https://www.youtube.com/watch?v=Acwuwe6XorM&amp;feature=youtu.be&amp;ab_channel=LearningMarketsWithManish</t>
  </si>
  <si>
    <t>School of value investing</t>
  </si>
  <si>
    <t>https://www.youtube.com/watch?v=7AmpNrHUBqQ&amp;ab_channel=SchoolofValueInvesting</t>
  </si>
  <si>
    <t>INV019</t>
  </si>
  <si>
    <t>script shared</t>
  </si>
  <si>
    <t xml:space="preserve">Stock 247  </t>
  </si>
  <si>
    <t>https://www.youtube.com/watch?v=8xiKlA6LS6A&amp;ab_channel=STOCK247</t>
  </si>
  <si>
    <t xml:space="preserve">NGST/26/05/2023/24
</t>
  </si>
  <si>
    <t>17th</t>
  </si>
  <si>
    <t>https://www.youtube.com/watch?v=-pwviYqtM2g&amp;feature=youtu.be&amp;ab_channel=LearningMarketsWithManish</t>
  </si>
  <si>
    <t>https://www.youtube.com/watch?v=55NrmAnOT9A&amp;ab_channel=STOCK247</t>
  </si>
  <si>
    <t>https://www.youtube.com/@Stock4Retail/videos</t>
  </si>
  <si>
    <t>https://youtu.be/oqNd2d5voOM</t>
  </si>
  <si>
    <t>https://youtu.be/LaPOTnHE1zA</t>
  </si>
  <si>
    <t xml:space="preserve">FKNPL/23-24/004
</t>
  </si>
  <si>
    <t>Sharddha</t>
  </si>
  <si>
    <t>https://youtu.be/Gk3livQzw1M</t>
  </si>
  <si>
    <t>NGST/01/06/2023/07</t>
  </si>
  <si>
    <t>https://youtu.be/DgHn_dmbLbQ</t>
  </si>
  <si>
    <t>https://youtu.be/prAbb1IZjI4</t>
  </si>
  <si>
    <t xml:space="preserve">NGST/06/05/2023/01
</t>
  </si>
  <si>
    <t>https://youtu.be/3V1cfKJe-OY</t>
  </si>
  <si>
    <t>NGST/01/06/2023/05</t>
  </si>
  <si>
    <t>Rajdeep spoke</t>
  </si>
  <si>
    <t>https://youtu.be/rGjs6WKPMh8</t>
  </si>
  <si>
    <t>NGST/12/05/2023/10</t>
  </si>
  <si>
    <t>Sharing the script in 2 days</t>
  </si>
  <si>
    <t>https://youtu.be/bg47XoV0lfE</t>
  </si>
  <si>
    <t>NGST/06/05/2023/04</t>
  </si>
  <si>
    <t>Rajdeep spoke cost issue confirming</t>
  </si>
  <si>
    <t>https://youtu.be/lEvIVDRClOY</t>
  </si>
  <si>
    <t>23-24/0263</t>
  </si>
  <si>
    <t>Mansi</t>
  </si>
  <si>
    <t>16th</t>
  </si>
  <si>
    <t>https://youtu.be/miNJNhaLSbk</t>
  </si>
  <si>
    <t>https://www.youtube.com/@UmerQureshi/featured</t>
  </si>
  <si>
    <t>https://youtu.be/m3Bykw3EqsM</t>
  </si>
  <si>
    <t>NGST/19/05/2023/11</t>
  </si>
  <si>
    <t>Bull of Dalal Street</t>
  </si>
  <si>
    <t>https://youtu.be/8WoCtwhJiM0</t>
  </si>
  <si>
    <t xml:space="preserve">NGST/26/05/2023/01
</t>
  </si>
  <si>
    <t>https://youtu.be/TzgfW3QANC0</t>
  </si>
  <si>
    <t>Raised 699</t>
  </si>
  <si>
    <t>https://www.youtube.com/@youngtraderviraj</t>
  </si>
  <si>
    <t>https://www.youtube.com/watch?v=umUeoJ9_o18&amp;ab_channel=YoungTraderViraj</t>
  </si>
  <si>
    <t xml:space="preserve">NGST/02/06/2023/08
</t>
  </si>
  <si>
    <t>script shared 21</t>
  </si>
  <si>
    <t>Investing Daddy</t>
  </si>
  <si>
    <t>https://www.youtube.com/@ltpcalculator</t>
  </si>
  <si>
    <t>https://www.youtube.com/watch?v=kZjogVY-6gw&amp;feature=youtu.be&amp;ab_channel=InvestingDaddy</t>
  </si>
  <si>
    <t>ID/B2B/MAY/06</t>
  </si>
  <si>
    <t>Will share the script 22</t>
  </si>
  <si>
    <t>97692 45851</t>
  </si>
  <si>
    <t>https://www.youtube.com/watch?v=se0khcfv5Sk&amp;feature=youtu.be&amp;ab_channel=njanarun</t>
  </si>
  <si>
    <t xml:space="preserve">Video approved 19th </t>
  </si>
  <si>
    <t>https://www.youtube.com/watch?v=mJfJh6eAhuU&amp;feature=youtu.be&amp;ab_channel=MotivesMedia</t>
  </si>
  <si>
    <t>NGST/26/05/2023/12</t>
  </si>
  <si>
    <t xml:space="preserve">live on 18th, </t>
  </si>
  <si>
    <t>https://www.youtube.com/watch?v=dr6Kj1i4HXQ&amp;feature=youtu.be&amp;ab_channel=DiversifyKnowledge</t>
  </si>
  <si>
    <t>https://www.youtube.com/watch?v=fzmKc4ySoM0&amp;feature=youtu.be&amp;ab_channel=CAShitijGupta</t>
  </si>
  <si>
    <t xml:space="preserve">NGST/26/05/2023/07
</t>
  </si>
  <si>
    <t>Sharing the script on 21th</t>
  </si>
  <si>
    <t xml:space="preserve"> 87083 39324</t>
  </si>
  <si>
    <t>https://www.youtube.com/watch?v=OazpWNP0Gk8&amp;ab_channel=Qdigita</t>
  </si>
  <si>
    <t>Aswin Madapally</t>
  </si>
  <si>
    <t>https://www.youtube.com/@AswinMadappally</t>
  </si>
  <si>
    <t>https://www.youtube.com/watch?v=I23JTbYH93M&amp;feature=youtu.be&amp;ab_channel=AswinMadappally</t>
  </si>
  <si>
    <t xml:space="preserve">NGST/26/05/2023/20
</t>
  </si>
  <si>
    <t>script shared 19th</t>
  </si>
  <si>
    <t>https://www.youtube.com/@VaicharikKida</t>
  </si>
  <si>
    <t>https://www.youtube.com/watch?v=SDrwH-4_wiY&amp;ab_channel=VaicharikKida</t>
  </si>
  <si>
    <t>INV-000869</t>
  </si>
  <si>
    <t>24th</t>
  </si>
  <si>
    <t>https://www.youtube.com/watch?v=ZZTltD8GanA&amp;feature=youtu.be&amp;ab_channel=LongtermsharesLTS</t>
  </si>
  <si>
    <t xml:space="preserve">Juhith Vlogs	</t>
  </si>
  <si>
    <t>https://www.youtube.com/@juhithvlogs2915</t>
  </si>
  <si>
    <t>https://www.youtube.com/watch?v=vo3EQlR0LA8&amp;ab_channel=JuhithVlogs</t>
  </si>
  <si>
    <t>NGST/01/06/2023/04</t>
  </si>
  <si>
    <t>script shared 23rd</t>
  </si>
  <si>
    <t>Karthik Surya</t>
  </si>
  <si>
    <t>https://www.youtube.com/@KarthikSuryavlogs/featured</t>
  </si>
  <si>
    <t>https://www.youtube.com/watch?v=AcU_E57RZWU&amp;feature=youtu.be&amp;ab_channel=KarthikSurya</t>
  </si>
  <si>
    <t>script shared 23</t>
  </si>
  <si>
    <t>79076 71406</t>
  </si>
  <si>
    <t>https://www.youtube.com/watch?v=Tq8ZwtPF8os&amp;ab_channel=TeluguAssets</t>
  </si>
  <si>
    <t>PolicyBazaar - June. 2023</t>
  </si>
  <si>
    <t>Raised 709</t>
  </si>
  <si>
    <t>https://www.youtube.com/watch?v=YAWa8MYTQ4Y&amp;feature=youtu.be&amp;ab_channel=AbhishekKar</t>
  </si>
  <si>
    <t>JUN001</t>
  </si>
  <si>
    <t>9th</t>
  </si>
  <si>
    <t>https://www.youtube.com/watch?v=UP2AKS6mIZg&amp;feature=youtu.be&amp;ab_channel=myBiniyog</t>
  </si>
  <si>
    <t>4th june</t>
  </si>
  <si>
    <t>https://www.youtube.com/@insuranceadda429</t>
  </si>
  <si>
    <t>https://www.youtube.com/watch?v=NsDzKOS8ppw&amp;ab_channel=InsuranceAdda</t>
  </si>
  <si>
    <t xml:space="preserve">NGST/19/06/2023/03
</t>
  </si>
  <si>
    <t>3th</t>
  </si>
  <si>
    <t>https://www.youtube.com/watch?v=bWuEcwCOb_8&amp;feature=youtu.be&amp;ab_channel=njanarun</t>
  </si>
  <si>
    <t xml:space="preserve">NGST/03/07/2023/03
</t>
  </si>
  <si>
    <t>10th</t>
  </si>
  <si>
    <t>https://www.youtube.com/watch?v=EqIkI8aLzE4&amp;feature=youtu.be&amp;ab_channel=SandeepMishra</t>
  </si>
  <si>
    <t>NGST/09/06/2023/04</t>
  </si>
  <si>
    <t>4th</t>
  </si>
  <si>
    <t>https://www.youtube.com/watch?v=l3q-jKdelFc&amp;feature=youtu.be&amp;ab_channel=STOCK247</t>
  </si>
  <si>
    <t>NGST/30/06/2023/05</t>
  </si>
  <si>
    <t>https://www.youtube.com/watch?v=N9PXga-jW-w&amp;feature=youtu.be&amp;ab_channel=TeluguAssets</t>
  </si>
  <si>
    <t>FKNPL/23-24/009</t>
  </si>
  <si>
    <t>6th</t>
  </si>
  <si>
    <t>https://www.youtube.com/watch?v=6MquOmYdCug&amp;feature=youtu.be&amp;ab_channel=InvestRight</t>
  </si>
  <si>
    <t>NGST/26/06/2023/02</t>
  </si>
  <si>
    <t>Voice Of Telugu</t>
  </si>
  <si>
    <t>https://www.youtube.com/@VoiceOfTeluguofficial</t>
  </si>
  <si>
    <t>https://www.youtube.com/watch?v=VV5Ki6RwJKs&amp;ab_channel=VoiceOfTelugu</t>
  </si>
  <si>
    <t>NGST/09/06/2023/15</t>
  </si>
  <si>
    <t>97000 55310</t>
  </si>
  <si>
    <r>
      <rPr>
        <u/>
        <sz val="10"/>
        <color rgb="FF1155CC"/>
        <rFont val="Arial"/>
        <family val="2"/>
      </rPr>
      <t>https://www.youtube.com/@MoneySolution</t>
    </r>
    <r>
      <rPr>
        <sz val="10"/>
        <rFont val="Arial"/>
        <family val="2"/>
      </rPr>
      <t>n</t>
    </r>
  </si>
  <si>
    <t>https://www.youtube.com/watch?v=WvqeXytIp3E&amp;ab_channel=MoneySolution</t>
  </si>
  <si>
    <t>NGST/07/07/2023/11</t>
  </si>
  <si>
    <t xml:space="preserve">15th </t>
  </si>
  <si>
    <t>https://www.youtube.com/watch?v=kWnbXmtiMDY&amp;feature=youtu.be&amp;ab_channel=LearningMarketsWithManish</t>
  </si>
  <si>
    <t>1st to 7th june</t>
  </si>
  <si>
    <t>Stock4retail</t>
  </si>
  <si>
    <t>https://youtu.be/rolgYGxi2Zc</t>
  </si>
  <si>
    <t>https://www.youtube.com/watch?v=xtOSZXy9lJw&amp;feature=youtu.be&amp;ab_channel=SundayNivesh</t>
  </si>
  <si>
    <t>NGST/16/06/2023/03</t>
  </si>
  <si>
    <t>8th</t>
  </si>
  <si>
    <t>Businessbright mind</t>
  </si>
  <si>
    <t>https://www.youtube.com/watch?v=C9iNRDbcy-k&amp;feature=youtu.be&amp;ab_channel=BRIGHTBUSINESSMIND</t>
  </si>
  <si>
    <t>NGST/16/06/2023/01</t>
  </si>
  <si>
    <t>https://www.youtube.com/watch?v=K7brMGAxgeU&amp;ab_channel=ISHANLLB</t>
  </si>
  <si>
    <t>NGST/14/06/2023/01</t>
  </si>
  <si>
    <t>1st to 7th</t>
  </si>
  <si>
    <t>https://youtu.be/JK-B6HdpoJI</t>
  </si>
  <si>
    <t>7th to 14th</t>
  </si>
  <si>
    <t xml:space="preserve">Anurag Rishi </t>
  </si>
  <si>
    <t>https://www.youtube.com/@ANURAGRISHI</t>
  </si>
  <si>
    <t>https://www.youtube.com/watch?v=AGtc_faavBg&amp;feature=youtu.be&amp;ab_channel=ANURAGRISHI</t>
  </si>
  <si>
    <t>NGST/17/06/2023/01</t>
  </si>
  <si>
    <t>Script shared</t>
  </si>
  <si>
    <t>Guaranteed Return</t>
  </si>
  <si>
    <t>https://www.youtube.com/watch?v=26FRnIY2QDk&amp;ab_channel=njanarun</t>
  </si>
  <si>
    <t>video shared</t>
  </si>
  <si>
    <t>https://www.youtube.com/watch?v=iJiOBsU-hKI&amp;ab_channel=ShahanPan</t>
  </si>
  <si>
    <t>NGST/16/06/2023/02</t>
  </si>
  <si>
    <t>video sent for approval</t>
  </si>
  <si>
    <t>https://www.youtube.com/watch?v=iuxKxsJ9X4Y&amp;ab_channel=LongtermsharesLTS</t>
  </si>
  <si>
    <t>https://www.youtube.com/watch?v=MPct8YqjhqI&amp;ab_channel=SundayNivesh</t>
  </si>
  <si>
    <t>https://www.youtube.com/watch?v=4qgUYIQXmAs&amp;ab_channel=DevanshRai</t>
  </si>
  <si>
    <t>NGST/23/06/2023/20</t>
  </si>
  <si>
    <t>https://www.youtube.com/watch?v=YwBKmvtK5cQ&amp;feature=youtu.be&amp;ab_channel=TeluguAssets</t>
  </si>
  <si>
    <t>FKNPL/23-24/008</t>
  </si>
  <si>
    <t>https://youtube.com/channel/UC8CSCA2zhQIXsJ15ixWm8QQ</t>
  </si>
  <si>
    <t>https://www.youtube.com/watch?v=HB_0eWSE9QA&amp;feature=youtu.be&amp;ab_channel=InvestRight</t>
  </si>
  <si>
    <t>PolicyBazaar - July. 2023</t>
  </si>
  <si>
    <t>Telugu Assests</t>
  </si>
  <si>
    <t>Raised 729</t>
  </si>
  <si>
    <t>https://youtu.be/0N36WI8_FY0</t>
  </si>
  <si>
    <t>FKNPL/23-24/010</t>
  </si>
  <si>
    <t>Promotional Video + 1 year content rights</t>
  </si>
  <si>
    <t>Term NRI</t>
  </si>
  <si>
    <t>https://drive.google.com/drive/folders/1a6PuZWME0FSvzSxVxWerJsjBvP4Ba59A?usp=sharing</t>
  </si>
  <si>
    <t>FKNPL/23-24/011</t>
  </si>
  <si>
    <t>Finance/Motivation</t>
  </si>
  <si>
    <t>Tata NFO</t>
  </si>
  <si>
    <t>https://www.youtube.com/watch?v=j_6_wWA2MQk&amp;ab_channel=ShahanPan</t>
  </si>
  <si>
    <t>NGST/11/07/2023/01</t>
  </si>
  <si>
    <t>https://www.youtube.com/c/STOCK247bypoojasingh/</t>
  </si>
  <si>
    <t>https://www.youtube.com/watch?v=kn_rfkQa_1o&amp;ab_channel=STOCK247</t>
  </si>
  <si>
    <t>https://www.youtube.com/watch?v=stKvJNlCaRY&amp;ab_channel=AbhishekKar</t>
  </si>
  <si>
    <t>JUL004</t>
  </si>
  <si>
    <t>https://www.youtube.com/@Stock4Retail/</t>
  </si>
  <si>
    <t>https://youtu.be/bdru8vun_G8</t>
  </si>
  <si>
    <t>https://youtu.be/jv3zD5gCL3Y</t>
  </si>
  <si>
    <t>https://youtu.be/wDuEZySKKQ0</t>
  </si>
  <si>
    <t>NGST/27/07/2023/05</t>
  </si>
  <si>
    <t>https://youtu.be/QzJ_8YDabj8</t>
  </si>
  <si>
    <t>NGST/27/07/2023/04</t>
  </si>
  <si>
    <t>https://youtu.be/vtslrZjljrU</t>
  </si>
  <si>
    <t>NGST/18/07/2023/04</t>
  </si>
  <si>
    <t>https://youtu.be/cL_wdan3R8s</t>
  </si>
  <si>
    <t xml:space="preserve">NGST/09/08/2023/09
</t>
  </si>
  <si>
    <t>https://www.youtube.com/watch?v=wK3dV3gxsEQ&amp;feature=youtu.be&amp;ab_channel=njanarun</t>
  </si>
  <si>
    <t>NGST/11/08/2023/10</t>
  </si>
  <si>
    <t>https://youtu.be/4pmToXypqis</t>
  </si>
  <si>
    <t>FKNPL/23-24/012</t>
  </si>
  <si>
    <t>Aravind Suriya | Tamil Finance</t>
  </si>
  <si>
    <t>https://www.youtube.com/@aravindkaasu/featured</t>
  </si>
  <si>
    <t>https://www.youtube.com/shorts/yuqNmOOD1pQ</t>
  </si>
  <si>
    <t xml:space="preserve">NGST/25/07/2023/01
</t>
  </si>
  <si>
    <t>https://www.youtube.com/watch?v=_79vZ_pAJkc</t>
  </si>
  <si>
    <t>ID/B2B/JULY/06</t>
  </si>
  <si>
    <t>PolicyBazaar - August 2023</t>
  </si>
  <si>
    <t>Akshat Shrivastav</t>
  </si>
  <si>
    <t>Raised 750</t>
  </si>
  <si>
    <t>https://www.youtube.com/shorts/LbS7XGLvACA</t>
  </si>
  <si>
    <t>Invest Aaj for Kal</t>
  </si>
  <si>
    <t>Conceptual + Telegram Post</t>
  </si>
  <si>
    <t>Raised 767</t>
  </si>
  <si>
    <t>https://www.youtube.com/@InvestAajForKal</t>
  </si>
  <si>
    <t xml:space="preserve">Health </t>
  </si>
  <si>
    <t>https://youtu.be/4XOW8GPak-Y</t>
  </si>
  <si>
    <t xml:space="preserve">2023-24/023
</t>
  </si>
  <si>
    <t>https://youtube.com/@InvestAajForKal</t>
  </si>
  <si>
    <t>https://youtu.be/omQ4DtDR7Ag</t>
  </si>
  <si>
    <t>2023-24/021</t>
  </si>
  <si>
    <t>https://youtube.com/shorts/KDbCU2aFe94?feature=share7</t>
  </si>
  <si>
    <t>AUG23-001</t>
  </si>
  <si>
    <t>https://youtube.com/shorts/lFXZpsHMiHw</t>
  </si>
  <si>
    <t>Aravind Surya</t>
  </si>
  <si>
    <t>https://www.youtube.com/@aravindkaasu</t>
  </si>
  <si>
    <t>https://youtube.com/shorts/2bHaHect8OY?feature=share</t>
  </si>
  <si>
    <t>NGST/28/08/2023/03</t>
  </si>
  <si>
    <t>https://youtube.com/shorts/YIensBa2jRE?feature=share</t>
  </si>
  <si>
    <t>https://www.youtube.com/@TradeTravelerAbhijith</t>
  </si>
  <si>
    <t>https://youtube.com/shorts/4mptMi2_De8?feature=share</t>
  </si>
  <si>
    <t>NGST/28/08/2023/02</t>
  </si>
  <si>
    <t>https://youtube.com/shorts/I4hif9Geab0?feature=share</t>
  </si>
  <si>
    <t>Child Plan Investment</t>
  </si>
  <si>
    <t>https://youtube.com/shorts/muHQ06imciE?feature=share</t>
  </si>
  <si>
    <t>Max Life NFO</t>
  </si>
  <si>
    <t>https://youtu.be/mO3pJfrmkOU</t>
  </si>
  <si>
    <t>https://youtu.be/-GfCIkTCIv8</t>
  </si>
  <si>
    <t>https://youtu.be/acSGSpPb934</t>
  </si>
  <si>
    <t xml:space="preserve">NGST/25/08/202307
</t>
  </si>
  <si>
    <t>https://www.youtube.com/shorts/PLJGpvCCR_w</t>
  </si>
  <si>
    <t>https://www.youtube.com/shorts/tQ4fzZB7Vxs</t>
  </si>
  <si>
    <t>https://www.youtube.com/watch?v=LHxMQTBrk-w&amp;ab_channel=AbhishekKar</t>
  </si>
  <si>
    <t>AUG003</t>
  </si>
  <si>
    <t>https://www.youtube.com/watch?v=8xJmNmurpkg&amp;ab_channel=KnowledgeJazz</t>
  </si>
  <si>
    <t>NGST/29/08/2023/10</t>
  </si>
  <si>
    <t>Fiknown</t>
  </si>
  <si>
    <t>https://www.youtube.com/@fiknown</t>
  </si>
  <si>
    <t>https://www.youtube.com/shorts/LgZVknXv6OI</t>
  </si>
  <si>
    <r>
      <rPr>
        <u/>
        <sz val="10"/>
        <color rgb="FF1155CC"/>
        <rFont val="Arial"/>
        <family val="2"/>
      </rPr>
      <t>https://youtu.be/yv2fxaMhvHw</t>
    </r>
    <r>
      <rPr>
        <sz val="10"/>
        <rFont val="Arial"/>
        <family val="2"/>
      </rPr>
      <t>w</t>
    </r>
  </si>
  <si>
    <t xml:space="preserve">FKNPL/23-24/013
</t>
  </si>
  <si>
    <t>https://youtu.be/JEAHwwFE8NY</t>
  </si>
  <si>
    <t>https://youtu.be/hbPKU8IHpGc</t>
  </si>
  <si>
    <t>https://youtube.com/shorts/MjVbRKM0C3g?feature=share</t>
  </si>
  <si>
    <t>PolicyBazaar - September 2023</t>
  </si>
  <si>
    <t>Raised 806</t>
  </si>
  <si>
    <t>ICICI NFO</t>
  </si>
  <si>
    <t>https://youtu.be/uQlK-awKwvM?feature=shared</t>
  </si>
  <si>
    <t xml:space="preserve">Script Approved </t>
  </si>
  <si>
    <t>Script Approved</t>
  </si>
  <si>
    <t>https://youtu.be/5yCm_GGCgdo</t>
  </si>
  <si>
    <t>shraddha</t>
  </si>
  <si>
    <t>https://youtu.be/rRoryjYMcPU?si=ehM5np4f5nBdp_Tr</t>
  </si>
  <si>
    <t>https://www.youtube.com/watch?v=fnxcRmIqQYQ&amp;ab_channel=STOCK247</t>
  </si>
  <si>
    <t>https://www.youtube.com/watch?v=jeQGlJ2jbH4&amp;ab_channel=KnowledgeJazz</t>
  </si>
  <si>
    <t>https://youtu.be/iPHmkZNYaOE?si=ja_ljagB27Zxhs4M</t>
  </si>
  <si>
    <t>https://www.youtube.com/watch?v=5b6VqxatMdA&amp;ab_channel=ALKFacts</t>
  </si>
  <si>
    <t>Invest Bengali</t>
  </si>
  <si>
    <t>https://www.youtube.com/@InvestBengali</t>
  </si>
  <si>
    <t>https://youtu.be/p3it_KqRNh8?feature=shared</t>
  </si>
  <si>
    <t>https://youtu.be/8JGuh0GYcQk?si=uRAdlONT9-jLE2Cr</t>
  </si>
  <si>
    <t xml:space="preserve"> myBiniyog</t>
  </si>
  <si>
    <t>https://www.youtube.com/watch?si=PnRBlhmugrP9crQE&amp;v=fIt3xwzIiHM&amp;feature=youtu.be&amp;ab_channel=myBiniyog</t>
  </si>
  <si>
    <t>https://youtu.be/VB3sTPMOEw8</t>
  </si>
  <si>
    <t>Aditi Banerjee</t>
  </si>
  <si>
    <t>https://www.youtube.com/watch?v=BVVrH-ACmHo&amp;ab_channel=AditiBanerjee</t>
  </si>
  <si>
    <t>NGST/25/09/2023/01</t>
  </si>
  <si>
    <t>Child Plan</t>
  </si>
  <si>
    <t>https://youtu.be/VJcb75CIB10</t>
  </si>
  <si>
    <t>Uma Telugu Traveller</t>
  </si>
  <si>
    <t>https://www.youtube.com/@UmaTeluguTraveller</t>
  </si>
  <si>
    <t>https://youtu.be/fkdBeZvsrIw?feature=shared</t>
  </si>
  <si>
    <t>PolicyBazaar - October 2023</t>
  </si>
  <si>
    <t>Raised 802</t>
  </si>
  <si>
    <t>https://youtu.be/DGvgdAXSYjY?si=CNYe6tI3IaGyNxtP</t>
  </si>
  <si>
    <t>PolicyBazaar - November 2023</t>
  </si>
  <si>
    <t>Indian Money Telugu</t>
  </si>
  <si>
    <t>Raised 832</t>
  </si>
  <si>
    <t>https://www.youtube.com/c/IndianMoneyTelugu/</t>
  </si>
  <si>
    <t>https://youtu.be/ECZtYO3AaDs</t>
  </si>
  <si>
    <t>Conceptual + Affiliate</t>
  </si>
  <si>
    <t>https://youtu.be/khESoHTcEzg?feature=shared</t>
  </si>
  <si>
    <t>2023-24/040</t>
  </si>
  <si>
    <t>PolicyBazaar - December 2023</t>
  </si>
  <si>
    <t>Raised IM-018</t>
  </si>
  <si>
    <t>https://www.youtube.com/watch?v=PY_1VxHx9BM&amp;ab_channel=InvestAajForKal</t>
  </si>
  <si>
    <t>NAVEENA ** The Ultimate channel **</t>
  </si>
  <si>
    <t>Integration Video</t>
  </si>
  <si>
    <t>https://www.youtube.com/@NAVEENATheUltimatechannel/</t>
  </si>
  <si>
    <t>https://youtu.be/Z3otwh77x-o?si=sq5ZEq4xbzjVyq0X</t>
  </si>
  <si>
    <t>NGST/06/12/2023/04</t>
  </si>
  <si>
    <t>Sanuf Mohad</t>
  </si>
  <si>
    <t>https://www.youtube.com/@SanufMohad</t>
  </si>
  <si>
    <t>https://youtu.be/ZPX9PifCrvs?si=tSLJp2qEwtshS07f</t>
  </si>
  <si>
    <t>NGST/18/12/2023/08</t>
  </si>
  <si>
    <t>https://youtu.be/O4oevlQr8ok?si=rOvV9nQ8WfxVTQe3</t>
  </si>
  <si>
    <t>NGST/08/12/2023/06</t>
  </si>
  <si>
    <t>PolicyBazaar - January 2024</t>
  </si>
  <si>
    <t>Raised IM-054</t>
  </si>
  <si>
    <t>https://youtu.be/cyZDiT9eYO0?feature=shared</t>
  </si>
  <si>
    <t xml:space="preserve">2023-24/047
</t>
  </si>
  <si>
    <t>Trade Traveller Abhijit</t>
  </si>
  <si>
    <t>9/1/0204</t>
  </si>
  <si>
    <t>https://www.youtube.com/shorts/oeiCNAC7OdE</t>
  </si>
  <si>
    <t>NGST/24/01/2024/04</t>
  </si>
  <si>
    <t>https://www.youtube.com/shorts/OXbtXIchKyw</t>
  </si>
  <si>
    <t>PolicyBazaar - February 2024</t>
  </si>
  <si>
    <t>Raised IM-077</t>
  </si>
  <si>
    <t>https://youtu.be/6Tao-iYL4A4?si=Wmz2vBHyg1OoDrMc</t>
  </si>
  <si>
    <t xml:space="preserve">2023-24/053
</t>
  </si>
  <si>
    <t>PolicyBazaar - March 2024</t>
  </si>
  <si>
    <t>Raised IM-099</t>
  </si>
  <si>
    <t>https://youtu.be/W_XXcnMuicQ?si=V6JRy-kD8MkayKSV</t>
  </si>
  <si>
    <t xml:space="preserve">2023-24/054
</t>
  </si>
  <si>
    <t>CROMA - December 2023</t>
  </si>
  <si>
    <t>Daily Vlog</t>
  </si>
  <si>
    <t>YT Short</t>
  </si>
  <si>
    <t xml:space="preserve">IM-053
</t>
  </si>
  <si>
    <t>https://www.youtube.com/@Bamoladiaries</t>
  </si>
  <si>
    <t>Reel Link Live Date</t>
  </si>
  <si>
    <t>Reel Link</t>
  </si>
  <si>
    <t>Ace Trurtle</t>
  </si>
  <si>
    <t>mommy_ankitajain</t>
  </si>
  <si>
    <t xml:space="preserve">mom </t>
  </si>
  <si>
    <t>https://www.instagram.com/mommy_ankitajain/</t>
  </si>
  <si>
    <t>https://www.instagram.com/reel/CygHvWWy_U9/?igshid=MzRlODBiNWFlZA%3D%3D</t>
  </si>
  <si>
    <t>Raised 800</t>
  </si>
  <si>
    <t>NGST/12/12/2023/02</t>
  </si>
  <si>
    <t>mummamyra</t>
  </si>
  <si>
    <t>https://www.instagram.com/mummamyra/</t>
  </si>
  <si>
    <t>https://www.instagram.com/reel/Cyi2FVrB5N7/?igshid=MzRlODBiNWFlZA%3D%3D</t>
  </si>
  <si>
    <t>mommys_lilnest</t>
  </si>
  <si>
    <t>https://www.instagram.com/mommys_lilnest/</t>
  </si>
  <si>
    <t>https://www.instagram.com/reel/CygSRBzM3J4/?igshid=MzRlODBiNWFlZA%3D%3D</t>
  </si>
  <si>
    <t>mommy_mivaan_diaries</t>
  </si>
  <si>
    <t>https://www.instagram.com/mommy_mivaan_diaries/</t>
  </si>
  <si>
    <t>https://www.instagram.com/reel/CyisgX6rDfK/</t>
  </si>
  <si>
    <t>cutie_pie_kruthika</t>
  </si>
  <si>
    <t>https://www.instagram.com/cutie_pie_kruthika/</t>
  </si>
  <si>
    <t>https://www.instagram.com/reel/Cyi0NtOS0wW/</t>
  </si>
  <si>
    <t>shanayabipin</t>
  </si>
  <si>
    <t>https://www.instagram.com/shanayabipin/?hl=en</t>
  </si>
  <si>
    <t>https://www.instagram.com/reel/CygN0fUvMyr/?igshid=MTc4MmM1YmI2Ng%3D%3D</t>
  </si>
  <si>
    <t>aarnav1321</t>
  </si>
  <si>
    <t>https://www.instagram.com/aarnav1321/</t>
  </si>
  <si>
    <t>https://www.instagram.com/reel/CykmXPksDJ9/</t>
  </si>
  <si>
    <t>pooja_sigtia</t>
  </si>
  <si>
    <t>https://www.instagram.com/pooja_sigtia/</t>
  </si>
  <si>
    <t>https://www.instagram.com/reel/Cyi2OmOJRvy/?igshid=NjIwNzIyMDk2Mg%3D%3D</t>
  </si>
  <si>
    <t>decoding_mommylife</t>
  </si>
  <si>
    <t>https://www.instagram.com/decoding_mommylife/</t>
  </si>
  <si>
    <t>https://www.instagram.com/reel/CygTH_FyN3B/?igshid=MTM4dW4xZDZ0Y2Fibw%3D%3D</t>
  </si>
  <si>
    <t>ganvi_and_mommy</t>
  </si>
  <si>
    <t>https://instagram.com/ganvi_and_mommy/</t>
  </si>
  <si>
    <t>https://www.instagram.com/reel/CyjAuM5PSKE/</t>
  </si>
  <si>
    <t>mishprimadonna</t>
  </si>
  <si>
    <t>https://www.instagram.com/mishprimadonna/</t>
  </si>
  <si>
    <t>https://www.instagram.com/reel/CylSAbIP31x/?igshid=NjIwNzIyMDk2Mg%3D%3D</t>
  </si>
  <si>
    <t>deepika.kewalramani</t>
  </si>
  <si>
    <t>https://www.instagram.com/deepika.kewalramani/</t>
  </si>
  <si>
    <t>https://www.instagram.com/reel/CykYs1ZhDBj/?igshid=MzRlODBiNWFlZA%3D%3D</t>
  </si>
  <si>
    <t>itikhinchi</t>
  </si>
  <si>
    <t>https://www.instagram.com/itikhinchi/</t>
  </si>
  <si>
    <t>https://www.instagram.com/reel/CylXQGEKOgk/?igshid=MTc4MmM1YmI2Ng%3D%3D</t>
  </si>
  <si>
    <t>faezah_anam</t>
  </si>
  <si>
    <t>https://www.instagram.com/faezah_anam/</t>
  </si>
  <si>
    <t>FK/RA/EST-000139</t>
  </si>
  <si>
    <t>essenceof_jasmine</t>
  </si>
  <si>
    <t>https://www.instagram.com/essenceof_jasmine/</t>
  </si>
  <si>
    <t>fitnesswithhanaa</t>
  </si>
  <si>
    <t>https://www.instagram.com/fitnesswithhanaa/</t>
  </si>
  <si>
    <t>Flo Mattress - November 2023</t>
  </si>
  <si>
    <t>https://www.youtube.com/@BornCreator/</t>
  </si>
  <si>
    <t>12 Months</t>
  </si>
  <si>
    <t xml:space="preserve">IM-051
</t>
  </si>
  <si>
    <t>https://www.youtube.com/@halkatech/</t>
  </si>
  <si>
    <t>DRISHTII GAREWAL Vlogs</t>
  </si>
  <si>
    <t>https://www.youtube.com/@DRISHTIIGAREWALVLOGS</t>
  </si>
  <si>
    <t xml:space="preserve">NGST/13/02/2024/11
</t>
  </si>
  <si>
    <t>Flo Mattress - February 2024</t>
  </si>
  <si>
    <t>Swetha's Doodle Diary</t>
  </si>
  <si>
    <t>https://www.youtube.com/@SwethasDoodleDiary</t>
  </si>
  <si>
    <t>IM-107</t>
  </si>
  <si>
    <t>NGST/25/04/2024/03</t>
  </si>
  <si>
    <t>Indian Vlogger Soumi</t>
  </si>
  <si>
    <t>https://www.youtube.com/@IndianVloggerSoumi</t>
  </si>
  <si>
    <t>uSMART - May 2023</t>
  </si>
  <si>
    <t>Raised 726</t>
  </si>
  <si>
    <t>YouTube</t>
  </si>
  <si>
    <t>Benefits Of Investing In U.S stock market | Leading US shares and options trading app -uSMART Payal</t>
  </si>
  <si>
    <t>https://www.youtube.com/watch?v=qmqcpXl6Em0</t>
  </si>
  <si>
    <t>Why is it good to trade US options/Stocks? | How to invest in US Options/stocks? | uSMART Singapore</t>
  </si>
  <si>
    <t>https://www.youtube.com/watch?v=e5xEzrsEeoo</t>
  </si>
  <si>
    <t>India VS US Market | Most Effective Trading Strategy for US Stocks &amp; Options| Grid Trading| uSMART</t>
  </si>
  <si>
    <t>https://www.youtube.com/watch?v=UznPw31Sqbg</t>
  </si>
  <si>
    <t>NGST/03/08/2023/03</t>
  </si>
  <si>
    <t>uSmart - July 2023</t>
  </si>
  <si>
    <t>Invest For Wealth</t>
  </si>
  <si>
    <t>https://www.youtube.com/@InvestForWealth</t>
  </si>
  <si>
    <t>Youtube Live</t>
  </si>
  <si>
    <t>Raised 661</t>
  </si>
  <si>
    <t>Youtube</t>
  </si>
  <si>
    <t>Live Analysis and trading NYSE NASDAQ &amp; Dow Jones</t>
  </si>
  <si>
    <t>https://www.youtube.com/live/nIk98UnooKU?si=6gxT1lUy2gMPBwCf</t>
  </si>
  <si>
    <t>uSMART - August 2023</t>
  </si>
  <si>
    <t>Free to open Singapore Bank account | Trade US options at uSMART (20cents per contract, lowest fee)</t>
  </si>
  <si>
    <t>https://youtu.be/9FuDJCdBCz0?si=FmK6caBMkHx08Ih-</t>
  </si>
  <si>
    <t>Zoom Car -June 2023</t>
  </si>
  <si>
    <t>showstopperengineer</t>
  </si>
  <si>
    <t>Fashion/Beauty/Lifestyle</t>
  </si>
  <si>
    <t>Raised 734</t>
  </si>
  <si>
    <t>https://www.instagram.com/showstopperengineer/</t>
  </si>
  <si>
    <t>https://www.instagram.com/reel/CuJhYtqPW74/?igshid=Y2IzZGU1MTFhOQ%3D%3D</t>
  </si>
  <si>
    <t>NGST/08/08/2023/02</t>
  </si>
  <si>
    <t>Moumita Mazumdar</t>
  </si>
  <si>
    <t>https://www.instagram.com/moumita_mazumdarr/</t>
  </si>
  <si>
    <t>https://www.instagram.com/reel/CuHocJ9LYYR/?igshid=MzRlODBiNWFlZA%3D%3D</t>
  </si>
  <si>
    <t xml:space="preserve">NGST/08/08/2023/03
</t>
  </si>
  <si>
    <t>Aisikha Mondal</t>
  </si>
  <si>
    <t>https://www.instagram.com/a_i_s_i_k_h_a/</t>
  </si>
  <si>
    <t>https://www.instagram.com/reel/CuJXpXdoQQu/?igshid=MzRlODBiNWFlZA%3D%3D</t>
  </si>
  <si>
    <t>NGST/08/08/2023/01</t>
  </si>
  <si>
    <t>Mrunal Mali</t>
  </si>
  <si>
    <t>https://www.instagram.com/mrunaal_mali/</t>
  </si>
  <si>
    <t>https://www.instagram.com/reel/CuHoQ5VIrbn/?igshid=MzRlODBiNWFlZA%3D%3D</t>
  </si>
  <si>
    <t>NGST/06/07/2023/01</t>
  </si>
  <si>
    <t>shaikhsamiya30</t>
  </si>
  <si>
    <t xml:space="preserve">Reel </t>
  </si>
  <si>
    <t>https://www.instagram.com/_shaikhsamiya30</t>
  </si>
  <si>
    <t>https://www.instagram.com/reel/CuHpJ_bonBA/?utm_source=ig_web_copy_link&amp;igshid=MzRlODBiNWFlZA==</t>
  </si>
  <si>
    <t>NGST/20/07/2023/06</t>
  </si>
  <si>
    <t>Jigyasa arora</t>
  </si>
  <si>
    <t>https://www.instagram.com/jigyasa_aroraa/</t>
  </si>
  <si>
    <t>https://www.instagram.com/reel/CuGrZ1tOQ4p/?igshid=MzRlODBiNWFlZA%3D%3D</t>
  </si>
  <si>
    <t>NGST/04/08/2023/13</t>
  </si>
  <si>
    <t>deepooooh</t>
  </si>
  <si>
    <t>https://www.instagram.com/deepooooh/</t>
  </si>
  <si>
    <t>https://www.instagram.com/reel/CuHW_j2PmNw/?igshid=MzRlODBiNWFlZA%3D%3D</t>
  </si>
  <si>
    <t>NGST/19/07/2023/04</t>
  </si>
  <si>
    <t>shreyamehta95</t>
  </si>
  <si>
    <t>https://www.instagram.com/shreyamehta95/</t>
  </si>
  <si>
    <t>https://www.instagram.com/reel/CuHesEiAE1M/?igshid=YmM0MjE2YWMzOA%3D%3D</t>
  </si>
  <si>
    <t>NGST/08/08/2023/04</t>
  </si>
  <si>
    <t>thesniffysecret</t>
  </si>
  <si>
    <t>https://www.instagram.com/thesniffysecret/</t>
  </si>
  <si>
    <t>https://www.instagram.com/reel/Ct9TuG9rp7f/?igshid=MTI1ZDU5ODQ3Yw==</t>
  </si>
  <si>
    <t xml:space="preserve">NGST/07/09/2023/02
</t>
  </si>
  <si>
    <t>fromsonaliwithlove</t>
  </si>
  <si>
    <t>Lifestyle/Travel</t>
  </si>
  <si>
    <t>https://www.instagram.com/fromsonaliwithlove/</t>
  </si>
  <si>
    <t>https://www.instagram.com/reel/CuBzQXbum_4/?igshid=OGIzYTJhMTRmYQ%3D%3D</t>
  </si>
  <si>
    <t xml:space="preserve">NGST/22/09/2023/07
</t>
  </si>
  <si>
    <t>hadeen_vlogs</t>
  </si>
  <si>
    <t>Video story</t>
  </si>
  <si>
    <t>www.instagram.com/hadeen_vlogs</t>
  </si>
  <si>
    <t>https://instagram.com/stories/hadeen_vlogs/3134942552544463483?igshid=MTI1ZDU5ODQ3Yw==</t>
  </si>
  <si>
    <t>NGST/07/07/2023/12</t>
  </si>
  <si>
    <t>rahultimate</t>
  </si>
  <si>
    <t>www.instagram.com/rahultimate</t>
  </si>
  <si>
    <t>https://www.instagram.com/reel/Ct9Ra0OOBPY/?igshid=MTc4MmM1YmI2Ng==</t>
  </si>
  <si>
    <t>NGST/14/07/2023/03</t>
  </si>
  <si>
    <t>__fashioniista</t>
  </si>
  <si>
    <t>Beauty/Lifestyle</t>
  </si>
  <si>
    <t>https://www.instagram.com/__fashioniista/</t>
  </si>
  <si>
    <t>https://www.instagram.com/reel/Ct9YtfYvxSE/?igshid=MzRlODBiNWFlZA==</t>
  </si>
  <si>
    <t>NGST/12/07/2023/02</t>
  </si>
  <si>
    <t>hrisheka</t>
  </si>
  <si>
    <t>https://www.instagram.com/hrisheka/</t>
  </si>
  <si>
    <t>https://www.instagram.com/reel/Ct9WlwrqGF4/?igshid=MzRlODBiNWFlZA==</t>
  </si>
  <si>
    <t>WHS2324044</t>
  </si>
  <si>
    <t>gauravghangas_gg</t>
  </si>
  <si>
    <t>https://www.instagram.com/gauravghangas_gg</t>
  </si>
  <si>
    <t>https://www.instagram.com/reel/Ct54g6uJ3Zz/?igshid=MTI1ZDU5ODQ3Yw==</t>
  </si>
  <si>
    <t>NGST/27/07/2023/02</t>
  </si>
  <si>
    <t>foodntraveljournal</t>
  </si>
  <si>
    <t>Travel/Food</t>
  </si>
  <si>
    <t>https://www.instagram.com/foodntraveljournal</t>
  </si>
  <si>
    <t>https://www.instagram.com/reel/Ct_3pWNgmRS/?igshid=YzcxN2Q2NzY0OA==</t>
  </si>
  <si>
    <t>NGST/27/07/2023/03</t>
  </si>
  <si>
    <t>sonu_anadkat</t>
  </si>
  <si>
    <t>Lifestyle/Vlogs</t>
  </si>
  <si>
    <t xml:space="preserve">https://www.instagram.com/sonu_anadkat/   </t>
  </si>
  <si>
    <t>https://instagram.com/stories/sonu_anadkat/3132159175212230954?igshid=MTc4MmM1YmI2Ng==</t>
  </si>
  <si>
    <t xml:space="preserve">NGST/07/07/2023/09
</t>
  </si>
  <si>
    <t>iammansigandhi</t>
  </si>
  <si>
    <t>Beauty/Makeup/Lifestyle</t>
  </si>
  <si>
    <t>https://www.instagram.com/iammansigandhi/</t>
  </si>
  <si>
    <t>https://www.instagram.com/reel/Ct9XBMquZC5/?igshid=MzRlODBiNWFlZA==</t>
  </si>
  <si>
    <t>NGST/18/07/2023/05</t>
  </si>
  <si>
    <t>automobilevlogger</t>
  </si>
  <si>
    <t>https://www.instagram.com/automobilevlogger</t>
  </si>
  <si>
    <t>NGST/07/07/2023/05</t>
  </si>
  <si>
    <t>arshu_nizam</t>
  </si>
  <si>
    <t>Men's Fashion/Lifetsyle</t>
  </si>
  <si>
    <t>https://www.instagram.com/arshu_nizam/</t>
  </si>
  <si>
    <t>https://www.instagram.com/reel/Ct9On5iMpE3/?igshid=MzRlODBiNWFlZA==</t>
  </si>
  <si>
    <t>NGST/07/07/2023/02</t>
  </si>
  <si>
    <t>give_a_glimpse</t>
  </si>
  <si>
    <t>https://www.instagram.com/give_a_glimpse/</t>
  </si>
  <si>
    <t>https://www.instagram.com/reel/Ct_1H0FJ_98/?igshid=MjA3NmNkZWY5Yg==</t>
  </si>
  <si>
    <t>NGST/24/07/2023/05</t>
  </si>
  <si>
    <t>__mandymisra__</t>
  </si>
  <si>
    <t>https://www.instagram.com/__mandymisra__/</t>
  </si>
  <si>
    <t>https://www.instagram.com/reel/Ct9JXltpvBP/?igshid=MzRlODBiNWFlZA==</t>
  </si>
  <si>
    <t>NGST/07/07/2023/06</t>
  </si>
  <si>
    <t>kedia_rashi</t>
  </si>
  <si>
    <t>https://www.instagram.com/kedia_rashi/</t>
  </si>
  <si>
    <t>https://www.instagram.com/reel/Ct-6oFZxrLh/?igshid=MzRlODBiNWFlZA==</t>
  </si>
  <si>
    <t>NGST/21/07/2023/05</t>
  </si>
  <si>
    <t>anwesha_ayoshna</t>
  </si>
  <si>
    <t>Beauty</t>
  </si>
  <si>
    <t>https://www.instagram.com/anwesha_ayoshna/</t>
  </si>
  <si>
    <t>https://www.instagram.com/reel/Ct35JPIMUsl/?igshid=Y2I2MzMwZWM3ZA==</t>
  </si>
  <si>
    <t>NGST/24/07/2023/02</t>
  </si>
  <si>
    <t>_iamveee_</t>
  </si>
  <si>
    <t>https://www.instagram.com/_iamveee_/</t>
  </si>
  <si>
    <t>https://www.instagram.com/reel/Ct4R_hxqAXm/?igshid=MzRlODBiNWFlZA==</t>
  </si>
  <si>
    <t>NGST/20/07/2023/07</t>
  </si>
  <si>
    <t>muskaanuppalofficial</t>
  </si>
  <si>
    <t>https://www.instagram.com/muskaanuppalofficial/</t>
  </si>
  <si>
    <t>https://www.instagram.com/reel/Ct-7LBJqNe4/?igshid=YzcxN2Q2NzY0OA==</t>
  </si>
  <si>
    <t>NGST/18/07/2023/03</t>
  </si>
  <si>
    <t>wandharegayatri</t>
  </si>
  <si>
    <t>https://www.instagram.com/wandharegayatri/</t>
  </si>
  <si>
    <t>https://www.instagram.com/reel/Ct4KNSIrlKH/?igshid=MjAxZDBhZDhlNA==</t>
  </si>
  <si>
    <t xml:space="preserve">NGST/18/07/2023/09
</t>
  </si>
  <si>
    <t>aboutsonalii</t>
  </si>
  <si>
    <t>https://www.instagram.com/aboutsonalii/</t>
  </si>
  <si>
    <t>https://www.instagram.com/reel/Ct_fIpBLix4/?igshid=MzRlODBiNWFlZA==</t>
  </si>
  <si>
    <t>enaura_giselle</t>
  </si>
  <si>
    <t>https://www.instagram.com/enaura_giselle/</t>
  </si>
  <si>
    <t>https://www.instagram.com/reel/Ct9OKAoIWgk/?igshid=MzRlODBiNWFlZA==</t>
  </si>
  <si>
    <t>NGST/28/07/2023/10</t>
  </si>
  <si>
    <t>its_aish__vk</t>
  </si>
  <si>
    <t>https://www.instagram.com/its_aish__vk/</t>
  </si>
  <si>
    <t>https://www.instagram.com/reel/Ct9RCWupui6/?utm_source=ig_web_copy_link</t>
  </si>
  <si>
    <t>NGST20/07/2023/02</t>
  </si>
  <si>
    <t>adoctortoomuch</t>
  </si>
  <si>
    <t>https://www.instagram.com/adoctortoomuch/</t>
  </si>
  <si>
    <t>https://www.instagram.com/reel/Ct_8xz2AL0O/?igshid=MTc4MmM1YmI2Ng==</t>
  </si>
  <si>
    <t>NGST/11/08/2023/07</t>
  </si>
  <si>
    <t>nidhss__</t>
  </si>
  <si>
    <t>https://www.instagram.com/nidhss__/?igshid=MzRlODBiNWFlZA%3D%3D</t>
  </si>
  <si>
    <t>https://www.instagram.com/reel/CuBqPn6qj6m/?utm_source=ig_web_copy_link</t>
  </si>
  <si>
    <t xml:space="preserve">NGST/26/09/2023/06
</t>
  </si>
  <si>
    <t>anoushkamhatre</t>
  </si>
  <si>
    <t>Makeup</t>
  </si>
  <si>
    <t>https://www.instagram.com/anoushkamhatre/</t>
  </si>
  <si>
    <t>https://www.instagram.com/reel/CuBj-28oBVy/?igshid=MTI1ZDU5ODQ3Yw==</t>
  </si>
  <si>
    <t>NGST/17/07/2023/03</t>
  </si>
  <si>
    <t>kittykoms</t>
  </si>
  <si>
    <t>https://www.instagram.com/kittykoms/</t>
  </si>
  <si>
    <t>https://www.instagram.com/reel/CuCWKTaKoJ-/?utm_source=ig_web_copy_link</t>
  </si>
  <si>
    <t>NGST/18/07/2023/14</t>
  </si>
  <si>
    <t>Zoom Car -June 2024</t>
  </si>
  <si>
    <t>imriyaaarora</t>
  </si>
  <si>
    <t>https://www.instagram.com/imriyaaarora/?utm_medium=copy_link</t>
  </si>
  <si>
    <t>https://www.instagram.com/reel/CuCMXyusHAF/?igshid=MzRlODBiNWFlZA==</t>
  </si>
  <si>
    <t>NGST/20/07/2023/08</t>
  </si>
  <si>
    <t>Zoom Car -June 2027</t>
  </si>
  <si>
    <t>sreya</t>
  </si>
  <si>
    <t>https://www.instagram.com/sreya.19/?hl=en</t>
  </si>
  <si>
    <t>https://www.instagram.com/reel/CuCNcHVA_Ai/</t>
  </si>
  <si>
    <t>darshikaprakash</t>
  </si>
  <si>
    <t>https://www.instagram.com/darshikaprakash/</t>
  </si>
  <si>
    <t>https://www.instagram.com/reel/CuGq3voMhC5/?igshid=MzRlODBiNWFlZA==</t>
  </si>
  <si>
    <t>NGST/07/07/2023/03</t>
  </si>
  <si>
    <t>himaniviharwala</t>
  </si>
  <si>
    <t>https://instagram.com/himaniviharwala</t>
  </si>
  <si>
    <t>https://www.instagram.com/reel/CuGx4LZplEA/?utm_source=ig_web_copy_link</t>
  </si>
  <si>
    <t>NGST/18/07/2023/10</t>
  </si>
  <si>
    <t>jyotikaraymond</t>
  </si>
  <si>
    <t>Lifestyle/Fashion</t>
  </si>
  <si>
    <t>https://www.instagram.com/jyotikaraymond/</t>
  </si>
  <si>
    <t>https://www.instagram.com/reel/CuG3J0hJJ7K/?igshid=YzcxN2Q2NzY0OA==</t>
  </si>
  <si>
    <t>NGST/28/07/2023/09</t>
  </si>
  <si>
    <t>honeybhatia95</t>
  </si>
  <si>
    <t>https://www.instagram.com/honeybhatia95/</t>
  </si>
  <si>
    <t>https://www.instagram.com/reel/CuG9Z4uorkO/?igshid=Y2IzZGU1MTFhOQ==</t>
  </si>
  <si>
    <t>NGST/17/07/2023/13</t>
  </si>
  <si>
    <t>Priyanka Merugu</t>
  </si>
  <si>
    <t>https://www.instagram.com/whoisperii/</t>
  </si>
  <si>
    <t>https://www.instagram.com/reel/CuHHiozutjj/?igshid=YzcxN2Q2NzY0OA==</t>
  </si>
  <si>
    <t xml:space="preserve">NGST/27/07/2023/01
</t>
  </si>
  <si>
    <t>_rajput_yoddhaa_</t>
  </si>
  <si>
    <t>https://www.instagram.com/_rajput_yoddhaa_/?igshid=NGExMmI2YTkyZg%3D%3D</t>
  </si>
  <si>
    <t>https://www.instagram.com/reel/CuHN1NMJvan/?utm_source=ig_web_copy_link</t>
  </si>
  <si>
    <t>NGST/17/07/2023/02</t>
  </si>
  <si>
    <t>youtubewaliaarti</t>
  </si>
  <si>
    <t>https://www.instagram.com/youtubewaliaarti/</t>
  </si>
  <si>
    <t>https://instagram.com/stories/youtubewaliaarti/3136542334186479114?utm_source=ig_story_item_share&amp;igshid=MzRlODBiNWFlZA==</t>
  </si>
  <si>
    <t>NGST/17/07/2023/09</t>
  </si>
  <si>
    <t>suvanpranay</t>
  </si>
  <si>
    <t>https://www.instagram.com/suvanpranay/</t>
  </si>
  <si>
    <t>https://www.instagram.com/reel/CuHZSjqgJhC/?igshid=MzRlODBiNWFlZA==</t>
  </si>
  <si>
    <t>NGST/17/07/2023/01</t>
  </si>
  <si>
    <t>thebucketlistcouple7</t>
  </si>
  <si>
    <t>Travel/Lifestyle</t>
  </si>
  <si>
    <t>https://www.instagram.com/thebucketlistcouple7/</t>
  </si>
  <si>
    <t>https://www.instagram.com/reel/CuHbKiALlEw/?utm_source=ig_web_copy_link&amp;igshid=MzRlODBiNWFlZA==</t>
  </si>
  <si>
    <t>manavvmehtaaa</t>
  </si>
  <si>
    <t>https://www.instagram.com/manavvmehtaaa/?igshid=MzRlODBiNWFlZA%3D%3D</t>
  </si>
  <si>
    <t>https://www.instagram.com/reel/CuHdM36oLO7/?utm_source=ig_web_copy_link</t>
  </si>
  <si>
    <t>NGST/18/07/2023/02</t>
  </si>
  <si>
    <t>ash_shetty</t>
  </si>
  <si>
    <t>https://www.instagram.com/ash_shetty/</t>
  </si>
  <si>
    <t>https://www.instagram.com/reel/CuHaJ5xrcDN/?utm_source=ig_web_copy_link</t>
  </si>
  <si>
    <t xml:space="preserve">Siddhee Singh </t>
  </si>
  <si>
    <t>https://instagram.com/siddhee_singh</t>
  </si>
  <si>
    <t>https://www.instagram.com/reel/CuHispDL-lG/?igshid=MzRlODBiNWFlZA==</t>
  </si>
  <si>
    <t xml:space="preserve">NGST/21/08/2023/01
</t>
  </si>
  <si>
    <t>rahul_villian</t>
  </si>
  <si>
    <t>www.instagram.com/rahul_villian</t>
  </si>
  <si>
    <t>https://www.instagram.com/reel/CuHkwsfrVfX/</t>
  </si>
  <si>
    <t>ele_yaari</t>
  </si>
  <si>
    <t>https://www.instagram.com/ele_yaari/</t>
  </si>
  <si>
    <t>https://www.instagram.com/reel/CuHnUaXtgxZ/?utm_source=ig_web_copy_link</t>
  </si>
  <si>
    <t>NGST/24/07/2023/03</t>
  </si>
  <si>
    <t>neelzzhere</t>
  </si>
  <si>
    <t>https://www.instagram.com/neelzzhere/</t>
  </si>
  <si>
    <t>https://www.instagram.com/reel/CuHnTo-sRXQ/?utm_source=ig_web_copy_link</t>
  </si>
  <si>
    <t>NGST/19/07/2023/01</t>
  </si>
  <si>
    <t>theafrinakhan</t>
  </si>
  <si>
    <t>https://www.instagram.com/theafrinakhan/</t>
  </si>
  <si>
    <t>https://instagram.com/stories/theafrinakhan/3137157891497370528?utm_source=ig_story_item_share&amp;igshid=MzRlODBiNWFlZA==</t>
  </si>
  <si>
    <t xml:space="preserve">NGST/01/08/2023/04
</t>
  </si>
  <si>
    <t>aditipatill03</t>
  </si>
  <si>
    <t>https://www.instagram.com/aditipatill03/</t>
  </si>
  <si>
    <t>https://www.instagram.com/reel/CuHxNNzJD9Z/?utm_source=ig_web_copy_link&amp;igshid=MzRlODBiNWFlZA==</t>
  </si>
  <si>
    <t>NGST/19/07/2023/05</t>
  </si>
  <si>
    <t>p_r_a_g_y_a_08</t>
  </si>
  <si>
    <t>https://www.instagram.com/p_r_a_g_y_a_08/reels/</t>
  </si>
  <si>
    <t>https://www.instagram.com/reel/CuJY1O0uiFO/?utm_source=ig_web_copy_link</t>
  </si>
  <si>
    <t>NGST/24/07/2023/04</t>
  </si>
  <si>
    <t>Zoom Car -June 2026</t>
  </si>
  <si>
    <t>_mruunalll</t>
  </si>
  <si>
    <t>https://www.instagram.com/_mruunalll/</t>
  </si>
  <si>
    <t>https://www.instagram.com/reel/CuHw1CGxVd5/?igshid=NTc4MTIwNjQ2YQ==</t>
  </si>
  <si>
    <t>NGST/22/08/2023/02</t>
  </si>
  <si>
    <t>aditidubeyy__</t>
  </si>
  <si>
    <t>https://www.instagram.com/aditidubeyy__/</t>
  </si>
  <si>
    <t>https://instagram.com/stories/aditidubeyy__/3137189197675412514?utm_source=ig_story_item_share&amp;igshid=MTc4MmM1YmI2Ng==</t>
  </si>
  <si>
    <t>NGST/07/07/2023/07</t>
  </si>
  <si>
    <t>muskankaria</t>
  </si>
  <si>
    <t>https://www.instagram.com/muskankaria/</t>
  </si>
  <si>
    <t>https://instagram.com/stories/muskankaria/3137197587164979896?utm_source=ig_story_item_share&amp;igshid=MTc4MmM1YmI2Ng==</t>
  </si>
  <si>
    <t>NGST/12/07/2023/01</t>
  </si>
  <si>
    <t>ombresouls</t>
  </si>
  <si>
    <t>https://www.instagram.com/ombresouls/</t>
  </si>
  <si>
    <t>https://www.instagram.com/reel/CuJjH8LRkge/?igshid=Y2I2MzMwZWM3ZA==</t>
  </si>
  <si>
    <t>NGST/14/07/2023/02</t>
  </si>
  <si>
    <t>nudetoberries</t>
  </si>
  <si>
    <t>https://www.instagram.com/nudetoberries/reels/</t>
  </si>
  <si>
    <t>https://www.instagram.com/reel/CuJi_V0g3RC/?igshid=NTc4MTIwNjQ2YQ==</t>
  </si>
  <si>
    <t>NGST/21/07/2023/03</t>
  </si>
  <si>
    <t>Zoom Car -June 2025</t>
  </si>
  <si>
    <t>itaniyaexplorer</t>
  </si>
  <si>
    <t>https://www.instagram.com/itaniyaexplorer/</t>
  </si>
  <si>
    <t>https://www.instagram.com/reel/CuJwl_2s030/?igshid=MzRlODBiNWFlZA==</t>
  </si>
  <si>
    <t>Zoom Car -July 2023</t>
  </si>
  <si>
    <t>Dhiren Ahuja</t>
  </si>
  <si>
    <t>Raised 735</t>
  </si>
  <si>
    <t>https://www.instagram.com/dhirenahuja8/</t>
  </si>
  <si>
    <t>https://www.instagram.com/reel/CvNIufEOuzE/</t>
  </si>
  <si>
    <t>NGST/04/08/2023/09</t>
  </si>
  <si>
    <t>Rhythm Duggal</t>
  </si>
  <si>
    <t>https://www.instagram.com/rovewithrhythm/</t>
  </si>
  <si>
    <t>https://www.instagram.com/reel/CvAgDNTrQDv/</t>
  </si>
  <si>
    <t>Payment on hold</t>
  </si>
  <si>
    <t>SOURAV</t>
  </si>
  <si>
    <t>https://www.instagram.com/makeurbest/</t>
  </si>
  <si>
    <t>https://www.instagram.com/reel/CvAeI_wAbHV/</t>
  </si>
  <si>
    <t>NGST/28/08/2023/04</t>
  </si>
  <si>
    <t>Tejbir Kumar</t>
  </si>
  <si>
    <t>https://instagram.com/tejbir9410</t>
  </si>
  <si>
    <t>https://www.instagram.com/reel/Cu-_3zsvN3B/</t>
  </si>
  <si>
    <t xml:space="preserve">NGST/17/08/2023/09
</t>
  </si>
  <si>
    <t>Komal Dewani</t>
  </si>
  <si>
    <t>https://www.instagram.com/komaldewaniofficial/</t>
  </si>
  <si>
    <t>https://www.instagram.com/reel/Cu9r0XlAwtn/</t>
  </si>
  <si>
    <t xml:space="preserve">NGST/18/08/2023/09
</t>
  </si>
  <si>
    <t>Lakshita Surana</t>
  </si>
  <si>
    <t>https://www.instagram.com/lakshitaa04/</t>
  </si>
  <si>
    <t>https://www.instagram.com/reel/CvC1_gLNXmp/</t>
  </si>
  <si>
    <t>NGST/21/08/2023/04</t>
  </si>
  <si>
    <t>shravaneeeeeeee</t>
  </si>
  <si>
    <t>https://www.instagram.com/shravaneeeeeeee/</t>
  </si>
  <si>
    <t>https://www.instagram.com/reel/CvFjA9ONhm9/</t>
  </si>
  <si>
    <t>NGST/19/08/2023/01</t>
  </si>
  <si>
    <t>Sakshi Jadhav</t>
  </si>
  <si>
    <t>https://www.instagram.com/__sakshyyyyyyyy__/</t>
  </si>
  <si>
    <t>https://www.instagram.com/reel/CvKsjEpoffX/</t>
  </si>
  <si>
    <t>samiha_shinde</t>
  </si>
  <si>
    <t>https://www.instagram.com/samiha_shinde/reels/</t>
  </si>
  <si>
    <t>https://www.instagram.com/reel/Cu_ehyPsdhZ/</t>
  </si>
  <si>
    <t xml:space="preserve">NGST/10/08/2021/06
</t>
  </si>
  <si>
    <t>Megha Gupta</t>
  </si>
  <si>
    <t>https://www.instagram.com/my_worldonline/</t>
  </si>
  <si>
    <t>https://www.instagram.com/reel/CvNCwwtNSSL/</t>
  </si>
  <si>
    <t>NGST/29/08/2023/11</t>
  </si>
  <si>
    <t>Annie</t>
  </si>
  <si>
    <t>https://www.instagram.com/gypsyescape/</t>
  </si>
  <si>
    <t>https://www.instagram.com/reel/CvKt6eNgj6j/</t>
  </si>
  <si>
    <t xml:space="preserve">NGST/10/08/2023/09
</t>
  </si>
  <si>
    <t>Safiya</t>
  </si>
  <si>
    <t>https://www.instagram.com/thesassysaffy/</t>
  </si>
  <si>
    <t>https://www.instagram.com/reel/Cu_qHOct0z7/</t>
  </si>
  <si>
    <t xml:space="preserve">NGST/30/01/2024/04
</t>
  </si>
  <si>
    <t>nikita kashyap</t>
  </si>
  <si>
    <t>www.instagram.com/nikita_kashyap._</t>
  </si>
  <si>
    <t>https://www.instagram.com/reel/CvASboStX2H/</t>
  </si>
  <si>
    <t>NGST/31/07/2023/02</t>
  </si>
  <si>
    <t>Sakshi Aggarwal</t>
  </si>
  <si>
    <t>https://www.instagram.com/sakshiaggarwalmakeovers/</t>
  </si>
  <si>
    <t>https://www.instagram.com/reel/Cu9z9RoJnbz/</t>
  </si>
  <si>
    <t>NGST/04/08/2023/07</t>
  </si>
  <si>
    <t>Rajesh Sanabada</t>
  </si>
  <si>
    <t>https://www.instagram.com/ununluckyzz_foodworld/</t>
  </si>
  <si>
    <t>https://www.instagram.com/reel/CvC8CxLN13F/</t>
  </si>
  <si>
    <t>Harjot Kaur Sarna</t>
  </si>
  <si>
    <t>https://www.instagram.com/harjotkaursarna/</t>
  </si>
  <si>
    <t>https://www.instagram.com/reel/CvAsQoUB_WG/</t>
  </si>
  <si>
    <t>NGST/29/08/2023/04</t>
  </si>
  <si>
    <t>urvashi Tiwari</t>
  </si>
  <si>
    <t>https://www.instagram.com/youthfulnessever/</t>
  </si>
  <si>
    <t>https://www.instagram.com/reel/CvKo39mPWaR/</t>
  </si>
  <si>
    <t>NGST/04/08/2023/05</t>
  </si>
  <si>
    <t>Nikita Dave</t>
  </si>
  <si>
    <t>https://www.instagram.com/_nikitadave_/</t>
  </si>
  <si>
    <t>https://www.instagram.com/reel/CvPKZ51NWKD/</t>
  </si>
  <si>
    <t>NGST/14/12/2023/03</t>
  </si>
  <si>
    <t>Ruhi Roshan</t>
  </si>
  <si>
    <t>https://www.instagram.com/ruhi_roshan_/</t>
  </si>
  <si>
    <t>https://www.instagram.com/reel/CvAVIwNJY_B/</t>
  </si>
  <si>
    <t xml:space="preserve">NGST/03/08/2023/02
</t>
  </si>
  <si>
    <t>Palak</t>
  </si>
  <si>
    <t>https://www.instagram.com/palakbehlmidda/</t>
  </si>
  <si>
    <t>https://www.instagram.com/reel/CvKcYtXNOrD/</t>
  </si>
  <si>
    <t xml:space="preserve">NGST/25/08/2023/01
</t>
  </si>
  <si>
    <t>samridhi</t>
  </si>
  <si>
    <t>https://www.instagram.com/sxmridhiarora/</t>
  </si>
  <si>
    <t>https://www.instagram.com/reel/CvK0qdtJ2yH/</t>
  </si>
  <si>
    <t>NGST/01/08/2023/06</t>
  </si>
  <si>
    <t>Radhika</t>
  </si>
  <si>
    <t>https://www.instagram.com/ridetomommism/reels/</t>
  </si>
  <si>
    <t>https://www.instagram.com/reel/CvCuohhgdmS/</t>
  </si>
  <si>
    <t>NGST/01/08/2023/05</t>
  </si>
  <si>
    <t>Madhavi Yadav</t>
  </si>
  <si>
    <t>https://www.instagram.com/iamnmbr1/</t>
  </si>
  <si>
    <t>https://www.instagram.com/reel/CvJksHxg_xB/</t>
  </si>
  <si>
    <t>Kareena bairwa</t>
  </si>
  <si>
    <t>https://www.instagram.com/thekareenabairwa/</t>
  </si>
  <si>
    <t>https://www.instagram.com/reel/CvHvG0ap-Oz/</t>
  </si>
  <si>
    <t>NGST/04/08/2023/12</t>
  </si>
  <si>
    <t>nancy bhutani</t>
  </si>
  <si>
    <t>https://www.instagram.com/_.naancyyy_/</t>
  </si>
  <si>
    <t>https://www.instagram.com/reel/CvHrrj6oKEO/</t>
  </si>
  <si>
    <t>NGST/02/08/2023/04</t>
  </si>
  <si>
    <t>Ghazal Khanna</t>
  </si>
  <si>
    <t>https://www.instagram.com/syahiunboxed/</t>
  </si>
  <si>
    <t>https://www.instagram.com/reel/CvCV_KJgDKc/</t>
  </si>
  <si>
    <t xml:space="preserve">NGST/17/08/2023/10
</t>
  </si>
  <si>
    <t>Saksham Jaiswal</t>
  </si>
  <si>
    <t>https://www.instagram.com/sakshamjaiswalofficial/</t>
  </si>
  <si>
    <t>https://www.instagram.com/reel/CvCyyIvI9Go/</t>
  </si>
  <si>
    <t>NGST/07/08/2023/02</t>
  </si>
  <si>
    <t>Aarti Vats</t>
  </si>
  <si>
    <t>https://www.instagram.com/vlogbybundleofjoy/</t>
  </si>
  <si>
    <t>https://www.instagram.com/reel/CvNAYG5gumX/</t>
  </si>
  <si>
    <t xml:space="preserve">NGST/17/06/2023/02
</t>
  </si>
  <si>
    <t>Rahul Dey</t>
  </si>
  <si>
    <t>https://www.instagram.com/rahultimate/</t>
  </si>
  <si>
    <t>https://www.instagram.com/reel/CvO3M-3gfwU/</t>
  </si>
  <si>
    <t>NGST/10/08/2023/07</t>
  </si>
  <si>
    <t>Vishali Dhar</t>
  </si>
  <si>
    <t>www.instagram.com/thetrendsetterstyle/</t>
  </si>
  <si>
    <t>https://www.instagram.com/reel/CvPGialolHW/</t>
  </si>
  <si>
    <t xml:space="preserve">NGST/18/08/2023/04
</t>
  </si>
  <si>
    <t>Mariyam Meraj</t>
  </si>
  <si>
    <t>https://www.instagram.com/maariiyammmmm/</t>
  </si>
  <si>
    <t>https://www.instagram.com/reel/CvO5V5wpCXT/</t>
  </si>
  <si>
    <t xml:space="preserve">NGST/04/08/2023/08
</t>
  </si>
  <si>
    <t>Khushi</t>
  </si>
  <si>
    <t>https://instagram.com/khushi_amol_soni?utm_medium=copy_link</t>
  </si>
  <si>
    <t>https://www.instagram.com/reel/CvPX6DfNiEB/</t>
  </si>
  <si>
    <t>NGST/12/09/2023/02</t>
  </si>
  <si>
    <t>Mudita jain</t>
  </si>
  <si>
    <t>https://www.instagram.com/muditajain_17/</t>
  </si>
  <si>
    <t>https://www.instagram.com/reel/CvRXwx2oqqJ/</t>
  </si>
  <si>
    <t>NGST/10/08/2023/05</t>
  </si>
  <si>
    <t>Anushka</t>
  </si>
  <si>
    <t>https://www.instagram.com/crazyanushka24/</t>
  </si>
  <si>
    <t>https://www.instagram.com/reel/CvPpEe0tnfK/</t>
  </si>
  <si>
    <t>NGST/07/08/2023/19</t>
  </si>
  <si>
    <t>aadyaakhanna</t>
  </si>
  <si>
    <t>https://www.instagram.com/aadyaakhanna/</t>
  </si>
  <si>
    <t>https://www.instagram.com/reel/CvHz-gZJS9p/</t>
  </si>
  <si>
    <t>NGST/22/08/2023/01</t>
  </si>
  <si>
    <t>heer</t>
  </si>
  <si>
    <t>https://www.instagram.com/dippinmydreams/</t>
  </si>
  <si>
    <t>https://www.instagram.com/reel/CvRuvAzMkvf/</t>
  </si>
  <si>
    <t xml:space="preserve">Wander Wiith kevin </t>
  </si>
  <si>
    <t>https://www.instagram.com/wander_with_kevin/</t>
  </si>
  <si>
    <t>https://www.instagram.com/reel/CvR3bIetoxE/</t>
  </si>
  <si>
    <t xml:space="preserve">NGST/11/08/2023/21
</t>
  </si>
  <si>
    <t>your_wearopinion</t>
  </si>
  <si>
    <t>https://instagram.com/your_wearopinion?igshid=MzRlODBiNWFlZA==</t>
  </si>
  <si>
    <t>https://www.instagram.com/reel/CvR7YMmIC2y/</t>
  </si>
  <si>
    <t>NGST/14/09/2023/02</t>
  </si>
  <si>
    <t>apreetkaurr</t>
  </si>
  <si>
    <t>https://www.instagram.com/apreetkaurr/</t>
  </si>
  <si>
    <t>https://www.instagram.com/reel/CvR-AeTsxtO/</t>
  </si>
  <si>
    <t>NGST/19/10/2023/01</t>
  </si>
  <si>
    <t>Sonia mishra</t>
  </si>
  <si>
    <t>https://www.instagram.com/sonia__mishra__/</t>
  </si>
  <si>
    <t>https://www.instagram.com/reel/CvSTBLBJ8-9/</t>
  </si>
  <si>
    <t xml:space="preserve">NGST/09/08/2023/15
</t>
  </si>
  <si>
    <t>https://www.instagram.com/reel/CvUrwY6NGRI/</t>
  </si>
  <si>
    <t>https://www.instagram.com/reel/CvTmHwANgDJ/</t>
  </si>
  <si>
    <t>NGST/10/08/2023/08</t>
  </si>
  <si>
    <t>https://www.instagram.com/reel/CvSWISLtcGH/</t>
  </si>
  <si>
    <t xml:space="preserve">NGST/17/08/2023/01
</t>
  </si>
  <si>
    <t>https://www.instagram.com/reel/CvSQRuror8F/</t>
  </si>
  <si>
    <t xml:space="preserve">NGST/07/08/2023/05
</t>
  </si>
  <si>
    <t>where.myheartis</t>
  </si>
  <si>
    <t>https://instagram.com/where.myheartis</t>
  </si>
  <si>
    <t>https://www.instagram.com/reel/CvUSGrPM-XB/</t>
  </si>
  <si>
    <t>greeneyed_1997</t>
  </si>
  <si>
    <t>https://www.instagram.com/greeneyed_1997/</t>
  </si>
  <si>
    <t>https://www.instagram.com/reel/CvWbY_LoXZq/</t>
  </si>
  <si>
    <t>NGST/11/08/2023/23</t>
  </si>
  <si>
    <t>http://www.instagram.com/rahul_villian</t>
  </si>
  <si>
    <t>https://www.instagram.com/reel/CvW5ybCMGN-/</t>
  </si>
  <si>
    <t>https://www.instagram.com/reel/CvXBsMJt3Rl/</t>
  </si>
  <si>
    <t>NGST/07/08/2023/03</t>
  </si>
  <si>
    <t>simran</t>
  </si>
  <si>
    <t>https://www.instagram.com/sheslayyysss/</t>
  </si>
  <si>
    <t>https://www.instagram.com/reel/CvXDshlub6h/</t>
  </si>
  <si>
    <t>NGST/07/08/2023/11</t>
  </si>
  <si>
    <t>ruchir</t>
  </si>
  <si>
    <t>https://www.instagram.com/_ruchir14/</t>
  </si>
  <si>
    <t>https://www.instagram.com/reel/CvW5SxZgnfA/</t>
  </si>
  <si>
    <t>NGST/21/08/2023/02</t>
  </si>
  <si>
    <t>https://www.instagram.com/reel/CvXGvnPoIRs/</t>
  </si>
  <si>
    <t>NGST/01/08/2023/07</t>
  </si>
  <si>
    <t>Carol</t>
  </si>
  <si>
    <t>https://www.instagram.com/caral_mascarenhas/</t>
  </si>
  <si>
    <t>https://www.instagram.com/reel/CvW8U9mgXth/</t>
  </si>
  <si>
    <t>NGST/21/08/2023/05</t>
  </si>
  <si>
    <t>Sharon Roshan</t>
  </si>
  <si>
    <t>https://www.instagram.com/sharonroshan_/</t>
  </si>
  <si>
    <t>https://www.instagram.com/reel/CvXEJiIA1Ut/</t>
  </si>
  <si>
    <t>NGST/21/08/2023/03</t>
  </si>
  <si>
    <t xml:space="preserve">Prisha rao </t>
  </si>
  <si>
    <t>https://www.instagram.com/prishaaa.rao/</t>
  </si>
  <si>
    <t>https://www.instagram.com/reel/CvXHN8FJti_/</t>
  </si>
  <si>
    <t>NGST/09/08/2023/13</t>
  </si>
  <si>
    <t>ishaaanatu</t>
  </si>
  <si>
    <t>https://www.instagram.com/ishaaanatu/</t>
  </si>
  <si>
    <t>https://www.instagram.com/ishaaanatu/reels/</t>
  </si>
  <si>
    <t xml:space="preserve">NGST/18/08/2023/02
</t>
  </si>
  <si>
    <t>fizachowdhury</t>
  </si>
  <si>
    <t>https://www.instagram.com/fizachowdhury/</t>
  </si>
  <si>
    <t>https://www.instagram.com/p/CvXN1-RprlH/</t>
  </si>
  <si>
    <t xml:space="preserve">NGST/17/08/2023/08
</t>
  </si>
  <si>
    <t>Zoomcar - August 2023</t>
  </si>
  <si>
    <t xml:space="preserve">Priyanka meregu </t>
  </si>
  <si>
    <t xml:space="preserve">Lifestyle / Travel </t>
  </si>
  <si>
    <t>Raised 790</t>
  </si>
  <si>
    <t>https://www.instagram.com/reel/Cwo5__wtUww/</t>
  </si>
  <si>
    <t>NGST/30/10/2023/14</t>
  </si>
  <si>
    <t>Bhavika Jain</t>
  </si>
  <si>
    <t>https://www.instagram.com/getthaatbread/</t>
  </si>
  <si>
    <t>https://www.instagram.com/reel/CwiD3TnyNcc/</t>
  </si>
  <si>
    <t xml:space="preserve">2023-09/13
</t>
  </si>
  <si>
    <t>My everyday investor</t>
  </si>
  <si>
    <t>https://www.instagram.com/myeverydayinvestor/</t>
  </si>
  <si>
    <t>https://www.instagram.com/reel/CwiNKu-Be6v/</t>
  </si>
  <si>
    <t>Himani Sharma</t>
  </si>
  <si>
    <t>https://www.instagram.com/hiimaaniisharmaofficial/</t>
  </si>
  <si>
    <t>https://www.instagram.com/reel/CwiKUH6pDIM/</t>
  </si>
  <si>
    <t>NGST/13/10/2023/04</t>
  </si>
  <si>
    <t>Janvi Singh</t>
  </si>
  <si>
    <t>https://www.instagram.com/janvii2.0/</t>
  </si>
  <si>
    <t>https://www.instagram.com/p/CwkQucWKyAZ/</t>
  </si>
  <si>
    <t xml:space="preserve">INV-000062
</t>
  </si>
  <si>
    <t>Nishita Singh</t>
  </si>
  <si>
    <t>https://www.instagram.com/nishita_singh__</t>
  </si>
  <si>
    <t>https://www.instagram.com/reel/CwiEldSqrj8/</t>
  </si>
  <si>
    <t xml:space="preserve">Khushi Verma </t>
  </si>
  <si>
    <t>https://www.instagram.com/khushivvermaa/</t>
  </si>
  <si>
    <t>https://www.instagram.com/reel/CwkMRc8p9-G/</t>
  </si>
  <si>
    <t>Deepak kalor</t>
  </si>
  <si>
    <t>https://www.instagram.com/deefvckk/</t>
  </si>
  <si>
    <t>https://www.instagram.com/reel/CwkEOKLI_T_/</t>
  </si>
  <si>
    <t>Ayushi Saboo</t>
  </si>
  <si>
    <t>https://www.instagram.com/ayushisaboo_/</t>
  </si>
  <si>
    <t>https://www.instagram.com/reel/Cwjuivcts8q/</t>
  </si>
  <si>
    <t>Akanksha Dotiyal</t>
  </si>
  <si>
    <t>https://www.instagram.com/akanksha_dotiyal/</t>
  </si>
  <si>
    <t>https://www.instagram.com/reel/Cwj6IkQoAXt/</t>
  </si>
  <si>
    <t>Khushi Bhatt</t>
  </si>
  <si>
    <t>https://www.instagram.com/khushiified/</t>
  </si>
  <si>
    <t>https://www.instagram.com/reel/Cwkc-dBKmEr/</t>
  </si>
  <si>
    <t xml:space="preserve">Ankit Dhingya </t>
  </si>
  <si>
    <t>https://www.instagram.com/ankitshakedown/</t>
  </si>
  <si>
    <t>https://www.instagram.com/p/CwkVhF6p6Ra/</t>
  </si>
  <si>
    <t xml:space="preserve">Sumedha Chakraborty </t>
  </si>
  <si>
    <t>https://www.instagram.com/sumedha_chakraborty/</t>
  </si>
  <si>
    <t>https://www.instagram.com/reel/CwkNiBSSVqd/</t>
  </si>
  <si>
    <t>Suhani</t>
  </si>
  <si>
    <t>https://www.instagram.com/skinny_next_door/</t>
  </si>
  <si>
    <t>https://www.instagram.com/reel/CwkXZghgSf3/</t>
  </si>
  <si>
    <t>NGST/19/10/2023/02</t>
  </si>
  <si>
    <t>Vishal</t>
  </si>
  <si>
    <t>https://www.instagram.com/reel/Cwj0I3VBOBN/</t>
  </si>
  <si>
    <t>NGST/12/10/2023/12</t>
  </si>
  <si>
    <t>Kinjal Shah</t>
  </si>
  <si>
    <t>https://www.instagram.com/kinblogger_/</t>
  </si>
  <si>
    <t>https://www.instagram.com/reel/Cwj6IRCsbKi/</t>
  </si>
  <si>
    <t>asthana</t>
  </si>
  <si>
    <t>https://www.instagram.com/asthana_97/</t>
  </si>
  <si>
    <t>https://www.instagram.com/reel/CwmvmcbJtYd/</t>
  </si>
  <si>
    <t>Raju bhati</t>
  </si>
  <si>
    <t>https://www.instagram.com/ronalbhati/</t>
  </si>
  <si>
    <t>https://www.instagram.com/reel/CwmnQpmvUEV/</t>
  </si>
  <si>
    <t xml:space="preserve">Pooja Singh </t>
  </si>
  <si>
    <t>https://www.instagram.com/my_lifesstyyle/</t>
  </si>
  <si>
    <t>https://www.instagram.com/reel/CwmnNQzSANF/</t>
  </si>
  <si>
    <t>Dhiren</t>
  </si>
  <si>
    <t>https://www.instagram.com/reel/CwnWB7fPLQJ/</t>
  </si>
  <si>
    <t>NGST/19/10/2023/05</t>
  </si>
  <si>
    <t>Vishaka Nirmalkar</t>
  </si>
  <si>
    <t>https://www.instagram.com/vishaka.nirmalkar/</t>
  </si>
  <si>
    <t>https://www.instagram.com/reel/Cwmr-WOSepJ/</t>
  </si>
  <si>
    <t xml:space="preserve">Srishti bhardwaj </t>
  </si>
  <si>
    <t>https://www.instagram.com/srishtibhardwajj</t>
  </si>
  <si>
    <t>https://www.instagram.com/reel/CwnL7qxpfDw/</t>
  </si>
  <si>
    <t>Medha Nalawade</t>
  </si>
  <si>
    <t>https://www.instagram.com/medddhaaa.n/</t>
  </si>
  <si>
    <t>https://www.instagram.com/reel/CwnD7FlN4eC/</t>
  </si>
  <si>
    <t>ishika khurana</t>
  </si>
  <si>
    <t>https://instagram.com/ishikakhurana__</t>
  </si>
  <si>
    <t>https://www.instagram.com/reel/CwnEtnmBoHH/</t>
  </si>
  <si>
    <t xml:space="preserve">Aishvairaya </t>
  </si>
  <si>
    <t>https://www.instagram.com/reel/Cwo3SNvtAZh/</t>
  </si>
  <si>
    <t>NGST/12/10/2023/06</t>
  </si>
  <si>
    <t>Komal Deewani</t>
  </si>
  <si>
    <t>https://www.instagram.com/reel/Cwse5phvr9B/</t>
  </si>
  <si>
    <t>NGST/30/10/2023/16</t>
  </si>
  <si>
    <t>samiha shinde</t>
  </si>
  <si>
    <t>https://www.instagram.com/samiha_shinde/</t>
  </si>
  <si>
    <t>https://www.instagram.com/reel/Cwr3EguBj79/</t>
  </si>
  <si>
    <t xml:space="preserve">NGST/30/10/2023/13
</t>
  </si>
  <si>
    <t>https://www.instagram.com/reel/CwsilcgSCAj/</t>
  </si>
  <si>
    <t>Abhishek</t>
  </si>
  <si>
    <t>https://www.instagram.com/your_wearopinion/</t>
  </si>
  <si>
    <t>https://www.instagram.com/reel/Cwwa2I8r5OT/</t>
  </si>
  <si>
    <t>NGST/19/10/2023/03</t>
  </si>
  <si>
    <t>Manisha Pandey</t>
  </si>
  <si>
    <t>https://www.instagram.com/alluring_piscean/</t>
  </si>
  <si>
    <t>https://www.instagram.com/reel/Cwwlvafv0OQ/</t>
  </si>
  <si>
    <t>NGST/20/12/2023/02</t>
  </si>
  <si>
    <t xml:space="preserve">Abhi Grover </t>
  </si>
  <si>
    <t>https://www.instagram.com/officialabhigrover/</t>
  </si>
  <si>
    <t>https://www.instagram.com/reel/Cwrlp5XPVc2/</t>
  </si>
  <si>
    <t xml:space="preserve">Dr Neha Gupta </t>
  </si>
  <si>
    <t>https://www.instagram.com/drnehagupta17</t>
  </si>
  <si>
    <t>https://www.instagram.com/reel/Cwp7z4oSHmq/</t>
  </si>
  <si>
    <t xml:space="preserve">Kiran Singh </t>
  </si>
  <si>
    <t>https://instagram.com/rajput_khaleesi</t>
  </si>
  <si>
    <t>https://www.instagram.com/reel/CwuVuQlMI0v/</t>
  </si>
  <si>
    <t xml:space="preserve">Sakshi Aggarwal </t>
  </si>
  <si>
    <t>https://www.instagram.com/reel/Cwp8AahP2qa/</t>
  </si>
  <si>
    <t xml:space="preserve">Payal Gupta </t>
  </si>
  <si>
    <t>https://www.instagram.com/iampayalguptaa/</t>
  </si>
  <si>
    <t>https://www.instagram.com/reel/CwrsKYLP1cf/</t>
  </si>
  <si>
    <t>Kiran memgale</t>
  </si>
  <si>
    <t>https://www.instagram.com/kiran_mengale_youtuber/</t>
  </si>
  <si>
    <t>https://www.instagram.com/reel/CwtlL6gArwR/</t>
  </si>
  <si>
    <t xml:space="preserve">Manmayee Choudhury </t>
  </si>
  <si>
    <t>https://www.instagram.com/manmayee__choudhury/?hl=en</t>
  </si>
  <si>
    <t>https://www.instagram.com/reel/Cwu4sYuRgD2/?hl=en</t>
  </si>
  <si>
    <t>twinkle bhatia</t>
  </si>
  <si>
    <t>https://www.instagram.com/twinklebhatia98/</t>
  </si>
  <si>
    <t>https://www.instagram.com/reel/CwuHPEBvIod/</t>
  </si>
  <si>
    <t xml:space="preserve">Rishika </t>
  </si>
  <si>
    <t>https://instagram.com/rishikaaaaa_d</t>
  </si>
  <si>
    <t>https://www.instagram.com/reel/CwuNOCcsgK0/</t>
  </si>
  <si>
    <t xml:space="preserve">Neha singh </t>
  </si>
  <si>
    <t>https://www.instagram.com/neha1810_singh/</t>
  </si>
  <si>
    <t>https://www.instagram.com/reel/CwuKv_aypqT/</t>
  </si>
  <si>
    <t xml:space="preserve">Sanika </t>
  </si>
  <si>
    <t>https://www.instagram.com/saanikaaaaaaa__/</t>
  </si>
  <si>
    <t>https://www.instagram.com/p/Cwwq7nnNeyu/</t>
  </si>
  <si>
    <t>NGST/31/10/2023/02</t>
  </si>
  <si>
    <t>Naman</t>
  </si>
  <si>
    <t>https://www.instagram.com/aswetakeatrip/</t>
  </si>
  <si>
    <t>https://www.instagram.com/reel/CwudddFyEQl/</t>
  </si>
  <si>
    <t xml:space="preserve">Nidhi </t>
  </si>
  <si>
    <t>https://www.instagram.com/girlonhertales/</t>
  </si>
  <si>
    <t>https://www.instagram.com/reel/CwungCKhxQ8/</t>
  </si>
  <si>
    <t>Sonal  Sudheer</t>
  </si>
  <si>
    <t>https://www.instagram.com/reel/CwxcECgPeFr/</t>
  </si>
  <si>
    <t>karannzzz</t>
  </si>
  <si>
    <t>Raised 791</t>
  </si>
  <si>
    <t>https://www.instagram.com/karannzzz/?img_index=1</t>
  </si>
  <si>
    <t>https://www.instagram.com/reel/CxHsJGevqL6/?igshid=NzZhOTFlYzFmZQ%3D%3D</t>
  </si>
  <si>
    <t>aalsigogo</t>
  </si>
  <si>
    <t>https://www.instagram.com/aalsigogo/</t>
  </si>
  <si>
    <t>https://www.instagram.com/reel/Cx7aYQzPhw0/?igshid=MmU2YjMzNjRlOQ%3D%3D</t>
  </si>
  <si>
    <t>Carousel Post</t>
  </si>
  <si>
    <t>https://www.instagram.com/p/CxnYbV4v1Yt/?igshid=MmU2YjMzNjRlOQ==</t>
  </si>
  <si>
    <t>https://www.instagram.com/p/CxnUUiSPDq-/?igshid=MmU2YjMzNjRlOQ==</t>
  </si>
  <si>
    <t>sitaaaanshu</t>
  </si>
  <si>
    <t>https://www.instagram.com/sitaaaanshu/?img_index=1</t>
  </si>
  <si>
    <t>https://www.instagram.com/p/CxnTd-5yvFX/?igshid=MmU2YjMzNjRlOQ%3D%3D</t>
  </si>
  <si>
    <t>sankiiadmi</t>
  </si>
  <si>
    <t>https://www.instagram.com/sankiiadmi/</t>
  </si>
  <si>
    <t>https://www.instagram.com/p/CxnSUGsPCck/?igshid=MmU2YjMzNjRlOQ%3D%3D&amp;img_index=1</t>
  </si>
  <si>
    <t>https://www.instagram.com/stories/highlights/17914281002717839/</t>
  </si>
  <si>
    <t>https://www.instagram.com/stories/highlights/18280272904144242/</t>
  </si>
  <si>
    <t>https://www.instagram.com/stories/highlights/17898046607849336/</t>
  </si>
  <si>
    <t>https://www.instagram.com/stories/highlights/18031740964575760/</t>
  </si>
  <si>
    <t>BharatNXT - June 2023</t>
  </si>
  <si>
    <t>https://youtube.com/watch?v=sJrc71fS4_U&amp;feature=share8</t>
  </si>
  <si>
    <t>B2B-23</t>
  </si>
  <si>
    <t>Raised 705</t>
  </si>
  <si>
    <t xml:space="preserve">Rahul Malodia: Business Coach </t>
  </si>
  <si>
    <r>
      <rPr>
        <sz val="10"/>
        <color rgb="FF000000"/>
        <rFont val="Arial"/>
        <family val="2"/>
      </rPr>
      <t>Finance</t>
    </r>
    <r>
      <rPr>
        <sz val="10"/>
        <color theme="1"/>
        <rFont val="Arial"/>
        <family val="2"/>
      </rPr>
      <t>/Infotainment/Business</t>
    </r>
  </si>
  <si>
    <t>https://www.youtube.com/c/RahulMalodiaOfficial/</t>
  </si>
  <si>
    <t>https://youtu.be/UFuIO0oBAdg</t>
  </si>
  <si>
    <t>INV00-36</t>
  </si>
  <si>
    <t>Mpower - April 2023</t>
  </si>
  <si>
    <t>Yash Mittra - YMGrad</t>
  </si>
  <si>
    <t>Education</t>
  </si>
  <si>
    <t>Dedicated video</t>
  </si>
  <si>
    <r>
      <rPr>
        <u/>
        <sz val="10"/>
        <color rgb="FF1155CC"/>
        <rFont val="Arial"/>
        <family val="2"/>
      </rPr>
      <t>https://www.youtube.com/c/YashMittraYMGrad/</t>
    </r>
    <r>
      <rPr>
        <u/>
        <sz val="10"/>
        <color rgb="FF000000"/>
        <rFont val="Arial"/>
        <family val="2"/>
      </rPr>
      <t xml:space="preserve"> </t>
    </r>
  </si>
  <si>
    <t>123,577 (1500$)</t>
  </si>
  <si>
    <t>YMC-2023-24-010</t>
  </si>
  <si>
    <t>Raised 677</t>
  </si>
  <si>
    <t>mittrayash</t>
  </si>
  <si>
    <t>Reel + 3 months content rights</t>
  </si>
  <si>
    <t>https://www.instagram.com/mittrayash/</t>
  </si>
  <si>
    <t>Crazy Medusa</t>
  </si>
  <si>
    <t>Education/Abroad</t>
  </si>
  <si>
    <t>https://www.youtube.com/c/CrazyM</t>
  </si>
  <si>
    <t>salonivermaofficial</t>
  </si>
  <si>
    <t>https://www.instagram.com/salonivermaofficial/</t>
  </si>
  <si>
    <t>Gamezy June 2023</t>
  </si>
  <si>
    <t>Live Hindi</t>
  </si>
  <si>
    <t>Facts/Infotainment</t>
  </si>
  <si>
    <t>https://www.youtube.com/@Live-Hindi/featured</t>
  </si>
  <si>
    <t>https://youtu.be/SFOmHOK6iA0</t>
  </si>
  <si>
    <t>NGST/19/06/2023/01</t>
  </si>
  <si>
    <t>Raised 706</t>
  </si>
  <si>
    <t xml:space="preserve">GetsetflyFLEARN </t>
  </si>
  <si>
    <t>https://www.youtube.com/@getsetflyflearn4314/featured</t>
  </si>
  <si>
    <t>https://youtu.be/ll-4kM1eAAo</t>
  </si>
  <si>
    <t>GSF/23-24/07</t>
  </si>
  <si>
    <t>Finvasia-April 2023</t>
  </si>
  <si>
    <t>Raised 671</t>
  </si>
  <si>
    <t>https://youtu.be/zCL84r7UDjk</t>
  </si>
  <si>
    <t xml:space="preserve">NGST/12/04/2023/12
</t>
  </si>
  <si>
    <t>Finvasia-July 2023</t>
  </si>
  <si>
    <t>Conceptual Video</t>
  </si>
  <si>
    <t>Raised 722</t>
  </si>
  <si>
    <t>https://youtu.be/-0teU8N1zCs?feature=shared</t>
  </si>
  <si>
    <t>Q/SL/23-24/44</t>
  </si>
  <si>
    <t>https://youtu.be/FPH2Pwn6FAg?si=4-mdlHSky5SLxUGv</t>
  </si>
  <si>
    <t>https://youtu.be/RASHGs1PyCw</t>
  </si>
  <si>
    <t>https://youtu.be/t1uvJmGZowI?si=siYFxfcmW7vTzB2o</t>
  </si>
  <si>
    <t>https://www.youtube.com/@TheAnalystDeep/</t>
  </si>
  <si>
    <t>https://youtu.be/6uXFHOD40hM?si=GIHWj_ZQOz7MnoFT</t>
  </si>
  <si>
    <t>Finvasia- August 2023</t>
  </si>
  <si>
    <t>https://youtu.be/iA92RZ8Ps04</t>
  </si>
  <si>
    <t xml:space="preserve">NGST/18/08/2023/03
</t>
  </si>
  <si>
    <t>Finvasia-November 2023</t>
  </si>
  <si>
    <t xml:space="preserve">IM-027
</t>
  </si>
  <si>
    <t>Trading Rules 2024</t>
  </si>
  <si>
    <t>https://youtu.be/og3G0LGpfiA?si=zTuPnGDMhnba_3-5</t>
  </si>
  <si>
    <t>Best Automatic Buy Sell Indicator | Best Indicator for Intraday Trading | Best Scalping Strategy</t>
  </si>
  <si>
    <t>https://youtu.be/v12UhvTlXsM?si=rLzRKKEzEUdSFtnp</t>
  </si>
  <si>
    <t>Finvasia- March 2024</t>
  </si>
  <si>
    <t xml:space="preserve">The Bull of Dalal Street </t>
  </si>
  <si>
    <t>https://www.youtube.com/watch?v=z2GdjaDh4Kk</t>
  </si>
  <si>
    <t>Decathlon - August 2023</t>
  </si>
  <si>
    <t>amanliftss</t>
  </si>
  <si>
    <t>https://www.instagram.com/amanliftss/</t>
  </si>
  <si>
    <t>https://www.instagram.com/reel/CwplGZXP4Rx/?igshid=MzRlODBiNWFlZA==</t>
  </si>
  <si>
    <t xml:space="preserve">NGST/05/09/2023/04
</t>
  </si>
  <si>
    <t>Raised 759</t>
  </si>
  <si>
    <t>aish_mehan</t>
  </si>
  <si>
    <t>https://www.instagram.com/aish_mehan/</t>
  </si>
  <si>
    <t>Content rights CTC</t>
  </si>
  <si>
    <t>Master Trust - February 2023</t>
  </si>
  <si>
    <t>Raised 624</t>
  </si>
  <si>
    <t>Insta Handle</t>
  </si>
  <si>
    <t>Link</t>
  </si>
  <si>
    <t>shubh_kadam__ ( Correction )</t>
  </si>
  <si>
    <t>https://www.instagram.com/shubh_kadam__/</t>
  </si>
  <si>
    <t>Instagram</t>
  </si>
  <si>
    <t>https://www.instagram.com/reel/Crk49AdJjBV/?utm_source=ig_web_copy_link&amp;igshid=MzRlODBiNWFlZA==</t>
  </si>
  <si>
    <t>ca.mukanderbeniwal</t>
  </si>
  <si>
    <t>https://www.instagram.com/ca.mukanderbeniwal/</t>
  </si>
  <si>
    <t>https://www.instagram.com/reel/CrTFr8mv1QB/?igshid=YmMyMTA2M2Y=</t>
  </si>
  <si>
    <t xml:space="preserve">DWT/2022-23/047
</t>
  </si>
  <si>
    <t>Ankita Rajput</t>
  </si>
  <si>
    <t>https://www.instagram.com/ankita5rajput/</t>
  </si>
  <si>
    <t>https://www.instagram.com/reel/CrI9ro5tZ5t/?igshid=MDJmNzVkMjY=</t>
  </si>
  <si>
    <t xml:space="preserve">NGST/12/04/2023/05
</t>
  </si>
  <si>
    <t>prettymuchfinance</t>
  </si>
  <si>
    <t>https://www.instagram.com/prettymuchfinance/?next=%2F</t>
  </si>
  <si>
    <t>Tradetron - April 2023</t>
  </si>
  <si>
    <t>Raised 680</t>
  </si>
  <si>
    <t>Algo Trading आसानी से सीखे | 920 Straddle For Regular Income ! Payal</t>
  </si>
  <si>
    <t>https://youtu.be/-9NJNwtuMHs</t>
  </si>
  <si>
    <t>Algo Trading Kya Hai - Everything in 1 Video || My Algo trading Strategy - 9:30 Straddle Strategy</t>
  </si>
  <si>
    <t>https://youtu.be/6Dl_SMYDvWw</t>
  </si>
  <si>
    <t>https://www.youtube.com/@DropoutEngineer</t>
  </si>
  <si>
    <t>This Algo Trading Software Will Blow Your Mind ( Auto Trading ) 🔥💸</t>
  </si>
  <si>
    <t>https://youtu.be/442P59bkpXg</t>
  </si>
  <si>
    <t>NGST/24/04/2023/01</t>
  </si>
  <si>
    <t>Tradetron - May 2023</t>
  </si>
  <si>
    <t>Raised 700</t>
  </si>
  <si>
    <t>R-VB Strategy | Trade Swing | Intraday Trading Strategies | Option Trading Strategies</t>
  </si>
  <si>
    <r>
      <rPr>
        <sz val="10"/>
        <color rgb="FF000000"/>
        <rFont val="Arial"/>
        <family val="2"/>
      </rPr>
      <t>https://www.youtube.com/watch?v=8avHTs9t0mk</t>
    </r>
    <r>
      <rPr>
        <sz val="10"/>
        <color rgb="FF000000"/>
        <rFont val="Arial"/>
        <family val="2"/>
      </rPr>
      <t xml:space="preserve"> </t>
    </r>
  </si>
  <si>
    <t>3pm Strategy Option Buying Algo Free || Free of cost Algo || #algo#algotrading</t>
  </si>
  <si>
    <t>https://www.youtube.com/watch?v=81YraWpcELo</t>
  </si>
  <si>
    <r>
      <rPr>
        <sz val="10"/>
        <color rgb="FF000000"/>
        <rFont val="Roboto, Arial, sans-serif"/>
      </rPr>
      <t xml:space="preserve">9.20 straddle strategy | option strategy </t>
    </r>
    <r>
      <rPr>
        <u/>
        <sz val="10"/>
        <color rgb="FF000000"/>
        <rFont val="Roboto, Arial, sans-serif"/>
      </rPr>
      <t>#stockmarket</t>
    </r>
  </si>
  <si>
    <t>https://www.youtube.com/shorts/0okB4-qezUo</t>
  </si>
  <si>
    <t>Algo Trading kya hai | how to use Algo Trading Software India |strategies for algo trading</t>
  </si>
  <si>
    <t>https://www.youtube.com/watch?v=gN9QPRUmVTU</t>
  </si>
  <si>
    <t xml:space="preserve">NGST/25/05/2023/01
</t>
  </si>
  <si>
    <t>Tradetron - February 2024</t>
  </si>
  <si>
    <t xml:space="preserve">PI/IM/049
</t>
  </si>
  <si>
    <t>https://www.youtube.com/watch?v=yv6E_BT0tJI</t>
  </si>
  <si>
    <t>Kotak - February 2023</t>
  </si>
  <si>
    <t xml:space="preserve">Integration </t>
  </si>
  <si>
    <t>Raised 715</t>
  </si>
  <si>
    <t>Trade Free Youth (Investors below 30)</t>
  </si>
  <si>
    <t>https://youtu.be/Za1SpbF28A4</t>
  </si>
  <si>
    <t>Trade Free Youth (Investors above 30)</t>
  </si>
  <si>
    <t>https://youtu.be/2EBUqiKB4OA</t>
  </si>
  <si>
    <t xml:space="preserve">Q/SL/23-24/1
</t>
  </si>
  <si>
    <t>Max Life - July 2023</t>
  </si>
  <si>
    <t xml:space="preserve">Invest Today </t>
  </si>
  <si>
    <t>Raised 742</t>
  </si>
  <si>
    <t>https://www.youtube.com/@InvestToday/featured</t>
  </si>
  <si>
    <t>Smart FD - Guaranteed Return Plan</t>
  </si>
  <si>
    <t>https://youtu.be/8wY0REACXH4</t>
  </si>
  <si>
    <t>VB/23-24/00034</t>
  </si>
  <si>
    <t xml:space="preserve">Readers Books Club </t>
  </si>
  <si>
    <t>Books/Infotainment</t>
  </si>
  <si>
    <t>https://www.youtube.com/@ReadersBooksClub/featured</t>
  </si>
  <si>
    <t>Term Plan</t>
  </si>
  <si>
    <t>https://youtu.be/MbP_DzPOSNA</t>
  </si>
  <si>
    <t>https://youtu.be/z-Z2WWreZ0A</t>
  </si>
  <si>
    <t>Max Life - September 2023</t>
  </si>
  <si>
    <t>Raised 784</t>
  </si>
  <si>
    <t>https://youtu.be/CpgMrryYv2Q?si=bj1mR-1HhfGabhZq</t>
  </si>
  <si>
    <t xml:space="preserve">NGST/05/10/2023/02
</t>
  </si>
  <si>
    <t>https://youtu.be/V5KEDa_Iy2o?si=EKJzAuga9hKrcvJA</t>
  </si>
  <si>
    <t>Payment cleared</t>
  </si>
  <si>
    <t>Max Life - October 2023</t>
  </si>
  <si>
    <t>Raised 796</t>
  </si>
  <si>
    <t>Smart Wealth Plan</t>
  </si>
  <si>
    <t>https://youtu.be/bBkF4kezmKw</t>
  </si>
  <si>
    <t>https://www.youtube.com/@STOCK247bypoojasingh/featured</t>
  </si>
  <si>
    <t>Small Cap fund</t>
  </si>
  <si>
    <t xml:space="preserve"> https://youtu.be/vFxEOBSB5_g?si=DAC-_X7MuXyxiAge</t>
  </si>
  <si>
    <t>Dedicated CTC</t>
  </si>
  <si>
    <t>Dedicated CTF</t>
  </si>
  <si>
    <t xml:space="preserve">Video link </t>
  </si>
  <si>
    <t>Invoice</t>
  </si>
  <si>
    <t>JAR App - April</t>
  </si>
  <si>
    <t>https://youtu.be/FLhYKItUhRk</t>
  </si>
  <si>
    <t xml:space="preserve">NGST/06/05/2023/01 </t>
  </si>
  <si>
    <t>Raised 685</t>
  </si>
  <si>
    <t xml:space="preserve">Charging Point Hindi </t>
  </si>
  <si>
    <t>https://www.youtube.com/c/ChargingPointHindi/</t>
  </si>
  <si>
    <t>https://youtu.be/zlaBqkOFn2M</t>
  </si>
  <si>
    <t xml:space="preserve">Stock 247 </t>
  </si>
  <si>
    <t>https://www.youtube.com/@STOCK247bypoojasingh/</t>
  </si>
  <si>
    <t>https://youtu.be/C-8cY0qGqIo</t>
  </si>
  <si>
    <t>NGST/26/05/2023/24</t>
  </si>
  <si>
    <t xml:space="preserve">CA Shitij Gupta </t>
  </si>
  <si>
    <t>https://www.youtube.com/@cashitijgupta7175/</t>
  </si>
  <si>
    <t>https://youtu.be/o27Yy7J6cKA</t>
  </si>
  <si>
    <t>NGST/26/05/2023/07</t>
  </si>
  <si>
    <t>OneScore - December 2023</t>
  </si>
  <si>
    <t xml:space="preserve">IM-022
</t>
  </si>
  <si>
    <t>https://youtube.com/shorts/uMhAajIAgoM</t>
  </si>
  <si>
    <t>INV-001098</t>
  </si>
  <si>
    <t>Integrated video</t>
  </si>
  <si>
    <t>https://youtu.be/_x9xBaR-ZCc</t>
  </si>
  <si>
    <t>NGST/03/01/2024/02</t>
  </si>
  <si>
    <t xml:space="preserve">Campaign Name </t>
  </si>
  <si>
    <t>Groww - April - 2023</t>
  </si>
  <si>
    <t xml:space="preserve">Conceptual Video </t>
  </si>
  <si>
    <t>Raised 669</t>
  </si>
  <si>
    <t>https://www.youtube.com/watch?v=SMcT6tVj-_M</t>
  </si>
  <si>
    <t>APR006</t>
  </si>
  <si>
    <t>Raised 674</t>
  </si>
  <si>
    <t>https://www.youtube.com/watch?v=gvJj5sj0YFk&amp;lc=UgwNMKShBtpBn9usjAZ4AaABAg</t>
  </si>
  <si>
    <t xml:space="preserve">APR009
</t>
  </si>
  <si>
    <t>https://youtu.be/6LIyDHA0KQs</t>
  </si>
  <si>
    <t>APR010</t>
  </si>
  <si>
    <t>Mind Your Logic malayalam</t>
  </si>
  <si>
    <t>Raised 666</t>
  </si>
  <si>
    <t>https://www.youtube.com/watch?v=Hgj1n47SgR4&amp;t=168s</t>
  </si>
  <si>
    <t xml:space="preserve">INV50029
</t>
  </si>
  <si>
    <t>KOTAK - May 2023</t>
  </si>
  <si>
    <t>Raised IM-014</t>
  </si>
  <si>
    <t>https://www.youtube.com/watch?v=A5n1hiTtbOg</t>
  </si>
  <si>
    <t>JUN002</t>
  </si>
  <si>
    <t>Groww - May - 2023</t>
  </si>
  <si>
    <t>Raised 813</t>
  </si>
  <si>
    <t>https://www.youtube.com/watch?v=8NiDJUfhv34</t>
  </si>
  <si>
    <t>MAY004</t>
  </si>
  <si>
    <t>https://www.youtube.com/watch?v=gvJj5sj0YFk</t>
  </si>
  <si>
    <t>JUN003</t>
  </si>
  <si>
    <t xml:space="preserve">Motilal - May - 2023 </t>
  </si>
  <si>
    <t xml:space="preserve">Telugu Dost </t>
  </si>
  <si>
    <t>Raised 772</t>
  </si>
  <si>
    <t>https://www.youtube.com/watch?v=pJa2A45lWJw</t>
  </si>
  <si>
    <t>NGST/15/05/2023/01</t>
  </si>
  <si>
    <t xml:space="preserve">Dekho Isko </t>
  </si>
  <si>
    <t>Raised 694</t>
  </si>
  <si>
    <t>https://youtu.be/oklldyVMkl4</t>
  </si>
  <si>
    <t xml:space="preserve">TRIGGR - July </t>
  </si>
  <si>
    <t>Nois Tech</t>
  </si>
  <si>
    <t xml:space="preserve">Dedicated Video </t>
  </si>
  <si>
    <t>Raised 804</t>
  </si>
  <si>
    <t>https://www.youtube.com/@noistech</t>
  </si>
  <si>
    <t>https://www.youtube.com/watch?v=0Q-lMPIOhOk&amp;t=132s</t>
  </si>
  <si>
    <t>Mr. Lazy Tech</t>
  </si>
  <si>
    <t>https://www.youtube.com/@MrLazyTech</t>
  </si>
  <si>
    <t>https://www.youtube.com/watch?v=eAAE62VMNAA</t>
  </si>
  <si>
    <t>NGST/21/07/2023/01</t>
  </si>
  <si>
    <t>GOVO - August 2023</t>
  </si>
  <si>
    <t xml:space="preserve">Sahil Karoul </t>
  </si>
  <si>
    <t>https://www.youtube.com/@SahilKaroul</t>
  </si>
  <si>
    <t>https://www.youtube.com/watch?v=whlsfWHVJbk</t>
  </si>
  <si>
    <t>NGST/19/08/2023/05</t>
  </si>
  <si>
    <t>Epson- October 2023</t>
  </si>
  <si>
    <t>Tech Vani</t>
  </si>
  <si>
    <t>Raised IM-059</t>
  </si>
  <si>
    <t>https://www.youtube.com/@TechVaniOfficial</t>
  </si>
  <si>
    <t>Epson L4260 printer</t>
  </si>
  <si>
    <t>https://youtu.be/eA6FlM9b2oo</t>
  </si>
  <si>
    <t xml:space="preserve">Shraddha </t>
  </si>
  <si>
    <t>GameDay Squad - October 2023</t>
  </si>
  <si>
    <t xml:space="preserve">Sneha Katyal </t>
  </si>
  <si>
    <t>Raised 797</t>
  </si>
  <si>
    <t>https://www.youtube.com/@snehakatyal1442</t>
  </si>
  <si>
    <t>https://youtu.be/Rf4IWxwh7Uw?si=SRvlSSSRZIDVsSvi</t>
  </si>
  <si>
    <t xml:space="preserve">NGST/27/10/2023/01
</t>
  </si>
  <si>
    <t>Akhil Jackson Vlogs</t>
  </si>
  <si>
    <t>Raised 798</t>
  </si>
  <si>
    <t>https://www.youtube.com/@akyanovlogs</t>
  </si>
  <si>
    <t>https://youtu.be/lB2WilJOOTw?si=Kg9nmOXTPnoN2A-r</t>
  </si>
  <si>
    <t>NGST/01/11/2023/03</t>
  </si>
  <si>
    <t>Nabeel Afridi</t>
  </si>
  <si>
    <t>https://www.youtube.com/NabeelAfridi</t>
  </si>
  <si>
    <t>https://youtu.be/9EV5nwvsf_g</t>
  </si>
  <si>
    <t>GST/09</t>
  </si>
  <si>
    <t xml:space="preserve">Carousel Link </t>
  </si>
  <si>
    <t>Crompton - April 2023</t>
  </si>
  <si>
    <t xml:space="preserve">Tech Report Telugu </t>
  </si>
  <si>
    <t>Raised 702</t>
  </si>
  <si>
    <t>https://www.youtube.com/watch?v=ZycKdSH6O0A</t>
  </si>
  <si>
    <t>Crompton Cooler</t>
  </si>
  <si>
    <t>https://www.youtube.com/watch?v=AF-4afm1vq0</t>
  </si>
  <si>
    <t xml:space="preserve">NGST/14/04/2023/01
</t>
  </si>
  <si>
    <t>Intel - April 2023</t>
  </si>
  <si>
    <t xml:space="preserve">Gadget bytes </t>
  </si>
  <si>
    <t>Raised 668</t>
  </si>
  <si>
    <t>https://www.youtube.com/@GadgetByte</t>
  </si>
  <si>
    <t xml:space="preserve">Intel </t>
  </si>
  <si>
    <t>https://www.youtube.com/watch?v=Wq9fSsKq-Ag&amp;t=86s</t>
  </si>
  <si>
    <t xml:space="preserve">NGST/17/04/2023/01
</t>
  </si>
  <si>
    <t>Crompton - June 2023</t>
  </si>
  <si>
    <t>Tech guide</t>
  </si>
  <si>
    <t>Dedicated+2 Months Usage Rights</t>
  </si>
  <si>
    <t>Raised 723</t>
  </si>
  <si>
    <t>https://www.youtube.com/@TechGuideOff</t>
  </si>
  <si>
    <t>Crompton Fan</t>
  </si>
  <si>
    <t>https://youtu.be/ZKYIElU-Mp4</t>
  </si>
  <si>
    <t xml:space="preserve">NGST/21/07/2023/09
</t>
  </si>
  <si>
    <t>Indori Explorer</t>
  </si>
  <si>
    <t>https://www.youtube.com/@Indoriexplorer</t>
  </si>
  <si>
    <t>https://youtu.be/8BncvCZpJUY</t>
  </si>
  <si>
    <t>Tech Dekhoji</t>
  </si>
  <si>
    <t>https://www.youtube.com/@TechDekhoji</t>
  </si>
  <si>
    <t>https://youtu.be/h9kx3mFUclQ</t>
  </si>
  <si>
    <t xml:space="preserve">NGST/23/08/2023/03
</t>
  </si>
  <si>
    <t>ITC E-store - June 2023</t>
  </si>
  <si>
    <t>Gini's Vlogs</t>
  </si>
  <si>
    <t>Dedicated + 45 days usage rights</t>
  </si>
  <si>
    <t>Raised 779</t>
  </si>
  <si>
    <t>Malayalm</t>
  </si>
  <si>
    <t>https://www.youtube.com/@ginisvlogss/featured</t>
  </si>
  <si>
    <t>ITC E-store</t>
  </si>
  <si>
    <t>https://youtu.be/UNMuN2p_aG0</t>
  </si>
  <si>
    <t xml:space="preserve">NGST/04/09/2023/02
</t>
  </si>
  <si>
    <t>Crompton - September 2023</t>
  </si>
  <si>
    <t>Utsab Rocks Tech</t>
  </si>
  <si>
    <t>Raised 836</t>
  </si>
  <si>
    <t>https://www.youtube.com/@UtsabRocks</t>
  </si>
  <si>
    <t>Crompton- Water Heater</t>
  </si>
  <si>
    <t>https://youtu.be/ngUiZ3QyOSA?si=-IBj88QmePh6ILIk</t>
  </si>
  <si>
    <t>NGST/29/11/2023/04</t>
  </si>
  <si>
    <t>Asian Paints Trucare- October 2023</t>
  </si>
  <si>
    <t>Priyaz Creative Corner</t>
  </si>
  <si>
    <t>Raised IM-067</t>
  </si>
  <si>
    <t>https://www.youtube.com/@PriyazKreativeCorner</t>
  </si>
  <si>
    <t>Asian Paints Trucare</t>
  </si>
  <si>
    <t>https://youtu.be/eIXd3FMO-a0?si=1gWx9VkfvJKdOnWd</t>
  </si>
  <si>
    <t xml:space="preserve">039/2023-24
</t>
  </si>
  <si>
    <t>Crompton - November 2023</t>
  </si>
  <si>
    <t>Raised 837</t>
  </si>
  <si>
    <t>https://youtu.be/qJ3GIcQcOJY?si=D22weWnuAY63npk8</t>
  </si>
  <si>
    <t>DriveX- November 2023</t>
  </si>
  <si>
    <t>Pradeep on Wheels</t>
  </si>
  <si>
    <t>1 Collab Reel + YT shorts</t>
  </si>
  <si>
    <t>Raised IM-035</t>
  </si>
  <si>
    <t>https://www.instagram.com/reel/C1we_IiLW2a/?igsh=NTJtYmM1d3htZ3E4</t>
  </si>
  <si>
    <t>https://youtube.com/shorts/F9pAVNH_vYE?feature=share</t>
  </si>
  <si>
    <t>NGST/06/01/2024/01</t>
  </si>
  <si>
    <t>Banglore</t>
  </si>
  <si>
    <t>Roads &amp; Revs</t>
  </si>
  <si>
    <t>Raised IM-069</t>
  </si>
  <si>
    <t>https://www.instagram.com/reel/C3z4d2jx9lW/?utm_source=ig_web_copy_link</t>
  </si>
  <si>
    <t>https://youtube.com/shorts/oaE-PjKBI5w?si=uzsh9QZ-ZgsdTUjN</t>
  </si>
  <si>
    <t>coimbatore</t>
  </si>
  <si>
    <t>Sunfeast marie Light - January 2024</t>
  </si>
  <si>
    <t>YT Shorts +1 month usage &amp; promotion rights across all social media platforms</t>
  </si>
  <si>
    <t>Raised IM-034</t>
  </si>
  <si>
    <t>https://www.youtube.com/@nalineemumbaikar/shorts</t>
  </si>
  <si>
    <t>Sunfeast Marie Light Buscuits</t>
  </si>
  <si>
    <t>https://youtube.com/shorts/WFG49wSfVdQ?si=naHL553PN632JOT5</t>
  </si>
  <si>
    <t xml:space="preserve">NGST/02/02/2024/04
</t>
  </si>
  <si>
    <t>Trupti's Kitchen Katta</t>
  </si>
  <si>
    <t>https://www.youtube.com/@TruptisKitchenKatta/shorts</t>
  </si>
  <si>
    <t>https://youtube.com/shorts/H-houRfneKw?si=Hp6Sf891ehdLrVVg</t>
  </si>
  <si>
    <t xml:space="preserve">NGST/29/01/2024/01
</t>
  </si>
  <si>
    <t>Polycab Silencio- January 2024</t>
  </si>
  <si>
    <t xml:space="preserve">Ratheesh Menon </t>
  </si>
  <si>
    <t>1 Instagram Collab Reel, 1 Youtube Dedicated Video- (5-8 mins),The content shall be posted on creators Facebook &amp; Youtube,Usgae of the reel content on all brand platforms for perpetuity
(Facebook &amp; Youtube)</t>
  </si>
  <si>
    <t>Raised IM-075</t>
  </si>
  <si>
    <t>https://www.youtube.com/@RatheeshrmenonOfficial</t>
  </si>
  <si>
    <t>https://www.instagram.com/reel/C3sTgP2JY0t/?igsh=MWlxbTJrZzAxbW9oaA%3D%3D</t>
  </si>
  <si>
    <t>https://www.youtube.com/watch?v=HRUPRle84qk</t>
  </si>
  <si>
    <t>https://www.facebook.com/share/v/R65Wp2ZAzx34GFmP/?mibextid=WC7FNe</t>
  </si>
  <si>
    <t xml:space="preserve">NGST/01/03/2024/02
</t>
  </si>
  <si>
    <t>Reel+Story CTC</t>
  </si>
  <si>
    <t>Reel+Story CTF</t>
  </si>
  <si>
    <t>Invoice Number</t>
  </si>
  <si>
    <t>Ajanta - March 2023</t>
  </si>
  <si>
    <t>shubhi_shivhare</t>
  </si>
  <si>
    <t>Reel+Story</t>
  </si>
  <si>
    <t>https://www.instagram.com/shubhi_shivhare/</t>
  </si>
  <si>
    <t>NGST/27/03/2023/03</t>
  </si>
  <si>
    <t>Raised 654</t>
  </si>
  <si>
    <t>nutritionist_dhvanishah</t>
  </si>
  <si>
    <t>https://www.instagram.com/nutritionist_dhvanishah/</t>
  </si>
  <si>
    <t xml:space="preserve">NGST/06/03/2023/01
</t>
  </si>
  <si>
    <t>Product_discripstion</t>
  </si>
  <si>
    <t>Punch Trading App</t>
  </si>
  <si>
    <t>Product/Service: Punch trading app
Brand Name: Punch
Channel Name: Pravin Khetan 
Video Link: https://www.youtube.com/watch?v=pqL1e91rsBM
Description:  This video emphasizes how Punch simplifies expiry day option trading, allowing users to analyze, trade, and track profits/losses within a single window. 
Video Highlight:  Ease of expiry day options trading with Punch app.</t>
  </si>
  <si>
    <t>Product/Service: Punch trading app
Brand Name: Punch
Channel Name: TradeSwings
Video Link: https://www.youtube.com/watch?v=w-HdkkFWtfI
Description: This video focuses on the single-screen trading advantage of Punch, highlighting its features beneficial for option traders. 
Video Highlight: Punch as a comprehensive, single-screen trading solution for option traders.</t>
  </si>
  <si>
    <t>Product/Service: Punch trading app
Brand Name: Punch
Channel Name: Option Sailor 
Video Link: https://www.youtube.com/watch?v=Q-zqjoVLc5g
Description: This video demonstrates how Punch's user-friendly, single-screen platform addresses common trading challenges.
Video Highlight: How Punch streamlines the trading experience for greater efficiency.</t>
  </si>
  <si>
    <t>Product/Service: Punch trading app
Brand Name: Punch
Channel Name: Money Talks With Payal
Video Link: https://www.youtube.com/watch?v=UJr9MOc0Yrk
Description: Introduces Punch as a single-screen platform specifically designed to simplify index and stock options trading. 
Video Highlight: Punch's intuitive design makes options trading fast and easy.</t>
  </si>
  <si>
    <t xml:space="preserve">Product/Service: Punch trading app
Brand Name: Punch
Channel Name: TraderSakshi
Video Link:  https://www.youtube.com/watch?v=Pdg9YlEtKlU
Description: Showcases how Punch streamlines option trading, emphasizing its single-screen interface and comprehensive features.
Video Highlight:  Demonstrates option trading strategies on Punch, highlighting its ease of use. </t>
  </si>
  <si>
    <t>Product/Service: Punch trading app
Brand Name: Punch
Channel Name: TheHarshDalal 
Video Link: https://www.youtube.com/watch?v=jCHTDCgGsos
Description: Promotes Punch as a tool for seamless on-the-go options trading on mobile devices. 
Video Highlight:  Punch's convenience for trading anytime, anywhere.</t>
  </si>
  <si>
    <t>Product/Service: Punch trading app
Brand Name: Punch
Channel Name: shubh_kadam__
Video Link: https://www.youtube.com/watch?v=A2dq8Dzvv_k
Description: Explains how Punch empowers users to efficiently trade options from their mobile devices.
Video Highlight:  Punch's single-screen interface makes mobile options trading seamless.</t>
  </si>
  <si>
    <t>Product/Service: Punch trading app
Brand Name: Punch
Channel Name: TheAnalystDeep
Video Link: https://www.youtube.com/watch?v=OlckBC2BVxc
Description: Emphasizes Punch's SEBI-registration and highlights its single-screen interface with multiple features. 
Video Highlight: Punch simplifies options trading and offers a comprehensive set of tools in one place.</t>
  </si>
  <si>
    <t>Product/Service: Punch trading app
Brand Name: Punch
Channel Name: TradingWithKarol 
Video Link: https://www.youtube.com/watch?v=oMDN3_Ml_eE
Description: Highlights Punch's features that are beneficial for option traders, making it a valuable tool in the Indian stock market.
Video Highlight: Punch as a powerful and convenient trading platform for option traders.</t>
  </si>
  <si>
    <t>Product/Service: Punch trading app
Brand Name: Punch
Channel Name: HimanshuTrader
Video Link: https://www.youtube.com/watch?v=kOt9_MZv55M
Description: Positions Punch as an essential app for option traders in the Indian stock market, making options trading easier.
Video Highlight: Punch simplifies options trading and provides a user-friendly platform.</t>
  </si>
  <si>
    <t>Product/Service: Punch trading app
Brand Name: Punch
Channel Name: SunilSahuYoutuber
Video Link: https://www.youtube.com/watch?v=_UTkVFn7cCs
Description: Recommends Punch as the best single-screen trading platform for beginners, showcasing its user-friendly features.
Video Highlight:  How easy Punch makes trading for beginners, especially with its single-screen layout.</t>
  </si>
  <si>
    <t xml:space="preserve">Product/Service: Punch trading app
Brand Name: Punch
Channel Name: MrStarSahil 
Video Link: https://www.youtube.com/watch?v=dbYCTDdwBes
Description: Showcases the benefits of Punch's single-screen layout for options trading and highlights its usefulness for traders. 
Video Highlight:  The convenience and efficiency of Punch's single-screen design for options traders. </t>
  </si>
  <si>
    <t xml:space="preserve">Product Description </t>
  </si>
  <si>
    <t>https://www.youtube.com/@CARachanaRanadeMarathi</t>
  </si>
  <si>
    <t>Channel_link</t>
  </si>
  <si>
    <t>https://www.youtube.com/@BankingMastery</t>
  </si>
  <si>
    <t>Insurance</t>
  </si>
  <si>
    <t>https://www.youtube.com/@PradeeponWheels</t>
  </si>
  <si>
    <t>https://www.youtube.com/@RoadsAndRevs</t>
  </si>
  <si>
    <t xml:space="preserve">Digital Marketing </t>
  </si>
  <si>
    <t>Graphic Designer</t>
  </si>
  <si>
    <t>https://youtu.be/3Xy2oMmuPiM?si=aiKb9ggHfbguonzE</t>
  </si>
  <si>
    <t>Category</t>
  </si>
  <si>
    <t>Digital Marketing</t>
  </si>
  <si>
    <t>Food Blogger</t>
  </si>
  <si>
    <t>Food Blogger/Lifestyle</t>
  </si>
  <si>
    <t>https://www.youtube.com/watch?v=oEkiyem8rFU</t>
  </si>
  <si>
    <t>Not get</t>
  </si>
  <si>
    <t>https://www.youtube.com/watch?v=KBwHpD7m_tc</t>
  </si>
  <si>
    <t>https://www.youtube.com/watch?v=VQDRv9-MGBs</t>
  </si>
  <si>
    <t>https://www.youtube.com/watch?v=kLE0P7grjWM</t>
  </si>
  <si>
    <t>https://www.youtube.com/watch?v=Dg0lk3OKG9I</t>
  </si>
  <si>
    <t>https://www.youtube.com/watch?v=a-bT_BO5_a4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</si>
</sst>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/m/yyyy"/>
    <numFmt numFmtId="165" formatCode="dd/mm/yyyy"/>
    <numFmt numFmtId="166" formatCode="d/m/yy"/>
    <numFmt numFmtId="167" formatCode="[$$]#,##0.00"/>
    <numFmt numFmtId="168" formatCode="dd/mm/yy"/>
    <numFmt numFmtId="169" formatCode="mmmm\,\ yyyy"/>
    <numFmt numFmtId="170" formatCode="mmmm\ yyyy"/>
    <numFmt numFmtId="171" formatCode="mmm\ d"/>
    <numFmt numFmtId="172" formatCode="mmm\ yyyy"/>
    <numFmt numFmtId="173" formatCode="dd\-mm\-yyyy"/>
    <numFmt numFmtId="174" formatCode="[$$]#,##0"/>
  </numFmts>
  <fonts count="352">
    <font>
      <sz val="10"/>
      <color rgb="FF000000"/>
      <name val="Arial"/>
      <scheme val="minor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1"/>
      <color rgb="FF0563C1"/>
      <name val="Calibri"/>
      <family val="2"/>
    </font>
    <font>
      <sz val="10"/>
      <color rgb="FF0F0F0F"/>
      <name val="Arial"/>
      <family val="2"/>
    </font>
    <font>
      <u/>
      <sz val="11"/>
      <color rgb="FF0563C1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1"/>
      <color rgb="FF0563C1"/>
      <name val="Calibri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4A86E8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sz val="10"/>
      <color theme="1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sz val="10"/>
      <color rgb="FF0F0F0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4A86E8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3C78D8"/>
      <name val="Arial"/>
      <family val="2"/>
    </font>
    <font>
      <u/>
      <sz val="10"/>
      <color rgb="FF1155CC"/>
      <name val="Arial"/>
      <family val="2"/>
    </font>
    <font>
      <u/>
      <sz val="10"/>
      <color rgb="FF3C78D8"/>
      <name val="Arial"/>
      <family val="2"/>
    </font>
    <font>
      <u/>
      <sz val="10"/>
      <color rgb="FF0000FF"/>
      <name val="Arial"/>
      <family val="2"/>
    </font>
    <font>
      <u/>
      <sz val="11"/>
      <color rgb="FF1155CC"/>
      <name val="Calibri"/>
      <family val="2"/>
    </font>
    <font>
      <u/>
      <sz val="11"/>
      <color rgb="FF1155CC"/>
      <name val="Arial"/>
      <family val="2"/>
    </font>
    <font>
      <u/>
      <sz val="11"/>
      <color rgb="FF0563C1"/>
      <name val="Calibri"/>
      <family val="2"/>
    </font>
    <font>
      <u/>
      <sz val="11"/>
      <color rgb="FF1155CC"/>
      <name val="Calibri"/>
      <family val="2"/>
    </font>
    <font>
      <u/>
      <sz val="10"/>
      <color rgb="FF0000FF"/>
      <name val="Arial"/>
      <family val="2"/>
    </font>
    <font>
      <b/>
      <sz val="11"/>
      <color theme="1"/>
      <name val="Calibri"/>
      <family val="2"/>
    </font>
    <font>
      <sz val="10"/>
      <color rgb="FF000000"/>
      <name val="-apple-system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F0F0F"/>
      <name val="Roboto"/>
    </font>
    <font>
      <u/>
      <sz val="11"/>
      <color rgb="FF0563C1"/>
      <name val="Calibri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Roboto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rgb="FFF9F9F9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10"/>
      <color rgb="FFFFFFFF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222222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222222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F0F0F"/>
      <name val="&quot;YouTube Sans&quot;"/>
    </font>
    <font>
      <sz val="10"/>
      <color rgb="FF0F0F0F"/>
      <name val="&quot;YouTube Sans&quot;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Roboto"/>
    </font>
    <font>
      <u/>
      <sz val="10"/>
      <color rgb="FF000000"/>
      <name val="Roboto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F0F0F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3C78D8"/>
      <name val="-apple-system"/>
    </font>
    <font>
      <b/>
      <sz val="10"/>
      <color rgb="FFFFFFFF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sz val="11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1"/>
      <color rgb="FF0563C1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1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F0F0F"/>
      <name val="Robo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1F1F1F"/>
      <name val="&quot;Google Sans&quot;"/>
    </font>
    <font>
      <u/>
      <sz val="10"/>
      <color rgb="FF0000FF"/>
      <name val="Arial"/>
      <family val="2"/>
    </font>
    <font>
      <sz val="10"/>
      <color theme="1"/>
      <name val="Roboto"/>
    </font>
    <font>
      <u/>
      <sz val="10"/>
      <color rgb="FF1155CC"/>
      <name val="Arial"/>
      <family val="2"/>
    </font>
    <font>
      <sz val="10"/>
      <color rgb="FF050505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262626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30303"/>
      <name val="Arial"/>
      <family val="2"/>
    </font>
    <font>
      <u/>
      <sz val="10"/>
      <color rgb="FF3C78D8"/>
      <name val="Arial"/>
      <family val="2"/>
    </font>
    <font>
      <sz val="10"/>
      <color rgb="FFFFFFFF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4A86E8"/>
      <name val="Arial"/>
      <family val="2"/>
    </font>
    <font>
      <u/>
      <sz val="10"/>
      <color rgb="FF0000FF"/>
      <name val="Arial"/>
      <family val="2"/>
    </font>
    <font>
      <sz val="10"/>
      <color rgb="FF4A86E8"/>
      <name val="Arial"/>
      <family val="2"/>
    </font>
    <font>
      <sz val="10"/>
      <color theme="1"/>
      <name val="&quot;Calibri Light&quot;"/>
    </font>
    <font>
      <u/>
      <sz val="10"/>
      <color rgb="FF1155CC"/>
      <name val="&quot;Calibri Light&quot;"/>
    </font>
    <font>
      <u/>
      <sz val="10"/>
      <color rgb="FF0563C1"/>
      <name val="&quot;Calibri Light&quot;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sz val="10"/>
      <color rgb="FF0F0F0F"/>
      <name val="Arial"/>
      <family val="2"/>
      <scheme val="minor"/>
    </font>
    <font>
      <u/>
      <sz val="11"/>
      <color rgb="FF0563C1"/>
      <name val="Calibri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sz val="10"/>
      <color rgb="FF222222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3C78D8"/>
      <name val="Arial"/>
      <family val="2"/>
    </font>
    <font>
      <u/>
      <sz val="10"/>
      <color rgb="FF0000FF"/>
      <name val="Arial"/>
      <family val="2"/>
    </font>
    <font>
      <u/>
      <sz val="10"/>
      <color rgb="FF3C78D8"/>
      <name val="Arial"/>
      <family val="2"/>
    </font>
    <font>
      <u/>
      <sz val="10"/>
      <color rgb="FF1155CC"/>
      <name val="Arial"/>
      <family val="2"/>
    </font>
    <font>
      <sz val="10"/>
      <color theme="1"/>
      <name val="-apple-system"/>
    </font>
    <font>
      <u/>
      <sz val="10"/>
      <color rgb="FF3C78D8"/>
      <name val="Arial"/>
      <family val="2"/>
    </font>
    <font>
      <u/>
      <sz val="10"/>
      <color rgb="FF0000FF"/>
      <name val="-apple-system"/>
    </font>
    <font>
      <u/>
      <sz val="10"/>
      <color rgb="FF3C78D8"/>
      <name val="-apple-system"/>
    </font>
    <font>
      <u/>
      <sz val="10"/>
      <color rgb="FF3C78D8"/>
      <name val="Arial"/>
      <family val="2"/>
    </font>
    <font>
      <sz val="11"/>
      <color rgb="FF000000"/>
      <name val="-apple-system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theme="1"/>
      <name val="-apple-system"/>
    </font>
    <font>
      <sz val="10"/>
      <color rgb="FF000000"/>
      <name val="Arial"/>
      <family val="2"/>
    </font>
    <font>
      <u/>
      <sz val="10"/>
      <color rgb="FF0F0F0F"/>
      <name val="&quot;YouTube Sans&quot;"/>
    </font>
    <font>
      <u/>
      <sz val="10"/>
      <color rgb="FF000000"/>
      <name val="Roboto"/>
    </font>
    <font>
      <sz val="10"/>
      <color rgb="FF888888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1"/>
      <color rgb="FF1155CC"/>
      <name val="Arial"/>
      <family val="2"/>
    </font>
    <font>
      <sz val="10"/>
      <color rgb="FF000000"/>
      <name val="Roboto, Arial, sans-serif"/>
    </font>
    <font>
      <u/>
      <sz val="10"/>
      <color rgb="FF000000"/>
      <name val="Roboto, Arial, sans-serif"/>
    </font>
    <font>
      <u/>
      <sz val="10"/>
      <color theme="10"/>
      <name val="Arial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30303"/>
        <bgColor rgb="FF030303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rgb="FF0F0F0F"/>
        <bgColor rgb="FF0F0F0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9" fillId="0" borderId="0" applyNumberFormat="0" applyFill="0" applyBorder="0" applyAlignment="0" applyProtection="0"/>
  </cellStyleXfs>
  <cellXfs count="97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3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right" vertical="center"/>
    </xf>
    <xf numFmtId="3" fontId="7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right" vertical="center"/>
    </xf>
    <xf numFmtId="3" fontId="12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right" vertical="center"/>
    </xf>
    <xf numFmtId="3" fontId="4" fillId="3" borderId="3" xfId="0" applyNumberFormat="1" applyFont="1" applyFill="1" applyBorder="1" applyAlignment="1">
      <alignment vertical="center"/>
    </xf>
    <xf numFmtId="0" fontId="16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right" vertical="center"/>
    </xf>
    <xf numFmtId="3" fontId="4" fillId="3" borderId="2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0" fontId="18" fillId="3" borderId="2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3" fontId="19" fillId="3" borderId="2" xfId="0" applyNumberFormat="1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24" fillId="3" borderId="3" xfId="0" applyFont="1" applyFill="1" applyBorder="1" applyAlignment="1">
      <alignment horizontal="center" vertical="center"/>
    </xf>
    <xf numFmtId="164" fontId="24" fillId="3" borderId="3" xfId="0" applyNumberFormat="1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vertical="center"/>
    </xf>
    <xf numFmtId="165" fontId="24" fillId="3" borderId="3" xfId="0" applyNumberFormat="1" applyFont="1" applyFill="1" applyBorder="1" applyAlignment="1">
      <alignment horizontal="center" vertic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3" fontId="13" fillId="3" borderId="1" xfId="0" applyNumberFormat="1" applyFont="1" applyFill="1" applyBorder="1" applyAlignment="1">
      <alignment horizontal="right"/>
    </xf>
    <xf numFmtId="3" fontId="14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3" fontId="14" fillId="3" borderId="1" xfId="0" applyNumberFormat="1" applyFont="1" applyFill="1" applyBorder="1" applyAlignment="1">
      <alignment horizontal="right" vertical="center"/>
    </xf>
    <xf numFmtId="3" fontId="30" fillId="3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21" fillId="3" borderId="1" xfId="0" applyFont="1" applyFill="1" applyBorder="1" applyAlignment="1">
      <alignment vertical="center"/>
    </xf>
    <xf numFmtId="0" fontId="31" fillId="3" borderId="1" xfId="0" applyFont="1" applyFill="1" applyBorder="1" applyAlignment="1">
      <alignment vertical="center"/>
    </xf>
    <xf numFmtId="3" fontId="13" fillId="3" borderId="1" xfId="0" applyNumberFormat="1" applyFont="1" applyFill="1" applyBorder="1" applyAlignment="1">
      <alignment horizontal="right" vertical="center"/>
    </xf>
    <xf numFmtId="0" fontId="13" fillId="3" borderId="1" xfId="0" applyFont="1" applyFill="1" applyBorder="1" applyAlignment="1">
      <alignment vertical="center"/>
    </xf>
    <xf numFmtId="0" fontId="32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5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3" fontId="33" fillId="4" borderId="1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3" fontId="4" fillId="3" borderId="1" xfId="0" applyNumberFormat="1" applyFont="1" applyFill="1" applyBorder="1" applyAlignment="1">
      <alignment horizontal="center"/>
    </xf>
    <xf numFmtId="0" fontId="34" fillId="3" borderId="1" xfId="0" applyFont="1" applyFill="1" applyBorder="1"/>
    <xf numFmtId="3" fontId="4" fillId="3" borderId="1" xfId="0" applyNumberFormat="1" applyFont="1" applyFill="1" applyBorder="1"/>
    <xf numFmtId="3" fontId="35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3" fontId="35" fillId="3" borderId="1" xfId="0" applyNumberFormat="1" applyFont="1" applyFill="1" applyBorder="1" applyAlignment="1">
      <alignment horizontal="center"/>
    </xf>
    <xf numFmtId="0" fontId="4" fillId="3" borderId="0" xfId="0" applyFont="1" applyFill="1"/>
    <xf numFmtId="3" fontId="4" fillId="3" borderId="1" xfId="0" applyNumberFormat="1" applyFont="1" applyFill="1" applyBorder="1" applyAlignment="1">
      <alignment horizontal="right"/>
    </xf>
    <xf numFmtId="0" fontId="37" fillId="3" borderId="1" xfId="0" applyFont="1" applyFill="1" applyBorder="1"/>
    <xf numFmtId="0" fontId="38" fillId="3" borderId="1" xfId="0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right" vertical="center"/>
    </xf>
    <xf numFmtId="0" fontId="14" fillId="3" borderId="1" xfId="0" applyFont="1" applyFill="1" applyBorder="1"/>
    <xf numFmtId="0" fontId="40" fillId="3" borderId="3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vertical="center"/>
    </xf>
    <xf numFmtId="0" fontId="42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right"/>
    </xf>
    <xf numFmtId="3" fontId="14" fillId="4" borderId="1" xfId="0" applyNumberFormat="1" applyFont="1" applyFill="1" applyBorder="1" applyAlignment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21" fillId="3" borderId="1" xfId="0" applyFont="1" applyFill="1" applyBorder="1"/>
    <xf numFmtId="0" fontId="14" fillId="3" borderId="0" xfId="0" applyFont="1" applyFill="1"/>
    <xf numFmtId="0" fontId="14" fillId="3" borderId="2" xfId="0" applyFont="1" applyFill="1" applyBorder="1"/>
    <xf numFmtId="0" fontId="44" fillId="3" borderId="1" xfId="0" applyFont="1" applyFill="1" applyBorder="1"/>
    <xf numFmtId="3" fontId="14" fillId="3" borderId="1" xfId="0" applyNumberFormat="1" applyFont="1" applyFill="1" applyBorder="1"/>
    <xf numFmtId="0" fontId="45" fillId="3" borderId="1" xfId="0" applyFont="1" applyFill="1" applyBorder="1" applyAlignment="1">
      <alignment horizontal="center"/>
    </xf>
    <xf numFmtId="0" fontId="46" fillId="4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13" fillId="3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3" fillId="4" borderId="1" xfId="0" applyFont="1" applyFill="1" applyBorder="1"/>
    <xf numFmtId="0" fontId="13" fillId="4" borderId="1" xfId="0" applyFont="1" applyFill="1" applyBorder="1" applyAlignment="1">
      <alignment horizontal="center"/>
    </xf>
    <xf numFmtId="3" fontId="13" fillId="4" borderId="1" xfId="0" applyNumberFormat="1" applyFont="1" applyFill="1" applyBorder="1" applyAlignment="1">
      <alignment horizontal="right"/>
    </xf>
    <xf numFmtId="0" fontId="47" fillId="3" borderId="1" xfId="0" applyFont="1" applyFill="1" applyBorder="1" applyAlignment="1">
      <alignment horizontal="center" vertical="center"/>
    </xf>
    <xf numFmtId="0" fontId="48" fillId="4" borderId="1" xfId="0" applyFont="1" applyFill="1" applyBorder="1" applyAlignment="1">
      <alignment horizontal="center" vertical="center"/>
    </xf>
    <xf numFmtId="164" fontId="14" fillId="3" borderId="0" xfId="0" applyNumberFormat="1" applyFont="1" applyFill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right"/>
    </xf>
    <xf numFmtId="3" fontId="4" fillId="3" borderId="5" xfId="0" applyNumberFormat="1" applyFont="1" applyFill="1" applyBorder="1" applyAlignment="1">
      <alignment horizontal="right"/>
    </xf>
    <xf numFmtId="0" fontId="49" fillId="3" borderId="2" xfId="0" applyFont="1" applyFill="1" applyBorder="1" applyAlignment="1">
      <alignment horizontal="center" vertical="center"/>
    </xf>
    <xf numFmtId="0" fontId="50" fillId="3" borderId="0" xfId="0" applyFont="1" applyFill="1"/>
    <xf numFmtId="0" fontId="14" fillId="3" borderId="5" xfId="0" applyFont="1" applyFill="1" applyBorder="1" applyAlignment="1">
      <alignment vertical="center"/>
    </xf>
    <xf numFmtId="0" fontId="51" fillId="3" borderId="1" xfId="0" applyFont="1" applyFill="1" applyBorder="1" applyAlignment="1">
      <alignment vertical="center"/>
    </xf>
    <xf numFmtId="0" fontId="14" fillId="0" borderId="1" xfId="0" applyFont="1" applyBorder="1"/>
    <xf numFmtId="0" fontId="13" fillId="3" borderId="5" xfId="0" applyFont="1" applyFill="1" applyBorder="1" applyAlignment="1">
      <alignment horizontal="center"/>
    </xf>
    <xf numFmtId="0" fontId="13" fillId="3" borderId="5" xfId="0" applyFont="1" applyFill="1" applyBorder="1"/>
    <xf numFmtId="0" fontId="13" fillId="4" borderId="5" xfId="0" applyFont="1" applyFill="1" applyBorder="1"/>
    <xf numFmtId="0" fontId="13" fillId="4" borderId="5" xfId="0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vertical="center"/>
    </xf>
    <xf numFmtId="164" fontId="14" fillId="7" borderId="1" xfId="0" applyNumberFormat="1" applyFont="1" applyFill="1" applyBorder="1" applyAlignment="1">
      <alignment horizontal="center"/>
    </xf>
    <xf numFmtId="0" fontId="52" fillId="3" borderId="1" xfId="0" applyFont="1" applyFill="1" applyBorder="1" applyAlignment="1">
      <alignment horizontal="left"/>
    </xf>
    <xf numFmtId="0" fontId="53" fillId="3" borderId="1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3" fontId="14" fillId="3" borderId="1" xfId="0" applyNumberFormat="1" applyFont="1" applyFill="1" applyBorder="1" applyAlignment="1">
      <alignment horizontal="center"/>
    </xf>
    <xf numFmtId="3" fontId="14" fillId="7" borderId="1" xfId="0" applyNumberFormat="1" applyFont="1" applyFill="1" applyBorder="1"/>
    <xf numFmtId="0" fontId="54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55" fillId="3" borderId="2" xfId="0" applyFont="1" applyFill="1" applyBorder="1"/>
    <xf numFmtId="164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right"/>
    </xf>
    <xf numFmtId="2" fontId="4" fillId="3" borderId="2" xfId="0" applyNumberFormat="1" applyFont="1" applyFill="1" applyBorder="1"/>
    <xf numFmtId="0" fontId="56" fillId="3" borderId="2" xfId="0" applyFont="1" applyFill="1" applyBorder="1" applyAlignment="1">
      <alignment horizontal="center"/>
    </xf>
    <xf numFmtId="0" fontId="57" fillId="3" borderId="2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2" fontId="14" fillId="3" borderId="1" xfId="0" applyNumberFormat="1" applyFont="1" applyFill="1" applyBorder="1"/>
    <xf numFmtId="0" fontId="59" fillId="3" borderId="2" xfId="0" applyFont="1" applyFill="1" applyBorder="1"/>
    <xf numFmtId="0" fontId="4" fillId="3" borderId="5" xfId="0" applyFont="1" applyFill="1" applyBorder="1"/>
    <xf numFmtId="0" fontId="60" fillId="3" borderId="3" xfId="0" applyFont="1" applyFill="1" applyBorder="1"/>
    <xf numFmtId="3" fontId="4" fillId="3" borderId="3" xfId="0" applyNumberFormat="1" applyFont="1" applyFill="1" applyBorder="1" applyAlignment="1">
      <alignment horizontal="right"/>
    </xf>
    <xf numFmtId="2" fontId="4" fillId="3" borderId="3" xfId="0" applyNumberFormat="1" applyFont="1" applyFill="1" applyBorder="1"/>
    <xf numFmtId="0" fontId="61" fillId="3" borderId="3" xfId="0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0" fontId="62" fillId="3" borderId="2" xfId="0" applyFont="1" applyFill="1" applyBorder="1"/>
    <xf numFmtId="3" fontId="4" fillId="3" borderId="2" xfId="0" applyNumberFormat="1" applyFont="1" applyFill="1" applyBorder="1"/>
    <xf numFmtId="0" fontId="63" fillId="3" borderId="2" xfId="0" applyFont="1" applyFill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right"/>
    </xf>
    <xf numFmtId="0" fontId="4" fillId="0" borderId="0" xfId="0" applyFont="1"/>
    <xf numFmtId="0" fontId="4" fillId="3" borderId="4" xfId="0" applyFont="1" applyFill="1" applyBorder="1"/>
    <xf numFmtId="0" fontId="64" fillId="3" borderId="3" xfId="0" applyFont="1" applyFill="1" applyBorder="1"/>
    <xf numFmtId="3" fontId="4" fillId="0" borderId="3" xfId="0" applyNumberFormat="1" applyFont="1" applyBorder="1" applyAlignment="1">
      <alignment horizontal="right"/>
    </xf>
    <xf numFmtId="165" fontId="4" fillId="3" borderId="2" xfId="0" applyNumberFormat="1" applyFont="1" applyFill="1" applyBorder="1" applyAlignment="1">
      <alignment horizontal="center"/>
    </xf>
    <xf numFmtId="0" fontId="65" fillId="3" borderId="1" xfId="0" applyFont="1" applyFill="1" applyBorder="1"/>
    <xf numFmtId="0" fontId="66" fillId="3" borderId="5" xfId="0" applyFont="1" applyFill="1" applyBorder="1"/>
    <xf numFmtId="0" fontId="67" fillId="3" borderId="5" xfId="0" applyFont="1" applyFill="1" applyBorder="1"/>
    <xf numFmtId="0" fontId="4" fillId="3" borderId="5" xfId="0" applyFont="1" applyFill="1" applyBorder="1" applyAlignment="1">
      <alignment horizontal="center"/>
    </xf>
    <xf numFmtId="0" fontId="68" fillId="3" borderId="5" xfId="0" applyFont="1" applyFill="1" applyBorder="1"/>
    <xf numFmtId="0" fontId="4" fillId="4" borderId="5" xfId="0" applyFont="1" applyFill="1" applyBorder="1"/>
    <xf numFmtId="0" fontId="4" fillId="4" borderId="5" xfId="0" applyFont="1" applyFill="1" applyBorder="1" applyAlignment="1">
      <alignment horizontal="center"/>
    </xf>
    <xf numFmtId="3" fontId="13" fillId="4" borderId="1" xfId="0" applyNumberFormat="1" applyFont="1" applyFill="1" applyBorder="1" applyAlignment="1">
      <alignment horizontal="center"/>
    </xf>
    <xf numFmtId="0" fontId="4" fillId="4" borderId="2" xfId="0" applyFont="1" applyFill="1" applyBorder="1"/>
    <xf numFmtId="0" fontId="69" fillId="4" borderId="5" xfId="0" applyFont="1" applyFill="1" applyBorder="1"/>
    <xf numFmtId="165" fontId="4" fillId="4" borderId="3" xfId="0" applyNumberFormat="1" applyFont="1" applyFill="1" applyBorder="1" applyAlignment="1">
      <alignment horizontal="center"/>
    </xf>
    <xf numFmtId="3" fontId="4" fillId="4" borderId="5" xfId="0" applyNumberFormat="1" applyFont="1" applyFill="1" applyBorder="1" applyAlignment="1">
      <alignment horizontal="right"/>
    </xf>
    <xf numFmtId="3" fontId="4" fillId="4" borderId="3" xfId="0" applyNumberFormat="1" applyFont="1" applyFill="1" applyBorder="1" applyAlignment="1">
      <alignment horizontal="right"/>
    </xf>
    <xf numFmtId="2" fontId="4" fillId="4" borderId="2" xfId="0" applyNumberFormat="1" applyFont="1" applyFill="1" applyBorder="1"/>
    <xf numFmtId="0" fontId="70" fillId="4" borderId="2" xfId="0" applyFont="1" applyFill="1" applyBorder="1" applyAlignment="1">
      <alignment horizontal="center"/>
    </xf>
    <xf numFmtId="0" fontId="4" fillId="4" borderId="0" xfId="0" applyFont="1" applyFill="1"/>
    <xf numFmtId="0" fontId="4" fillId="5" borderId="1" xfId="0" applyFont="1" applyFill="1" applyBorder="1"/>
    <xf numFmtId="0" fontId="4" fillId="7" borderId="2" xfId="0" applyFont="1" applyFill="1" applyBorder="1" applyAlignment="1">
      <alignment horizontal="center"/>
    </xf>
    <xf numFmtId="0" fontId="14" fillId="5" borderId="1" xfId="0" applyFont="1" applyFill="1" applyBorder="1"/>
    <xf numFmtId="3" fontId="4" fillId="0" borderId="5" xfId="0" applyNumberFormat="1" applyFont="1" applyBorder="1" applyAlignment="1">
      <alignment horizontal="right"/>
    </xf>
    <xf numFmtId="0" fontId="4" fillId="5" borderId="5" xfId="0" applyFont="1" applyFill="1" applyBorder="1"/>
    <xf numFmtId="0" fontId="4" fillId="0" borderId="5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3" fontId="14" fillId="0" borderId="1" xfId="0" applyNumberFormat="1" applyFont="1" applyBorder="1"/>
    <xf numFmtId="3" fontId="4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71" fillId="3" borderId="3" xfId="0" applyFont="1" applyFill="1" applyBorder="1"/>
    <xf numFmtId="166" fontId="14" fillId="3" borderId="1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Alignment="1">
      <alignment horizontal="right"/>
    </xf>
    <xf numFmtId="0" fontId="72" fillId="3" borderId="2" xfId="0" applyFont="1" applyFill="1" applyBorder="1"/>
    <xf numFmtId="0" fontId="73" fillId="3" borderId="3" xfId="0" applyFont="1" applyFill="1" applyBorder="1"/>
    <xf numFmtId="0" fontId="74" fillId="3" borderId="3" xfId="0" applyFont="1" applyFill="1" applyBorder="1" applyAlignment="1">
      <alignment horizontal="center"/>
    </xf>
    <xf numFmtId="0" fontId="75" fillId="3" borderId="3" xfId="0" applyFont="1" applyFill="1" applyBorder="1"/>
    <xf numFmtId="165" fontId="4" fillId="3" borderId="1" xfId="0" applyNumberFormat="1" applyFont="1" applyFill="1" applyBorder="1" applyAlignment="1">
      <alignment horizontal="center"/>
    </xf>
    <xf numFmtId="0" fontId="76" fillId="3" borderId="1" xfId="0" applyFont="1" applyFill="1" applyBorder="1" applyAlignment="1">
      <alignment horizontal="center"/>
    </xf>
    <xf numFmtId="164" fontId="13" fillId="3" borderId="0" xfId="0" applyNumberFormat="1" applyFont="1" applyFill="1" applyAlignment="1">
      <alignment horizontal="center"/>
    </xf>
    <xf numFmtId="0" fontId="77" fillId="3" borderId="1" xfId="0" applyFont="1" applyFill="1" applyBorder="1" applyAlignment="1">
      <alignment horizontal="center"/>
    </xf>
    <xf numFmtId="0" fontId="78" fillId="0" borderId="3" xfId="0" applyFont="1" applyBorder="1"/>
    <xf numFmtId="0" fontId="4" fillId="0" borderId="1" xfId="0" applyFont="1" applyBorder="1" applyAlignment="1">
      <alignment horizontal="center"/>
    </xf>
    <xf numFmtId="0" fontId="79" fillId="0" borderId="1" xfId="0" applyFont="1" applyBorder="1"/>
    <xf numFmtId="3" fontId="4" fillId="0" borderId="1" xfId="0" applyNumberFormat="1" applyFont="1" applyBorder="1" applyAlignment="1">
      <alignment horizontal="right"/>
    </xf>
    <xf numFmtId="0" fontId="4" fillId="8" borderId="1" xfId="0" applyFont="1" applyFill="1" applyBorder="1"/>
    <xf numFmtId="3" fontId="4" fillId="3" borderId="3" xfId="0" applyNumberFormat="1" applyFont="1" applyFill="1" applyBorder="1"/>
    <xf numFmtId="0" fontId="80" fillId="3" borderId="2" xfId="0" applyFont="1" applyFill="1" applyBorder="1" applyAlignment="1">
      <alignment horizontal="center"/>
    </xf>
    <xf numFmtId="0" fontId="81" fillId="3" borderId="3" xfId="0" applyFont="1" applyFill="1" applyBorder="1" applyAlignment="1">
      <alignment horizontal="center"/>
    </xf>
    <xf numFmtId="0" fontId="4" fillId="3" borderId="10" xfId="0" applyFont="1" applyFill="1" applyBorder="1"/>
    <xf numFmtId="0" fontId="82" fillId="3" borderId="1" xfId="0" applyFont="1" applyFill="1" applyBorder="1" applyAlignment="1">
      <alignment horizontal="center"/>
    </xf>
    <xf numFmtId="3" fontId="14" fillId="5" borderId="1" xfId="0" applyNumberFormat="1" applyFont="1" applyFill="1" applyBorder="1"/>
    <xf numFmtId="0" fontId="83" fillId="3" borderId="1" xfId="0" applyFont="1" applyFill="1" applyBorder="1"/>
    <xf numFmtId="3" fontId="4" fillId="3" borderId="2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right"/>
    </xf>
    <xf numFmtId="3" fontId="4" fillId="3" borderId="3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right"/>
    </xf>
    <xf numFmtId="3" fontId="14" fillId="0" borderId="1" xfId="0" applyNumberFormat="1" applyFont="1" applyBorder="1" applyAlignment="1">
      <alignment horizontal="center" vertical="center"/>
    </xf>
    <xf numFmtId="0" fontId="84" fillId="3" borderId="1" xfId="0" applyFont="1" applyFill="1" applyBorder="1"/>
    <xf numFmtId="3" fontId="85" fillId="3" borderId="3" xfId="0" applyNumberFormat="1" applyFont="1" applyFill="1" applyBorder="1"/>
    <xf numFmtId="3" fontId="86" fillId="3" borderId="3" xfId="0" applyNumberFormat="1" applyFont="1" applyFill="1" applyBorder="1"/>
    <xf numFmtId="3" fontId="87" fillId="3" borderId="3" xfId="0" applyNumberFormat="1" applyFont="1" applyFill="1" applyBorder="1"/>
    <xf numFmtId="3" fontId="88" fillId="3" borderId="2" xfId="0" applyNumberFormat="1" applyFont="1" applyFill="1" applyBorder="1"/>
    <xf numFmtId="0" fontId="4" fillId="7" borderId="1" xfId="0" applyFont="1" applyFill="1" applyBorder="1" applyAlignment="1">
      <alignment horizontal="center"/>
    </xf>
    <xf numFmtId="0" fontId="89" fillId="0" borderId="2" xfId="0" applyFont="1" applyBorder="1"/>
    <xf numFmtId="0" fontId="90" fillId="7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91" fillId="0" borderId="1" xfId="0" applyFont="1" applyBorder="1"/>
    <xf numFmtId="3" fontId="4" fillId="7" borderId="1" xfId="0" applyNumberFormat="1" applyFont="1" applyFill="1" applyBorder="1" applyAlignment="1">
      <alignment horizontal="right"/>
    </xf>
    <xf numFmtId="0" fontId="92" fillId="3" borderId="3" xfId="0" applyFont="1" applyFill="1" applyBorder="1"/>
    <xf numFmtId="0" fontId="93" fillId="3" borderId="1" xfId="0" applyFont="1" applyFill="1" applyBorder="1" applyAlignment="1">
      <alignment horizontal="center"/>
    </xf>
    <xf numFmtId="3" fontId="94" fillId="3" borderId="1" xfId="0" applyNumberFormat="1" applyFont="1" applyFill="1" applyBorder="1"/>
    <xf numFmtId="4" fontId="4" fillId="3" borderId="2" xfId="0" applyNumberFormat="1" applyFont="1" applyFill="1" applyBorder="1" applyAlignment="1">
      <alignment horizontal="center"/>
    </xf>
    <xf numFmtId="4" fontId="4" fillId="3" borderId="3" xfId="0" applyNumberFormat="1" applyFont="1" applyFill="1" applyBorder="1" applyAlignment="1">
      <alignment horizontal="center"/>
    </xf>
    <xf numFmtId="0" fontId="95" fillId="0" borderId="1" xfId="0" applyFont="1" applyBorder="1"/>
    <xf numFmtId="164" fontId="4" fillId="3" borderId="1" xfId="0" applyNumberFormat="1" applyFont="1" applyFill="1" applyBorder="1" applyAlignment="1">
      <alignment horizontal="center"/>
    </xf>
    <xf numFmtId="0" fontId="96" fillId="3" borderId="1" xfId="0" applyFont="1" applyFill="1" applyBorder="1"/>
    <xf numFmtId="0" fontId="97" fillId="3" borderId="3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98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wrapText="1"/>
    </xf>
    <xf numFmtId="0" fontId="99" fillId="3" borderId="5" xfId="0" applyFont="1" applyFill="1" applyBorder="1"/>
    <xf numFmtId="165" fontId="4" fillId="3" borderId="5" xfId="0" applyNumberFormat="1" applyFont="1" applyFill="1" applyBorder="1" applyAlignment="1">
      <alignment horizontal="center"/>
    </xf>
    <xf numFmtId="0" fontId="100" fillId="3" borderId="5" xfId="0" applyFont="1" applyFill="1" applyBorder="1"/>
    <xf numFmtId="0" fontId="101" fillId="3" borderId="5" xfId="0" applyFont="1" applyFill="1" applyBorder="1"/>
    <xf numFmtId="0" fontId="4" fillId="3" borderId="1" xfId="0" applyFont="1" applyFill="1" applyBorder="1" applyAlignment="1">
      <alignment horizontal="center" wrapText="1"/>
    </xf>
    <xf numFmtId="0" fontId="102" fillId="3" borderId="5" xfId="0" applyFont="1" applyFill="1" applyBorder="1"/>
    <xf numFmtId="165" fontId="4" fillId="3" borderId="2" xfId="0" applyNumberFormat="1" applyFont="1" applyFill="1" applyBorder="1"/>
    <xf numFmtId="165" fontId="4" fillId="3" borderId="3" xfId="0" applyNumberFormat="1" applyFont="1" applyFill="1" applyBorder="1"/>
    <xf numFmtId="165" fontId="14" fillId="3" borderId="1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0" fontId="103" fillId="3" borderId="3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0" fontId="104" fillId="3" borderId="1" xfId="0" applyFont="1" applyFill="1" applyBorder="1"/>
    <xf numFmtId="0" fontId="105" fillId="3" borderId="1" xfId="0" applyFont="1" applyFill="1" applyBorder="1"/>
    <xf numFmtId="0" fontId="4" fillId="3" borderId="3" xfId="0" applyFont="1" applyFill="1" applyBorder="1" applyAlignment="1">
      <alignment horizontal="center" wrapText="1"/>
    </xf>
    <xf numFmtId="0" fontId="21" fillId="3" borderId="5" xfId="0" applyFont="1" applyFill="1" applyBorder="1"/>
    <xf numFmtId="3" fontId="106" fillId="3" borderId="5" xfId="0" applyNumberFormat="1" applyFont="1" applyFill="1" applyBorder="1"/>
    <xf numFmtId="0" fontId="107" fillId="3" borderId="2" xfId="0" applyFont="1" applyFill="1" applyBorder="1" applyAlignment="1">
      <alignment horizontal="center"/>
    </xf>
    <xf numFmtId="3" fontId="108" fillId="3" borderId="5" xfId="0" applyNumberFormat="1" applyFont="1" applyFill="1" applyBorder="1"/>
    <xf numFmtId="4" fontId="4" fillId="3" borderId="5" xfId="0" applyNumberFormat="1" applyFont="1" applyFill="1" applyBorder="1" applyAlignment="1">
      <alignment horizontal="center"/>
    </xf>
    <xf numFmtId="0" fontId="109" fillId="3" borderId="5" xfId="0" applyFont="1" applyFill="1" applyBorder="1"/>
    <xf numFmtId="0" fontId="110" fillId="3" borderId="1" xfId="0" applyFont="1" applyFill="1" applyBorder="1" applyAlignment="1">
      <alignment horizontal="center"/>
    </xf>
    <xf numFmtId="3" fontId="111" fillId="3" borderId="5" xfId="0" applyNumberFormat="1" applyFont="1" applyFill="1" applyBorder="1"/>
    <xf numFmtId="3" fontId="4" fillId="3" borderId="5" xfId="0" applyNumberFormat="1" applyFont="1" applyFill="1" applyBorder="1" applyAlignment="1">
      <alignment horizontal="center"/>
    </xf>
    <xf numFmtId="0" fontId="112" fillId="3" borderId="2" xfId="0" applyFont="1" applyFill="1" applyBorder="1"/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14" fillId="3" borderId="1" xfId="0" applyNumberFormat="1" applyFont="1" applyFill="1" applyBorder="1" applyAlignment="1">
      <alignment horizontal="right"/>
    </xf>
    <xf numFmtId="3" fontId="113" fillId="3" borderId="1" xfId="0" applyNumberFormat="1" applyFont="1" applyFill="1" applyBorder="1"/>
    <xf numFmtId="0" fontId="14" fillId="3" borderId="1" xfId="0" applyFont="1" applyFill="1" applyBorder="1" applyAlignment="1">
      <alignment horizontal="right"/>
    </xf>
    <xf numFmtId="0" fontId="14" fillId="7" borderId="1" xfId="0" applyFont="1" applyFill="1" applyBorder="1" applyAlignment="1">
      <alignment horizontal="center"/>
    </xf>
    <xf numFmtId="3" fontId="14" fillId="0" borderId="0" xfId="0" applyNumberFormat="1" applyFont="1"/>
    <xf numFmtId="0" fontId="114" fillId="0" borderId="1" xfId="0" applyFont="1" applyBorder="1"/>
    <xf numFmtId="0" fontId="3" fillId="0" borderId="0" xfId="0" applyFont="1" applyAlignment="1">
      <alignment horizontal="center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167" fontId="3" fillId="2" borderId="2" xfId="0" applyNumberFormat="1" applyFont="1" applyFill="1" applyBorder="1" applyAlignment="1">
      <alignment horizontal="center"/>
    </xf>
    <xf numFmtId="0" fontId="115" fillId="3" borderId="1" xfId="0" applyFont="1" applyFill="1" applyBorder="1"/>
    <xf numFmtId="167" fontId="4" fillId="3" borderId="5" xfId="0" applyNumberFormat="1" applyFont="1" applyFill="1" applyBorder="1" applyAlignment="1">
      <alignment horizontal="right"/>
    </xf>
    <xf numFmtId="4" fontId="4" fillId="3" borderId="3" xfId="0" applyNumberFormat="1" applyFont="1" applyFill="1" applyBorder="1" applyAlignment="1">
      <alignment horizontal="right"/>
    </xf>
    <xf numFmtId="167" fontId="4" fillId="3" borderId="3" xfId="0" applyNumberFormat="1" applyFont="1" applyFill="1" applyBorder="1" applyAlignment="1">
      <alignment horizontal="right"/>
    </xf>
    <xf numFmtId="0" fontId="13" fillId="3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16" fillId="0" borderId="0" xfId="0" applyFont="1" applyAlignment="1">
      <alignment vertical="center"/>
    </xf>
    <xf numFmtId="0" fontId="116" fillId="3" borderId="5" xfId="0" applyFont="1" applyFill="1" applyBorder="1" applyAlignment="1">
      <alignment vertical="center"/>
    </xf>
    <xf numFmtId="0" fontId="117" fillId="3" borderId="3" xfId="0" applyFont="1" applyFill="1" applyBorder="1" applyAlignment="1">
      <alignment vertical="center"/>
    </xf>
    <xf numFmtId="3" fontId="116" fillId="3" borderId="1" xfId="0" applyNumberFormat="1" applyFont="1" applyFill="1" applyBorder="1" applyAlignment="1">
      <alignment horizontal="center" vertical="center"/>
    </xf>
    <xf numFmtId="164" fontId="116" fillId="3" borderId="3" xfId="0" applyNumberFormat="1" applyFont="1" applyFill="1" applyBorder="1" applyAlignment="1">
      <alignment horizontal="center" vertical="center"/>
    </xf>
    <xf numFmtId="0" fontId="116" fillId="3" borderId="3" xfId="0" applyFont="1" applyFill="1" applyBorder="1" applyAlignment="1">
      <alignment horizontal="center" vertical="center"/>
    </xf>
    <xf numFmtId="0" fontId="116" fillId="3" borderId="3" xfId="0" applyFont="1" applyFill="1" applyBorder="1" applyAlignment="1">
      <alignment vertical="center"/>
    </xf>
    <xf numFmtId="0" fontId="118" fillId="3" borderId="3" xfId="0" applyFont="1" applyFill="1" applyBorder="1" applyAlignment="1">
      <alignment vertical="center"/>
    </xf>
    <xf numFmtId="0" fontId="116" fillId="3" borderId="1" xfId="0" applyFont="1" applyFill="1" applyBorder="1" applyAlignment="1">
      <alignment vertical="center"/>
    </xf>
    <xf numFmtId="0" fontId="116" fillId="3" borderId="0" xfId="0" applyFont="1" applyFill="1" applyAlignment="1">
      <alignment vertical="center"/>
    </xf>
    <xf numFmtId="0" fontId="116" fillId="3" borderId="1" xfId="0" applyFont="1" applyFill="1" applyBorder="1" applyAlignment="1">
      <alignment horizontal="center" vertical="center"/>
    </xf>
    <xf numFmtId="0" fontId="119" fillId="3" borderId="1" xfId="0" applyFont="1" applyFill="1" applyBorder="1" applyAlignment="1">
      <alignment vertical="center"/>
    </xf>
    <xf numFmtId="0" fontId="120" fillId="3" borderId="3" xfId="0" applyFont="1" applyFill="1" applyBorder="1" applyAlignment="1">
      <alignment vertical="center"/>
    </xf>
    <xf numFmtId="0" fontId="121" fillId="3" borderId="1" xfId="0" applyFont="1" applyFill="1" applyBorder="1" applyAlignment="1">
      <alignment vertical="center"/>
    </xf>
    <xf numFmtId="0" fontId="122" fillId="3" borderId="1" xfId="0" applyFont="1" applyFill="1" applyBorder="1" applyAlignment="1">
      <alignment vertical="center"/>
    </xf>
    <xf numFmtId="0" fontId="116" fillId="3" borderId="1" xfId="0" applyFont="1" applyFill="1" applyBorder="1" applyAlignment="1">
      <alignment horizontal="left" vertical="center"/>
    </xf>
    <xf numFmtId="0" fontId="123" fillId="3" borderId="1" xfId="0" applyFont="1" applyFill="1" applyBorder="1" applyAlignment="1">
      <alignment vertical="center"/>
    </xf>
    <xf numFmtId="165" fontId="116" fillId="3" borderId="1" xfId="0" applyNumberFormat="1" applyFont="1" applyFill="1" applyBorder="1" applyAlignment="1">
      <alignment horizontal="center" vertical="center"/>
    </xf>
    <xf numFmtId="0" fontId="124" fillId="3" borderId="1" xfId="0" applyFont="1" applyFill="1" applyBorder="1" applyAlignment="1">
      <alignment vertical="center"/>
    </xf>
    <xf numFmtId="0" fontId="125" fillId="3" borderId="1" xfId="0" applyFont="1" applyFill="1" applyBorder="1" applyAlignment="1">
      <alignment vertical="center"/>
    </xf>
    <xf numFmtId="0" fontId="126" fillId="3" borderId="3" xfId="0" applyFont="1" applyFill="1" applyBorder="1" applyAlignment="1">
      <alignment vertical="center"/>
    </xf>
    <xf numFmtId="0" fontId="127" fillId="3" borderId="1" xfId="0" applyFont="1" applyFill="1" applyBorder="1" applyAlignment="1">
      <alignment vertical="center"/>
    </xf>
    <xf numFmtId="0" fontId="128" fillId="3" borderId="3" xfId="0" applyFont="1" applyFill="1" applyBorder="1" applyAlignment="1">
      <alignment vertical="center"/>
    </xf>
    <xf numFmtId="0" fontId="129" fillId="3" borderId="1" xfId="0" applyFont="1" applyFill="1" applyBorder="1" applyAlignment="1">
      <alignment vertical="center"/>
    </xf>
    <xf numFmtId="0" fontId="130" fillId="3" borderId="1" xfId="0" applyFont="1" applyFill="1" applyBorder="1" applyAlignment="1">
      <alignment vertical="center"/>
    </xf>
    <xf numFmtId="0" fontId="131" fillId="3" borderId="3" xfId="0" applyFont="1" applyFill="1" applyBorder="1" applyAlignment="1">
      <alignment vertical="center"/>
    </xf>
    <xf numFmtId="0" fontId="130" fillId="3" borderId="1" xfId="0" applyFont="1" applyFill="1" applyBorder="1" applyAlignment="1">
      <alignment horizontal="left" vertical="center"/>
    </xf>
    <xf numFmtId="0" fontId="132" fillId="3" borderId="1" xfId="0" applyFont="1" applyFill="1" applyBorder="1" applyAlignment="1">
      <alignment vertical="center"/>
    </xf>
    <xf numFmtId="164" fontId="116" fillId="3" borderId="1" xfId="0" applyNumberFormat="1" applyFont="1" applyFill="1" applyBorder="1" applyAlignment="1">
      <alignment horizontal="center" vertical="center"/>
    </xf>
    <xf numFmtId="165" fontId="130" fillId="3" borderId="1" xfId="0" applyNumberFormat="1" applyFont="1" applyFill="1" applyBorder="1" applyAlignment="1">
      <alignment horizontal="center" vertical="center"/>
    </xf>
    <xf numFmtId="0" fontId="127" fillId="3" borderId="1" xfId="0" applyFont="1" applyFill="1" applyBorder="1" applyAlignment="1">
      <alignment horizontal="left" vertical="center"/>
    </xf>
    <xf numFmtId="0" fontId="133" fillId="3" borderId="0" xfId="0" applyFont="1" applyFill="1" applyAlignment="1">
      <alignment vertical="center"/>
    </xf>
    <xf numFmtId="0" fontId="130" fillId="3" borderId="1" xfId="0" applyFont="1" applyFill="1" applyBorder="1" applyAlignment="1">
      <alignment horizontal="center" vertical="center"/>
    </xf>
    <xf numFmtId="3" fontId="134" fillId="3" borderId="1" xfId="0" applyNumberFormat="1" applyFont="1" applyFill="1" applyBorder="1" applyAlignment="1">
      <alignment vertical="center"/>
    </xf>
    <xf numFmtId="3" fontId="116" fillId="3" borderId="1" xfId="0" applyNumberFormat="1" applyFont="1" applyFill="1" applyBorder="1" applyAlignment="1">
      <alignment vertical="center"/>
    </xf>
    <xf numFmtId="164" fontId="116" fillId="3" borderId="0" xfId="0" applyNumberFormat="1" applyFont="1" applyFill="1" applyAlignment="1">
      <alignment vertical="center"/>
    </xf>
    <xf numFmtId="0" fontId="135" fillId="3" borderId="1" xfId="0" applyFont="1" applyFill="1" applyBorder="1" applyAlignment="1">
      <alignment vertical="center"/>
    </xf>
    <xf numFmtId="0" fontId="136" fillId="3" borderId="1" xfId="0" applyFont="1" applyFill="1" applyBorder="1" applyAlignment="1">
      <alignment horizontal="left" vertical="center"/>
    </xf>
    <xf numFmtId="0" fontId="137" fillId="3" borderId="1" xfId="0" applyFont="1" applyFill="1" applyBorder="1" applyAlignment="1">
      <alignment vertical="center"/>
    </xf>
    <xf numFmtId="0" fontId="138" fillId="3" borderId="1" xfId="0" applyFont="1" applyFill="1" applyBorder="1" applyAlignment="1">
      <alignment vertical="center"/>
    </xf>
    <xf numFmtId="0" fontId="139" fillId="3" borderId="3" xfId="0" applyFont="1" applyFill="1" applyBorder="1" applyAlignment="1">
      <alignment vertical="center"/>
    </xf>
    <xf numFmtId="0" fontId="140" fillId="3" borderId="1" xfId="0" applyFont="1" applyFill="1" applyBorder="1" applyAlignment="1">
      <alignment vertical="center"/>
    </xf>
    <xf numFmtId="168" fontId="116" fillId="3" borderId="1" xfId="0" applyNumberFormat="1" applyFont="1" applyFill="1" applyBorder="1" applyAlignment="1">
      <alignment horizontal="center" vertical="center"/>
    </xf>
    <xf numFmtId="0" fontId="141" fillId="3" borderId="1" xfId="0" applyFont="1" applyFill="1" applyBorder="1" applyAlignment="1">
      <alignment horizontal="left" vertical="center"/>
    </xf>
    <xf numFmtId="0" fontId="142" fillId="3" borderId="1" xfId="0" applyFont="1" applyFill="1" applyBorder="1" applyAlignment="1">
      <alignment vertical="center"/>
    </xf>
    <xf numFmtId="0" fontId="143" fillId="3" borderId="1" xfId="0" applyFont="1" applyFill="1" applyBorder="1" applyAlignment="1">
      <alignment horizontal="left" vertical="center"/>
    </xf>
    <xf numFmtId="0" fontId="116" fillId="7" borderId="1" xfId="0" applyFont="1" applyFill="1" applyBorder="1" applyAlignment="1">
      <alignment vertical="center"/>
    </xf>
    <xf numFmtId="0" fontId="144" fillId="7" borderId="1" xfId="0" applyFont="1" applyFill="1" applyBorder="1" applyAlignment="1">
      <alignment vertical="center"/>
    </xf>
    <xf numFmtId="3" fontId="116" fillId="7" borderId="1" xfId="0" applyNumberFormat="1" applyFont="1" applyFill="1" applyBorder="1" applyAlignment="1">
      <alignment horizontal="center" vertical="center"/>
    </xf>
    <xf numFmtId="165" fontId="116" fillId="7" borderId="1" xfId="0" applyNumberFormat="1" applyFont="1" applyFill="1" applyBorder="1" applyAlignment="1">
      <alignment horizontal="center" vertical="center"/>
    </xf>
    <xf numFmtId="0" fontId="116" fillId="7" borderId="1" xfId="0" applyFont="1" applyFill="1" applyBorder="1" applyAlignment="1">
      <alignment horizontal="center" vertical="center"/>
    </xf>
    <xf numFmtId="0" fontId="145" fillId="3" borderId="1" xfId="0" applyFont="1" applyFill="1" applyBorder="1" applyAlignment="1">
      <alignment horizontal="left"/>
    </xf>
    <xf numFmtId="0" fontId="116" fillId="0" borderId="1" xfId="0" applyFont="1" applyBorder="1" applyAlignment="1">
      <alignment vertical="center"/>
    </xf>
    <xf numFmtId="0" fontId="146" fillId="0" borderId="1" xfId="0" applyFont="1" applyBorder="1" applyAlignment="1">
      <alignment vertical="center"/>
    </xf>
    <xf numFmtId="3" fontId="116" fillId="0" borderId="1" xfId="0" applyNumberFormat="1" applyFont="1" applyBorder="1" applyAlignment="1">
      <alignment horizontal="center" vertical="center"/>
    </xf>
    <xf numFmtId="0" fontId="116" fillId="0" borderId="1" xfId="0" applyFont="1" applyBorder="1" applyAlignment="1">
      <alignment horizontal="center" vertical="center"/>
    </xf>
    <xf numFmtId="0" fontId="116" fillId="0" borderId="6" xfId="0" applyFont="1" applyBorder="1" applyAlignment="1">
      <alignment vertical="center"/>
    </xf>
    <xf numFmtId="3" fontId="116" fillId="0" borderId="6" xfId="0" applyNumberFormat="1" applyFont="1" applyBorder="1" applyAlignment="1">
      <alignment horizontal="center" vertical="center"/>
    </xf>
    <xf numFmtId="0" fontId="116" fillId="0" borderId="6" xfId="0" applyFont="1" applyBorder="1" applyAlignment="1">
      <alignment horizontal="center" vertical="center"/>
    </xf>
    <xf numFmtId="0" fontId="116" fillId="0" borderId="5" xfId="0" applyFont="1" applyBorder="1" applyAlignment="1">
      <alignment vertical="center"/>
    </xf>
    <xf numFmtId="0" fontId="147" fillId="0" borderId="3" xfId="0" applyFont="1" applyBorder="1" applyAlignment="1">
      <alignment vertical="center"/>
    </xf>
    <xf numFmtId="164" fontId="116" fillId="0" borderId="3" xfId="0" applyNumberFormat="1" applyFont="1" applyBorder="1" applyAlignment="1">
      <alignment horizontal="center" vertical="center"/>
    </xf>
    <xf numFmtId="0" fontId="148" fillId="0" borderId="1" xfId="0" applyFont="1" applyBorder="1" applyAlignment="1">
      <alignment vertical="center"/>
    </xf>
    <xf numFmtId="0" fontId="149" fillId="0" borderId="3" xfId="0" applyFont="1" applyBorder="1" applyAlignment="1">
      <alignment vertical="center"/>
    </xf>
    <xf numFmtId="0" fontId="150" fillId="0" borderId="1" xfId="0" applyFont="1" applyBorder="1" applyAlignment="1">
      <alignment horizontal="left" vertical="center"/>
    </xf>
    <xf numFmtId="165" fontId="116" fillId="0" borderId="1" xfId="0" applyNumberFormat="1" applyFont="1" applyBorder="1" applyAlignment="1">
      <alignment horizontal="center" vertical="center"/>
    </xf>
    <xf numFmtId="3" fontId="116" fillId="0" borderId="0" xfId="0" applyNumberFormat="1" applyFont="1" applyAlignment="1">
      <alignment horizontal="center" vertical="center"/>
    </xf>
    <xf numFmtId="165" fontId="116" fillId="0" borderId="0" xfId="0" applyNumberFormat="1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3" fillId="3" borderId="3" xfId="0" applyFont="1" applyFill="1" applyBorder="1" applyAlignment="1">
      <alignment horizontal="center"/>
    </xf>
    <xf numFmtId="0" fontId="151" fillId="3" borderId="3" xfId="0" applyFont="1" applyFill="1" applyBorder="1"/>
    <xf numFmtId="164" fontId="13" fillId="3" borderId="3" xfId="0" applyNumberFormat="1" applyFont="1" applyFill="1" applyBorder="1" applyAlignment="1">
      <alignment horizontal="center"/>
    </xf>
    <xf numFmtId="3" fontId="13" fillId="3" borderId="3" xfId="0" applyNumberFormat="1" applyFont="1" applyFill="1" applyBorder="1" applyAlignment="1">
      <alignment horizontal="right"/>
    </xf>
    <xf numFmtId="0" fontId="152" fillId="3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1" xfId="0" quotePrefix="1" applyFont="1" applyFill="1" applyBorder="1"/>
    <xf numFmtId="164" fontId="13" fillId="3" borderId="3" xfId="0" applyNumberFormat="1" applyFont="1" applyFill="1" applyBorder="1" applyAlignment="1">
      <alignment horizontal="right"/>
    </xf>
    <xf numFmtId="0" fontId="153" fillId="3" borderId="3" xfId="0" applyFont="1" applyFill="1" applyBorder="1" applyAlignment="1">
      <alignment horizontal="center"/>
    </xf>
    <xf numFmtId="0" fontId="154" fillId="3" borderId="3" xfId="0" applyFont="1" applyFill="1" applyBorder="1" applyAlignment="1">
      <alignment horizontal="center"/>
    </xf>
    <xf numFmtId="0" fontId="14" fillId="7" borderId="0" xfId="0" applyFont="1" applyFill="1"/>
    <xf numFmtId="0" fontId="35" fillId="7" borderId="0" xfId="0" applyFont="1" applyFill="1"/>
    <xf numFmtId="0" fontId="35" fillId="7" borderId="3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5" fillId="3" borderId="3" xfId="0" applyFont="1" applyFill="1" applyBorder="1" applyAlignment="1">
      <alignment horizontal="center"/>
    </xf>
    <xf numFmtId="49" fontId="4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8" fontId="13" fillId="3" borderId="1" xfId="0" applyNumberFormat="1" applyFont="1" applyFill="1" applyBorder="1" applyAlignment="1">
      <alignment horizontal="center"/>
    </xf>
    <xf numFmtId="168" fontId="14" fillId="3" borderId="1" xfId="0" applyNumberFormat="1" applyFont="1" applyFill="1" applyBorder="1" applyAlignment="1">
      <alignment horizontal="center"/>
    </xf>
    <xf numFmtId="0" fontId="156" fillId="3" borderId="1" xfId="0" applyFont="1" applyFill="1" applyBorder="1"/>
    <xf numFmtId="3" fontId="2" fillId="2" borderId="2" xfId="0" applyNumberFormat="1" applyFont="1" applyFill="1" applyBorder="1" applyAlignment="1">
      <alignment horizontal="center"/>
    </xf>
    <xf numFmtId="0" fontId="24" fillId="3" borderId="1" xfId="0" applyFont="1" applyFill="1" applyBorder="1"/>
    <xf numFmtId="3" fontId="24" fillId="3" borderId="1" xfId="0" applyNumberFormat="1" applyFont="1" applyFill="1" applyBorder="1" applyAlignment="1">
      <alignment horizontal="right"/>
    </xf>
    <xf numFmtId="0" fontId="157" fillId="3" borderId="1" xfId="0" applyFont="1" applyFill="1" applyBorder="1" applyAlignment="1">
      <alignment wrapText="1"/>
    </xf>
    <xf numFmtId="0" fontId="158" fillId="3" borderId="1" xfId="0" applyFont="1" applyFill="1" applyBorder="1" applyAlignment="1">
      <alignment wrapText="1"/>
    </xf>
    <xf numFmtId="0" fontId="159" fillId="3" borderId="5" xfId="0" applyFont="1" applyFill="1" applyBorder="1"/>
    <xf numFmtId="0" fontId="160" fillId="3" borderId="5" xfId="0" applyFont="1" applyFill="1" applyBorder="1" applyAlignment="1">
      <alignment wrapText="1"/>
    </xf>
    <xf numFmtId="0" fontId="161" fillId="3" borderId="5" xfId="0" applyFont="1" applyFill="1" applyBorder="1"/>
    <xf numFmtId="0" fontId="24" fillId="3" borderId="5" xfId="0" applyFont="1" applyFill="1" applyBorder="1"/>
    <xf numFmtId="3" fontId="162" fillId="0" borderId="1" xfId="0" applyNumberFormat="1" applyFont="1" applyBorder="1" applyAlignment="1">
      <alignment horizontal="right"/>
    </xf>
    <xf numFmtId="0" fontId="14" fillId="0" borderId="8" xfId="0" applyFont="1" applyBorder="1"/>
    <xf numFmtId="169" fontId="14" fillId="3" borderId="1" xfId="0" applyNumberFormat="1" applyFont="1" applyFill="1" applyBorder="1" applyAlignment="1">
      <alignment horizontal="left" vertical="center"/>
    </xf>
    <xf numFmtId="0" fontId="163" fillId="3" borderId="1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64" fillId="3" borderId="2" xfId="0" applyFont="1" applyFill="1" applyBorder="1" applyAlignment="1">
      <alignment vertical="center"/>
    </xf>
    <xf numFmtId="0" fontId="165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center" vertical="center"/>
    </xf>
    <xf numFmtId="0" fontId="166" fillId="3" borderId="1" xfId="0" applyFont="1" applyFill="1" applyBorder="1" applyAlignment="1">
      <alignment vertical="center"/>
    </xf>
    <xf numFmtId="0" fontId="21" fillId="3" borderId="5" xfId="0" applyFont="1" applyFill="1" applyBorder="1" applyAlignment="1">
      <alignment vertical="center"/>
    </xf>
    <xf numFmtId="0" fontId="13" fillId="3" borderId="3" xfId="0" applyFont="1" applyFill="1" applyBorder="1" applyAlignment="1">
      <alignment horizontal="center" vertical="center"/>
    </xf>
    <xf numFmtId="0" fontId="167" fillId="3" borderId="3" xfId="0" applyFont="1" applyFill="1" applyBorder="1" applyAlignment="1">
      <alignment vertical="center"/>
    </xf>
    <xf numFmtId="3" fontId="13" fillId="3" borderId="5" xfId="0" applyNumberFormat="1" applyFont="1" applyFill="1" applyBorder="1" applyAlignment="1">
      <alignment horizontal="right" vertical="center"/>
    </xf>
    <xf numFmtId="0" fontId="13" fillId="3" borderId="5" xfId="0" applyFont="1" applyFill="1" applyBorder="1" applyAlignment="1">
      <alignment horizontal="left" vertical="center"/>
    </xf>
    <xf numFmtId="0" fontId="35" fillId="3" borderId="5" xfId="0" applyFont="1" applyFill="1" applyBorder="1" applyAlignment="1">
      <alignment vertical="center"/>
    </xf>
    <xf numFmtId="170" fontId="21" fillId="3" borderId="1" xfId="0" applyNumberFormat="1" applyFont="1" applyFill="1" applyBorder="1" applyAlignment="1">
      <alignment horizontal="left"/>
    </xf>
    <xf numFmtId="0" fontId="35" fillId="3" borderId="1" xfId="0" applyFont="1" applyFill="1" applyBorder="1"/>
    <xf numFmtId="0" fontId="39" fillId="3" borderId="1" xfId="0" applyFont="1" applyFill="1" applyBorder="1"/>
    <xf numFmtId="0" fontId="169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168" fillId="3" borderId="1" xfId="0" applyFont="1" applyFill="1" applyBorder="1"/>
    <xf numFmtId="0" fontId="170" fillId="3" borderId="2" xfId="0" applyFont="1" applyFill="1" applyBorder="1" applyAlignment="1">
      <alignment vertical="center"/>
    </xf>
    <xf numFmtId="0" fontId="171" fillId="3" borderId="1" xfId="0" applyFont="1" applyFill="1" applyBorder="1"/>
    <xf numFmtId="0" fontId="172" fillId="3" borderId="1" xfId="0" applyFont="1" applyFill="1" applyBorder="1"/>
    <xf numFmtId="170" fontId="14" fillId="3" borderId="1" xfId="0" applyNumberFormat="1" applyFont="1" applyFill="1" applyBorder="1" applyAlignment="1">
      <alignment horizontal="left" vertical="center"/>
    </xf>
    <xf numFmtId="0" fontId="173" fillId="3" borderId="1" xfId="0" applyFont="1" applyFill="1" applyBorder="1"/>
    <xf numFmtId="165" fontId="4" fillId="3" borderId="1" xfId="0" applyNumberFormat="1" applyFont="1" applyFill="1" applyBorder="1"/>
    <xf numFmtId="0" fontId="174" fillId="3" borderId="5" xfId="0" applyFont="1" applyFill="1" applyBorder="1"/>
    <xf numFmtId="0" fontId="175" fillId="9" borderId="2" xfId="0" applyFont="1" applyFill="1" applyBorder="1" applyAlignment="1">
      <alignment horizontal="center"/>
    </xf>
    <xf numFmtId="0" fontId="176" fillId="3" borderId="1" xfId="0" applyFont="1" applyFill="1" applyBorder="1" applyAlignment="1">
      <alignment horizontal="left"/>
    </xf>
    <xf numFmtId="166" fontId="4" fillId="3" borderId="2" xfId="0" applyNumberFormat="1" applyFont="1" applyFill="1" applyBorder="1" applyAlignment="1">
      <alignment horizontal="center"/>
    </xf>
    <xf numFmtId="166" fontId="4" fillId="3" borderId="3" xfId="0" applyNumberFormat="1" applyFont="1" applyFill="1" applyBorder="1" applyAlignment="1">
      <alignment horizontal="center"/>
    </xf>
    <xf numFmtId="3" fontId="177" fillId="3" borderId="3" xfId="0" applyNumberFormat="1" applyFont="1" applyFill="1" applyBorder="1" applyAlignment="1">
      <alignment horizontal="left"/>
    </xf>
    <xf numFmtId="0" fontId="178" fillId="3" borderId="1" xfId="0" applyFont="1" applyFill="1" applyBorder="1" applyAlignment="1">
      <alignment horizontal="left"/>
    </xf>
    <xf numFmtId="3" fontId="179" fillId="3" borderId="3" xfId="0" applyNumberFormat="1" applyFont="1" applyFill="1" applyBorder="1" applyAlignment="1">
      <alignment horizontal="left"/>
    </xf>
    <xf numFmtId="0" fontId="180" fillId="3" borderId="3" xfId="0" applyFont="1" applyFill="1" applyBorder="1"/>
    <xf numFmtId="164" fontId="14" fillId="3" borderId="1" xfId="0" applyNumberFormat="1" applyFont="1" applyFill="1" applyBorder="1"/>
    <xf numFmtId="0" fontId="181" fillId="3" borderId="1" xfId="0" applyFont="1" applyFill="1" applyBorder="1"/>
    <xf numFmtId="164" fontId="4" fillId="3" borderId="5" xfId="0" applyNumberFormat="1" applyFont="1" applyFill="1" applyBorder="1" applyAlignment="1">
      <alignment horizontal="center"/>
    </xf>
    <xf numFmtId="0" fontId="182" fillId="3" borderId="1" xfId="0" applyFont="1" applyFill="1" applyBorder="1"/>
    <xf numFmtId="0" fontId="14" fillId="3" borderId="1" xfId="0" applyFont="1" applyFill="1" applyBorder="1" applyAlignment="1">
      <alignment horizontal="left"/>
    </xf>
    <xf numFmtId="0" fontId="183" fillId="3" borderId="1" xfId="0" applyFont="1" applyFill="1" applyBorder="1"/>
    <xf numFmtId="165" fontId="14" fillId="3" borderId="1" xfId="0" applyNumberFormat="1" applyFont="1" applyFill="1" applyBorder="1"/>
    <xf numFmtId="0" fontId="4" fillId="7" borderId="1" xfId="0" applyFont="1" applyFill="1" applyBorder="1"/>
    <xf numFmtId="0" fontId="185" fillId="7" borderId="1" xfId="0" applyFont="1" applyFill="1" applyBorder="1"/>
    <xf numFmtId="0" fontId="14" fillId="8" borderId="1" xfId="0" applyFont="1" applyFill="1" applyBorder="1"/>
    <xf numFmtId="0" fontId="14" fillId="8" borderId="1" xfId="0" applyFont="1" applyFill="1" applyBorder="1" applyAlignment="1">
      <alignment horizontal="center"/>
    </xf>
    <xf numFmtId="0" fontId="186" fillId="8" borderId="5" xfId="0" applyFont="1" applyFill="1" applyBorder="1"/>
    <xf numFmtId="3" fontId="14" fillId="8" borderId="1" xfId="0" applyNumberFormat="1" applyFont="1" applyFill="1" applyBorder="1"/>
    <xf numFmtId="0" fontId="14" fillId="8" borderId="0" xfId="0" applyFont="1" applyFill="1"/>
    <xf numFmtId="0" fontId="3" fillId="2" borderId="1" xfId="0" applyFont="1" applyFill="1" applyBorder="1"/>
    <xf numFmtId="0" fontId="187" fillId="2" borderId="1" xfId="0" applyFont="1" applyFill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188" fillId="3" borderId="1" xfId="0" applyFont="1" applyFill="1" applyBorder="1"/>
    <xf numFmtId="17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89" fillId="0" borderId="1" xfId="0" applyFont="1" applyBorder="1" applyAlignment="1">
      <alignment horizontal="center" vertical="center"/>
    </xf>
    <xf numFmtId="0" fontId="190" fillId="0" borderId="1" xfId="0" applyFont="1" applyBorder="1"/>
    <xf numFmtId="0" fontId="14" fillId="0" borderId="1" xfId="0" applyFont="1" applyBorder="1" applyAlignment="1">
      <alignment horizontal="left"/>
    </xf>
    <xf numFmtId="0" fontId="191" fillId="0" borderId="1" xfId="0" applyFont="1" applyBorder="1" applyAlignment="1">
      <alignment horizontal="center"/>
    </xf>
    <xf numFmtId="0" fontId="116" fillId="0" borderId="1" xfId="0" applyFont="1" applyBorder="1" applyAlignment="1">
      <alignment horizontal="center"/>
    </xf>
    <xf numFmtId="0" fontId="192" fillId="0" borderId="1" xfId="0" applyFont="1" applyBorder="1" applyAlignment="1">
      <alignment horizontal="center"/>
    </xf>
    <xf numFmtId="0" fontId="193" fillId="0" borderId="1" xfId="0" applyFont="1" applyBorder="1" applyAlignment="1">
      <alignment horizontal="center" vertical="center"/>
    </xf>
    <xf numFmtId="0" fontId="194" fillId="0" borderId="1" xfId="0" applyFont="1" applyBorder="1" applyAlignment="1">
      <alignment horizontal="center"/>
    </xf>
    <xf numFmtId="0" fontId="195" fillId="0" borderId="1" xfId="0" applyFont="1" applyBorder="1"/>
    <xf numFmtId="0" fontId="116" fillId="0" borderId="1" xfId="0" applyFont="1" applyBorder="1"/>
    <xf numFmtId="0" fontId="196" fillId="0" borderId="0" xfId="0" applyFont="1" applyAlignment="1">
      <alignment horizontal="center"/>
    </xf>
    <xf numFmtId="171" fontId="1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97" fillId="0" borderId="0" xfId="0" applyFont="1"/>
    <xf numFmtId="0" fontId="198" fillId="0" borderId="1" xfId="0" applyFont="1" applyBorder="1"/>
    <xf numFmtId="0" fontId="127" fillId="7" borderId="3" xfId="0" applyFont="1" applyFill="1" applyBorder="1"/>
    <xf numFmtId="3" fontId="199" fillId="7" borderId="1" xfId="0" applyNumberFormat="1" applyFont="1" applyFill="1" applyBorder="1" applyAlignment="1">
      <alignment horizontal="center"/>
    </xf>
    <xf numFmtId="3" fontId="200" fillId="7" borderId="1" xfId="0" applyNumberFormat="1" applyFont="1" applyFill="1" applyBorder="1" applyAlignment="1">
      <alignment horizontal="center"/>
    </xf>
    <xf numFmtId="3" fontId="201" fillId="7" borderId="1" xfId="0" applyNumberFormat="1" applyFont="1" applyFill="1" applyBorder="1"/>
    <xf numFmtId="3" fontId="202" fillId="7" borderId="1" xfId="0" applyNumberFormat="1" applyFont="1" applyFill="1" applyBorder="1" applyAlignment="1">
      <alignment horizontal="center"/>
    </xf>
    <xf numFmtId="3" fontId="35" fillId="7" borderId="1" xfId="0" applyNumberFormat="1" applyFont="1" applyFill="1" applyBorder="1"/>
    <xf numFmtId="3" fontId="203" fillId="7" borderId="5" xfId="0" applyNumberFormat="1" applyFont="1" applyFill="1" applyBorder="1" applyAlignment="1">
      <alignment horizontal="center"/>
    </xf>
    <xf numFmtId="3" fontId="4" fillId="7" borderId="5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3" fontId="204" fillId="7" borderId="2" xfId="0" applyNumberFormat="1" applyFont="1" applyFill="1" applyBorder="1" applyAlignment="1">
      <alignment horizontal="center"/>
    </xf>
    <xf numFmtId="3" fontId="205" fillId="7" borderId="5" xfId="0" applyNumberFormat="1" applyFont="1" applyFill="1" applyBorder="1" applyAlignment="1">
      <alignment horizontal="center"/>
    </xf>
    <xf numFmtId="3" fontId="206" fillId="0" borderId="5" xfId="0" applyNumberFormat="1" applyFont="1" applyBorder="1" applyAlignment="1">
      <alignment horizontal="center"/>
    </xf>
    <xf numFmtId="3" fontId="207" fillId="7" borderId="0" xfId="0" applyNumberFormat="1" applyFont="1" applyFill="1"/>
    <xf numFmtId="0" fontId="208" fillId="7" borderId="1" xfId="0" applyFont="1" applyFill="1" applyBorder="1" applyAlignment="1">
      <alignment horizontal="center" vertical="center"/>
    </xf>
    <xf numFmtId="0" fontId="14" fillId="0" borderId="2" xfId="0" applyFont="1" applyBorder="1"/>
    <xf numFmtId="172" fontId="14" fillId="0" borderId="1" xfId="0" applyNumberFormat="1" applyFont="1" applyBorder="1" applyAlignment="1">
      <alignment horizontal="center"/>
    </xf>
    <xf numFmtId="164" fontId="14" fillId="0" borderId="1" xfId="0" applyNumberFormat="1" applyFont="1" applyBorder="1"/>
    <xf numFmtId="0" fontId="14" fillId="0" borderId="1" xfId="0" quotePrefix="1" applyFont="1" applyBorder="1" applyAlignment="1">
      <alignment horizontal="center"/>
    </xf>
    <xf numFmtId="172" fontId="4" fillId="0" borderId="1" xfId="0" applyNumberFormat="1" applyFont="1" applyBorder="1" applyAlignment="1">
      <alignment horizontal="center"/>
    </xf>
    <xf numFmtId="0" fontId="14" fillId="0" borderId="1" xfId="0" quotePrefix="1" applyFont="1" applyBorder="1"/>
    <xf numFmtId="172" fontId="14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 vertical="center"/>
    </xf>
    <xf numFmtId="0" fontId="58" fillId="0" borderId="0" xfId="0" applyFont="1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3" fontId="3" fillId="7" borderId="2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0" fontId="209" fillId="0" borderId="0" xfId="0" applyFont="1"/>
    <xf numFmtId="0" fontId="208" fillId="0" borderId="1" xfId="0" applyFont="1" applyBorder="1"/>
    <xf numFmtId="3" fontId="3" fillId="2" borderId="4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4" fillId="0" borderId="3" xfId="0" applyNumberFormat="1" applyFont="1" applyBorder="1"/>
    <xf numFmtId="165" fontId="4" fillId="3" borderId="3" xfId="0" applyNumberFormat="1" applyFont="1" applyFill="1" applyBorder="1" applyAlignment="1">
      <alignment horizontal="right"/>
    </xf>
    <xf numFmtId="0" fontId="21" fillId="0" borderId="3" xfId="0" applyFont="1" applyBorder="1"/>
    <xf numFmtId="3" fontId="210" fillId="0" borderId="3" xfId="0" applyNumberFormat="1" applyFont="1" applyBorder="1"/>
    <xf numFmtId="3" fontId="3" fillId="2" borderId="3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211" fillId="3" borderId="1" xfId="0" applyFont="1" applyFill="1" applyBorder="1"/>
    <xf numFmtId="0" fontId="212" fillId="3" borderId="1" xfId="0" applyFont="1" applyFill="1" applyBorder="1"/>
    <xf numFmtId="0" fontId="213" fillId="3" borderId="1" xfId="0" applyFont="1" applyFill="1" applyBorder="1"/>
    <xf numFmtId="0" fontId="214" fillId="3" borderId="1" xfId="0" applyFont="1" applyFill="1" applyBorder="1"/>
    <xf numFmtId="49" fontId="4" fillId="3" borderId="1" xfId="0" applyNumberFormat="1" applyFont="1" applyFill="1" applyBorder="1" applyAlignment="1">
      <alignment horizontal="right"/>
    </xf>
    <xf numFmtId="0" fontId="215" fillId="3" borderId="1" xfId="0" applyFont="1" applyFill="1" applyBorder="1"/>
    <xf numFmtId="0" fontId="216" fillId="3" borderId="1" xfId="0" applyFont="1" applyFill="1" applyBorder="1"/>
    <xf numFmtId="0" fontId="217" fillId="3" borderId="1" xfId="0" applyFont="1" applyFill="1" applyBorder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3" fontId="4" fillId="7" borderId="0" xfId="0" applyNumberFormat="1" applyFont="1" applyFill="1"/>
    <xf numFmtId="0" fontId="4" fillId="7" borderId="4" xfId="0" applyFont="1" applyFill="1" applyBorder="1"/>
    <xf numFmtId="0" fontId="4" fillId="7" borderId="4" xfId="0" applyFont="1" applyFill="1" applyBorder="1" applyAlignment="1">
      <alignment horizontal="center"/>
    </xf>
    <xf numFmtId="3" fontId="4" fillId="7" borderId="4" xfId="0" applyNumberFormat="1" applyFont="1" applyFill="1" applyBorder="1"/>
    <xf numFmtId="0" fontId="3" fillId="2" borderId="3" xfId="0" applyFont="1" applyFill="1" applyBorder="1"/>
    <xf numFmtId="0" fontId="4" fillId="0" borderId="0" xfId="0" applyFont="1" applyAlignment="1">
      <alignment horizontal="center"/>
    </xf>
    <xf numFmtId="0" fontId="218" fillId="3" borderId="1" xfId="0" applyFont="1" applyFill="1" applyBorder="1"/>
    <xf numFmtId="0" fontId="219" fillId="3" borderId="1" xfId="0" applyFont="1" applyFill="1" applyBorder="1"/>
    <xf numFmtId="0" fontId="220" fillId="3" borderId="1" xfId="0" applyFont="1" applyFill="1" applyBorder="1"/>
    <xf numFmtId="0" fontId="221" fillId="3" borderId="1" xfId="0" applyFont="1" applyFill="1" applyBorder="1"/>
    <xf numFmtId="0" fontId="222" fillId="3" borderId="4" xfId="0" applyFont="1" applyFill="1" applyBorder="1"/>
    <xf numFmtId="0" fontId="213" fillId="3" borderId="0" xfId="0" applyFont="1" applyFill="1"/>
    <xf numFmtId="0" fontId="0" fillId="3" borderId="1" xfId="0" applyFill="1" applyBorder="1"/>
    <xf numFmtId="0" fontId="14" fillId="3" borderId="3" xfId="0" applyFont="1" applyFill="1" applyBorder="1"/>
    <xf numFmtId="0" fontId="223" fillId="3" borderId="3" xfId="0" applyFont="1" applyFill="1" applyBorder="1"/>
    <xf numFmtId="0" fontId="224" fillId="3" borderId="3" xfId="0" applyFont="1" applyFill="1" applyBorder="1"/>
    <xf numFmtId="164" fontId="14" fillId="3" borderId="3" xfId="0" applyNumberFormat="1" applyFont="1" applyFill="1" applyBorder="1"/>
    <xf numFmtId="0" fontId="4" fillId="3" borderId="2" xfId="0" applyFont="1" applyFill="1" applyBorder="1" applyAlignment="1">
      <alignment horizontal="right"/>
    </xf>
    <xf numFmtId="0" fontId="225" fillId="3" borderId="1" xfId="0" applyFont="1" applyFill="1" applyBorder="1"/>
    <xf numFmtId="0" fontId="14" fillId="7" borderId="0" xfId="0" applyFont="1" applyFill="1" applyAlignment="1">
      <alignment horizontal="center"/>
    </xf>
    <xf numFmtId="0" fontId="226" fillId="3" borderId="1" xfId="0" applyFont="1" applyFill="1" applyBorder="1" applyAlignment="1">
      <alignment horizontal="left"/>
    </xf>
    <xf numFmtId="0" fontId="14" fillId="7" borderId="1" xfId="0" applyFont="1" applyFill="1" applyBorder="1"/>
    <xf numFmtId="0" fontId="4" fillId="3" borderId="1" xfId="0" applyFont="1" applyFill="1" applyBorder="1" applyAlignment="1">
      <alignment horizontal="left"/>
    </xf>
    <xf numFmtId="0" fontId="227" fillId="3" borderId="1" xfId="0" applyFont="1" applyFill="1" applyBorder="1" applyAlignment="1">
      <alignment horizontal="center"/>
    </xf>
    <xf numFmtId="165" fontId="14" fillId="3" borderId="1" xfId="0" applyNumberFormat="1" applyFont="1" applyFill="1" applyBorder="1" applyAlignment="1">
      <alignment horizontal="right"/>
    </xf>
    <xf numFmtId="0" fontId="208" fillId="3" borderId="1" xfId="0" applyFont="1" applyFill="1" applyBorder="1" applyAlignment="1">
      <alignment horizontal="center"/>
    </xf>
    <xf numFmtId="0" fontId="228" fillId="3" borderId="2" xfId="0" applyFont="1" applyFill="1" applyBorder="1"/>
    <xf numFmtId="0" fontId="227" fillId="3" borderId="1" xfId="0" applyFont="1" applyFill="1" applyBorder="1"/>
    <xf numFmtId="165" fontId="208" fillId="3" borderId="1" xfId="0" applyNumberFormat="1" applyFont="1" applyFill="1" applyBorder="1" applyAlignment="1">
      <alignment horizontal="right"/>
    </xf>
    <xf numFmtId="0" fontId="229" fillId="3" borderId="2" xfId="0" applyFont="1" applyFill="1" applyBorder="1"/>
    <xf numFmtId="0" fontId="4" fillId="7" borderId="5" xfId="0" applyFont="1" applyFill="1" applyBorder="1"/>
    <xf numFmtId="0" fontId="230" fillId="3" borderId="1" xfId="0" applyFont="1" applyFill="1" applyBorder="1"/>
    <xf numFmtId="165" fontId="4" fillId="3" borderId="1" xfId="0" applyNumberFormat="1" applyFont="1" applyFill="1" applyBorder="1" applyAlignment="1">
      <alignment horizontal="right"/>
    </xf>
    <xf numFmtId="165" fontId="227" fillId="3" borderId="1" xfId="0" applyNumberFormat="1" applyFont="1" applyFill="1" applyBorder="1"/>
    <xf numFmtId="0" fontId="231" fillId="3" borderId="0" xfId="0" applyFont="1" applyFill="1"/>
    <xf numFmtId="0" fontId="4" fillId="7" borderId="3" xfId="0" applyFont="1" applyFill="1" applyBorder="1" applyAlignment="1">
      <alignment horizontal="center"/>
    </xf>
    <xf numFmtId="0" fontId="232" fillId="2" borderId="1" xfId="0" applyFont="1" applyFill="1" applyBorder="1"/>
    <xf numFmtId="0" fontId="233" fillId="3" borderId="1" xfId="0" applyFont="1" applyFill="1" applyBorder="1"/>
    <xf numFmtId="0" fontId="130" fillId="3" borderId="1" xfId="0" applyFont="1" applyFill="1" applyBorder="1" applyAlignment="1">
      <alignment horizontal="left"/>
    </xf>
    <xf numFmtId="0" fontId="116" fillId="3" borderId="1" xfId="0" applyFont="1" applyFill="1" applyBorder="1"/>
    <xf numFmtId="0" fontId="116" fillId="3" borderId="1" xfId="0" applyFont="1" applyFill="1" applyBorder="1" applyAlignment="1">
      <alignment horizontal="center"/>
    </xf>
    <xf numFmtId="0" fontId="234" fillId="3" borderId="1" xfId="0" applyFont="1" applyFill="1" applyBorder="1"/>
    <xf numFmtId="3" fontId="116" fillId="3" borderId="1" xfId="0" applyNumberFormat="1" applyFont="1" applyFill="1" applyBorder="1"/>
    <xf numFmtId="0" fontId="235" fillId="3" borderId="1" xfId="0" applyFont="1" applyFill="1" applyBorder="1"/>
    <xf numFmtId="165" fontId="116" fillId="3" borderId="1" xfId="0" applyNumberFormat="1" applyFont="1" applyFill="1" applyBorder="1"/>
    <xf numFmtId="165" fontId="116" fillId="3" borderId="1" xfId="0" applyNumberFormat="1" applyFont="1" applyFill="1" applyBorder="1" applyAlignment="1">
      <alignment horizontal="right"/>
    </xf>
    <xf numFmtId="3" fontId="14" fillId="7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4" fillId="3" borderId="1" xfId="0" applyNumberFormat="1" applyFont="1" applyFill="1" applyBorder="1"/>
    <xf numFmtId="0" fontId="21" fillId="0" borderId="0" xfId="0" applyFont="1"/>
    <xf numFmtId="0" fontId="4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236" fillId="0" borderId="0" xfId="0" applyFont="1"/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237" fillId="0" borderId="1" xfId="0" applyFont="1" applyBorder="1"/>
    <xf numFmtId="3" fontId="4" fillId="0" borderId="5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4" fillId="5" borderId="0" xfId="0" applyFont="1" applyFill="1"/>
    <xf numFmtId="0" fontId="13" fillId="8" borderId="1" xfId="0" applyFont="1" applyFill="1" applyBorder="1"/>
    <xf numFmtId="3" fontId="4" fillId="8" borderId="1" xfId="0" applyNumberFormat="1" applyFont="1" applyFill="1" applyBorder="1" applyAlignment="1">
      <alignment horizontal="right"/>
    </xf>
    <xf numFmtId="0" fontId="13" fillId="8" borderId="1" xfId="0" applyFont="1" applyFill="1" applyBorder="1" applyAlignment="1">
      <alignment horizontal="left"/>
    </xf>
    <xf numFmtId="0" fontId="187" fillId="2" borderId="1" xfId="0" applyFont="1" applyFill="1" applyBorder="1"/>
    <xf numFmtId="0" fontId="14" fillId="5" borderId="1" xfId="0" applyFont="1" applyFill="1" applyBorder="1" applyAlignment="1">
      <alignment horizontal="center"/>
    </xf>
    <xf numFmtId="0" fontId="238" fillId="5" borderId="1" xfId="0" applyFont="1" applyFill="1" applyBorder="1"/>
    <xf numFmtId="0" fontId="4" fillId="5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center"/>
    </xf>
    <xf numFmtId="0" fontId="14" fillId="10" borderId="1" xfId="0" applyFont="1" applyFill="1" applyBorder="1"/>
    <xf numFmtId="0" fontId="4" fillId="10" borderId="1" xfId="0" applyFont="1" applyFill="1" applyBorder="1"/>
    <xf numFmtId="0" fontId="14" fillId="10" borderId="1" xfId="0" applyFont="1" applyFill="1" applyBorder="1" applyAlignment="1">
      <alignment horizontal="center"/>
    </xf>
    <xf numFmtId="0" fontId="239" fillId="10" borderId="1" xfId="0" applyFont="1" applyFill="1" applyBorder="1"/>
    <xf numFmtId="0" fontId="4" fillId="10" borderId="1" xfId="0" applyFont="1" applyFill="1" applyBorder="1" applyAlignment="1">
      <alignment horizontal="center"/>
    </xf>
    <xf numFmtId="3" fontId="14" fillId="10" borderId="1" xfId="0" applyNumberFormat="1" applyFont="1" applyFill="1" applyBorder="1" applyAlignment="1">
      <alignment horizontal="center"/>
    </xf>
    <xf numFmtId="3" fontId="14" fillId="10" borderId="1" xfId="0" applyNumberFormat="1" applyFont="1" applyFill="1" applyBorder="1"/>
    <xf numFmtId="164" fontId="14" fillId="10" borderId="1" xfId="0" applyNumberFormat="1" applyFont="1" applyFill="1" applyBorder="1" applyAlignment="1">
      <alignment horizontal="center"/>
    </xf>
    <xf numFmtId="0" fontId="14" fillId="10" borderId="0" xfId="0" applyFont="1" applyFill="1"/>
    <xf numFmtId="3" fontId="14" fillId="5" borderId="1" xfId="0" applyNumberFormat="1" applyFont="1" applyFill="1" applyBorder="1" applyAlignment="1">
      <alignment horizontal="center"/>
    </xf>
    <xf numFmtId="0" fontId="14" fillId="6" borderId="1" xfId="0" applyFont="1" applyFill="1" applyBorder="1"/>
    <xf numFmtId="0" fontId="4" fillId="6" borderId="1" xfId="0" applyFont="1" applyFill="1" applyBorder="1"/>
    <xf numFmtId="0" fontId="14" fillId="6" borderId="1" xfId="0" applyFont="1" applyFill="1" applyBorder="1" applyAlignment="1">
      <alignment horizontal="center"/>
    </xf>
    <xf numFmtId="0" fontId="240" fillId="6" borderId="1" xfId="0" applyFont="1" applyFill="1" applyBorder="1"/>
    <xf numFmtId="0" fontId="4" fillId="6" borderId="1" xfId="0" applyFont="1" applyFill="1" applyBorder="1" applyAlignment="1">
      <alignment horizontal="center"/>
    </xf>
    <xf numFmtId="3" fontId="14" fillId="6" borderId="1" xfId="0" applyNumberFormat="1" applyFont="1" applyFill="1" applyBorder="1" applyAlignment="1">
      <alignment horizontal="center"/>
    </xf>
    <xf numFmtId="3" fontId="14" fillId="6" borderId="1" xfId="0" applyNumberFormat="1" applyFont="1" applyFill="1" applyBorder="1"/>
    <xf numFmtId="0" fontId="14" fillId="6" borderId="0" xfId="0" applyFont="1" applyFill="1"/>
    <xf numFmtId="0" fontId="116" fillId="5" borderId="1" xfId="0" applyFont="1" applyFill="1" applyBorder="1"/>
    <xf numFmtId="0" fontId="241" fillId="5" borderId="1" xfId="0" applyFont="1" applyFill="1" applyBorder="1" applyAlignment="1">
      <alignment horizontal="center"/>
    </xf>
    <xf numFmtId="3" fontId="116" fillId="5" borderId="2" xfId="0" applyNumberFormat="1" applyFont="1" applyFill="1" applyBorder="1" applyAlignment="1">
      <alignment horizontal="center"/>
    </xf>
    <xf numFmtId="0" fontId="242" fillId="5" borderId="2" xfId="0" applyFont="1" applyFill="1" applyBorder="1"/>
    <xf numFmtId="3" fontId="4" fillId="5" borderId="1" xfId="0" applyNumberFormat="1" applyFont="1" applyFill="1" applyBorder="1" applyAlignment="1">
      <alignment horizontal="right"/>
    </xf>
    <xf numFmtId="3" fontId="243" fillId="5" borderId="1" xfId="0" applyNumberFormat="1" applyFont="1" applyFill="1" applyBorder="1" applyAlignment="1">
      <alignment horizontal="right"/>
    </xf>
    <xf numFmtId="3" fontId="116" fillId="5" borderId="1" xfId="0" applyNumberFormat="1" applyFont="1" applyFill="1" applyBorder="1" applyAlignment="1">
      <alignment horizontal="right"/>
    </xf>
    <xf numFmtId="0" fontId="116" fillId="5" borderId="5" xfId="0" applyFont="1" applyFill="1" applyBorder="1"/>
    <xf numFmtId="0" fontId="244" fillId="5" borderId="5" xfId="0" applyFont="1" applyFill="1" applyBorder="1" applyAlignment="1">
      <alignment horizontal="center"/>
    </xf>
    <xf numFmtId="0" fontId="245" fillId="5" borderId="3" xfId="0" applyFont="1" applyFill="1" applyBorder="1"/>
    <xf numFmtId="3" fontId="116" fillId="5" borderId="3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right"/>
    </xf>
    <xf numFmtId="0" fontId="4" fillId="5" borderId="5" xfId="0" applyFont="1" applyFill="1" applyBorder="1" applyAlignment="1">
      <alignment horizontal="center"/>
    </xf>
    <xf numFmtId="0" fontId="246" fillId="5" borderId="3" xfId="0" applyFont="1" applyFill="1" applyBorder="1"/>
    <xf numFmtId="0" fontId="116" fillId="5" borderId="3" xfId="0" applyFont="1" applyFill="1" applyBorder="1" applyAlignment="1">
      <alignment horizontal="center"/>
    </xf>
    <xf numFmtId="0" fontId="247" fillId="5" borderId="3" xfId="0" applyFont="1" applyFill="1" applyBorder="1"/>
    <xf numFmtId="0" fontId="248" fillId="5" borderId="3" xfId="0" applyFont="1" applyFill="1" applyBorder="1"/>
    <xf numFmtId="3" fontId="243" fillId="5" borderId="5" xfId="0" applyNumberFormat="1" applyFont="1" applyFill="1" applyBorder="1" applyAlignment="1">
      <alignment horizontal="right"/>
    </xf>
    <xf numFmtId="3" fontId="116" fillId="5" borderId="1" xfId="0" applyNumberFormat="1" applyFont="1" applyFill="1" applyBorder="1"/>
    <xf numFmtId="0" fontId="116" fillId="7" borderId="1" xfId="0" applyFont="1" applyFill="1" applyBorder="1"/>
    <xf numFmtId="0" fontId="116" fillId="7" borderId="5" xfId="0" applyFont="1" applyFill="1" applyBorder="1"/>
    <xf numFmtId="0" fontId="249" fillId="7" borderId="5" xfId="0" applyFont="1" applyFill="1" applyBorder="1" applyAlignment="1">
      <alignment horizontal="center"/>
    </xf>
    <xf numFmtId="3" fontId="116" fillId="7" borderId="2" xfId="0" applyNumberFormat="1" applyFont="1" applyFill="1" applyBorder="1" applyAlignment="1">
      <alignment horizontal="center"/>
    </xf>
    <xf numFmtId="0" fontId="250" fillId="7" borderId="3" xfId="0" applyFont="1" applyFill="1" applyBorder="1"/>
    <xf numFmtId="3" fontId="116" fillId="7" borderId="3" xfId="0" applyNumberFormat="1" applyFont="1" applyFill="1" applyBorder="1" applyAlignment="1">
      <alignment horizontal="center"/>
    </xf>
    <xf numFmtId="3" fontId="4" fillId="7" borderId="5" xfId="0" applyNumberFormat="1" applyFont="1" applyFill="1" applyBorder="1" applyAlignment="1">
      <alignment horizontal="right"/>
    </xf>
    <xf numFmtId="3" fontId="116" fillId="7" borderId="1" xfId="0" applyNumberFormat="1" applyFont="1" applyFill="1" applyBorder="1" applyAlignment="1">
      <alignment horizontal="right"/>
    </xf>
    <xf numFmtId="3" fontId="251" fillId="7" borderId="3" xfId="0" applyNumberFormat="1" applyFont="1" applyFill="1" applyBorder="1"/>
    <xf numFmtId="0" fontId="252" fillId="5" borderId="2" xfId="0" applyFont="1" applyFill="1" applyBorder="1"/>
    <xf numFmtId="3" fontId="4" fillId="5" borderId="2" xfId="0" applyNumberFormat="1" applyFont="1" applyFill="1" applyBorder="1" applyAlignment="1">
      <alignment horizontal="center"/>
    </xf>
    <xf numFmtId="0" fontId="253" fillId="5" borderId="2" xfId="0" applyFont="1" applyFill="1" applyBorder="1"/>
    <xf numFmtId="10" fontId="4" fillId="5" borderId="0" xfId="0" applyNumberFormat="1" applyFont="1" applyFill="1" applyAlignment="1">
      <alignment horizontal="center"/>
    </xf>
    <xf numFmtId="0" fontId="254" fillId="5" borderId="3" xfId="0" applyFont="1" applyFill="1" applyBorder="1"/>
    <xf numFmtId="3" fontId="4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/>
    <xf numFmtId="3" fontId="4" fillId="5" borderId="1" xfId="0" applyNumberFormat="1" applyFont="1" applyFill="1" applyBorder="1"/>
    <xf numFmtId="0" fontId="4" fillId="5" borderId="0" xfId="0" applyFont="1" applyFill="1"/>
    <xf numFmtId="0" fontId="255" fillId="5" borderId="3" xfId="0" applyFont="1" applyFill="1" applyBorder="1"/>
    <xf numFmtId="0" fontId="4" fillId="5" borderId="3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256" fillId="5" borderId="1" xfId="0" applyFont="1" applyFill="1" applyBorder="1"/>
    <xf numFmtId="0" fontId="4" fillId="5" borderId="0" xfId="0" applyFont="1" applyFill="1" applyAlignment="1">
      <alignment horizontal="center"/>
    </xf>
    <xf numFmtId="0" fontId="116" fillId="8" borderId="1" xfId="0" applyFont="1" applyFill="1" applyBorder="1"/>
    <xf numFmtId="0" fontId="116" fillId="8" borderId="5" xfId="0" applyFont="1" applyFill="1" applyBorder="1"/>
    <xf numFmtId="0" fontId="257" fillId="8" borderId="5" xfId="0" applyFont="1" applyFill="1" applyBorder="1" applyAlignment="1">
      <alignment horizontal="center"/>
    </xf>
    <xf numFmtId="3" fontId="116" fillId="8" borderId="2" xfId="0" applyNumberFormat="1" applyFont="1" applyFill="1" applyBorder="1" applyAlignment="1">
      <alignment horizontal="center"/>
    </xf>
    <xf numFmtId="0" fontId="258" fillId="8" borderId="3" xfId="0" applyFont="1" applyFill="1" applyBorder="1"/>
    <xf numFmtId="3" fontId="116" fillId="8" borderId="3" xfId="0" applyNumberFormat="1" applyFont="1" applyFill="1" applyBorder="1" applyAlignment="1">
      <alignment horizontal="center"/>
    </xf>
    <xf numFmtId="3" fontId="4" fillId="8" borderId="5" xfId="0" applyNumberFormat="1" applyFont="1" applyFill="1" applyBorder="1" applyAlignment="1">
      <alignment horizontal="right"/>
    </xf>
    <xf numFmtId="3" fontId="116" fillId="8" borderId="1" xfId="0" applyNumberFormat="1" applyFont="1" applyFill="1" applyBorder="1" applyAlignment="1">
      <alignment horizontal="right"/>
    </xf>
    <xf numFmtId="0" fontId="259" fillId="8" borderId="5" xfId="0" applyFont="1" applyFill="1" applyBorder="1" applyAlignment="1">
      <alignment horizontal="center"/>
    </xf>
    <xf numFmtId="0" fontId="260" fillId="8" borderId="1" xfId="0" applyFont="1" applyFill="1" applyBorder="1"/>
    <xf numFmtId="0" fontId="116" fillId="8" borderId="3" xfId="0" applyFont="1" applyFill="1" applyBorder="1" applyAlignment="1">
      <alignment horizontal="center"/>
    </xf>
    <xf numFmtId="3" fontId="4" fillId="8" borderId="5" xfId="0" applyNumberFormat="1" applyFont="1" applyFill="1" applyBorder="1"/>
    <xf numFmtId="3" fontId="3" fillId="2" borderId="1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61" fillId="3" borderId="1" xfId="0" applyFont="1" applyFill="1" applyBorder="1"/>
    <xf numFmtId="3" fontId="14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262" fillId="3" borderId="1" xfId="0" applyFont="1" applyFill="1" applyBorder="1"/>
    <xf numFmtId="0" fontId="263" fillId="3" borderId="1" xfId="0" applyFont="1" applyFill="1" applyBorder="1"/>
    <xf numFmtId="3" fontId="14" fillId="3" borderId="6" xfId="0" applyNumberFormat="1" applyFont="1" applyFill="1" applyBorder="1" applyAlignment="1">
      <alignment horizontal="right"/>
    </xf>
    <xf numFmtId="3" fontId="14" fillId="3" borderId="7" xfId="0" applyNumberFormat="1" applyFont="1" applyFill="1" applyBorder="1" applyAlignment="1">
      <alignment horizontal="right"/>
    </xf>
    <xf numFmtId="3" fontId="14" fillId="7" borderId="1" xfId="0" applyNumberFormat="1" applyFont="1" applyFill="1" applyBorder="1" applyAlignment="1">
      <alignment horizontal="right"/>
    </xf>
    <xf numFmtId="3" fontId="14" fillId="0" borderId="1" xfId="0" applyNumberFormat="1" applyFont="1" applyBorder="1" applyAlignment="1">
      <alignment horizontal="right"/>
    </xf>
    <xf numFmtId="0" fontId="14" fillId="7" borderId="11" xfId="0" applyFont="1" applyFill="1" applyBorder="1"/>
    <xf numFmtId="0" fontId="3" fillId="2" borderId="4" xfId="0" applyFont="1" applyFill="1" applyBorder="1" applyAlignment="1">
      <alignment horizontal="center"/>
    </xf>
    <xf numFmtId="0" fontId="14" fillId="3" borderId="8" xfId="0" applyFont="1" applyFill="1" applyBorder="1"/>
    <xf numFmtId="0" fontId="264" fillId="7" borderId="1" xfId="0" applyFont="1" applyFill="1" applyBorder="1"/>
    <xf numFmtId="0" fontId="265" fillId="7" borderId="1" xfId="0" applyFont="1" applyFill="1" applyBorder="1" applyAlignment="1">
      <alignment horizontal="center"/>
    </xf>
    <xf numFmtId="165" fontId="14" fillId="7" borderId="1" xfId="0" applyNumberFormat="1" applyFont="1" applyFill="1" applyBorder="1" applyAlignment="1">
      <alignment horizontal="center"/>
    </xf>
    <xf numFmtId="0" fontId="168" fillId="7" borderId="5" xfId="0" applyFont="1" applyFill="1" applyBorder="1"/>
    <xf numFmtId="0" fontId="266" fillId="7" borderId="5" xfId="0" applyFont="1" applyFill="1" applyBorder="1"/>
    <xf numFmtId="0" fontId="267" fillId="7" borderId="1" xfId="0" applyFont="1" applyFill="1" applyBorder="1"/>
    <xf numFmtId="0" fontId="268" fillId="7" borderId="1" xfId="0" applyFont="1" applyFill="1" applyBorder="1"/>
    <xf numFmtId="3" fontId="4" fillId="7" borderId="1" xfId="0" applyNumberFormat="1" applyFont="1" applyFill="1" applyBorder="1"/>
    <xf numFmtId="0" fontId="14" fillId="7" borderId="1" xfId="0" applyFont="1" applyFill="1" applyBorder="1" applyAlignment="1">
      <alignment horizontal="right"/>
    </xf>
    <xf numFmtId="0" fontId="2" fillId="11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21" fillId="3" borderId="3" xfId="0" applyFont="1" applyFill="1" applyBorder="1" applyAlignment="1">
      <alignment horizontal="left"/>
    </xf>
    <xf numFmtId="3" fontId="14" fillId="3" borderId="3" xfId="0" applyNumberFormat="1" applyFont="1" applyFill="1" applyBorder="1" applyAlignment="1">
      <alignment horizontal="left"/>
    </xf>
    <xf numFmtId="0" fontId="269" fillId="3" borderId="3" xfId="0" applyFont="1" applyFill="1" applyBorder="1" applyAlignment="1">
      <alignment horizontal="center"/>
    </xf>
    <xf numFmtId="0" fontId="270" fillId="3" borderId="1" xfId="0" applyFont="1" applyFill="1" applyBorder="1" applyAlignment="1">
      <alignment horizontal="center"/>
    </xf>
    <xf numFmtId="0" fontId="227" fillId="3" borderId="3" xfId="0" applyFont="1" applyFill="1" applyBorder="1" applyAlignment="1">
      <alignment horizontal="left"/>
    </xf>
    <xf numFmtId="0" fontId="271" fillId="3" borderId="3" xfId="0" applyFont="1" applyFill="1" applyBorder="1"/>
    <xf numFmtId="3" fontId="21" fillId="3" borderId="5" xfId="0" applyNumberFormat="1" applyFont="1" applyFill="1" applyBorder="1"/>
    <xf numFmtId="0" fontId="272" fillId="3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3" fillId="12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5" fillId="3" borderId="5" xfId="0" applyFont="1" applyFill="1" applyBorder="1" applyAlignment="1">
      <alignment horizontal="right"/>
    </xf>
    <xf numFmtId="0" fontId="35" fillId="3" borderId="3" xfId="0" applyFont="1" applyFill="1" applyBorder="1"/>
    <xf numFmtId="3" fontId="35" fillId="3" borderId="3" xfId="0" applyNumberFormat="1" applyFont="1" applyFill="1" applyBorder="1" applyAlignment="1">
      <alignment horizontal="right"/>
    </xf>
    <xf numFmtId="0" fontId="35" fillId="3" borderId="3" xfId="0" applyFont="1" applyFill="1" applyBorder="1" applyAlignment="1">
      <alignment horizontal="center"/>
    </xf>
    <xf numFmtId="0" fontId="116" fillId="3" borderId="3" xfId="0" applyFont="1" applyFill="1" applyBorder="1" applyAlignment="1">
      <alignment horizontal="center"/>
    </xf>
    <xf numFmtId="3" fontId="35" fillId="3" borderId="3" xfId="0" applyNumberFormat="1" applyFont="1" applyFill="1" applyBorder="1" applyAlignment="1">
      <alignment horizontal="center"/>
    </xf>
    <xf numFmtId="0" fontId="273" fillId="3" borderId="3" xfId="0" applyFont="1" applyFill="1" applyBorder="1"/>
    <xf numFmtId="0" fontId="35" fillId="7" borderId="5" xfId="0" applyFont="1" applyFill="1" applyBorder="1" applyAlignment="1">
      <alignment horizontal="right"/>
    </xf>
    <xf numFmtId="0" fontId="274" fillId="7" borderId="3" xfId="0" applyFont="1" applyFill="1" applyBorder="1"/>
    <xf numFmtId="3" fontId="35" fillId="7" borderId="3" xfId="0" applyNumberFormat="1" applyFont="1" applyFill="1" applyBorder="1" applyAlignment="1">
      <alignment horizontal="center"/>
    </xf>
    <xf numFmtId="0" fontId="35" fillId="7" borderId="3" xfId="0" applyFont="1" applyFill="1" applyBorder="1" applyAlignment="1">
      <alignment horizontal="center"/>
    </xf>
    <xf numFmtId="0" fontId="14" fillId="0" borderId="3" xfId="0" applyFont="1" applyBorder="1"/>
    <xf numFmtId="0" fontId="35" fillId="7" borderId="0" xfId="0" applyFont="1" applyFill="1" applyAlignment="1">
      <alignment horizontal="right"/>
    </xf>
    <xf numFmtId="0" fontId="274" fillId="7" borderId="0" xfId="0" applyFont="1" applyFill="1"/>
    <xf numFmtId="3" fontId="35" fillId="7" borderId="0" xfId="0" applyNumberFormat="1" applyFont="1" applyFill="1" applyAlignment="1">
      <alignment horizontal="right"/>
    </xf>
    <xf numFmtId="0" fontId="35" fillId="7" borderId="0" xfId="0" applyFont="1" applyFill="1" applyAlignment="1">
      <alignment horizontal="center"/>
    </xf>
    <xf numFmtId="0" fontId="35" fillId="7" borderId="1" xfId="0" applyFont="1" applyFill="1" applyBorder="1" applyAlignment="1">
      <alignment horizontal="right"/>
    </xf>
    <xf numFmtId="0" fontId="35" fillId="7" borderId="1" xfId="0" applyFont="1" applyFill="1" applyBorder="1"/>
    <xf numFmtId="0" fontId="275" fillId="7" borderId="1" xfId="0" applyFont="1" applyFill="1" applyBorder="1"/>
    <xf numFmtId="3" fontId="35" fillId="7" borderId="1" xfId="0" applyNumberFormat="1" applyFont="1" applyFill="1" applyBorder="1" applyAlignment="1">
      <alignment horizontal="center"/>
    </xf>
    <xf numFmtId="0" fontId="35" fillId="7" borderId="1" xfId="0" applyFont="1" applyFill="1" applyBorder="1" applyAlignment="1">
      <alignment horizontal="center"/>
    </xf>
    <xf numFmtId="0" fontId="276" fillId="7" borderId="3" xfId="0" applyFont="1" applyFill="1" applyBorder="1"/>
    <xf numFmtId="0" fontId="277" fillId="7" borderId="3" xfId="0" applyFont="1" applyFill="1" applyBorder="1"/>
    <xf numFmtId="3" fontId="35" fillId="7" borderId="3" xfId="0" applyNumberFormat="1" applyFont="1" applyFill="1" applyBorder="1" applyAlignment="1">
      <alignment horizontal="right"/>
    </xf>
    <xf numFmtId="3" fontId="35" fillId="7" borderId="1" xfId="0" applyNumberFormat="1" applyFont="1" applyFill="1" applyBorder="1" applyAlignment="1">
      <alignment horizontal="right"/>
    </xf>
    <xf numFmtId="0" fontId="278" fillId="3" borderId="1" xfId="0" applyFont="1" applyFill="1" applyBorder="1" applyAlignment="1">
      <alignment horizontal="center"/>
    </xf>
    <xf numFmtId="173" fontId="4" fillId="3" borderId="2" xfId="0" applyNumberFormat="1" applyFont="1" applyFill="1" applyBorder="1" applyAlignment="1">
      <alignment horizontal="center" vertical="center"/>
    </xf>
    <xf numFmtId="0" fontId="279" fillId="3" borderId="3" xfId="0" applyFont="1" applyFill="1" applyBorder="1"/>
    <xf numFmtId="0" fontId="24" fillId="0" borderId="0" xfId="0" applyFont="1"/>
    <xf numFmtId="0" fontId="280" fillId="3" borderId="2" xfId="0" applyFont="1" applyFill="1" applyBorder="1" applyAlignment="1">
      <alignment horizontal="center"/>
    </xf>
    <xf numFmtId="174" fontId="4" fillId="3" borderId="1" xfId="0" applyNumberFormat="1" applyFont="1" applyFill="1" applyBorder="1" applyAlignment="1">
      <alignment horizontal="right"/>
    </xf>
    <xf numFmtId="0" fontId="281" fillId="3" borderId="3" xfId="0" applyFont="1" applyFill="1" applyBorder="1" applyAlignment="1">
      <alignment horizontal="center"/>
    </xf>
    <xf numFmtId="0" fontId="282" fillId="3" borderId="3" xfId="0" applyFont="1" applyFill="1" applyBorder="1" applyAlignment="1">
      <alignment horizontal="center"/>
    </xf>
    <xf numFmtId="0" fontId="267" fillId="3" borderId="3" xfId="0" applyFont="1" applyFill="1" applyBorder="1"/>
    <xf numFmtId="0" fontId="283" fillId="3" borderId="3" xfId="0" applyFont="1" applyFill="1" applyBorder="1" applyAlignment="1">
      <alignment horizontal="center"/>
    </xf>
    <xf numFmtId="174" fontId="4" fillId="3" borderId="5" xfId="0" applyNumberFormat="1" applyFont="1" applyFill="1" applyBorder="1" applyAlignment="1">
      <alignment horizontal="right"/>
    </xf>
    <xf numFmtId="0" fontId="284" fillId="3" borderId="1" xfId="0" applyFont="1" applyFill="1" applyBorder="1" applyAlignment="1">
      <alignment horizontal="center"/>
    </xf>
    <xf numFmtId="0" fontId="285" fillId="3" borderId="1" xfId="0" applyFont="1" applyFill="1" applyBorder="1" applyAlignment="1">
      <alignment horizontal="center"/>
    </xf>
    <xf numFmtId="174" fontId="116" fillId="3" borderId="1" xfId="0" applyNumberFormat="1" applyFont="1" applyFill="1" applyBorder="1" applyAlignment="1">
      <alignment horizontal="right" vertical="center"/>
    </xf>
    <xf numFmtId="174" fontId="116" fillId="3" borderId="3" xfId="0" applyNumberFormat="1" applyFont="1" applyFill="1" applyBorder="1" applyAlignment="1">
      <alignment horizontal="right" vertical="center"/>
    </xf>
    <xf numFmtId="0" fontId="267" fillId="3" borderId="1" xfId="0" applyFont="1" applyFill="1" applyBorder="1"/>
    <xf numFmtId="0" fontId="14" fillId="3" borderId="0" xfId="0" applyFont="1" applyFill="1" applyAlignment="1">
      <alignment horizontal="center"/>
    </xf>
    <xf numFmtId="174" fontId="24" fillId="3" borderId="2" xfId="0" applyNumberFormat="1" applyFont="1" applyFill="1" applyBorder="1" applyAlignment="1">
      <alignment horizontal="right" vertical="center"/>
    </xf>
    <xf numFmtId="0" fontId="286" fillId="3" borderId="1" xfId="0" applyFont="1" applyFill="1" applyBorder="1" applyAlignment="1">
      <alignment horizontal="center"/>
    </xf>
    <xf numFmtId="0" fontId="287" fillId="3" borderId="1" xfId="0" applyFont="1" applyFill="1" applyBorder="1" applyAlignment="1">
      <alignment horizontal="center"/>
    </xf>
    <xf numFmtId="0" fontId="288" fillId="3" borderId="2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35" fillId="3" borderId="5" xfId="0" applyFont="1" applyFill="1" applyBorder="1"/>
    <xf numFmtId="0" fontId="127" fillId="3" borderId="1" xfId="0" applyFont="1" applyFill="1" applyBorder="1"/>
    <xf numFmtId="0" fontId="289" fillId="3" borderId="1" xfId="0" applyFont="1" applyFill="1" applyBorder="1" applyAlignment="1">
      <alignment horizontal="center"/>
    </xf>
    <xf numFmtId="174" fontId="13" fillId="3" borderId="1" xfId="0" applyNumberFormat="1" applyFont="1" applyFill="1" applyBorder="1" applyAlignment="1">
      <alignment horizontal="right"/>
    </xf>
    <xf numFmtId="4" fontId="14" fillId="3" borderId="1" xfId="0" applyNumberFormat="1" applyFont="1" applyFill="1" applyBorder="1" applyAlignment="1">
      <alignment horizontal="right"/>
    </xf>
    <xf numFmtId="0" fontId="290" fillId="3" borderId="3" xfId="0" applyFont="1" applyFill="1" applyBorder="1" applyAlignment="1">
      <alignment horizontal="center"/>
    </xf>
    <xf numFmtId="0" fontId="291" fillId="3" borderId="1" xfId="0" applyFont="1" applyFill="1" applyBorder="1" applyAlignment="1">
      <alignment horizontal="center"/>
    </xf>
    <xf numFmtId="49" fontId="14" fillId="3" borderId="1" xfId="0" applyNumberFormat="1" applyFont="1" applyFill="1" applyBorder="1"/>
    <xf numFmtId="0" fontId="292" fillId="3" borderId="1" xfId="0" applyFont="1" applyFill="1" applyBorder="1"/>
    <xf numFmtId="0" fontId="35" fillId="3" borderId="1" xfId="0" applyFont="1" applyFill="1" applyBorder="1" applyAlignment="1">
      <alignment horizontal="left"/>
    </xf>
    <xf numFmtId="0" fontId="293" fillId="3" borderId="0" xfId="0" applyFont="1" applyFill="1"/>
    <xf numFmtId="0" fontId="21" fillId="3" borderId="3" xfId="0" applyFont="1" applyFill="1" applyBorder="1"/>
    <xf numFmtId="0" fontId="294" fillId="3" borderId="3" xfId="0" applyFont="1" applyFill="1" applyBorder="1" applyAlignment="1">
      <alignment horizontal="left"/>
    </xf>
    <xf numFmtId="0" fontId="295" fillId="3" borderId="3" xfId="0" applyFont="1" applyFill="1" applyBorder="1"/>
    <xf numFmtId="0" fontId="295" fillId="3" borderId="1" xfId="0" applyFont="1" applyFill="1" applyBorder="1"/>
    <xf numFmtId="0" fontId="296" fillId="3" borderId="0" xfId="0" applyFont="1" applyFill="1"/>
    <xf numFmtId="0" fontId="21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97" fillId="2" borderId="0" xfId="0" applyFont="1" applyFill="1"/>
    <xf numFmtId="0" fontId="297" fillId="13" borderId="0" xfId="0" applyFont="1" applyFill="1"/>
    <xf numFmtId="0" fontId="297" fillId="13" borderId="0" xfId="0" applyFont="1" applyFill="1" applyAlignment="1">
      <alignment horizontal="center"/>
    </xf>
    <xf numFmtId="3" fontId="297" fillId="13" borderId="0" xfId="0" applyNumberFormat="1" applyFont="1" applyFill="1"/>
    <xf numFmtId="3" fontId="3" fillId="7" borderId="0" xfId="0" applyNumberFormat="1" applyFont="1" applyFill="1" applyAlignment="1">
      <alignment horizontal="center"/>
    </xf>
    <xf numFmtId="0" fontId="3" fillId="7" borderId="0" xfId="0" applyFont="1" applyFill="1"/>
    <xf numFmtId="0" fontId="2" fillId="2" borderId="0" xfId="0" applyFont="1" applyFill="1" applyAlignment="1">
      <alignment horizontal="left"/>
    </xf>
    <xf numFmtId="0" fontId="116" fillId="3" borderId="1" xfId="0" applyFont="1" applyFill="1" applyBorder="1" applyAlignment="1">
      <alignment horizontal="left"/>
    </xf>
    <xf numFmtId="3" fontId="298" fillId="3" borderId="1" xfId="0" applyNumberFormat="1" applyFont="1" applyFill="1" applyBorder="1"/>
    <xf numFmtId="3" fontId="116" fillId="3" borderId="1" xfId="0" applyNumberFormat="1" applyFont="1" applyFill="1" applyBorder="1" applyAlignment="1">
      <alignment horizontal="right"/>
    </xf>
    <xf numFmtId="3" fontId="116" fillId="3" borderId="1" xfId="0" applyNumberFormat="1" applyFont="1" applyFill="1" applyBorder="1" applyAlignment="1">
      <alignment horizontal="center"/>
    </xf>
    <xf numFmtId="0" fontId="299" fillId="3" borderId="1" xfId="0" applyFont="1" applyFill="1" applyBorder="1"/>
    <xf numFmtId="0" fontId="116" fillId="3" borderId="0" xfId="0" applyFont="1" applyFill="1" applyAlignment="1">
      <alignment horizontal="center"/>
    </xf>
    <xf numFmtId="0" fontId="116" fillId="3" borderId="0" xfId="0" applyFont="1" applyFill="1" applyAlignment="1">
      <alignment horizontal="left"/>
    </xf>
    <xf numFmtId="0" fontId="116" fillId="3" borderId="0" xfId="0" applyFont="1" applyFill="1"/>
    <xf numFmtId="0" fontId="300" fillId="3" borderId="1" xfId="0" applyFont="1" applyFill="1" applyBorder="1"/>
    <xf numFmtId="0" fontId="116" fillId="3" borderId="3" xfId="0" applyFont="1" applyFill="1" applyBorder="1" applyAlignment="1">
      <alignment horizontal="left"/>
    </xf>
    <xf numFmtId="0" fontId="116" fillId="3" borderId="2" xfId="0" applyFont="1" applyFill="1" applyBorder="1" applyAlignment="1">
      <alignment horizontal="center"/>
    </xf>
    <xf numFmtId="3" fontId="301" fillId="3" borderId="2" xfId="0" applyNumberFormat="1" applyFont="1" applyFill="1" applyBorder="1"/>
    <xf numFmtId="3" fontId="116" fillId="3" borderId="2" xfId="0" applyNumberFormat="1" applyFont="1" applyFill="1" applyBorder="1" applyAlignment="1">
      <alignment horizontal="right"/>
    </xf>
    <xf numFmtId="3" fontId="116" fillId="3" borderId="2" xfId="0" applyNumberFormat="1" applyFont="1" applyFill="1" applyBorder="1" applyAlignment="1">
      <alignment horizontal="center"/>
    </xf>
    <xf numFmtId="165" fontId="116" fillId="3" borderId="2" xfId="0" applyNumberFormat="1" applyFont="1" applyFill="1" applyBorder="1" applyAlignment="1">
      <alignment horizontal="right"/>
    </xf>
    <xf numFmtId="0" fontId="302" fillId="3" borderId="2" xfId="0" applyFont="1" applyFill="1" applyBorder="1"/>
    <xf numFmtId="0" fontId="303" fillId="3" borderId="1" xfId="0" applyFont="1" applyFill="1" applyBorder="1"/>
    <xf numFmtId="0" fontId="116" fillId="0" borderId="0" xfId="0" applyFont="1" applyAlignment="1">
      <alignment horizontal="center"/>
    </xf>
    <xf numFmtId="0" fontId="116" fillId="0" borderId="0" xfId="0" applyFont="1" applyAlignment="1">
      <alignment horizontal="left"/>
    </xf>
    <xf numFmtId="0" fontId="116" fillId="0" borderId="0" xfId="0" applyFont="1"/>
    <xf numFmtId="3" fontId="116" fillId="0" borderId="0" xfId="0" applyNumberFormat="1" applyFont="1" applyAlignment="1">
      <alignment horizontal="right"/>
    </xf>
    <xf numFmtId="3" fontId="116" fillId="0" borderId="0" xfId="0" applyNumberFormat="1" applyFont="1" applyAlignment="1">
      <alignment horizontal="center"/>
    </xf>
    <xf numFmtId="0" fontId="116" fillId="0" borderId="0" xfId="0" applyFont="1" applyAlignment="1">
      <alignment horizontal="right"/>
    </xf>
    <xf numFmtId="0" fontId="116" fillId="7" borderId="0" xfId="0" applyFont="1" applyFill="1" applyAlignment="1">
      <alignment horizontal="left"/>
    </xf>
    <xf numFmtId="0" fontId="116" fillId="7" borderId="0" xfId="0" applyFont="1" applyFill="1"/>
    <xf numFmtId="0" fontId="116" fillId="3" borderId="5" xfId="0" applyFont="1" applyFill="1" applyBorder="1" applyAlignment="1">
      <alignment horizontal="left"/>
    </xf>
    <xf numFmtId="3" fontId="130" fillId="3" borderId="1" xfId="0" applyNumberFormat="1" applyFont="1" applyFill="1" applyBorder="1" applyAlignment="1">
      <alignment horizontal="right"/>
    </xf>
    <xf numFmtId="0" fontId="116" fillId="3" borderId="5" xfId="0" applyFont="1" applyFill="1" applyBorder="1" applyAlignment="1">
      <alignment horizontal="center"/>
    </xf>
    <xf numFmtId="0" fontId="127" fillId="3" borderId="1" xfId="0" applyFont="1" applyFill="1" applyBorder="1" applyAlignment="1">
      <alignment horizontal="left"/>
    </xf>
    <xf numFmtId="3" fontId="130" fillId="3" borderId="1" xfId="0" applyNumberFormat="1" applyFont="1" applyFill="1" applyBorder="1" applyAlignment="1">
      <alignment horizontal="center"/>
    </xf>
    <xf numFmtId="0" fontId="130" fillId="3" borderId="1" xfId="0" applyFont="1" applyFill="1" applyBorder="1"/>
    <xf numFmtId="0" fontId="130" fillId="3" borderId="1" xfId="0" applyFont="1" applyFill="1" applyBorder="1" applyAlignment="1">
      <alignment horizontal="center"/>
    </xf>
    <xf numFmtId="165" fontId="130" fillId="3" borderId="1" xfId="0" applyNumberFormat="1" applyFont="1" applyFill="1" applyBorder="1" applyAlignment="1">
      <alignment horizontal="right"/>
    </xf>
    <xf numFmtId="0" fontId="130" fillId="3" borderId="0" xfId="0" applyFont="1" applyFill="1"/>
    <xf numFmtId="3" fontId="2" fillId="2" borderId="1" xfId="0" applyNumberFormat="1" applyFont="1" applyFill="1" applyBorder="1" applyAlignment="1">
      <alignment horizontal="center"/>
    </xf>
    <xf numFmtId="0" fontId="304" fillId="3" borderId="1" xfId="0" applyFont="1" applyFill="1" applyBorder="1"/>
    <xf numFmtId="0" fontId="305" fillId="3" borderId="0" xfId="0" applyFont="1" applyFill="1"/>
    <xf numFmtId="3" fontId="14" fillId="3" borderId="0" xfId="0" applyNumberFormat="1" applyFont="1" applyFill="1"/>
    <xf numFmtId="3" fontId="14" fillId="3" borderId="0" xfId="0" applyNumberFormat="1" applyFont="1" applyFill="1" applyAlignment="1">
      <alignment horizontal="center"/>
    </xf>
    <xf numFmtId="165" fontId="14" fillId="3" borderId="0" xfId="0" applyNumberFormat="1" applyFont="1" applyFill="1" applyAlignment="1">
      <alignment horizontal="right"/>
    </xf>
    <xf numFmtId="0" fontId="306" fillId="3" borderId="0" xfId="0" applyFont="1" applyFill="1"/>
    <xf numFmtId="0" fontId="14" fillId="3" borderId="0" xfId="0" applyFont="1" applyFill="1" applyAlignment="1">
      <alignment horizontal="left"/>
    </xf>
    <xf numFmtId="3" fontId="307" fillId="3" borderId="1" xfId="0" applyNumberFormat="1" applyFont="1" applyFill="1" applyBorder="1" applyAlignment="1">
      <alignment horizontal="center"/>
    </xf>
    <xf numFmtId="3" fontId="308" fillId="3" borderId="1" xfId="0" applyNumberFormat="1" applyFont="1" applyFill="1" applyBorder="1"/>
    <xf numFmtId="3" fontId="307" fillId="3" borderId="1" xfId="0" applyNumberFormat="1" applyFont="1" applyFill="1" applyBorder="1" applyAlignment="1">
      <alignment horizontal="right"/>
    </xf>
    <xf numFmtId="3" fontId="309" fillId="3" borderId="1" xfId="0" applyNumberFormat="1" applyFont="1" applyFill="1" applyBorder="1"/>
    <xf numFmtId="165" fontId="116" fillId="3" borderId="1" xfId="0" applyNumberFormat="1" applyFont="1" applyFill="1" applyBorder="1" applyAlignment="1">
      <alignment horizontal="left"/>
    </xf>
    <xf numFmtId="3" fontId="4" fillId="7" borderId="0" xfId="0" applyNumberFormat="1" applyFont="1" applyFill="1" applyAlignment="1">
      <alignment horizontal="right"/>
    </xf>
    <xf numFmtId="0" fontId="227" fillId="3" borderId="1" xfId="0" applyFont="1" applyFill="1" applyBorder="1" applyAlignment="1">
      <alignment horizontal="left"/>
    </xf>
    <xf numFmtId="0" fontId="310" fillId="3" borderId="1" xfId="0" applyFont="1" applyFill="1" applyBorder="1"/>
    <xf numFmtId="3" fontId="227" fillId="3" borderId="1" xfId="0" applyNumberFormat="1" applyFont="1" applyFill="1" applyBorder="1" applyAlignment="1">
      <alignment horizontal="right"/>
    </xf>
    <xf numFmtId="3" fontId="227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3" fontId="227" fillId="3" borderId="1" xfId="0" applyNumberFormat="1" applyFont="1" applyFill="1" applyBorder="1" applyAlignment="1">
      <alignment horizontal="right"/>
    </xf>
    <xf numFmtId="0" fontId="311" fillId="3" borderId="1" xfId="0" applyFont="1" applyFill="1" applyBorder="1"/>
    <xf numFmtId="0" fontId="312" fillId="3" borderId="1" xfId="0" applyFont="1" applyFill="1" applyBorder="1"/>
    <xf numFmtId="0" fontId="313" fillId="3" borderId="1" xfId="0" applyFont="1" applyFill="1" applyBorder="1"/>
    <xf numFmtId="0" fontId="227" fillId="7" borderId="1" xfId="0" applyFont="1" applyFill="1" applyBorder="1" applyAlignment="1">
      <alignment horizontal="left"/>
    </xf>
    <xf numFmtId="0" fontId="227" fillId="7" borderId="1" xfId="0" applyFont="1" applyFill="1" applyBorder="1"/>
    <xf numFmtId="0" fontId="13" fillId="3" borderId="0" xfId="0" applyFont="1" applyFill="1" applyAlignment="1">
      <alignment horizontal="center"/>
    </xf>
    <xf numFmtId="0" fontId="314" fillId="3" borderId="1" xfId="0" applyFont="1" applyFill="1" applyBorder="1"/>
    <xf numFmtId="0" fontId="315" fillId="3" borderId="1" xfId="0" applyFont="1" applyFill="1" applyBorder="1"/>
    <xf numFmtId="164" fontId="14" fillId="3" borderId="1" xfId="0" applyNumberFormat="1" applyFont="1" applyFill="1" applyBorder="1" applyAlignment="1">
      <alignment horizontal="right"/>
    </xf>
    <xf numFmtId="164" fontId="116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0" fontId="116" fillId="3" borderId="8" xfId="0" applyFont="1" applyFill="1" applyBorder="1" applyAlignment="1">
      <alignment horizontal="center"/>
    </xf>
    <xf numFmtId="0" fontId="116" fillId="14" borderId="0" xfId="0" applyFont="1" applyFill="1" applyAlignment="1">
      <alignment horizontal="left"/>
    </xf>
    <xf numFmtId="0" fontId="116" fillId="14" borderId="0" xfId="0" applyFont="1" applyFill="1"/>
    <xf numFmtId="0" fontId="316" fillId="3" borderId="0" xfId="0" applyFont="1" applyFill="1"/>
    <xf numFmtId="165" fontId="116" fillId="3" borderId="0" xfId="0" applyNumberFormat="1" applyFont="1" applyFill="1" applyAlignment="1">
      <alignment horizontal="right"/>
    </xf>
    <xf numFmtId="3" fontId="4" fillId="14" borderId="0" xfId="0" applyNumberFormat="1" applyFont="1" applyFill="1" applyAlignment="1">
      <alignment horizontal="right"/>
    </xf>
    <xf numFmtId="3" fontId="116" fillId="14" borderId="0" xfId="0" applyNumberFormat="1" applyFont="1" applyFill="1"/>
    <xf numFmtId="0" fontId="116" fillId="14" borderId="0" xfId="0" applyFont="1" applyFill="1" applyAlignment="1">
      <alignment horizontal="center"/>
    </xf>
    <xf numFmtId="164" fontId="4" fillId="14" borderId="0" xfId="0" applyNumberFormat="1" applyFont="1" applyFill="1" applyAlignment="1">
      <alignment horizontal="center"/>
    </xf>
    <xf numFmtId="0" fontId="317" fillId="8" borderId="1" xfId="0" applyFont="1" applyFill="1" applyBorder="1"/>
    <xf numFmtId="3" fontId="116" fillId="3" borderId="6" xfId="0" applyNumberFormat="1" applyFont="1" applyFill="1" applyBorder="1" applyAlignment="1">
      <alignment horizontal="right"/>
    </xf>
    <xf numFmtId="164" fontId="116" fillId="3" borderId="1" xfId="0" applyNumberFormat="1" applyFont="1" applyFill="1" applyBorder="1" applyAlignment="1">
      <alignment horizontal="center"/>
    </xf>
    <xf numFmtId="0" fontId="318" fillId="3" borderId="2" xfId="0" applyFont="1" applyFill="1" applyBorder="1"/>
    <xf numFmtId="164" fontId="13" fillId="3" borderId="9" xfId="0" applyNumberFormat="1" applyFont="1" applyFill="1" applyBorder="1" applyAlignment="1">
      <alignment horizontal="right"/>
    </xf>
    <xf numFmtId="166" fontId="14" fillId="3" borderId="1" xfId="0" applyNumberFormat="1" applyFont="1" applyFill="1" applyBorder="1"/>
    <xf numFmtId="164" fontId="13" fillId="3" borderId="1" xfId="0" applyNumberFormat="1" applyFont="1" applyFill="1" applyBorder="1" applyAlignment="1">
      <alignment horizontal="right"/>
    </xf>
    <xf numFmtId="0" fontId="35" fillId="8" borderId="1" xfId="0" applyFont="1" applyFill="1" applyBorder="1"/>
    <xf numFmtId="3" fontId="35" fillId="8" borderId="1" xfId="0" applyNumberFormat="1" applyFont="1" applyFill="1" applyBorder="1" applyAlignment="1">
      <alignment horizontal="center"/>
    </xf>
    <xf numFmtId="164" fontId="13" fillId="8" borderId="9" xfId="0" applyNumberFormat="1" applyFont="1" applyFill="1" applyBorder="1" applyAlignment="1">
      <alignment horizontal="right"/>
    </xf>
    <xf numFmtId="0" fontId="319" fillId="3" borderId="1" xfId="0" applyFont="1" applyFill="1" applyBorder="1"/>
    <xf numFmtId="0" fontId="320" fillId="3" borderId="1" xfId="0" applyFont="1" applyFill="1" applyBorder="1" applyAlignment="1">
      <alignment horizontal="left"/>
    </xf>
    <xf numFmtId="0" fontId="130" fillId="3" borderId="1" xfId="0" applyFont="1" applyFill="1" applyBorder="1" applyAlignment="1">
      <alignment wrapText="1"/>
    </xf>
    <xf numFmtId="0" fontId="321" fillId="3" borderId="1" xfId="0" applyFont="1" applyFill="1" applyBorder="1" applyAlignment="1">
      <alignment horizontal="left"/>
    </xf>
    <xf numFmtId="0" fontId="322" fillId="3" borderId="1" xfId="0" applyFont="1" applyFill="1" applyBorder="1" applyAlignment="1">
      <alignment horizontal="left"/>
    </xf>
    <xf numFmtId="0" fontId="323" fillId="3" borderId="1" xfId="0" applyFont="1" applyFill="1" applyBorder="1"/>
    <xf numFmtId="0" fontId="324" fillId="3" borderId="2" xfId="0" applyFont="1" applyFill="1" applyBorder="1" applyAlignment="1">
      <alignment horizontal="left"/>
    </xf>
    <xf numFmtId="0" fontId="116" fillId="3" borderId="1" xfId="0" applyFont="1" applyFill="1" applyBorder="1" applyAlignment="1">
      <alignment wrapText="1"/>
    </xf>
    <xf numFmtId="0" fontId="325" fillId="3" borderId="1" xfId="0" applyFont="1" applyFill="1" applyBorder="1" applyAlignment="1">
      <alignment horizontal="left"/>
    </xf>
    <xf numFmtId="0" fontId="326" fillId="3" borderId="1" xfId="0" applyFont="1" applyFill="1" applyBorder="1"/>
    <xf numFmtId="0" fontId="327" fillId="3" borderId="1" xfId="0" applyFont="1" applyFill="1" applyBorder="1"/>
    <xf numFmtId="0" fontId="328" fillId="3" borderId="1" xfId="0" applyFont="1" applyFill="1" applyBorder="1"/>
    <xf numFmtId="0" fontId="329" fillId="3" borderId="1" xfId="0" applyFont="1" applyFill="1" applyBorder="1"/>
    <xf numFmtId="0" fontId="330" fillId="3" borderId="1" xfId="0" applyFont="1" applyFill="1" applyBorder="1"/>
    <xf numFmtId="0" fontId="327" fillId="3" borderId="0" xfId="0" applyFont="1" applyFill="1"/>
    <xf numFmtId="0" fontId="4" fillId="3" borderId="1" xfId="0" applyFont="1" applyFill="1" applyBorder="1" applyAlignment="1">
      <alignment wrapText="1"/>
    </xf>
    <xf numFmtId="3" fontId="331" fillId="3" borderId="1" xfId="0" applyNumberFormat="1" applyFont="1" applyFill="1" applyBorder="1"/>
    <xf numFmtId="0" fontId="33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63" fillId="0" borderId="0" xfId="0" applyFont="1" applyAlignment="1">
      <alignment horizontal="center"/>
    </xf>
    <xf numFmtId="0" fontId="332" fillId="0" borderId="0" xfId="0" applyFont="1"/>
    <xf numFmtId="3" fontId="2" fillId="2" borderId="1" xfId="0" applyNumberFormat="1" applyFont="1" applyFill="1" applyBorder="1" applyAlignment="1">
      <alignment horizontal="right"/>
    </xf>
    <xf numFmtId="3" fontId="14" fillId="0" borderId="0" xfId="0" applyNumberFormat="1" applyFont="1" applyAlignment="1">
      <alignment horizontal="center"/>
    </xf>
    <xf numFmtId="0" fontId="3" fillId="2" borderId="2" xfId="0" applyFont="1" applyFill="1" applyBorder="1"/>
    <xf numFmtId="10" fontId="4" fillId="3" borderId="1" xfId="0" applyNumberFormat="1" applyFont="1" applyFill="1" applyBorder="1"/>
    <xf numFmtId="10" fontId="4" fillId="3" borderId="2" xfId="0" applyNumberFormat="1" applyFont="1" applyFill="1" applyBorder="1" applyAlignment="1">
      <alignment horizontal="center"/>
    </xf>
    <xf numFmtId="0" fontId="333" fillId="7" borderId="3" xfId="0" applyFont="1" applyFill="1" applyBorder="1"/>
    <xf numFmtId="0" fontId="334" fillId="3" borderId="1" xfId="0" applyFont="1" applyFill="1" applyBorder="1" applyAlignment="1">
      <alignment horizontal="left"/>
    </xf>
    <xf numFmtId="0" fontId="335" fillId="3" borderId="2" xfId="0" applyFont="1" applyFill="1" applyBorder="1" applyAlignment="1">
      <alignment horizontal="left"/>
    </xf>
    <xf numFmtId="165" fontId="4" fillId="3" borderId="2" xfId="0" applyNumberFormat="1" applyFont="1" applyFill="1" applyBorder="1" applyAlignment="1">
      <alignment horizontal="right"/>
    </xf>
    <xf numFmtId="0" fontId="3" fillId="7" borderId="0" xfId="0" applyFont="1" applyFill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3" fontId="14" fillId="7" borderId="0" xfId="0" applyNumberFormat="1" applyFont="1" applyFill="1"/>
    <xf numFmtId="0" fontId="21" fillId="7" borderId="0" xfId="0" applyFont="1" applyFill="1"/>
    <xf numFmtId="3" fontId="14" fillId="7" borderId="0" xfId="0" applyNumberFormat="1" applyFont="1" applyFill="1" applyAlignment="1">
      <alignment horizontal="center"/>
    </xf>
    <xf numFmtId="0" fontId="336" fillId="7" borderId="1" xfId="0" applyFont="1" applyFill="1" applyBorder="1"/>
    <xf numFmtId="3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337" fillId="3" borderId="1" xfId="0" applyFont="1" applyFill="1" applyBorder="1"/>
    <xf numFmtId="0" fontId="338" fillId="3" borderId="0" xfId="0" applyFont="1" applyFill="1"/>
    <xf numFmtId="0" fontId="339" fillId="3" borderId="1" xfId="0" applyFont="1" applyFill="1" applyBorder="1"/>
    <xf numFmtId="0" fontId="187" fillId="7" borderId="0" xfId="0" applyFont="1" applyFill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340" fillId="7" borderId="0" xfId="0" applyFont="1" applyFill="1"/>
    <xf numFmtId="3" fontId="3" fillId="2" borderId="0" xfId="0" applyNumberFormat="1" applyFont="1" applyFill="1" applyAlignment="1">
      <alignment horizontal="center"/>
    </xf>
    <xf numFmtId="0" fontId="341" fillId="0" borderId="3" xfId="0" applyFont="1" applyBorder="1"/>
    <xf numFmtId="0" fontId="342" fillId="0" borderId="3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343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344" fillId="0" borderId="3" xfId="0" applyFont="1" applyBorder="1" applyAlignment="1">
      <alignment horizontal="left"/>
    </xf>
    <xf numFmtId="0" fontId="4" fillId="3" borderId="5" xfId="0" applyFont="1" applyFill="1" applyBorder="1" applyAlignment="1">
      <alignment horizontal="right"/>
    </xf>
    <xf numFmtId="3" fontId="35" fillId="3" borderId="1" xfId="0" applyNumberFormat="1" applyFont="1" applyFill="1" applyBorder="1"/>
    <xf numFmtId="3" fontId="208" fillId="3" borderId="1" xfId="0" applyNumberFormat="1" applyFont="1" applyFill="1" applyBorder="1" applyAlignment="1">
      <alignment horizontal="center"/>
    </xf>
    <xf numFmtId="3" fontId="345" fillId="3" borderId="1" xfId="0" applyNumberFormat="1" applyFont="1" applyFill="1" applyBorder="1" applyAlignment="1">
      <alignment horizontal="center"/>
    </xf>
    <xf numFmtId="0" fontId="346" fillId="3" borderId="0" xfId="0" applyFont="1" applyFill="1"/>
    <xf numFmtId="0" fontId="3" fillId="2" borderId="2" xfId="0" applyFont="1" applyFill="1" applyBorder="1" applyAlignment="1">
      <alignment horizontal="right"/>
    </xf>
    <xf numFmtId="0" fontId="14" fillId="3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4" fillId="3" borderId="12" xfId="0" applyFont="1" applyFill="1" applyBorder="1"/>
    <xf numFmtId="0" fontId="0" fillId="0" borderId="12" xfId="0" applyBorder="1"/>
    <xf numFmtId="0" fontId="14" fillId="3" borderId="12" xfId="0" applyFont="1" applyFill="1" applyBorder="1" applyAlignment="1">
      <alignment wrapText="1"/>
    </xf>
    <xf numFmtId="0" fontId="14" fillId="0" borderId="12" xfId="0" applyFont="1" applyBorder="1"/>
    <xf numFmtId="0" fontId="0" fillId="0" borderId="12" xfId="0" applyBorder="1" applyAlignment="1">
      <alignment wrapText="1"/>
    </xf>
    <xf numFmtId="3" fontId="14" fillId="3" borderId="6" xfId="0" applyNumberFormat="1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3" fontId="13" fillId="3" borderId="6" xfId="0" applyNumberFormat="1" applyFont="1" applyFill="1" applyBorder="1" applyAlignment="1">
      <alignment horizontal="right"/>
    </xf>
    <xf numFmtId="0" fontId="41" fillId="0" borderId="5" xfId="0" applyFont="1" applyBorder="1"/>
    <xf numFmtId="0" fontId="349" fillId="3" borderId="3" xfId="1" applyFill="1" applyBorder="1" applyAlignment="1">
      <alignment vertical="center"/>
    </xf>
    <xf numFmtId="0" fontId="349" fillId="3" borderId="1" xfId="1" applyFill="1" applyBorder="1"/>
    <xf numFmtId="0" fontId="349" fillId="3" borderId="3" xfId="1" applyFill="1" applyBorder="1"/>
    <xf numFmtId="0" fontId="6" fillId="3" borderId="1" xfId="0" applyFont="1" applyFill="1" applyBorder="1" applyAlignment="1">
      <alignment horizontal="center"/>
    </xf>
    <xf numFmtId="0" fontId="349" fillId="0" borderId="0" xfId="1"/>
    <xf numFmtId="0" fontId="350" fillId="2" borderId="2" xfId="0" applyFont="1" applyFill="1" applyBorder="1" applyAlignment="1">
      <alignment horizontal="center"/>
    </xf>
    <xf numFmtId="0" fontId="351" fillId="3" borderId="1" xfId="0" applyFont="1" applyFill="1" applyBorder="1"/>
    <xf numFmtId="0" fontId="351" fillId="3" borderId="3" xfId="0" applyFont="1" applyFill="1" applyBorder="1" applyAlignment="1">
      <alignment horizontal="center"/>
    </xf>
    <xf numFmtId="0" fontId="349" fillId="3" borderId="1" xfId="1" applyFill="1" applyBorder="1" applyAlignment="1">
      <alignment horizontal="center"/>
    </xf>
    <xf numFmtId="3" fontId="116" fillId="0" borderId="6" xfId="0" applyNumberFormat="1" applyFont="1" applyBorder="1" applyAlignment="1">
      <alignment horizontal="center" vertical="center"/>
    </xf>
    <xf numFmtId="0" fontId="41" fillId="0" borderId="5" xfId="0" applyFont="1" applyBorder="1"/>
    <xf numFmtId="3" fontId="116" fillId="3" borderId="6" xfId="0" applyNumberFormat="1" applyFont="1" applyFill="1" applyBorder="1" applyAlignment="1">
      <alignment horizontal="center" vertical="center"/>
    </xf>
    <xf numFmtId="0" fontId="41" fillId="0" borderId="7" xfId="0" applyFont="1" applyBorder="1"/>
    <xf numFmtId="3" fontId="24" fillId="3" borderId="6" xfId="0" applyNumberFormat="1" applyFont="1" applyFill="1" applyBorder="1" applyAlignment="1">
      <alignment horizontal="right"/>
    </xf>
    <xf numFmtId="0" fontId="14" fillId="3" borderId="6" xfId="0" applyFont="1" applyFill="1" applyBorder="1" applyAlignment="1">
      <alignment horizontal="center" vertical="center"/>
    </xf>
    <xf numFmtId="0" fontId="58" fillId="0" borderId="8" xfId="0" applyFont="1" applyBorder="1"/>
    <xf numFmtId="0" fontId="41" fillId="0" borderId="9" xfId="0" applyFont="1" applyBorder="1"/>
    <xf numFmtId="0" fontId="41" fillId="0" borderId="2" xfId="0" applyFont="1" applyBorder="1"/>
    <xf numFmtId="0" fontId="14" fillId="0" borderId="8" xfId="0" applyFont="1" applyBorder="1"/>
    <xf numFmtId="165" fontId="14" fillId="3" borderId="6" xfId="0" applyNumberFormat="1" applyFont="1" applyFill="1" applyBorder="1"/>
    <xf numFmtId="0" fontId="4" fillId="3" borderId="6" xfId="0" applyFont="1" applyFill="1" applyBorder="1" applyAlignment="1">
      <alignment horizontal="center" vertical="center" wrapText="1"/>
    </xf>
    <xf numFmtId="3" fontId="13" fillId="3" borderId="6" xfId="0" applyNumberFormat="1" applyFont="1" applyFill="1" applyBorder="1" applyAlignment="1">
      <alignment horizontal="right"/>
    </xf>
    <xf numFmtId="3" fontId="14" fillId="3" borderId="6" xfId="0" applyNumberFormat="1" applyFont="1" applyFill="1" applyBorder="1"/>
    <xf numFmtId="0" fontId="184" fillId="3" borderId="6" xfId="0" applyFont="1" applyFill="1" applyBorder="1"/>
    <xf numFmtId="0" fontId="4" fillId="0" borderId="7" xfId="0" applyFont="1" applyBorder="1"/>
    <xf numFmtId="3" fontId="4" fillId="0" borderId="11" xfId="0" applyNumberFormat="1" applyFont="1" applyBorder="1" applyAlignment="1">
      <alignment horizontal="center"/>
    </xf>
    <xf numFmtId="0" fontId="41" fillId="0" borderId="3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/>
    <xf numFmtId="0" fontId="4" fillId="7" borderId="6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youtube.com/@KINGKEPLERNETWORK" TargetMode="External"/><Relationship Id="rId1827" Type="http://schemas.openxmlformats.org/officeDocument/2006/relationships/hyperlink" Target="https://youtu.be/6hTEqT8hAXE" TargetMode="External"/><Relationship Id="rId21" Type="http://schemas.openxmlformats.org/officeDocument/2006/relationships/hyperlink" Target="https://www.youtube.com/@AnkitJainOfficial" TargetMode="External"/><Relationship Id="rId2089" Type="http://schemas.openxmlformats.org/officeDocument/2006/relationships/hyperlink" Target="https://www.youtube.com/@BullEarner" TargetMode="External"/><Relationship Id="rId170" Type="http://schemas.openxmlformats.org/officeDocument/2006/relationships/hyperlink" Target="https://youtu.be/iICMvH8XjHk" TargetMode="External"/><Relationship Id="rId268" Type="http://schemas.openxmlformats.org/officeDocument/2006/relationships/hyperlink" Target="https://youtu.be/8Y1yvZ3KnM0" TargetMode="External"/><Relationship Id="rId475" Type="http://schemas.openxmlformats.org/officeDocument/2006/relationships/hyperlink" Target="https://youtu.be/Vi17EToLNQM" TargetMode="External"/><Relationship Id="rId682" Type="http://schemas.openxmlformats.org/officeDocument/2006/relationships/hyperlink" Target="https://www.youtube.com/watch?v=ri0ITjAgiPA" TargetMode="External"/><Relationship Id="rId128" Type="http://schemas.openxmlformats.org/officeDocument/2006/relationships/hyperlink" Target="https://youtu.be/1rHr3tpO7PA" TargetMode="External"/><Relationship Id="rId335" Type="http://schemas.openxmlformats.org/officeDocument/2006/relationships/hyperlink" Target="https://youtu.be/OTn3G8Lncx0" TargetMode="External"/><Relationship Id="rId542" Type="http://schemas.openxmlformats.org/officeDocument/2006/relationships/hyperlink" Target="https://www.youtube.com/@IOFSHINDI" TargetMode="External"/><Relationship Id="rId987" Type="http://schemas.openxmlformats.org/officeDocument/2006/relationships/hyperlink" Target="https://youtu.be/lc_ebJpwXGM" TargetMode="External"/><Relationship Id="rId1172" Type="http://schemas.openxmlformats.org/officeDocument/2006/relationships/hyperlink" Target="https://www.youtube.com/@shubh_kadam__" TargetMode="External"/><Relationship Id="rId2016" Type="http://schemas.openxmlformats.org/officeDocument/2006/relationships/hyperlink" Target="https://www.youtube.com/@CRYPTOCLUB64" TargetMode="External"/><Relationship Id="rId402" Type="http://schemas.openxmlformats.org/officeDocument/2006/relationships/hyperlink" Target="https://www.youtube.com/@sharemarketanalysis" TargetMode="External"/><Relationship Id="rId847" Type="http://schemas.openxmlformats.org/officeDocument/2006/relationships/hyperlink" Target="https://youtu.be/1OfmHmWc0Zc" TargetMode="External"/><Relationship Id="rId1032" Type="http://schemas.openxmlformats.org/officeDocument/2006/relationships/hyperlink" Target="https://www.youtube.com/@ankitjain05" TargetMode="External"/><Relationship Id="rId1477" Type="http://schemas.openxmlformats.org/officeDocument/2006/relationships/hyperlink" Target="https://youtu.be/oHFwKcf3KdM" TargetMode="External"/><Relationship Id="rId1684" Type="http://schemas.openxmlformats.org/officeDocument/2006/relationships/hyperlink" Target="https://www.youtube.com/@ankitjain05" TargetMode="External"/><Relationship Id="rId1891" Type="http://schemas.openxmlformats.org/officeDocument/2006/relationships/hyperlink" Target="https://youtu.be/sDPNZdgObsE?si=mCsMYc42uM95CuoD" TargetMode="External"/><Relationship Id="rId707" Type="http://schemas.openxmlformats.org/officeDocument/2006/relationships/hyperlink" Target="https://www.youtube.com/@SrimanKotaru" TargetMode="External"/><Relationship Id="rId914" Type="http://schemas.openxmlformats.org/officeDocument/2006/relationships/hyperlink" Target="https://www.youtube.com/@RSFINTECH" TargetMode="External"/><Relationship Id="rId1337" Type="http://schemas.openxmlformats.org/officeDocument/2006/relationships/hyperlink" Target="https://www.youtube.com/watch?v=9B3gTpAGbJE" TargetMode="External"/><Relationship Id="rId1544" Type="http://schemas.openxmlformats.org/officeDocument/2006/relationships/hyperlink" Target="https://www.youtube.com/@STOCK247bypoojasingh" TargetMode="External"/><Relationship Id="rId1751" Type="http://schemas.openxmlformats.org/officeDocument/2006/relationships/hyperlink" Target="https://www.youtube.com/watch?v=MyMjxAipLdM" TargetMode="External"/><Relationship Id="rId1989" Type="http://schemas.openxmlformats.org/officeDocument/2006/relationships/hyperlink" Target="https://www.youtube.com/watch?v=KMhiiJwhBOo" TargetMode="External"/><Relationship Id="rId43" Type="http://schemas.openxmlformats.org/officeDocument/2006/relationships/hyperlink" Target="https://www.youtube.com/@TRENDTRADERKARAN" TargetMode="External"/><Relationship Id="rId1404" Type="http://schemas.openxmlformats.org/officeDocument/2006/relationships/hyperlink" Target="https://www.youtube.com/@7DreamsIndiaOfficial" TargetMode="External"/><Relationship Id="rId1611" Type="http://schemas.openxmlformats.org/officeDocument/2006/relationships/hyperlink" Target="https://youtu.be/biEHGEzbHd0" TargetMode="External"/><Relationship Id="rId1849" Type="http://schemas.openxmlformats.org/officeDocument/2006/relationships/hyperlink" Target="https://www.youtube.com/watch?v=rQfhu2PSwFo" TargetMode="External"/><Relationship Id="rId192" Type="http://schemas.openxmlformats.org/officeDocument/2006/relationships/hyperlink" Target="https://youtu.be/Dz9Ca2As_KQ" TargetMode="External"/><Relationship Id="rId1709" Type="http://schemas.openxmlformats.org/officeDocument/2006/relationships/hyperlink" Target="https://www.youtube.com/watch?v=bzKLBUmquFw" TargetMode="External"/><Relationship Id="rId1916" Type="http://schemas.openxmlformats.org/officeDocument/2006/relationships/hyperlink" Target="https://www.youtube.com/@HNmotovlogs/videos" TargetMode="External"/><Relationship Id="rId497" Type="http://schemas.openxmlformats.org/officeDocument/2006/relationships/hyperlink" Target="https://youtu.be/XimHh0zQGG8" TargetMode="External"/><Relationship Id="rId2080" Type="http://schemas.openxmlformats.org/officeDocument/2006/relationships/hyperlink" Target="https://www.youtube.com/watch?v=p75IwboOm74" TargetMode="External"/><Relationship Id="rId357" Type="http://schemas.openxmlformats.org/officeDocument/2006/relationships/hyperlink" Target="https://youtu.be/PW3Ubs7t-n4" TargetMode="External"/><Relationship Id="rId1194" Type="http://schemas.openxmlformats.org/officeDocument/2006/relationships/hyperlink" Target="https://www.youtube.com/@MoneyTalksWithPayal/featured" TargetMode="External"/><Relationship Id="rId2038" Type="http://schemas.openxmlformats.org/officeDocument/2006/relationships/hyperlink" Target="https://www.youtube.com/@MASTERminiTECH" TargetMode="External"/><Relationship Id="rId217" Type="http://schemas.openxmlformats.org/officeDocument/2006/relationships/hyperlink" Target="https://youtu.be/Mw8fVGuxm6I" TargetMode="External"/><Relationship Id="rId564" Type="http://schemas.openxmlformats.org/officeDocument/2006/relationships/hyperlink" Target="https://www.youtube.com/@stockvilla658" TargetMode="External"/><Relationship Id="rId771" Type="http://schemas.openxmlformats.org/officeDocument/2006/relationships/hyperlink" Target="https://youtu.be/j9J8RiG8378?si=ufpnZj4czW6KEYHI" TargetMode="External"/><Relationship Id="rId869" Type="http://schemas.openxmlformats.org/officeDocument/2006/relationships/hyperlink" Target="https://youtu.be/MmupsIQ6Wx8" TargetMode="External"/><Relationship Id="rId1499" Type="http://schemas.openxmlformats.org/officeDocument/2006/relationships/hyperlink" Target="https://www.youtube.com/watch?v=5qDYfKHMFkk" TargetMode="External"/><Relationship Id="rId424" Type="http://schemas.openxmlformats.org/officeDocument/2006/relationships/hyperlink" Target="https://www.youtube.com/@tradingwithsidhant" TargetMode="External"/><Relationship Id="rId631" Type="http://schemas.openxmlformats.org/officeDocument/2006/relationships/hyperlink" Target="https://www.youtube.com/watch?v=KW05ixIqOQQ" TargetMode="External"/><Relationship Id="rId729" Type="http://schemas.openxmlformats.org/officeDocument/2006/relationships/hyperlink" Target="https://youtu.be/vsvjWJ14l-g" TargetMode="External"/><Relationship Id="rId1054" Type="http://schemas.openxmlformats.org/officeDocument/2006/relationships/hyperlink" Target="https://www.youtube.com/@LTS" TargetMode="External"/><Relationship Id="rId1261" Type="http://schemas.openxmlformats.org/officeDocument/2006/relationships/hyperlink" Target="https://www.youtube.com/watch?v=0GnR7awBDyE" TargetMode="External"/><Relationship Id="rId1359" Type="http://schemas.openxmlformats.org/officeDocument/2006/relationships/hyperlink" Target="https://youtu.be/a2Vgm9bEU7I" TargetMode="External"/><Relationship Id="rId936" Type="http://schemas.openxmlformats.org/officeDocument/2006/relationships/hyperlink" Target="https://www.youtube.com/@TechBengalikutty" TargetMode="External"/><Relationship Id="rId1121" Type="http://schemas.openxmlformats.org/officeDocument/2006/relationships/hyperlink" Target="https://www.youtube.com/watch?v=vT6QH3_Nn2Y" TargetMode="External"/><Relationship Id="rId1219" Type="http://schemas.openxmlformats.org/officeDocument/2006/relationships/hyperlink" Target="https://youtu.be/DjCxukNrNYE" TargetMode="External"/><Relationship Id="rId1566" Type="http://schemas.openxmlformats.org/officeDocument/2006/relationships/hyperlink" Target="https://www.youtube.com/@INFO_Mindset-Tamil" TargetMode="External"/><Relationship Id="rId1773" Type="http://schemas.openxmlformats.org/officeDocument/2006/relationships/hyperlink" Target="https://youtu.be/2Gd2bZYwuh4" TargetMode="External"/><Relationship Id="rId1980" Type="http://schemas.openxmlformats.org/officeDocument/2006/relationships/hyperlink" Target="https://www.youtube.com/@MarketSupport" TargetMode="External"/><Relationship Id="rId65" Type="http://schemas.openxmlformats.org/officeDocument/2006/relationships/hyperlink" Target="https://www.youtube.com/@carahuljadhav" TargetMode="External"/><Relationship Id="rId1426" Type="http://schemas.openxmlformats.org/officeDocument/2006/relationships/hyperlink" Target="https://www.youtube.com/@EarningVillagee" TargetMode="External"/><Relationship Id="rId1633" Type="http://schemas.openxmlformats.org/officeDocument/2006/relationships/hyperlink" Target="https://www.youtube.com/watch?v=-tgcEKPYj6U" TargetMode="External"/><Relationship Id="rId1840" Type="http://schemas.openxmlformats.org/officeDocument/2006/relationships/hyperlink" Target="https://www.youtube.com/@PKPaulBengali/videos" TargetMode="External"/><Relationship Id="rId1700" Type="http://schemas.openxmlformats.org/officeDocument/2006/relationships/hyperlink" Target="https://www.youtube.com/@mtechupdate3090" TargetMode="External"/><Relationship Id="rId1938" Type="http://schemas.openxmlformats.org/officeDocument/2006/relationships/hyperlink" Target="https://www.youtube.com/@TheTradingFemme/videos" TargetMode="External"/><Relationship Id="rId281" Type="http://schemas.openxmlformats.org/officeDocument/2006/relationships/hyperlink" Target="https://www.youtube.com/c/SarcasticSindhi/" TargetMode="External"/><Relationship Id="rId141" Type="http://schemas.openxmlformats.org/officeDocument/2006/relationships/hyperlink" Target="https://www.youtube.com/c/InvestmentWithTarun/" TargetMode="External"/><Relationship Id="rId379" Type="http://schemas.openxmlformats.org/officeDocument/2006/relationships/hyperlink" Target="https://youtu.be/xGzPb7Hyf_s" TargetMode="External"/><Relationship Id="rId586" Type="http://schemas.openxmlformats.org/officeDocument/2006/relationships/hyperlink" Target="https://www.youtube.com/@InvestorAcademy" TargetMode="External"/><Relationship Id="rId793" Type="http://schemas.openxmlformats.org/officeDocument/2006/relationships/hyperlink" Target="https://youtu.be/8lUwMyJaEAQ?si=5bCZVybn2Qi7dz1p" TargetMode="External"/><Relationship Id="rId7" Type="http://schemas.openxmlformats.org/officeDocument/2006/relationships/hyperlink" Target="https://www.youtube.com/c/MoneyTalksWithPayal/" TargetMode="External"/><Relationship Id="rId239" Type="http://schemas.openxmlformats.org/officeDocument/2006/relationships/hyperlink" Target="https://youtu.be/q2qu7TvbVbQ" TargetMode="External"/><Relationship Id="rId446" Type="http://schemas.openxmlformats.org/officeDocument/2006/relationships/hyperlink" Target="https://youtu.be/-wh6usN3tUc" TargetMode="External"/><Relationship Id="rId653" Type="http://schemas.openxmlformats.org/officeDocument/2006/relationships/hyperlink" Target="https://youtu.be/kqiN0bIWA9o?feature=shared" TargetMode="External"/><Relationship Id="rId1076" Type="http://schemas.openxmlformats.org/officeDocument/2006/relationships/hyperlink" Target="https://www.youtube.com/@TraderSakshi" TargetMode="External"/><Relationship Id="rId1283" Type="http://schemas.openxmlformats.org/officeDocument/2006/relationships/hyperlink" Target="https://www.youtube.com/watch?v=1B8vt-0EnM8" TargetMode="External"/><Relationship Id="rId1490" Type="http://schemas.openxmlformats.org/officeDocument/2006/relationships/hyperlink" Target="https://www.youtube.com/@digitalshashank/" TargetMode="External"/><Relationship Id="rId306" Type="http://schemas.openxmlformats.org/officeDocument/2006/relationships/hyperlink" Target="https://youtu.be/WycAXVD1B8Y" TargetMode="External"/><Relationship Id="rId860" Type="http://schemas.openxmlformats.org/officeDocument/2006/relationships/hyperlink" Target="https://www.youtube.com/@InvestWidDeepak" TargetMode="External"/><Relationship Id="rId958" Type="http://schemas.openxmlformats.org/officeDocument/2006/relationships/hyperlink" Target="https://www.youtube.com/@chartanalysis123" TargetMode="External"/><Relationship Id="rId1143" Type="http://schemas.openxmlformats.org/officeDocument/2006/relationships/hyperlink" Target="https://youtu.be/wTf0brKFEsk?si=oGb-iZ09Y8HVwG11" TargetMode="External"/><Relationship Id="rId1588" Type="http://schemas.openxmlformats.org/officeDocument/2006/relationships/hyperlink" Target="https://www.youtube.com/@SwingTraderTheArtOfLearning" TargetMode="External"/><Relationship Id="rId1795" Type="http://schemas.openxmlformats.org/officeDocument/2006/relationships/hyperlink" Target="https://youtu.be/cZV2KI7Z3Ls?si=clLQVR0Un4cLb06R" TargetMode="External"/><Relationship Id="rId87" Type="http://schemas.openxmlformats.org/officeDocument/2006/relationships/hyperlink" Target="https://www.youtube.com/@BoomingBulls" TargetMode="External"/><Relationship Id="rId513" Type="http://schemas.openxmlformats.org/officeDocument/2006/relationships/hyperlink" Target="https://youtu.be/gU3e8-2oLpM" TargetMode="External"/><Relationship Id="rId720" Type="http://schemas.openxmlformats.org/officeDocument/2006/relationships/hyperlink" Target="https://youtu.be/Hyz6pRxYewY?feature=shared" TargetMode="External"/><Relationship Id="rId818" Type="http://schemas.openxmlformats.org/officeDocument/2006/relationships/hyperlink" Target="https://www.youtube.com/@SundayNivesh" TargetMode="External"/><Relationship Id="rId1350" Type="http://schemas.openxmlformats.org/officeDocument/2006/relationships/hyperlink" Target="https://www.youtube.com/@TheAnalystDeep" TargetMode="External"/><Relationship Id="rId1448" Type="http://schemas.openxmlformats.org/officeDocument/2006/relationships/hyperlink" Target="https://www.youtube.com/@moneyinspires7417/videos" TargetMode="External"/><Relationship Id="rId1655" Type="http://schemas.openxmlformats.org/officeDocument/2006/relationships/hyperlink" Target="https://www.youtube.com/watch?v=6OENri0PmP0" TargetMode="External"/><Relationship Id="rId1003" Type="http://schemas.openxmlformats.org/officeDocument/2006/relationships/hyperlink" Target="https://www.youtube.com/watch?v=rechy_J41oM" TargetMode="External"/><Relationship Id="rId1210" Type="http://schemas.openxmlformats.org/officeDocument/2006/relationships/hyperlink" Target="https://www.youtube.com/@earningwealth84" TargetMode="External"/><Relationship Id="rId1308" Type="http://schemas.openxmlformats.org/officeDocument/2006/relationships/hyperlink" Target="https://www.youtube.com/@VivekRanaTrading" TargetMode="External"/><Relationship Id="rId1862" Type="http://schemas.openxmlformats.org/officeDocument/2006/relationships/hyperlink" Target="https://www.youtube.com/@akashprasad03" TargetMode="External"/><Relationship Id="rId1515" Type="http://schemas.openxmlformats.org/officeDocument/2006/relationships/hyperlink" Target="https://www.youtube.com/watch?v=8sKMpOgtFo8" TargetMode="External"/><Relationship Id="rId1722" Type="http://schemas.openxmlformats.org/officeDocument/2006/relationships/hyperlink" Target="https://www.youtube.com/@PunjiGuide" TargetMode="External"/><Relationship Id="rId14" Type="http://schemas.openxmlformats.org/officeDocument/2006/relationships/hyperlink" Target="https://youtu.be/rqEYX_6uMGs" TargetMode="External"/><Relationship Id="rId163" Type="http://schemas.openxmlformats.org/officeDocument/2006/relationships/hyperlink" Target="https://www.youtube.com/c/MoneyTalksWithPayal/" TargetMode="External"/><Relationship Id="rId370" Type="http://schemas.openxmlformats.org/officeDocument/2006/relationships/hyperlink" Target="https://youtu.be/inG_znFon-8" TargetMode="External"/><Relationship Id="rId2051" Type="http://schemas.openxmlformats.org/officeDocument/2006/relationships/hyperlink" Target="https://www.youtube.com/watch?v=v4wCzvB4e2g" TargetMode="External"/><Relationship Id="rId230" Type="http://schemas.openxmlformats.org/officeDocument/2006/relationships/hyperlink" Target="https://www.youtube.com/@mstradinganalysis2877" TargetMode="External"/><Relationship Id="rId468" Type="http://schemas.openxmlformats.org/officeDocument/2006/relationships/hyperlink" Target="https://www.youtube.com/@StockLearners" TargetMode="External"/><Relationship Id="rId675" Type="http://schemas.openxmlformats.org/officeDocument/2006/relationships/hyperlink" Target="https://youtube.com/@TechnicalNewsOdia?si=0MzodUNeCfgfHc1p" TargetMode="External"/><Relationship Id="rId882" Type="http://schemas.openxmlformats.org/officeDocument/2006/relationships/hyperlink" Target="https://www.youtube.com/@STOCK247bypoojasingh" TargetMode="External"/><Relationship Id="rId1098" Type="http://schemas.openxmlformats.org/officeDocument/2006/relationships/hyperlink" Target="https://www.youtube.com/@stocksforself" TargetMode="External"/><Relationship Id="rId328" Type="http://schemas.openxmlformats.org/officeDocument/2006/relationships/hyperlink" Target="https://youtu.be/Iz_ZCI8L2OA" TargetMode="External"/><Relationship Id="rId535" Type="http://schemas.openxmlformats.org/officeDocument/2006/relationships/hyperlink" Target="https://youtu.be/nGERPK1DpgA" TargetMode="External"/><Relationship Id="rId742" Type="http://schemas.openxmlformats.org/officeDocument/2006/relationships/hyperlink" Target="https://www.youtube.com/watch?v=KW05ixIqOQQ" TargetMode="External"/><Relationship Id="rId1165" Type="http://schemas.openxmlformats.org/officeDocument/2006/relationships/hyperlink" Target="https://youtu.be/DZzkM8NgKkg?feature=shared" TargetMode="External"/><Relationship Id="rId1372" Type="http://schemas.openxmlformats.org/officeDocument/2006/relationships/hyperlink" Target="https://www.youtube.com/@HimanshuTrader" TargetMode="External"/><Relationship Id="rId2009" Type="http://schemas.openxmlformats.org/officeDocument/2006/relationships/hyperlink" Target="https://www.youtube.com/watch?v=fWCDVviDQgA" TargetMode="External"/><Relationship Id="rId602" Type="http://schemas.openxmlformats.org/officeDocument/2006/relationships/hyperlink" Target="https://www.youtube.com/@BAZARKEPANDIT" TargetMode="External"/><Relationship Id="rId1025" Type="http://schemas.openxmlformats.org/officeDocument/2006/relationships/hyperlink" Target="https://www.youtube.com/watch?v=cwL7vL3dXkk" TargetMode="External"/><Relationship Id="rId1232" Type="http://schemas.openxmlformats.org/officeDocument/2006/relationships/hyperlink" Target="https://www.youtube.com/@YaxCrypto/featured" TargetMode="External"/><Relationship Id="rId1677" Type="http://schemas.openxmlformats.org/officeDocument/2006/relationships/hyperlink" Target="https://www.youtube.com/watch?v=0EJl6qZFrrA" TargetMode="External"/><Relationship Id="rId1884" Type="http://schemas.openxmlformats.org/officeDocument/2006/relationships/hyperlink" Target="https://www.youtube.com/@PunjiGuide" TargetMode="External"/><Relationship Id="rId907" Type="http://schemas.openxmlformats.org/officeDocument/2006/relationships/hyperlink" Target="https://youtu.be/oLG7EBnIiLQ?feature=shared" TargetMode="External"/><Relationship Id="rId1537" Type="http://schemas.openxmlformats.org/officeDocument/2006/relationships/hyperlink" Target="https://youtu.be/cJ1VMlQ7DFk?feature=shared" TargetMode="External"/><Relationship Id="rId1744" Type="http://schemas.openxmlformats.org/officeDocument/2006/relationships/hyperlink" Target="https://www.youtube.com/@qualityearn8325" TargetMode="External"/><Relationship Id="rId1951" Type="http://schemas.openxmlformats.org/officeDocument/2006/relationships/hyperlink" Target="https://youtu.be/MVVlsClq3KQ?si=IP48C4MlZKff_4Ne" TargetMode="External"/><Relationship Id="rId36" Type="http://schemas.openxmlformats.org/officeDocument/2006/relationships/hyperlink" Target="https://youtu.be/G3XwvDpOsmw" TargetMode="External"/><Relationship Id="rId1604" Type="http://schemas.openxmlformats.org/officeDocument/2006/relationships/hyperlink" Target="https://www.youtube.com/@StockTakk" TargetMode="External"/><Relationship Id="rId185" Type="http://schemas.openxmlformats.org/officeDocument/2006/relationships/hyperlink" Target="https://www.youtube.com/@MoneyTalksWithPayal" TargetMode="External"/><Relationship Id="rId1811" Type="http://schemas.openxmlformats.org/officeDocument/2006/relationships/hyperlink" Target="https://youtu.be/9J0DzJpZdgw" TargetMode="External"/><Relationship Id="rId1909" Type="http://schemas.openxmlformats.org/officeDocument/2006/relationships/hyperlink" Target="https://youtu.be/ZK8zgaw2BKQ" TargetMode="External"/><Relationship Id="rId392" Type="http://schemas.openxmlformats.org/officeDocument/2006/relationships/hyperlink" Target="https://www.youtube.com/@PravinKhetan" TargetMode="External"/><Relationship Id="rId697" Type="http://schemas.openxmlformats.org/officeDocument/2006/relationships/hyperlink" Target="https://www.youtube.com/@MindYourLogicMalayalam" TargetMode="External"/><Relationship Id="rId2073" Type="http://schemas.openxmlformats.org/officeDocument/2006/relationships/hyperlink" Target="https://www.youtube.com/@InvestWidDeepak" TargetMode="External"/><Relationship Id="rId252" Type="http://schemas.openxmlformats.org/officeDocument/2006/relationships/hyperlink" Target="https://www.youtube.com/@myBiniyog/featured" TargetMode="External"/><Relationship Id="rId1187" Type="http://schemas.openxmlformats.org/officeDocument/2006/relationships/hyperlink" Target="https://youtu.be/PczvXxRlhNE?si=M28Gp41NEkGsEdqK" TargetMode="External"/><Relationship Id="rId112" Type="http://schemas.openxmlformats.org/officeDocument/2006/relationships/hyperlink" Target="https://youtu.be/GVjPn2GDp5Q" TargetMode="External"/><Relationship Id="rId557" Type="http://schemas.openxmlformats.org/officeDocument/2006/relationships/hyperlink" Target="https://youtu.be/1MOnoWVuTBY" TargetMode="External"/><Relationship Id="rId764" Type="http://schemas.openxmlformats.org/officeDocument/2006/relationships/hyperlink" Target="https://youtu.be/Sc6lxMYrON4" TargetMode="External"/><Relationship Id="rId971" Type="http://schemas.openxmlformats.org/officeDocument/2006/relationships/hyperlink" Target="https://www.youtube.com/watch?v=OX0Xm5vSPJY" TargetMode="External"/><Relationship Id="rId1394" Type="http://schemas.openxmlformats.org/officeDocument/2006/relationships/hyperlink" Target="https://www.youtube.com/@KnowledgeJazz" TargetMode="External"/><Relationship Id="rId1699" Type="http://schemas.openxmlformats.org/officeDocument/2006/relationships/hyperlink" Target="https://youtu.be/UdGdqFz64yg" TargetMode="External"/><Relationship Id="rId2000" Type="http://schemas.openxmlformats.org/officeDocument/2006/relationships/hyperlink" Target="https://www.youtube.com/@ChintamaniJaipuri/videos" TargetMode="External"/><Relationship Id="rId417" Type="http://schemas.openxmlformats.org/officeDocument/2006/relationships/hyperlink" Target="https://youtu.be/NY9wrnFObRg" TargetMode="External"/><Relationship Id="rId624" Type="http://schemas.openxmlformats.org/officeDocument/2006/relationships/hyperlink" Target="https://www.youtube.com/@HimanshuTrader" TargetMode="External"/><Relationship Id="rId831" Type="http://schemas.openxmlformats.org/officeDocument/2006/relationships/hyperlink" Target="https://youtu.be/815JJSdFH_k?feature=shared" TargetMode="External"/><Relationship Id="rId1047" Type="http://schemas.openxmlformats.org/officeDocument/2006/relationships/hyperlink" Target="https://youtu.be/-UlY5k4mx1o?feature=shared" TargetMode="External"/><Relationship Id="rId1254" Type="http://schemas.openxmlformats.org/officeDocument/2006/relationships/hyperlink" Target="https://www.youtube.com/@GoiCrypto1" TargetMode="External"/><Relationship Id="rId1461" Type="http://schemas.openxmlformats.org/officeDocument/2006/relationships/hyperlink" Target="https://youtu.be/OhhzfIUrKzw" TargetMode="External"/><Relationship Id="rId929" Type="http://schemas.openxmlformats.org/officeDocument/2006/relationships/hyperlink" Target="https://www.youtube.com/watch?v=1nIolmqUWIo" TargetMode="External"/><Relationship Id="rId1114" Type="http://schemas.openxmlformats.org/officeDocument/2006/relationships/hyperlink" Target="https://www.youtube.com/@earningpro4419" TargetMode="External"/><Relationship Id="rId1321" Type="http://schemas.openxmlformats.org/officeDocument/2006/relationships/hyperlink" Target="https://www.youtube.com/watch?v=nAfJ-4B40wo" TargetMode="External"/><Relationship Id="rId1559" Type="http://schemas.openxmlformats.org/officeDocument/2006/relationships/hyperlink" Target="https://youtu.be/2_6rZqTUsY0?si=jpUJ5GSoc6kDDdVO" TargetMode="External"/><Relationship Id="rId1766" Type="http://schemas.openxmlformats.org/officeDocument/2006/relationships/hyperlink" Target="https://www.youtube.com/@stockmarketbadshah" TargetMode="External"/><Relationship Id="rId1973" Type="http://schemas.openxmlformats.org/officeDocument/2006/relationships/hyperlink" Target="https://youtu.be/HTPah34E1SI?si=X2ahAUd1isIB36rd" TargetMode="External"/><Relationship Id="rId58" Type="http://schemas.openxmlformats.org/officeDocument/2006/relationships/hyperlink" Target="https://www.youtube.com/watch?v=0ARLpBX5oOw" TargetMode="External"/><Relationship Id="rId1419" Type="http://schemas.openxmlformats.org/officeDocument/2006/relationships/hyperlink" Target="https://youtu.be/3nClqSDk9Ks" TargetMode="External"/><Relationship Id="rId1626" Type="http://schemas.openxmlformats.org/officeDocument/2006/relationships/hyperlink" Target="https://www.youtube.com/@OfficialSandeepMishra" TargetMode="External"/><Relationship Id="rId1833" Type="http://schemas.openxmlformats.org/officeDocument/2006/relationships/hyperlink" Target="https://youtu.be/2Bif3JaNbV8" TargetMode="External"/><Relationship Id="rId1900" Type="http://schemas.openxmlformats.org/officeDocument/2006/relationships/hyperlink" Target="https://www.youtube.com/@cashitijgupta/videos" TargetMode="External"/><Relationship Id="rId274" Type="http://schemas.openxmlformats.org/officeDocument/2006/relationships/hyperlink" Target="https://youtu.be/bbqf7w4xF6Y" TargetMode="External"/><Relationship Id="rId481" Type="http://schemas.openxmlformats.org/officeDocument/2006/relationships/hyperlink" Target="https://youtu.be/1FqGt8l9FX8" TargetMode="External"/><Relationship Id="rId134" Type="http://schemas.openxmlformats.org/officeDocument/2006/relationships/hyperlink" Target="https://youtu.be/FSCWzg1fIlA" TargetMode="External"/><Relationship Id="rId579" Type="http://schemas.openxmlformats.org/officeDocument/2006/relationships/hyperlink" Target="https://youtu.be/9_-HBOcsm6Y" TargetMode="External"/><Relationship Id="rId786" Type="http://schemas.openxmlformats.org/officeDocument/2006/relationships/hyperlink" Target="https://www.youtube.com/@LTS" TargetMode="External"/><Relationship Id="rId993" Type="http://schemas.openxmlformats.org/officeDocument/2006/relationships/hyperlink" Target="https://www.youtube.com/watch?v=oaT4Mo8TZAg" TargetMode="External"/><Relationship Id="rId341" Type="http://schemas.openxmlformats.org/officeDocument/2006/relationships/hyperlink" Target="https://www.youtube.com/@GizmoGyan" TargetMode="External"/><Relationship Id="rId439" Type="http://schemas.openxmlformats.org/officeDocument/2006/relationships/hyperlink" Target="https://youtu.be/fexa73dmZq8" TargetMode="External"/><Relationship Id="rId646" Type="http://schemas.openxmlformats.org/officeDocument/2006/relationships/hyperlink" Target="https://www.youtube.com/@TraderSakshi" TargetMode="External"/><Relationship Id="rId1069" Type="http://schemas.openxmlformats.org/officeDocument/2006/relationships/hyperlink" Target="https://www.youtube.com/watch?v=6CpAOcT9MEA" TargetMode="External"/><Relationship Id="rId1276" Type="http://schemas.openxmlformats.org/officeDocument/2006/relationships/hyperlink" Target="https://www.youtube.com/@ankitjain05" TargetMode="External"/><Relationship Id="rId1483" Type="http://schemas.openxmlformats.org/officeDocument/2006/relationships/hyperlink" Target="https://www.youtube.com/watch?v=u_dAIPeF6oI" TargetMode="External"/><Relationship Id="rId2022" Type="http://schemas.openxmlformats.org/officeDocument/2006/relationships/hyperlink" Target="https://www.youtube.com/@earningbeast99" TargetMode="External"/><Relationship Id="rId201" Type="http://schemas.openxmlformats.org/officeDocument/2006/relationships/hyperlink" Target="https://youtu.be/Hw_Y1KbRitg" TargetMode="External"/><Relationship Id="rId506" Type="http://schemas.openxmlformats.org/officeDocument/2006/relationships/hyperlink" Target="https://www.youtube.com/@ankitjain05" TargetMode="External"/><Relationship Id="rId853" Type="http://schemas.openxmlformats.org/officeDocument/2006/relationships/hyperlink" Target="https://youtu.be/tLKCINgHQqg?feature=shared" TargetMode="External"/><Relationship Id="rId1136" Type="http://schemas.openxmlformats.org/officeDocument/2006/relationships/hyperlink" Target="https://youtube.com/@Theresa7878?si=oMZKU-zXBQgepJQC" TargetMode="External"/><Relationship Id="rId1690" Type="http://schemas.openxmlformats.org/officeDocument/2006/relationships/hyperlink" Target="https://www.youtube.com/@knowledmoney" TargetMode="External"/><Relationship Id="rId1788" Type="http://schemas.openxmlformats.org/officeDocument/2006/relationships/hyperlink" Target="https://www.youtube.com/@Investingsimplify" TargetMode="External"/><Relationship Id="rId1995" Type="http://schemas.openxmlformats.org/officeDocument/2006/relationships/hyperlink" Target="https://youtu.be/NYIY57-TdNE" TargetMode="External"/><Relationship Id="rId713" Type="http://schemas.openxmlformats.org/officeDocument/2006/relationships/hyperlink" Target="https://youtu.be/wzOW8ETusMw" TargetMode="External"/><Relationship Id="rId920" Type="http://schemas.openxmlformats.org/officeDocument/2006/relationships/hyperlink" Target="https://www.youtube.com/@CAManojkumarJain" TargetMode="External"/><Relationship Id="rId1343" Type="http://schemas.openxmlformats.org/officeDocument/2006/relationships/hyperlink" Target="https://www.youtube.com/watch?v=wFvLFlJYLS0" TargetMode="External"/><Relationship Id="rId1550" Type="http://schemas.openxmlformats.org/officeDocument/2006/relationships/hyperlink" Target="https://www.youtube.com/@mtechupdate3090" TargetMode="External"/><Relationship Id="rId1648" Type="http://schemas.openxmlformats.org/officeDocument/2006/relationships/hyperlink" Target="https://www.youtube.com/@SwingTraderTheArtOfLearning" TargetMode="External"/><Relationship Id="rId1203" Type="http://schemas.openxmlformats.org/officeDocument/2006/relationships/hyperlink" Target="https://www.youtube.com/watch?v=2WRYKgCtR24" TargetMode="External"/><Relationship Id="rId1410" Type="http://schemas.openxmlformats.org/officeDocument/2006/relationships/hyperlink" Target="https://www.youtube.com/@digitalshashank/" TargetMode="External"/><Relationship Id="rId1508" Type="http://schemas.openxmlformats.org/officeDocument/2006/relationships/hyperlink" Target="https://www.youtube.com/@MoneyTalksWithPayal/featured" TargetMode="External"/><Relationship Id="rId1855" Type="http://schemas.openxmlformats.org/officeDocument/2006/relationships/hyperlink" Target="https://youtu.be/vSTn5KxaUKs" TargetMode="External"/><Relationship Id="rId1715" Type="http://schemas.openxmlformats.org/officeDocument/2006/relationships/hyperlink" Target="https://youtu.be/Tjf-R8yOwqY" TargetMode="External"/><Relationship Id="rId1922" Type="http://schemas.openxmlformats.org/officeDocument/2006/relationships/hyperlink" Target="https://www.youtube.com/@VibhorVarshney" TargetMode="External"/><Relationship Id="rId296" Type="http://schemas.openxmlformats.org/officeDocument/2006/relationships/hyperlink" Target="https://youtu.be/laG7AX-qof8" TargetMode="External"/><Relationship Id="rId156" Type="http://schemas.openxmlformats.org/officeDocument/2006/relationships/hyperlink" Target="https://youtu.be/-mnQvhD3mE8" TargetMode="External"/><Relationship Id="rId363" Type="http://schemas.openxmlformats.org/officeDocument/2006/relationships/hyperlink" Target="https://www.youtube.com/@KnowledgeJazz" TargetMode="External"/><Relationship Id="rId570" Type="http://schemas.openxmlformats.org/officeDocument/2006/relationships/hyperlink" Target="https://www.youtube.com/@torahulj" TargetMode="External"/><Relationship Id="rId2044" Type="http://schemas.openxmlformats.org/officeDocument/2006/relationships/hyperlink" Target="https://www.youtube.com/@InvestmentWithTarun" TargetMode="External"/><Relationship Id="rId223" Type="http://schemas.openxmlformats.org/officeDocument/2006/relationships/hyperlink" Target="https://youtu.be/XcFrJlDKjmc" TargetMode="External"/><Relationship Id="rId430" Type="http://schemas.openxmlformats.org/officeDocument/2006/relationships/hyperlink" Target="https://www.youtube.com/@techinkannada360" TargetMode="External"/><Relationship Id="rId668" Type="http://schemas.openxmlformats.org/officeDocument/2006/relationships/hyperlink" Target="https://youtu.be/0H84nBxZ9fw?si=9fK_09IZcd-fM9_o" TargetMode="External"/><Relationship Id="rId875" Type="http://schemas.openxmlformats.org/officeDocument/2006/relationships/hyperlink" Target="https://www.youtube.com/watch?v=W9DbNQmjnGE" TargetMode="External"/><Relationship Id="rId1060" Type="http://schemas.openxmlformats.org/officeDocument/2006/relationships/hyperlink" Target="https://www.youtube.com/@VivekRanaTrading" TargetMode="External"/><Relationship Id="rId1298" Type="http://schemas.openxmlformats.org/officeDocument/2006/relationships/hyperlink" Target="https://www.youtube.com/@ShareTradeePoint" TargetMode="External"/><Relationship Id="rId528" Type="http://schemas.openxmlformats.org/officeDocument/2006/relationships/hyperlink" Target="https://www.youtube.com/@TradewithBravo" TargetMode="External"/><Relationship Id="rId735" Type="http://schemas.openxmlformats.org/officeDocument/2006/relationships/hyperlink" Target="https://www.youtube.com/@shubh_kadam__" TargetMode="External"/><Relationship Id="rId942" Type="http://schemas.openxmlformats.org/officeDocument/2006/relationships/hyperlink" Target="https://www.youtube.com/@InvestmentWithTarun" TargetMode="External"/><Relationship Id="rId1158" Type="http://schemas.openxmlformats.org/officeDocument/2006/relationships/hyperlink" Target="https://www.youtube.com/@7DreamsIndiaOfficial" TargetMode="External"/><Relationship Id="rId1365" Type="http://schemas.openxmlformats.org/officeDocument/2006/relationships/hyperlink" Target="https://www.youtube.com/watch?v=eQFow54N0qY" TargetMode="External"/><Relationship Id="rId1572" Type="http://schemas.openxmlformats.org/officeDocument/2006/relationships/hyperlink" Target="https://www.youtube.com/@_techibee/videos" TargetMode="External"/><Relationship Id="rId1018" Type="http://schemas.openxmlformats.org/officeDocument/2006/relationships/hyperlink" Target="https://www.youtube.com/@TheHarshDalal" TargetMode="External"/><Relationship Id="rId1225" Type="http://schemas.openxmlformats.org/officeDocument/2006/relationships/hyperlink" Target="https://www.youtube.com/watch?v=Kmjfzx_PRCU" TargetMode="External"/><Relationship Id="rId1432" Type="http://schemas.openxmlformats.org/officeDocument/2006/relationships/hyperlink" Target="https://www.youtube.com/@mtechupdate3090" TargetMode="External"/><Relationship Id="rId1877" Type="http://schemas.openxmlformats.org/officeDocument/2006/relationships/hyperlink" Target="https://www.youtube.com/watch?v=qx8fw7sK7zA" TargetMode="External"/><Relationship Id="rId71" Type="http://schemas.openxmlformats.org/officeDocument/2006/relationships/hyperlink" Target="https://www.youtube.com/@TradingMarathon" TargetMode="External"/><Relationship Id="rId802" Type="http://schemas.openxmlformats.org/officeDocument/2006/relationships/hyperlink" Target="https://www.youtube.com/@MissionMarketChannel" TargetMode="External"/><Relationship Id="rId1737" Type="http://schemas.openxmlformats.org/officeDocument/2006/relationships/hyperlink" Target="https://www.youtube.com/watch?v=RC5xQ1tTr64" TargetMode="External"/><Relationship Id="rId1944" Type="http://schemas.openxmlformats.org/officeDocument/2006/relationships/hyperlink" Target="https://www.youtube.com/@sharemarketanalysis" TargetMode="External"/><Relationship Id="rId29" Type="http://schemas.openxmlformats.org/officeDocument/2006/relationships/hyperlink" Target="https://www.youtube.com/c/MissionMarketChannel/featured" TargetMode="External"/><Relationship Id="rId178" Type="http://schemas.openxmlformats.org/officeDocument/2006/relationships/hyperlink" Target="https://youtu.be/rnTV_DR18w8" TargetMode="External"/><Relationship Id="rId1804" Type="http://schemas.openxmlformats.org/officeDocument/2006/relationships/hyperlink" Target="https://www.youtube.com/@TeluguTravelVlogger" TargetMode="External"/><Relationship Id="rId385" Type="http://schemas.openxmlformats.org/officeDocument/2006/relationships/hyperlink" Target="https://youtu.be/1VFHOmllX7k" TargetMode="External"/><Relationship Id="rId592" Type="http://schemas.openxmlformats.org/officeDocument/2006/relationships/hyperlink" Target="https://www.youtube.com/@mstradinganalysis2877" TargetMode="External"/><Relationship Id="rId2066" Type="http://schemas.openxmlformats.org/officeDocument/2006/relationships/hyperlink" Target="https://www.youtube.com/@DevanshRai" TargetMode="External"/><Relationship Id="rId245" Type="http://schemas.openxmlformats.org/officeDocument/2006/relationships/hyperlink" Target="https://youtu.be/9-46poKlUCQ" TargetMode="External"/><Relationship Id="rId452" Type="http://schemas.openxmlformats.org/officeDocument/2006/relationships/hyperlink" Target="https://youtu.be/O8n5rVT_55I" TargetMode="External"/><Relationship Id="rId897" Type="http://schemas.openxmlformats.org/officeDocument/2006/relationships/hyperlink" Target="https://youtu.be/T51h6fMnfng?si=jFMtnUVbMYsd3B85" TargetMode="External"/><Relationship Id="rId1082" Type="http://schemas.openxmlformats.org/officeDocument/2006/relationships/hyperlink" Target="https://www.youtube.com/@TheAnalystDeep" TargetMode="External"/><Relationship Id="rId105" Type="http://schemas.openxmlformats.org/officeDocument/2006/relationships/hyperlink" Target="https://www.youtube.com/@STOCK247bypoojasingh" TargetMode="External"/><Relationship Id="rId312" Type="http://schemas.openxmlformats.org/officeDocument/2006/relationships/hyperlink" Target="https://youtu.be/fOPAxm21z5A" TargetMode="External"/><Relationship Id="rId757" Type="http://schemas.openxmlformats.org/officeDocument/2006/relationships/hyperlink" Target="https://www.youtube.com/@KritikaYadav" TargetMode="External"/><Relationship Id="rId964" Type="http://schemas.openxmlformats.org/officeDocument/2006/relationships/hyperlink" Target="https://www.youtube.com/@tamilstocksniper" TargetMode="External"/><Relationship Id="rId1387" Type="http://schemas.openxmlformats.org/officeDocument/2006/relationships/hyperlink" Target="https://youtu.be/66KJieOdUjc" TargetMode="External"/><Relationship Id="rId1594" Type="http://schemas.openxmlformats.org/officeDocument/2006/relationships/hyperlink" Target="https://www.youtube.com/@KnowledgeJazz" TargetMode="External"/><Relationship Id="rId93" Type="http://schemas.openxmlformats.org/officeDocument/2006/relationships/hyperlink" Target="https://www.youtube.com/@SahilBhadviya" TargetMode="External"/><Relationship Id="rId617" Type="http://schemas.openxmlformats.org/officeDocument/2006/relationships/hyperlink" Target="https://youtu.be/gA2qa6kDabU" TargetMode="External"/><Relationship Id="rId824" Type="http://schemas.openxmlformats.org/officeDocument/2006/relationships/hyperlink" Target="https://www.youtube.com/@StockGupshup" TargetMode="External"/><Relationship Id="rId1247" Type="http://schemas.openxmlformats.org/officeDocument/2006/relationships/hyperlink" Target="https://youtu.be/kHXQzQsBVTA?feature=shared" TargetMode="External"/><Relationship Id="rId1454" Type="http://schemas.openxmlformats.org/officeDocument/2006/relationships/hyperlink" Target="https://www.youtube.com/@earningpro4419/videos" TargetMode="External"/><Relationship Id="rId1661" Type="http://schemas.openxmlformats.org/officeDocument/2006/relationships/hyperlink" Target="https://youtu.be/P7LI2lJdCOo?si=d2StVIFoaIRCvyxU" TargetMode="External"/><Relationship Id="rId1899" Type="http://schemas.openxmlformats.org/officeDocument/2006/relationships/hyperlink" Target="https://www.youtube.com/watch?v=5gs3zbpOw2o" TargetMode="External"/><Relationship Id="rId1107" Type="http://schemas.openxmlformats.org/officeDocument/2006/relationships/hyperlink" Target="https://youtu.be/XK5W0a4--rg?feature=shared" TargetMode="External"/><Relationship Id="rId1314" Type="http://schemas.openxmlformats.org/officeDocument/2006/relationships/hyperlink" Target="https://www.youtube.com/@ChargingPointHindi" TargetMode="External"/><Relationship Id="rId1521" Type="http://schemas.openxmlformats.org/officeDocument/2006/relationships/hyperlink" Target="https://youtu.be/te_XA_k0DYM" TargetMode="External"/><Relationship Id="rId1759" Type="http://schemas.openxmlformats.org/officeDocument/2006/relationships/hyperlink" Target="https://youtu.be/hEfcpNIrK_A" TargetMode="External"/><Relationship Id="rId1966" Type="http://schemas.openxmlformats.org/officeDocument/2006/relationships/hyperlink" Target="https://www.youtube.com/@EarningMaster55" TargetMode="External"/><Relationship Id="rId1619" Type="http://schemas.openxmlformats.org/officeDocument/2006/relationships/hyperlink" Target="https://www.youtube.com/watch?v=cD9AVfH9xw0" TargetMode="External"/><Relationship Id="rId1826" Type="http://schemas.openxmlformats.org/officeDocument/2006/relationships/hyperlink" Target="https://www.youtube.com/@PravinKhetan" TargetMode="External"/><Relationship Id="rId20" Type="http://schemas.openxmlformats.org/officeDocument/2006/relationships/hyperlink" Target="https://youtu.be/agTJO2Qxk4w" TargetMode="External"/><Relationship Id="rId2088" Type="http://schemas.openxmlformats.org/officeDocument/2006/relationships/hyperlink" Target="https://www.youtube.com/watch?v=cHFm8FTs6WU" TargetMode="External"/><Relationship Id="rId267" Type="http://schemas.openxmlformats.org/officeDocument/2006/relationships/hyperlink" Target="https://www.youtube.com/@yodhatrader" TargetMode="External"/><Relationship Id="rId474" Type="http://schemas.openxmlformats.org/officeDocument/2006/relationships/hyperlink" Target="https://www.youtube.com/@STOCK247bypoojasingh" TargetMode="External"/><Relationship Id="rId127" Type="http://schemas.openxmlformats.org/officeDocument/2006/relationships/hyperlink" Target="https://www.youtube.com/c/ShareMarketHindi" TargetMode="External"/><Relationship Id="rId681" Type="http://schemas.openxmlformats.org/officeDocument/2006/relationships/hyperlink" Target="https://www.youtube.com/@Earning_Queen" TargetMode="External"/><Relationship Id="rId779" Type="http://schemas.openxmlformats.org/officeDocument/2006/relationships/hyperlink" Target="https://youtu.be/U_T-gllIkww?si=PLyJ7PxUpWZHD2de" TargetMode="External"/><Relationship Id="rId986" Type="http://schemas.openxmlformats.org/officeDocument/2006/relationships/hyperlink" Target="https://www.youtube.com/@diversifyknowledge/" TargetMode="External"/><Relationship Id="rId334" Type="http://schemas.openxmlformats.org/officeDocument/2006/relationships/hyperlink" Target="https://youtu.be/GqDNiVp_4rA" TargetMode="External"/><Relationship Id="rId541" Type="http://schemas.openxmlformats.org/officeDocument/2006/relationships/hyperlink" Target="https://youtu.be/Gd1Q-SebrmE" TargetMode="External"/><Relationship Id="rId639" Type="http://schemas.openxmlformats.org/officeDocument/2006/relationships/hyperlink" Target="https://youtu.be/wHJ5f5SImWI?feature=shared" TargetMode="External"/><Relationship Id="rId1171" Type="http://schemas.openxmlformats.org/officeDocument/2006/relationships/hyperlink" Target="https://youtu.be/LxcpcES1jPY" TargetMode="External"/><Relationship Id="rId1269" Type="http://schemas.openxmlformats.org/officeDocument/2006/relationships/hyperlink" Target="https://youtu.be/TK9AusYNntY" TargetMode="External"/><Relationship Id="rId1476" Type="http://schemas.openxmlformats.org/officeDocument/2006/relationships/hyperlink" Target="https://www.youtube.com/@HimanshuTrader" TargetMode="External"/><Relationship Id="rId2015" Type="http://schemas.openxmlformats.org/officeDocument/2006/relationships/hyperlink" Target="https://www.youtube.com/watch?v=sEnqXc4lU9I" TargetMode="External"/><Relationship Id="rId401" Type="http://schemas.openxmlformats.org/officeDocument/2006/relationships/hyperlink" Target="https://youtu.be/fssrnUBhdjM" TargetMode="External"/><Relationship Id="rId846" Type="http://schemas.openxmlformats.org/officeDocument/2006/relationships/hyperlink" Target="https://www.youtube.com/@ChargingPointHindi" TargetMode="External"/><Relationship Id="rId1031" Type="http://schemas.openxmlformats.org/officeDocument/2006/relationships/hyperlink" Target="https://youtu.be/u70qdcBC_x4" TargetMode="External"/><Relationship Id="rId1129" Type="http://schemas.openxmlformats.org/officeDocument/2006/relationships/hyperlink" Target="https://youtu.be/qL06KyF3HJM?feature=shared" TargetMode="External"/><Relationship Id="rId1683" Type="http://schemas.openxmlformats.org/officeDocument/2006/relationships/hyperlink" Target="https://www.youtube.com/watch?v=41wUrE8IJVQ" TargetMode="External"/><Relationship Id="rId1890" Type="http://schemas.openxmlformats.org/officeDocument/2006/relationships/hyperlink" Target="https://www.youtube.com/@NadeFlick/videos" TargetMode="External"/><Relationship Id="rId1988" Type="http://schemas.openxmlformats.org/officeDocument/2006/relationships/hyperlink" Target="https://www.youtube.com/@SwingTraderTheArtOfLearning" TargetMode="External"/><Relationship Id="rId706" Type="http://schemas.openxmlformats.org/officeDocument/2006/relationships/hyperlink" Target="https://youtu.be/h73tK1Pbo94" TargetMode="External"/><Relationship Id="rId913" Type="http://schemas.openxmlformats.org/officeDocument/2006/relationships/hyperlink" Target="https://youtu.be/JGFzX_qQsMk?feature=shared" TargetMode="External"/><Relationship Id="rId1336" Type="http://schemas.openxmlformats.org/officeDocument/2006/relationships/hyperlink" Target="https://www.youtube.com/@ScottEarning" TargetMode="External"/><Relationship Id="rId1543" Type="http://schemas.openxmlformats.org/officeDocument/2006/relationships/hyperlink" Target="https://youtu.be/WSDBDBwg_Uo?si=2lQVtLeLG_c1Prax" TargetMode="External"/><Relationship Id="rId1750" Type="http://schemas.openxmlformats.org/officeDocument/2006/relationships/hyperlink" Target="https://www.youtube.com/@lootearning99" TargetMode="External"/><Relationship Id="rId42" Type="http://schemas.openxmlformats.org/officeDocument/2006/relationships/hyperlink" Target="https://www.youtube.com/watch?v=AT2XqRJCiPA&amp;ab_channel=MoneySolution" TargetMode="External"/><Relationship Id="rId1403" Type="http://schemas.openxmlformats.org/officeDocument/2006/relationships/hyperlink" Target="https://youtu.be/9782LHZEbvs" TargetMode="External"/><Relationship Id="rId1610" Type="http://schemas.openxmlformats.org/officeDocument/2006/relationships/hyperlink" Target="https://www.youtube.com/@AlwaysGrow" TargetMode="External"/><Relationship Id="rId1848" Type="http://schemas.openxmlformats.org/officeDocument/2006/relationships/hyperlink" Target="https://www.youtube.com/@SatvinderNarwal" TargetMode="External"/><Relationship Id="rId191" Type="http://schemas.openxmlformats.org/officeDocument/2006/relationships/hyperlink" Target="https://www.youtube.com/@mstradinganalysis2877" TargetMode="External"/><Relationship Id="rId1708" Type="http://schemas.openxmlformats.org/officeDocument/2006/relationships/hyperlink" Target="https://www.youtube.com/@ChartwithTrade" TargetMode="External"/><Relationship Id="rId1915" Type="http://schemas.openxmlformats.org/officeDocument/2006/relationships/hyperlink" Target="https://www.youtube.com/watch?v=G3Qzpk9GN7k" TargetMode="External"/><Relationship Id="rId289" Type="http://schemas.openxmlformats.org/officeDocument/2006/relationships/hyperlink" Target="https://www.youtube.com/@GIGLIndia" TargetMode="External"/><Relationship Id="rId496" Type="http://schemas.openxmlformats.org/officeDocument/2006/relationships/hyperlink" Target="https://www.youtube.com/@InvestToday" TargetMode="External"/><Relationship Id="rId149" Type="http://schemas.openxmlformats.org/officeDocument/2006/relationships/hyperlink" Target="https://www.youtube.com/@mstradinganalysis2877" TargetMode="External"/><Relationship Id="rId356" Type="http://schemas.openxmlformats.org/officeDocument/2006/relationships/hyperlink" Target="https://www.youtube.com/@tradingwithsidhant/featured" TargetMode="External"/><Relationship Id="rId563" Type="http://schemas.openxmlformats.org/officeDocument/2006/relationships/hyperlink" Target="https://www.youtube.com/watch?v=hSd-f6wU04k&amp;ab_channel=Marketminati" TargetMode="External"/><Relationship Id="rId770" Type="http://schemas.openxmlformats.org/officeDocument/2006/relationships/hyperlink" Target="https://youtu.be/5qNJ5WTKgTI" TargetMode="External"/><Relationship Id="rId1193" Type="http://schemas.openxmlformats.org/officeDocument/2006/relationships/hyperlink" Target="https://youtu.be/3jgk-jg1xXY?feature=shared" TargetMode="External"/><Relationship Id="rId2037" Type="http://schemas.openxmlformats.org/officeDocument/2006/relationships/hyperlink" Target="https://youtu.be/qFl9_9DhWis?si=c6cVRb63zYMIXn1M" TargetMode="External"/><Relationship Id="rId216" Type="http://schemas.openxmlformats.org/officeDocument/2006/relationships/hyperlink" Target="https://www.youtube.com/@myBiniyog/featured" TargetMode="External"/><Relationship Id="rId423" Type="http://schemas.openxmlformats.org/officeDocument/2006/relationships/hyperlink" Target="https://youtu.be/T0W9dOUqUh8" TargetMode="External"/><Relationship Id="rId868" Type="http://schemas.openxmlformats.org/officeDocument/2006/relationships/hyperlink" Target="https://www.youtube.com/@cashitijgupta/videos" TargetMode="External"/><Relationship Id="rId1053" Type="http://schemas.openxmlformats.org/officeDocument/2006/relationships/hyperlink" Target="https://www.youtube.com/watch?v=cj_plp-Ix_8" TargetMode="External"/><Relationship Id="rId1260" Type="http://schemas.openxmlformats.org/officeDocument/2006/relationships/hyperlink" Target="https://www.youtube.com/@digitalshashank/" TargetMode="External"/><Relationship Id="rId1498" Type="http://schemas.openxmlformats.org/officeDocument/2006/relationships/hyperlink" Target="https://www.youtube.com/@lootearning99" TargetMode="External"/><Relationship Id="rId630" Type="http://schemas.openxmlformats.org/officeDocument/2006/relationships/hyperlink" Target="https://www.youtube.com/@VivekRanaTrading" TargetMode="External"/><Relationship Id="rId728" Type="http://schemas.openxmlformats.org/officeDocument/2006/relationships/hyperlink" Target="https://www.youtube.com/@LuckyKannadatech" TargetMode="External"/><Relationship Id="rId935" Type="http://schemas.openxmlformats.org/officeDocument/2006/relationships/hyperlink" Target="https://www.youtube.com/watch?v=_QMYbyp2wJA" TargetMode="External"/><Relationship Id="rId1358" Type="http://schemas.openxmlformats.org/officeDocument/2006/relationships/hyperlink" Target="http://www.youtube.com/@earningbeast99" TargetMode="External"/><Relationship Id="rId1565" Type="http://schemas.openxmlformats.org/officeDocument/2006/relationships/hyperlink" Target="https://www.youtube.com/watch?v=fzVtqIbsFhk" TargetMode="External"/><Relationship Id="rId1772" Type="http://schemas.openxmlformats.org/officeDocument/2006/relationships/hyperlink" Target="https://www.youtube.com/@ankitjain05" TargetMode="External"/><Relationship Id="rId64" Type="http://schemas.openxmlformats.org/officeDocument/2006/relationships/hyperlink" Target="https://youtu.be/-WLeO6Zpxao" TargetMode="External"/><Relationship Id="rId1120" Type="http://schemas.openxmlformats.org/officeDocument/2006/relationships/hyperlink" Target="https://www.youtube.com/@hitechsharmaji2539" TargetMode="External"/><Relationship Id="rId1218" Type="http://schemas.openxmlformats.org/officeDocument/2006/relationships/hyperlink" Target="https://www.youtube.com/@shashankyadav123/" TargetMode="External"/><Relationship Id="rId1425" Type="http://schemas.openxmlformats.org/officeDocument/2006/relationships/hyperlink" Target="https://www.youtube.com/watch?v=PD7FP7qBMm4" TargetMode="External"/><Relationship Id="rId1632" Type="http://schemas.openxmlformats.org/officeDocument/2006/relationships/hyperlink" Target="https://www.youtube.com/@investright7943" TargetMode="External"/><Relationship Id="rId1937" Type="http://schemas.openxmlformats.org/officeDocument/2006/relationships/hyperlink" Target="https://youtu.be/3mi1jRu3OK8" TargetMode="External"/><Relationship Id="rId280" Type="http://schemas.openxmlformats.org/officeDocument/2006/relationships/hyperlink" Target="https://youtu.be/sSSoDtpbJz4" TargetMode="External"/><Relationship Id="rId140" Type="http://schemas.openxmlformats.org/officeDocument/2006/relationships/hyperlink" Target="https://youtu.be/qM05swRwLD0" TargetMode="External"/><Relationship Id="rId378" Type="http://schemas.openxmlformats.org/officeDocument/2006/relationships/hyperlink" Target="https://www.youtube.com/@KnowledgeJazz" TargetMode="External"/><Relationship Id="rId585" Type="http://schemas.openxmlformats.org/officeDocument/2006/relationships/hyperlink" Target="https://youtu.be/d8-plJ8Y3xw" TargetMode="External"/><Relationship Id="rId792" Type="http://schemas.openxmlformats.org/officeDocument/2006/relationships/hyperlink" Target="https://www.youtube.com/@BAZARKEPANDIT" TargetMode="External"/><Relationship Id="rId2059" Type="http://schemas.openxmlformats.org/officeDocument/2006/relationships/hyperlink" Target="https://youtu.be/aFqzQ-ZFJoM?si=GrRRA5WAGw2TU7qV" TargetMode="External"/><Relationship Id="rId6" Type="http://schemas.openxmlformats.org/officeDocument/2006/relationships/hyperlink" Target="https://www.youtube.com/watch?v=RUYFuZkWwZs" TargetMode="External"/><Relationship Id="rId238" Type="http://schemas.openxmlformats.org/officeDocument/2006/relationships/hyperlink" Target="https://www.youtube.com/@TechyKiran" TargetMode="External"/><Relationship Id="rId445" Type="http://schemas.openxmlformats.org/officeDocument/2006/relationships/hyperlink" Target="https://www.youtube.com/live/5hMeJnRTCXA?feature=share" TargetMode="External"/><Relationship Id="rId652" Type="http://schemas.openxmlformats.org/officeDocument/2006/relationships/hyperlink" Target="https://www.youtube.com/@torahulj" TargetMode="External"/><Relationship Id="rId1075" Type="http://schemas.openxmlformats.org/officeDocument/2006/relationships/hyperlink" Target="https://www.youtube.com/watch?v=1O0ge30jUe4" TargetMode="External"/><Relationship Id="rId1282" Type="http://schemas.openxmlformats.org/officeDocument/2006/relationships/hyperlink" Target="https://www.youtube.com/@BullEarner" TargetMode="External"/><Relationship Id="rId305" Type="http://schemas.openxmlformats.org/officeDocument/2006/relationships/hyperlink" Target="https://www.youtube.com/@TraderSakshi" TargetMode="External"/><Relationship Id="rId512" Type="http://schemas.openxmlformats.org/officeDocument/2006/relationships/hyperlink" Target="https://www.youtube.com/c/TheBullofDalalStreet" TargetMode="External"/><Relationship Id="rId957" Type="http://schemas.openxmlformats.org/officeDocument/2006/relationships/hyperlink" Target="https://www.youtube.com/watch?v=76wUj73lsNc" TargetMode="External"/><Relationship Id="rId1142" Type="http://schemas.openxmlformats.org/officeDocument/2006/relationships/hyperlink" Target="https://youtube.com/@DangerMusic16?si=m-CfC6IRnH-Q2O3X" TargetMode="External"/><Relationship Id="rId1587" Type="http://schemas.openxmlformats.org/officeDocument/2006/relationships/hyperlink" Target="https://youtu.be/BhWWE3-v5bM" TargetMode="External"/><Relationship Id="rId1794" Type="http://schemas.openxmlformats.org/officeDocument/2006/relationships/hyperlink" Target="https://www.youtube.com/@AlwaysGrow" TargetMode="External"/><Relationship Id="rId86" Type="http://schemas.openxmlformats.org/officeDocument/2006/relationships/hyperlink" Target="https://youtu.be/mfeF1vdLtsE" TargetMode="External"/><Relationship Id="rId817" Type="http://schemas.openxmlformats.org/officeDocument/2006/relationships/hyperlink" Target="https://youtu.be/2-aUf5xTFbY?si=1Al9YiwVM-yv7TWD" TargetMode="External"/><Relationship Id="rId1002" Type="http://schemas.openxmlformats.org/officeDocument/2006/relationships/hyperlink" Target="https://www.youtube.com/@MoneySolution" TargetMode="External"/><Relationship Id="rId1447" Type="http://schemas.openxmlformats.org/officeDocument/2006/relationships/hyperlink" Target="https://youtu.be/BUbGzOO36tk" TargetMode="External"/><Relationship Id="rId1654" Type="http://schemas.openxmlformats.org/officeDocument/2006/relationships/hyperlink" Target="https://www.youtube.com/@stockmartpro" TargetMode="External"/><Relationship Id="rId1861" Type="http://schemas.openxmlformats.org/officeDocument/2006/relationships/hyperlink" Target="https://youtu.be/Jq3jLufCN5A?si=8CU97Xy9rqJobW8g" TargetMode="External"/><Relationship Id="rId1307" Type="http://schemas.openxmlformats.org/officeDocument/2006/relationships/hyperlink" Target="https://youtu.be/NemdEgiEHkw?si=FeFzIGTtDqQrk-OB" TargetMode="External"/><Relationship Id="rId1514" Type="http://schemas.openxmlformats.org/officeDocument/2006/relationships/hyperlink" Target="https://www.youtube.com/@moneyinspires7417/videos" TargetMode="External"/><Relationship Id="rId1721" Type="http://schemas.openxmlformats.org/officeDocument/2006/relationships/hyperlink" Target="https://www.youtube.com/watch?v=-jnI2PNcARc" TargetMode="External"/><Relationship Id="rId1959" Type="http://schemas.openxmlformats.org/officeDocument/2006/relationships/hyperlink" Target="https://youtu.be/DEVe2ko6zFI" TargetMode="External"/><Relationship Id="rId13" Type="http://schemas.openxmlformats.org/officeDocument/2006/relationships/hyperlink" Target="https://www.youtube.com/@TradeSwings" TargetMode="External"/><Relationship Id="rId1819" Type="http://schemas.openxmlformats.org/officeDocument/2006/relationships/hyperlink" Target="https://youtu.be/lquV0vtCM7M?si=oW8QblLJJNlWljoh" TargetMode="External"/><Relationship Id="rId162" Type="http://schemas.openxmlformats.org/officeDocument/2006/relationships/hyperlink" Target="https://youtu.be/h03RcS_xErs" TargetMode="External"/><Relationship Id="rId467" Type="http://schemas.openxmlformats.org/officeDocument/2006/relationships/hyperlink" Target="https://youtu.be/2mhQKN_ro7E" TargetMode="External"/><Relationship Id="rId1097" Type="http://schemas.openxmlformats.org/officeDocument/2006/relationships/hyperlink" Target="https://youtu.be/EZ09YQn-MKM?feature=shared" TargetMode="External"/><Relationship Id="rId2050" Type="http://schemas.openxmlformats.org/officeDocument/2006/relationships/hyperlink" Target="https://www.youtube.com/@MotoluxbyAK/videos" TargetMode="External"/><Relationship Id="rId674" Type="http://schemas.openxmlformats.org/officeDocument/2006/relationships/hyperlink" Target="https://youtu.be/sRzIIsd7S7c?si=nLzVePOqq9c2vgGa" TargetMode="External"/><Relationship Id="rId881" Type="http://schemas.openxmlformats.org/officeDocument/2006/relationships/hyperlink" Target="https://youtu.be/69hRJebeG14" TargetMode="External"/><Relationship Id="rId979" Type="http://schemas.openxmlformats.org/officeDocument/2006/relationships/hyperlink" Target="https://www.youtube.com/watch?v=aG7hfRkH9HA" TargetMode="External"/><Relationship Id="rId327" Type="http://schemas.openxmlformats.org/officeDocument/2006/relationships/hyperlink" Target="https://youtu.be/VfhHY3cuD_s" TargetMode="External"/><Relationship Id="rId534" Type="http://schemas.openxmlformats.org/officeDocument/2006/relationships/hyperlink" Target="https://www.youtube.com/@ChargingPointHindi" TargetMode="External"/><Relationship Id="rId741" Type="http://schemas.openxmlformats.org/officeDocument/2006/relationships/hyperlink" Target="https://www.youtube.com/@VivekRanaTrading" TargetMode="External"/><Relationship Id="rId839" Type="http://schemas.openxmlformats.org/officeDocument/2006/relationships/hyperlink" Target="https://youtu.be/KqMREa4qKUA" TargetMode="External"/><Relationship Id="rId1164" Type="http://schemas.openxmlformats.org/officeDocument/2006/relationships/hyperlink" Target="https://www.youtube.com/@MissionMarketChannel" TargetMode="External"/><Relationship Id="rId1371" Type="http://schemas.openxmlformats.org/officeDocument/2006/relationships/hyperlink" Target="https://www.youtube.com/watch?si=4NCcqPUdAbRXaL2R&amp;v=oiHxEkBpVBQ&amp;feature=youtu.be&amp;ab_channel=MASTERminiTECH" TargetMode="External"/><Relationship Id="rId1469" Type="http://schemas.openxmlformats.org/officeDocument/2006/relationships/hyperlink" Target="https://www.youtube.com/watch?v=HOZflZ40I1M" TargetMode="External"/><Relationship Id="rId2008" Type="http://schemas.openxmlformats.org/officeDocument/2006/relationships/hyperlink" Target="https://www.youtube.com/@TheHarshDalal" TargetMode="External"/><Relationship Id="rId601" Type="http://schemas.openxmlformats.org/officeDocument/2006/relationships/hyperlink" Target="https://youtu.be/nVic3d013sY?si=-UV6f6654X9_gxR_" TargetMode="External"/><Relationship Id="rId1024" Type="http://schemas.openxmlformats.org/officeDocument/2006/relationships/hyperlink" Target="https://www.youtube.com/@SwingTraderTheArtOfLearning" TargetMode="External"/><Relationship Id="rId1231" Type="http://schemas.openxmlformats.org/officeDocument/2006/relationships/hyperlink" Target="https://www.youtube.com/watch?v=o86vtkhHynI" TargetMode="External"/><Relationship Id="rId1676" Type="http://schemas.openxmlformats.org/officeDocument/2006/relationships/hyperlink" Target="https://www.youtube.com/@TheAnalystDeep" TargetMode="External"/><Relationship Id="rId1883" Type="http://schemas.openxmlformats.org/officeDocument/2006/relationships/hyperlink" Target="https://www.youtube.com/watch?v=JVSs1bbFiks" TargetMode="External"/><Relationship Id="rId906" Type="http://schemas.openxmlformats.org/officeDocument/2006/relationships/hyperlink" Target="https://www.youtube.com/@techinkannada360" TargetMode="External"/><Relationship Id="rId1329" Type="http://schemas.openxmlformats.org/officeDocument/2006/relationships/hyperlink" Target="https://youtu.be/89lndK_sCVk" TargetMode="External"/><Relationship Id="rId1536" Type="http://schemas.openxmlformats.org/officeDocument/2006/relationships/hyperlink" Target="https://www.youtube.com/@Top5BestLaptop/videos" TargetMode="External"/><Relationship Id="rId1743" Type="http://schemas.openxmlformats.org/officeDocument/2006/relationships/hyperlink" Target="https://www.youtube.com/watch?v=cujthTHEb8E" TargetMode="External"/><Relationship Id="rId1950" Type="http://schemas.openxmlformats.org/officeDocument/2006/relationships/hyperlink" Target="https://www.youtube.com/@ShareMarketInKannada/featured" TargetMode="External"/><Relationship Id="rId35" Type="http://schemas.openxmlformats.org/officeDocument/2006/relationships/hyperlink" Target="https://www.youtube.com/@ChargingPointHindi" TargetMode="External"/><Relationship Id="rId1603" Type="http://schemas.openxmlformats.org/officeDocument/2006/relationships/hyperlink" Target="https://www.youtube.com/watch?v=b5l4xvRSnCI" TargetMode="External"/><Relationship Id="rId1810" Type="http://schemas.openxmlformats.org/officeDocument/2006/relationships/hyperlink" Target="https://youtu.be/9J0DzJpZdgw" TargetMode="External"/><Relationship Id="rId184" Type="http://schemas.openxmlformats.org/officeDocument/2006/relationships/hyperlink" Target="https://youtu.be/5qnLJH7kfZM" TargetMode="External"/><Relationship Id="rId391" Type="http://schemas.openxmlformats.org/officeDocument/2006/relationships/hyperlink" Target="https://youtu.be/3EOeYISdxeU" TargetMode="External"/><Relationship Id="rId1908" Type="http://schemas.openxmlformats.org/officeDocument/2006/relationships/hyperlink" Target="https://www.youtube.com/@ChargingPointHindi" TargetMode="External"/><Relationship Id="rId2072" Type="http://schemas.openxmlformats.org/officeDocument/2006/relationships/hyperlink" Target="https://youtu.be/E4MmTD94fps" TargetMode="External"/><Relationship Id="rId251" Type="http://schemas.openxmlformats.org/officeDocument/2006/relationships/hyperlink" Target="https://youtu.be/ACyHk6vDKpY" TargetMode="External"/><Relationship Id="rId489" Type="http://schemas.openxmlformats.org/officeDocument/2006/relationships/hyperlink" Target="https://youtu.be/yKuhna7cZ5Y" TargetMode="External"/><Relationship Id="rId696" Type="http://schemas.openxmlformats.org/officeDocument/2006/relationships/hyperlink" Target="https://youtu.be/eT6LMIOK5mI?feature=shared" TargetMode="External"/><Relationship Id="rId349" Type="http://schemas.openxmlformats.org/officeDocument/2006/relationships/hyperlink" Target="https://youtu.be/GuK-N6DENus" TargetMode="External"/><Relationship Id="rId556" Type="http://schemas.openxmlformats.org/officeDocument/2006/relationships/hyperlink" Target="https://www.youtube.com/@InvestorsAdda" TargetMode="External"/><Relationship Id="rId763" Type="http://schemas.openxmlformats.org/officeDocument/2006/relationships/hyperlink" Target="https://www.youtube.com/@stocksforself" TargetMode="External"/><Relationship Id="rId1186" Type="http://schemas.openxmlformats.org/officeDocument/2006/relationships/hyperlink" Target="https://www.youtube.com/@KnowledgeJazz" TargetMode="External"/><Relationship Id="rId1393" Type="http://schemas.openxmlformats.org/officeDocument/2006/relationships/hyperlink" Target="https://youtu.be/67mOSZRXP6E" TargetMode="External"/><Relationship Id="rId111" Type="http://schemas.openxmlformats.org/officeDocument/2006/relationships/hyperlink" Target="https://www.youtube.com/@InvestKaroFinance" TargetMode="External"/><Relationship Id="rId209" Type="http://schemas.openxmlformats.org/officeDocument/2006/relationships/hyperlink" Target="https://www.youtube.com/watch?v=cOy7am2FCTs" TargetMode="External"/><Relationship Id="rId416" Type="http://schemas.openxmlformats.org/officeDocument/2006/relationships/hyperlink" Target="https://www.youtube.com/@RSFINTECH" TargetMode="External"/><Relationship Id="rId970" Type="http://schemas.openxmlformats.org/officeDocument/2006/relationships/hyperlink" Target="https://www.youtube.com/@BAZARKEPANDIT" TargetMode="External"/><Relationship Id="rId1046" Type="http://schemas.openxmlformats.org/officeDocument/2006/relationships/hyperlink" Target="https://www.youtube.com/@mstradinganalysis2877" TargetMode="External"/><Relationship Id="rId1253" Type="http://schemas.openxmlformats.org/officeDocument/2006/relationships/hyperlink" Target="https://www.youtube.com/watch?v=7m2SHc63BaI" TargetMode="External"/><Relationship Id="rId1698" Type="http://schemas.openxmlformats.org/officeDocument/2006/relationships/hyperlink" Target="https://www.youtube.com/@EarningVillagee" TargetMode="External"/><Relationship Id="rId623" Type="http://schemas.openxmlformats.org/officeDocument/2006/relationships/hyperlink" Target="https://www.youtube.com/watch?v=r-1TffXWu4M" TargetMode="External"/><Relationship Id="rId830" Type="http://schemas.openxmlformats.org/officeDocument/2006/relationships/hyperlink" Target="https://www.youtube.com/@MarketMaestroo" TargetMode="External"/><Relationship Id="rId928" Type="http://schemas.openxmlformats.org/officeDocument/2006/relationships/hyperlink" Target="https://www.youtube.com/@TradeSMARTLY" TargetMode="External"/><Relationship Id="rId1460" Type="http://schemas.openxmlformats.org/officeDocument/2006/relationships/hyperlink" Target="https://www.youtube.com/@stocksforself" TargetMode="External"/><Relationship Id="rId1558" Type="http://schemas.openxmlformats.org/officeDocument/2006/relationships/hyperlink" Target="https://www.youtube.com/@earningwealth84" TargetMode="External"/><Relationship Id="rId1765" Type="http://schemas.openxmlformats.org/officeDocument/2006/relationships/hyperlink" Target="https://www.youtube.com/watch?v=cKk73EGt7w8" TargetMode="External"/><Relationship Id="rId57" Type="http://schemas.openxmlformats.org/officeDocument/2006/relationships/hyperlink" Target="https://www.youtube.com/@BoomingBulls" TargetMode="External"/><Relationship Id="rId262" Type="http://schemas.openxmlformats.org/officeDocument/2006/relationships/hyperlink" Target="https://youtu.be/wZqu_QaMR5c" TargetMode="External"/><Relationship Id="rId567" Type="http://schemas.openxmlformats.org/officeDocument/2006/relationships/hyperlink" Target="https://youtu.be/jQ5WJhcA6jc" TargetMode="External"/><Relationship Id="rId1113" Type="http://schemas.openxmlformats.org/officeDocument/2006/relationships/hyperlink" Target="https://www.youtube.com/watch?v=KaebPvXOMfg" TargetMode="External"/><Relationship Id="rId1197" Type="http://schemas.openxmlformats.org/officeDocument/2006/relationships/hyperlink" Target="https://youtu.be/xoIn6DyyH98?feature=shared" TargetMode="External"/><Relationship Id="rId1320" Type="http://schemas.openxmlformats.org/officeDocument/2006/relationships/hyperlink" Target="https://www.youtube.com/@mtechupdate3090" TargetMode="External"/><Relationship Id="rId1418" Type="http://schemas.openxmlformats.org/officeDocument/2006/relationships/hyperlink" Target="http://youtube.com/@earningbeast99" TargetMode="External"/><Relationship Id="rId1972" Type="http://schemas.openxmlformats.org/officeDocument/2006/relationships/hyperlink" Target="https://www.youtube.com/@MoneySolution" TargetMode="External"/><Relationship Id="rId122" Type="http://schemas.openxmlformats.org/officeDocument/2006/relationships/hyperlink" Target="https://youtu.be/CK-L9huVrwQ" TargetMode="External"/><Relationship Id="rId774" Type="http://schemas.openxmlformats.org/officeDocument/2006/relationships/hyperlink" Target="https://www.youtube.com/@InvestmentWithTarun" TargetMode="External"/><Relationship Id="rId981" Type="http://schemas.openxmlformats.org/officeDocument/2006/relationships/hyperlink" Target="https://youtu.be/OU_pPh1pa7s?si=W1oVz24r8ia0s6WV" TargetMode="External"/><Relationship Id="rId1057" Type="http://schemas.openxmlformats.org/officeDocument/2006/relationships/hyperlink" Target="https://youtu.be/C8bLDmnzbO4?si=w75LFT5Y6B-pNVkP" TargetMode="External"/><Relationship Id="rId1625" Type="http://schemas.openxmlformats.org/officeDocument/2006/relationships/hyperlink" Target="https://youtu.be/yzc8K6J-K4o?si=fI_zYpJtjs-KejkI" TargetMode="External"/><Relationship Id="rId1832" Type="http://schemas.openxmlformats.org/officeDocument/2006/relationships/hyperlink" Target="https://www.youtube.com/@InvestorsAdda" TargetMode="External"/><Relationship Id="rId2010" Type="http://schemas.openxmlformats.org/officeDocument/2006/relationships/hyperlink" Target="https://www.youtube.com/@TheAnalystDeep" TargetMode="External"/><Relationship Id="rId427" Type="http://schemas.openxmlformats.org/officeDocument/2006/relationships/hyperlink" Target="https://youtu.be/utyycXYSCkw" TargetMode="External"/><Relationship Id="rId634" Type="http://schemas.openxmlformats.org/officeDocument/2006/relationships/hyperlink" Target="https://www.youtube.com/@trade2day" TargetMode="External"/><Relationship Id="rId841" Type="http://schemas.openxmlformats.org/officeDocument/2006/relationships/hyperlink" Target="https://youtu.be/XmwFSc36WCM?si=-8OkK1983dhSAZeA" TargetMode="External"/><Relationship Id="rId1264" Type="http://schemas.openxmlformats.org/officeDocument/2006/relationships/hyperlink" Target="https://www.youtube.com/@TechBengalikutty/videos" TargetMode="External"/><Relationship Id="rId1471" Type="http://schemas.openxmlformats.org/officeDocument/2006/relationships/hyperlink" Target="https://www.youtube.com/watch?v=HHaDVJyBgfU" TargetMode="External"/><Relationship Id="rId1569" Type="http://schemas.openxmlformats.org/officeDocument/2006/relationships/hyperlink" Target="https://www.youtube.com/watch?v=6oT7xDJX-Dc" TargetMode="External"/><Relationship Id="rId2094" Type="http://schemas.openxmlformats.org/officeDocument/2006/relationships/printerSettings" Target="../printerSettings/printerSettings1.bin"/><Relationship Id="rId273" Type="http://schemas.openxmlformats.org/officeDocument/2006/relationships/hyperlink" Target="https://www.youtube.com/@MrScalper1998" TargetMode="External"/><Relationship Id="rId480" Type="http://schemas.openxmlformats.org/officeDocument/2006/relationships/hyperlink" Target="https://www.youtube.com/@TheAnalystDeep" TargetMode="External"/><Relationship Id="rId701" Type="http://schemas.openxmlformats.org/officeDocument/2006/relationships/hyperlink" Target="https://www.youtube.com/@earningbeast99" TargetMode="External"/><Relationship Id="rId939" Type="http://schemas.openxmlformats.org/officeDocument/2006/relationships/hyperlink" Target="https://www.youtube.com/watch?v=WOvvxR7XknM" TargetMode="External"/><Relationship Id="rId1124" Type="http://schemas.openxmlformats.org/officeDocument/2006/relationships/hyperlink" Target="https://youtube.com/@JeeneshKumar3?si=OwcGo_rhPvoO_Nww" TargetMode="External"/><Relationship Id="rId1331" Type="http://schemas.openxmlformats.org/officeDocument/2006/relationships/hyperlink" Target="https://youtu.be/WxP7xYlFDGM" TargetMode="External"/><Relationship Id="rId1776" Type="http://schemas.openxmlformats.org/officeDocument/2006/relationships/hyperlink" Target="https://www.youtube.com/@SiddharthBhat09" TargetMode="External"/><Relationship Id="rId1983" Type="http://schemas.openxmlformats.org/officeDocument/2006/relationships/hyperlink" Target="https://youtu.be/OfhKYXnFEQU" TargetMode="External"/><Relationship Id="rId68" Type="http://schemas.openxmlformats.org/officeDocument/2006/relationships/hyperlink" Target="https://youtu.be/HYTgdkQDzkY" TargetMode="External"/><Relationship Id="rId133" Type="http://schemas.openxmlformats.org/officeDocument/2006/relationships/hyperlink" Target="https://www.youtube.com/@Stock4Retail" TargetMode="External"/><Relationship Id="rId340" Type="http://schemas.openxmlformats.org/officeDocument/2006/relationships/hyperlink" Target="https://youtu.be/aO5ENULWVRk" TargetMode="External"/><Relationship Id="rId578" Type="http://schemas.openxmlformats.org/officeDocument/2006/relationships/hyperlink" Target="https://www.youtube.com/@ShareMarketInKannada" TargetMode="External"/><Relationship Id="rId785" Type="http://schemas.openxmlformats.org/officeDocument/2006/relationships/hyperlink" Target="https://youtu.be/fUiRLH8_k18" TargetMode="External"/><Relationship Id="rId992" Type="http://schemas.openxmlformats.org/officeDocument/2006/relationships/hyperlink" Target="https://www.youtube.com/@BookPillow" TargetMode="External"/><Relationship Id="rId1429" Type="http://schemas.openxmlformats.org/officeDocument/2006/relationships/hyperlink" Target="https://youtu.be/7y4SDYuJSpQ" TargetMode="External"/><Relationship Id="rId1636" Type="http://schemas.openxmlformats.org/officeDocument/2006/relationships/hyperlink" Target="https://www.youtube.com/@FearlessTraderShivam" TargetMode="External"/><Relationship Id="rId1843" Type="http://schemas.openxmlformats.org/officeDocument/2006/relationships/hyperlink" Target="https://youtu.be/qDPi04lrs_Y" TargetMode="External"/><Relationship Id="rId2021" Type="http://schemas.openxmlformats.org/officeDocument/2006/relationships/hyperlink" Target="https://www.youtube.com/watch?v=8g5qARmJI1c" TargetMode="External"/><Relationship Id="rId200" Type="http://schemas.openxmlformats.org/officeDocument/2006/relationships/hyperlink" Target="https://www.youtube.com/@Stock4Retail" TargetMode="External"/><Relationship Id="rId438" Type="http://schemas.openxmlformats.org/officeDocument/2006/relationships/hyperlink" Target="https://youtu.be/KDusgU_2-TE" TargetMode="External"/><Relationship Id="rId645" Type="http://schemas.openxmlformats.org/officeDocument/2006/relationships/hyperlink" Target="https://www.youtube.com/watch?v=7IC23pnjv9Y" TargetMode="External"/><Relationship Id="rId852" Type="http://schemas.openxmlformats.org/officeDocument/2006/relationships/hyperlink" Target="https://www.youtube.com/@aceinkBharathShankar" TargetMode="External"/><Relationship Id="rId1068" Type="http://schemas.openxmlformats.org/officeDocument/2006/relationships/hyperlink" Target="https://www.youtube.com/@sharemarketanalysis" TargetMode="External"/><Relationship Id="rId1275" Type="http://schemas.openxmlformats.org/officeDocument/2006/relationships/hyperlink" Target="https://youtu.be/_GEG7utj0u0?si=9irK0-3JDdExwZOg" TargetMode="External"/><Relationship Id="rId1482" Type="http://schemas.openxmlformats.org/officeDocument/2006/relationships/hyperlink" Target="https://www.youtube.com/@hitechsharmaji2539" TargetMode="External"/><Relationship Id="rId1703" Type="http://schemas.openxmlformats.org/officeDocument/2006/relationships/hyperlink" Target="https://youtu.be/a0-QrxqYha0" TargetMode="External"/><Relationship Id="rId1910" Type="http://schemas.openxmlformats.org/officeDocument/2006/relationships/hyperlink" Target="https://www.youtube.com/@FearlessTraderShivam" TargetMode="External"/><Relationship Id="rId284" Type="http://schemas.openxmlformats.org/officeDocument/2006/relationships/hyperlink" Target="https://youtu.be/hGkhBY5vGBk" TargetMode="External"/><Relationship Id="rId491" Type="http://schemas.openxmlformats.org/officeDocument/2006/relationships/hyperlink" Target="https://youtu.be/0Mbk7Iu_gAA" TargetMode="External"/><Relationship Id="rId505" Type="http://schemas.openxmlformats.org/officeDocument/2006/relationships/hyperlink" Target="https://youtu.be/4jTOh7BJo_k" TargetMode="External"/><Relationship Id="rId712" Type="http://schemas.openxmlformats.org/officeDocument/2006/relationships/hyperlink" Target="https://youtube.com/@TechnoEarnz?si=FUHm05KUgLI5JRu0" TargetMode="External"/><Relationship Id="rId1135" Type="http://schemas.openxmlformats.org/officeDocument/2006/relationships/hyperlink" Target="https://youtu.be/OHoAkr6znC4?feature=shared" TargetMode="External"/><Relationship Id="rId1342" Type="http://schemas.openxmlformats.org/officeDocument/2006/relationships/hyperlink" Target="https://www.youtube.com/@KINGKEPLERNETWORK" TargetMode="External"/><Relationship Id="rId1787" Type="http://schemas.openxmlformats.org/officeDocument/2006/relationships/hyperlink" Target="https://youtu.be/PUOpZbL1Ts0" TargetMode="External"/><Relationship Id="rId1994" Type="http://schemas.openxmlformats.org/officeDocument/2006/relationships/hyperlink" Target="https://www.youtube.com/@VivekRanaTrading" TargetMode="External"/><Relationship Id="rId79" Type="http://schemas.openxmlformats.org/officeDocument/2006/relationships/hyperlink" Target="https://www.youtube.com/@TradersForLife" TargetMode="External"/><Relationship Id="rId144" Type="http://schemas.openxmlformats.org/officeDocument/2006/relationships/hyperlink" Target="https://youtu.be/YLkinoo4TQ8" TargetMode="External"/><Relationship Id="rId589" Type="http://schemas.openxmlformats.org/officeDocument/2006/relationships/hyperlink" Target="https://youtu.be/uPniScrMuOA?feature=shared" TargetMode="External"/><Relationship Id="rId796" Type="http://schemas.openxmlformats.org/officeDocument/2006/relationships/hyperlink" Target="https://www.youtube.com/@MarketSupport" TargetMode="External"/><Relationship Id="rId1202" Type="http://schemas.openxmlformats.org/officeDocument/2006/relationships/hyperlink" Target="https://www.youtube.com/@harrysvlogs8738" TargetMode="External"/><Relationship Id="rId1647" Type="http://schemas.openxmlformats.org/officeDocument/2006/relationships/hyperlink" Target="https://youtu.be/dRVh9JAVSEg?si=K6Ix1Ozqntfh_opR" TargetMode="External"/><Relationship Id="rId1854" Type="http://schemas.openxmlformats.org/officeDocument/2006/relationships/hyperlink" Target="https://www.youtube.com/@7DreamsIndiaOfficial" TargetMode="External"/><Relationship Id="rId351" Type="http://schemas.openxmlformats.org/officeDocument/2006/relationships/hyperlink" Target="https://youtu.be/3mtXIJY2s6I" TargetMode="External"/><Relationship Id="rId449" Type="http://schemas.openxmlformats.org/officeDocument/2006/relationships/hyperlink" Target="https://www.youtube.com/@Shrija" TargetMode="External"/><Relationship Id="rId656" Type="http://schemas.openxmlformats.org/officeDocument/2006/relationships/hyperlink" Target="https://www.youtube.com/@TheHarshDalal" TargetMode="External"/><Relationship Id="rId863" Type="http://schemas.openxmlformats.org/officeDocument/2006/relationships/hyperlink" Target="https://youtu.be/SmVU3eiQ6Jc" TargetMode="External"/><Relationship Id="rId1079" Type="http://schemas.openxmlformats.org/officeDocument/2006/relationships/hyperlink" Target="https://www.youtube.com/watch?v=d0shQjpE12M" TargetMode="External"/><Relationship Id="rId1286" Type="http://schemas.openxmlformats.org/officeDocument/2006/relationships/hyperlink" Target="https://www.youtube.com/@ariusearning8/videos" TargetMode="External"/><Relationship Id="rId1493" Type="http://schemas.openxmlformats.org/officeDocument/2006/relationships/hyperlink" Target="https://www.youtube.com/watch?v=MzU2yj2eN3E" TargetMode="External"/><Relationship Id="rId1507" Type="http://schemas.openxmlformats.org/officeDocument/2006/relationships/hyperlink" Target="https://youtu.be/E2yECyZDa6c" TargetMode="External"/><Relationship Id="rId1714" Type="http://schemas.openxmlformats.org/officeDocument/2006/relationships/hyperlink" Target="https://www.youtube.com/@TheBullofDalalStreet/videos" TargetMode="External"/><Relationship Id="rId2032" Type="http://schemas.openxmlformats.org/officeDocument/2006/relationships/hyperlink" Target="https://www.youtube.com/@shankarnath" TargetMode="External"/><Relationship Id="rId211" Type="http://schemas.openxmlformats.org/officeDocument/2006/relationships/hyperlink" Target="https://youtu.be/EujXHhzlHpM" TargetMode="External"/><Relationship Id="rId295" Type="http://schemas.openxmlformats.org/officeDocument/2006/relationships/hyperlink" Target="https://www.youtube.com/@TradeSwings" TargetMode="External"/><Relationship Id="rId309" Type="http://schemas.openxmlformats.org/officeDocument/2006/relationships/hyperlink" Target="https://www.youtube.com/@TheBullofDalalStreet" TargetMode="External"/><Relationship Id="rId516" Type="http://schemas.openxmlformats.org/officeDocument/2006/relationships/hyperlink" Target="https://www.youtube.com/@chartanalysis123" TargetMode="External"/><Relationship Id="rId1146" Type="http://schemas.openxmlformats.org/officeDocument/2006/relationships/hyperlink" Target="https://www.youtube.com/@EarningVillagee" TargetMode="External"/><Relationship Id="rId1798" Type="http://schemas.openxmlformats.org/officeDocument/2006/relationships/hyperlink" Target="https://www.youtube.com/@digitalxpt" TargetMode="External"/><Relationship Id="rId1921" Type="http://schemas.openxmlformats.org/officeDocument/2006/relationships/hyperlink" Target="https://youtu.be/gGpvkb_A7u8?si=bGdQwqeVCICIUO4T" TargetMode="External"/><Relationship Id="rId723" Type="http://schemas.openxmlformats.org/officeDocument/2006/relationships/hyperlink" Target="https://www.youtube.com/watch?v=BAJdSOewU58" TargetMode="External"/><Relationship Id="rId930" Type="http://schemas.openxmlformats.org/officeDocument/2006/relationships/hyperlink" Target="https://youtu.be/4vS5kwcCUPc?feature=shared" TargetMode="External"/><Relationship Id="rId1006" Type="http://schemas.openxmlformats.org/officeDocument/2006/relationships/hyperlink" Target="https://www.youtube.com/@ChargingPointHindi" TargetMode="External"/><Relationship Id="rId1353" Type="http://schemas.openxmlformats.org/officeDocument/2006/relationships/hyperlink" Target="https://youtu.be/vAvjrrh5MMc?feature=shared" TargetMode="External"/><Relationship Id="rId1560" Type="http://schemas.openxmlformats.org/officeDocument/2006/relationships/hyperlink" Target="https://www.youtube.com/@ankitjain05" TargetMode="External"/><Relationship Id="rId1658" Type="http://schemas.openxmlformats.org/officeDocument/2006/relationships/hyperlink" Target="https://www.youtube.com/@TheTrainGURU" TargetMode="External"/><Relationship Id="rId1865" Type="http://schemas.openxmlformats.org/officeDocument/2006/relationships/hyperlink" Target="https://youtu.be/zf76Qc24SLU?si=oMbZAiLPt9uD1Ckd" TargetMode="External"/><Relationship Id="rId155" Type="http://schemas.openxmlformats.org/officeDocument/2006/relationships/hyperlink" Target="https://www.youtube.com/@TradingMarathon" TargetMode="External"/><Relationship Id="rId362" Type="http://schemas.openxmlformats.org/officeDocument/2006/relationships/hyperlink" Target="https://youtu.be/FyP4J6Zs9ik" TargetMode="External"/><Relationship Id="rId1213" Type="http://schemas.openxmlformats.org/officeDocument/2006/relationships/hyperlink" Target="https://www.youtube.com/watch?v=BJ_yMNIrDVw" TargetMode="External"/><Relationship Id="rId1297" Type="http://schemas.openxmlformats.org/officeDocument/2006/relationships/hyperlink" Target="https://youtu.be/DzNXorLKc94?feature=shared" TargetMode="External"/><Relationship Id="rId1420" Type="http://schemas.openxmlformats.org/officeDocument/2006/relationships/hyperlink" Target="https://www.youtube.com/@PunjiGuide" TargetMode="External"/><Relationship Id="rId1518" Type="http://schemas.openxmlformats.org/officeDocument/2006/relationships/hyperlink" Target="https://www.youtube.com/@deekayfinancials" TargetMode="External"/><Relationship Id="rId2043" Type="http://schemas.openxmlformats.org/officeDocument/2006/relationships/hyperlink" Target="https://youtu.be/U8D1UdWZCzI?si=Ypwqw_vxkWuPcLeb" TargetMode="External"/><Relationship Id="rId222" Type="http://schemas.openxmlformats.org/officeDocument/2006/relationships/hyperlink" Target="https://www.youtube.com/@diversifyknowledge/featured" TargetMode="External"/><Relationship Id="rId667" Type="http://schemas.openxmlformats.org/officeDocument/2006/relationships/hyperlink" Target="https://www.youtube.com/@KnowledgeJazz" TargetMode="External"/><Relationship Id="rId874" Type="http://schemas.openxmlformats.org/officeDocument/2006/relationships/hyperlink" Target="https://www.youtube.com/@TheBullofDalalStreet/" TargetMode="External"/><Relationship Id="rId1725" Type="http://schemas.openxmlformats.org/officeDocument/2006/relationships/hyperlink" Target="https://youtu.be/OVCtGqDq4mU?si=8mAgcExaU6UI8yIW" TargetMode="External"/><Relationship Id="rId1932" Type="http://schemas.openxmlformats.org/officeDocument/2006/relationships/hyperlink" Target="https://www.youtube.com/@INFO_Mindset-Tamil" TargetMode="External"/><Relationship Id="rId17" Type="http://schemas.openxmlformats.org/officeDocument/2006/relationships/hyperlink" Target="https://www.youtube.com/c/Optionsence/" TargetMode="External"/><Relationship Id="rId527" Type="http://schemas.openxmlformats.org/officeDocument/2006/relationships/hyperlink" Target="https://youtu.be/JgTf5p9l2mE" TargetMode="External"/><Relationship Id="rId734" Type="http://schemas.openxmlformats.org/officeDocument/2006/relationships/hyperlink" Target="https://youtu.be/45FxN_6R50Y?feature=shared" TargetMode="External"/><Relationship Id="rId941" Type="http://schemas.openxmlformats.org/officeDocument/2006/relationships/hyperlink" Target="https://www.youtube.com/watch?v=U5PnI4OOqw0" TargetMode="External"/><Relationship Id="rId1157" Type="http://schemas.openxmlformats.org/officeDocument/2006/relationships/hyperlink" Target="https://youtu.be/K3U1myqemqE?si=MN0aaNXxKnX7gFOG" TargetMode="External"/><Relationship Id="rId1364" Type="http://schemas.openxmlformats.org/officeDocument/2006/relationships/hyperlink" Target="https://www.youtube.com/@stocksforself" TargetMode="External"/><Relationship Id="rId1571" Type="http://schemas.openxmlformats.org/officeDocument/2006/relationships/hyperlink" Target="https://www.youtube.com/watch?si=Qhd7X0O_J-lzqLxY&amp;v=Eug8RotZ0AU&amp;feature=youtu.be" TargetMode="External"/><Relationship Id="rId70" Type="http://schemas.openxmlformats.org/officeDocument/2006/relationships/hyperlink" Target="https://youtu.be/F8y4UTsCdgM" TargetMode="External"/><Relationship Id="rId166" Type="http://schemas.openxmlformats.org/officeDocument/2006/relationships/hyperlink" Target="https://youtu.be/t3d0m_Out8U" TargetMode="External"/><Relationship Id="rId373" Type="http://schemas.openxmlformats.org/officeDocument/2006/relationships/hyperlink" Target="https://youtu.be/c3cAReDdyEE" TargetMode="External"/><Relationship Id="rId580" Type="http://schemas.openxmlformats.org/officeDocument/2006/relationships/hyperlink" Target="https://www.youtube.com/@investorvishal" TargetMode="External"/><Relationship Id="rId801" Type="http://schemas.openxmlformats.org/officeDocument/2006/relationships/hyperlink" Target="https://www.youtube.com/watch?v=q_UeV3pUwXI" TargetMode="External"/><Relationship Id="rId1017" Type="http://schemas.openxmlformats.org/officeDocument/2006/relationships/hyperlink" Target="https://youtu.be/SYmu_tsRIak" TargetMode="External"/><Relationship Id="rId1224" Type="http://schemas.openxmlformats.org/officeDocument/2006/relationships/hyperlink" Target="https://www.youtube.com/@earningpro4419/videos" TargetMode="External"/><Relationship Id="rId1431" Type="http://schemas.openxmlformats.org/officeDocument/2006/relationships/hyperlink" Target="https://www.youtube.com/watch?v=6xzv1PmVjsI" TargetMode="External"/><Relationship Id="rId1669" Type="http://schemas.openxmlformats.org/officeDocument/2006/relationships/hyperlink" Target="https://youtu.be/6_LHRfGwkgw" TargetMode="External"/><Relationship Id="rId1876" Type="http://schemas.openxmlformats.org/officeDocument/2006/relationships/hyperlink" Target="https://www.youtube.com/@stockmarketbadshah" TargetMode="External"/><Relationship Id="rId2054" Type="http://schemas.openxmlformats.org/officeDocument/2006/relationships/hyperlink" Target="https://www.youtube.com/@bobandkomal" TargetMode="External"/><Relationship Id="rId1" Type="http://schemas.openxmlformats.org/officeDocument/2006/relationships/hyperlink" Target="https://www.youtube.com/@GovernmentJobsZone" TargetMode="External"/><Relationship Id="rId233" Type="http://schemas.openxmlformats.org/officeDocument/2006/relationships/hyperlink" Target="https://youtu.be/bbqiUnt4QnM" TargetMode="External"/><Relationship Id="rId440" Type="http://schemas.openxmlformats.org/officeDocument/2006/relationships/hyperlink" Target="https://youtu.be/gwvtFCw6_Ko" TargetMode="External"/><Relationship Id="rId678" Type="http://schemas.openxmlformats.org/officeDocument/2006/relationships/hyperlink" Target="https://www.youtube.com/watch?v=M9OYBCy_e1o" TargetMode="External"/><Relationship Id="rId885" Type="http://schemas.openxmlformats.org/officeDocument/2006/relationships/hyperlink" Target="https://youtu.be/xN2Xav-_HoQ?feature=shared" TargetMode="External"/><Relationship Id="rId1070" Type="http://schemas.openxmlformats.org/officeDocument/2006/relationships/hyperlink" Target="https://www.youtube.com/@BAZARKEPANDIT" TargetMode="External"/><Relationship Id="rId1529" Type="http://schemas.openxmlformats.org/officeDocument/2006/relationships/hyperlink" Target="https://www.youtube.com/watch?v=aitdTqHStYE" TargetMode="External"/><Relationship Id="rId1736" Type="http://schemas.openxmlformats.org/officeDocument/2006/relationships/hyperlink" Target="https://www.youtube.com/@harshearningtips3747" TargetMode="External"/><Relationship Id="rId1943" Type="http://schemas.openxmlformats.org/officeDocument/2006/relationships/hyperlink" Target="https://youtu.be/IMKl6kBRxwI?si=yHkmJ8LwDuRduv-n" TargetMode="External"/><Relationship Id="rId28" Type="http://schemas.openxmlformats.org/officeDocument/2006/relationships/hyperlink" Target="https://youtu.be/9ud7D4gKCjE" TargetMode="External"/><Relationship Id="rId300" Type="http://schemas.openxmlformats.org/officeDocument/2006/relationships/hyperlink" Target="https://youtu.be/h8-7Jp6vQI4" TargetMode="External"/><Relationship Id="rId538" Type="http://schemas.openxmlformats.org/officeDocument/2006/relationships/hyperlink" Target="https://www.youtube.com/@STOCK247bypoojasingh" TargetMode="External"/><Relationship Id="rId745" Type="http://schemas.openxmlformats.org/officeDocument/2006/relationships/hyperlink" Target="https://www.youtube.com/@MissionMarketChannel" TargetMode="External"/><Relationship Id="rId952" Type="http://schemas.openxmlformats.org/officeDocument/2006/relationships/hyperlink" Target="https://www.youtube.com/@trade2day" TargetMode="External"/><Relationship Id="rId1168" Type="http://schemas.openxmlformats.org/officeDocument/2006/relationships/hyperlink" Target="https://www.youtube.com/@TraderSakshi" TargetMode="External"/><Relationship Id="rId1375" Type="http://schemas.openxmlformats.org/officeDocument/2006/relationships/hyperlink" Target="https://youtu.be/FqNDUE3Eh-o" TargetMode="External"/><Relationship Id="rId1582" Type="http://schemas.openxmlformats.org/officeDocument/2006/relationships/hyperlink" Target="https://www.youtube.com/@shubh_kadam__" TargetMode="External"/><Relationship Id="rId1803" Type="http://schemas.openxmlformats.org/officeDocument/2006/relationships/hyperlink" Target="https://youtu.be/RaymnA04E4Q?si=uqYenFsSelai29ZV" TargetMode="External"/><Relationship Id="rId81" Type="http://schemas.openxmlformats.org/officeDocument/2006/relationships/hyperlink" Target="https://www.youtube.com/user/ravivats06" TargetMode="External"/><Relationship Id="rId177" Type="http://schemas.openxmlformats.org/officeDocument/2006/relationships/hyperlink" Target="https://www.youtube.com/@TradeSwings" TargetMode="External"/><Relationship Id="rId384" Type="http://schemas.openxmlformats.org/officeDocument/2006/relationships/hyperlink" Target="https://www.youtube.com/@MoneyTalksWithPayal" TargetMode="External"/><Relationship Id="rId591" Type="http://schemas.openxmlformats.org/officeDocument/2006/relationships/hyperlink" Target="https://youtu.be/GrB7lrbMS9s?feature=shared" TargetMode="External"/><Relationship Id="rId605" Type="http://schemas.openxmlformats.org/officeDocument/2006/relationships/hyperlink" Target="https://youtu.be/FP2gCzUAvSY?si=3kBzEmNJb65MWMNr" TargetMode="External"/><Relationship Id="rId812" Type="http://schemas.openxmlformats.org/officeDocument/2006/relationships/hyperlink" Target="https://www.youtube.com/@Investographer" TargetMode="External"/><Relationship Id="rId1028" Type="http://schemas.openxmlformats.org/officeDocument/2006/relationships/hyperlink" Target="https://www.youtube.com/@MarketSupport" TargetMode="External"/><Relationship Id="rId1235" Type="http://schemas.openxmlformats.org/officeDocument/2006/relationships/hyperlink" Target="https://www.youtube.com/watch?v=2BlqBT_FfU0" TargetMode="External"/><Relationship Id="rId1442" Type="http://schemas.openxmlformats.org/officeDocument/2006/relationships/hyperlink" Target="https://www.youtube.com/@Shrija" TargetMode="External"/><Relationship Id="rId1887" Type="http://schemas.openxmlformats.org/officeDocument/2006/relationships/hyperlink" Target="https://youtu.be/Wa1Ff6Sw6a4" TargetMode="External"/><Relationship Id="rId2065" Type="http://schemas.openxmlformats.org/officeDocument/2006/relationships/hyperlink" Target="https://youtu.be/eV1_xuVeOA0" TargetMode="External"/><Relationship Id="rId244" Type="http://schemas.openxmlformats.org/officeDocument/2006/relationships/hyperlink" Target="https://www.youtube.com/@VenomsTech" TargetMode="External"/><Relationship Id="rId689" Type="http://schemas.openxmlformats.org/officeDocument/2006/relationships/hyperlink" Target="https://www.youtube.com/@RSFINTECH" TargetMode="External"/><Relationship Id="rId896" Type="http://schemas.openxmlformats.org/officeDocument/2006/relationships/hyperlink" Target="https://www.youtube.com/@TheHarshDalal" TargetMode="External"/><Relationship Id="rId1081" Type="http://schemas.openxmlformats.org/officeDocument/2006/relationships/hyperlink" Target="https://youtu.be/-hkhiWtE9Ic?feature=shared" TargetMode="External"/><Relationship Id="rId1302" Type="http://schemas.openxmlformats.org/officeDocument/2006/relationships/hyperlink" Target="https://www.youtube.com/@SwingTraderTheArtOfLearning" TargetMode="External"/><Relationship Id="rId1747" Type="http://schemas.openxmlformats.org/officeDocument/2006/relationships/hyperlink" Target="https://www.youtube.com/watch?v=ak4DdgGDs0s" TargetMode="External"/><Relationship Id="rId1954" Type="http://schemas.openxmlformats.org/officeDocument/2006/relationships/hyperlink" Target="https://www.youtube.com/@OfficialSandeepMishra" TargetMode="External"/><Relationship Id="rId39" Type="http://schemas.openxmlformats.org/officeDocument/2006/relationships/hyperlink" Target="https://www.youtube.com/c/BecomeInvestor/" TargetMode="External"/><Relationship Id="rId451" Type="http://schemas.openxmlformats.org/officeDocument/2006/relationships/hyperlink" Target="https://youtu.be/ROHObFShN_4" TargetMode="External"/><Relationship Id="rId549" Type="http://schemas.openxmlformats.org/officeDocument/2006/relationships/hyperlink" Target="https://youtu.be/pLzjMe-UgEk" TargetMode="External"/><Relationship Id="rId756" Type="http://schemas.openxmlformats.org/officeDocument/2006/relationships/hyperlink" Target="https://youtu.be/RKyqT2WafNY?feature=shared" TargetMode="External"/><Relationship Id="rId1179" Type="http://schemas.openxmlformats.org/officeDocument/2006/relationships/hyperlink" Target="https://youtu.be/7f-kQB9t2U0?feature=shared" TargetMode="External"/><Relationship Id="rId1386" Type="http://schemas.openxmlformats.org/officeDocument/2006/relationships/hyperlink" Target="https://www.youtube.com/@stockmarketbadshah" TargetMode="External"/><Relationship Id="rId1593" Type="http://schemas.openxmlformats.org/officeDocument/2006/relationships/hyperlink" Target="https://youtu.be/FO_4pNwljqs?si=7zt-SSh9btCNn8p-" TargetMode="External"/><Relationship Id="rId1607" Type="http://schemas.openxmlformats.org/officeDocument/2006/relationships/hyperlink" Target="https://youtu.be/lptgkR88Qrk" TargetMode="External"/><Relationship Id="rId1814" Type="http://schemas.openxmlformats.org/officeDocument/2006/relationships/hyperlink" Target="https://www.youtube.com/@ExposeBuddy" TargetMode="External"/><Relationship Id="rId104" Type="http://schemas.openxmlformats.org/officeDocument/2006/relationships/hyperlink" Target="https://youtu.be/jCgJzsiyndM" TargetMode="External"/><Relationship Id="rId188" Type="http://schemas.openxmlformats.org/officeDocument/2006/relationships/hyperlink" Target="https://youtu.be/rlZh_2DAE6A" TargetMode="External"/><Relationship Id="rId311" Type="http://schemas.openxmlformats.org/officeDocument/2006/relationships/hyperlink" Target="https://www.youtube.com/@AkshatZayn" TargetMode="External"/><Relationship Id="rId395" Type="http://schemas.openxmlformats.org/officeDocument/2006/relationships/hyperlink" Target="https://youtu.be/qBeKIxJUXEs" TargetMode="External"/><Relationship Id="rId409" Type="http://schemas.openxmlformats.org/officeDocument/2006/relationships/hyperlink" Target="https://youtu.be/mdQc2JD2DEk" TargetMode="External"/><Relationship Id="rId963" Type="http://schemas.openxmlformats.org/officeDocument/2006/relationships/hyperlink" Target="https://www.youtube.com/watch?v=I3natBxDCi8" TargetMode="External"/><Relationship Id="rId1039" Type="http://schemas.openxmlformats.org/officeDocument/2006/relationships/hyperlink" Target="https://www.youtube.com/watch?v=KirXVdUP4Mo" TargetMode="External"/><Relationship Id="rId1246" Type="http://schemas.openxmlformats.org/officeDocument/2006/relationships/hyperlink" Target="https://www.youtube.com/@diversifyknowledge/" TargetMode="External"/><Relationship Id="rId1898" Type="http://schemas.openxmlformats.org/officeDocument/2006/relationships/hyperlink" Target="https://www.youtube.com/@RAJATPHERE/videos" TargetMode="External"/><Relationship Id="rId2076" Type="http://schemas.openxmlformats.org/officeDocument/2006/relationships/hyperlink" Target="https://youtu.be/B4E31HxrHYo?si=gG-vVlkDdy6zpy4c" TargetMode="External"/><Relationship Id="rId92" Type="http://schemas.openxmlformats.org/officeDocument/2006/relationships/hyperlink" Target="https://www.youtube.com/live/mWFDA-Nh7bg?feature=share" TargetMode="External"/><Relationship Id="rId616" Type="http://schemas.openxmlformats.org/officeDocument/2006/relationships/hyperlink" Target="https://www.youtube.com/@TRENDTRADERKARAN" TargetMode="External"/><Relationship Id="rId823" Type="http://schemas.openxmlformats.org/officeDocument/2006/relationships/hyperlink" Target="https://youtu.be/j9aFagwiumA?feature=shared" TargetMode="External"/><Relationship Id="rId1453" Type="http://schemas.openxmlformats.org/officeDocument/2006/relationships/hyperlink" Target="https://www.youtube.com/watch?v=-8UDZw2Qqf0" TargetMode="External"/><Relationship Id="rId1660" Type="http://schemas.openxmlformats.org/officeDocument/2006/relationships/hyperlink" Target="https://www.youtube.com/@KnowledgeJazz" TargetMode="External"/><Relationship Id="rId1758" Type="http://schemas.openxmlformats.org/officeDocument/2006/relationships/hyperlink" Target="https://www.youtube.com/@AyushmanPandita" TargetMode="External"/><Relationship Id="rId255" Type="http://schemas.openxmlformats.org/officeDocument/2006/relationships/hyperlink" Target="https://youtu.be/SXPm93ha6DM" TargetMode="External"/><Relationship Id="rId462" Type="http://schemas.openxmlformats.org/officeDocument/2006/relationships/hyperlink" Target="https://www.youtube.com/@MoneyTalksWithPayal" TargetMode="External"/><Relationship Id="rId1092" Type="http://schemas.openxmlformats.org/officeDocument/2006/relationships/hyperlink" Target="https://www.youtube.com/@ChaudharyTips06" TargetMode="External"/><Relationship Id="rId1106" Type="http://schemas.openxmlformats.org/officeDocument/2006/relationships/hyperlink" Target="https://www.youtube.com/@TechBengalikutty/videos" TargetMode="External"/><Relationship Id="rId1313" Type="http://schemas.openxmlformats.org/officeDocument/2006/relationships/hyperlink" Target="https://www.youtube.com/watch?v=V5qVIcU-FGM" TargetMode="External"/><Relationship Id="rId1397" Type="http://schemas.openxmlformats.org/officeDocument/2006/relationships/hyperlink" Target="https://youtu.be/bSZXEt-v7YM?si=2klOH_JZFzSkta2k" TargetMode="External"/><Relationship Id="rId1520" Type="http://schemas.openxmlformats.org/officeDocument/2006/relationships/hyperlink" Target="https://www.youtube.com/@7DreamsIndiaOfficial" TargetMode="External"/><Relationship Id="rId1965" Type="http://schemas.openxmlformats.org/officeDocument/2006/relationships/hyperlink" Target="https://youtu.be/zC_Au2PVKhY" TargetMode="External"/><Relationship Id="rId115" Type="http://schemas.openxmlformats.org/officeDocument/2006/relationships/hyperlink" Target="https://www.youtube.com/@ChargingPointHindi" TargetMode="External"/><Relationship Id="rId322" Type="http://schemas.openxmlformats.org/officeDocument/2006/relationships/hyperlink" Target="https://youtu.be/7rUsSeuDbqU" TargetMode="External"/><Relationship Id="rId767" Type="http://schemas.openxmlformats.org/officeDocument/2006/relationships/hyperlink" Target="https://www.youtube.com/@Stock4Retail" TargetMode="External"/><Relationship Id="rId974" Type="http://schemas.openxmlformats.org/officeDocument/2006/relationships/hyperlink" Target="https://www.youtube.com/@MarketSupport" TargetMode="External"/><Relationship Id="rId1618" Type="http://schemas.openxmlformats.org/officeDocument/2006/relationships/hyperlink" Target="https://www.youtube.com/@TradingWithKarol" TargetMode="External"/><Relationship Id="rId1825" Type="http://schemas.openxmlformats.org/officeDocument/2006/relationships/hyperlink" Target="https://youtu.be/p8YEDMb5uUA?si=89JHLIiu7A2tOXTm" TargetMode="External"/><Relationship Id="rId2003" Type="http://schemas.openxmlformats.org/officeDocument/2006/relationships/hyperlink" Target="https://youtu.be/heV1N2Ivm-Q?si=bKTB8cN6CDCVB2AL" TargetMode="External"/><Relationship Id="rId199" Type="http://schemas.openxmlformats.org/officeDocument/2006/relationships/hyperlink" Target="https://youtu.be/qlk81bG4NE4" TargetMode="External"/><Relationship Id="rId627" Type="http://schemas.openxmlformats.org/officeDocument/2006/relationships/hyperlink" Target="https://www.youtube.com/watch?v=vAGQbUtuXcI" TargetMode="External"/><Relationship Id="rId834" Type="http://schemas.openxmlformats.org/officeDocument/2006/relationships/hyperlink" Target="https://www.youtube.com/@shubh_kadam__" TargetMode="External"/><Relationship Id="rId1257" Type="http://schemas.openxmlformats.org/officeDocument/2006/relationships/hyperlink" Target="https://www.youtube.com/watch?v=qLc60AuAq0A" TargetMode="External"/><Relationship Id="rId1464" Type="http://schemas.openxmlformats.org/officeDocument/2006/relationships/hyperlink" Target="https://www.youtube.com/@TechBengalikutty/videos" TargetMode="External"/><Relationship Id="rId1671" Type="http://schemas.openxmlformats.org/officeDocument/2006/relationships/hyperlink" Target="https://www.youtube.com/watch?v=yZMaR6o5mKw" TargetMode="External"/><Relationship Id="rId2087" Type="http://schemas.openxmlformats.org/officeDocument/2006/relationships/hyperlink" Target="https://www.youtube.com/@mrspike_gaming" TargetMode="External"/><Relationship Id="rId266" Type="http://schemas.openxmlformats.org/officeDocument/2006/relationships/hyperlink" Target="https://youtu.be/CYtEXPjLDLA" TargetMode="External"/><Relationship Id="rId473" Type="http://schemas.openxmlformats.org/officeDocument/2006/relationships/hyperlink" Target="https://youtu.be/l3btwIfeZHg" TargetMode="External"/><Relationship Id="rId680" Type="http://schemas.openxmlformats.org/officeDocument/2006/relationships/hyperlink" Target="https://www.youtube.com/watch?v=OkYoP7UMi7s" TargetMode="External"/><Relationship Id="rId901" Type="http://schemas.openxmlformats.org/officeDocument/2006/relationships/hyperlink" Target="https://youtu.be/raaReJUgSHc?si=mjgXrY_HzRCbItS-" TargetMode="External"/><Relationship Id="rId1117" Type="http://schemas.openxmlformats.org/officeDocument/2006/relationships/hyperlink" Target="https://www.youtube.com/watch?v=Uxfky9Igueg" TargetMode="External"/><Relationship Id="rId1324" Type="http://schemas.openxmlformats.org/officeDocument/2006/relationships/hyperlink" Target="https://www.youtube.com/@EarningVillagee" TargetMode="External"/><Relationship Id="rId1531" Type="http://schemas.openxmlformats.org/officeDocument/2006/relationships/hyperlink" Target="https://www.youtube.com/watch?v=PIHROq7UfXA" TargetMode="External"/><Relationship Id="rId1769" Type="http://schemas.openxmlformats.org/officeDocument/2006/relationships/hyperlink" Target="https://youtu.be/TWtD9hRKAuc" TargetMode="External"/><Relationship Id="rId1976" Type="http://schemas.openxmlformats.org/officeDocument/2006/relationships/hyperlink" Target="https://www.youtube.com/c/SchoolofValueInvesting/" TargetMode="External"/><Relationship Id="rId30" Type="http://schemas.openxmlformats.org/officeDocument/2006/relationships/hyperlink" Target="https://youtu.be/1wIXBtnivfg" TargetMode="External"/><Relationship Id="rId126" Type="http://schemas.openxmlformats.org/officeDocument/2006/relationships/hyperlink" Target="https://youtu.be/LyTFapWnq0I" TargetMode="External"/><Relationship Id="rId333" Type="http://schemas.openxmlformats.org/officeDocument/2006/relationships/hyperlink" Target="https://www.youtube.com/@myBiniyog" TargetMode="External"/><Relationship Id="rId540" Type="http://schemas.openxmlformats.org/officeDocument/2006/relationships/hyperlink" Target="https://www.youtube.com/@KnowledgeJazz" TargetMode="External"/><Relationship Id="rId778" Type="http://schemas.openxmlformats.org/officeDocument/2006/relationships/hyperlink" Target="https://www.youtube.com/@KnowledgeJazz" TargetMode="External"/><Relationship Id="rId985" Type="http://schemas.openxmlformats.org/officeDocument/2006/relationships/hyperlink" Target="https://www.youtube.com/watch?v=GyqcFbzhuCo" TargetMode="External"/><Relationship Id="rId1170" Type="http://schemas.openxmlformats.org/officeDocument/2006/relationships/hyperlink" Target="https://www.youtube.com/@deekayfinancials" TargetMode="External"/><Relationship Id="rId1629" Type="http://schemas.openxmlformats.org/officeDocument/2006/relationships/hyperlink" Target="https://www.youtube.com/watch?v=xbRiKHchqFg" TargetMode="External"/><Relationship Id="rId1836" Type="http://schemas.openxmlformats.org/officeDocument/2006/relationships/hyperlink" Target="https://www.youtube.com/@deekayfinancials" TargetMode="External"/><Relationship Id="rId2014" Type="http://schemas.openxmlformats.org/officeDocument/2006/relationships/hyperlink" Target="https://www.youtube.com/@MRARBAZ_77" TargetMode="External"/><Relationship Id="rId638" Type="http://schemas.openxmlformats.org/officeDocument/2006/relationships/hyperlink" Target="https://www.youtube.com/@chartanalysis123" TargetMode="External"/><Relationship Id="rId845" Type="http://schemas.openxmlformats.org/officeDocument/2006/relationships/hyperlink" Target="https://youtu.be/x3PUlNEpw_Y?feature=shared" TargetMode="External"/><Relationship Id="rId1030" Type="http://schemas.openxmlformats.org/officeDocument/2006/relationships/hyperlink" Target="https://www.youtube.com/@stockmarketbadshah" TargetMode="External"/><Relationship Id="rId1268" Type="http://schemas.openxmlformats.org/officeDocument/2006/relationships/hyperlink" Target="https://www.youtube.com/@MissionMarketChannel" TargetMode="External"/><Relationship Id="rId1475" Type="http://schemas.openxmlformats.org/officeDocument/2006/relationships/hyperlink" Target="https://www.youtube.com/watch?v=c29Kx06cBlM" TargetMode="External"/><Relationship Id="rId1682" Type="http://schemas.openxmlformats.org/officeDocument/2006/relationships/hyperlink" Target="https://www.youtube.com/@InvestmentWithTarun" TargetMode="External"/><Relationship Id="rId1903" Type="http://schemas.openxmlformats.org/officeDocument/2006/relationships/hyperlink" Target="https://youtu.be/iBrQaC5ZpDo?si=dqTqC0y-TX7OrbEA" TargetMode="External"/><Relationship Id="rId277" Type="http://schemas.openxmlformats.org/officeDocument/2006/relationships/hyperlink" Target="https://www.youtube.com/c/InventionDestroy/" TargetMode="External"/><Relationship Id="rId400" Type="http://schemas.openxmlformats.org/officeDocument/2006/relationships/hyperlink" Target="https://www.youtube.com/@myBiniyog" TargetMode="External"/><Relationship Id="rId484" Type="http://schemas.openxmlformats.org/officeDocument/2006/relationships/hyperlink" Target="https://www.youtube.com/@HimanshuTrader" TargetMode="External"/><Relationship Id="rId705" Type="http://schemas.openxmlformats.org/officeDocument/2006/relationships/hyperlink" Target="https://www.youtube.com/@aceinkBharathShankar/featured" TargetMode="External"/><Relationship Id="rId1128" Type="http://schemas.openxmlformats.org/officeDocument/2006/relationships/hyperlink" Target="https://youtube.com/@QsomCrypto?si=DaBOjRIJmQA9oTdi" TargetMode="External"/><Relationship Id="rId1335" Type="http://schemas.openxmlformats.org/officeDocument/2006/relationships/hyperlink" Target="https://www.youtube.com/watch?v=khQr7OOiOIs" TargetMode="External"/><Relationship Id="rId1542" Type="http://schemas.openxmlformats.org/officeDocument/2006/relationships/hyperlink" Target="https://www.youtube.com/@FreeStockMarketKannadaClasses/featured" TargetMode="External"/><Relationship Id="rId1987" Type="http://schemas.openxmlformats.org/officeDocument/2006/relationships/hyperlink" Target="https://youtu.be/i2f0AExDeIo" TargetMode="External"/><Relationship Id="rId137" Type="http://schemas.openxmlformats.org/officeDocument/2006/relationships/hyperlink" Target="https://www.youtube.com/c/MoneyTalksWithPayal/" TargetMode="External"/><Relationship Id="rId344" Type="http://schemas.openxmlformats.org/officeDocument/2006/relationships/hyperlink" Target="https://youtu.be/IpYnkzlQ4Y4" TargetMode="External"/><Relationship Id="rId691" Type="http://schemas.openxmlformats.org/officeDocument/2006/relationships/hyperlink" Target="https://www.youtube.com/@Ladyearner1" TargetMode="External"/><Relationship Id="rId789" Type="http://schemas.openxmlformats.org/officeDocument/2006/relationships/hyperlink" Target="https://youtu.be/DZEnqhl8s3Q" TargetMode="External"/><Relationship Id="rId912" Type="http://schemas.openxmlformats.org/officeDocument/2006/relationships/hyperlink" Target="https://www.youtube.com/@KnowledgeJazz" TargetMode="External"/><Relationship Id="rId996" Type="http://schemas.openxmlformats.org/officeDocument/2006/relationships/hyperlink" Target="https://www.youtube.com/@KnowledgeJazz" TargetMode="External"/><Relationship Id="rId1847" Type="http://schemas.openxmlformats.org/officeDocument/2006/relationships/hyperlink" Target="https://youtu.be/ZE7nlmMBx48?si=rWcFEvL0de6uImFn" TargetMode="External"/><Relationship Id="rId2025" Type="http://schemas.openxmlformats.org/officeDocument/2006/relationships/hyperlink" Target="https://www.youtube.com/watch?v=0c_I8Qdso48" TargetMode="External"/><Relationship Id="rId41" Type="http://schemas.openxmlformats.org/officeDocument/2006/relationships/hyperlink" Target="https://www.youtube.com/c/MoneySolution/" TargetMode="External"/><Relationship Id="rId551" Type="http://schemas.openxmlformats.org/officeDocument/2006/relationships/hyperlink" Target="https://youtu.be/3eDDMvQtoHQ" TargetMode="External"/><Relationship Id="rId649" Type="http://schemas.openxmlformats.org/officeDocument/2006/relationships/hyperlink" Target="https://youtu.be/Rs1_593sbYg?si=0b1tHNXqcdH-SwFe" TargetMode="External"/><Relationship Id="rId856" Type="http://schemas.openxmlformats.org/officeDocument/2006/relationships/hyperlink" Target="https://www.youtube.com/@deekayfinancials" TargetMode="External"/><Relationship Id="rId1181" Type="http://schemas.openxmlformats.org/officeDocument/2006/relationships/hyperlink" Target="https://youtu.be/KgjzhTkzwt0" TargetMode="External"/><Relationship Id="rId1279" Type="http://schemas.openxmlformats.org/officeDocument/2006/relationships/hyperlink" Target="https://youtu.be/pUhdjRFSIQc" TargetMode="External"/><Relationship Id="rId1402" Type="http://schemas.openxmlformats.org/officeDocument/2006/relationships/hyperlink" Target="https://www.youtube.com/@diversifyknowledge/" TargetMode="External"/><Relationship Id="rId1486" Type="http://schemas.openxmlformats.org/officeDocument/2006/relationships/hyperlink" Target="https://www.youtube.com/@qualityearn8325" TargetMode="External"/><Relationship Id="rId1707" Type="http://schemas.openxmlformats.org/officeDocument/2006/relationships/hyperlink" Target="https://youtu.be/zriHZIYIlnE" TargetMode="External"/><Relationship Id="rId190" Type="http://schemas.openxmlformats.org/officeDocument/2006/relationships/hyperlink" Target="https://youtu.be/ub99qftpmu4" TargetMode="External"/><Relationship Id="rId204" Type="http://schemas.openxmlformats.org/officeDocument/2006/relationships/hyperlink" Target="https://www.youtube.com/@TraderInsights" TargetMode="External"/><Relationship Id="rId288" Type="http://schemas.openxmlformats.org/officeDocument/2006/relationships/hyperlink" Target="https://youtu.be/UcuQt7HbcPo" TargetMode="External"/><Relationship Id="rId411" Type="http://schemas.openxmlformats.org/officeDocument/2006/relationships/hyperlink" Target="https://youtu.be/hIm0bNhMrsA" TargetMode="External"/><Relationship Id="rId509" Type="http://schemas.openxmlformats.org/officeDocument/2006/relationships/hyperlink" Target="https://youtu.be/Ng-OuHx_RBc" TargetMode="External"/><Relationship Id="rId1041" Type="http://schemas.openxmlformats.org/officeDocument/2006/relationships/hyperlink" Target="https://youtu.be/5gqlQowfzQw" TargetMode="External"/><Relationship Id="rId1139" Type="http://schemas.openxmlformats.org/officeDocument/2006/relationships/hyperlink" Target="https://youtu.be/UxFOrv4dh8U?feature=shared" TargetMode="External"/><Relationship Id="rId1346" Type="http://schemas.openxmlformats.org/officeDocument/2006/relationships/hyperlink" Target="https://www.youtube.com/@STOCK247bypoojasingh" TargetMode="External"/><Relationship Id="rId1693" Type="http://schemas.openxmlformats.org/officeDocument/2006/relationships/hyperlink" Target="https://www.youtube.com/watch?v=UyI1G91H820" TargetMode="External"/><Relationship Id="rId1914" Type="http://schemas.openxmlformats.org/officeDocument/2006/relationships/hyperlink" Target="https://www.youtube.com/@TradekaroIndia/videos" TargetMode="External"/><Relationship Id="rId1998" Type="http://schemas.openxmlformats.org/officeDocument/2006/relationships/hyperlink" Target="https://www.youtube.com/@BankingBaba" TargetMode="External"/><Relationship Id="rId495" Type="http://schemas.openxmlformats.org/officeDocument/2006/relationships/hyperlink" Target="https://youtu.be/cp3JV8WYXKI" TargetMode="External"/><Relationship Id="rId716" Type="http://schemas.openxmlformats.org/officeDocument/2006/relationships/hyperlink" Target="https://www.youtube.com/@FreeStockMarketKannadaClasses/featured" TargetMode="External"/><Relationship Id="rId923" Type="http://schemas.openxmlformats.org/officeDocument/2006/relationships/hyperlink" Target="https://www.youtube.com/watch?v=TkyFiqWC1Jo" TargetMode="External"/><Relationship Id="rId1553" Type="http://schemas.openxmlformats.org/officeDocument/2006/relationships/hyperlink" Target="https://youtu.be/cyK_bFVlkk8?si=tW8t5ygt_k83IHxl" TargetMode="External"/><Relationship Id="rId1760" Type="http://schemas.openxmlformats.org/officeDocument/2006/relationships/hyperlink" Target="https://www.youtube.com/@Shrija" TargetMode="External"/><Relationship Id="rId1858" Type="http://schemas.openxmlformats.org/officeDocument/2006/relationships/hyperlink" Target="https://www.youtube.com/@HimanshuTrader" TargetMode="External"/><Relationship Id="rId52" Type="http://schemas.openxmlformats.org/officeDocument/2006/relationships/hyperlink" Target="https://youtu.be/MAQPZzqIi3U" TargetMode="External"/><Relationship Id="rId148" Type="http://schemas.openxmlformats.org/officeDocument/2006/relationships/hyperlink" Target="https://youtu.be/ExstakmYu04" TargetMode="External"/><Relationship Id="rId355" Type="http://schemas.openxmlformats.org/officeDocument/2006/relationships/hyperlink" Target="https://youtu.be/zI_tU0HN9Bk" TargetMode="External"/><Relationship Id="rId562" Type="http://schemas.openxmlformats.org/officeDocument/2006/relationships/hyperlink" Target="https://www.youtube.com/@Marketminati" TargetMode="External"/><Relationship Id="rId1192" Type="http://schemas.openxmlformats.org/officeDocument/2006/relationships/hyperlink" Target="https://www.youtube.com/@TheBullofDalalStreet/videos" TargetMode="External"/><Relationship Id="rId1206" Type="http://schemas.openxmlformats.org/officeDocument/2006/relationships/hyperlink" Target="https://www.youtube.com/@EarningVillagee" TargetMode="External"/><Relationship Id="rId1413" Type="http://schemas.openxmlformats.org/officeDocument/2006/relationships/hyperlink" Target="https://youtu.be/miR9Tqgup5E" TargetMode="External"/><Relationship Id="rId1620" Type="http://schemas.openxmlformats.org/officeDocument/2006/relationships/hyperlink" Target="https://www.youtube.com/@TradeSMARTLY" TargetMode="External"/><Relationship Id="rId2036" Type="http://schemas.openxmlformats.org/officeDocument/2006/relationships/hyperlink" Target="https://www.youtube.com/@digitechpraveenhere/featured" TargetMode="External"/><Relationship Id="rId215" Type="http://schemas.openxmlformats.org/officeDocument/2006/relationships/hyperlink" Target="https://youtu.be/YKgcy7bkJhQ" TargetMode="External"/><Relationship Id="rId422" Type="http://schemas.openxmlformats.org/officeDocument/2006/relationships/hyperlink" Target="https://www.youtube.com/@TradewithBravo" TargetMode="External"/><Relationship Id="rId867" Type="http://schemas.openxmlformats.org/officeDocument/2006/relationships/hyperlink" Target="https://youtu.be/x64keQELLlE" TargetMode="External"/><Relationship Id="rId1052" Type="http://schemas.openxmlformats.org/officeDocument/2006/relationships/hyperlink" Target="https://www.youtube.com/@RupeeMonk" TargetMode="External"/><Relationship Id="rId1497" Type="http://schemas.openxmlformats.org/officeDocument/2006/relationships/hyperlink" Target="https://www.youtube.com/watch?v=DjnVT2m-200" TargetMode="External"/><Relationship Id="rId1718" Type="http://schemas.openxmlformats.org/officeDocument/2006/relationships/hyperlink" Target="https://www.youtube.com/@Top5BestLaptop" TargetMode="External"/><Relationship Id="rId1925" Type="http://schemas.openxmlformats.org/officeDocument/2006/relationships/hyperlink" Target="https://www.youtube.com/watch?v=jLuYcHL4uj8" TargetMode="External"/><Relationship Id="rId299" Type="http://schemas.openxmlformats.org/officeDocument/2006/relationships/hyperlink" Target="https://www.youtube.com/@InvestmentWithTarun" TargetMode="External"/><Relationship Id="rId727" Type="http://schemas.openxmlformats.org/officeDocument/2006/relationships/hyperlink" Target="https://youtu.be/G3Wxavs8tK0" TargetMode="External"/><Relationship Id="rId934" Type="http://schemas.openxmlformats.org/officeDocument/2006/relationships/hyperlink" Target="https://www.youtube.com/@AtulPatel0/featured" TargetMode="External"/><Relationship Id="rId1357" Type="http://schemas.openxmlformats.org/officeDocument/2006/relationships/hyperlink" Target="https://www.youtube.com/watch?v=A29D2IZXL38" TargetMode="External"/><Relationship Id="rId1564" Type="http://schemas.openxmlformats.org/officeDocument/2006/relationships/hyperlink" Target="https://www.youtube.com/@BullEarner" TargetMode="External"/><Relationship Id="rId1771" Type="http://schemas.openxmlformats.org/officeDocument/2006/relationships/hyperlink" Target="https://www.youtube.com/watch?v=bhHi4cj3XQk" TargetMode="External"/><Relationship Id="rId63" Type="http://schemas.openxmlformats.org/officeDocument/2006/relationships/hyperlink" Target="https://www.youtube.com/channel/UCMt15YQ_Zg3gbDrR4tT9sOQ" TargetMode="External"/><Relationship Id="rId159" Type="http://schemas.openxmlformats.org/officeDocument/2006/relationships/hyperlink" Target="https://www.youtube.com/@Voodootradings" TargetMode="External"/><Relationship Id="rId366" Type="http://schemas.openxmlformats.org/officeDocument/2006/relationships/hyperlink" Target="https://youtu.be/OA7d3iP7yAw" TargetMode="External"/><Relationship Id="rId573" Type="http://schemas.openxmlformats.org/officeDocument/2006/relationships/hyperlink" Target="https://youtu.be/JQYHZLe6cWs" TargetMode="External"/><Relationship Id="rId780" Type="http://schemas.openxmlformats.org/officeDocument/2006/relationships/hyperlink" Target="https://www.youtube.com/@TheAnalystDeep" TargetMode="External"/><Relationship Id="rId1217" Type="http://schemas.openxmlformats.org/officeDocument/2006/relationships/hyperlink" Target="https://www.youtube.com/watch?v=BA2JCaNUjqY" TargetMode="External"/><Relationship Id="rId1424" Type="http://schemas.openxmlformats.org/officeDocument/2006/relationships/hyperlink" Target="https://www.youtube.com/@TheAnalystDeep" TargetMode="External"/><Relationship Id="rId1631" Type="http://schemas.openxmlformats.org/officeDocument/2006/relationships/hyperlink" Target="https://www.youtube.com/watch?v=H5QMzL7Rgco" TargetMode="External"/><Relationship Id="rId1869" Type="http://schemas.openxmlformats.org/officeDocument/2006/relationships/hyperlink" Target="https://youtu.be/UvNLeRgJHlk?si=vFtP7bfT_ns52lFg" TargetMode="External"/><Relationship Id="rId2047" Type="http://schemas.openxmlformats.org/officeDocument/2006/relationships/hyperlink" Target="https://youtu.be/tXPn9rrKu8I?si=bQCV6wH85Evx5SPe" TargetMode="External"/><Relationship Id="rId226" Type="http://schemas.openxmlformats.org/officeDocument/2006/relationships/hyperlink" Target="https://www.youtube.com/@TraderSakshi" TargetMode="External"/><Relationship Id="rId433" Type="http://schemas.openxmlformats.org/officeDocument/2006/relationships/hyperlink" Target="https://youtu.be/M8FY3x4kclY" TargetMode="External"/><Relationship Id="rId878" Type="http://schemas.openxmlformats.org/officeDocument/2006/relationships/hyperlink" Target="https://www.youtube.com/@mstradinganalysis2877" TargetMode="External"/><Relationship Id="rId1063" Type="http://schemas.openxmlformats.org/officeDocument/2006/relationships/hyperlink" Target="https://www.youtube.com/watch?v=vVrj39Ls4Q4" TargetMode="External"/><Relationship Id="rId1270" Type="http://schemas.openxmlformats.org/officeDocument/2006/relationships/hyperlink" Target="https://www.youtube.com/@TheBullofDalalStreet/videos" TargetMode="External"/><Relationship Id="rId1729" Type="http://schemas.openxmlformats.org/officeDocument/2006/relationships/hyperlink" Target="https://www.youtube.com/watch?v=EIVSXYyJRYE" TargetMode="External"/><Relationship Id="rId1936" Type="http://schemas.openxmlformats.org/officeDocument/2006/relationships/hyperlink" Target="https://www.youtube.com/@Shrija" TargetMode="External"/><Relationship Id="rId640" Type="http://schemas.openxmlformats.org/officeDocument/2006/relationships/hyperlink" Target="https://www.youtube.com/@TheAnalystDeep" TargetMode="External"/><Relationship Id="rId738" Type="http://schemas.openxmlformats.org/officeDocument/2006/relationships/hyperlink" Target="https://youtu.be/OXbt04ufjw0?feature=shared" TargetMode="External"/><Relationship Id="rId945" Type="http://schemas.openxmlformats.org/officeDocument/2006/relationships/hyperlink" Target="https://www.youtube.com/watch?v=2hAKrDWjooo" TargetMode="External"/><Relationship Id="rId1368" Type="http://schemas.openxmlformats.org/officeDocument/2006/relationships/hyperlink" Target="https://www.youtube.com/@MohitBalani" TargetMode="External"/><Relationship Id="rId1575" Type="http://schemas.openxmlformats.org/officeDocument/2006/relationships/hyperlink" Target="https://youtu.be/46O-w6ZUFIo" TargetMode="External"/><Relationship Id="rId1782" Type="http://schemas.openxmlformats.org/officeDocument/2006/relationships/hyperlink" Target="https://www.youtube.com/@sharemarketanalysis" TargetMode="External"/><Relationship Id="rId74" Type="http://schemas.openxmlformats.org/officeDocument/2006/relationships/hyperlink" Target="https://youtu.be/tzJQ_gF8H3o" TargetMode="External"/><Relationship Id="rId377" Type="http://schemas.openxmlformats.org/officeDocument/2006/relationships/hyperlink" Target="https://youtu.be/omzlno8gx5I" TargetMode="External"/><Relationship Id="rId500" Type="http://schemas.openxmlformats.org/officeDocument/2006/relationships/hyperlink" Target="https://www.youtube.com/@TraderSakshi" TargetMode="External"/><Relationship Id="rId584" Type="http://schemas.openxmlformats.org/officeDocument/2006/relationships/hyperlink" Target="https://www.youtube.com/@stockmarketbadshah" TargetMode="External"/><Relationship Id="rId805" Type="http://schemas.openxmlformats.org/officeDocument/2006/relationships/hyperlink" Target="https://youtu.be/DmpPQYz1Xig" TargetMode="External"/><Relationship Id="rId1130" Type="http://schemas.openxmlformats.org/officeDocument/2006/relationships/hyperlink" Target="https://youtube.com/@YaxCrypto?si=9I9nMWq132snASx4" TargetMode="External"/><Relationship Id="rId1228" Type="http://schemas.openxmlformats.org/officeDocument/2006/relationships/hyperlink" Target="https://www.youtube.com/@ChargingPointHindi" TargetMode="External"/><Relationship Id="rId1435" Type="http://schemas.openxmlformats.org/officeDocument/2006/relationships/hyperlink" Target="https://youtu.be/zVxk3tYF714" TargetMode="External"/><Relationship Id="rId2058" Type="http://schemas.openxmlformats.org/officeDocument/2006/relationships/hyperlink" Target="https://www.youtube.com/@PKPaulBengali" TargetMode="External"/><Relationship Id="rId5" Type="http://schemas.openxmlformats.org/officeDocument/2006/relationships/hyperlink" Target="https://www.youtube.com/@MANTRAEARNING" TargetMode="External"/><Relationship Id="rId237" Type="http://schemas.openxmlformats.org/officeDocument/2006/relationships/hyperlink" Target="https://youtu.be/yTxKRhxjvFI" TargetMode="External"/><Relationship Id="rId791" Type="http://schemas.openxmlformats.org/officeDocument/2006/relationships/hyperlink" Target="https://youtu.be/0_dhGFUynJ8" TargetMode="External"/><Relationship Id="rId889" Type="http://schemas.openxmlformats.org/officeDocument/2006/relationships/hyperlink" Target="https://www.youtube.com/watch?v=ymHPCueVygc" TargetMode="External"/><Relationship Id="rId1074" Type="http://schemas.openxmlformats.org/officeDocument/2006/relationships/hyperlink" Target="https://www.youtube.com/@SwingTraderTheArtOfLearning" TargetMode="External"/><Relationship Id="rId1642" Type="http://schemas.openxmlformats.org/officeDocument/2006/relationships/hyperlink" Target="https://www.youtube.com/@deekayfinancials" TargetMode="External"/><Relationship Id="rId1947" Type="http://schemas.openxmlformats.org/officeDocument/2006/relationships/hyperlink" Target="https://youtu.be/sAVX-GDenfg?si=VHzmG4PqucIvvlGb" TargetMode="External"/><Relationship Id="rId444" Type="http://schemas.openxmlformats.org/officeDocument/2006/relationships/hyperlink" Target="https://www.youtube.com/@spvadha" TargetMode="External"/><Relationship Id="rId651" Type="http://schemas.openxmlformats.org/officeDocument/2006/relationships/hyperlink" Target="https://www.youtube.com/watch?v=TnRmd8OpxJs" TargetMode="External"/><Relationship Id="rId749" Type="http://schemas.openxmlformats.org/officeDocument/2006/relationships/hyperlink" Target="https://www.youtube.com/@LifoBeta" TargetMode="External"/><Relationship Id="rId1281" Type="http://schemas.openxmlformats.org/officeDocument/2006/relationships/hyperlink" Target="https://youtu.be/r4TIBu7N8E4?si=QU0UzwnDJIvyQaz0" TargetMode="External"/><Relationship Id="rId1379" Type="http://schemas.openxmlformats.org/officeDocument/2006/relationships/hyperlink" Target="https://youtu.be/mqTEaWBpbl4?si=yemDECcfGmr5uxgM" TargetMode="External"/><Relationship Id="rId1502" Type="http://schemas.openxmlformats.org/officeDocument/2006/relationships/hyperlink" Target="https://www.youtube.com/@ShareTradeePoint" TargetMode="External"/><Relationship Id="rId1586" Type="http://schemas.openxmlformats.org/officeDocument/2006/relationships/hyperlink" Target="https://www.youtube.com/@FreeStockMarketKannadaClasses/featured" TargetMode="External"/><Relationship Id="rId1807" Type="http://schemas.openxmlformats.org/officeDocument/2006/relationships/hyperlink" Target="https://www.youtube.com/watch?v=zTqD57n7Gac" TargetMode="External"/><Relationship Id="rId290" Type="http://schemas.openxmlformats.org/officeDocument/2006/relationships/hyperlink" Target="https://www.youtube.com/watch?v=AIvscl2CZxU" TargetMode="External"/><Relationship Id="rId304" Type="http://schemas.openxmlformats.org/officeDocument/2006/relationships/hyperlink" Target="https://youtu.be/JDgqGlohZoI" TargetMode="External"/><Relationship Id="rId388" Type="http://schemas.openxmlformats.org/officeDocument/2006/relationships/hyperlink" Target="https://www.youtube.com/@mstradinganalysis2877" TargetMode="External"/><Relationship Id="rId511" Type="http://schemas.openxmlformats.org/officeDocument/2006/relationships/hyperlink" Target="https://youtu.be/8_u9X5FFbHo" TargetMode="External"/><Relationship Id="rId609" Type="http://schemas.openxmlformats.org/officeDocument/2006/relationships/hyperlink" Target="https://youtu.be/82avYCiRXiE?si=U_F6qoX0xEzIqvVa" TargetMode="External"/><Relationship Id="rId956" Type="http://schemas.openxmlformats.org/officeDocument/2006/relationships/hyperlink" Target="https://www.youtube.com/@VivekRanaTrading" TargetMode="External"/><Relationship Id="rId1141" Type="http://schemas.openxmlformats.org/officeDocument/2006/relationships/hyperlink" Target="https://youtu.be/X2zCb6hz4q8?feature=shared" TargetMode="External"/><Relationship Id="rId1239" Type="http://schemas.openxmlformats.org/officeDocument/2006/relationships/hyperlink" Target="https://www.youtube.com/watch?v=mWySJYjosUQ" TargetMode="External"/><Relationship Id="rId1793" Type="http://schemas.openxmlformats.org/officeDocument/2006/relationships/hyperlink" Target="https://www.youtube.com/watch?v=xXPMre0CYrs" TargetMode="External"/><Relationship Id="rId2069" Type="http://schemas.openxmlformats.org/officeDocument/2006/relationships/hyperlink" Target="https://www.youtube.com/watch?v=NZO_47ziuAQ" TargetMode="External"/><Relationship Id="rId85" Type="http://schemas.openxmlformats.org/officeDocument/2006/relationships/hyperlink" Target="https://www.youtube.com/c/MarathiSanket" TargetMode="External"/><Relationship Id="rId150" Type="http://schemas.openxmlformats.org/officeDocument/2006/relationships/hyperlink" Target="https://youtu.be/bV8MFORnxFM" TargetMode="External"/><Relationship Id="rId595" Type="http://schemas.openxmlformats.org/officeDocument/2006/relationships/hyperlink" Target="https://youtu.be/WnXAwwjtGZo" TargetMode="External"/><Relationship Id="rId816" Type="http://schemas.openxmlformats.org/officeDocument/2006/relationships/hyperlink" Target="https://www.youtube.com/@SwingTraderTheArtOfLearning" TargetMode="External"/><Relationship Id="rId1001" Type="http://schemas.openxmlformats.org/officeDocument/2006/relationships/hyperlink" Target="https://www.youtube.com/watch?v=R4FsXUpE4dw" TargetMode="External"/><Relationship Id="rId1446" Type="http://schemas.openxmlformats.org/officeDocument/2006/relationships/hyperlink" Target="https://www.youtube.com/@FreeStockMarketKannadaClasses/featured" TargetMode="External"/><Relationship Id="rId1653" Type="http://schemas.openxmlformats.org/officeDocument/2006/relationships/hyperlink" Target="https://youtu.be/_kZjaa7J_Tw" TargetMode="External"/><Relationship Id="rId1860" Type="http://schemas.openxmlformats.org/officeDocument/2006/relationships/hyperlink" Target="https://www.youtube.com/@MissionMarketChannel" TargetMode="External"/><Relationship Id="rId248" Type="http://schemas.openxmlformats.org/officeDocument/2006/relationships/hyperlink" Target="https://www.youtube.com/@tradetobombay1537" TargetMode="External"/><Relationship Id="rId455" Type="http://schemas.openxmlformats.org/officeDocument/2006/relationships/hyperlink" Target="https://youtu.be/j4WW1LXsfcM" TargetMode="External"/><Relationship Id="rId662" Type="http://schemas.openxmlformats.org/officeDocument/2006/relationships/hyperlink" Target="https://youtu.be/YtzWjlxiIXk?feature=shared" TargetMode="External"/><Relationship Id="rId1085" Type="http://schemas.openxmlformats.org/officeDocument/2006/relationships/hyperlink" Target="https://youtu.be/LtoQ4uGfIbg" TargetMode="External"/><Relationship Id="rId1292" Type="http://schemas.openxmlformats.org/officeDocument/2006/relationships/hyperlink" Target="https://www.youtube.com/@mstradinganalysis2877" TargetMode="External"/><Relationship Id="rId1306" Type="http://schemas.openxmlformats.org/officeDocument/2006/relationships/hyperlink" Target="https://www.youtube.com/@deekayfinancials" TargetMode="External"/><Relationship Id="rId1513" Type="http://schemas.openxmlformats.org/officeDocument/2006/relationships/hyperlink" Target="https://www.youtube.com/watch?v=up6uV5auuGQ" TargetMode="External"/><Relationship Id="rId1720" Type="http://schemas.openxmlformats.org/officeDocument/2006/relationships/hyperlink" Target="https://www.youtube.com/@ChaudharyTips06" TargetMode="External"/><Relationship Id="rId1958" Type="http://schemas.openxmlformats.org/officeDocument/2006/relationships/hyperlink" Target="https://www.youtube.com/@EarningVillagee" TargetMode="External"/><Relationship Id="rId12" Type="http://schemas.openxmlformats.org/officeDocument/2006/relationships/hyperlink" Target="https://www.youtube.com/live/8y2ynzoraVs?feature=share" TargetMode="External"/><Relationship Id="rId108" Type="http://schemas.openxmlformats.org/officeDocument/2006/relationships/hyperlink" Target="https://youtu.be/TJyz3XpkQec" TargetMode="External"/><Relationship Id="rId315" Type="http://schemas.openxmlformats.org/officeDocument/2006/relationships/hyperlink" Target="https://youtu.be/oMFF2X_xjc0" TargetMode="External"/><Relationship Id="rId522" Type="http://schemas.openxmlformats.org/officeDocument/2006/relationships/hyperlink" Target="https://www.youtube.com/@BullEarner" TargetMode="External"/><Relationship Id="rId967" Type="http://schemas.openxmlformats.org/officeDocument/2006/relationships/hyperlink" Target="https://youtu.be/THPta5v2lQs" TargetMode="External"/><Relationship Id="rId1152" Type="http://schemas.openxmlformats.org/officeDocument/2006/relationships/hyperlink" Target="https://www.youtube.com/@LTS" TargetMode="External"/><Relationship Id="rId1597" Type="http://schemas.openxmlformats.org/officeDocument/2006/relationships/hyperlink" Target="https://www.youtube.com/watch?v=3AGF2ymY-4Y" TargetMode="External"/><Relationship Id="rId1818" Type="http://schemas.openxmlformats.org/officeDocument/2006/relationships/hyperlink" Target="https://www.youtube.com/@Money_Matters" TargetMode="External"/><Relationship Id="rId96" Type="http://schemas.openxmlformats.org/officeDocument/2006/relationships/hyperlink" Target="https://youtu.be/GiNmPHJ9cCE" TargetMode="External"/><Relationship Id="rId161" Type="http://schemas.openxmlformats.org/officeDocument/2006/relationships/hyperlink" Target="https://www.youtube.com/@Stock4Retail" TargetMode="External"/><Relationship Id="rId399" Type="http://schemas.openxmlformats.org/officeDocument/2006/relationships/hyperlink" Target="https://youtu.be/Mwt8SZ2oncc" TargetMode="External"/><Relationship Id="rId827" Type="http://schemas.openxmlformats.org/officeDocument/2006/relationships/hyperlink" Target="https://youtu.be/UlrvUd6KtEs" TargetMode="External"/><Relationship Id="rId1012" Type="http://schemas.openxmlformats.org/officeDocument/2006/relationships/hyperlink" Target="https://www.youtube.com/@TraderSakshi" TargetMode="External"/><Relationship Id="rId1457" Type="http://schemas.openxmlformats.org/officeDocument/2006/relationships/hyperlink" Target="https://www.youtube.com/watch?v=bmxTQ3C2jPg" TargetMode="External"/><Relationship Id="rId1664" Type="http://schemas.openxmlformats.org/officeDocument/2006/relationships/hyperlink" Target="https://www.youtube.com/@Marketrader1" TargetMode="External"/><Relationship Id="rId1871" Type="http://schemas.openxmlformats.org/officeDocument/2006/relationships/hyperlink" Target="https://youtu.be/jRersiFG_Hw" TargetMode="External"/><Relationship Id="rId259" Type="http://schemas.openxmlformats.org/officeDocument/2006/relationships/hyperlink" Target="https://www.youtube.com/@TeluguDost" TargetMode="External"/><Relationship Id="rId466" Type="http://schemas.openxmlformats.org/officeDocument/2006/relationships/hyperlink" Target="https://www.youtube.com/@TheHarshDalal" TargetMode="External"/><Relationship Id="rId673" Type="http://schemas.openxmlformats.org/officeDocument/2006/relationships/hyperlink" Target="https://www.youtube.com/@RupeeMonk/videos" TargetMode="External"/><Relationship Id="rId880" Type="http://schemas.openxmlformats.org/officeDocument/2006/relationships/hyperlink" Target="https://www.youtube.com/@diversifyknowledge" TargetMode="External"/><Relationship Id="rId1096" Type="http://schemas.openxmlformats.org/officeDocument/2006/relationships/hyperlink" Target="https://www.youtube.com/@stockburnerofficial" TargetMode="External"/><Relationship Id="rId1317" Type="http://schemas.openxmlformats.org/officeDocument/2006/relationships/hyperlink" Target="https://www.youtube.com/watch?v=UYTfPQTMR_A" TargetMode="External"/><Relationship Id="rId1524" Type="http://schemas.openxmlformats.org/officeDocument/2006/relationships/hyperlink" Target="https://www.youtube.com/@TheHarshDalal" TargetMode="External"/><Relationship Id="rId1731" Type="http://schemas.openxmlformats.org/officeDocument/2006/relationships/hyperlink" Target="https://youtu.be/erc1oEa8jqI?si=qB2JlS7p5CSgvjtp" TargetMode="External"/><Relationship Id="rId1969" Type="http://schemas.openxmlformats.org/officeDocument/2006/relationships/hyperlink" Target="https://youtu.be/ddAieMvMFXg" TargetMode="External"/><Relationship Id="rId23" Type="http://schemas.openxmlformats.org/officeDocument/2006/relationships/hyperlink" Target="https://www.youtube.com/c/AbhiPancholiVideos/" TargetMode="External"/><Relationship Id="rId119" Type="http://schemas.openxmlformats.org/officeDocument/2006/relationships/hyperlink" Target="https://www.youtube.com/@natarajmalavadekannada" TargetMode="External"/><Relationship Id="rId326" Type="http://schemas.openxmlformats.org/officeDocument/2006/relationships/hyperlink" Target="https://youtu.be/8ngpKG2NRpw" TargetMode="External"/><Relationship Id="rId533" Type="http://schemas.openxmlformats.org/officeDocument/2006/relationships/hyperlink" Target="https://youtu.be/TpdAP4FxhIE" TargetMode="External"/><Relationship Id="rId978" Type="http://schemas.openxmlformats.org/officeDocument/2006/relationships/hyperlink" Target="https://www.youtube.com/@LTS" TargetMode="External"/><Relationship Id="rId1163" Type="http://schemas.openxmlformats.org/officeDocument/2006/relationships/hyperlink" Target="https://youtu.be/kVNPsxCvpd8?si=p7dvfKzRZerNZHFZ" TargetMode="External"/><Relationship Id="rId1370" Type="http://schemas.openxmlformats.org/officeDocument/2006/relationships/hyperlink" Target="https://www.youtube.com/@MASTERminiTECH" TargetMode="External"/><Relationship Id="rId1829" Type="http://schemas.openxmlformats.org/officeDocument/2006/relationships/hyperlink" Target="https://youtu.be/USHMrZrTmMM?si=pexT9S1KyHh4kWgp" TargetMode="External"/><Relationship Id="rId2007" Type="http://schemas.openxmlformats.org/officeDocument/2006/relationships/hyperlink" Target="https://youtu.be/ufW7IfsSwpY?si=gImSPXK_tEr3FJiI" TargetMode="External"/><Relationship Id="rId740" Type="http://schemas.openxmlformats.org/officeDocument/2006/relationships/hyperlink" Target="https://www.youtube.com/watch?v=gLohqiou99w" TargetMode="External"/><Relationship Id="rId838" Type="http://schemas.openxmlformats.org/officeDocument/2006/relationships/hyperlink" Target="https://www.youtube.com/@InvestorsAdda" TargetMode="External"/><Relationship Id="rId1023" Type="http://schemas.openxmlformats.org/officeDocument/2006/relationships/hyperlink" Target="https://youtu.be/mF8BpUzIgKk" TargetMode="External"/><Relationship Id="rId1468" Type="http://schemas.openxmlformats.org/officeDocument/2006/relationships/hyperlink" Target="https://www.youtube.com/@Cryptodunia7" TargetMode="External"/><Relationship Id="rId1675" Type="http://schemas.openxmlformats.org/officeDocument/2006/relationships/hyperlink" Target="https://www.youtube.com/watch?v=vS-3kSOFXsM" TargetMode="External"/><Relationship Id="rId1882" Type="http://schemas.openxmlformats.org/officeDocument/2006/relationships/hyperlink" Target="https://www.youtube.com/@stockmartpro" TargetMode="External"/><Relationship Id="rId172" Type="http://schemas.openxmlformats.org/officeDocument/2006/relationships/hyperlink" Target="https://youtu.be/WyC_FHtz70s" TargetMode="External"/><Relationship Id="rId477" Type="http://schemas.openxmlformats.org/officeDocument/2006/relationships/hyperlink" Target="https://youtu.be/OZJCHxLpCFU" TargetMode="External"/><Relationship Id="rId600" Type="http://schemas.openxmlformats.org/officeDocument/2006/relationships/hyperlink" Target="https://www.youtube.com/@STOCK247bypoojasingh" TargetMode="External"/><Relationship Id="rId684" Type="http://schemas.openxmlformats.org/officeDocument/2006/relationships/hyperlink" Target="https://www.youtube.com/watch?v=Y1FdV6lfi0Q" TargetMode="External"/><Relationship Id="rId1230" Type="http://schemas.openxmlformats.org/officeDocument/2006/relationships/hyperlink" Target="https://www.youtube.com/@PaytmLoot99/videos" TargetMode="External"/><Relationship Id="rId1328" Type="http://schemas.openxmlformats.org/officeDocument/2006/relationships/hyperlink" Target="https://www.youtube.com/@TraderSakshi" TargetMode="External"/><Relationship Id="rId1535" Type="http://schemas.openxmlformats.org/officeDocument/2006/relationships/hyperlink" Target="https://youtu.be/JQqFbQ1Pq3g?si=MhkDIAuxe7Nhv_tQ" TargetMode="External"/><Relationship Id="rId2060" Type="http://schemas.openxmlformats.org/officeDocument/2006/relationships/hyperlink" Target="https://www.youtube.com/@tradershruti" TargetMode="External"/><Relationship Id="rId337" Type="http://schemas.openxmlformats.org/officeDocument/2006/relationships/hyperlink" Target="https://youtu.be/LCIRYTmNBJ8" TargetMode="External"/><Relationship Id="rId891" Type="http://schemas.openxmlformats.org/officeDocument/2006/relationships/hyperlink" Target="https://www.youtube.com/watch?v=u0q4Unomz8A" TargetMode="External"/><Relationship Id="rId905" Type="http://schemas.openxmlformats.org/officeDocument/2006/relationships/hyperlink" Target="https://youtu.be/DmrK1Z1C1e0" TargetMode="External"/><Relationship Id="rId989" Type="http://schemas.openxmlformats.org/officeDocument/2006/relationships/hyperlink" Target="https://youtu.be/K5ZXasLppTw?si=QowMbE52pY3HSk1Q" TargetMode="External"/><Relationship Id="rId1742" Type="http://schemas.openxmlformats.org/officeDocument/2006/relationships/hyperlink" Target="https://www.youtube.com/@earningwealth84" TargetMode="External"/><Relationship Id="rId2018" Type="http://schemas.openxmlformats.org/officeDocument/2006/relationships/hyperlink" Target="https://www.youtube.com/@digitalshashank/" TargetMode="External"/><Relationship Id="rId34" Type="http://schemas.openxmlformats.org/officeDocument/2006/relationships/hyperlink" Target="https://youtu.be/f9l6f_F9Wfc" TargetMode="External"/><Relationship Id="rId544" Type="http://schemas.openxmlformats.org/officeDocument/2006/relationships/hyperlink" Target="https://www.youtube.com/@TheAnalystDeep" TargetMode="External"/><Relationship Id="rId751" Type="http://schemas.openxmlformats.org/officeDocument/2006/relationships/hyperlink" Target="https://www.youtube.com/@ankitjain05" TargetMode="External"/><Relationship Id="rId849" Type="http://schemas.openxmlformats.org/officeDocument/2006/relationships/hyperlink" Target="https://youtu.be/ttAs5eBpdfY?feature=shared" TargetMode="External"/><Relationship Id="rId1174" Type="http://schemas.openxmlformats.org/officeDocument/2006/relationships/hyperlink" Target="https://www.youtube.com/@MoneySolution" TargetMode="External"/><Relationship Id="rId1381" Type="http://schemas.openxmlformats.org/officeDocument/2006/relationships/hyperlink" Target="https://youtu.be/ffVp9AjJk5Q?si=v9EBQBjjMNNZUKlC" TargetMode="External"/><Relationship Id="rId1479" Type="http://schemas.openxmlformats.org/officeDocument/2006/relationships/hyperlink" Target="https://www.youtube.com/watch?v=DirNajyXQ90" TargetMode="External"/><Relationship Id="rId1602" Type="http://schemas.openxmlformats.org/officeDocument/2006/relationships/hyperlink" Target="https://www.youtube.com/@stocksforself" TargetMode="External"/><Relationship Id="rId1686" Type="http://schemas.openxmlformats.org/officeDocument/2006/relationships/hyperlink" Target="https://www.youtube.com/@MissionMarketChannel" TargetMode="External"/><Relationship Id="rId183" Type="http://schemas.openxmlformats.org/officeDocument/2006/relationships/hyperlink" Target="https://www.youtube.com/@ManojkumarJain" TargetMode="External"/><Relationship Id="rId390" Type="http://schemas.openxmlformats.org/officeDocument/2006/relationships/hyperlink" Target="https://www.youtube.com/@InvestToday" TargetMode="External"/><Relationship Id="rId404" Type="http://schemas.openxmlformats.org/officeDocument/2006/relationships/hyperlink" Target="https://www.youtube.com/@7DreamsIndiaOfficial" TargetMode="External"/><Relationship Id="rId611" Type="http://schemas.openxmlformats.org/officeDocument/2006/relationships/hyperlink" Target="https://youtu.be/yZ21fEvIro0?feature=shared" TargetMode="External"/><Relationship Id="rId1034" Type="http://schemas.openxmlformats.org/officeDocument/2006/relationships/hyperlink" Target="https://www.youtube.com/@ChargingPointHindi" TargetMode="External"/><Relationship Id="rId1241" Type="http://schemas.openxmlformats.org/officeDocument/2006/relationships/hyperlink" Target="https://youtu.be/4RpqE1TK0kM?feature=shared" TargetMode="External"/><Relationship Id="rId1339" Type="http://schemas.openxmlformats.org/officeDocument/2006/relationships/hyperlink" Target="https://www.youtube.com/watch?v=6Y0NvWEJ6RU" TargetMode="External"/><Relationship Id="rId1893" Type="http://schemas.openxmlformats.org/officeDocument/2006/relationships/hyperlink" Target="https://www.youtube.com/watch?v=ItEHe5Bm17I" TargetMode="External"/><Relationship Id="rId1907" Type="http://schemas.openxmlformats.org/officeDocument/2006/relationships/hyperlink" Target="https://youtu.be/sptBjhHzLW8?si=xukczwwwwqWIHLoS" TargetMode="External"/><Relationship Id="rId2071" Type="http://schemas.openxmlformats.org/officeDocument/2006/relationships/hyperlink" Target="https://youtu.be/uJg36ijdeNU" TargetMode="External"/><Relationship Id="rId250" Type="http://schemas.openxmlformats.org/officeDocument/2006/relationships/hyperlink" Target="https://www.youtube.com/@GADGETSONEMALAYALAMTECHTIPS" TargetMode="External"/><Relationship Id="rId488" Type="http://schemas.openxmlformats.org/officeDocument/2006/relationships/hyperlink" Target="https://www.youtube.com/@KnowledgeJazz" TargetMode="External"/><Relationship Id="rId695" Type="http://schemas.openxmlformats.org/officeDocument/2006/relationships/hyperlink" Target="https://www.youtube.com/@SundayNivesh/featured" TargetMode="External"/><Relationship Id="rId709" Type="http://schemas.openxmlformats.org/officeDocument/2006/relationships/hyperlink" Target="https://www.youtube.com/@stockburnerofficial" TargetMode="External"/><Relationship Id="rId916" Type="http://schemas.openxmlformats.org/officeDocument/2006/relationships/hyperlink" Target="https://www.youtube.com/@InvestorsAdda" TargetMode="External"/><Relationship Id="rId1101" Type="http://schemas.openxmlformats.org/officeDocument/2006/relationships/hyperlink" Target="https://youtu.be/sV2NExGgCNk?feature=shared" TargetMode="External"/><Relationship Id="rId1546" Type="http://schemas.openxmlformats.org/officeDocument/2006/relationships/hyperlink" Target="https://www.youtube.com/@HimanshuTrader" TargetMode="External"/><Relationship Id="rId1753" Type="http://schemas.openxmlformats.org/officeDocument/2006/relationships/hyperlink" Target="https://www.youtube.com/watch?v=icFaMlrGsBI" TargetMode="External"/><Relationship Id="rId1960" Type="http://schemas.openxmlformats.org/officeDocument/2006/relationships/hyperlink" Target="https://www.youtube.com/@ETechpandaji" TargetMode="External"/><Relationship Id="rId45" Type="http://schemas.openxmlformats.org/officeDocument/2006/relationships/hyperlink" Target="https://www.youtube.com/@AbhishekKar" TargetMode="External"/><Relationship Id="rId110" Type="http://schemas.openxmlformats.org/officeDocument/2006/relationships/hyperlink" Target="https://youtu.be/9F0NWYoP_gs" TargetMode="External"/><Relationship Id="rId348" Type="http://schemas.openxmlformats.org/officeDocument/2006/relationships/hyperlink" Target="https://youtu.be/bWCr64J9570" TargetMode="External"/><Relationship Id="rId555" Type="http://schemas.openxmlformats.org/officeDocument/2006/relationships/hyperlink" Target="https://youtu.be/SkFvpGWgRvU" TargetMode="External"/><Relationship Id="rId762" Type="http://schemas.openxmlformats.org/officeDocument/2006/relationships/hyperlink" Target="https://youtu.be/YjmYAd48Cys" TargetMode="External"/><Relationship Id="rId1185" Type="http://schemas.openxmlformats.org/officeDocument/2006/relationships/hyperlink" Target="https://youtu.be/Shak-c-_nPA?si=5wPVrjK0PUbfNRs_" TargetMode="External"/><Relationship Id="rId1392" Type="http://schemas.openxmlformats.org/officeDocument/2006/relationships/hyperlink" Target="https://www.youtube.com/@RSFINTECH" TargetMode="External"/><Relationship Id="rId1406" Type="http://schemas.openxmlformats.org/officeDocument/2006/relationships/hyperlink" Target="https://www.youtube.com/@BullEarner" TargetMode="External"/><Relationship Id="rId1613" Type="http://schemas.openxmlformats.org/officeDocument/2006/relationships/hyperlink" Target="https://youtu.be/8atH-NAG7fA?si=_ptU4eqzCdPdMZOh" TargetMode="External"/><Relationship Id="rId1820" Type="http://schemas.openxmlformats.org/officeDocument/2006/relationships/hyperlink" Target="https://www.youtube.com/@TheTrainGURU" TargetMode="External"/><Relationship Id="rId2029" Type="http://schemas.openxmlformats.org/officeDocument/2006/relationships/hyperlink" Target="https://www.youtube.com/watch?v=vqVUHxHoLos" TargetMode="External"/><Relationship Id="rId194" Type="http://schemas.openxmlformats.org/officeDocument/2006/relationships/hyperlink" Target="https://www.youtube.com/@diversifyknowledge/" TargetMode="External"/><Relationship Id="rId208" Type="http://schemas.openxmlformats.org/officeDocument/2006/relationships/hyperlink" Target="https://www.youtube.com/@androwide" TargetMode="External"/><Relationship Id="rId415" Type="http://schemas.openxmlformats.org/officeDocument/2006/relationships/hyperlink" Target="https://youtu.be/EySatLshC2U" TargetMode="External"/><Relationship Id="rId622" Type="http://schemas.openxmlformats.org/officeDocument/2006/relationships/hyperlink" Target="https://www.youtube.com/@shubh_kadam__" TargetMode="External"/><Relationship Id="rId1045" Type="http://schemas.openxmlformats.org/officeDocument/2006/relationships/hyperlink" Target="https://youtu.be/pth8IC_fj8g?feature=shared" TargetMode="External"/><Relationship Id="rId1252" Type="http://schemas.openxmlformats.org/officeDocument/2006/relationships/hyperlink" Target="https://www.youtube.com/@JeeneshKumar3/videos" TargetMode="External"/><Relationship Id="rId1697" Type="http://schemas.openxmlformats.org/officeDocument/2006/relationships/hyperlink" Target="https://www.youtube.com/watch?v=3mJs7GBBEfw" TargetMode="External"/><Relationship Id="rId1918" Type="http://schemas.openxmlformats.org/officeDocument/2006/relationships/hyperlink" Target="https://www.youtube.com/@TheIndianBudgetGamer/videos" TargetMode="External"/><Relationship Id="rId2082" Type="http://schemas.openxmlformats.org/officeDocument/2006/relationships/hyperlink" Target="https://www.youtube.com/watch?v=h9JyEgbU3rI" TargetMode="External"/><Relationship Id="rId261" Type="http://schemas.openxmlformats.org/officeDocument/2006/relationships/hyperlink" Target="https://www.youtube.com/channel/UCRmZq4ofmd-t9jcJD9f0Rqw" TargetMode="External"/><Relationship Id="rId499" Type="http://schemas.openxmlformats.org/officeDocument/2006/relationships/hyperlink" Target="https://youtu.be/o-8hvQQZsz4" TargetMode="External"/><Relationship Id="rId927" Type="http://schemas.openxmlformats.org/officeDocument/2006/relationships/hyperlink" Target="https://www.youtube.com/watch?v=TDvmdlVuGSo" TargetMode="External"/><Relationship Id="rId1112" Type="http://schemas.openxmlformats.org/officeDocument/2006/relationships/hyperlink" Target="https://www.youtube.com/@cloudearning/" TargetMode="External"/><Relationship Id="rId1557" Type="http://schemas.openxmlformats.org/officeDocument/2006/relationships/hyperlink" Target="https://youtu.be/qjJxOA5Uytw?si=hmvkfGBuC9-UgEa8" TargetMode="External"/><Relationship Id="rId1764" Type="http://schemas.openxmlformats.org/officeDocument/2006/relationships/hyperlink" Target="https://www.youtube.com/@EarningJackpot789" TargetMode="External"/><Relationship Id="rId1971" Type="http://schemas.openxmlformats.org/officeDocument/2006/relationships/hyperlink" Target="https://youtu.be/5jnJJderttE" TargetMode="External"/><Relationship Id="rId56" Type="http://schemas.openxmlformats.org/officeDocument/2006/relationships/hyperlink" Target="https://youtu.be/HqsKVVQF18k" TargetMode="External"/><Relationship Id="rId359" Type="http://schemas.openxmlformats.org/officeDocument/2006/relationships/hyperlink" Target="https://youtu.be/GpvZRR7xZ38" TargetMode="External"/><Relationship Id="rId566" Type="http://schemas.openxmlformats.org/officeDocument/2006/relationships/hyperlink" Target="https://www.youtube.com/@TheInvestorsera" TargetMode="External"/><Relationship Id="rId773" Type="http://schemas.openxmlformats.org/officeDocument/2006/relationships/hyperlink" Target="https://youtu.be/_akShxeeUXM" TargetMode="External"/><Relationship Id="rId1196" Type="http://schemas.openxmlformats.org/officeDocument/2006/relationships/hyperlink" Target="https://www.youtube.com/@harshearningtips3747" TargetMode="External"/><Relationship Id="rId1417" Type="http://schemas.openxmlformats.org/officeDocument/2006/relationships/hyperlink" Target="https://www.youtube.com/watch?v=FTCM_k7IG2o" TargetMode="External"/><Relationship Id="rId1624" Type="http://schemas.openxmlformats.org/officeDocument/2006/relationships/hyperlink" Target="https://www.youtube.com/@MrStarSahil" TargetMode="External"/><Relationship Id="rId1831" Type="http://schemas.openxmlformats.org/officeDocument/2006/relationships/hyperlink" Target="https://youtu.be/p0olkNNvbOQ?si=yAPNxPyHovO3ahMH" TargetMode="External"/><Relationship Id="rId121" Type="http://schemas.openxmlformats.org/officeDocument/2006/relationships/hyperlink" Target="https://www.youtube.com/@tradetobombay1537" TargetMode="External"/><Relationship Id="rId219" Type="http://schemas.openxmlformats.org/officeDocument/2006/relationships/hyperlink" Target="https://youtu.be/IeDaP2CbE0o" TargetMode="External"/><Relationship Id="rId426" Type="http://schemas.openxmlformats.org/officeDocument/2006/relationships/hyperlink" Target="https://youtu.be/ZV-GaBhI2Ow" TargetMode="External"/><Relationship Id="rId633" Type="http://schemas.openxmlformats.org/officeDocument/2006/relationships/hyperlink" Target="https://www.youtube.com/watch?v=fKiJ0t17iGA" TargetMode="External"/><Relationship Id="rId980" Type="http://schemas.openxmlformats.org/officeDocument/2006/relationships/hyperlink" Target="https://www.youtube.com/@Stock4Retail" TargetMode="External"/><Relationship Id="rId1056" Type="http://schemas.openxmlformats.org/officeDocument/2006/relationships/hyperlink" Target="https://www.youtube.com/@7DreamsIndiaOfficial" TargetMode="External"/><Relationship Id="rId1263" Type="http://schemas.openxmlformats.org/officeDocument/2006/relationships/hyperlink" Target="https://www.youtube.com/watch?v=JiZfnDTkehM" TargetMode="External"/><Relationship Id="rId1929" Type="http://schemas.openxmlformats.org/officeDocument/2006/relationships/hyperlink" Target="https://www.youtube.com/watch?v=RHpV4r6R6Vo" TargetMode="External"/><Relationship Id="rId2093" Type="http://schemas.openxmlformats.org/officeDocument/2006/relationships/hyperlink" Target="https://youtu.be/3Xy2oMmuPiM?si=aiKb9ggHfbguonzE" TargetMode="External"/><Relationship Id="rId840" Type="http://schemas.openxmlformats.org/officeDocument/2006/relationships/hyperlink" Target="https://www.youtube.com/@Stock4Retail" TargetMode="External"/><Relationship Id="rId938" Type="http://schemas.openxmlformats.org/officeDocument/2006/relationships/hyperlink" Target="https://www.youtube.com/@shubh_kadam__" TargetMode="External"/><Relationship Id="rId1470" Type="http://schemas.openxmlformats.org/officeDocument/2006/relationships/hyperlink" Target="https://www.youtube.com/@cloudearning/videos" TargetMode="External"/><Relationship Id="rId1568" Type="http://schemas.openxmlformats.org/officeDocument/2006/relationships/hyperlink" Target="https://www.youtube.com/@MyStockworld" TargetMode="External"/><Relationship Id="rId1775" Type="http://schemas.openxmlformats.org/officeDocument/2006/relationships/hyperlink" Target="https://www.youtube.com/watch?v=bbPwwm7NBp0" TargetMode="External"/><Relationship Id="rId67" Type="http://schemas.openxmlformats.org/officeDocument/2006/relationships/hyperlink" Target="https://www.youtube.com/@BAZARKEPANDIT" TargetMode="External"/><Relationship Id="rId272" Type="http://schemas.openxmlformats.org/officeDocument/2006/relationships/hyperlink" Target="https://youtu.be/JBQYNpczmb8" TargetMode="External"/><Relationship Id="rId577" Type="http://schemas.openxmlformats.org/officeDocument/2006/relationships/hyperlink" Target="https://youtu.be/ZOZry4WbDT8" TargetMode="External"/><Relationship Id="rId700" Type="http://schemas.openxmlformats.org/officeDocument/2006/relationships/hyperlink" Target="https://www.youtube.com/watch?v=68Z5BhNstZk" TargetMode="External"/><Relationship Id="rId1123" Type="http://schemas.openxmlformats.org/officeDocument/2006/relationships/hyperlink" Target="https://youtu.be/hVOBdBgTxls?feature=shared" TargetMode="External"/><Relationship Id="rId1330" Type="http://schemas.openxmlformats.org/officeDocument/2006/relationships/hyperlink" Target="https://www.youtube.com/@RupeeMonk/videos" TargetMode="External"/><Relationship Id="rId1428" Type="http://schemas.openxmlformats.org/officeDocument/2006/relationships/hyperlink" Target="https://www.youtube.com/@harshearningtips3747" TargetMode="External"/><Relationship Id="rId1635" Type="http://schemas.openxmlformats.org/officeDocument/2006/relationships/hyperlink" Target="https://www.youtube.com/watch?v=DNgc0ev45Ns" TargetMode="External"/><Relationship Id="rId1982" Type="http://schemas.openxmlformats.org/officeDocument/2006/relationships/hyperlink" Target="https://www.youtube.com/@stockmarketbadshah" TargetMode="External"/><Relationship Id="rId132" Type="http://schemas.openxmlformats.org/officeDocument/2006/relationships/hyperlink" Target="https://www.youtube.com/watch?v=qPh9grqxXm8" TargetMode="External"/><Relationship Id="rId784" Type="http://schemas.openxmlformats.org/officeDocument/2006/relationships/hyperlink" Target="https://www.youtube.com/@STOCK247bypoojasingh" TargetMode="External"/><Relationship Id="rId991" Type="http://schemas.openxmlformats.org/officeDocument/2006/relationships/hyperlink" Target="https://youtu.be/RRbNkrxWUWM" TargetMode="External"/><Relationship Id="rId1067" Type="http://schemas.openxmlformats.org/officeDocument/2006/relationships/hyperlink" Target="https://www.youtube.com/watch?v=wYyrcENPidg" TargetMode="External"/><Relationship Id="rId1842" Type="http://schemas.openxmlformats.org/officeDocument/2006/relationships/hyperlink" Target="https://www.youtube.com/@PankilMaheshwari" TargetMode="External"/><Relationship Id="rId2020" Type="http://schemas.openxmlformats.org/officeDocument/2006/relationships/hyperlink" Target="https://www.youtube.com/@Mr_sahil__9999" TargetMode="External"/><Relationship Id="rId437" Type="http://schemas.openxmlformats.org/officeDocument/2006/relationships/hyperlink" Target="https://youtu.be/JoXgL3GWY3k" TargetMode="External"/><Relationship Id="rId644" Type="http://schemas.openxmlformats.org/officeDocument/2006/relationships/hyperlink" Target="https://www.youtube.com/@ChaudharyTips06" TargetMode="External"/><Relationship Id="rId851" Type="http://schemas.openxmlformats.org/officeDocument/2006/relationships/hyperlink" Target="https://www.youtube.com/watch?v=d6-jgrSs-ok" TargetMode="External"/><Relationship Id="rId1274" Type="http://schemas.openxmlformats.org/officeDocument/2006/relationships/hyperlink" Target="https://www.youtube.com/@FreeStockMarketKannadaClasses/featured" TargetMode="External"/><Relationship Id="rId1481" Type="http://schemas.openxmlformats.org/officeDocument/2006/relationships/hyperlink" Target="https://www.youtube.com/watch?v=Vsf9uHti1P0" TargetMode="External"/><Relationship Id="rId1579" Type="http://schemas.openxmlformats.org/officeDocument/2006/relationships/hyperlink" Target="https://www.youtube.com/watch?v=FwC_vMyL4pw" TargetMode="External"/><Relationship Id="rId1702" Type="http://schemas.openxmlformats.org/officeDocument/2006/relationships/hyperlink" Target="https://www.youtube.com/@ETechpandaji" TargetMode="External"/><Relationship Id="rId283" Type="http://schemas.openxmlformats.org/officeDocument/2006/relationships/hyperlink" Target="https://www.youtube.com/@mstradinganalysis2877" TargetMode="External"/><Relationship Id="rId490" Type="http://schemas.openxmlformats.org/officeDocument/2006/relationships/hyperlink" Target="https://www.youtube.com/@mstradinganalysis2877" TargetMode="External"/><Relationship Id="rId504" Type="http://schemas.openxmlformats.org/officeDocument/2006/relationships/hyperlink" Target="https://www.youtube.com/@MissionMarketChannel" TargetMode="External"/><Relationship Id="rId711" Type="http://schemas.openxmlformats.org/officeDocument/2006/relationships/hyperlink" Target="https://youtu.be/FLrM7Pchjyc?si=gNEfyJnULtC2dNJM&amp;t=182" TargetMode="External"/><Relationship Id="rId949" Type="http://schemas.openxmlformats.org/officeDocument/2006/relationships/hyperlink" Target="https://www.youtube.com/watch?v=Rg-0_V2vyU8" TargetMode="External"/><Relationship Id="rId1134" Type="http://schemas.openxmlformats.org/officeDocument/2006/relationships/hyperlink" Target="https://youtube.com/@PaytmLoot99?si=O_aRphOC88AuggSW" TargetMode="External"/><Relationship Id="rId1341" Type="http://schemas.openxmlformats.org/officeDocument/2006/relationships/hyperlink" Target="https://www.youtube.com/watch?v=fTgBjg80KI8" TargetMode="External"/><Relationship Id="rId1786" Type="http://schemas.openxmlformats.org/officeDocument/2006/relationships/hyperlink" Target="https://www.youtube.com/@STOCK247bypoojasingh" TargetMode="External"/><Relationship Id="rId1993" Type="http://schemas.openxmlformats.org/officeDocument/2006/relationships/hyperlink" Target="https://youtu.be/L7IZQk-JAAE?si=5XPRbkZ6MHMuO0S-" TargetMode="External"/><Relationship Id="rId78" Type="http://schemas.openxmlformats.org/officeDocument/2006/relationships/hyperlink" Target="https://youtu.be/IsTz9fCfpc8" TargetMode="External"/><Relationship Id="rId143" Type="http://schemas.openxmlformats.org/officeDocument/2006/relationships/hyperlink" Target="https://www.youtube.com/c/InvestorsAdda/" TargetMode="External"/><Relationship Id="rId350" Type="http://schemas.openxmlformats.org/officeDocument/2006/relationships/hyperlink" Target="https://www.youtube.com/@HimanshuTrader/videos" TargetMode="External"/><Relationship Id="rId588" Type="http://schemas.openxmlformats.org/officeDocument/2006/relationships/hyperlink" Target="https://www.youtube.com/@InvestmentKing" TargetMode="External"/><Relationship Id="rId795" Type="http://schemas.openxmlformats.org/officeDocument/2006/relationships/hyperlink" Target="https://youtu.be/5jND5zNixmQ?si=mPCzhrhpZRuXW1FL" TargetMode="External"/><Relationship Id="rId809" Type="http://schemas.openxmlformats.org/officeDocument/2006/relationships/hyperlink" Target="https://youtu.be/5lEL3lo1VY8" TargetMode="External"/><Relationship Id="rId1201" Type="http://schemas.openxmlformats.org/officeDocument/2006/relationships/hyperlink" Target="https://youtu.be/8O1VwdGJg8o?feature=shared" TargetMode="External"/><Relationship Id="rId1439" Type="http://schemas.openxmlformats.org/officeDocument/2006/relationships/hyperlink" Target="https://youtu.be/KJF3FZ9Tg_g" TargetMode="External"/><Relationship Id="rId1646" Type="http://schemas.openxmlformats.org/officeDocument/2006/relationships/hyperlink" Target="https://www.youtube.com/@rochit_singh" TargetMode="External"/><Relationship Id="rId1853" Type="http://schemas.openxmlformats.org/officeDocument/2006/relationships/hyperlink" Target="https://www.youtube.com/watch?v=wOO5HwiXY3M" TargetMode="External"/><Relationship Id="rId2031" Type="http://schemas.openxmlformats.org/officeDocument/2006/relationships/hyperlink" Target="https://youtu.be/1aB5FH0clBY?si=BZzcqnsLvpcGITWd" TargetMode="External"/><Relationship Id="rId9" Type="http://schemas.openxmlformats.org/officeDocument/2006/relationships/hyperlink" Target="https://www.youtube.com/@ispeakaboutmoney" TargetMode="External"/><Relationship Id="rId210" Type="http://schemas.openxmlformats.org/officeDocument/2006/relationships/hyperlink" Target="https://www.youtube.com/@RavinderVats" TargetMode="External"/><Relationship Id="rId448" Type="http://schemas.openxmlformats.org/officeDocument/2006/relationships/hyperlink" Target="https://youtu.be/zAA1HyM_ppM" TargetMode="External"/><Relationship Id="rId655" Type="http://schemas.openxmlformats.org/officeDocument/2006/relationships/hyperlink" Target="https://www.youtube.com/watch?v=9ryn4nDTzvU" TargetMode="External"/><Relationship Id="rId862" Type="http://schemas.openxmlformats.org/officeDocument/2006/relationships/hyperlink" Target="https://www.youtube.com/@7DreamsIndiaOfficial" TargetMode="External"/><Relationship Id="rId1078" Type="http://schemas.openxmlformats.org/officeDocument/2006/relationships/hyperlink" Target="https://www.youtube.com/@BullEarner" TargetMode="External"/><Relationship Id="rId1285" Type="http://schemas.openxmlformats.org/officeDocument/2006/relationships/hyperlink" Target="https://www.youtube.com/watch?v=f29K_T4a0TM" TargetMode="External"/><Relationship Id="rId1492" Type="http://schemas.openxmlformats.org/officeDocument/2006/relationships/hyperlink" Target="https://www.youtube.com/@ChartwithTrade" TargetMode="External"/><Relationship Id="rId1506" Type="http://schemas.openxmlformats.org/officeDocument/2006/relationships/hyperlink" Target="https://www.youtube.com/@cashitijgupta/videos" TargetMode="External"/><Relationship Id="rId1713" Type="http://schemas.openxmlformats.org/officeDocument/2006/relationships/hyperlink" Target="https://youtu.be/HzXlBq1-1j4" TargetMode="External"/><Relationship Id="rId1920" Type="http://schemas.openxmlformats.org/officeDocument/2006/relationships/hyperlink" Target="https://www.youtube.com/@EVGYANN/videos" TargetMode="External"/><Relationship Id="rId294" Type="http://schemas.openxmlformats.org/officeDocument/2006/relationships/hyperlink" Target="https://youtu.be/Ra2Xy69fO9k" TargetMode="External"/><Relationship Id="rId308" Type="http://schemas.openxmlformats.org/officeDocument/2006/relationships/hyperlink" Target="https://youtu.be/aUaYCWTWLY0" TargetMode="External"/><Relationship Id="rId515" Type="http://schemas.openxmlformats.org/officeDocument/2006/relationships/hyperlink" Target="https://youtu.be/NVSNmzDDoOg" TargetMode="External"/><Relationship Id="rId722" Type="http://schemas.openxmlformats.org/officeDocument/2006/relationships/hyperlink" Target="https://www.youtube.com/@earningwealth84" TargetMode="External"/><Relationship Id="rId1145" Type="http://schemas.openxmlformats.org/officeDocument/2006/relationships/hyperlink" Target="https://youtu.be/mfA10C_Vivo?feature=shared" TargetMode="External"/><Relationship Id="rId1352" Type="http://schemas.openxmlformats.org/officeDocument/2006/relationships/hyperlink" Target="https://www.youtube.com/@PravinKhetan" TargetMode="External"/><Relationship Id="rId1797" Type="http://schemas.openxmlformats.org/officeDocument/2006/relationships/hyperlink" Target="https://youtu.be/D9EIkFaE7Ok?si=Rpd8o1ler0TT_X6X" TargetMode="External"/><Relationship Id="rId89" Type="http://schemas.openxmlformats.org/officeDocument/2006/relationships/hyperlink" Target="https://www.youtube.com/@ManojkumarJain" TargetMode="External"/><Relationship Id="rId154" Type="http://schemas.openxmlformats.org/officeDocument/2006/relationships/hyperlink" Target="https://youtu.be/2KbI4Y7csHg" TargetMode="External"/><Relationship Id="rId361" Type="http://schemas.openxmlformats.org/officeDocument/2006/relationships/hyperlink" Target="https://youtu.be/me5ld1JbqUM" TargetMode="External"/><Relationship Id="rId599" Type="http://schemas.openxmlformats.org/officeDocument/2006/relationships/hyperlink" Target="https://youtu.be/alp8ksKreFc?si=oqMBWoqX2e9pBSU6" TargetMode="External"/><Relationship Id="rId1005" Type="http://schemas.openxmlformats.org/officeDocument/2006/relationships/hyperlink" Target="https://www.youtube.com/watch?v=WP5RoM2PFe0" TargetMode="External"/><Relationship Id="rId1212" Type="http://schemas.openxmlformats.org/officeDocument/2006/relationships/hyperlink" Target="https://www.youtube.com/@cloudearning/videos" TargetMode="External"/><Relationship Id="rId1657" Type="http://schemas.openxmlformats.org/officeDocument/2006/relationships/hyperlink" Target="https://youtu.be/-5G5JPDwYEY" TargetMode="External"/><Relationship Id="rId1864" Type="http://schemas.openxmlformats.org/officeDocument/2006/relationships/hyperlink" Target="https://www.youtube.com/@ShashankUdupa1" TargetMode="External"/><Relationship Id="rId2042" Type="http://schemas.openxmlformats.org/officeDocument/2006/relationships/hyperlink" Target="https://www.youtube.com/@SMInvestors/featured" TargetMode="External"/><Relationship Id="rId459" Type="http://schemas.openxmlformats.org/officeDocument/2006/relationships/hyperlink" Target="https://youtu.be/75tmV-OYFp8" TargetMode="External"/><Relationship Id="rId666" Type="http://schemas.openxmlformats.org/officeDocument/2006/relationships/hyperlink" Target="https://youtu.be/Q5rI6_9BjW0?si=9huQBNKlkml5icIu" TargetMode="External"/><Relationship Id="rId873" Type="http://schemas.openxmlformats.org/officeDocument/2006/relationships/hyperlink" Target="https://www.youtube.com/watch?v=mfVDJ5G1ufk" TargetMode="External"/><Relationship Id="rId1089" Type="http://schemas.openxmlformats.org/officeDocument/2006/relationships/hyperlink" Target="https://youtu.be/A4EcAc_ueYY?feature=shared" TargetMode="External"/><Relationship Id="rId1296" Type="http://schemas.openxmlformats.org/officeDocument/2006/relationships/hyperlink" Target="https://www.youtube.com/@BAZARKEPANDIT" TargetMode="External"/><Relationship Id="rId1517" Type="http://schemas.openxmlformats.org/officeDocument/2006/relationships/hyperlink" Target="https://www.youtube.com/watch?v=wuCEzHcuXKM" TargetMode="External"/><Relationship Id="rId1724" Type="http://schemas.openxmlformats.org/officeDocument/2006/relationships/hyperlink" Target="https://www.youtube.com/@BAZARKEPANDIT" TargetMode="External"/><Relationship Id="rId16" Type="http://schemas.openxmlformats.org/officeDocument/2006/relationships/hyperlink" Target="https://youtu.be/os_K1cmk1M8" TargetMode="External"/><Relationship Id="rId221" Type="http://schemas.openxmlformats.org/officeDocument/2006/relationships/hyperlink" Target="https://youtu.be/pYlMQ-mKIq0" TargetMode="External"/><Relationship Id="rId319" Type="http://schemas.openxmlformats.org/officeDocument/2006/relationships/hyperlink" Target="https://youtu.be/t4MvNhZ9wl4" TargetMode="External"/><Relationship Id="rId526" Type="http://schemas.openxmlformats.org/officeDocument/2006/relationships/hyperlink" Target="https://www.youtube.com/@InvestWidDeepak" TargetMode="External"/><Relationship Id="rId1156" Type="http://schemas.openxmlformats.org/officeDocument/2006/relationships/hyperlink" Target="https://www.youtube.com/@MarketSupport" TargetMode="External"/><Relationship Id="rId1363" Type="http://schemas.openxmlformats.org/officeDocument/2006/relationships/hyperlink" Target="https://www.youtube.com/watch?v=m0W1OuoPFyM" TargetMode="External"/><Relationship Id="rId1931" Type="http://schemas.openxmlformats.org/officeDocument/2006/relationships/hyperlink" Target="https://youtu.be/GiIZVVfENpQ" TargetMode="External"/><Relationship Id="rId733" Type="http://schemas.openxmlformats.org/officeDocument/2006/relationships/hyperlink" Target="https://www.youtube.com/watch?v=Ps1n09-eMCY" TargetMode="External"/><Relationship Id="rId940" Type="http://schemas.openxmlformats.org/officeDocument/2006/relationships/hyperlink" Target="https://www.youtube.com/@MissionMarketChannel" TargetMode="External"/><Relationship Id="rId1016" Type="http://schemas.openxmlformats.org/officeDocument/2006/relationships/hyperlink" Target="https://www.youtube.com/@sharemarketanalysis" TargetMode="External"/><Relationship Id="rId1570" Type="http://schemas.openxmlformats.org/officeDocument/2006/relationships/hyperlink" Target="https://www.youtube.com/@Transitbites/videos" TargetMode="External"/><Relationship Id="rId1668" Type="http://schemas.openxmlformats.org/officeDocument/2006/relationships/hyperlink" Target="https://www.youtube.com/@7DreamsIndiaOfficial" TargetMode="External"/><Relationship Id="rId1875" Type="http://schemas.openxmlformats.org/officeDocument/2006/relationships/hyperlink" Target="https://www.youtube.com/watch?v=vwo9eYzIM0Y" TargetMode="External"/><Relationship Id="rId165" Type="http://schemas.openxmlformats.org/officeDocument/2006/relationships/hyperlink" Target="https://www.youtube.com/@AbhishekKar" TargetMode="External"/><Relationship Id="rId372" Type="http://schemas.openxmlformats.org/officeDocument/2006/relationships/hyperlink" Target="https://www.youtube.com/@TradeSwings" TargetMode="External"/><Relationship Id="rId677" Type="http://schemas.openxmlformats.org/officeDocument/2006/relationships/hyperlink" Target="https://www.youtube.com/@mtechupdate3090" TargetMode="External"/><Relationship Id="rId800" Type="http://schemas.openxmlformats.org/officeDocument/2006/relationships/hyperlink" Target="https://www.youtube.com/@AtulPatel0/featured" TargetMode="External"/><Relationship Id="rId1223" Type="http://schemas.openxmlformats.org/officeDocument/2006/relationships/hyperlink" Target="https://www.youtube.com/watch?v=-t3MdUfmpuE" TargetMode="External"/><Relationship Id="rId1430" Type="http://schemas.openxmlformats.org/officeDocument/2006/relationships/hyperlink" Target="https://www.youtube.com/@KINGKEPLERNETWORK" TargetMode="External"/><Relationship Id="rId1528" Type="http://schemas.openxmlformats.org/officeDocument/2006/relationships/hyperlink" Target="https://www.youtube.com/@knowledmoney" TargetMode="External"/><Relationship Id="rId2053" Type="http://schemas.openxmlformats.org/officeDocument/2006/relationships/hyperlink" Target="https://youtu.be/XCR9NecdISg?si=kDz1guBm8MBcwD7s" TargetMode="External"/><Relationship Id="rId232" Type="http://schemas.openxmlformats.org/officeDocument/2006/relationships/hyperlink" Target="https://www.youtube.com/@tradersparadiselive/featured" TargetMode="External"/><Relationship Id="rId884" Type="http://schemas.openxmlformats.org/officeDocument/2006/relationships/hyperlink" Target="https://www.youtube.com/@BAZARKEPANDIT" TargetMode="External"/><Relationship Id="rId1735" Type="http://schemas.openxmlformats.org/officeDocument/2006/relationships/hyperlink" Target="https://www.youtube.com/watch?v=d6jM2nu3-E4" TargetMode="External"/><Relationship Id="rId1942" Type="http://schemas.openxmlformats.org/officeDocument/2006/relationships/hyperlink" Target="https://www.youtube.com/@BAZARKEPANDIT" TargetMode="External"/><Relationship Id="rId27" Type="http://schemas.openxmlformats.org/officeDocument/2006/relationships/hyperlink" Target="https://www.youtube.com/@InvestKaroFinance" TargetMode="External"/><Relationship Id="rId537" Type="http://schemas.openxmlformats.org/officeDocument/2006/relationships/hyperlink" Target="https://youtu.be/nTti9ZuC53Q" TargetMode="External"/><Relationship Id="rId744" Type="http://schemas.openxmlformats.org/officeDocument/2006/relationships/hyperlink" Target="https://youtu.be/mh3p-CHabd4" TargetMode="External"/><Relationship Id="rId951" Type="http://schemas.openxmlformats.org/officeDocument/2006/relationships/hyperlink" Target="https://youtu.be/ZGtpGOydPko?si=pG-MuCqYEIa2-0Vp" TargetMode="External"/><Relationship Id="rId1167" Type="http://schemas.openxmlformats.org/officeDocument/2006/relationships/hyperlink" Target="https://youtu.be/tyLOJB3TGV8?feature=shared" TargetMode="External"/><Relationship Id="rId1374" Type="http://schemas.openxmlformats.org/officeDocument/2006/relationships/hyperlink" Target="https://www.youtube.com/@InvestorsAdda" TargetMode="External"/><Relationship Id="rId1581" Type="http://schemas.openxmlformats.org/officeDocument/2006/relationships/hyperlink" Target="https://www.youtube.com/watch?v=jg59s4poDuk" TargetMode="External"/><Relationship Id="rId1679" Type="http://schemas.openxmlformats.org/officeDocument/2006/relationships/hyperlink" Target="https://www.youtube.com/watch?v=r35-zhzahoo" TargetMode="External"/><Relationship Id="rId1802" Type="http://schemas.openxmlformats.org/officeDocument/2006/relationships/hyperlink" Target="https://www.youtube.com/@KnowledgeJazz" TargetMode="External"/><Relationship Id="rId80" Type="http://schemas.openxmlformats.org/officeDocument/2006/relationships/hyperlink" Target="https://youtu.be/kX4kIjWVEvo" TargetMode="External"/><Relationship Id="rId176" Type="http://schemas.openxmlformats.org/officeDocument/2006/relationships/hyperlink" Target="https://youtu.be/sfE4iesDSIc" TargetMode="External"/><Relationship Id="rId383" Type="http://schemas.openxmlformats.org/officeDocument/2006/relationships/hyperlink" Target="https://youtu.be/XLVdsmyjR3A" TargetMode="External"/><Relationship Id="rId590" Type="http://schemas.openxmlformats.org/officeDocument/2006/relationships/hyperlink" Target="https://www.youtube.com/@tamilstocksniper" TargetMode="External"/><Relationship Id="rId604" Type="http://schemas.openxmlformats.org/officeDocument/2006/relationships/hyperlink" Target="https://www.youtube.com/@KnowledgeJazz" TargetMode="External"/><Relationship Id="rId811" Type="http://schemas.openxmlformats.org/officeDocument/2006/relationships/hyperlink" Target="https://youtu.be/5bXVogSsyDk?si=0tVI__-AwbQicCmi" TargetMode="External"/><Relationship Id="rId1027" Type="http://schemas.openxmlformats.org/officeDocument/2006/relationships/hyperlink" Target="https://youtu.be/bETjVF50dCs?si=mLyvvZ4V0kaEIPqr" TargetMode="External"/><Relationship Id="rId1234" Type="http://schemas.openxmlformats.org/officeDocument/2006/relationships/hyperlink" Target="https://www.youtube.com/@TradeSMARTLY" TargetMode="External"/><Relationship Id="rId1441" Type="http://schemas.openxmlformats.org/officeDocument/2006/relationships/hyperlink" Target="https://youtu.be/zX6Az_2kKRs" TargetMode="External"/><Relationship Id="rId1886" Type="http://schemas.openxmlformats.org/officeDocument/2006/relationships/hyperlink" Target="https://www.youtube.com/@Marketrader1" TargetMode="External"/><Relationship Id="rId2064" Type="http://schemas.openxmlformats.org/officeDocument/2006/relationships/hyperlink" Target="https://www.youtube.com/@rochit_singh" TargetMode="External"/><Relationship Id="rId243" Type="http://schemas.openxmlformats.org/officeDocument/2006/relationships/hyperlink" Target="https://youtu.be/EreJhUCFMjY" TargetMode="External"/><Relationship Id="rId450" Type="http://schemas.openxmlformats.org/officeDocument/2006/relationships/hyperlink" Target="https://youtu.be/QxSVAf60124" TargetMode="External"/><Relationship Id="rId688" Type="http://schemas.openxmlformats.org/officeDocument/2006/relationships/hyperlink" Target="https://youtu.be/b_WNFxYzFNU?si=ZS88jYVI96mF-V7c" TargetMode="External"/><Relationship Id="rId895" Type="http://schemas.openxmlformats.org/officeDocument/2006/relationships/hyperlink" Target="https://youtu.be/Fv_z9mQECU4?si=Zx1mGrPcyM5bb5da" TargetMode="External"/><Relationship Id="rId909" Type="http://schemas.openxmlformats.org/officeDocument/2006/relationships/hyperlink" Target="https://www.youtube.com/watch?v=p9Donv_6ie0" TargetMode="External"/><Relationship Id="rId1080" Type="http://schemas.openxmlformats.org/officeDocument/2006/relationships/hyperlink" Target="https://www.youtube.com/@PravinKhetan" TargetMode="External"/><Relationship Id="rId1301" Type="http://schemas.openxmlformats.org/officeDocument/2006/relationships/hyperlink" Target="https://www.youtube.com/watch?v=JQE3IS89xgI" TargetMode="External"/><Relationship Id="rId1539" Type="http://schemas.openxmlformats.org/officeDocument/2006/relationships/hyperlink" Target="https://youtu.be/64KkMcsr1Yw?feature=shared" TargetMode="External"/><Relationship Id="rId1746" Type="http://schemas.openxmlformats.org/officeDocument/2006/relationships/hyperlink" Target="https://www.youtube.com/@shashankyadav123/" TargetMode="External"/><Relationship Id="rId1953" Type="http://schemas.openxmlformats.org/officeDocument/2006/relationships/hyperlink" Target="https://www.youtube.com/watch?v=2wQMdIRMQ8k" TargetMode="External"/><Relationship Id="rId38" Type="http://schemas.openxmlformats.org/officeDocument/2006/relationships/hyperlink" Target="https://youtu.be/9_d10tma4vo" TargetMode="External"/><Relationship Id="rId103" Type="http://schemas.openxmlformats.org/officeDocument/2006/relationships/hyperlink" Target="https://www.youtube.com/@AnkitJainOfficial" TargetMode="External"/><Relationship Id="rId310" Type="http://schemas.openxmlformats.org/officeDocument/2006/relationships/hyperlink" Target="https://youtu.be/MtWnaPcUB4c" TargetMode="External"/><Relationship Id="rId548" Type="http://schemas.openxmlformats.org/officeDocument/2006/relationships/hyperlink" Target="https://www.youtube.com/@TheHarshDalal" TargetMode="External"/><Relationship Id="rId755" Type="http://schemas.openxmlformats.org/officeDocument/2006/relationships/hyperlink" Target="https://www.youtube.com/@MoneyTalksWithPayal" TargetMode="External"/><Relationship Id="rId962" Type="http://schemas.openxmlformats.org/officeDocument/2006/relationships/hyperlink" Target="https://www.youtube.com/@SmartMantra" TargetMode="External"/><Relationship Id="rId1178" Type="http://schemas.openxmlformats.org/officeDocument/2006/relationships/hyperlink" Target="https://www.youtube.com/@VivekRanaTrading" TargetMode="External"/><Relationship Id="rId1385" Type="http://schemas.openxmlformats.org/officeDocument/2006/relationships/hyperlink" Target="https://youtu.be/bTrX9Sfuq0c?si=3LX0PABsKIPDUop9" TargetMode="External"/><Relationship Id="rId1592" Type="http://schemas.openxmlformats.org/officeDocument/2006/relationships/hyperlink" Target="https://www.youtube.com/@diversifyknowledge/" TargetMode="External"/><Relationship Id="rId1606" Type="http://schemas.openxmlformats.org/officeDocument/2006/relationships/hyperlink" Target="https://www.youtube.com/@STOCK247bypoojasingh" TargetMode="External"/><Relationship Id="rId1813" Type="http://schemas.openxmlformats.org/officeDocument/2006/relationships/hyperlink" Target="https://youtu.be/nQIemkGeQts?si=ScLu7UrOXmePPXxy" TargetMode="External"/><Relationship Id="rId91" Type="http://schemas.openxmlformats.org/officeDocument/2006/relationships/hyperlink" Target="https://www.youtube.com/@NitinBhatia" TargetMode="External"/><Relationship Id="rId187" Type="http://schemas.openxmlformats.org/officeDocument/2006/relationships/hyperlink" Target="https://www.youtube.com/@TraderSakshi" TargetMode="External"/><Relationship Id="rId394" Type="http://schemas.openxmlformats.org/officeDocument/2006/relationships/hyperlink" Target="https://www.youtube.com/@Stock4Retail" TargetMode="External"/><Relationship Id="rId408" Type="http://schemas.openxmlformats.org/officeDocument/2006/relationships/hyperlink" Target="https://www.youtube.com/@HindiStockAdvice" TargetMode="External"/><Relationship Id="rId615" Type="http://schemas.openxmlformats.org/officeDocument/2006/relationships/hyperlink" Target="https://youtu.be/kpS5y2z2siw?feature=shared" TargetMode="External"/><Relationship Id="rId822" Type="http://schemas.openxmlformats.org/officeDocument/2006/relationships/hyperlink" Target="https://www.youtube.com/@chartanalysis123" TargetMode="External"/><Relationship Id="rId1038" Type="http://schemas.openxmlformats.org/officeDocument/2006/relationships/hyperlink" Target="https://www.youtube.com/@BullEarner" TargetMode="External"/><Relationship Id="rId1245" Type="http://schemas.openxmlformats.org/officeDocument/2006/relationships/hyperlink" Target="https://www.youtube.com/watch?v=XNAu-qIOAVo" TargetMode="External"/><Relationship Id="rId1452" Type="http://schemas.openxmlformats.org/officeDocument/2006/relationships/hyperlink" Target="https://www.youtube.com/@cryptoearn4134/videos" TargetMode="External"/><Relationship Id="rId1897" Type="http://schemas.openxmlformats.org/officeDocument/2006/relationships/hyperlink" Target="https://youtu.be/5uNTRTQDvKs?si=-HbOG-j72uDdZAJR" TargetMode="External"/><Relationship Id="rId2075" Type="http://schemas.openxmlformats.org/officeDocument/2006/relationships/hyperlink" Target="https://www.youtube.com/@7DreamsIndiaOfficial" TargetMode="External"/><Relationship Id="rId254" Type="http://schemas.openxmlformats.org/officeDocument/2006/relationships/hyperlink" Target="https://www.youtube.com/@InvestWidDeepak" TargetMode="External"/><Relationship Id="rId699" Type="http://schemas.openxmlformats.org/officeDocument/2006/relationships/hyperlink" Target="https://www.youtube.com/@hitechsharmaji2539" TargetMode="External"/><Relationship Id="rId1091" Type="http://schemas.openxmlformats.org/officeDocument/2006/relationships/hyperlink" Target="https://youtu.be/3oUj7nmKjYc" TargetMode="External"/><Relationship Id="rId1105" Type="http://schemas.openxmlformats.org/officeDocument/2006/relationships/hyperlink" Target="https://youtu.be/wkVmcTUcw9Q?feature=shared" TargetMode="External"/><Relationship Id="rId1312" Type="http://schemas.openxmlformats.org/officeDocument/2006/relationships/hyperlink" Target="https://www.youtube.com/@earningwealth84" TargetMode="External"/><Relationship Id="rId1757" Type="http://schemas.openxmlformats.org/officeDocument/2006/relationships/hyperlink" Target="https://youtu.be/fhqxCPLsOeM" TargetMode="External"/><Relationship Id="rId1964" Type="http://schemas.openxmlformats.org/officeDocument/2006/relationships/hyperlink" Target="https://www.youtube.com/@mtechupdate3090" TargetMode="External"/><Relationship Id="rId49" Type="http://schemas.openxmlformats.org/officeDocument/2006/relationships/hyperlink" Target="https://www.youtube.com/c/InvestorsAdda/" TargetMode="External"/><Relationship Id="rId114" Type="http://schemas.openxmlformats.org/officeDocument/2006/relationships/hyperlink" Target="https://youtu.be/ZEeS8eeLOsU" TargetMode="External"/><Relationship Id="rId461" Type="http://schemas.openxmlformats.org/officeDocument/2006/relationships/hyperlink" Target="https://youtu.be/lp-kai7SKr4" TargetMode="External"/><Relationship Id="rId559" Type="http://schemas.openxmlformats.org/officeDocument/2006/relationships/hyperlink" Target="https://www.youtube.com/watch?v=f0KxJeUVkNs&amp;ab_channel=InvestmentSolution" TargetMode="External"/><Relationship Id="rId766" Type="http://schemas.openxmlformats.org/officeDocument/2006/relationships/hyperlink" Target="https://youtu.be/4vS5kwcCUPc" TargetMode="External"/><Relationship Id="rId1189" Type="http://schemas.openxmlformats.org/officeDocument/2006/relationships/hyperlink" Target="https://youtu.be/Dcgr6CeFekQ?si=vX_kFos4w9X4O2WO" TargetMode="External"/><Relationship Id="rId1396" Type="http://schemas.openxmlformats.org/officeDocument/2006/relationships/hyperlink" Target="https://www.youtube.com/@BAZARKEPANDIT" TargetMode="External"/><Relationship Id="rId1617" Type="http://schemas.openxmlformats.org/officeDocument/2006/relationships/hyperlink" Target="https://youtu.be/AMOHRyGvBME" TargetMode="External"/><Relationship Id="rId1824" Type="http://schemas.openxmlformats.org/officeDocument/2006/relationships/hyperlink" Target="https://www.youtube.com/@VivekRanaTrading" TargetMode="External"/><Relationship Id="rId198" Type="http://schemas.openxmlformats.org/officeDocument/2006/relationships/hyperlink" Target="https://www.youtube.com/@AbhishekKar" TargetMode="External"/><Relationship Id="rId321" Type="http://schemas.openxmlformats.org/officeDocument/2006/relationships/hyperlink" Target="https://youtu.be/XhujoGGzJ1k" TargetMode="External"/><Relationship Id="rId419" Type="http://schemas.openxmlformats.org/officeDocument/2006/relationships/hyperlink" Target="https://youtu.be/9tDBe6zaQ80" TargetMode="External"/><Relationship Id="rId626" Type="http://schemas.openxmlformats.org/officeDocument/2006/relationships/hyperlink" Target="https://www.youtube.com/@ankitjain05" TargetMode="External"/><Relationship Id="rId973" Type="http://schemas.openxmlformats.org/officeDocument/2006/relationships/hyperlink" Target="https://www.youtube.com/watch?v=oVcvuty5Fkw" TargetMode="External"/><Relationship Id="rId1049" Type="http://schemas.openxmlformats.org/officeDocument/2006/relationships/hyperlink" Target="https://youtu.be/sDyTYzYwV30" TargetMode="External"/><Relationship Id="rId1256" Type="http://schemas.openxmlformats.org/officeDocument/2006/relationships/hyperlink" Target="https://youtube.com/@GoiCrypto?si=H2y0WBSNEAT9fQeF" TargetMode="External"/><Relationship Id="rId2002" Type="http://schemas.openxmlformats.org/officeDocument/2006/relationships/hyperlink" Target="https://www.youtube.com/@brightbusinessmind" TargetMode="External"/><Relationship Id="rId2086" Type="http://schemas.openxmlformats.org/officeDocument/2006/relationships/hyperlink" Target="https://www.youtube.com/watch?v=p4g7lA1eMCc" TargetMode="External"/><Relationship Id="rId833" Type="http://schemas.openxmlformats.org/officeDocument/2006/relationships/hyperlink" Target="https://youtu.be/jrKlGPGK_6s" TargetMode="External"/><Relationship Id="rId1116" Type="http://schemas.openxmlformats.org/officeDocument/2006/relationships/hyperlink" Target="https://www.youtube.com/@ariusearning8" TargetMode="External"/><Relationship Id="rId1463" Type="http://schemas.openxmlformats.org/officeDocument/2006/relationships/hyperlink" Target="https://youtu.be/FE_pxCclG_w" TargetMode="External"/><Relationship Id="rId1670" Type="http://schemas.openxmlformats.org/officeDocument/2006/relationships/hyperlink" Target="https://www.youtube.com/@TraderSakshi" TargetMode="External"/><Relationship Id="rId1768" Type="http://schemas.openxmlformats.org/officeDocument/2006/relationships/hyperlink" Target="https://www.youtube.com/@diversifyknowledge/" TargetMode="External"/><Relationship Id="rId265" Type="http://schemas.openxmlformats.org/officeDocument/2006/relationships/hyperlink" Target="https://www.youtube.com/@tradingwithsidhant/featured" TargetMode="External"/><Relationship Id="rId472" Type="http://schemas.openxmlformats.org/officeDocument/2006/relationships/hyperlink" Target="https://www.youtube.com/@TradeSwings" TargetMode="External"/><Relationship Id="rId900" Type="http://schemas.openxmlformats.org/officeDocument/2006/relationships/hyperlink" Target="https://www.youtube.com/@ankitjain05/featured" TargetMode="External"/><Relationship Id="rId1323" Type="http://schemas.openxmlformats.org/officeDocument/2006/relationships/hyperlink" Target="https://www.youtube.com/watch?v=3On3Vstwxfw" TargetMode="External"/><Relationship Id="rId1530" Type="http://schemas.openxmlformats.org/officeDocument/2006/relationships/hyperlink" Target="https://www.youtube.com/@BullEarner" TargetMode="External"/><Relationship Id="rId1628" Type="http://schemas.openxmlformats.org/officeDocument/2006/relationships/hyperlink" Target="https://www.youtube.com/@shankarnath" TargetMode="External"/><Relationship Id="rId1975" Type="http://schemas.openxmlformats.org/officeDocument/2006/relationships/hyperlink" Target="https://youtu.be/f_8vt05tsMU?si=cw_vI04cqEQAuA70" TargetMode="External"/><Relationship Id="rId125" Type="http://schemas.openxmlformats.org/officeDocument/2006/relationships/hyperlink" Target="https://www.youtube.com/channel/UCxbAqHEd9Yhd5_O8tQ--jKg" TargetMode="External"/><Relationship Id="rId332" Type="http://schemas.openxmlformats.org/officeDocument/2006/relationships/hyperlink" Target="https://youtu.be/hccZlmm8PLk" TargetMode="External"/><Relationship Id="rId777" Type="http://schemas.openxmlformats.org/officeDocument/2006/relationships/hyperlink" Target="https://youtu.be/WoCGzwg6Jwg" TargetMode="External"/><Relationship Id="rId984" Type="http://schemas.openxmlformats.org/officeDocument/2006/relationships/hyperlink" Target="https://www.youtube.com/@mstradinganalysis2877" TargetMode="External"/><Relationship Id="rId1835" Type="http://schemas.openxmlformats.org/officeDocument/2006/relationships/hyperlink" Target="https://youtu.be/yq6H-LG3LNc" TargetMode="External"/><Relationship Id="rId2013" Type="http://schemas.openxmlformats.org/officeDocument/2006/relationships/hyperlink" Target="https://www.youtube.com/watch?v=sldyPALZft4" TargetMode="External"/><Relationship Id="rId637" Type="http://schemas.openxmlformats.org/officeDocument/2006/relationships/hyperlink" Target="https://www.youtube.com/watch?v=vw4g61jigJs" TargetMode="External"/><Relationship Id="rId844" Type="http://schemas.openxmlformats.org/officeDocument/2006/relationships/hyperlink" Target="https://www.youtube.com/@PravinKhetan" TargetMode="External"/><Relationship Id="rId1267" Type="http://schemas.openxmlformats.org/officeDocument/2006/relationships/hyperlink" Target="https://www.youtube.com/watch?v=z0Z9IiEHRYc" TargetMode="External"/><Relationship Id="rId1474" Type="http://schemas.openxmlformats.org/officeDocument/2006/relationships/hyperlink" Target="https://www.youtube.com/@EarningMaster55" TargetMode="External"/><Relationship Id="rId1681" Type="http://schemas.openxmlformats.org/officeDocument/2006/relationships/hyperlink" Target="https://www.youtube.com/watch?v=JsX2AedHddU" TargetMode="External"/><Relationship Id="rId1902" Type="http://schemas.openxmlformats.org/officeDocument/2006/relationships/hyperlink" Target="https://www.youtube.com/@DrutRider/videos" TargetMode="External"/><Relationship Id="rId276" Type="http://schemas.openxmlformats.org/officeDocument/2006/relationships/hyperlink" Target="https://www.youtube.com/watch?v=q2Wg7cBTJR4" TargetMode="External"/><Relationship Id="rId483" Type="http://schemas.openxmlformats.org/officeDocument/2006/relationships/hyperlink" Target="https://youtu.be/Jd5FcfEziYs" TargetMode="External"/><Relationship Id="rId690" Type="http://schemas.openxmlformats.org/officeDocument/2006/relationships/hyperlink" Target="https://youtu.be/x00jpjPnHug" TargetMode="External"/><Relationship Id="rId704" Type="http://schemas.openxmlformats.org/officeDocument/2006/relationships/hyperlink" Target="https://www.youtube.com/watch?v=3DNIZIw6VYY" TargetMode="External"/><Relationship Id="rId911" Type="http://schemas.openxmlformats.org/officeDocument/2006/relationships/hyperlink" Target="https://youtu.be/lRHX--_1QK4" TargetMode="External"/><Relationship Id="rId1127" Type="http://schemas.openxmlformats.org/officeDocument/2006/relationships/hyperlink" Target="https://youtu.be/9_QEvOkACN8?feature=shared" TargetMode="External"/><Relationship Id="rId1334" Type="http://schemas.openxmlformats.org/officeDocument/2006/relationships/hyperlink" Target="https://www.youtube.com/@cryptoearn4134/videos" TargetMode="External"/><Relationship Id="rId1541" Type="http://schemas.openxmlformats.org/officeDocument/2006/relationships/hyperlink" Target="https://youtu.be/nJX2VEw8Z_Y?si=M7hBei5GgBYN4Cli" TargetMode="External"/><Relationship Id="rId1779" Type="http://schemas.openxmlformats.org/officeDocument/2006/relationships/hyperlink" Target="https://youtu.be/vf7TKmH97EQ" TargetMode="External"/><Relationship Id="rId1986" Type="http://schemas.openxmlformats.org/officeDocument/2006/relationships/hyperlink" Target="https://www.youtube.com/@PravinKhetan" TargetMode="External"/><Relationship Id="rId40" Type="http://schemas.openxmlformats.org/officeDocument/2006/relationships/hyperlink" Target="https://youtu.be/GNF_HVS05sQ" TargetMode="External"/><Relationship Id="rId136" Type="http://schemas.openxmlformats.org/officeDocument/2006/relationships/hyperlink" Target="https://youtu.be/r5u0S9gbtqw" TargetMode="External"/><Relationship Id="rId343" Type="http://schemas.openxmlformats.org/officeDocument/2006/relationships/hyperlink" Target="https://www.youtube.com/@TradeSwings" TargetMode="External"/><Relationship Id="rId550" Type="http://schemas.openxmlformats.org/officeDocument/2006/relationships/hyperlink" Target="https://www.youtube.com/@RSFINTECH" TargetMode="External"/><Relationship Id="rId788" Type="http://schemas.openxmlformats.org/officeDocument/2006/relationships/hyperlink" Target="https://www.youtube.com/@TradeSwings" TargetMode="External"/><Relationship Id="rId995" Type="http://schemas.openxmlformats.org/officeDocument/2006/relationships/hyperlink" Target="https://www.youtube.com/watch?v=z_-39fXAVXQ" TargetMode="External"/><Relationship Id="rId1180" Type="http://schemas.openxmlformats.org/officeDocument/2006/relationships/hyperlink" Target="https://www.youtube.com/@RSFINTECH" TargetMode="External"/><Relationship Id="rId1401" Type="http://schemas.openxmlformats.org/officeDocument/2006/relationships/hyperlink" Target="https://youtu.be/YTgo_HMMCzM?si=W2SmvachhjHd6GuA" TargetMode="External"/><Relationship Id="rId1639" Type="http://schemas.openxmlformats.org/officeDocument/2006/relationships/hyperlink" Target="https://youtu.be/eDgiCDo96gM?si=XEamxjkE5fQRgD2V" TargetMode="External"/><Relationship Id="rId1846" Type="http://schemas.openxmlformats.org/officeDocument/2006/relationships/hyperlink" Target="https://www.youtube.com/@digitechpraveenhere" TargetMode="External"/><Relationship Id="rId2024" Type="http://schemas.openxmlformats.org/officeDocument/2006/relationships/hyperlink" Target="https://www.youtube.com/@lootearning99" TargetMode="External"/><Relationship Id="rId203" Type="http://schemas.openxmlformats.org/officeDocument/2006/relationships/hyperlink" Target="https://youtu.be/4ygOg4SrUkc" TargetMode="External"/><Relationship Id="rId648" Type="http://schemas.openxmlformats.org/officeDocument/2006/relationships/hyperlink" Target="https://www.youtube.com/@FreeStockMarketKannadaClasses/featured" TargetMode="External"/><Relationship Id="rId855" Type="http://schemas.openxmlformats.org/officeDocument/2006/relationships/hyperlink" Target="https://youtu.be/DJrBop4ZbNw?feature=shared" TargetMode="External"/><Relationship Id="rId1040" Type="http://schemas.openxmlformats.org/officeDocument/2006/relationships/hyperlink" Target="https://www.youtube.com/@ShareTradeePoint" TargetMode="External"/><Relationship Id="rId1278" Type="http://schemas.openxmlformats.org/officeDocument/2006/relationships/hyperlink" Target="https://www.youtube.com/@stockmarketbadshah" TargetMode="External"/><Relationship Id="rId1485" Type="http://schemas.openxmlformats.org/officeDocument/2006/relationships/hyperlink" Target="https://www.youtube.com/watch?v=XZKfqLaaT30" TargetMode="External"/><Relationship Id="rId1692" Type="http://schemas.openxmlformats.org/officeDocument/2006/relationships/hyperlink" Target="https://www.youtube.com/@earningpro4419/videos" TargetMode="External"/><Relationship Id="rId1706" Type="http://schemas.openxmlformats.org/officeDocument/2006/relationships/hyperlink" Target="https://www.youtube.com/@ChargingPointHindi" TargetMode="External"/><Relationship Id="rId1913" Type="http://schemas.openxmlformats.org/officeDocument/2006/relationships/hyperlink" Target="https://youtu.be/fEmKJ7UejTM?si=KKt21VSFP0Kl_wZk" TargetMode="External"/><Relationship Id="rId287" Type="http://schemas.openxmlformats.org/officeDocument/2006/relationships/hyperlink" Target="https://youtu.be/UcuQt7HbcPo" TargetMode="External"/><Relationship Id="rId410" Type="http://schemas.openxmlformats.org/officeDocument/2006/relationships/hyperlink" Target="https://www.youtube.com/@ToniFinance" TargetMode="External"/><Relationship Id="rId494" Type="http://schemas.openxmlformats.org/officeDocument/2006/relationships/hyperlink" Target="https://www.youtube.com/@shubh_kadam__" TargetMode="External"/><Relationship Id="rId508" Type="http://schemas.openxmlformats.org/officeDocument/2006/relationships/hyperlink" Target="https://www.youtube.com/@PravinKhetan" TargetMode="External"/><Relationship Id="rId715" Type="http://schemas.openxmlformats.org/officeDocument/2006/relationships/hyperlink" Target="https://youtu.be/67O4InP05FA?si=X7g0IG9Bh5mSqeRb" TargetMode="External"/><Relationship Id="rId922" Type="http://schemas.openxmlformats.org/officeDocument/2006/relationships/hyperlink" Target="https://www.youtube.com/@Sathish_Speaks" TargetMode="External"/><Relationship Id="rId1138" Type="http://schemas.openxmlformats.org/officeDocument/2006/relationships/hyperlink" Target="https://youtube.com/@toinmoney421?si=o_cdyNg4eS-vPFo-" TargetMode="External"/><Relationship Id="rId1345" Type="http://schemas.openxmlformats.org/officeDocument/2006/relationships/hyperlink" Target="https://youtu.be/8owcPML6WKc" TargetMode="External"/><Relationship Id="rId1552" Type="http://schemas.openxmlformats.org/officeDocument/2006/relationships/hyperlink" Target="https://www.youtube.com/@ETechpandaji" TargetMode="External"/><Relationship Id="rId1997" Type="http://schemas.openxmlformats.org/officeDocument/2006/relationships/hyperlink" Target="https://youtu.be/YYu1pPG-ZqY?si=FV_q6hnlN16O_VRB" TargetMode="External"/><Relationship Id="rId147" Type="http://schemas.openxmlformats.org/officeDocument/2006/relationships/hyperlink" Target="https://www.youtube.com/channel/UCEa5XDyM57sRv6d1xeLd49A" TargetMode="External"/><Relationship Id="rId354" Type="http://schemas.openxmlformats.org/officeDocument/2006/relationships/hyperlink" Target="https://www.youtube.com/@Tech4mob" TargetMode="External"/><Relationship Id="rId799" Type="http://schemas.openxmlformats.org/officeDocument/2006/relationships/hyperlink" Target="https://youtu.be/4gf95obBWx0?si=bdsbFoBT67syNZtK" TargetMode="External"/><Relationship Id="rId1191" Type="http://schemas.openxmlformats.org/officeDocument/2006/relationships/hyperlink" Target="https://youtu.be/mtMhD7_nHhI" TargetMode="External"/><Relationship Id="rId1205" Type="http://schemas.openxmlformats.org/officeDocument/2006/relationships/hyperlink" Target="https://youtu.be/WnsA6DkwGho?feature=shared" TargetMode="External"/><Relationship Id="rId1857" Type="http://schemas.openxmlformats.org/officeDocument/2006/relationships/hyperlink" Target="https://www.youtube.com/watch?v=nLVBmqQi4_4" TargetMode="External"/><Relationship Id="rId2035" Type="http://schemas.openxmlformats.org/officeDocument/2006/relationships/hyperlink" Target="https://youtu.be/IOHSftLW1OE?si=VO4Cd4nk05ze5hdu" TargetMode="External"/><Relationship Id="rId51" Type="http://schemas.openxmlformats.org/officeDocument/2006/relationships/hyperlink" Target="https://www.youtube.com/channel/UCw00JgSwmX7ndpD2BtsvH-g/" TargetMode="External"/><Relationship Id="rId561" Type="http://schemas.openxmlformats.org/officeDocument/2006/relationships/hyperlink" Target="https://www.youtube.com/watch?v=nhScOQNajEM&amp;feature=youtu.be&amp;ab_channel=MakeMoneyMRK" TargetMode="External"/><Relationship Id="rId659" Type="http://schemas.openxmlformats.org/officeDocument/2006/relationships/hyperlink" Target="https://youtu.be/yto8gzzmJ78?si=d1qkeMjmqMEB7BXe" TargetMode="External"/><Relationship Id="rId866" Type="http://schemas.openxmlformats.org/officeDocument/2006/relationships/hyperlink" Target="https://www.youtube.com/@stockmarketbadshah" TargetMode="External"/><Relationship Id="rId1289" Type="http://schemas.openxmlformats.org/officeDocument/2006/relationships/hyperlink" Target="https://youtu.be/oDM-xasF9Q0" TargetMode="External"/><Relationship Id="rId1412" Type="http://schemas.openxmlformats.org/officeDocument/2006/relationships/hyperlink" Target="https://www.youtube.com/@TheHarshDalal" TargetMode="External"/><Relationship Id="rId1496" Type="http://schemas.openxmlformats.org/officeDocument/2006/relationships/hyperlink" Target="https://www.youtube.com/@shashankyadav123/" TargetMode="External"/><Relationship Id="rId1717" Type="http://schemas.openxmlformats.org/officeDocument/2006/relationships/hyperlink" Target="https://youtu.be/VQkBmT9SxMY?si=5VL06vJh04_Qwe8W" TargetMode="External"/><Relationship Id="rId1924" Type="http://schemas.openxmlformats.org/officeDocument/2006/relationships/hyperlink" Target="https://www.youtube.com/@Financemetrics/videos" TargetMode="External"/><Relationship Id="rId214" Type="http://schemas.openxmlformats.org/officeDocument/2006/relationships/hyperlink" Target="https://www.youtube.com/@tradetobombay1537" TargetMode="External"/><Relationship Id="rId298" Type="http://schemas.openxmlformats.org/officeDocument/2006/relationships/hyperlink" Target="https://youtu.be/oV6v62nlG10" TargetMode="External"/><Relationship Id="rId421" Type="http://schemas.openxmlformats.org/officeDocument/2006/relationships/hyperlink" Target="https://youtu.be/PJ3V9s1t980" TargetMode="External"/><Relationship Id="rId519" Type="http://schemas.openxmlformats.org/officeDocument/2006/relationships/hyperlink" Target="https://www.youtube.com/live/KCCl61aLYpk?feature=share" TargetMode="External"/><Relationship Id="rId1051" Type="http://schemas.openxmlformats.org/officeDocument/2006/relationships/hyperlink" Target="https://youtu.be/glUngMuHiQE" TargetMode="External"/><Relationship Id="rId1149" Type="http://schemas.openxmlformats.org/officeDocument/2006/relationships/hyperlink" Target="https://youtu.be/PxrFDvc4eCI?feature=shared" TargetMode="External"/><Relationship Id="rId1356" Type="http://schemas.openxmlformats.org/officeDocument/2006/relationships/hyperlink" Target="https://www.youtube.com/@shashankyadav123/" TargetMode="External"/><Relationship Id="rId158" Type="http://schemas.openxmlformats.org/officeDocument/2006/relationships/hyperlink" Target="https://youtu.be/OJZr0vN7uEs" TargetMode="External"/><Relationship Id="rId726" Type="http://schemas.openxmlformats.org/officeDocument/2006/relationships/hyperlink" Target="https://www.youtube.com/@PravinKhetan" TargetMode="External"/><Relationship Id="rId933" Type="http://schemas.openxmlformats.org/officeDocument/2006/relationships/hyperlink" Target="https://www.youtube.com/watch?v=2R8MN2o9OxU" TargetMode="External"/><Relationship Id="rId1009" Type="http://schemas.openxmlformats.org/officeDocument/2006/relationships/hyperlink" Target="https://youtu.be/rFTqviB6XI0" TargetMode="External"/><Relationship Id="rId1563" Type="http://schemas.openxmlformats.org/officeDocument/2006/relationships/hyperlink" Target="https://youtu.be/z3H0VYbcDZ8?si=g9INiHX6G17f7flw" TargetMode="External"/><Relationship Id="rId1770" Type="http://schemas.openxmlformats.org/officeDocument/2006/relationships/hyperlink" Target="https://www.youtube.com/@TradingWithKarol" TargetMode="External"/><Relationship Id="rId1868" Type="http://schemas.openxmlformats.org/officeDocument/2006/relationships/hyperlink" Target="https://www.youtube.com/@BAZARKEPANDIT" TargetMode="External"/><Relationship Id="rId62" Type="http://schemas.openxmlformats.org/officeDocument/2006/relationships/hyperlink" Target="https://youtu.be/D_VCtAJLq2Q" TargetMode="External"/><Relationship Id="rId365" Type="http://schemas.openxmlformats.org/officeDocument/2006/relationships/hyperlink" Target="https://youtu.be/WlFLxUlnlWM" TargetMode="External"/><Relationship Id="rId572" Type="http://schemas.openxmlformats.org/officeDocument/2006/relationships/hyperlink" Target="https://www.youtube.com/@Technologyup" TargetMode="External"/><Relationship Id="rId1216" Type="http://schemas.openxmlformats.org/officeDocument/2006/relationships/hyperlink" Target="https://www.youtube.com/@ScottEarning" TargetMode="External"/><Relationship Id="rId1423" Type="http://schemas.openxmlformats.org/officeDocument/2006/relationships/hyperlink" Target="https://www.youtube.com/watch?v=Jc8oCo-tiJs" TargetMode="External"/><Relationship Id="rId1630" Type="http://schemas.openxmlformats.org/officeDocument/2006/relationships/hyperlink" Target="https://www.youtube.com/@digitechpraveenhere" TargetMode="External"/><Relationship Id="rId2046" Type="http://schemas.openxmlformats.org/officeDocument/2006/relationships/hyperlink" Target="https://www.youtube.com/@ShareMarketWithSandeep" TargetMode="External"/><Relationship Id="rId225" Type="http://schemas.openxmlformats.org/officeDocument/2006/relationships/hyperlink" Target="https://www.youtube.com/watch?v=ALBo6qdaehc&amp;t=592s" TargetMode="External"/><Relationship Id="rId432" Type="http://schemas.openxmlformats.org/officeDocument/2006/relationships/hyperlink" Target="https://youtu.be/Y92qv-sXUKA" TargetMode="External"/><Relationship Id="rId877" Type="http://schemas.openxmlformats.org/officeDocument/2006/relationships/hyperlink" Target="https://www.youtube.com/watch?v=L3cCdKeyz-U" TargetMode="External"/><Relationship Id="rId1062" Type="http://schemas.openxmlformats.org/officeDocument/2006/relationships/hyperlink" Target="https://www.youtube.com/@Money_Matters" TargetMode="External"/><Relationship Id="rId1728" Type="http://schemas.openxmlformats.org/officeDocument/2006/relationships/hyperlink" Target="https://www.youtube.com/@TechBengalikutty/videos" TargetMode="External"/><Relationship Id="rId1935" Type="http://schemas.openxmlformats.org/officeDocument/2006/relationships/hyperlink" Target="https://youtu.be/NHDIb6GofV8" TargetMode="External"/><Relationship Id="rId737" Type="http://schemas.openxmlformats.org/officeDocument/2006/relationships/hyperlink" Target="https://www.youtube.com/@BAZARKEPANDIT" TargetMode="External"/><Relationship Id="rId944" Type="http://schemas.openxmlformats.org/officeDocument/2006/relationships/hyperlink" Target="https://www.youtube.com/@SMInvestors" TargetMode="External"/><Relationship Id="rId1367" Type="http://schemas.openxmlformats.org/officeDocument/2006/relationships/hyperlink" Target="https://youtu.be/nRBktiRpJVM" TargetMode="External"/><Relationship Id="rId1574" Type="http://schemas.openxmlformats.org/officeDocument/2006/relationships/hyperlink" Target="https://www.youtube.com/@MoneySolution" TargetMode="External"/><Relationship Id="rId1781" Type="http://schemas.openxmlformats.org/officeDocument/2006/relationships/hyperlink" Target="https://youtu.be/awzJR8DtCAA" TargetMode="External"/><Relationship Id="rId73" Type="http://schemas.openxmlformats.org/officeDocument/2006/relationships/hyperlink" Target="https://www.youtube.com/c/LongtermsharesLTS" TargetMode="External"/><Relationship Id="rId169" Type="http://schemas.openxmlformats.org/officeDocument/2006/relationships/hyperlink" Target="https://www.youtube.com/@DevanshRai" TargetMode="External"/><Relationship Id="rId376" Type="http://schemas.openxmlformats.org/officeDocument/2006/relationships/hyperlink" Target="https://www.youtube.com/@chartanalysis123" TargetMode="External"/><Relationship Id="rId583" Type="http://schemas.openxmlformats.org/officeDocument/2006/relationships/hyperlink" Target="https://youtu.be/TWlSNeSnL3E?feature=shared" TargetMode="External"/><Relationship Id="rId790" Type="http://schemas.openxmlformats.org/officeDocument/2006/relationships/hyperlink" Target="https://www.youtube.com/@TheHarshDalal" TargetMode="External"/><Relationship Id="rId804" Type="http://schemas.openxmlformats.org/officeDocument/2006/relationships/hyperlink" Target="https://www.youtube.com/@MoneyTalksWithPayal" TargetMode="External"/><Relationship Id="rId1227" Type="http://schemas.openxmlformats.org/officeDocument/2006/relationships/hyperlink" Target="https://www.youtube.com/watch?v=40FaO0aNhUA" TargetMode="External"/><Relationship Id="rId1434" Type="http://schemas.openxmlformats.org/officeDocument/2006/relationships/hyperlink" Target="https://www.youtube.com/@STOCK247bypoojasingh" TargetMode="External"/><Relationship Id="rId1641" Type="http://schemas.openxmlformats.org/officeDocument/2006/relationships/hyperlink" Target="https://youtu.be/YaK6dMvJ2Ys" TargetMode="External"/><Relationship Id="rId1879" Type="http://schemas.openxmlformats.org/officeDocument/2006/relationships/hyperlink" Target="https://www.youtube.com/watch?v=TV8Tzhm7mQg" TargetMode="External"/><Relationship Id="rId2057" Type="http://schemas.openxmlformats.org/officeDocument/2006/relationships/hyperlink" Target="https://youtu.be/Bkd06J20mVU?si=hNifbtXIskz51JIT" TargetMode="External"/><Relationship Id="rId4" Type="http://schemas.openxmlformats.org/officeDocument/2006/relationships/hyperlink" Target="https://youtu.be/9IGcm7GF8js" TargetMode="External"/><Relationship Id="rId236" Type="http://schemas.openxmlformats.org/officeDocument/2006/relationships/hyperlink" Target="https://www.youtube.com/@TRENDTRADERKARAN" TargetMode="External"/><Relationship Id="rId443" Type="http://schemas.openxmlformats.org/officeDocument/2006/relationships/hyperlink" Target="https://youtu.be/Otd4Two04Ec" TargetMode="External"/><Relationship Id="rId650" Type="http://schemas.openxmlformats.org/officeDocument/2006/relationships/hyperlink" Target="https://www.youtube.com/@Investographer" TargetMode="External"/><Relationship Id="rId888" Type="http://schemas.openxmlformats.org/officeDocument/2006/relationships/hyperlink" Target="https://www.youtube.com/@FriendsRoute" TargetMode="External"/><Relationship Id="rId1073" Type="http://schemas.openxmlformats.org/officeDocument/2006/relationships/hyperlink" Target="https://www.youtube.com/watch?v=8sBww55ReBc" TargetMode="External"/><Relationship Id="rId1280" Type="http://schemas.openxmlformats.org/officeDocument/2006/relationships/hyperlink" Target="https://www.youtube.com/@MarketSupport" TargetMode="External"/><Relationship Id="rId1501" Type="http://schemas.openxmlformats.org/officeDocument/2006/relationships/hyperlink" Target="https://www.youtube.com/watch?v=zvFJmHm_p_8" TargetMode="External"/><Relationship Id="rId1739" Type="http://schemas.openxmlformats.org/officeDocument/2006/relationships/hyperlink" Target="https://www.youtube.com/watch?v=anllQURaPvE" TargetMode="External"/><Relationship Id="rId1946" Type="http://schemas.openxmlformats.org/officeDocument/2006/relationships/hyperlink" Target="https://www.youtube.com/@Kothiyans/featured" TargetMode="External"/><Relationship Id="rId303" Type="http://schemas.openxmlformats.org/officeDocument/2006/relationships/hyperlink" Target="https://www.youtube.com/@MoneySolution" TargetMode="External"/><Relationship Id="rId748" Type="http://schemas.openxmlformats.org/officeDocument/2006/relationships/hyperlink" Target="https://youtu.be/gA0sNEfK3fU?si=YJoTe2JSUt-0oeZU" TargetMode="External"/><Relationship Id="rId955" Type="http://schemas.openxmlformats.org/officeDocument/2006/relationships/hyperlink" Target="https://youtu.be/k2ejrkuV6H8?feature=shared" TargetMode="External"/><Relationship Id="rId1140" Type="http://schemas.openxmlformats.org/officeDocument/2006/relationships/hyperlink" Target="https://youtube.com/@ainile7878?si=De0G4ku5d28i3xtx" TargetMode="External"/><Relationship Id="rId1378" Type="http://schemas.openxmlformats.org/officeDocument/2006/relationships/hyperlink" Target="https://www.youtube.com/@LTS" TargetMode="External"/><Relationship Id="rId1585" Type="http://schemas.openxmlformats.org/officeDocument/2006/relationships/hyperlink" Target="https://www.youtube.com/watch?v=J1559y3Tb0g" TargetMode="External"/><Relationship Id="rId1792" Type="http://schemas.openxmlformats.org/officeDocument/2006/relationships/hyperlink" Target="https://www.youtube.com/@TradeSMARTLY" TargetMode="External"/><Relationship Id="rId1806" Type="http://schemas.openxmlformats.org/officeDocument/2006/relationships/hyperlink" Target="https://www.youtube.com/@SwingTraderTheArtOfLearning" TargetMode="External"/><Relationship Id="rId84" Type="http://schemas.openxmlformats.org/officeDocument/2006/relationships/hyperlink" Target="https://youtu.be/1kpt7tCLK-o" TargetMode="External"/><Relationship Id="rId387" Type="http://schemas.openxmlformats.org/officeDocument/2006/relationships/hyperlink" Target="https://youtu.be/wpHZ_4keL3c" TargetMode="External"/><Relationship Id="rId510" Type="http://schemas.openxmlformats.org/officeDocument/2006/relationships/hyperlink" Target="https://www.youtube.com/@VivekRanaTrading" TargetMode="External"/><Relationship Id="rId594" Type="http://schemas.openxmlformats.org/officeDocument/2006/relationships/hyperlink" Target="https://www.youtube.com/@TradeSwings" TargetMode="External"/><Relationship Id="rId608" Type="http://schemas.openxmlformats.org/officeDocument/2006/relationships/hyperlink" Target="https://www.youtube.com/@TechnicalTherapist" TargetMode="External"/><Relationship Id="rId815" Type="http://schemas.openxmlformats.org/officeDocument/2006/relationships/hyperlink" Target="https://www.youtube.com/watch?v=u0ylMr5HrqU" TargetMode="External"/><Relationship Id="rId1238" Type="http://schemas.openxmlformats.org/officeDocument/2006/relationships/hyperlink" Target="https://www.youtube.com/@HimanshuTrader" TargetMode="External"/><Relationship Id="rId1445" Type="http://schemas.openxmlformats.org/officeDocument/2006/relationships/hyperlink" Target="https://youtu.be/iwb906umv1Y?feature=shared" TargetMode="External"/><Relationship Id="rId1652" Type="http://schemas.openxmlformats.org/officeDocument/2006/relationships/hyperlink" Target="https://www.youtube.com/@STOCK247bypoojasingh" TargetMode="External"/><Relationship Id="rId2068" Type="http://schemas.openxmlformats.org/officeDocument/2006/relationships/hyperlink" Target="https://www.youtube.com/@GeekAbhishek" TargetMode="External"/><Relationship Id="rId247" Type="http://schemas.openxmlformats.org/officeDocument/2006/relationships/hyperlink" Target="https://youtu.be/oEkiyem8rFU" TargetMode="External"/><Relationship Id="rId899" Type="http://schemas.openxmlformats.org/officeDocument/2006/relationships/hyperlink" Target="https://youtu.be/T_sEmuygE40?si=TbTzStRE3eoxLRXG" TargetMode="External"/><Relationship Id="rId1000" Type="http://schemas.openxmlformats.org/officeDocument/2006/relationships/hyperlink" Target="https://www.youtube.com/@ShareTradeePoint" TargetMode="External"/><Relationship Id="rId1084" Type="http://schemas.openxmlformats.org/officeDocument/2006/relationships/hyperlink" Target="https://www.youtube.com/@diversifyknowledge/" TargetMode="External"/><Relationship Id="rId1305" Type="http://schemas.openxmlformats.org/officeDocument/2006/relationships/hyperlink" Target="https://youtu.be/Ehp1CGSn4Rw" TargetMode="External"/><Relationship Id="rId1957" Type="http://schemas.openxmlformats.org/officeDocument/2006/relationships/hyperlink" Target="https://youtu.be/LSE2lUrnkuM" TargetMode="External"/><Relationship Id="rId107" Type="http://schemas.openxmlformats.org/officeDocument/2006/relationships/hyperlink" Target="https://www.youtube.com/c/Optionsence/" TargetMode="External"/><Relationship Id="rId454" Type="http://schemas.openxmlformats.org/officeDocument/2006/relationships/hyperlink" Target="https://youtube.com/watch?v=uI9JMRixpj8&amp;feature=share8" TargetMode="External"/><Relationship Id="rId661" Type="http://schemas.openxmlformats.org/officeDocument/2006/relationships/hyperlink" Target="https://www.youtube.com/@Stock4Retail" TargetMode="External"/><Relationship Id="rId759" Type="http://schemas.openxmlformats.org/officeDocument/2006/relationships/hyperlink" Target="https://www.youtube.com/@mstradinganalysis2877" TargetMode="External"/><Relationship Id="rId966" Type="http://schemas.openxmlformats.org/officeDocument/2006/relationships/hyperlink" Target="https://www.youtube.com/@aceinkBharathShankar" TargetMode="External"/><Relationship Id="rId1291" Type="http://schemas.openxmlformats.org/officeDocument/2006/relationships/hyperlink" Target="https://youtu.be/0emUaF37B1A" TargetMode="External"/><Relationship Id="rId1389" Type="http://schemas.openxmlformats.org/officeDocument/2006/relationships/hyperlink" Target="https://youtu.be/5MVhlW11XQA" TargetMode="External"/><Relationship Id="rId1512" Type="http://schemas.openxmlformats.org/officeDocument/2006/relationships/hyperlink" Target="https://www.youtube.com/@ScottEarning" TargetMode="External"/><Relationship Id="rId1596" Type="http://schemas.openxmlformats.org/officeDocument/2006/relationships/hyperlink" Target="https://www.youtube.com/@Money_Matters" TargetMode="External"/><Relationship Id="rId1817" Type="http://schemas.openxmlformats.org/officeDocument/2006/relationships/hyperlink" Target="https://youtu.be/yMUZLRmA444?si=snsvj0hiPVr_cnDZ" TargetMode="External"/><Relationship Id="rId11" Type="http://schemas.openxmlformats.org/officeDocument/2006/relationships/hyperlink" Target="https://www.youtube.com/@NitinBhatia" TargetMode="External"/><Relationship Id="rId314" Type="http://schemas.openxmlformats.org/officeDocument/2006/relationships/hyperlink" Target="https://www.youtube.com/@ChargingPointHindi" TargetMode="External"/><Relationship Id="rId398" Type="http://schemas.openxmlformats.org/officeDocument/2006/relationships/hyperlink" Target="https://www.youtube.com/@SwingTraderTheArtOfLearning" TargetMode="External"/><Relationship Id="rId521" Type="http://schemas.openxmlformats.org/officeDocument/2006/relationships/hyperlink" Target="https://youtube.com/watch?v=Xu4-fQ4wxfk&amp;feature=share7" TargetMode="External"/><Relationship Id="rId619" Type="http://schemas.openxmlformats.org/officeDocument/2006/relationships/hyperlink" Target="https://youtu.be/eMITn_3tyIs" TargetMode="External"/><Relationship Id="rId1151" Type="http://schemas.openxmlformats.org/officeDocument/2006/relationships/hyperlink" Target="https://youtu.be/3gNUdKlFaF4" TargetMode="External"/><Relationship Id="rId1249" Type="http://schemas.openxmlformats.org/officeDocument/2006/relationships/hyperlink" Target="https://www.youtube.com/watch?v=ZEwXxW9CZSA" TargetMode="External"/><Relationship Id="rId2079" Type="http://schemas.openxmlformats.org/officeDocument/2006/relationships/hyperlink" Target="https://www.youtube.com/@TechRJ" TargetMode="External"/><Relationship Id="rId95" Type="http://schemas.openxmlformats.org/officeDocument/2006/relationships/hyperlink" Target="https://www.youtube.com/@chartanalysis123" TargetMode="External"/><Relationship Id="rId160" Type="http://schemas.openxmlformats.org/officeDocument/2006/relationships/hyperlink" Target="https://youtu.be/NvJ67O-N5ss" TargetMode="External"/><Relationship Id="rId826" Type="http://schemas.openxmlformats.org/officeDocument/2006/relationships/hyperlink" Target="https://www.youtube.com/@RupeeMonk" TargetMode="External"/><Relationship Id="rId1011" Type="http://schemas.openxmlformats.org/officeDocument/2006/relationships/hyperlink" Target="https://youtu.be/Gq9MsFHF_eU" TargetMode="External"/><Relationship Id="rId1109" Type="http://schemas.openxmlformats.org/officeDocument/2006/relationships/hyperlink" Target="https://www.youtube.com/watch?v=1yiUDebcYIQ" TargetMode="External"/><Relationship Id="rId1456" Type="http://schemas.openxmlformats.org/officeDocument/2006/relationships/hyperlink" Target="https://www.youtube.com/@earningwealth84" TargetMode="External"/><Relationship Id="rId1663" Type="http://schemas.openxmlformats.org/officeDocument/2006/relationships/hyperlink" Target="https://www.youtube.com/watch?v=rI2rFQbamnA" TargetMode="External"/><Relationship Id="rId1870" Type="http://schemas.openxmlformats.org/officeDocument/2006/relationships/hyperlink" Target="https://www.youtube.com/@InvestWidDeepak" TargetMode="External"/><Relationship Id="rId1968" Type="http://schemas.openxmlformats.org/officeDocument/2006/relationships/hyperlink" Target="https://www.youtube.com/@SundayNivesh" TargetMode="External"/><Relationship Id="rId258" Type="http://schemas.openxmlformats.org/officeDocument/2006/relationships/hyperlink" Target="https://youtu.be/c5ohnU7mwpg" TargetMode="External"/><Relationship Id="rId465" Type="http://schemas.openxmlformats.org/officeDocument/2006/relationships/hyperlink" Target="https://youtu.be/upbgHtsz-rg" TargetMode="External"/><Relationship Id="rId672" Type="http://schemas.openxmlformats.org/officeDocument/2006/relationships/hyperlink" Target="https://youtu.be/VxJu4gPrcUI" TargetMode="External"/><Relationship Id="rId1095" Type="http://schemas.openxmlformats.org/officeDocument/2006/relationships/hyperlink" Target="https://youtu.be/VhJzFIxs2vM?feature=shared" TargetMode="External"/><Relationship Id="rId1316" Type="http://schemas.openxmlformats.org/officeDocument/2006/relationships/hyperlink" Target="https://www.youtube.com/@cloudearning/videos" TargetMode="External"/><Relationship Id="rId1523" Type="http://schemas.openxmlformats.org/officeDocument/2006/relationships/hyperlink" Target="https://www.youtube.com/watch?v=xut1Dbg1nvI" TargetMode="External"/><Relationship Id="rId1730" Type="http://schemas.openxmlformats.org/officeDocument/2006/relationships/hyperlink" Target="https://www.youtube.com/@akashprasad03" TargetMode="External"/><Relationship Id="rId22" Type="http://schemas.openxmlformats.org/officeDocument/2006/relationships/hyperlink" Target="https://youtu.be/HYB3qhs_Pms" TargetMode="External"/><Relationship Id="rId118" Type="http://schemas.openxmlformats.org/officeDocument/2006/relationships/hyperlink" Target="https://youtu.be/Ye9ga5y2TlU" TargetMode="External"/><Relationship Id="rId325" Type="http://schemas.openxmlformats.org/officeDocument/2006/relationships/hyperlink" Target="https://www.youtube.com/@anshumanfinance" TargetMode="External"/><Relationship Id="rId532" Type="http://schemas.openxmlformats.org/officeDocument/2006/relationships/hyperlink" Target="https://www.youtube.com/@SwingTraderTheArtOfLearning" TargetMode="External"/><Relationship Id="rId977" Type="http://schemas.openxmlformats.org/officeDocument/2006/relationships/hyperlink" Target="https://www.youtube.com/watch?v=5H9zv9VVglU" TargetMode="External"/><Relationship Id="rId1162" Type="http://schemas.openxmlformats.org/officeDocument/2006/relationships/hyperlink" Target="https://www.youtube.com/@AnuragTalks1/" TargetMode="External"/><Relationship Id="rId1828" Type="http://schemas.openxmlformats.org/officeDocument/2006/relationships/hyperlink" Target="https://www.youtube.com/@MarketSupport" TargetMode="External"/><Relationship Id="rId2006" Type="http://schemas.openxmlformats.org/officeDocument/2006/relationships/hyperlink" Target="https://www.youtube.com/@diversifyknowledge/" TargetMode="External"/><Relationship Id="rId171" Type="http://schemas.openxmlformats.org/officeDocument/2006/relationships/hyperlink" Target="https://www.youtube.com/@tamilstocksniper" TargetMode="External"/><Relationship Id="rId837" Type="http://schemas.openxmlformats.org/officeDocument/2006/relationships/hyperlink" Target="https://youtu.be/2KPRGDLKpzA?si=8h19x5-61xcX62FP" TargetMode="External"/><Relationship Id="rId1022" Type="http://schemas.openxmlformats.org/officeDocument/2006/relationships/hyperlink" Target="https://www.youtube.com/@FreeStockMarketKannadaClasses/featured" TargetMode="External"/><Relationship Id="rId1467" Type="http://schemas.openxmlformats.org/officeDocument/2006/relationships/hyperlink" Target="https://www.youtube.com/watch?v=bVKY66EBlr8" TargetMode="External"/><Relationship Id="rId1674" Type="http://schemas.openxmlformats.org/officeDocument/2006/relationships/hyperlink" Target="https://www.youtube.com/@ShareTradeePoint" TargetMode="External"/><Relationship Id="rId1881" Type="http://schemas.openxmlformats.org/officeDocument/2006/relationships/hyperlink" Target="https://www.youtube.com/watch?v=FQsjRmsbkLA" TargetMode="External"/><Relationship Id="rId269" Type="http://schemas.openxmlformats.org/officeDocument/2006/relationships/hyperlink" Target="https://www.youtube.com/c/ProTechVillage/" TargetMode="External"/><Relationship Id="rId476" Type="http://schemas.openxmlformats.org/officeDocument/2006/relationships/hyperlink" Target="https://www.youtube.com/c/InvestorsAdda/" TargetMode="External"/><Relationship Id="rId683" Type="http://schemas.openxmlformats.org/officeDocument/2006/relationships/hyperlink" Target="https://www.youtube.com/@deekayfinancials/featured" TargetMode="External"/><Relationship Id="rId890" Type="http://schemas.openxmlformats.org/officeDocument/2006/relationships/hyperlink" Target="https://www.youtube.com/@MoneySolution/featured" TargetMode="External"/><Relationship Id="rId904" Type="http://schemas.openxmlformats.org/officeDocument/2006/relationships/hyperlink" Target="https://www.youtube.com/@SundayNivesh" TargetMode="External"/><Relationship Id="rId1327" Type="http://schemas.openxmlformats.org/officeDocument/2006/relationships/hyperlink" Target="https://youtu.be/zrAosvdQk98?feature=shared" TargetMode="External"/><Relationship Id="rId1534" Type="http://schemas.openxmlformats.org/officeDocument/2006/relationships/hyperlink" Target="https://www.youtube.com/@naatutechofficial/videos" TargetMode="External"/><Relationship Id="rId1741" Type="http://schemas.openxmlformats.org/officeDocument/2006/relationships/hyperlink" Target="https://www.youtube.com/watch?v=wbCu2cwF1n8" TargetMode="External"/><Relationship Id="rId1979" Type="http://schemas.openxmlformats.org/officeDocument/2006/relationships/hyperlink" Target="https://youtu.be/KReKmMGxWwc?si=sdY6RnZ1Wjv7Ls9f" TargetMode="External"/><Relationship Id="rId33" Type="http://schemas.openxmlformats.org/officeDocument/2006/relationships/hyperlink" Target="https://www.youtube.com/c/Howtoinvesthowtoinvest/" TargetMode="External"/><Relationship Id="rId129" Type="http://schemas.openxmlformats.org/officeDocument/2006/relationships/hyperlink" Target="https://www.youtube.com/channel/UCVoyLqRfL6_RrBVh9hwvzkQ" TargetMode="External"/><Relationship Id="rId336" Type="http://schemas.openxmlformats.org/officeDocument/2006/relationships/hyperlink" Target="https://youtu.be/_x3GvxLdj1g" TargetMode="External"/><Relationship Id="rId543" Type="http://schemas.openxmlformats.org/officeDocument/2006/relationships/hyperlink" Target="https://youtu.be/aUt12Dpy-S4" TargetMode="External"/><Relationship Id="rId988" Type="http://schemas.openxmlformats.org/officeDocument/2006/relationships/hyperlink" Target="https://www.youtube.com/@MoneyTalksWithPayal/featured" TargetMode="External"/><Relationship Id="rId1173" Type="http://schemas.openxmlformats.org/officeDocument/2006/relationships/hyperlink" Target="https://youtu.be/XFuqgkEvnmU" TargetMode="External"/><Relationship Id="rId1380" Type="http://schemas.openxmlformats.org/officeDocument/2006/relationships/hyperlink" Target="https://www.youtube.com/@mstradinganalysis2877" TargetMode="External"/><Relationship Id="rId1601" Type="http://schemas.openxmlformats.org/officeDocument/2006/relationships/hyperlink" Target="https://youtu.be/kOroczJIGE4?si=f9X6YT45lUFzNQPC" TargetMode="External"/><Relationship Id="rId1839" Type="http://schemas.openxmlformats.org/officeDocument/2006/relationships/hyperlink" Target="https://youtu.be/g32_qAIBGGc?si=yd7tyr22OLX_PmHv" TargetMode="External"/><Relationship Id="rId2017" Type="http://schemas.openxmlformats.org/officeDocument/2006/relationships/hyperlink" Target="https://www.youtube.com/watch?v=A_HkqH6sPZ8" TargetMode="External"/><Relationship Id="rId182" Type="http://schemas.openxmlformats.org/officeDocument/2006/relationships/hyperlink" Target="https://youtu.be/PGwgjTeTM5o" TargetMode="External"/><Relationship Id="rId403" Type="http://schemas.openxmlformats.org/officeDocument/2006/relationships/hyperlink" Target="https://youtu.be/Yts107uKGeI" TargetMode="External"/><Relationship Id="rId750" Type="http://schemas.openxmlformats.org/officeDocument/2006/relationships/hyperlink" Target="https://youtu.be/PLv9s_-Ydgc" TargetMode="External"/><Relationship Id="rId848" Type="http://schemas.openxmlformats.org/officeDocument/2006/relationships/hyperlink" Target="https://www.youtube.com/@AbhishekKar/featured" TargetMode="External"/><Relationship Id="rId1033" Type="http://schemas.openxmlformats.org/officeDocument/2006/relationships/hyperlink" Target="https://youtu.be/TEO4YV-ncwU" TargetMode="External"/><Relationship Id="rId1478" Type="http://schemas.openxmlformats.org/officeDocument/2006/relationships/hyperlink" Target="https://www.youtube.com/@sharemarketanalysis" TargetMode="External"/><Relationship Id="rId1685" Type="http://schemas.openxmlformats.org/officeDocument/2006/relationships/hyperlink" Target="https://www.youtube.com/watch?v=WyI9QY_8vF4" TargetMode="External"/><Relationship Id="rId1892" Type="http://schemas.openxmlformats.org/officeDocument/2006/relationships/hyperlink" Target="https://www.youtube.com/@SandeepNadimpalli/videos" TargetMode="External"/><Relationship Id="rId1906" Type="http://schemas.openxmlformats.org/officeDocument/2006/relationships/hyperlink" Target="https://www.youtube.com/@SwapnilJadhavVlogsLive/videos" TargetMode="External"/><Relationship Id="rId487" Type="http://schemas.openxmlformats.org/officeDocument/2006/relationships/hyperlink" Target="https://youtu.be/2XcNqST1JJ4" TargetMode="External"/><Relationship Id="rId610" Type="http://schemas.openxmlformats.org/officeDocument/2006/relationships/hyperlink" Target="https://www.youtube.com/@njanarun" TargetMode="External"/><Relationship Id="rId694" Type="http://schemas.openxmlformats.org/officeDocument/2006/relationships/hyperlink" Target="https://youtu.be/F3GyE-QDKjU?feature=shared" TargetMode="External"/><Relationship Id="rId708" Type="http://schemas.openxmlformats.org/officeDocument/2006/relationships/hyperlink" Target="https://youtu.be/mVtci5grFfY" TargetMode="External"/><Relationship Id="rId915" Type="http://schemas.openxmlformats.org/officeDocument/2006/relationships/hyperlink" Target="https://youtu.be/732K4cIVPFE" TargetMode="External"/><Relationship Id="rId1240" Type="http://schemas.openxmlformats.org/officeDocument/2006/relationships/hyperlink" Target="https://www.youtube.com/@moneyinspires7417/videos" TargetMode="External"/><Relationship Id="rId1338" Type="http://schemas.openxmlformats.org/officeDocument/2006/relationships/hyperlink" Target="https://www.youtube.com/@ariusearning8/videos" TargetMode="External"/><Relationship Id="rId1545" Type="http://schemas.openxmlformats.org/officeDocument/2006/relationships/hyperlink" Target="https://youtu.be/ZlxJZIBCCYA" TargetMode="External"/><Relationship Id="rId2070" Type="http://schemas.openxmlformats.org/officeDocument/2006/relationships/hyperlink" Target="https://www.youtube.com/@MohitBalani/videos" TargetMode="External"/><Relationship Id="rId347" Type="http://schemas.openxmlformats.org/officeDocument/2006/relationships/hyperlink" Target="https://youtu.be/SPJi0BpqrB4" TargetMode="External"/><Relationship Id="rId999" Type="http://schemas.openxmlformats.org/officeDocument/2006/relationships/hyperlink" Target="https://www.youtube.com/watch?v=d12TUkQnRNA" TargetMode="External"/><Relationship Id="rId1100" Type="http://schemas.openxmlformats.org/officeDocument/2006/relationships/hyperlink" Target="https://www.youtube.com/@MissionMarketChannel" TargetMode="External"/><Relationship Id="rId1184" Type="http://schemas.openxmlformats.org/officeDocument/2006/relationships/hyperlink" Target="https://www.youtube.com/@Shrija" TargetMode="External"/><Relationship Id="rId1405" Type="http://schemas.openxmlformats.org/officeDocument/2006/relationships/hyperlink" Target="https://youtu.be/MpPmxEIOK08" TargetMode="External"/><Relationship Id="rId1752" Type="http://schemas.openxmlformats.org/officeDocument/2006/relationships/hyperlink" Target="https://www.youtube.com/@digitalshashank/" TargetMode="External"/><Relationship Id="rId2028" Type="http://schemas.openxmlformats.org/officeDocument/2006/relationships/hyperlink" Target="https://www.youtube.com/@MadhuVlogs" TargetMode="External"/><Relationship Id="rId44" Type="http://schemas.openxmlformats.org/officeDocument/2006/relationships/hyperlink" Target="https://youtu.be/Fja3tRGhAt8" TargetMode="External"/><Relationship Id="rId554" Type="http://schemas.openxmlformats.org/officeDocument/2006/relationships/hyperlink" Target="https://www.youtube.com/c/InvestmentWithTarun/" TargetMode="External"/><Relationship Id="rId761" Type="http://schemas.openxmlformats.org/officeDocument/2006/relationships/hyperlink" Target="https://youtu.be/YjmYAd48Cys" TargetMode="External"/><Relationship Id="rId859" Type="http://schemas.openxmlformats.org/officeDocument/2006/relationships/hyperlink" Target="https://www.youtube.com/watch?v=nB_i1THe7b4" TargetMode="External"/><Relationship Id="rId1391" Type="http://schemas.openxmlformats.org/officeDocument/2006/relationships/hyperlink" Target="https://youtu.be/iuv3QMukDJU?si=B6T2j_CjxAYcACoY" TargetMode="External"/><Relationship Id="rId1489" Type="http://schemas.openxmlformats.org/officeDocument/2006/relationships/hyperlink" Target="https://youtu.be/60Vx3m7RToQ?feature=shared" TargetMode="External"/><Relationship Id="rId1612" Type="http://schemas.openxmlformats.org/officeDocument/2006/relationships/hyperlink" Target="https://www.youtube.com/@Marketrader1" TargetMode="External"/><Relationship Id="rId1696" Type="http://schemas.openxmlformats.org/officeDocument/2006/relationships/hyperlink" Target="https://www.youtube.com/@moneyinspires7417/videos" TargetMode="External"/><Relationship Id="rId1917" Type="http://schemas.openxmlformats.org/officeDocument/2006/relationships/hyperlink" Target="https://youtu.be/-v51ItLHLu8?si=zSwv5pHpZE95VUk2" TargetMode="External"/><Relationship Id="rId193" Type="http://schemas.openxmlformats.org/officeDocument/2006/relationships/hyperlink" Target="https://www.youtube.com/c/TheBullofDalalStreet" TargetMode="External"/><Relationship Id="rId207" Type="http://schemas.openxmlformats.org/officeDocument/2006/relationships/hyperlink" Target="https://youtu.be/XIID-NYHhG4" TargetMode="External"/><Relationship Id="rId414" Type="http://schemas.openxmlformats.org/officeDocument/2006/relationships/hyperlink" Target="https://www.youtube.com/@BullEarner" TargetMode="External"/><Relationship Id="rId498" Type="http://schemas.openxmlformats.org/officeDocument/2006/relationships/hyperlink" Target="https://www.youtube.com/@ManojkumarJain" TargetMode="External"/><Relationship Id="rId621" Type="http://schemas.openxmlformats.org/officeDocument/2006/relationships/hyperlink" Target="https://youtu.be/C5cPY1Q7qjM?feature=shared" TargetMode="External"/><Relationship Id="rId1044" Type="http://schemas.openxmlformats.org/officeDocument/2006/relationships/hyperlink" Target="https://www.youtube.com/@MissionMarketChannel" TargetMode="External"/><Relationship Id="rId1251" Type="http://schemas.openxmlformats.org/officeDocument/2006/relationships/hyperlink" Target="https://www.youtube.com/watch?v=2ps5s2aXZMI" TargetMode="External"/><Relationship Id="rId1349" Type="http://schemas.openxmlformats.org/officeDocument/2006/relationships/hyperlink" Target="https://youtu.be/9aL7F-ddAZc" TargetMode="External"/><Relationship Id="rId2081" Type="http://schemas.openxmlformats.org/officeDocument/2006/relationships/hyperlink" Target="https://www.youtube.com/@TheInvestorsera" TargetMode="External"/><Relationship Id="rId260" Type="http://schemas.openxmlformats.org/officeDocument/2006/relationships/hyperlink" Target="https://youtu.be/pJa2A45lWJw" TargetMode="External"/><Relationship Id="rId719" Type="http://schemas.openxmlformats.org/officeDocument/2006/relationships/hyperlink" Target="https://youtu.be/UHJGlPow3Tk" TargetMode="External"/><Relationship Id="rId926" Type="http://schemas.openxmlformats.org/officeDocument/2006/relationships/hyperlink" Target="https://www.youtube.com/@SwingTraderTheArtOfLearning" TargetMode="External"/><Relationship Id="rId1111" Type="http://schemas.openxmlformats.org/officeDocument/2006/relationships/hyperlink" Target="https://www.youtube.com/watch?v=96-18CeZ-LM" TargetMode="External"/><Relationship Id="rId1556" Type="http://schemas.openxmlformats.org/officeDocument/2006/relationships/hyperlink" Target="https://www.youtube.com/@TraderSakshi" TargetMode="External"/><Relationship Id="rId1763" Type="http://schemas.openxmlformats.org/officeDocument/2006/relationships/hyperlink" Target="https://youtu.be/_Gy-NkdopKc?si=6WimdZkQnbzTKPIp" TargetMode="External"/><Relationship Id="rId1970" Type="http://schemas.openxmlformats.org/officeDocument/2006/relationships/hyperlink" Target="https://www.youtube.com/@RSFINTECH" TargetMode="External"/><Relationship Id="rId55" Type="http://schemas.openxmlformats.org/officeDocument/2006/relationships/hyperlink" Target="https://www.youtube.com/@myBiniyog" TargetMode="External"/><Relationship Id="rId120" Type="http://schemas.openxmlformats.org/officeDocument/2006/relationships/hyperlink" Target="https://youtu.be/8qXtnAo4fKw" TargetMode="External"/><Relationship Id="rId358" Type="http://schemas.openxmlformats.org/officeDocument/2006/relationships/hyperlink" Target="https://youtu.be/YDcDJ816RBM" TargetMode="External"/><Relationship Id="rId565" Type="http://schemas.openxmlformats.org/officeDocument/2006/relationships/hyperlink" Target="https://youtu.be/TTj399Cu1F4" TargetMode="External"/><Relationship Id="rId772" Type="http://schemas.openxmlformats.org/officeDocument/2006/relationships/hyperlink" Target="https://www.youtube.com/@trade2day" TargetMode="External"/><Relationship Id="rId1195" Type="http://schemas.openxmlformats.org/officeDocument/2006/relationships/hyperlink" Target="https://youtu.be/0nuZfdkvItQ?si=GfJaEw2KiZS5fGbk" TargetMode="External"/><Relationship Id="rId1209" Type="http://schemas.openxmlformats.org/officeDocument/2006/relationships/hyperlink" Target="https://youtu.be/2bCiF08i504?feature=shared" TargetMode="External"/><Relationship Id="rId1416" Type="http://schemas.openxmlformats.org/officeDocument/2006/relationships/hyperlink" Target="https://www.youtube.com/@ChaudharyTips06" TargetMode="External"/><Relationship Id="rId1623" Type="http://schemas.openxmlformats.org/officeDocument/2006/relationships/hyperlink" Target="https://www.youtube.com/watch?v=SpiBffos2D4" TargetMode="External"/><Relationship Id="rId1830" Type="http://schemas.openxmlformats.org/officeDocument/2006/relationships/hyperlink" Target="https://www.youtube.com/@TraderSakshi" TargetMode="External"/><Relationship Id="rId2039" Type="http://schemas.openxmlformats.org/officeDocument/2006/relationships/hyperlink" Target="https://www.youtube.com/watch?v=L8hobTqyUA8" TargetMode="External"/><Relationship Id="rId218" Type="http://schemas.openxmlformats.org/officeDocument/2006/relationships/hyperlink" Target="https://www.youtube.com/@MoneyTalksWithPayal" TargetMode="External"/><Relationship Id="rId425" Type="http://schemas.openxmlformats.org/officeDocument/2006/relationships/hyperlink" Target="https://youtu.be/yQtGd64SMpU" TargetMode="External"/><Relationship Id="rId632" Type="http://schemas.openxmlformats.org/officeDocument/2006/relationships/hyperlink" Target="https://www.youtube.com/@DebasisTripathyTech" TargetMode="External"/><Relationship Id="rId1055" Type="http://schemas.openxmlformats.org/officeDocument/2006/relationships/hyperlink" Target="https://youtube.com/watch?v=rcqd1KFKShA&amp;si=SDNQVJrXXLCOZ_Lk" TargetMode="External"/><Relationship Id="rId1262" Type="http://schemas.openxmlformats.org/officeDocument/2006/relationships/hyperlink" Target="https://www.youtube.com/@stocksforself" TargetMode="External"/><Relationship Id="rId1928" Type="http://schemas.openxmlformats.org/officeDocument/2006/relationships/hyperlink" Target="https://www.youtube.com/@AMSTrader" TargetMode="External"/><Relationship Id="rId2092" Type="http://schemas.openxmlformats.org/officeDocument/2006/relationships/hyperlink" Target="https://www.youtube.com/watch?v=cN4bFuEXxes" TargetMode="External"/><Relationship Id="rId271" Type="http://schemas.openxmlformats.org/officeDocument/2006/relationships/hyperlink" Target="https://www.youtube.com/@7DreamsIndiaOfficial" TargetMode="External"/><Relationship Id="rId937" Type="http://schemas.openxmlformats.org/officeDocument/2006/relationships/hyperlink" Target="https://www.youtube.com/watch?v=oNlVij_jhSY" TargetMode="External"/><Relationship Id="rId1122" Type="http://schemas.openxmlformats.org/officeDocument/2006/relationships/hyperlink" Target="https://youtube.com/@GoiCrypto1?si=yX2crcMjSLr4nvdp" TargetMode="External"/><Relationship Id="rId1567" Type="http://schemas.openxmlformats.org/officeDocument/2006/relationships/hyperlink" Target="https://youtu.be/b080ISXkJfY?feature=shared" TargetMode="External"/><Relationship Id="rId1774" Type="http://schemas.openxmlformats.org/officeDocument/2006/relationships/hyperlink" Target="https://www.youtube.com/@Theminitrader" TargetMode="External"/><Relationship Id="rId1981" Type="http://schemas.openxmlformats.org/officeDocument/2006/relationships/hyperlink" Target="https://youtu.be/Hv7c0ohRruA?si=PwvSHOqgL6-FG325" TargetMode="External"/><Relationship Id="rId66" Type="http://schemas.openxmlformats.org/officeDocument/2006/relationships/hyperlink" Target="https://youtu.be/FbN0KS74PJo" TargetMode="External"/><Relationship Id="rId131" Type="http://schemas.openxmlformats.org/officeDocument/2006/relationships/hyperlink" Target="https://www.youtube.com/c/GovtGK/" TargetMode="External"/><Relationship Id="rId369" Type="http://schemas.openxmlformats.org/officeDocument/2006/relationships/hyperlink" Target="https://www.youtube.com/@7DreamsIndiaOfficial" TargetMode="External"/><Relationship Id="rId576" Type="http://schemas.openxmlformats.org/officeDocument/2006/relationships/hyperlink" Target="https://www.youtube.com/@TamilRetailTrader" TargetMode="External"/><Relationship Id="rId783" Type="http://schemas.openxmlformats.org/officeDocument/2006/relationships/hyperlink" Target="https://youtu.be/JUGti_b2yrk" TargetMode="External"/><Relationship Id="rId990" Type="http://schemas.openxmlformats.org/officeDocument/2006/relationships/hyperlink" Target="https://www.youtube.com/@stockmarketbadshah" TargetMode="External"/><Relationship Id="rId1427" Type="http://schemas.openxmlformats.org/officeDocument/2006/relationships/hyperlink" Target="https://youtu.be/MZUBQJF-Kt4" TargetMode="External"/><Relationship Id="rId1634" Type="http://schemas.openxmlformats.org/officeDocument/2006/relationships/hyperlink" Target="https://www.youtube.com/@PankilMaheshwari" TargetMode="External"/><Relationship Id="rId1841" Type="http://schemas.openxmlformats.org/officeDocument/2006/relationships/hyperlink" Target="https://youtu.be/5MUxvoPCqak?si=0lajBzK3OvLi-N49" TargetMode="External"/><Relationship Id="rId229" Type="http://schemas.openxmlformats.org/officeDocument/2006/relationships/hyperlink" Target="https://youtu.be/ahkjoKh8H2w" TargetMode="External"/><Relationship Id="rId436" Type="http://schemas.openxmlformats.org/officeDocument/2006/relationships/hyperlink" Target="https://youtu.be/2Dxs6eu_fOM" TargetMode="External"/><Relationship Id="rId643" Type="http://schemas.openxmlformats.org/officeDocument/2006/relationships/hyperlink" Target="https://www.youtube.com/watch?v=0m0kZkONEik" TargetMode="External"/><Relationship Id="rId1066" Type="http://schemas.openxmlformats.org/officeDocument/2006/relationships/hyperlink" Target="https://www.youtube.com/@shubh_kadam__" TargetMode="External"/><Relationship Id="rId1273" Type="http://schemas.openxmlformats.org/officeDocument/2006/relationships/hyperlink" Target="https://youtu.be/LKvtG7ZhfuI?si=rSqPK9CHZ9JG2Jrx" TargetMode="External"/><Relationship Id="rId1480" Type="http://schemas.openxmlformats.org/officeDocument/2006/relationships/hyperlink" Target="https://www.youtube.com/@shubh_kadam__" TargetMode="External"/><Relationship Id="rId1939" Type="http://schemas.openxmlformats.org/officeDocument/2006/relationships/hyperlink" Target="https://www.youtube.com/watch?v=zjhydtrFIPE" TargetMode="External"/><Relationship Id="rId850" Type="http://schemas.openxmlformats.org/officeDocument/2006/relationships/hyperlink" Target="https://www.youtube.com/@SunilSahuYoutuber" TargetMode="External"/><Relationship Id="rId948" Type="http://schemas.openxmlformats.org/officeDocument/2006/relationships/hyperlink" Target="https://www.youtube.com/@RupeeMonk" TargetMode="External"/><Relationship Id="rId1133" Type="http://schemas.openxmlformats.org/officeDocument/2006/relationships/hyperlink" Target="https://youtu.be/lZASG2u_woI?feature=shared" TargetMode="External"/><Relationship Id="rId1578" Type="http://schemas.openxmlformats.org/officeDocument/2006/relationships/hyperlink" Target="https://www.youtube.com/@sharemarketanalysis" TargetMode="External"/><Relationship Id="rId1701" Type="http://schemas.openxmlformats.org/officeDocument/2006/relationships/hyperlink" Target="https://youtu.be/65TGlOL9suk" TargetMode="External"/><Relationship Id="rId1785" Type="http://schemas.openxmlformats.org/officeDocument/2006/relationships/hyperlink" Target="https://www.youtube.com/watch?v=6jEh6IYNiMc" TargetMode="External"/><Relationship Id="rId1992" Type="http://schemas.openxmlformats.org/officeDocument/2006/relationships/hyperlink" Target="https://www.youtube.com/@STOCK247bypoojasingh" TargetMode="External"/><Relationship Id="rId77" Type="http://schemas.openxmlformats.org/officeDocument/2006/relationships/hyperlink" Target="https://www.youtube.com/@TradeSwings" TargetMode="External"/><Relationship Id="rId282" Type="http://schemas.openxmlformats.org/officeDocument/2006/relationships/hyperlink" Target="https://youtu.be/6K6nIWwMkc8" TargetMode="External"/><Relationship Id="rId503" Type="http://schemas.openxmlformats.org/officeDocument/2006/relationships/hyperlink" Target="https://youtu.be/h9J2qyJnkTQ" TargetMode="External"/><Relationship Id="rId587" Type="http://schemas.openxmlformats.org/officeDocument/2006/relationships/hyperlink" Target="https://youtu.be/ua6ACtv0sr4?feature=shared" TargetMode="External"/><Relationship Id="rId710" Type="http://schemas.openxmlformats.org/officeDocument/2006/relationships/hyperlink" Target="https://www.youtube.com/watch?v=FHsA-zrfXTo" TargetMode="External"/><Relationship Id="rId808" Type="http://schemas.openxmlformats.org/officeDocument/2006/relationships/hyperlink" Target="https://www.youtube.com/@RSFINTECH" TargetMode="External"/><Relationship Id="rId1340" Type="http://schemas.openxmlformats.org/officeDocument/2006/relationships/hyperlink" Target="https://www.youtube.com/@earningspace840" TargetMode="External"/><Relationship Id="rId1438" Type="http://schemas.openxmlformats.org/officeDocument/2006/relationships/hyperlink" Target="https://www.youtube.com/@PravinKhetan" TargetMode="External"/><Relationship Id="rId1645" Type="http://schemas.openxmlformats.org/officeDocument/2006/relationships/hyperlink" Target="https://www.youtube.com/watch?v=b7K-OdbpzXU" TargetMode="External"/><Relationship Id="rId8" Type="http://schemas.openxmlformats.org/officeDocument/2006/relationships/hyperlink" Target="https://youtu.be/D8Xcm-JmTLk" TargetMode="External"/><Relationship Id="rId142" Type="http://schemas.openxmlformats.org/officeDocument/2006/relationships/hyperlink" Target="https://youtu.be/6ST72hVqlxk" TargetMode="External"/><Relationship Id="rId447" Type="http://schemas.openxmlformats.org/officeDocument/2006/relationships/hyperlink" Target="https://youtu.be/LLkVsJBO6fA" TargetMode="External"/><Relationship Id="rId794" Type="http://schemas.openxmlformats.org/officeDocument/2006/relationships/hyperlink" Target="https://www.youtube.com/@HimanshuTrader" TargetMode="External"/><Relationship Id="rId1077" Type="http://schemas.openxmlformats.org/officeDocument/2006/relationships/hyperlink" Target="https://youtu.be/U0E5uWr8Tzk?si=vpjFOuEXSXwtHo8b" TargetMode="External"/><Relationship Id="rId1200" Type="http://schemas.openxmlformats.org/officeDocument/2006/relationships/hyperlink" Target="https://www.youtube.com/@STOCK247bypoojasingh" TargetMode="External"/><Relationship Id="rId1852" Type="http://schemas.openxmlformats.org/officeDocument/2006/relationships/hyperlink" Target="https://www.youtube.com/@TheAnalystDeep" TargetMode="External"/><Relationship Id="rId2030" Type="http://schemas.openxmlformats.org/officeDocument/2006/relationships/hyperlink" Target="https://www.youtube.com/@StockTakk" TargetMode="External"/><Relationship Id="rId654" Type="http://schemas.openxmlformats.org/officeDocument/2006/relationships/hyperlink" Target="https://www.youtube.com/@cashitijgupta" TargetMode="External"/><Relationship Id="rId861" Type="http://schemas.openxmlformats.org/officeDocument/2006/relationships/hyperlink" Target="https://youtu.be/nZYXpbWSOi8" TargetMode="External"/><Relationship Id="rId959" Type="http://schemas.openxmlformats.org/officeDocument/2006/relationships/hyperlink" Target="https://youtu.be/pgn-R0yauhg?feature=shared" TargetMode="External"/><Relationship Id="rId1284" Type="http://schemas.openxmlformats.org/officeDocument/2006/relationships/hyperlink" Target="https://www.youtube.com/@qualityearn8325" TargetMode="External"/><Relationship Id="rId1491" Type="http://schemas.openxmlformats.org/officeDocument/2006/relationships/hyperlink" Target="https://www.youtube.com/watch?v=Fw26TX25_rk" TargetMode="External"/><Relationship Id="rId1505" Type="http://schemas.openxmlformats.org/officeDocument/2006/relationships/hyperlink" Target="https://youtu.be/9Vqw4ulSMAo" TargetMode="External"/><Relationship Id="rId1589" Type="http://schemas.openxmlformats.org/officeDocument/2006/relationships/hyperlink" Target="https://www.youtube.com/watch?v=We6mIYgnpZQ" TargetMode="External"/><Relationship Id="rId1712" Type="http://schemas.openxmlformats.org/officeDocument/2006/relationships/hyperlink" Target="https://www.youtube.com/@InvestWidDeepak" TargetMode="External"/><Relationship Id="rId293" Type="http://schemas.openxmlformats.org/officeDocument/2006/relationships/hyperlink" Target="https://www.youtube.com/@KnowledgeJazz" TargetMode="External"/><Relationship Id="rId307" Type="http://schemas.openxmlformats.org/officeDocument/2006/relationships/hyperlink" Target="https://www.youtube.com/@stockmarketbadshah" TargetMode="External"/><Relationship Id="rId514" Type="http://schemas.openxmlformats.org/officeDocument/2006/relationships/hyperlink" Target="https://www.youtube.com/@sharemarketanalysis" TargetMode="External"/><Relationship Id="rId721" Type="http://schemas.openxmlformats.org/officeDocument/2006/relationships/hyperlink" Target="https://youtu.be/CH_BPuOjxK4?feature=shared" TargetMode="External"/><Relationship Id="rId1144" Type="http://schemas.openxmlformats.org/officeDocument/2006/relationships/hyperlink" Target="https://www.youtube.com/@mtechupdate3090" TargetMode="External"/><Relationship Id="rId1351" Type="http://schemas.openxmlformats.org/officeDocument/2006/relationships/hyperlink" Target="https://www.youtube.com/watch?v=rjwd_njknks" TargetMode="External"/><Relationship Id="rId1449" Type="http://schemas.openxmlformats.org/officeDocument/2006/relationships/hyperlink" Target="https://www.youtube.com/watch?v=IxdXtXXYdg0" TargetMode="External"/><Relationship Id="rId1796" Type="http://schemas.openxmlformats.org/officeDocument/2006/relationships/hyperlink" Target="https://www.youtube.com/@MoneyTalksWithPayal/featured" TargetMode="External"/><Relationship Id="rId88" Type="http://schemas.openxmlformats.org/officeDocument/2006/relationships/hyperlink" Target="https://youtu.be/DaTQW7Poj64" TargetMode="External"/><Relationship Id="rId153" Type="http://schemas.openxmlformats.org/officeDocument/2006/relationships/hyperlink" Target="https://www.youtube.com/@PravinKhetan" TargetMode="External"/><Relationship Id="rId360" Type="http://schemas.openxmlformats.org/officeDocument/2006/relationships/hyperlink" Target="https://youtu.be/me5ld1JbqUM" TargetMode="External"/><Relationship Id="rId598" Type="http://schemas.openxmlformats.org/officeDocument/2006/relationships/hyperlink" Target="https://www.youtube.com/@MoneyTalksWithPayal/featured" TargetMode="External"/><Relationship Id="rId819" Type="http://schemas.openxmlformats.org/officeDocument/2006/relationships/hyperlink" Target="https://youtu.be/tZXpVUP4isw" TargetMode="External"/><Relationship Id="rId1004" Type="http://schemas.openxmlformats.org/officeDocument/2006/relationships/hyperlink" Target="https://www.youtube.com/@RupeeMonk/videos" TargetMode="External"/><Relationship Id="rId1211" Type="http://schemas.openxmlformats.org/officeDocument/2006/relationships/hyperlink" Target="https://www.youtube.com/watch?v=N-tsyfdf5d0" TargetMode="External"/><Relationship Id="rId1656" Type="http://schemas.openxmlformats.org/officeDocument/2006/relationships/hyperlink" Target="https://www.youtube.com/@Ready_To_Invest" TargetMode="External"/><Relationship Id="rId1863" Type="http://schemas.openxmlformats.org/officeDocument/2006/relationships/hyperlink" Target="https://www.youtube.com/watch?v=YgiFLinGNsQ" TargetMode="External"/><Relationship Id="rId2041" Type="http://schemas.openxmlformats.org/officeDocument/2006/relationships/hyperlink" Target="https://youtu.be/4BqfZy1-sAY?si=igSyY0NCmafdIhTx" TargetMode="External"/><Relationship Id="rId220" Type="http://schemas.openxmlformats.org/officeDocument/2006/relationships/hyperlink" Target="https://www.youtube.com/@tamilstocksniper" TargetMode="External"/><Relationship Id="rId458" Type="http://schemas.openxmlformats.org/officeDocument/2006/relationships/hyperlink" Target="https://youtube.com/watch?v=P0mMmPcoEdk&amp;feature=share8" TargetMode="External"/><Relationship Id="rId665" Type="http://schemas.openxmlformats.org/officeDocument/2006/relationships/hyperlink" Target="https://www.youtube.com/@MarketMaestroo" TargetMode="External"/><Relationship Id="rId872" Type="http://schemas.openxmlformats.org/officeDocument/2006/relationships/hyperlink" Target="https://www.youtube.com/@TradeSwings" TargetMode="External"/><Relationship Id="rId1088" Type="http://schemas.openxmlformats.org/officeDocument/2006/relationships/hyperlink" Target="https://www.youtube.com/@TheHarshDalal" TargetMode="External"/><Relationship Id="rId1295" Type="http://schemas.openxmlformats.org/officeDocument/2006/relationships/hyperlink" Target="https://youtu.be/0g9zQMoAXrk?feature=shared" TargetMode="External"/><Relationship Id="rId1309" Type="http://schemas.openxmlformats.org/officeDocument/2006/relationships/hyperlink" Target="https://www.youtube.com/watch?v=mMJJxV_hqb8" TargetMode="External"/><Relationship Id="rId1516" Type="http://schemas.openxmlformats.org/officeDocument/2006/relationships/hyperlink" Target="https://www.youtube.com/@ariusearning8/videos" TargetMode="External"/><Relationship Id="rId1723" Type="http://schemas.openxmlformats.org/officeDocument/2006/relationships/hyperlink" Target="https://www.youtube.com/watch?v=QfsNYAcm4yg" TargetMode="External"/><Relationship Id="rId1930" Type="http://schemas.openxmlformats.org/officeDocument/2006/relationships/hyperlink" Target="https://www.youtube.com/@MoneyTalksWithPayal/" TargetMode="External"/><Relationship Id="rId15" Type="http://schemas.openxmlformats.org/officeDocument/2006/relationships/hyperlink" Target="https://www.youtube.com/channel/UCagK63XPST_9VnVY2keNVng/" TargetMode="External"/><Relationship Id="rId318" Type="http://schemas.openxmlformats.org/officeDocument/2006/relationships/hyperlink" Target="https://www.youtube.com/watch?v=4Wr3m3ZMSlQ" TargetMode="External"/><Relationship Id="rId525" Type="http://schemas.openxmlformats.org/officeDocument/2006/relationships/hyperlink" Target="https://youtu.be/0lCOxPSsp7Y" TargetMode="External"/><Relationship Id="rId732" Type="http://schemas.openxmlformats.org/officeDocument/2006/relationships/hyperlink" Target="https://www.youtube.com/@sharemarketanalysis" TargetMode="External"/><Relationship Id="rId1155" Type="http://schemas.openxmlformats.org/officeDocument/2006/relationships/hyperlink" Target="https://youtu.be/PfgwYy7o_qA" TargetMode="External"/><Relationship Id="rId1362" Type="http://schemas.openxmlformats.org/officeDocument/2006/relationships/hyperlink" Target="https://www.youtube.com/@digitalshashank/" TargetMode="External"/><Relationship Id="rId99" Type="http://schemas.openxmlformats.org/officeDocument/2006/relationships/hyperlink" Target="https://www.youtube.com/c/STOCKWALA/" TargetMode="External"/><Relationship Id="rId164" Type="http://schemas.openxmlformats.org/officeDocument/2006/relationships/hyperlink" Target="https://youtu.be/fkwFPB8-8-g" TargetMode="External"/><Relationship Id="rId371" Type="http://schemas.openxmlformats.org/officeDocument/2006/relationships/hyperlink" Target="https://youtu.be/3W6R7MHacxI" TargetMode="External"/><Relationship Id="rId1015" Type="http://schemas.openxmlformats.org/officeDocument/2006/relationships/hyperlink" Target="https://youtu.be/VD_VIN5ErDE" TargetMode="External"/><Relationship Id="rId1222" Type="http://schemas.openxmlformats.org/officeDocument/2006/relationships/hyperlink" Target="https://www.youtube.com/@ariusearning8/videos" TargetMode="External"/><Relationship Id="rId1667" Type="http://schemas.openxmlformats.org/officeDocument/2006/relationships/hyperlink" Target="https://www.youtube.com/watch?v=GkURv-L1vr8" TargetMode="External"/><Relationship Id="rId1874" Type="http://schemas.openxmlformats.org/officeDocument/2006/relationships/hyperlink" Target="https://www.youtube.com/@ChaudharyTips06" TargetMode="External"/><Relationship Id="rId2052" Type="http://schemas.openxmlformats.org/officeDocument/2006/relationships/hyperlink" Target="https://www.youtube.com/@InvestmentKing/featured" TargetMode="External"/><Relationship Id="rId469" Type="http://schemas.openxmlformats.org/officeDocument/2006/relationships/hyperlink" Target="https://www.youtube.com/watch?v=Xl-MTid8H8U" TargetMode="External"/><Relationship Id="rId676" Type="http://schemas.openxmlformats.org/officeDocument/2006/relationships/hyperlink" Target="https://youtu.be/DZuudyU3EbI?si=1CMLU0Zv_eRdcK4G" TargetMode="External"/><Relationship Id="rId883" Type="http://schemas.openxmlformats.org/officeDocument/2006/relationships/hyperlink" Target="https://youtu.be/Y7DWcbaPPyg?si=Q9m0Luy7bZIRpRka" TargetMode="External"/><Relationship Id="rId1099" Type="http://schemas.openxmlformats.org/officeDocument/2006/relationships/hyperlink" Target="https://youtu.be/2PbI-Ox4qP8?feature=shared" TargetMode="External"/><Relationship Id="rId1527" Type="http://schemas.openxmlformats.org/officeDocument/2006/relationships/hyperlink" Target="https://www.youtube.com/watch?v=eszAgBvJmuc" TargetMode="External"/><Relationship Id="rId1734" Type="http://schemas.openxmlformats.org/officeDocument/2006/relationships/hyperlink" Target="https://www.youtube.com/@Cryptodunia7" TargetMode="External"/><Relationship Id="rId1941" Type="http://schemas.openxmlformats.org/officeDocument/2006/relationships/hyperlink" Target="https://www.youtube.com/watch?v=cIjjqHbn68I" TargetMode="External"/><Relationship Id="rId26" Type="http://schemas.openxmlformats.org/officeDocument/2006/relationships/hyperlink" Target="https://www.youtube.com/watch?v=nksuyKSH4mk" TargetMode="External"/><Relationship Id="rId231" Type="http://schemas.openxmlformats.org/officeDocument/2006/relationships/hyperlink" Target="https://youtu.be/jEyrS2tlGE8" TargetMode="External"/><Relationship Id="rId329" Type="http://schemas.openxmlformats.org/officeDocument/2006/relationships/hyperlink" Target="https://www.youtube.com/@techinkannada360" TargetMode="External"/><Relationship Id="rId536" Type="http://schemas.openxmlformats.org/officeDocument/2006/relationships/hyperlink" Target="https://www.youtube.com/@MoneyTalksWithPayal" TargetMode="External"/><Relationship Id="rId1166" Type="http://schemas.openxmlformats.org/officeDocument/2006/relationships/hyperlink" Target="https://www.youtube.com/@stockmarketbadshah" TargetMode="External"/><Relationship Id="rId1373" Type="http://schemas.openxmlformats.org/officeDocument/2006/relationships/hyperlink" Target="https://youtu.be/Tt9N-uiWPuU" TargetMode="External"/><Relationship Id="rId175" Type="http://schemas.openxmlformats.org/officeDocument/2006/relationships/hyperlink" Target="https://www.youtube.com/@AbhishekKar" TargetMode="External"/><Relationship Id="rId743" Type="http://schemas.openxmlformats.org/officeDocument/2006/relationships/hyperlink" Target="https://www.youtube.com/@TraderSakshi" TargetMode="External"/><Relationship Id="rId950" Type="http://schemas.openxmlformats.org/officeDocument/2006/relationships/hyperlink" Target="https://www.youtube.com/@ShareMarketInKannada" TargetMode="External"/><Relationship Id="rId1026" Type="http://schemas.openxmlformats.org/officeDocument/2006/relationships/hyperlink" Target="https://www.youtube.com/@MoneyTalksWithPayal/featured" TargetMode="External"/><Relationship Id="rId1580" Type="http://schemas.openxmlformats.org/officeDocument/2006/relationships/hyperlink" Target="https://www.youtube.com/@tech_iela/videos" TargetMode="External"/><Relationship Id="rId1678" Type="http://schemas.openxmlformats.org/officeDocument/2006/relationships/hyperlink" Target="https://www.youtube.com/@HimanshuTrader" TargetMode="External"/><Relationship Id="rId1801" Type="http://schemas.openxmlformats.org/officeDocument/2006/relationships/hyperlink" Target="https://youtu.be/GkOLiyN5MSo?si=cz0L5kRsix3Wl7PJ" TargetMode="External"/><Relationship Id="rId1885" Type="http://schemas.openxmlformats.org/officeDocument/2006/relationships/hyperlink" Target="https://www.youtube.com/watch?v=QEppMr57D18" TargetMode="External"/><Relationship Id="rId382" Type="http://schemas.openxmlformats.org/officeDocument/2006/relationships/hyperlink" Target="https://www.youtube.com/@stockmarketbadshah" TargetMode="External"/><Relationship Id="rId603" Type="http://schemas.openxmlformats.org/officeDocument/2006/relationships/hyperlink" Target="https://youtu.be/8EXKkTC2OTI?feature=shared" TargetMode="External"/><Relationship Id="rId687" Type="http://schemas.openxmlformats.org/officeDocument/2006/relationships/hyperlink" Target="https://www.youtube.com/@harshearningtips3747" TargetMode="External"/><Relationship Id="rId810" Type="http://schemas.openxmlformats.org/officeDocument/2006/relationships/hyperlink" Target="https://www.youtube.com/@mstradinganalysis2877" TargetMode="External"/><Relationship Id="rId908" Type="http://schemas.openxmlformats.org/officeDocument/2006/relationships/hyperlink" Target="https://www.youtube.com/@BornCreator" TargetMode="External"/><Relationship Id="rId1233" Type="http://schemas.openxmlformats.org/officeDocument/2006/relationships/hyperlink" Target="https://www.youtube.com/watch?v=WHwwqecGq3Y" TargetMode="External"/><Relationship Id="rId1440" Type="http://schemas.openxmlformats.org/officeDocument/2006/relationships/hyperlink" Target="https://www.youtube.com/@InvestWidDeepak" TargetMode="External"/><Relationship Id="rId1538" Type="http://schemas.openxmlformats.org/officeDocument/2006/relationships/hyperlink" Target="https://www.youtube.com/@MASTERminiTECH/videos" TargetMode="External"/><Relationship Id="rId2063" Type="http://schemas.openxmlformats.org/officeDocument/2006/relationships/hyperlink" Target="https://youtu.be/V6pIhiniiWQ?feature=shared" TargetMode="External"/><Relationship Id="rId242" Type="http://schemas.openxmlformats.org/officeDocument/2006/relationships/hyperlink" Target="https://www.youtube.com/@Qdigita" TargetMode="External"/><Relationship Id="rId894" Type="http://schemas.openxmlformats.org/officeDocument/2006/relationships/hyperlink" Target="https://www.youtube.com/@HimanshuTrader" TargetMode="External"/><Relationship Id="rId1177" Type="http://schemas.openxmlformats.org/officeDocument/2006/relationships/hyperlink" Target="https://youtu.be/JGdIWENJVrA?feature=shared" TargetMode="External"/><Relationship Id="rId1300" Type="http://schemas.openxmlformats.org/officeDocument/2006/relationships/hyperlink" Target="https://www.youtube.com/@ChaudharyTips06" TargetMode="External"/><Relationship Id="rId1745" Type="http://schemas.openxmlformats.org/officeDocument/2006/relationships/hyperlink" Target="https://www.youtube.com/watch?v=F5EyEZLBak8" TargetMode="External"/><Relationship Id="rId1952" Type="http://schemas.openxmlformats.org/officeDocument/2006/relationships/hyperlink" Target="https://www.youtube.com/@WheelieBoyBunny/videos" TargetMode="External"/><Relationship Id="rId37" Type="http://schemas.openxmlformats.org/officeDocument/2006/relationships/hyperlink" Target="https://www.youtube.com/@mstradinganalysis2877" TargetMode="External"/><Relationship Id="rId102" Type="http://schemas.openxmlformats.org/officeDocument/2006/relationships/hyperlink" Target="https://youtu.be/cKaUER3xFtI" TargetMode="External"/><Relationship Id="rId547" Type="http://schemas.openxmlformats.org/officeDocument/2006/relationships/hyperlink" Target="https://youtu.be/ei_Tgul7Nlc" TargetMode="External"/><Relationship Id="rId754" Type="http://schemas.openxmlformats.org/officeDocument/2006/relationships/hyperlink" Target="https://youtu.be/d9F61GNtojs?feature=shared" TargetMode="External"/><Relationship Id="rId961" Type="http://schemas.openxmlformats.org/officeDocument/2006/relationships/hyperlink" Target="https://youtu.be/bgAOaNvCVCM?si=Pr5gE2hgEvb9nmIz" TargetMode="External"/><Relationship Id="rId1384" Type="http://schemas.openxmlformats.org/officeDocument/2006/relationships/hyperlink" Target="https://www.youtube.com/@MarketSupport" TargetMode="External"/><Relationship Id="rId1591" Type="http://schemas.openxmlformats.org/officeDocument/2006/relationships/hyperlink" Target="https://www.youtube.com/watch?v=huZhSbEGQpE" TargetMode="External"/><Relationship Id="rId1605" Type="http://schemas.openxmlformats.org/officeDocument/2006/relationships/hyperlink" Target="https://youtu.be/mtDb_40KreI" TargetMode="External"/><Relationship Id="rId1689" Type="http://schemas.openxmlformats.org/officeDocument/2006/relationships/hyperlink" Target="https://www.youtube.com/watch?v=I492EdzmX30" TargetMode="External"/><Relationship Id="rId1812" Type="http://schemas.openxmlformats.org/officeDocument/2006/relationships/hyperlink" Target="https://www.youtube.com/@OfficialSandeepMishra" TargetMode="External"/><Relationship Id="rId90" Type="http://schemas.openxmlformats.org/officeDocument/2006/relationships/hyperlink" Target="https://youtu.be/S3-RNYJqKjs" TargetMode="External"/><Relationship Id="rId186" Type="http://schemas.openxmlformats.org/officeDocument/2006/relationships/hyperlink" Target="https://youtu.be/-cehBTPqSWQ" TargetMode="External"/><Relationship Id="rId393" Type="http://schemas.openxmlformats.org/officeDocument/2006/relationships/hyperlink" Target="https://youtu.be/vOtOcbRjrBo" TargetMode="External"/><Relationship Id="rId407" Type="http://schemas.openxmlformats.org/officeDocument/2006/relationships/hyperlink" Target="https://youtu.be/Hfr64p-rnTg" TargetMode="External"/><Relationship Id="rId614" Type="http://schemas.openxmlformats.org/officeDocument/2006/relationships/hyperlink" Target="https://www.youtube.com/@MissionMarketChannel" TargetMode="External"/><Relationship Id="rId821" Type="http://schemas.openxmlformats.org/officeDocument/2006/relationships/hyperlink" Target="https://youtu.be/iRywfTWLneY?si=yDyS-bLWDsk4k-xv" TargetMode="External"/><Relationship Id="rId1037" Type="http://schemas.openxmlformats.org/officeDocument/2006/relationships/hyperlink" Target="https://www.youtube.com/watch?v=EO_9-xlW-j0" TargetMode="External"/><Relationship Id="rId1244" Type="http://schemas.openxmlformats.org/officeDocument/2006/relationships/hyperlink" Target="https://www.youtube.com/@TheHarshDalal" TargetMode="External"/><Relationship Id="rId1451" Type="http://schemas.openxmlformats.org/officeDocument/2006/relationships/hyperlink" Target="https://www.youtube.com/watch?v=sNmM_NooLiU" TargetMode="External"/><Relationship Id="rId1896" Type="http://schemas.openxmlformats.org/officeDocument/2006/relationships/hyperlink" Target="https://www.youtube.com/@Aayushssm/videos" TargetMode="External"/><Relationship Id="rId2074" Type="http://schemas.openxmlformats.org/officeDocument/2006/relationships/hyperlink" Target="https://youtu.be/e_GkC3ZMMlk" TargetMode="External"/><Relationship Id="rId253" Type="http://schemas.openxmlformats.org/officeDocument/2006/relationships/hyperlink" Target="https://youtu.be/WVMFN9RKLoM" TargetMode="External"/><Relationship Id="rId460" Type="http://schemas.openxmlformats.org/officeDocument/2006/relationships/hyperlink" Target="https://youtu.be/6TzPXCGFmdI" TargetMode="External"/><Relationship Id="rId698" Type="http://schemas.openxmlformats.org/officeDocument/2006/relationships/hyperlink" Target="https://youtu.be/0l7wsgMdmj8" TargetMode="External"/><Relationship Id="rId919" Type="http://schemas.openxmlformats.org/officeDocument/2006/relationships/hyperlink" Target="https://youtu.be/r9g1OQpohMk" TargetMode="External"/><Relationship Id="rId1090" Type="http://schemas.openxmlformats.org/officeDocument/2006/relationships/hyperlink" Target="https://www.youtube.com/@InvestWidDeepak" TargetMode="External"/><Relationship Id="rId1104" Type="http://schemas.openxmlformats.org/officeDocument/2006/relationships/hyperlink" Target="https://www.youtube.com/@earningbeast99" TargetMode="External"/><Relationship Id="rId1311" Type="http://schemas.openxmlformats.org/officeDocument/2006/relationships/hyperlink" Target="https://youtu.be/cuDZEj1wkV8" TargetMode="External"/><Relationship Id="rId1549" Type="http://schemas.openxmlformats.org/officeDocument/2006/relationships/hyperlink" Target="https://youtu.be/nXpzPQqyWaI?si=CzWQo0Vn9On24zy0" TargetMode="External"/><Relationship Id="rId1756" Type="http://schemas.openxmlformats.org/officeDocument/2006/relationships/hyperlink" Target="https://www.youtube.com/@hitechsharmaji2539" TargetMode="External"/><Relationship Id="rId1963" Type="http://schemas.openxmlformats.org/officeDocument/2006/relationships/hyperlink" Target="https://youtu.be/QAeHtQ8ihW8" TargetMode="External"/><Relationship Id="rId48" Type="http://schemas.openxmlformats.org/officeDocument/2006/relationships/hyperlink" Target="https://youtu.be/CDlHhzG9csQ" TargetMode="External"/><Relationship Id="rId113" Type="http://schemas.openxmlformats.org/officeDocument/2006/relationships/hyperlink" Target="https://www.youtube.com/c/7DreamsIndiaOfficial" TargetMode="External"/><Relationship Id="rId320" Type="http://schemas.openxmlformats.org/officeDocument/2006/relationships/hyperlink" Target="https://youtu.be/sA0qyCkzZ4U" TargetMode="External"/><Relationship Id="rId558" Type="http://schemas.openxmlformats.org/officeDocument/2006/relationships/hyperlink" Target="https://www.youtube.com/@InvestmentSolutionChannel" TargetMode="External"/><Relationship Id="rId765" Type="http://schemas.openxmlformats.org/officeDocument/2006/relationships/hyperlink" Target="https://youtu.be/4vS5kwcCUPc?feature=shared" TargetMode="External"/><Relationship Id="rId972" Type="http://schemas.openxmlformats.org/officeDocument/2006/relationships/hyperlink" Target="https://www.youtube.com/@ankitjain05" TargetMode="External"/><Relationship Id="rId1188" Type="http://schemas.openxmlformats.org/officeDocument/2006/relationships/hyperlink" Target="https://www.youtube.com/@BAZARKEPANDIT" TargetMode="External"/><Relationship Id="rId1395" Type="http://schemas.openxmlformats.org/officeDocument/2006/relationships/hyperlink" Target="https://youtu.be/KbewprIboNU" TargetMode="External"/><Relationship Id="rId1409" Type="http://schemas.openxmlformats.org/officeDocument/2006/relationships/hyperlink" Target="https://www.youtube.com/watch?v=IUsD3UoUFg8" TargetMode="External"/><Relationship Id="rId1616" Type="http://schemas.openxmlformats.org/officeDocument/2006/relationships/hyperlink" Target="https://www.youtube.com/@TheGlobalStories" TargetMode="External"/><Relationship Id="rId1823" Type="http://schemas.openxmlformats.org/officeDocument/2006/relationships/hyperlink" Target="https://youtu.be/zkKSlB5Tkm0?si=ZIIKDzwZ6INzVIHS" TargetMode="External"/><Relationship Id="rId2001" Type="http://schemas.openxmlformats.org/officeDocument/2006/relationships/hyperlink" Target="https://youtu.be/ZOtmSXVar3Q?si=T5mbeF7zE8dFAxuG" TargetMode="External"/><Relationship Id="rId197" Type="http://schemas.openxmlformats.org/officeDocument/2006/relationships/hyperlink" Target="https://youtu.be/nkC6ulIHd0U" TargetMode="External"/><Relationship Id="rId418" Type="http://schemas.openxmlformats.org/officeDocument/2006/relationships/hyperlink" Target="https://www.youtube.com/@SmartMantra" TargetMode="External"/><Relationship Id="rId625" Type="http://schemas.openxmlformats.org/officeDocument/2006/relationships/hyperlink" Target="https://www.youtube.com/watch?v=sKojWCSljvI" TargetMode="External"/><Relationship Id="rId832" Type="http://schemas.openxmlformats.org/officeDocument/2006/relationships/hyperlink" Target="https://www.youtube.com/@sharemarketanalysis" TargetMode="External"/><Relationship Id="rId1048" Type="http://schemas.openxmlformats.org/officeDocument/2006/relationships/hyperlink" Target="https://www.youtube.com/@RSFINTECH" TargetMode="External"/><Relationship Id="rId1255" Type="http://schemas.openxmlformats.org/officeDocument/2006/relationships/hyperlink" Target="https://www.youtube.com/watch?v=bHCJEs6L1kk" TargetMode="External"/><Relationship Id="rId1462" Type="http://schemas.openxmlformats.org/officeDocument/2006/relationships/hyperlink" Target="https://www.youtube.com/@TheBullofDalalStreet/videos" TargetMode="External"/><Relationship Id="rId2085" Type="http://schemas.openxmlformats.org/officeDocument/2006/relationships/hyperlink" Target="https://www.youtube.com/@teluguguyreacts" TargetMode="External"/><Relationship Id="rId264" Type="http://schemas.openxmlformats.org/officeDocument/2006/relationships/hyperlink" Target="https://youtu.be/mHHAjYKNvIA" TargetMode="External"/><Relationship Id="rId471" Type="http://schemas.openxmlformats.org/officeDocument/2006/relationships/hyperlink" Target="https://youtube.com/watch?v=oAwnonGzc_0&amp;feature=share9" TargetMode="External"/><Relationship Id="rId1115" Type="http://schemas.openxmlformats.org/officeDocument/2006/relationships/hyperlink" Target="https://www.youtube.com/watch?v=qZn-Ddh6E9A" TargetMode="External"/><Relationship Id="rId1322" Type="http://schemas.openxmlformats.org/officeDocument/2006/relationships/hyperlink" Target="https://www.youtube.com/@harshearningtips3747" TargetMode="External"/><Relationship Id="rId1767" Type="http://schemas.openxmlformats.org/officeDocument/2006/relationships/hyperlink" Target="https://youtu.be/e-xpqFxoA6E" TargetMode="External"/><Relationship Id="rId1974" Type="http://schemas.openxmlformats.org/officeDocument/2006/relationships/hyperlink" Target="https://www.youtube.com/@RupeeMonk" TargetMode="External"/><Relationship Id="rId59" Type="http://schemas.openxmlformats.org/officeDocument/2006/relationships/hyperlink" Target="https://www.youtube.com/channel/UCs1WHSJJYCiGFgv3qEXSExw/" TargetMode="External"/><Relationship Id="rId124" Type="http://schemas.openxmlformats.org/officeDocument/2006/relationships/hyperlink" Target="https://youtu.be/YuztGe034Zk" TargetMode="External"/><Relationship Id="rId569" Type="http://schemas.openxmlformats.org/officeDocument/2006/relationships/hyperlink" Target="https://youtu.be/LdOYKcqVX8s" TargetMode="External"/><Relationship Id="rId776" Type="http://schemas.openxmlformats.org/officeDocument/2006/relationships/hyperlink" Target="https://www.youtube.com/@stockmarketbadshah" TargetMode="External"/><Relationship Id="rId983" Type="http://schemas.openxmlformats.org/officeDocument/2006/relationships/hyperlink" Target="https://youtu.be/GZ9sG0gfDNY?feature=shared" TargetMode="External"/><Relationship Id="rId1199" Type="http://schemas.openxmlformats.org/officeDocument/2006/relationships/hyperlink" Target="https://youtu.be/0s7oR-iU6qA?feature=shared" TargetMode="External"/><Relationship Id="rId1627" Type="http://schemas.openxmlformats.org/officeDocument/2006/relationships/hyperlink" Target="https://www.youtube.com/watch?v=ueYJG9mLDPw" TargetMode="External"/><Relationship Id="rId1834" Type="http://schemas.openxmlformats.org/officeDocument/2006/relationships/hyperlink" Target="https://www.youtube.com/@InvestmentWithTarun" TargetMode="External"/><Relationship Id="rId331" Type="http://schemas.openxmlformats.org/officeDocument/2006/relationships/hyperlink" Target="https://www.youtube.com/@UmerQureshi" TargetMode="External"/><Relationship Id="rId429" Type="http://schemas.openxmlformats.org/officeDocument/2006/relationships/hyperlink" Target="https://youtu.be/T2L89cD6Nb8" TargetMode="External"/><Relationship Id="rId636" Type="http://schemas.openxmlformats.org/officeDocument/2006/relationships/hyperlink" Target="https://www.youtube.com/@PunjiGuide/featured" TargetMode="External"/><Relationship Id="rId1059" Type="http://schemas.openxmlformats.org/officeDocument/2006/relationships/hyperlink" Target="https://youtu.be/Wss5cXC2kiI" TargetMode="External"/><Relationship Id="rId1266" Type="http://schemas.openxmlformats.org/officeDocument/2006/relationships/hyperlink" Target="https://www.youtube.com/@Money_Matters" TargetMode="External"/><Relationship Id="rId1473" Type="http://schemas.openxmlformats.org/officeDocument/2006/relationships/hyperlink" Target="https://www.youtube.com/watch?v=i0ldfZgDhzQ" TargetMode="External"/><Relationship Id="rId2012" Type="http://schemas.openxmlformats.org/officeDocument/2006/relationships/hyperlink" Target="https://www.youtube.com/@FinanceShivani55" TargetMode="External"/><Relationship Id="rId843" Type="http://schemas.openxmlformats.org/officeDocument/2006/relationships/hyperlink" Target="https://youtu.be/n5DGUc_2BWE" TargetMode="External"/><Relationship Id="rId1126" Type="http://schemas.openxmlformats.org/officeDocument/2006/relationships/hyperlink" Target="https://youtube.com/@opxcrypto?si=dZazp5nBLgEkog_D" TargetMode="External"/><Relationship Id="rId1680" Type="http://schemas.openxmlformats.org/officeDocument/2006/relationships/hyperlink" Target="https://www.youtube.com/@InvestorsAdda" TargetMode="External"/><Relationship Id="rId1778" Type="http://schemas.openxmlformats.org/officeDocument/2006/relationships/hyperlink" Target="https://www.youtube.com/@shubh_kadam__" TargetMode="External"/><Relationship Id="rId1901" Type="http://schemas.openxmlformats.org/officeDocument/2006/relationships/hyperlink" Target="https://youtu.be/fpCFHMp-HsI?si=Frg655fDzoRN4bW3" TargetMode="External"/><Relationship Id="rId1985" Type="http://schemas.openxmlformats.org/officeDocument/2006/relationships/hyperlink" Target="https://www.youtube.com/watch?v=3rFy-pZeipc" TargetMode="External"/><Relationship Id="rId275" Type="http://schemas.openxmlformats.org/officeDocument/2006/relationships/hyperlink" Target="https://www.youtube.com/c/Rickyrodger/" TargetMode="External"/><Relationship Id="rId482" Type="http://schemas.openxmlformats.org/officeDocument/2006/relationships/hyperlink" Target="https://www.youtube.com/@LTS" TargetMode="External"/><Relationship Id="rId703" Type="http://schemas.openxmlformats.org/officeDocument/2006/relationships/hyperlink" Target="https://www.youtube.com/@moneypetelugu" TargetMode="External"/><Relationship Id="rId910" Type="http://schemas.openxmlformats.org/officeDocument/2006/relationships/hyperlink" Target="https://www.youtube.com/@TraderSakshi" TargetMode="External"/><Relationship Id="rId1333" Type="http://schemas.openxmlformats.org/officeDocument/2006/relationships/hyperlink" Target="https://youtu.be/e82Xed5kaSE" TargetMode="External"/><Relationship Id="rId1540" Type="http://schemas.openxmlformats.org/officeDocument/2006/relationships/hyperlink" Target="https://www.youtube.com/@MadanGaikwad/videos" TargetMode="External"/><Relationship Id="rId1638" Type="http://schemas.openxmlformats.org/officeDocument/2006/relationships/hyperlink" Target="https://www.youtube.com/@VibhorVarshney" TargetMode="External"/><Relationship Id="rId135" Type="http://schemas.openxmlformats.org/officeDocument/2006/relationships/hyperlink" Target="https://www.youtube.com/@MANTRAEARNING" TargetMode="External"/><Relationship Id="rId342" Type="http://schemas.openxmlformats.org/officeDocument/2006/relationships/hyperlink" Target="https://youtu.be/nMqdro-z9Bs" TargetMode="External"/><Relationship Id="rId787" Type="http://schemas.openxmlformats.org/officeDocument/2006/relationships/hyperlink" Target="https://youtu.be/SSMh4LrVI6c?si=JVRiqiP-JXKtCql0" TargetMode="External"/><Relationship Id="rId994" Type="http://schemas.openxmlformats.org/officeDocument/2006/relationships/hyperlink" Target="https://www.youtube.com/@TheAnalystDeep" TargetMode="External"/><Relationship Id="rId1400" Type="http://schemas.openxmlformats.org/officeDocument/2006/relationships/hyperlink" Target="https://www.youtube.com/@MoneyTalksWithPayal/featured" TargetMode="External"/><Relationship Id="rId1845" Type="http://schemas.openxmlformats.org/officeDocument/2006/relationships/hyperlink" Target="https://youtu.be/p6WjOkhB1dY?si=-J9bAxZCQ9FB_Qzv" TargetMode="External"/><Relationship Id="rId2023" Type="http://schemas.openxmlformats.org/officeDocument/2006/relationships/hyperlink" Target="https://www.youtube.com/watch?v=vTLDLecB_ek" TargetMode="External"/><Relationship Id="rId202" Type="http://schemas.openxmlformats.org/officeDocument/2006/relationships/hyperlink" Target="https://www.youtube.com/@stocksforself" TargetMode="External"/><Relationship Id="rId647" Type="http://schemas.openxmlformats.org/officeDocument/2006/relationships/hyperlink" Target="https://www.youtube.com/watch?v=iCqVT_7cJhQ" TargetMode="External"/><Relationship Id="rId854" Type="http://schemas.openxmlformats.org/officeDocument/2006/relationships/hyperlink" Target="https://www.youtube.com/@stockburnerofficial" TargetMode="External"/><Relationship Id="rId1277" Type="http://schemas.openxmlformats.org/officeDocument/2006/relationships/hyperlink" Target="https://youtu.be/hKdntCiP8_c" TargetMode="External"/><Relationship Id="rId1484" Type="http://schemas.openxmlformats.org/officeDocument/2006/relationships/hyperlink" Target="https://www.youtube.com/@knowledmoney" TargetMode="External"/><Relationship Id="rId1691" Type="http://schemas.openxmlformats.org/officeDocument/2006/relationships/hyperlink" Target="https://www.youtube.com/watch?v=1g4j7AOTF8U" TargetMode="External"/><Relationship Id="rId1705" Type="http://schemas.openxmlformats.org/officeDocument/2006/relationships/hyperlink" Target="https://youtu.be/gulYd5NIPDw" TargetMode="External"/><Relationship Id="rId1912" Type="http://schemas.openxmlformats.org/officeDocument/2006/relationships/hyperlink" Target="https://www.youtube.com/@UNKNOWNRIDER01022002" TargetMode="External"/><Relationship Id="rId286" Type="http://schemas.openxmlformats.org/officeDocument/2006/relationships/hyperlink" Target="https://youtu.be/qAaftdvkbFE" TargetMode="External"/><Relationship Id="rId493" Type="http://schemas.openxmlformats.org/officeDocument/2006/relationships/hyperlink" Target="https://youtu.be/7Ie-jyu0cRc" TargetMode="External"/><Relationship Id="rId507" Type="http://schemas.openxmlformats.org/officeDocument/2006/relationships/hyperlink" Target="https://youtu.be/B5vxVM7oV9I" TargetMode="External"/><Relationship Id="rId714" Type="http://schemas.openxmlformats.org/officeDocument/2006/relationships/hyperlink" Target="https://www.youtube.com/@SUHAILVLOGGER" TargetMode="External"/><Relationship Id="rId921" Type="http://schemas.openxmlformats.org/officeDocument/2006/relationships/hyperlink" Target="https://youtu.be/JwD1Qif7MaA" TargetMode="External"/><Relationship Id="rId1137" Type="http://schemas.openxmlformats.org/officeDocument/2006/relationships/hyperlink" Target="https://youtu.be/kXwus0-Bhi4?feature=shared" TargetMode="External"/><Relationship Id="rId1344" Type="http://schemas.openxmlformats.org/officeDocument/2006/relationships/hyperlink" Target="https://www.youtube.com/@diversifyknowledge/" TargetMode="External"/><Relationship Id="rId1551" Type="http://schemas.openxmlformats.org/officeDocument/2006/relationships/hyperlink" Target="https://youtu.be/1pDNI3kP0gE?si=iALAQEByFo7_2z2K" TargetMode="External"/><Relationship Id="rId1789" Type="http://schemas.openxmlformats.org/officeDocument/2006/relationships/hyperlink" Target="https://youtu.be/ZNOdheGUmCk?si=4SZ0vFW5Fppwl7Up" TargetMode="External"/><Relationship Id="rId1996" Type="http://schemas.openxmlformats.org/officeDocument/2006/relationships/hyperlink" Target="https://www.youtube.com/@WanderSaneTV/videos" TargetMode="External"/><Relationship Id="rId50" Type="http://schemas.openxmlformats.org/officeDocument/2006/relationships/hyperlink" Target="https://youtu.be/KGep0FYEEq4" TargetMode="External"/><Relationship Id="rId146" Type="http://schemas.openxmlformats.org/officeDocument/2006/relationships/hyperlink" Target="https://www.youtube.com/watch?v=vxScHCDdZQo" TargetMode="External"/><Relationship Id="rId353" Type="http://schemas.openxmlformats.org/officeDocument/2006/relationships/hyperlink" Target="https://youtu.be/3ZMr502-_Rg" TargetMode="External"/><Relationship Id="rId560" Type="http://schemas.openxmlformats.org/officeDocument/2006/relationships/hyperlink" Target="https://www.youtube.com/@makemoneymrk" TargetMode="External"/><Relationship Id="rId798" Type="http://schemas.openxmlformats.org/officeDocument/2006/relationships/hyperlink" Target="https://www.youtube.com/@ankitjain05/featured" TargetMode="External"/><Relationship Id="rId1190" Type="http://schemas.openxmlformats.org/officeDocument/2006/relationships/hyperlink" Target="https://www.youtube.com/@RupeeMonk/videos" TargetMode="External"/><Relationship Id="rId1204" Type="http://schemas.openxmlformats.org/officeDocument/2006/relationships/hyperlink" Target="https://www.youtube.com/@mtechupdate3090" TargetMode="External"/><Relationship Id="rId1411" Type="http://schemas.openxmlformats.org/officeDocument/2006/relationships/hyperlink" Target="https://www.youtube.com/watch?v=L_yF-EzjqZY" TargetMode="External"/><Relationship Id="rId1649" Type="http://schemas.openxmlformats.org/officeDocument/2006/relationships/hyperlink" Target="https://www.youtube.com/watch?v=WTBelyWJaG4" TargetMode="External"/><Relationship Id="rId1856" Type="http://schemas.openxmlformats.org/officeDocument/2006/relationships/hyperlink" Target="https://www.youtube.com/@ShareTradeePoint" TargetMode="External"/><Relationship Id="rId2034" Type="http://schemas.openxmlformats.org/officeDocument/2006/relationships/hyperlink" Target="https://www.youtube.com/@KnowledgeJazz" TargetMode="External"/><Relationship Id="rId213" Type="http://schemas.openxmlformats.org/officeDocument/2006/relationships/hyperlink" Target="https://youtu.be/DyvftHH5Gmo" TargetMode="External"/><Relationship Id="rId420" Type="http://schemas.openxmlformats.org/officeDocument/2006/relationships/hyperlink" Target="https://www.youtube.com/@InvestWidDeepak" TargetMode="External"/><Relationship Id="rId658" Type="http://schemas.openxmlformats.org/officeDocument/2006/relationships/hyperlink" Target="https://www.youtube.com/@finpro19" TargetMode="External"/><Relationship Id="rId865" Type="http://schemas.openxmlformats.org/officeDocument/2006/relationships/hyperlink" Target="https://youtu.be/P8t9mHC7NaQ" TargetMode="External"/><Relationship Id="rId1050" Type="http://schemas.openxmlformats.org/officeDocument/2006/relationships/hyperlink" Target="https://www.youtube.com/c/KnowledgeJazz" TargetMode="External"/><Relationship Id="rId1288" Type="http://schemas.openxmlformats.org/officeDocument/2006/relationships/hyperlink" Target="https://www.youtube.com/@MoneySolution" TargetMode="External"/><Relationship Id="rId1495" Type="http://schemas.openxmlformats.org/officeDocument/2006/relationships/hyperlink" Target="https://www.youtube.com/watch?v=ZM6ETNStBqw" TargetMode="External"/><Relationship Id="rId1509" Type="http://schemas.openxmlformats.org/officeDocument/2006/relationships/hyperlink" Target="https://youtu.be/iuR8MAJhXGM" TargetMode="External"/><Relationship Id="rId1716" Type="http://schemas.openxmlformats.org/officeDocument/2006/relationships/hyperlink" Target="https://www.youtube.com/@cashitijgupta/videos" TargetMode="External"/><Relationship Id="rId1923" Type="http://schemas.openxmlformats.org/officeDocument/2006/relationships/hyperlink" Target="https://youtu.be/PONd8o19h_Q?si=G1U3tj8Nu0J_EJRv" TargetMode="External"/><Relationship Id="rId297" Type="http://schemas.openxmlformats.org/officeDocument/2006/relationships/hyperlink" Target="https://www.youtube.com/@InvestToday" TargetMode="External"/><Relationship Id="rId518" Type="http://schemas.openxmlformats.org/officeDocument/2006/relationships/hyperlink" Target="https://www.youtube.com/@wealthsecret23" TargetMode="External"/><Relationship Id="rId725" Type="http://schemas.openxmlformats.org/officeDocument/2006/relationships/hyperlink" Target="https://www.youtube.com/watch?v=AQ8CTDttUgE" TargetMode="External"/><Relationship Id="rId932" Type="http://schemas.openxmlformats.org/officeDocument/2006/relationships/hyperlink" Target="https://www.youtube.com/@BullEarner/featured" TargetMode="External"/><Relationship Id="rId1148" Type="http://schemas.openxmlformats.org/officeDocument/2006/relationships/hyperlink" Target="https://www.youtube.com/@harshearningtips3747" TargetMode="External"/><Relationship Id="rId1355" Type="http://schemas.openxmlformats.org/officeDocument/2006/relationships/hyperlink" Target="https://www.youtube.com/watch?v=BFuVybWJipc" TargetMode="External"/><Relationship Id="rId1562" Type="http://schemas.openxmlformats.org/officeDocument/2006/relationships/hyperlink" Target="https://www.youtube.com/@MoneyTalksWithPayal/featured" TargetMode="External"/><Relationship Id="rId157" Type="http://schemas.openxmlformats.org/officeDocument/2006/relationships/hyperlink" Target="https://www.youtube.com/@TradeSwings" TargetMode="External"/><Relationship Id="rId364" Type="http://schemas.openxmlformats.org/officeDocument/2006/relationships/hyperlink" Target="https://youtu.be/hpDbw4xOpy0" TargetMode="External"/><Relationship Id="rId1008" Type="http://schemas.openxmlformats.org/officeDocument/2006/relationships/hyperlink" Target="https://www.youtube.com/@STOCK247bypoojasingh" TargetMode="External"/><Relationship Id="rId1215" Type="http://schemas.openxmlformats.org/officeDocument/2006/relationships/hyperlink" Target="https://www.youtube.com/watch?v=uBMS9rf4SmQ" TargetMode="External"/><Relationship Id="rId1422" Type="http://schemas.openxmlformats.org/officeDocument/2006/relationships/hyperlink" Target="https://www.youtube.com/@SwingTraderTheArtOfLearning" TargetMode="External"/><Relationship Id="rId1867" Type="http://schemas.openxmlformats.org/officeDocument/2006/relationships/hyperlink" Target="https://youtu.be/Jf5MyHWBfVY" TargetMode="External"/><Relationship Id="rId2045" Type="http://schemas.openxmlformats.org/officeDocument/2006/relationships/hyperlink" Target="https://youtu.be/rPfp0Vj4MO4?si=re7lIbXqaJKkRd-_" TargetMode="External"/><Relationship Id="rId61" Type="http://schemas.openxmlformats.org/officeDocument/2006/relationships/hyperlink" Target="https://www.youtube.com/@ShareMarketInKannada" TargetMode="External"/><Relationship Id="rId571" Type="http://schemas.openxmlformats.org/officeDocument/2006/relationships/hyperlink" Target="https://youtu.be/urJKE1s8tJc" TargetMode="External"/><Relationship Id="rId669" Type="http://schemas.openxmlformats.org/officeDocument/2006/relationships/hyperlink" Target="https://www.youtube.com/@KINGKEPLERNETWORK" TargetMode="External"/><Relationship Id="rId876" Type="http://schemas.openxmlformats.org/officeDocument/2006/relationships/hyperlink" Target="https://www.youtube.com/@njanarun" TargetMode="External"/><Relationship Id="rId1299" Type="http://schemas.openxmlformats.org/officeDocument/2006/relationships/hyperlink" Target="https://www.youtube.com/watch?v=Ijij9tNH-fY" TargetMode="External"/><Relationship Id="rId1727" Type="http://schemas.openxmlformats.org/officeDocument/2006/relationships/hyperlink" Target="https://www.youtube.com/watch?v=euw2pNgDm_Q" TargetMode="External"/><Relationship Id="rId1934" Type="http://schemas.openxmlformats.org/officeDocument/2006/relationships/hyperlink" Target="https://www.youtube.com/@TheBullofDalalStreet/videos" TargetMode="External"/><Relationship Id="rId19" Type="http://schemas.openxmlformats.org/officeDocument/2006/relationships/hyperlink" Target="https://www.youtube.com/@Stock4Retail" TargetMode="External"/><Relationship Id="rId224" Type="http://schemas.openxmlformats.org/officeDocument/2006/relationships/hyperlink" Target="https://www.youtube.com/@MrScalper1998" TargetMode="External"/><Relationship Id="rId431" Type="http://schemas.openxmlformats.org/officeDocument/2006/relationships/hyperlink" Target="https://youtu.be/1KQwgtSiAGE" TargetMode="External"/><Relationship Id="rId529" Type="http://schemas.openxmlformats.org/officeDocument/2006/relationships/hyperlink" Target="https://youtu.be/HfZcE4b4qZY" TargetMode="External"/><Relationship Id="rId736" Type="http://schemas.openxmlformats.org/officeDocument/2006/relationships/hyperlink" Target="https://youtu.be/GFCLtSprRAc" TargetMode="External"/><Relationship Id="rId1061" Type="http://schemas.openxmlformats.org/officeDocument/2006/relationships/hyperlink" Target="https://www.youtube.com/watch?v=Fns4Cj1MwVk" TargetMode="External"/><Relationship Id="rId1159" Type="http://schemas.openxmlformats.org/officeDocument/2006/relationships/hyperlink" Target="https://youtu.be/d0WNPxevFbc" TargetMode="External"/><Relationship Id="rId1366" Type="http://schemas.openxmlformats.org/officeDocument/2006/relationships/hyperlink" Target="https://www.youtube.com/@TechBengalikutty/videos" TargetMode="External"/><Relationship Id="rId168" Type="http://schemas.openxmlformats.org/officeDocument/2006/relationships/hyperlink" Target="https://www.youtube.com/watch?v=XuTOoUvMrPE" TargetMode="External"/><Relationship Id="rId943" Type="http://schemas.openxmlformats.org/officeDocument/2006/relationships/hyperlink" Target="https://www.youtube.com/watch?v=DdatAZxIrZk" TargetMode="External"/><Relationship Id="rId1019" Type="http://schemas.openxmlformats.org/officeDocument/2006/relationships/hyperlink" Target="https://www.youtube.com/watch?v=2a6IWs6Jhvo" TargetMode="External"/><Relationship Id="rId1573" Type="http://schemas.openxmlformats.org/officeDocument/2006/relationships/hyperlink" Target="https://www.youtube.com/watch?v=gMyh7sFDVLQ&amp;feature=youtu.be" TargetMode="External"/><Relationship Id="rId1780" Type="http://schemas.openxmlformats.org/officeDocument/2006/relationships/hyperlink" Target="https://www.youtube.com/@FreeStockMarketKannadaClasses/featured" TargetMode="External"/><Relationship Id="rId1878" Type="http://schemas.openxmlformats.org/officeDocument/2006/relationships/hyperlink" Target="https://www.youtube.com/@Sathish_Speaks" TargetMode="External"/><Relationship Id="rId72" Type="http://schemas.openxmlformats.org/officeDocument/2006/relationships/hyperlink" Target="https://youtu.be/dhw39QVTRtg" TargetMode="External"/><Relationship Id="rId375" Type="http://schemas.openxmlformats.org/officeDocument/2006/relationships/hyperlink" Target="https://youtu.be/6p7_ASt8hJg" TargetMode="External"/><Relationship Id="rId582" Type="http://schemas.openxmlformats.org/officeDocument/2006/relationships/hyperlink" Target="https://www.youtube.com/@SMInvestors" TargetMode="External"/><Relationship Id="rId803" Type="http://schemas.openxmlformats.org/officeDocument/2006/relationships/hyperlink" Target="https://youtu.be/8m-sDYoMWgo?feature=shared" TargetMode="External"/><Relationship Id="rId1226" Type="http://schemas.openxmlformats.org/officeDocument/2006/relationships/hyperlink" Target="https://www.youtube.com/@TheAnalystDeep" TargetMode="External"/><Relationship Id="rId1433" Type="http://schemas.openxmlformats.org/officeDocument/2006/relationships/hyperlink" Target="https://www.youtube.com/watch?v=simgmCMMdO4" TargetMode="External"/><Relationship Id="rId1640" Type="http://schemas.openxmlformats.org/officeDocument/2006/relationships/hyperlink" Target="https://www.youtube.com/@ShashankUdupa1" TargetMode="External"/><Relationship Id="rId1738" Type="http://schemas.openxmlformats.org/officeDocument/2006/relationships/hyperlink" Target="https://www.youtube.com/@cloudearning/videos" TargetMode="External"/><Relationship Id="rId2056" Type="http://schemas.openxmlformats.org/officeDocument/2006/relationships/hyperlink" Target="https://www.youtube.com/@AnuragSalgaonkar" TargetMode="External"/><Relationship Id="rId3" Type="http://schemas.openxmlformats.org/officeDocument/2006/relationships/hyperlink" Target="https://www.youtube.com/@StockTakk" TargetMode="External"/><Relationship Id="rId235" Type="http://schemas.openxmlformats.org/officeDocument/2006/relationships/hyperlink" Target="https://youtu.be/23l05HicD4w" TargetMode="External"/><Relationship Id="rId442" Type="http://schemas.openxmlformats.org/officeDocument/2006/relationships/hyperlink" Target="https://www.youtube.com/@StockGupshup" TargetMode="External"/><Relationship Id="rId887" Type="http://schemas.openxmlformats.org/officeDocument/2006/relationships/hyperlink" Target="https://youtu.be/KJxovfLuuEI?feature=shared" TargetMode="External"/><Relationship Id="rId1072" Type="http://schemas.openxmlformats.org/officeDocument/2006/relationships/hyperlink" Target="https://www.youtube.com/@Money_Matters" TargetMode="External"/><Relationship Id="rId1500" Type="http://schemas.openxmlformats.org/officeDocument/2006/relationships/hyperlink" Target="https://www.youtube.com/@earningspace840" TargetMode="External"/><Relationship Id="rId1945" Type="http://schemas.openxmlformats.org/officeDocument/2006/relationships/hyperlink" Target="https://www.youtube.com/watch?v=E-nFYTCE2Bs" TargetMode="External"/><Relationship Id="rId302" Type="http://schemas.openxmlformats.org/officeDocument/2006/relationships/hyperlink" Target="https://youtu.be/TQ0TJdUkIPI" TargetMode="External"/><Relationship Id="rId747" Type="http://schemas.openxmlformats.org/officeDocument/2006/relationships/hyperlink" Target="https://www.youtube.com/c/InvestorsAdda/" TargetMode="External"/><Relationship Id="rId954" Type="http://schemas.openxmlformats.org/officeDocument/2006/relationships/hyperlink" Target="https://www.youtube.com/@InvestWidDeepak" TargetMode="External"/><Relationship Id="rId1377" Type="http://schemas.openxmlformats.org/officeDocument/2006/relationships/hyperlink" Target="https://youtu.be/h2x-j-2m5hE" TargetMode="External"/><Relationship Id="rId1584" Type="http://schemas.openxmlformats.org/officeDocument/2006/relationships/hyperlink" Target="https://www.youtube.com/@mstradinganalysis2877" TargetMode="External"/><Relationship Id="rId1791" Type="http://schemas.openxmlformats.org/officeDocument/2006/relationships/hyperlink" Target="https://www.youtube.com/watch?v=GqEbzrTNkQo" TargetMode="External"/><Relationship Id="rId1805" Type="http://schemas.openxmlformats.org/officeDocument/2006/relationships/hyperlink" Target="https://www.youtube.com/watch?v=w33hXFDyeHw" TargetMode="External"/><Relationship Id="rId83" Type="http://schemas.openxmlformats.org/officeDocument/2006/relationships/hyperlink" Target="https://www.youtube.com/@AbhishekKar" TargetMode="External"/><Relationship Id="rId179" Type="http://schemas.openxmlformats.org/officeDocument/2006/relationships/hyperlink" Target="https://www.youtube.com/@tradetobombay1537" TargetMode="External"/><Relationship Id="rId386" Type="http://schemas.openxmlformats.org/officeDocument/2006/relationships/hyperlink" Target="https://www.youtube.com/@shubh_kadam__" TargetMode="External"/><Relationship Id="rId593" Type="http://schemas.openxmlformats.org/officeDocument/2006/relationships/hyperlink" Target="https://youtu.be/sh_UOkNm_wI?feature=shared" TargetMode="External"/><Relationship Id="rId607" Type="http://schemas.openxmlformats.org/officeDocument/2006/relationships/hyperlink" Target="https://www.youtube.com/watch?v=QJ2Qq2sMkTE" TargetMode="External"/><Relationship Id="rId814" Type="http://schemas.openxmlformats.org/officeDocument/2006/relationships/hyperlink" Target="https://www.youtube.com/@FearlessTraderShivam" TargetMode="External"/><Relationship Id="rId1237" Type="http://schemas.openxmlformats.org/officeDocument/2006/relationships/hyperlink" Target="https://www.youtube.com/watch?v=ckN9byBpwTM" TargetMode="External"/><Relationship Id="rId1444" Type="http://schemas.openxmlformats.org/officeDocument/2006/relationships/hyperlink" Target="https://www.youtube.com/@MissionMarketChannel" TargetMode="External"/><Relationship Id="rId1651" Type="http://schemas.openxmlformats.org/officeDocument/2006/relationships/hyperlink" Target="https://youtu.be/o4O5Nj3fGUI?si=Im_tJyw7pWSf2r5T" TargetMode="External"/><Relationship Id="rId1889" Type="http://schemas.openxmlformats.org/officeDocument/2006/relationships/hyperlink" Target="https://www.youtube.com/watch?v=DTGpgxgvZtw" TargetMode="External"/><Relationship Id="rId2067" Type="http://schemas.openxmlformats.org/officeDocument/2006/relationships/hyperlink" Target="https://youtu.be/iICMvH8XjHk" TargetMode="External"/><Relationship Id="rId246" Type="http://schemas.openxmlformats.org/officeDocument/2006/relationships/hyperlink" Target="https://www.youtube.com/@TheBullofDalalStreet" TargetMode="External"/><Relationship Id="rId453" Type="http://schemas.openxmlformats.org/officeDocument/2006/relationships/hyperlink" Target="https://youtube.com/watch?v=Rqts4u3sg8k&amp;feature=share8" TargetMode="External"/><Relationship Id="rId660" Type="http://schemas.openxmlformats.org/officeDocument/2006/relationships/hyperlink" Target="https://youtu.be/9YfjQkaU7C4" TargetMode="External"/><Relationship Id="rId898" Type="http://schemas.openxmlformats.org/officeDocument/2006/relationships/hyperlink" Target="https://www.youtube.com/@MarketSupport" TargetMode="External"/><Relationship Id="rId1083" Type="http://schemas.openxmlformats.org/officeDocument/2006/relationships/hyperlink" Target="https://www.youtube.com/watch?v=WukkqExJwwA" TargetMode="External"/><Relationship Id="rId1290" Type="http://schemas.openxmlformats.org/officeDocument/2006/relationships/hyperlink" Target="https://www.youtube.com/@MoneyTalksWithPayal/featured" TargetMode="External"/><Relationship Id="rId1304" Type="http://schemas.openxmlformats.org/officeDocument/2006/relationships/hyperlink" Target="https://www.youtube.com/@7DreamsIndiaOfficial" TargetMode="External"/><Relationship Id="rId1511" Type="http://schemas.openxmlformats.org/officeDocument/2006/relationships/hyperlink" Target="https://www.youtube.com/watch?v=q9pyh4BYbzE" TargetMode="External"/><Relationship Id="rId1749" Type="http://schemas.openxmlformats.org/officeDocument/2006/relationships/hyperlink" Target="https://www.youtube.com/watch?v=wCzPd0Dpgoo" TargetMode="External"/><Relationship Id="rId1956" Type="http://schemas.openxmlformats.org/officeDocument/2006/relationships/hyperlink" Target="https://www.youtube.com/@Cryptodunia7" TargetMode="External"/><Relationship Id="rId106" Type="http://schemas.openxmlformats.org/officeDocument/2006/relationships/hyperlink" Target="https://youtu.be/puwO_sWdO_E" TargetMode="External"/><Relationship Id="rId313" Type="http://schemas.openxmlformats.org/officeDocument/2006/relationships/hyperlink" Target="https://youtu.be/cC4xIyHRKsA" TargetMode="External"/><Relationship Id="rId758" Type="http://schemas.openxmlformats.org/officeDocument/2006/relationships/hyperlink" Target="https://youtu.be/0uddmbXYKOo?si=Xy-D0_TCCUxybIyR" TargetMode="External"/><Relationship Id="rId965" Type="http://schemas.openxmlformats.org/officeDocument/2006/relationships/hyperlink" Target="https://youtu.be/5YPZn2rGW4g" TargetMode="External"/><Relationship Id="rId1150" Type="http://schemas.openxmlformats.org/officeDocument/2006/relationships/hyperlink" Target="https://www.youtube.com/@TRENDTRADERKARAN" TargetMode="External"/><Relationship Id="rId1388" Type="http://schemas.openxmlformats.org/officeDocument/2006/relationships/hyperlink" Target="https://www.youtube.com/@TraderSakshi" TargetMode="External"/><Relationship Id="rId1595" Type="http://schemas.openxmlformats.org/officeDocument/2006/relationships/hyperlink" Target="https://youtu.be/qfhMEYFWgs0?si=3kF1Qd8la3jSvT9K" TargetMode="External"/><Relationship Id="rId1609" Type="http://schemas.openxmlformats.org/officeDocument/2006/relationships/hyperlink" Target="https://www.youtube.com/watch?v=9q2zTJ1y2iA" TargetMode="External"/><Relationship Id="rId1816" Type="http://schemas.openxmlformats.org/officeDocument/2006/relationships/hyperlink" Target="https://www.youtube.com/@rochit_singh" TargetMode="External"/><Relationship Id="rId10" Type="http://schemas.openxmlformats.org/officeDocument/2006/relationships/hyperlink" Target="https://youtu.be/cVQIoFOIEu4" TargetMode="External"/><Relationship Id="rId94" Type="http://schemas.openxmlformats.org/officeDocument/2006/relationships/hyperlink" Target="https://youtu.be/MkbB2ZhtTio" TargetMode="External"/><Relationship Id="rId397" Type="http://schemas.openxmlformats.org/officeDocument/2006/relationships/hyperlink" Target="https://youtu.be/3q1UL5Kq16w" TargetMode="External"/><Relationship Id="rId520" Type="http://schemas.openxmlformats.org/officeDocument/2006/relationships/hyperlink" Target="https://www.youtube.com/@OfficialSandeepMishra" TargetMode="External"/><Relationship Id="rId618" Type="http://schemas.openxmlformats.org/officeDocument/2006/relationships/hyperlink" Target="https://www.youtube.com/@diversifyknowledge/" TargetMode="External"/><Relationship Id="rId825" Type="http://schemas.openxmlformats.org/officeDocument/2006/relationships/hyperlink" Target="https://youtu.be/WwPXZM7ldFU" TargetMode="External"/><Relationship Id="rId1248" Type="http://schemas.openxmlformats.org/officeDocument/2006/relationships/hyperlink" Target="https://www.youtube.com/@InvestWidDeepak" TargetMode="External"/><Relationship Id="rId1455" Type="http://schemas.openxmlformats.org/officeDocument/2006/relationships/hyperlink" Target="https://www.youtube.com/watch?v=B9uWTCQZr80" TargetMode="External"/><Relationship Id="rId1662" Type="http://schemas.openxmlformats.org/officeDocument/2006/relationships/hyperlink" Target="https://www.youtube.com/@TRADINGKANNADA" TargetMode="External"/><Relationship Id="rId2078" Type="http://schemas.openxmlformats.org/officeDocument/2006/relationships/hyperlink" Target="https://youtu.be/q6yOcYaui-Y?si=vnivXbucVjl3aQWy" TargetMode="External"/><Relationship Id="rId257" Type="http://schemas.openxmlformats.org/officeDocument/2006/relationships/hyperlink" Target="https://www.youtube.com/@AnshNakwal" TargetMode="External"/><Relationship Id="rId464" Type="http://schemas.openxmlformats.org/officeDocument/2006/relationships/hyperlink" Target="https://www.youtube.com/@stockmarketbadshah" TargetMode="External"/><Relationship Id="rId1010" Type="http://schemas.openxmlformats.org/officeDocument/2006/relationships/hyperlink" Target="https://www.youtube.com/@InvestWidDeepak" TargetMode="External"/><Relationship Id="rId1094" Type="http://schemas.openxmlformats.org/officeDocument/2006/relationships/hyperlink" Target="https://www.youtube.com/@HimanshuTrader" TargetMode="External"/><Relationship Id="rId1108" Type="http://schemas.openxmlformats.org/officeDocument/2006/relationships/hyperlink" Target="https://www.youtube.com/@qualityearn8325" TargetMode="External"/><Relationship Id="rId1315" Type="http://schemas.openxmlformats.org/officeDocument/2006/relationships/hyperlink" Target="https://www.youtube.com/watch?v=5iZvPHr8wGk&amp;feature=youtu.be" TargetMode="External"/><Relationship Id="rId1967" Type="http://schemas.openxmlformats.org/officeDocument/2006/relationships/hyperlink" Target="https://www.youtube.com/watch?v=CCqgSeyZQj4" TargetMode="External"/><Relationship Id="rId117" Type="http://schemas.openxmlformats.org/officeDocument/2006/relationships/hyperlink" Target="https://www.youtube.com/@TraderSakshi" TargetMode="External"/><Relationship Id="rId671" Type="http://schemas.openxmlformats.org/officeDocument/2006/relationships/hyperlink" Target="https://www.youtube.com/@LTS" TargetMode="External"/><Relationship Id="rId769" Type="http://schemas.openxmlformats.org/officeDocument/2006/relationships/hyperlink" Target="https://www.youtube.com/@SundayNivesh" TargetMode="External"/><Relationship Id="rId976" Type="http://schemas.openxmlformats.org/officeDocument/2006/relationships/hyperlink" Target="https://www.youtube.com/@PravinKhetan" TargetMode="External"/><Relationship Id="rId1399" Type="http://schemas.openxmlformats.org/officeDocument/2006/relationships/hyperlink" Target="https://youtu.be/Q3dxXjxfyJQ" TargetMode="External"/><Relationship Id="rId324" Type="http://schemas.openxmlformats.org/officeDocument/2006/relationships/hyperlink" Target="https://youtu.be/Wz19zM96K2Q" TargetMode="External"/><Relationship Id="rId531" Type="http://schemas.openxmlformats.org/officeDocument/2006/relationships/hyperlink" Target="https://youtu.be/E1ST-L5BK_4" TargetMode="External"/><Relationship Id="rId629" Type="http://schemas.openxmlformats.org/officeDocument/2006/relationships/hyperlink" Target="https://youtu.be/H8a1iYQsY4g?si=RB5RgZ0ejfAjq6Es" TargetMode="External"/><Relationship Id="rId1161" Type="http://schemas.openxmlformats.org/officeDocument/2006/relationships/hyperlink" Target="https://youtu.be/zO-Cle5v-P0?feature=shared" TargetMode="External"/><Relationship Id="rId1259" Type="http://schemas.openxmlformats.org/officeDocument/2006/relationships/hyperlink" Target="https://www.youtube.com/watch?v=AiTH_CQolNs" TargetMode="External"/><Relationship Id="rId1466" Type="http://schemas.openxmlformats.org/officeDocument/2006/relationships/hyperlink" Target="https://www.youtube.com/@ETechpandaji" TargetMode="External"/><Relationship Id="rId2005" Type="http://schemas.openxmlformats.org/officeDocument/2006/relationships/hyperlink" Target="https://www.youtube.com/watch?v=myvl7Wa7h2s" TargetMode="External"/><Relationship Id="rId836" Type="http://schemas.openxmlformats.org/officeDocument/2006/relationships/hyperlink" Target="https://www.youtube.com/@VivekRanaTrading" TargetMode="External"/><Relationship Id="rId1021" Type="http://schemas.openxmlformats.org/officeDocument/2006/relationships/hyperlink" Target="https://www.youtube.com/watch?v=yPkimsZZ_4s" TargetMode="External"/><Relationship Id="rId1119" Type="http://schemas.openxmlformats.org/officeDocument/2006/relationships/hyperlink" Target="https://www.youtube.com/watch?v=rqPs7OWCx84" TargetMode="External"/><Relationship Id="rId1673" Type="http://schemas.openxmlformats.org/officeDocument/2006/relationships/hyperlink" Target="https://youtu.be/y_v2uht1-_g" TargetMode="External"/><Relationship Id="rId1880" Type="http://schemas.openxmlformats.org/officeDocument/2006/relationships/hyperlink" Target="https://www.youtube.com/@TheGlobalStories" TargetMode="External"/><Relationship Id="rId1978" Type="http://schemas.openxmlformats.org/officeDocument/2006/relationships/hyperlink" Target="https://www.youtube.com/@ankitjain05" TargetMode="External"/><Relationship Id="rId903" Type="http://schemas.openxmlformats.org/officeDocument/2006/relationships/hyperlink" Target="https://youtu.be/sDi4sVAyVIo?si=PJxy2UYdb-ZPXWL6" TargetMode="External"/><Relationship Id="rId1326" Type="http://schemas.openxmlformats.org/officeDocument/2006/relationships/hyperlink" Target="https://www.youtube.com/@LTS" TargetMode="External"/><Relationship Id="rId1533" Type="http://schemas.openxmlformats.org/officeDocument/2006/relationships/hyperlink" Target="https://youtu.be/rgVHbxJ6zv8?si=a6m7rMBhmgNkTwQ_" TargetMode="External"/><Relationship Id="rId1740" Type="http://schemas.openxmlformats.org/officeDocument/2006/relationships/hyperlink" Target="https://www.youtube.com/@ScottEarning" TargetMode="External"/><Relationship Id="rId32" Type="http://schemas.openxmlformats.org/officeDocument/2006/relationships/hyperlink" Target="https://youtu.be/op52wxHBBtI" TargetMode="External"/><Relationship Id="rId1600" Type="http://schemas.openxmlformats.org/officeDocument/2006/relationships/hyperlink" Target="https://www.youtube.com/@SiddharthBhat09" TargetMode="External"/><Relationship Id="rId1838" Type="http://schemas.openxmlformats.org/officeDocument/2006/relationships/hyperlink" Target="https://www.youtube.com/@diversifyknowledge/" TargetMode="External"/><Relationship Id="rId181" Type="http://schemas.openxmlformats.org/officeDocument/2006/relationships/hyperlink" Target="https://www.youtube.com/@SunilSahuYoutuber" TargetMode="External"/><Relationship Id="rId1905" Type="http://schemas.openxmlformats.org/officeDocument/2006/relationships/hyperlink" Target="https://www.youtube.com/watch?v=MVh3GWFc5b0" TargetMode="External"/><Relationship Id="rId279" Type="http://schemas.openxmlformats.org/officeDocument/2006/relationships/hyperlink" Target="https://www.youtube.com/c/adopix" TargetMode="External"/><Relationship Id="rId486" Type="http://schemas.openxmlformats.org/officeDocument/2006/relationships/hyperlink" Target="https://www.youtube.com/@BAZARKEPANDIT" TargetMode="External"/><Relationship Id="rId693" Type="http://schemas.openxmlformats.org/officeDocument/2006/relationships/hyperlink" Target="https://www.youtube.com/@BornCreator" TargetMode="External"/><Relationship Id="rId139" Type="http://schemas.openxmlformats.org/officeDocument/2006/relationships/hyperlink" Target="https://www.youtube.com/@ApnaTrader" TargetMode="External"/><Relationship Id="rId346" Type="http://schemas.openxmlformats.org/officeDocument/2006/relationships/hyperlink" Target="https://www.youtube.com/@mstradinganalysis2877" TargetMode="External"/><Relationship Id="rId553" Type="http://schemas.openxmlformats.org/officeDocument/2006/relationships/hyperlink" Target="https://youtu.be/sWjnEGkPc54" TargetMode="External"/><Relationship Id="rId760" Type="http://schemas.openxmlformats.org/officeDocument/2006/relationships/hyperlink" Target="https://youtu.be/VfCG3jWNxGg?si=KGoe3cwNbMlcDGXi" TargetMode="External"/><Relationship Id="rId998" Type="http://schemas.openxmlformats.org/officeDocument/2006/relationships/hyperlink" Target="https://www.youtube.com/@stocksforself" TargetMode="External"/><Relationship Id="rId1183" Type="http://schemas.openxmlformats.org/officeDocument/2006/relationships/hyperlink" Target="https://youtu.be/vAegFxYhIyo" TargetMode="External"/><Relationship Id="rId1390" Type="http://schemas.openxmlformats.org/officeDocument/2006/relationships/hyperlink" Target="https://www.youtube.com/@MoneySolution" TargetMode="External"/><Relationship Id="rId2027" Type="http://schemas.openxmlformats.org/officeDocument/2006/relationships/hyperlink" Target="https://www.youtube.com/watch?v=hq7wrjUwkTU" TargetMode="External"/><Relationship Id="rId206" Type="http://schemas.openxmlformats.org/officeDocument/2006/relationships/hyperlink" Target="https://www.youtube.com/c/ConveybyFinnovationZ" TargetMode="External"/><Relationship Id="rId413" Type="http://schemas.openxmlformats.org/officeDocument/2006/relationships/hyperlink" Target="https://youtu.be/-DQqFP5Lk1c" TargetMode="External"/><Relationship Id="rId858" Type="http://schemas.openxmlformats.org/officeDocument/2006/relationships/hyperlink" Target="https://www.youtube.com/@ShareMarketInKannada" TargetMode="External"/><Relationship Id="rId1043" Type="http://schemas.openxmlformats.org/officeDocument/2006/relationships/hyperlink" Target="https://youtu.be/fle986fiaU4" TargetMode="External"/><Relationship Id="rId1488" Type="http://schemas.openxmlformats.org/officeDocument/2006/relationships/hyperlink" Target="https://www.youtube.com/@MohitBalani/videos" TargetMode="External"/><Relationship Id="rId1695" Type="http://schemas.openxmlformats.org/officeDocument/2006/relationships/hyperlink" Target="https://www.youtube.com/watch?v=_2QIvzMOhUw" TargetMode="External"/><Relationship Id="rId620" Type="http://schemas.openxmlformats.org/officeDocument/2006/relationships/hyperlink" Target="https://www.youtube.com/@ShareTradeePoint" TargetMode="External"/><Relationship Id="rId718" Type="http://schemas.openxmlformats.org/officeDocument/2006/relationships/hyperlink" Target="https://www.youtube.com/@aceinkBharathShankar/featured" TargetMode="External"/><Relationship Id="rId925" Type="http://schemas.openxmlformats.org/officeDocument/2006/relationships/hyperlink" Target="https://www.youtube.com/watch?v=Q0_zw7FhzzY" TargetMode="External"/><Relationship Id="rId1250" Type="http://schemas.openxmlformats.org/officeDocument/2006/relationships/hyperlink" Target="https://www.youtube.com/@YiaCrypto/videos" TargetMode="External"/><Relationship Id="rId1348" Type="http://schemas.openxmlformats.org/officeDocument/2006/relationships/hyperlink" Target="https://www.youtube.com/@TheHarshDalal" TargetMode="External"/><Relationship Id="rId1555" Type="http://schemas.openxmlformats.org/officeDocument/2006/relationships/hyperlink" Target="https://youtu.be/0uWwISDrMeQ?si=FPQL6A_KFrMJkgvO" TargetMode="External"/><Relationship Id="rId1762" Type="http://schemas.openxmlformats.org/officeDocument/2006/relationships/hyperlink" Target="https://www.youtube.com/@FinancialMack" TargetMode="External"/><Relationship Id="rId1110" Type="http://schemas.openxmlformats.org/officeDocument/2006/relationships/hyperlink" Target="https://youtube.com/@moneyinspires7417?si=sOhLlEZ6ghL7oUv2" TargetMode="External"/><Relationship Id="rId1208" Type="http://schemas.openxmlformats.org/officeDocument/2006/relationships/hyperlink" Target="https://www.youtube.com/@PravinKhetan" TargetMode="External"/><Relationship Id="rId1415" Type="http://schemas.openxmlformats.org/officeDocument/2006/relationships/hyperlink" Target="https://youtu.be/3nClqSDk9Ks" TargetMode="External"/><Relationship Id="rId54" Type="http://schemas.openxmlformats.org/officeDocument/2006/relationships/hyperlink" Target="https://youtu.be/HOiP0NkENkY" TargetMode="External"/><Relationship Id="rId1622" Type="http://schemas.openxmlformats.org/officeDocument/2006/relationships/hyperlink" Target="https://www.youtube.com/@digitalxpt" TargetMode="External"/><Relationship Id="rId1927" Type="http://schemas.openxmlformats.org/officeDocument/2006/relationships/hyperlink" Target="https://youtu.be/78FHL1qouF4?si=qvWMksYhzyEPoOgI" TargetMode="External"/><Relationship Id="rId2091" Type="http://schemas.openxmlformats.org/officeDocument/2006/relationships/hyperlink" Target="https://www.youtube.com/@Theminitrader" TargetMode="External"/><Relationship Id="rId270" Type="http://schemas.openxmlformats.org/officeDocument/2006/relationships/hyperlink" Target="https://youtu.be/D1raXwTsjAg" TargetMode="External"/><Relationship Id="rId130" Type="http://schemas.openxmlformats.org/officeDocument/2006/relationships/hyperlink" Target="https://youtu.be/XHV3NhxlBPA" TargetMode="External"/><Relationship Id="rId368" Type="http://schemas.openxmlformats.org/officeDocument/2006/relationships/hyperlink" Target="https://youtu.be/CQwJlqOWxWk" TargetMode="External"/><Relationship Id="rId575" Type="http://schemas.openxmlformats.org/officeDocument/2006/relationships/hyperlink" Target="https://youtu.be/8QOba01duq0" TargetMode="External"/><Relationship Id="rId782" Type="http://schemas.openxmlformats.org/officeDocument/2006/relationships/hyperlink" Target="https://www.youtube.com/@MoneySolution/featured" TargetMode="External"/><Relationship Id="rId2049" Type="http://schemas.openxmlformats.org/officeDocument/2006/relationships/hyperlink" Target="https://youtu.be/ROnE4b6BI68" TargetMode="External"/><Relationship Id="rId228" Type="http://schemas.openxmlformats.org/officeDocument/2006/relationships/hyperlink" Target="https://www.youtube.com/@TradeSwings" TargetMode="External"/><Relationship Id="rId435" Type="http://schemas.openxmlformats.org/officeDocument/2006/relationships/hyperlink" Target="https://www.youtube.com/@sanjeevsinghania1940" TargetMode="External"/><Relationship Id="rId642" Type="http://schemas.openxmlformats.org/officeDocument/2006/relationships/hyperlink" Target="https://www.youtube.com/@NikkhilRawat" TargetMode="External"/><Relationship Id="rId1065" Type="http://schemas.openxmlformats.org/officeDocument/2006/relationships/hyperlink" Target="https://www.youtube.com/watch?v=YPQfj-yWHBA" TargetMode="External"/><Relationship Id="rId1272" Type="http://schemas.openxmlformats.org/officeDocument/2006/relationships/hyperlink" Target="https://www.youtube.com/@shubh_kadam__" TargetMode="External"/><Relationship Id="rId502" Type="http://schemas.openxmlformats.org/officeDocument/2006/relationships/hyperlink" Target="https://www.youtube.com/@7DreamsIndiaOfficial" TargetMode="External"/><Relationship Id="rId947" Type="http://schemas.openxmlformats.org/officeDocument/2006/relationships/hyperlink" Target="https://www.youtube.com/watch?v=z8Jsv9amuyw" TargetMode="External"/><Relationship Id="rId1132" Type="http://schemas.openxmlformats.org/officeDocument/2006/relationships/hyperlink" Target="https://youtube.com/@GoiCrypto?si=H2y0WBSNEAT9fQeF" TargetMode="External"/><Relationship Id="rId1577" Type="http://schemas.openxmlformats.org/officeDocument/2006/relationships/hyperlink" Target="https://youtu.be/o1EDwLJJHik" TargetMode="External"/><Relationship Id="rId1784" Type="http://schemas.openxmlformats.org/officeDocument/2006/relationships/hyperlink" Target="https://www.youtube.com/@TheHarshDalal" TargetMode="External"/><Relationship Id="rId1991" Type="http://schemas.openxmlformats.org/officeDocument/2006/relationships/hyperlink" Target="https://www.youtube.com/watch?v=SdxqlWzWy7E" TargetMode="External"/><Relationship Id="rId76" Type="http://schemas.openxmlformats.org/officeDocument/2006/relationships/hyperlink" Target="https://youtu.be/JLGLzfR3ts4" TargetMode="External"/><Relationship Id="rId807" Type="http://schemas.openxmlformats.org/officeDocument/2006/relationships/hyperlink" Target="https://youtu.be/iGnN0Rh-73k" TargetMode="External"/><Relationship Id="rId1437" Type="http://schemas.openxmlformats.org/officeDocument/2006/relationships/hyperlink" Target="https://youtu.be/R73nBBjZJxY" TargetMode="External"/><Relationship Id="rId1644" Type="http://schemas.openxmlformats.org/officeDocument/2006/relationships/hyperlink" Target="https://www.youtube.com/@ExposeBuddy" TargetMode="External"/><Relationship Id="rId1851" Type="http://schemas.openxmlformats.org/officeDocument/2006/relationships/hyperlink" Target="https://youtu.be/Y6CxZgrI8T4?si=ho9AY9XjTd1GGEZK" TargetMode="External"/><Relationship Id="rId1504" Type="http://schemas.openxmlformats.org/officeDocument/2006/relationships/hyperlink" Target="https://www.youtube.com/@ChargingPointHindi" TargetMode="External"/><Relationship Id="rId1711" Type="http://schemas.openxmlformats.org/officeDocument/2006/relationships/hyperlink" Target="https://www.youtube.com/watch?v=8tVzBAbISV8" TargetMode="External"/><Relationship Id="rId1949" Type="http://schemas.openxmlformats.org/officeDocument/2006/relationships/hyperlink" Target="https://youtu.be/XvHH2VWM6jg?si=nXZmg91YML0GIBFu" TargetMode="External"/><Relationship Id="rId292" Type="http://schemas.openxmlformats.org/officeDocument/2006/relationships/hyperlink" Target="https://youtu.be/ibDjAFUtQqk" TargetMode="External"/><Relationship Id="rId1809" Type="http://schemas.openxmlformats.org/officeDocument/2006/relationships/hyperlink" Target="https://youtu.be/CNpaEvXK1aQ?si=ZKKNDJ_2X6frdRtg" TargetMode="External"/><Relationship Id="rId597" Type="http://schemas.openxmlformats.org/officeDocument/2006/relationships/hyperlink" Target="https://youtu.be/1vIjPDnQTGo?feature=shared" TargetMode="External"/><Relationship Id="rId152" Type="http://schemas.openxmlformats.org/officeDocument/2006/relationships/hyperlink" Target="https://youtu.be/-U3RBN7eUt8" TargetMode="External"/><Relationship Id="rId457" Type="http://schemas.openxmlformats.org/officeDocument/2006/relationships/hyperlink" Target="https://youtu.be/YX9_4_FpQic" TargetMode="External"/><Relationship Id="rId1087" Type="http://schemas.openxmlformats.org/officeDocument/2006/relationships/hyperlink" Target="https://youtu.be/8-dWZMG32LY" TargetMode="External"/><Relationship Id="rId1294" Type="http://schemas.openxmlformats.org/officeDocument/2006/relationships/hyperlink" Target="https://www.youtube.com/@KnowledgeJazz" TargetMode="External"/><Relationship Id="rId2040" Type="http://schemas.openxmlformats.org/officeDocument/2006/relationships/hyperlink" Target="https://www.youtube.com/@InvestorsAdda" TargetMode="External"/><Relationship Id="rId664" Type="http://schemas.openxmlformats.org/officeDocument/2006/relationships/hyperlink" Target="https://youtu.be/f-O51RJEZu8?si=9jg-ya_-3XswrNHX" TargetMode="External"/><Relationship Id="rId871" Type="http://schemas.openxmlformats.org/officeDocument/2006/relationships/hyperlink" Target="https://www.youtube.com/watch?v=bmhlS4knRAY" TargetMode="External"/><Relationship Id="rId969" Type="http://schemas.openxmlformats.org/officeDocument/2006/relationships/hyperlink" Target="https://youtu.be/yFYJIF2tVbY" TargetMode="External"/><Relationship Id="rId1599" Type="http://schemas.openxmlformats.org/officeDocument/2006/relationships/hyperlink" Target="https://www.youtube.com/watch?v=aKP9gE6oz7s" TargetMode="External"/><Relationship Id="rId317" Type="http://schemas.openxmlformats.org/officeDocument/2006/relationships/hyperlink" Target="https://www.youtube.com/@VivekRanaTrading" TargetMode="External"/><Relationship Id="rId524" Type="http://schemas.openxmlformats.org/officeDocument/2006/relationships/hyperlink" Target="https://www.youtube.com/@tradehunter458" TargetMode="External"/><Relationship Id="rId731" Type="http://schemas.openxmlformats.org/officeDocument/2006/relationships/hyperlink" Target="https://www.youtube.com/watch?v=sLmMh5j4bUk" TargetMode="External"/><Relationship Id="rId1154" Type="http://schemas.openxmlformats.org/officeDocument/2006/relationships/hyperlink" Target="https://www.youtube.com/@ankitjain05" TargetMode="External"/><Relationship Id="rId1361" Type="http://schemas.openxmlformats.org/officeDocument/2006/relationships/hyperlink" Target="https://www.youtube.com/watch?v=FhgAyHLefuM" TargetMode="External"/><Relationship Id="rId1459" Type="http://schemas.openxmlformats.org/officeDocument/2006/relationships/hyperlink" Target="https://www.youtube.com/watch?v=YtVrlnRPquI" TargetMode="External"/><Relationship Id="rId98" Type="http://schemas.openxmlformats.org/officeDocument/2006/relationships/hyperlink" Target="https://youtu.be/w4aTYxv9deU" TargetMode="External"/><Relationship Id="rId829" Type="http://schemas.openxmlformats.org/officeDocument/2006/relationships/hyperlink" Target="https://youtu.be/-vJV7PRWtkY" TargetMode="External"/><Relationship Id="rId1014" Type="http://schemas.openxmlformats.org/officeDocument/2006/relationships/hyperlink" Target="https://www.youtube.com/@TheBullofDalalStreet/videos" TargetMode="External"/><Relationship Id="rId1221" Type="http://schemas.openxmlformats.org/officeDocument/2006/relationships/hyperlink" Target="https://www.youtube.com/watch?v=jQaw53nc8ac" TargetMode="External"/><Relationship Id="rId1666" Type="http://schemas.openxmlformats.org/officeDocument/2006/relationships/hyperlink" Target="https://www.youtube.com/@MarketSupport" TargetMode="External"/><Relationship Id="rId1873" Type="http://schemas.openxmlformats.org/officeDocument/2006/relationships/hyperlink" Target="https://www.youtube.com/watch?v=KGt93_1rQjE" TargetMode="External"/><Relationship Id="rId1319" Type="http://schemas.openxmlformats.org/officeDocument/2006/relationships/hyperlink" Target="https://www.youtube.com/watch?v=qpStSWvktyQ" TargetMode="External"/><Relationship Id="rId1526" Type="http://schemas.openxmlformats.org/officeDocument/2006/relationships/hyperlink" Target="https://www.youtube.com/@earningpro4419/videos" TargetMode="External"/><Relationship Id="rId1733" Type="http://schemas.openxmlformats.org/officeDocument/2006/relationships/hyperlink" Target="https://www.youtube.com/watch?v=-LhGyl_1RzI" TargetMode="External"/><Relationship Id="rId1940" Type="http://schemas.openxmlformats.org/officeDocument/2006/relationships/hyperlink" Target="https://www.youtube.com/@Money_Matters" TargetMode="External"/><Relationship Id="rId25" Type="http://schemas.openxmlformats.org/officeDocument/2006/relationships/hyperlink" Target="https://www.youtube.com/@AbhishekKar" TargetMode="External"/><Relationship Id="rId1800" Type="http://schemas.openxmlformats.org/officeDocument/2006/relationships/hyperlink" Target="https://www.youtube.com/@VibhorVarshney" TargetMode="External"/><Relationship Id="rId174" Type="http://schemas.openxmlformats.org/officeDocument/2006/relationships/hyperlink" Target="https://youtu.be/Se2rG1aTUEY" TargetMode="External"/><Relationship Id="rId381" Type="http://schemas.openxmlformats.org/officeDocument/2006/relationships/hyperlink" Target="https://youtu.be/osfjyNjf5SI" TargetMode="External"/><Relationship Id="rId2062" Type="http://schemas.openxmlformats.org/officeDocument/2006/relationships/hyperlink" Target="https://www.youtube.com/@AtulPatel0" TargetMode="External"/><Relationship Id="rId241" Type="http://schemas.openxmlformats.org/officeDocument/2006/relationships/hyperlink" Target="https://youtu.be/QhLagDpuxKo" TargetMode="External"/><Relationship Id="rId479" Type="http://schemas.openxmlformats.org/officeDocument/2006/relationships/hyperlink" Target="https://youtu.be/EEjJm52qzCc" TargetMode="External"/><Relationship Id="rId686" Type="http://schemas.openxmlformats.org/officeDocument/2006/relationships/hyperlink" Target="https://youtu.be/hpp6IvOd0tE?si=VR2rWyTGeKFuPDK9" TargetMode="External"/><Relationship Id="rId893" Type="http://schemas.openxmlformats.org/officeDocument/2006/relationships/hyperlink" Target="https://www.youtube.com/watch?v=Q8xskTXPm-k" TargetMode="External"/><Relationship Id="rId339" Type="http://schemas.openxmlformats.org/officeDocument/2006/relationships/hyperlink" Target="https://www.youtube.com/@MissionMarketChannel" TargetMode="External"/><Relationship Id="rId546" Type="http://schemas.openxmlformats.org/officeDocument/2006/relationships/hyperlink" Target="https://www.youtube.com/@Stock4Retail" TargetMode="External"/><Relationship Id="rId753" Type="http://schemas.openxmlformats.org/officeDocument/2006/relationships/hyperlink" Target="https://www.youtube.com/@MoneySolution" TargetMode="External"/><Relationship Id="rId1176" Type="http://schemas.openxmlformats.org/officeDocument/2006/relationships/hyperlink" Target="https://www.youtube.com/@FreeStockMarketKannadaClasses/featured" TargetMode="External"/><Relationship Id="rId1383" Type="http://schemas.openxmlformats.org/officeDocument/2006/relationships/hyperlink" Target="https://youtu.be/aVQ2do332jQ" TargetMode="External"/><Relationship Id="rId101" Type="http://schemas.openxmlformats.org/officeDocument/2006/relationships/hyperlink" Target="https://www.youtube.com/channel/UCagK63XPST_9VnVY2keNVng/" TargetMode="External"/><Relationship Id="rId406" Type="http://schemas.openxmlformats.org/officeDocument/2006/relationships/hyperlink" Target="https://www.youtube.com/@AbhishekKar" TargetMode="External"/><Relationship Id="rId960" Type="http://schemas.openxmlformats.org/officeDocument/2006/relationships/hyperlink" Target="https://www.youtube.com/@7DreamsIndiaOfficial" TargetMode="External"/><Relationship Id="rId1036" Type="http://schemas.openxmlformats.org/officeDocument/2006/relationships/hyperlink" Target="https://www.youtube.com/@ChaudharyTips06" TargetMode="External"/><Relationship Id="rId1243" Type="http://schemas.openxmlformats.org/officeDocument/2006/relationships/hyperlink" Target="https://youtu.be/t-KPJXqufLI?feature=shared" TargetMode="External"/><Relationship Id="rId1590" Type="http://schemas.openxmlformats.org/officeDocument/2006/relationships/hyperlink" Target="https://www.youtube.com/@TheHarshDalal" TargetMode="External"/><Relationship Id="rId1688" Type="http://schemas.openxmlformats.org/officeDocument/2006/relationships/hyperlink" Target="https://www.youtube.com/@cryptoearn18" TargetMode="External"/><Relationship Id="rId1895" Type="http://schemas.openxmlformats.org/officeDocument/2006/relationships/hyperlink" Target="https://youtu.be/LnBtkmvBx_M?si=3VSg4iW68P1XOxU6" TargetMode="External"/><Relationship Id="rId613" Type="http://schemas.openxmlformats.org/officeDocument/2006/relationships/hyperlink" Target="https://youtu.be/Imm7SH2qLZw?feature=shared" TargetMode="External"/><Relationship Id="rId820" Type="http://schemas.openxmlformats.org/officeDocument/2006/relationships/hyperlink" Target="https://www.youtube.com/@torahulj" TargetMode="External"/><Relationship Id="rId918" Type="http://schemas.openxmlformats.org/officeDocument/2006/relationships/hyperlink" Target="https://www.youtube.com/@TRENDTRADERKARAN" TargetMode="External"/><Relationship Id="rId1450" Type="http://schemas.openxmlformats.org/officeDocument/2006/relationships/hyperlink" Target="https://www.youtube.com/@earningpro4419" TargetMode="External"/><Relationship Id="rId1548" Type="http://schemas.openxmlformats.org/officeDocument/2006/relationships/hyperlink" Target="https://www.youtube.com/@harshearningtips3747" TargetMode="External"/><Relationship Id="rId1755" Type="http://schemas.openxmlformats.org/officeDocument/2006/relationships/hyperlink" Target="https://youtu.be/GTk8wwUeWno?si=k17nzk9lbSNxt_YS" TargetMode="External"/><Relationship Id="rId1103" Type="http://schemas.openxmlformats.org/officeDocument/2006/relationships/hyperlink" Target="https://youtu.be/V6pIhiniiWQ?feature=shared" TargetMode="External"/><Relationship Id="rId1310" Type="http://schemas.openxmlformats.org/officeDocument/2006/relationships/hyperlink" Target="https://www.youtube.com/@RSFINTECH" TargetMode="External"/><Relationship Id="rId1408" Type="http://schemas.openxmlformats.org/officeDocument/2006/relationships/hyperlink" Target="https://www.youtube.com/@lootearning99" TargetMode="External"/><Relationship Id="rId1962" Type="http://schemas.openxmlformats.org/officeDocument/2006/relationships/hyperlink" Target="https://www.youtube.com/@harshearningtips3747" TargetMode="External"/><Relationship Id="rId47" Type="http://schemas.openxmlformats.org/officeDocument/2006/relationships/hyperlink" Target="https://www.youtube.com/c/InvestmentWithTarun/" TargetMode="External"/><Relationship Id="rId1615" Type="http://schemas.openxmlformats.org/officeDocument/2006/relationships/hyperlink" Target="https://youtu.be/y7SKpOwJf8E?si=WbZR5AxjUKiuamtg" TargetMode="External"/><Relationship Id="rId1822" Type="http://schemas.openxmlformats.org/officeDocument/2006/relationships/hyperlink" Target="https://www.youtube.com/@mstradinganalysis2877" TargetMode="External"/><Relationship Id="rId196" Type="http://schemas.openxmlformats.org/officeDocument/2006/relationships/hyperlink" Target="https://www.youtube.com/@TradingMarathon" TargetMode="External"/><Relationship Id="rId2084" Type="http://schemas.openxmlformats.org/officeDocument/2006/relationships/hyperlink" Target="https://www.youtube.com/watch?v=sUDp0XaDq38" TargetMode="External"/><Relationship Id="rId263" Type="http://schemas.openxmlformats.org/officeDocument/2006/relationships/hyperlink" Target="https://www.youtube.com/@digitalOdd/" TargetMode="External"/><Relationship Id="rId470" Type="http://schemas.openxmlformats.org/officeDocument/2006/relationships/hyperlink" Target="https://www.youtube.com/@MarketSupport/" TargetMode="External"/><Relationship Id="rId123" Type="http://schemas.openxmlformats.org/officeDocument/2006/relationships/hyperlink" Target="https://www.youtube.com/channel/UCN4VrlBpzOSXLO6pOY6OFDA" TargetMode="External"/><Relationship Id="rId330" Type="http://schemas.openxmlformats.org/officeDocument/2006/relationships/hyperlink" Target="https://youtu.be/zRxqIBgjgJM" TargetMode="External"/><Relationship Id="rId568" Type="http://schemas.openxmlformats.org/officeDocument/2006/relationships/hyperlink" Target="https://www.youtube.com/@shubh_kadam__" TargetMode="External"/><Relationship Id="rId775" Type="http://schemas.openxmlformats.org/officeDocument/2006/relationships/hyperlink" Target="https://youtu.be/wuAg1NtzRIo?feature=shared" TargetMode="External"/><Relationship Id="rId982" Type="http://schemas.openxmlformats.org/officeDocument/2006/relationships/hyperlink" Target="https://www.youtube.com/@RSFINTECH" TargetMode="External"/><Relationship Id="rId1198" Type="http://schemas.openxmlformats.org/officeDocument/2006/relationships/hyperlink" Target="https://www.youtube.com/@BullEarner" TargetMode="External"/><Relationship Id="rId2011" Type="http://schemas.openxmlformats.org/officeDocument/2006/relationships/hyperlink" Target="https://www.youtube.com/watch?v=M4aWOrvIv1o" TargetMode="External"/><Relationship Id="rId428" Type="http://schemas.openxmlformats.org/officeDocument/2006/relationships/hyperlink" Target="https://www.youtube.com/@SagarSinhaMotivation" TargetMode="External"/><Relationship Id="rId635" Type="http://schemas.openxmlformats.org/officeDocument/2006/relationships/hyperlink" Target="https://www.youtube.com/watch?v=wJFnxtY8J5E" TargetMode="External"/><Relationship Id="rId842" Type="http://schemas.openxmlformats.org/officeDocument/2006/relationships/hyperlink" Target="https://www.youtube.com/@BullEarner/featured" TargetMode="External"/><Relationship Id="rId1058" Type="http://schemas.openxmlformats.org/officeDocument/2006/relationships/hyperlink" Target="https://www.youtube.com/@Shrija" TargetMode="External"/><Relationship Id="rId1265" Type="http://schemas.openxmlformats.org/officeDocument/2006/relationships/hyperlink" Target="https://www.youtube.com/watch?v=FcFQiK29w2M" TargetMode="External"/><Relationship Id="rId1472" Type="http://schemas.openxmlformats.org/officeDocument/2006/relationships/hyperlink" Target="https://www.youtube.com/@ScottEarning" TargetMode="External"/><Relationship Id="rId702" Type="http://schemas.openxmlformats.org/officeDocument/2006/relationships/hyperlink" Target="https://www.youtube.com/watch?v=K84ZvIAz3Rs" TargetMode="External"/><Relationship Id="rId1125" Type="http://schemas.openxmlformats.org/officeDocument/2006/relationships/hyperlink" Target="https://youtu.be/Ri070DbpG8I?si=nTWIiOv3f1Fiijig" TargetMode="External"/><Relationship Id="rId1332" Type="http://schemas.openxmlformats.org/officeDocument/2006/relationships/hyperlink" Target="https://www.youtube.com/@InvestWidDeepak" TargetMode="External"/><Relationship Id="rId1777" Type="http://schemas.openxmlformats.org/officeDocument/2006/relationships/hyperlink" Target="https://www.youtube.com/watch?v=O3xR6AN9rgQ" TargetMode="External"/><Relationship Id="rId1984" Type="http://schemas.openxmlformats.org/officeDocument/2006/relationships/hyperlink" Target="https://www.youtube.com/@trade.metrics3150/videos" TargetMode="External"/><Relationship Id="rId69" Type="http://schemas.openxmlformats.org/officeDocument/2006/relationships/hyperlink" Target="https://www.youtube.com/c/KnowledgeJazz" TargetMode="External"/><Relationship Id="rId1637" Type="http://schemas.openxmlformats.org/officeDocument/2006/relationships/hyperlink" Target="https://www.youtube.com/watch?v=HwtUsozdg00" TargetMode="External"/><Relationship Id="rId1844" Type="http://schemas.openxmlformats.org/officeDocument/2006/relationships/hyperlink" Target="https://www.youtube.com/@shankarnath" TargetMode="External"/><Relationship Id="rId1704" Type="http://schemas.openxmlformats.org/officeDocument/2006/relationships/hyperlink" Target="https://www.youtube.com/@EarningMaster55" TargetMode="External"/><Relationship Id="rId285" Type="http://schemas.openxmlformats.org/officeDocument/2006/relationships/hyperlink" Target="https://www.youtube.com/@MarketSupport" TargetMode="External"/><Relationship Id="rId1911" Type="http://schemas.openxmlformats.org/officeDocument/2006/relationships/hyperlink" Target="https://www.youtube.com/watch?v=Si8vrBdPpVQ" TargetMode="External"/><Relationship Id="rId492" Type="http://schemas.openxmlformats.org/officeDocument/2006/relationships/hyperlink" Target="https://www.youtube.com/@ShareTradeePoint" TargetMode="External"/><Relationship Id="rId797" Type="http://schemas.openxmlformats.org/officeDocument/2006/relationships/hyperlink" Target="https://youtu.be/IKQx9aAsMrA?feature=shared" TargetMode="External"/><Relationship Id="rId145" Type="http://schemas.openxmlformats.org/officeDocument/2006/relationships/hyperlink" Target="https://www.youtube.com/channel/UC8wAlSksnxQRAKtUinCfYpg" TargetMode="External"/><Relationship Id="rId352" Type="http://schemas.openxmlformats.org/officeDocument/2006/relationships/hyperlink" Target="https://www.youtube.com/channel/UCmzkNxK2ue20iSUDZkDF9PQ/" TargetMode="External"/><Relationship Id="rId1287" Type="http://schemas.openxmlformats.org/officeDocument/2006/relationships/hyperlink" Target="https://www.youtube.com/watch?v=weUDQ66SCgg" TargetMode="External"/><Relationship Id="rId2033" Type="http://schemas.openxmlformats.org/officeDocument/2006/relationships/hyperlink" Target="https://youtu.be/Zg9fkrfnGKs?si=ZnYX3InJgQIyUvqt" TargetMode="External"/><Relationship Id="rId212" Type="http://schemas.openxmlformats.org/officeDocument/2006/relationships/hyperlink" Target="https://www.youtube.com/@carahuljadhav" TargetMode="External"/><Relationship Id="rId657" Type="http://schemas.openxmlformats.org/officeDocument/2006/relationships/hyperlink" Target="https://www.youtube.com/watch?v=VI9YPP0gtfI" TargetMode="External"/><Relationship Id="rId864" Type="http://schemas.openxmlformats.org/officeDocument/2006/relationships/hyperlink" Target="https://www.youtube.com/@MoneyTalksWithPayal" TargetMode="External"/><Relationship Id="rId1494" Type="http://schemas.openxmlformats.org/officeDocument/2006/relationships/hyperlink" Target="http://youtube.com/@earningbeast99" TargetMode="External"/><Relationship Id="rId1799" Type="http://schemas.openxmlformats.org/officeDocument/2006/relationships/hyperlink" Target="https://www.youtube.com/watch?v=ex6nTy85haI" TargetMode="External"/><Relationship Id="rId517" Type="http://schemas.openxmlformats.org/officeDocument/2006/relationships/hyperlink" Target="https://youtu.be/MEv810nzhJo" TargetMode="External"/><Relationship Id="rId724" Type="http://schemas.openxmlformats.org/officeDocument/2006/relationships/hyperlink" Target="https://www.youtube.com/@earningpro4419" TargetMode="External"/><Relationship Id="rId931" Type="http://schemas.openxmlformats.org/officeDocument/2006/relationships/hyperlink" Target="https://www.youtube.com/watch?v=Q8aykt8elNs" TargetMode="External"/><Relationship Id="rId1147" Type="http://schemas.openxmlformats.org/officeDocument/2006/relationships/hyperlink" Target="https://youtu.be/eWiS0T2MOnU?feature=shared" TargetMode="External"/><Relationship Id="rId1354" Type="http://schemas.openxmlformats.org/officeDocument/2006/relationships/hyperlink" Target="https://www.youtube.com/@TradeSMARTLY" TargetMode="External"/><Relationship Id="rId1561" Type="http://schemas.openxmlformats.org/officeDocument/2006/relationships/hyperlink" Target="https://youtu.be/l8ZYfsxqPdM" TargetMode="External"/><Relationship Id="rId60" Type="http://schemas.openxmlformats.org/officeDocument/2006/relationships/hyperlink" Target="https://youtu.be/cS5-Ojx3qlM" TargetMode="External"/><Relationship Id="rId1007" Type="http://schemas.openxmlformats.org/officeDocument/2006/relationships/hyperlink" Target="https://www.youtube.com/watch?v=9-U13lSNb-g" TargetMode="External"/><Relationship Id="rId1214" Type="http://schemas.openxmlformats.org/officeDocument/2006/relationships/hyperlink" Target="https://www.youtube.com/@cryptoearn4134/videos" TargetMode="External"/><Relationship Id="rId1421" Type="http://schemas.openxmlformats.org/officeDocument/2006/relationships/hyperlink" Target="https://www.youtube.com/watch?v=06G8l-AsUVM" TargetMode="External"/><Relationship Id="rId1659" Type="http://schemas.openxmlformats.org/officeDocument/2006/relationships/hyperlink" Target="https://www.youtube.com/watch?v=aJ2OeA7gxzY" TargetMode="External"/><Relationship Id="rId1866" Type="http://schemas.openxmlformats.org/officeDocument/2006/relationships/hyperlink" Target="https://www.youtube.com/@Top5BestLaptop" TargetMode="External"/><Relationship Id="rId1519" Type="http://schemas.openxmlformats.org/officeDocument/2006/relationships/hyperlink" Target="https://youtu.be/SGbl6Qsygz0" TargetMode="External"/><Relationship Id="rId1726" Type="http://schemas.openxmlformats.org/officeDocument/2006/relationships/hyperlink" Target="https://www.youtube.com/@RSFINTECH" TargetMode="External"/><Relationship Id="rId1933" Type="http://schemas.openxmlformats.org/officeDocument/2006/relationships/hyperlink" Target="https://www.youtube.com/watch?v=MWfiOfFGZKM&amp;t=629s" TargetMode="External"/><Relationship Id="rId18" Type="http://schemas.openxmlformats.org/officeDocument/2006/relationships/hyperlink" Target="https://youtu.be/nxQgZ1yQCFQ" TargetMode="External"/><Relationship Id="rId167" Type="http://schemas.openxmlformats.org/officeDocument/2006/relationships/hyperlink" Target="https://www.youtube.com/@NitinBhatia" TargetMode="External"/><Relationship Id="rId374" Type="http://schemas.openxmlformats.org/officeDocument/2006/relationships/hyperlink" Target="https://www.youtube.com/@SarthakGoswamii" TargetMode="External"/><Relationship Id="rId581" Type="http://schemas.openxmlformats.org/officeDocument/2006/relationships/hyperlink" Target="https://youtu.be/r_Yd5HQUG6Q?feature=shared" TargetMode="External"/><Relationship Id="rId2055" Type="http://schemas.openxmlformats.org/officeDocument/2006/relationships/hyperlink" Target="https://youtu.be/2RnL3et3Yis?si=s_fx-DQ9t9Nj5epu" TargetMode="External"/><Relationship Id="rId234" Type="http://schemas.openxmlformats.org/officeDocument/2006/relationships/hyperlink" Target="https://www.youtube.com/@Stock4Retail" TargetMode="External"/><Relationship Id="rId679" Type="http://schemas.openxmlformats.org/officeDocument/2006/relationships/hyperlink" Target="https://www.youtube.com/@EarningVillagee" TargetMode="External"/><Relationship Id="rId886" Type="http://schemas.openxmlformats.org/officeDocument/2006/relationships/hyperlink" Target="https://www.youtube.com/@StockLearners" TargetMode="External"/><Relationship Id="rId2" Type="http://schemas.openxmlformats.org/officeDocument/2006/relationships/hyperlink" Target="https://youtu.be/D-3DBL7jJD0" TargetMode="External"/><Relationship Id="rId441" Type="http://schemas.openxmlformats.org/officeDocument/2006/relationships/hyperlink" Target="https://youtu.be/A21ZEGrBInY" TargetMode="External"/><Relationship Id="rId539" Type="http://schemas.openxmlformats.org/officeDocument/2006/relationships/hyperlink" Target="https://youtu.be/ekCEP0BmJnQ" TargetMode="External"/><Relationship Id="rId746" Type="http://schemas.openxmlformats.org/officeDocument/2006/relationships/hyperlink" Target="https://www.youtube.com/watch?v=T91E4DQQbZI" TargetMode="External"/><Relationship Id="rId1071" Type="http://schemas.openxmlformats.org/officeDocument/2006/relationships/hyperlink" Target="https://youtu.be/-MHbDZ5-hw8?feature=shared" TargetMode="External"/><Relationship Id="rId1169" Type="http://schemas.openxmlformats.org/officeDocument/2006/relationships/hyperlink" Target="https://youtu.be/VNsx-kC4t4Q" TargetMode="External"/><Relationship Id="rId1376" Type="http://schemas.openxmlformats.org/officeDocument/2006/relationships/hyperlink" Target="https://www.youtube.com/@InvestmentWithTarun" TargetMode="External"/><Relationship Id="rId1583" Type="http://schemas.openxmlformats.org/officeDocument/2006/relationships/hyperlink" Target="https://www.youtube.com/watch?v=6fHdsSqoEW4" TargetMode="External"/><Relationship Id="rId301" Type="http://schemas.openxmlformats.org/officeDocument/2006/relationships/hyperlink" Target="https://www.youtube.com/@wealthsecret23" TargetMode="External"/><Relationship Id="rId953" Type="http://schemas.openxmlformats.org/officeDocument/2006/relationships/hyperlink" Target="https://youtu.be/5gVB13NXDiU" TargetMode="External"/><Relationship Id="rId1029" Type="http://schemas.openxmlformats.org/officeDocument/2006/relationships/hyperlink" Target="https://youtu.be/qyYki6XVsuI" TargetMode="External"/><Relationship Id="rId1236" Type="http://schemas.openxmlformats.org/officeDocument/2006/relationships/hyperlink" Target="https://www.youtube.com/@QsomCrypto/videos" TargetMode="External"/><Relationship Id="rId1790" Type="http://schemas.openxmlformats.org/officeDocument/2006/relationships/hyperlink" Target="https://www.youtube.com/@stocksforself" TargetMode="External"/><Relationship Id="rId1888" Type="http://schemas.openxmlformats.org/officeDocument/2006/relationships/hyperlink" Target="https://www.youtube.com/@rohitchhikaravlog/videos" TargetMode="External"/><Relationship Id="rId82" Type="http://schemas.openxmlformats.org/officeDocument/2006/relationships/hyperlink" Target="https://youtu.be/ZN6q_6DzNtM" TargetMode="External"/><Relationship Id="rId606" Type="http://schemas.openxmlformats.org/officeDocument/2006/relationships/hyperlink" Target="https://www.youtube.com/@thedoontrader" TargetMode="External"/><Relationship Id="rId813" Type="http://schemas.openxmlformats.org/officeDocument/2006/relationships/hyperlink" Target="https://youtu.be/WFLlQn8FtqE?feature=shared" TargetMode="External"/><Relationship Id="rId1443" Type="http://schemas.openxmlformats.org/officeDocument/2006/relationships/hyperlink" Target="https://youtu.be/cKhoTKUosLI" TargetMode="External"/><Relationship Id="rId1650" Type="http://schemas.openxmlformats.org/officeDocument/2006/relationships/hyperlink" Target="https://www.youtube.com/@MoneyTalksWithPayal/featured" TargetMode="External"/><Relationship Id="rId1748" Type="http://schemas.openxmlformats.org/officeDocument/2006/relationships/hyperlink" Target="http://youtube.com/@earningbeast99" TargetMode="External"/><Relationship Id="rId1303" Type="http://schemas.openxmlformats.org/officeDocument/2006/relationships/hyperlink" Target="https://www.youtube.com/watch?v=Xyr2evKKHpM" TargetMode="External"/><Relationship Id="rId1510" Type="http://schemas.openxmlformats.org/officeDocument/2006/relationships/hyperlink" Target="https://www.youtube.com/@cryptoearn18" TargetMode="External"/><Relationship Id="rId1955" Type="http://schemas.openxmlformats.org/officeDocument/2006/relationships/hyperlink" Target="https://youtu.be/sc2RZjWOwKk?si=WkraX3DwLQEJSpVM" TargetMode="External"/><Relationship Id="rId1608" Type="http://schemas.openxmlformats.org/officeDocument/2006/relationships/hyperlink" Target="https://www.youtube.com/@Theminitrader" TargetMode="External"/><Relationship Id="rId1815" Type="http://schemas.openxmlformats.org/officeDocument/2006/relationships/hyperlink" Target="https://youtu.be/AEO_jIlg3BQ?si=r63RSqfgjXLSMuFW" TargetMode="External"/><Relationship Id="rId189" Type="http://schemas.openxmlformats.org/officeDocument/2006/relationships/hyperlink" Target="https://www.youtube.com/@TradeSwings" TargetMode="External"/><Relationship Id="rId396" Type="http://schemas.openxmlformats.org/officeDocument/2006/relationships/hyperlink" Target="https://www.youtube.com/@LTS" TargetMode="External"/><Relationship Id="rId2077" Type="http://schemas.openxmlformats.org/officeDocument/2006/relationships/hyperlink" Target="https://www.youtube.com/c/DilliKaLadka/" TargetMode="External"/><Relationship Id="rId256" Type="http://schemas.openxmlformats.org/officeDocument/2006/relationships/hyperlink" Target="https://www.youtube.com/@StockLearners" TargetMode="External"/><Relationship Id="rId463" Type="http://schemas.openxmlformats.org/officeDocument/2006/relationships/hyperlink" Target="https://youtu.be/-LM__wwfdg8" TargetMode="External"/><Relationship Id="rId670" Type="http://schemas.openxmlformats.org/officeDocument/2006/relationships/hyperlink" Target="https://www.youtube.com/watch?v=i-bV_JVdhKw" TargetMode="External"/><Relationship Id="rId1093" Type="http://schemas.openxmlformats.org/officeDocument/2006/relationships/hyperlink" Target="https://youtu.be/4Tafw8JymqE?feature=shared" TargetMode="External"/><Relationship Id="rId116" Type="http://schemas.openxmlformats.org/officeDocument/2006/relationships/hyperlink" Target="https://youtu.be/W1uVvsScKo4" TargetMode="External"/><Relationship Id="rId323" Type="http://schemas.openxmlformats.org/officeDocument/2006/relationships/hyperlink" Target="https://youtu.be/UcuQt7HbcPo" TargetMode="External"/><Relationship Id="rId530" Type="http://schemas.openxmlformats.org/officeDocument/2006/relationships/hyperlink" Target="https://www.youtube.com/channel/UC8CSCA2zhQIXsJ15ixWm8QQ" TargetMode="External"/><Relationship Id="rId768" Type="http://schemas.openxmlformats.org/officeDocument/2006/relationships/hyperlink" Target="https://youtu.be/vb3Exk0RGGM?feature=shared" TargetMode="External"/><Relationship Id="rId975" Type="http://schemas.openxmlformats.org/officeDocument/2006/relationships/hyperlink" Target="https://www.youtube.com/watch?v=f2aw09Tgogs" TargetMode="External"/><Relationship Id="rId1160" Type="http://schemas.openxmlformats.org/officeDocument/2006/relationships/hyperlink" Target="https://www.youtube.com/@mstradinganalysis2877" TargetMode="External"/><Relationship Id="rId1398" Type="http://schemas.openxmlformats.org/officeDocument/2006/relationships/hyperlink" Target="https://www.youtube.com/@RupeeMonk/videos" TargetMode="External"/><Relationship Id="rId2004" Type="http://schemas.openxmlformats.org/officeDocument/2006/relationships/hyperlink" Target="https://www.youtube.com/@ThePunjabiWanderer/videos" TargetMode="External"/><Relationship Id="rId628" Type="http://schemas.openxmlformats.org/officeDocument/2006/relationships/hyperlink" Target="https://www.youtube.com/@MarketSupport" TargetMode="External"/><Relationship Id="rId835" Type="http://schemas.openxmlformats.org/officeDocument/2006/relationships/hyperlink" Target="https://youtu.be/HEKjqsfKBig" TargetMode="External"/><Relationship Id="rId1258" Type="http://schemas.openxmlformats.org/officeDocument/2006/relationships/hyperlink" Target="https://www.youtube.com/@lootearning99" TargetMode="External"/><Relationship Id="rId1465" Type="http://schemas.openxmlformats.org/officeDocument/2006/relationships/hyperlink" Target="https://youtu.be/PDMg_27Iywc" TargetMode="External"/><Relationship Id="rId1672" Type="http://schemas.openxmlformats.org/officeDocument/2006/relationships/hyperlink" Target="https://www.youtube.com/@VivekRanaTrading" TargetMode="External"/><Relationship Id="rId1020" Type="http://schemas.openxmlformats.org/officeDocument/2006/relationships/hyperlink" Target="https://www.youtube.com/@KINGKEPLERNETWORK" TargetMode="External"/><Relationship Id="rId1118" Type="http://schemas.openxmlformats.org/officeDocument/2006/relationships/hyperlink" Target="https://www.youtube.com/@cryptoearn18" TargetMode="External"/><Relationship Id="rId1325" Type="http://schemas.openxmlformats.org/officeDocument/2006/relationships/hyperlink" Target="https://www.youtube.com/watch?v=hfQYnC25l_Y" TargetMode="External"/><Relationship Id="rId1532" Type="http://schemas.openxmlformats.org/officeDocument/2006/relationships/hyperlink" Target="https://www.youtube.com/@youricircle/videos" TargetMode="External"/><Relationship Id="rId1977" Type="http://schemas.openxmlformats.org/officeDocument/2006/relationships/hyperlink" Target="https://youtu.be/elrT74yVhxs?si=7O3Bbj4euzmV3iKE" TargetMode="External"/><Relationship Id="rId902" Type="http://schemas.openxmlformats.org/officeDocument/2006/relationships/hyperlink" Target="https://www.youtube.com/@LTS" TargetMode="External"/><Relationship Id="rId1837" Type="http://schemas.openxmlformats.org/officeDocument/2006/relationships/hyperlink" Target="https://www.youtube.com/watch?v=iH9dJPrIIiQ" TargetMode="External"/><Relationship Id="rId31" Type="http://schemas.openxmlformats.org/officeDocument/2006/relationships/hyperlink" Target="https://www.youtube.com/channel/UCTaWWvM3NbaQQDXu4wMkvGg/" TargetMode="External"/><Relationship Id="rId180" Type="http://schemas.openxmlformats.org/officeDocument/2006/relationships/hyperlink" Target="https://youtu.be/7qFSJATjQEs" TargetMode="External"/><Relationship Id="rId278" Type="http://schemas.openxmlformats.org/officeDocument/2006/relationships/hyperlink" Target="https://youtu.be/vKPy3z5bnrY" TargetMode="External"/><Relationship Id="rId1904" Type="http://schemas.openxmlformats.org/officeDocument/2006/relationships/hyperlink" Target="https://www.youtube.com/@TradingWithKarol" TargetMode="External"/><Relationship Id="rId485" Type="http://schemas.openxmlformats.org/officeDocument/2006/relationships/hyperlink" Target="https://youtu.be/WTjUU2OHfg4" TargetMode="External"/><Relationship Id="rId692" Type="http://schemas.openxmlformats.org/officeDocument/2006/relationships/hyperlink" Target="https://youtu.be/ny9SEBkOxWY?si=FDPe7m6QTq_1gLd9" TargetMode="External"/><Relationship Id="rId138" Type="http://schemas.openxmlformats.org/officeDocument/2006/relationships/hyperlink" Target="https://youtu.be/0op0VfLn5Dg" TargetMode="External"/><Relationship Id="rId345" Type="http://schemas.openxmlformats.org/officeDocument/2006/relationships/hyperlink" Target="https://youtu.be/gQ4PFhEEg38" TargetMode="External"/><Relationship Id="rId552" Type="http://schemas.openxmlformats.org/officeDocument/2006/relationships/hyperlink" Target="https://www.youtube.com/@ankitjain05" TargetMode="External"/><Relationship Id="rId997" Type="http://schemas.openxmlformats.org/officeDocument/2006/relationships/hyperlink" Target="https://www.youtube.com/watch?v=1jOWFsI7UTA" TargetMode="External"/><Relationship Id="rId1182" Type="http://schemas.openxmlformats.org/officeDocument/2006/relationships/hyperlink" Target="https://www.youtube.com/@ShareTradeePoint" TargetMode="External"/><Relationship Id="rId2026" Type="http://schemas.openxmlformats.org/officeDocument/2006/relationships/hyperlink" Target="https://www.youtube.com/@Shadab_77" TargetMode="External"/><Relationship Id="rId205" Type="http://schemas.openxmlformats.org/officeDocument/2006/relationships/hyperlink" Target="https://youtu.be/wRx6nNCkib8" TargetMode="External"/><Relationship Id="rId412" Type="http://schemas.openxmlformats.org/officeDocument/2006/relationships/hyperlink" Target="https://www.youtube.com/@ShareTradeePoint" TargetMode="External"/><Relationship Id="rId857" Type="http://schemas.openxmlformats.org/officeDocument/2006/relationships/hyperlink" Target="https://youtu.be/gB2QI77iyh8?si=RjPCQeRne3VlcDUA" TargetMode="External"/><Relationship Id="rId1042" Type="http://schemas.openxmlformats.org/officeDocument/2006/relationships/hyperlink" Target="https://www.youtube.com/@STOCK247bypoojasingh" TargetMode="External"/><Relationship Id="rId1487" Type="http://schemas.openxmlformats.org/officeDocument/2006/relationships/hyperlink" Target="https://www.youtube.com/watch?v=PGG0NqP_8dI" TargetMode="External"/><Relationship Id="rId1694" Type="http://schemas.openxmlformats.org/officeDocument/2006/relationships/hyperlink" Target="https://www.youtube.com/@ariusearning8/videos" TargetMode="External"/><Relationship Id="rId717" Type="http://schemas.openxmlformats.org/officeDocument/2006/relationships/hyperlink" Target="https://youtu.be/EFMc_jt1Fp8" TargetMode="External"/><Relationship Id="rId924" Type="http://schemas.openxmlformats.org/officeDocument/2006/relationships/hyperlink" Target="https://www.youtube.com/@Money_Matters" TargetMode="External"/><Relationship Id="rId1347" Type="http://schemas.openxmlformats.org/officeDocument/2006/relationships/hyperlink" Target="https://youtu.be/N1Pvq7C_QfI" TargetMode="External"/><Relationship Id="rId1554" Type="http://schemas.openxmlformats.org/officeDocument/2006/relationships/hyperlink" Target="https://www.youtube.com/@stockmarketbadshah" TargetMode="External"/><Relationship Id="rId1761" Type="http://schemas.openxmlformats.org/officeDocument/2006/relationships/hyperlink" Target="https://youtu.be/jDEY80nCwrM?si=fwAG_ISdTJi9tTjY" TargetMode="External"/><Relationship Id="rId1999" Type="http://schemas.openxmlformats.org/officeDocument/2006/relationships/hyperlink" Target="https://youtu.be/t807ENpVqaQ" TargetMode="External"/><Relationship Id="rId53" Type="http://schemas.openxmlformats.org/officeDocument/2006/relationships/hyperlink" Target="https://www.youtube.com/@shubh_kadam__" TargetMode="External"/><Relationship Id="rId1207" Type="http://schemas.openxmlformats.org/officeDocument/2006/relationships/hyperlink" Target="https://youtu.be/R-M_FKjpspI?feature=shared" TargetMode="External"/><Relationship Id="rId1414" Type="http://schemas.openxmlformats.org/officeDocument/2006/relationships/hyperlink" Target="https://www.youtube.com/@shashankyadav123/" TargetMode="External"/><Relationship Id="rId1621" Type="http://schemas.openxmlformats.org/officeDocument/2006/relationships/hyperlink" Target="https://www.youtube.com/watch?v=fSnLRbcPXcY" TargetMode="External"/><Relationship Id="rId1859" Type="http://schemas.openxmlformats.org/officeDocument/2006/relationships/hyperlink" Target="https://www.youtube.com/watch?v=qikt5rxk6rM" TargetMode="External"/><Relationship Id="rId1719" Type="http://schemas.openxmlformats.org/officeDocument/2006/relationships/hyperlink" Target="https://www.youtube.com/watch?v=_uDRAhlRcsQ&amp;t=9s" TargetMode="External"/><Relationship Id="rId1926" Type="http://schemas.openxmlformats.org/officeDocument/2006/relationships/hyperlink" Target="https://www.youtube.com/@MOTORVAULT/videos" TargetMode="External"/><Relationship Id="rId2090" Type="http://schemas.openxmlformats.org/officeDocument/2006/relationships/hyperlink" Target="https://www.youtube.com/watch?v=rN_WAg2YqoU" TargetMode="External"/><Relationship Id="rId367" Type="http://schemas.openxmlformats.org/officeDocument/2006/relationships/hyperlink" Target="https://youtu.be/EkgjZKcg6ys" TargetMode="External"/><Relationship Id="rId574" Type="http://schemas.openxmlformats.org/officeDocument/2006/relationships/hyperlink" Target="https://www.youtube.com/@stockmarketkapilot8471/videos" TargetMode="External"/><Relationship Id="rId2048" Type="http://schemas.openxmlformats.org/officeDocument/2006/relationships/hyperlink" Target="https://www.youtube.com/@deekayfinancials" TargetMode="External"/><Relationship Id="rId227" Type="http://schemas.openxmlformats.org/officeDocument/2006/relationships/hyperlink" Target="https://youtu.be/dA2-pBmzZOI" TargetMode="External"/><Relationship Id="rId781" Type="http://schemas.openxmlformats.org/officeDocument/2006/relationships/hyperlink" Target="https://www.youtube.com/watch?v=7YIq8mPv2U8" TargetMode="External"/><Relationship Id="rId879" Type="http://schemas.openxmlformats.org/officeDocument/2006/relationships/hyperlink" Target="https://youtu.be/Nqud2CKZqiE?si=O8l8A7_dhMdt15VY" TargetMode="External"/><Relationship Id="rId434" Type="http://schemas.openxmlformats.org/officeDocument/2006/relationships/hyperlink" Target="https://youtu.be/mdyWyKYeNs8" TargetMode="External"/><Relationship Id="rId641" Type="http://schemas.openxmlformats.org/officeDocument/2006/relationships/hyperlink" Target="https://www.youtube.com/watch?v=IdR38raJXUk" TargetMode="External"/><Relationship Id="rId739" Type="http://schemas.openxmlformats.org/officeDocument/2006/relationships/hyperlink" Target="https://www.youtube.com/@AbhishekKar/featured" TargetMode="External"/><Relationship Id="rId1064" Type="http://schemas.openxmlformats.org/officeDocument/2006/relationships/hyperlink" Target="https://www.youtube.com/@AtulPatel0" TargetMode="External"/><Relationship Id="rId1271" Type="http://schemas.openxmlformats.org/officeDocument/2006/relationships/hyperlink" Target="https://youtu.be/4QLKgt6BC9E" TargetMode="External"/><Relationship Id="rId1369" Type="http://schemas.openxmlformats.org/officeDocument/2006/relationships/hyperlink" Target="https://youtu.be/9AefkUArlWc?feature=shared" TargetMode="External"/><Relationship Id="rId1576" Type="http://schemas.openxmlformats.org/officeDocument/2006/relationships/hyperlink" Target="https://www.youtube.com/@deekayfinancials" TargetMode="External"/><Relationship Id="rId501" Type="http://schemas.openxmlformats.org/officeDocument/2006/relationships/hyperlink" Target="https://youtu.be/eGvOAsjUK0w" TargetMode="External"/><Relationship Id="rId946" Type="http://schemas.openxmlformats.org/officeDocument/2006/relationships/hyperlink" Target="https://www.youtube.com/@InvestmentKing" TargetMode="External"/><Relationship Id="rId1131" Type="http://schemas.openxmlformats.org/officeDocument/2006/relationships/hyperlink" Target="https://youtu.be/uajm1X_mZBo?feature=shared" TargetMode="External"/><Relationship Id="rId1229" Type="http://schemas.openxmlformats.org/officeDocument/2006/relationships/hyperlink" Target="https://youtu.be/D2IwWJWDUas?si=NSiDbKXSiLuRDRdB" TargetMode="External"/><Relationship Id="rId1783" Type="http://schemas.openxmlformats.org/officeDocument/2006/relationships/hyperlink" Target="https://www.youtube.com/watch?v=d51p_qfqWn4" TargetMode="External"/><Relationship Id="rId1990" Type="http://schemas.openxmlformats.org/officeDocument/2006/relationships/hyperlink" Target="https://www.youtube.com/@TradeSMARTLY" TargetMode="External"/><Relationship Id="rId75" Type="http://schemas.openxmlformats.org/officeDocument/2006/relationships/hyperlink" Target="https://www.youtube.com/channel/UCCG0tfnLE_CAipWHgoyi_4Q/" TargetMode="External"/><Relationship Id="rId806" Type="http://schemas.openxmlformats.org/officeDocument/2006/relationships/hyperlink" Target="https://www.youtube.com/@TraderSakshi" TargetMode="External"/><Relationship Id="rId1436" Type="http://schemas.openxmlformats.org/officeDocument/2006/relationships/hyperlink" Target="https://www.youtube.com/@VivekRanaTrading" TargetMode="External"/><Relationship Id="rId1643" Type="http://schemas.openxmlformats.org/officeDocument/2006/relationships/hyperlink" Target="https://www.youtube.com/watch?v=59aON4yjjq0" TargetMode="External"/><Relationship Id="rId1850" Type="http://schemas.openxmlformats.org/officeDocument/2006/relationships/hyperlink" Target="https://www.youtube.com/@investright7943" TargetMode="External"/><Relationship Id="rId1503" Type="http://schemas.openxmlformats.org/officeDocument/2006/relationships/hyperlink" Target="https://www.youtube.com/watch?v=aCZjdN6zz1s" TargetMode="External"/><Relationship Id="rId1710" Type="http://schemas.openxmlformats.org/officeDocument/2006/relationships/hyperlink" Target="https://www.youtube.com/@INFO_Mindset-Tamil" TargetMode="External"/><Relationship Id="rId1948" Type="http://schemas.openxmlformats.org/officeDocument/2006/relationships/hyperlink" Target="https://www.youtube.com/@mstradinganalysis2877" TargetMode="External"/><Relationship Id="rId291" Type="http://schemas.openxmlformats.org/officeDocument/2006/relationships/hyperlink" Target="https://www.youtube.com/@MissionMarketChannel" TargetMode="External"/><Relationship Id="rId1808" Type="http://schemas.openxmlformats.org/officeDocument/2006/relationships/hyperlink" Target="https://www.youtube.com/@Ready_To_Invest" TargetMode="External"/><Relationship Id="rId151" Type="http://schemas.openxmlformats.org/officeDocument/2006/relationships/hyperlink" Target="https://www.youtube.com/channel/UCaoUDEfHH2PJB5A5rdVx_tg/" TargetMode="External"/><Relationship Id="rId389" Type="http://schemas.openxmlformats.org/officeDocument/2006/relationships/hyperlink" Target="https://youtu.be/VxzAihrBAiY" TargetMode="External"/><Relationship Id="rId596" Type="http://schemas.openxmlformats.org/officeDocument/2006/relationships/hyperlink" Target="https://www.youtube.com/@Stock4Retail" TargetMode="External"/><Relationship Id="rId249" Type="http://schemas.openxmlformats.org/officeDocument/2006/relationships/hyperlink" Target="https://youtu.be/HHzzDdzG9po" TargetMode="External"/><Relationship Id="rId456" Type="http://schemas.openxmlformats.org/officeDocument/2006/relationships/hyperlink" Target="https://youtu.be/HYcqEuFg_I4" TargetMode="External"/><Relationship Id="rId663" Type="http://schemas.openxmlformats.org/officeDocument/2006/relationships/hyperlink" Target="https://www.youtube.com/@MoneyTalksWithPayal/featured" TargetMode="External"/><Relationship Id="rId870" Type="http://schemas.openxmlformats.org/officeDocument/2006/relationships/hyperlink" Target="https://www.youtube.com/@thedoontrader" TargetMode="External"/><Relationship Id="rId1086" Type="http://schemas.openxmlformats.org/officeDocument/2006/relationships/hyperlink" Target="https://www.youtube.com/@TheBullofDalalStreet/videos" TargetMode="External"/><Relationship Id="rId1293" Type="http://schemas.openxmlformats.org/officeDocument/2006/relationships/hyperlink" Target="https://youtu.be/8DMjc0ZO0P0?feature=shared" TargetMode="External"/><Relationship Id="rId109" Type="http://schemas.openxmlformats.org/officeDocument/2006/relationships/hyperlink" Target="https://www.youtube.com/c/anuragthecoach" TargetMode="External"/><Relationship Id="rId316" Type="http://schemas.openxmlformats.org/officeDocument/2006/relationships/hyperlink" Target="https://youtu.be/mB_msziLKYI" TargetMode="External"/><Relationship Id="rId523" Type="http://schemas.openxmlformats.org/officeDocument/2006/relationships/hyperlink" Target="https://youtu.be/3-1OWEXsfcE" TargetMode="External"/><Relationship Id="rId968" Type="http://schemas.openxmlformats.org/officeDocument/2006/relationships/hyperlink" Target="https://www.youtube.com/@deekayfinancials/featured" TargetMode="External"/><Relationship Id="rId1153" Type="http://schemas.openxmlformats.org/officeDocument/2006/relationships/hyperlink" Target="https://youtu.be/yrFOhi9TTQw?si=3Ze5bz1dCvLEQ2j4" TargetMode="External"/><Relationship Id="rId1598" Type="http://schemas.openxmlformats.org/officeDocument/2006/relationships/hyperlink" Target="https://www.youtube.com/@PravinKhetan" TargetMode="External"/><Relationship Id="rId97" Type="http://schemas.openxmlformats.org/officeDocument/2006/relationships/hyperlink" Target="https://www.youtube.com/c/FantasticNifty/" TargetMode="External"/><Relationship Id="rId730" Type="http://schemas.openxmlformats.org/officeDocument/2006/relationships/hyperlink" Target="https://www.youtube.com/@SarthakGoswamii" TargetMode="External"/><Relationship Id="rId828" Type="http://schemas.openxmlformats.org/officeDocument/2006/relationships/hyperlink" Target="https://www.youtube.com/@SmartMantra" TargetMode="External"/><Relationship Id="rId1013" Type="http://schemas.openxmlformats.org/officeDocument/2006/relationships/hyperlink" Target="https://youtu.be/U0E5uWr8Tzk?si=vpjFOuEXSXwtHo8b" TargetMode="External"/><Relationship Id="rId1360" Type="http://schemas.openxmlformats.org/officeDocument/2006/relationships/hyperlink" Target="https://www.youtube.com/@lootearning99" TargetMode="External"/><Relationship Id="rId1458" Type="http://schemas.openxmlformats.org/officeDocument/2006/relationships/hyperlink" Target="https://www.youtube.com/@ariusearning8/videos" TargetMode="External"/><Relationship Id="rId1665" Type="http://schemas.openxmlformats.org/officeDocument/2006/relationships/hyperlink" Target="https://www.youtube.com/watch?v=omj_aOjJji8" TargetMode="External"/><Relationship Id="rId1872" Type="http://schemas.openxmlformats.org/officeDocument/2006/relationships/hyperlink" Target="https://www.youtube.com/@TechBengalikutty/videos" TargetMode="External"/><Relationship Id="rId1220" Type="http://schemas.openxmlformats.org/officeDocument/2006/relationships/hyperlink" Target="http://youtube.com/@earningbeast99" TargetMode="External"/><Relationship Id="rId1318" Type="http://schemas.openxmlformats.org/officeDocument/2006/relationships/hyperlink" Target="https://www.youtube.com/@earningpro4419/videos" TargetMode="External"/><Relationship Id="rId1525" Type="http://schemas.openxmlformats.org/officeDocument/2006/relationships/hyperlink" Target="https://www.youtube.com/watch?v=HAm63Uu88nw" TargetMode="External"/><Relationship Id="rId1732" Type="http://schemas.openxmlformats.org/officeDocument/2006/relationships/hyperlink" Target="https://www.youtube.com/@SatvinderNarwal" TargetMode="External"/><Relationship Id="rId24" Type="http://schemas.openxmlformats.org/officeDocument/2006/relationships/hyperlink" Target="https://youtu.be/whBYhCDFVG8" TargetMode="External"/><Relationship Id="rId173" Type="http://schemas.openxmlformats.org/officeDocument/2006/relationships/hyperlink" Target="https://www.youtube.com/@allabouttradingankitdwived3648" TargetMode="External"/><Relationship Id="rId380" Type="http://schemas.openxmlformats.org/officeDocument/2006/relationships/hyperlink" Target="https://www.youtube.com/@STOCK247bypoojasingh" TargetMode="External"/><Relationship Id="rId2061" Type="http://schemas.openxmlformats.org/officeDocument/2006/relationships/hyperlink" Target="https://youtu.be/roMj5YS0Bmg?si=bivKXSUaOjx_YabY" TargetMode="External"/><Relationship Id="rId240" Type="http://schemas.openxmlformats.org/officeDocument/2006/relationships/hyperlink" Target="https://www.youtube.com/@TheAnalystDeep" TargetMode="External"/><Relationship Id="rId478" Type="http://schemas.openxmlformats.org/officeDocument/2006/relationships/hyperlink" Target="https://www.youtube.com/@Stock4Retail" TargetMode="External"/><Relationship Id="rId685" Type="http://schemas.openxmlformats.org/officeDocument/2006/relationships/hyperlink" Target="https://www.youtube.com/@EarningMaster55" TargetMode="External"/><Relationship Id="rId892" Type="http://schemas.openxmlformats.org/officeDocument/2006/relationships/hyperlink" Target="https://www.youtube.com/@TheAnalystDeep" TargetMode="External"/><Relationship Id="rId100" Type="http://schemas.openxmlformats.org/officeDocument/2006/relationships/hyperlink" Target="https://youtu.be/_UzKAaZghgU" TargetMode="External"/><Relationship Id="rId338" Type="http://schemas.openxmlformats.org/officeDocument/2006/relationships/hyperlink" Target="https://www.youtube.com/watch?v=Yo2iqOGHoYE" TargetMode="External"/><Relationship Id="rId545" Type="http://schemas.openxmlformats.org/officeDocument/2006/relationships/hyperlink" Target="https://youtu.be/yR3M7uuTEJs" TargetMode="External"/><Relationship Id="rId752" Type="http://schemas.openxmlformats.org/officeDocument/2006/relationships/hyperlink" Target="https://youtu.be/kbibYS5yim4" TargetMode="External"/><Relationship Id="rId1175" Type="http://schemas.openxmlformats.org/officeDocument/2006/relationships/hyperlink" Target="https://youtu.be/ALcXywqu_JA?si=agjAjBtF0e9QAliS" TargetMode="External"/><Relationship Id="rId1382" Type="http://schemas.openxmlformats.org/officeDocument/2006/relationships/hyperlink" Target="https://www.youtube.com/@ankitjain05" TargetMode="External"/><Relationship Id="rId2019" Type="http://schemas.openxmlformats.org/officeDocument/2006/relationships/hyperlink" Target="https://www.youtube.com/watch?v=a_p7-C8cpNE" TargetMode="External"/><Relationship Id="rId405" Type="http://schemas.openxmlformats.org/officeDocument/2006/relationships/hyperlink" Target="https://youtu.be/ZS_rOnMPnuM" TargetMode="External"/><Relationship Id="rId612" Type="http://schemas.openxmlformats.org/officeDocument/2006/relationships/hyperlink" Target="https://www.youtube.com/c/TheBullofDalalStreet" TargetMode="External"/><Relationship Id="rId1035" Type="http://schemas.openxmlformats.org/officeDocument/2006/relationships/hyperlink" Target="https://youtu.be/ot-xJ4VQHjo?feature=shared" TargetMode="External"/><Relationship Id="rId1242" Type="http://schemas.openxmlformats.org/officeDocument/2006/relationships/hyperlink" Target="https://www.youtube.com/@qualityearn8325" TargetMode="External"/><Relationship Id="rId1687" Type="http://schemas.openxmlformats.org/officeDocument/2006/relationships/hyperlink" Target="https://youtu.be/aD-LSgbS5b0" TargetMode="External"/><Relationship Id="rId1894" Type="http://schemas.openxmlformats.org/officeDocument/2006/relationships/hyperlink" Target="https://www.youtube.com/@Bamoladiaries/videos" TargetMode="External"/><Relationship Id="rId917" Type="http://schemas.openxmlformats.org/officeDocument/2006/relationships/hyperlink" Target="https://youtu.be/q5lTHzfdS1U?si=tQnsU_uQJuvQOoaP" TargetMode="External"/><Relationship Id="rId1102" Type="http://schemas.openxmlformats.org/officeDocument/2006/relationships/hyperlink" Target="https://www.youtube.com/@AtulPatel0" TargetMode="External"/><Relationship Id="rId1547" Type="http://schemas.openxmlformats.org/officeDocument/2006/relationships/hyperlink" Target="https://youtu.be/zzm8YQoqfmE?si=DnSxz-0hdZJ6uVXq" TargetMode="External"/><Relationship Id="rId1754" Type="http://schemas.openxmlformats.org/officeDocument/2006/relationships/hyperlink" Target="https://www.youtube.com/@PKPaulBengali" TargetMode="External"/><Relationship Id="rId1961" Type="http://schemas.openxmlformats.org/officeDocument/2006/relationships/hyperlink" Target="https://youtu.be/zFArAqlvVZQ" TargetMode="External"/><Relationship Id="rId46" Type="http://schemas.openxmlformats.org/officeDocument/2006/relationships/hyperlink" Target="https://www.youtube.com/watch?v=j023ShJV9Ek" TargetMode="External"/><Relationship Id="rId1407" Type="http://schemas.openxmlformats.org/officeDocument/2006/relationships/hyperlink" Target="https://www.youtube.com/watch?v=i-Nvnu_jpMc" TargetMode="External"/><Relationship Id="rId1614" Type="http://schemas.openxmlformats.org/officeDocument/2006/relationships/hyperlink" Target="https://www.youtube.com/@Investingsimplify" TargetMode="External"/><Relationship Id="rId1821" Type="http://schemas.openxmlformats.org/officeDocument/2006/relationships/hyperlink" Target="https://youtu.be/jNrv2Bk164g?si=Yc2VZQ6mlfBvWEje" TargetMode="External"/><Relationship Id="rId195" Type="http://schemas.openxmlformats.org/officeDocument/2006/relationships/hyperlink" Target="https://youtu.be/CNyISREeN2s" TargetMode="External"/><Relationship Id="rId1919" Type="http://schemas.openxmlformats.org/officeDocument/2006/relationships/hyperlink" Target="https://youtu.be/C8wUCyGaanw?si=ni_720Ub1L2_n_zd" TargetMode="External"/><Relationship Id="rId2083" Type="http://schemas.openxmlformats.org/officeDocument/2006/relationships/hyperlink" Target="https://www.youtube.com/@iflickss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_Z6s-RaHq-I" TargetMode="External"/><Relationship Id="rId13" Type="http://schemas.openxmlformats.org/officeDocument/2006/relationships/hyperlink" Target="https://www.youtube.com/@DharmisKitchen/videos" TargetMode="External"/><Relationship Id="rId18" Type="http://schemas.openxmlformats.org/officeDocument/2006/relationships/hyperlink" Target="https://youtu.be/EcPemOyiZYg?feature=shared" TargetMode="External"/><Relationship Id="rId26" Type="http://schemas.openxmlformats.org/officeDocument/2006/relationships/hyperlink" Target="https://youtu.be/DUZ7Te85URE?si=KwA_Pqf6evI04VK5" TargetMode="External"/><Relationship Id="rId39" Type="http://schemas.openxmlformats.org/officeDocument/2006/relationships/hyperlink" Target="https://www.youtube.com/@TreasureFood" TargetMode="External"/><Relationship Id="rId3" Type="http://schemas.openxmlformats.org/officeDocument/2006/relationships/hyperlink" Target="https://www.youtube.com/@FoodseFitnessGujarati/" TargetMode="External"/><Relationship Id="rId21" Type="http://schemas.openxmlformats.org/officeDocument/2006/relationships/hyperlink" Target="https://www.youtube.com/@familyfun0009/featured" TargetMode="External"/><Relationship Id="rId34" Type="http://schemas.openxmlformats.org/officeDocument/2006/relationships/hyperlink" Target="https://youtu.be/5JwEiD7j9JY?si=3A6Y-NNHqYkgUfBK" TargetMode="External"/><Relationship Id="rId7" Type="http://schemas.openxmlformats.org/officeDocument/2006/relationships/hyperlink" Target="https://www.youtube.com/@dhairyascreationgujarati/" TargetMode="External"/><Relationship Id="rId12" Type="http://schemas.openxmlformats.org/officeDocument/2006/relationships/hyperlink" Target="https://youtu.be/tgdVyzUgaQc?feature=shared" TargetMode="External"/><Relationship Id="rId17" Type="http://schemas.openxmlformats.org/officeDocument/2006/relationships/hyperlink" Target="https://www.youtube.com/@GujaratiKitchen" TargetMode="External"/><Relationship Id="rId25" Type="http://schemas.openxmlformats.org/officeDocument/2006/relationships/hyperlink" Target="https://www.youtube.com/@Shreejifood" TargetMode="External"/><Relationship Id="rId33" Type="http://schemas.openxmlformats.org/officeDocument/2006/relationships/hyperlink" Target="https://www.youtube.com/@NehasCookBookGujarati/" TargetMode="External"/><Relationship Id="rId38" Type="http://schemas.openxmlformats.org/officeDocument/2006/relationships/hyperlink" Target="https://youtu.be/klJ3R4ueHko?si=5wgrIqMkTC-Qg1U8" TargetMode="External"/><Relationship Id="rId2" Type="http://schemas.openxmlformats.org/officeDocument/2006/relationships/hyperlink" Target="https://youtu.be/xIMPJxk06zU?feature=shared" TargetMode="External"/><Relationship Id="rId16" Type="http://schemas.openxmlformats.org/officeDocument/2006/relationships/hyperlink" Target="https://youtu.be/KV4AcEy4GJU" TargetMode="External"/><Relationship Id="rId20" Type="http://schemas.openxmlformats.org/officeDocument/2006/relationships/hyperlink" Target="https://youtu.be/QAQCwgALlsQ" TargetMode="External"/><Relationship Id="rId29" Type="http://schemas.openxmlformats.org/officeDocument/2006/relationships/hyperlink" Target="https://www.youtube.com/@adityagoswami/videos" TargetMode="External"/><Relationship Id="rId41" Type="http://schemas.openxmlformats.org/officeDocument/2006/relationships/printerSettings" Target="../printerSettings/printerSettings7.bin"/><Relationship Id="rId1" Type="http://schemas.openxmlformats.org/officeDocument/2006/relationships/hyperlink" Target="https://www.youtube.com/@NehasCookBookGujarati/" TargetMode="External"/><Relationship Id="rId6" Type="http://schemas.openxmlformats.org/officeDocument/2006/relationships/hyperlink" Target="https://youtu.be/qkwEhwHMKZY?feature=shared" TargetMode="External"/><Relationship Id="rId11" Type="http://schemas.openxmlformats.org/officeDocument/2006/relationships/hyperlink" Target="https://www.youtube.com/@CrazyFoodyRanjita/" TargetMode="External"/><Relationship Id="rId24" Type="http://schemas.openxmlformats.org/officeDocument/2006/relationships/hyperlink" Target="https://youtu.be/5UarIS29CWs?feature=shared" TargetMode="External"/><Relationship Id="rId32" Type="http://schemas.openxmlformats.org/officeDocument/2006/relationships/hyperlink" Target="https://youtu.be/_d9nNG_d5Ko?si=XlG5d46ztr5IaHb7" TargetMode="External"/><Relationship Id="rId37" Type="http://schemas.openxmlformats.org/officeDocument/2006/relationships/hyperlink" Target="https://www.youtube.com/@FoodShyama/videos" TargetMode="External"/><Relationship Id="rId40" Type="http://schemas.openxmlformats.org/officeDocument/2006/relationships/hyperlink" Target="https://youtu.be/oAjnW9AVA5U" TargetMode="External"/><Relationship Id="rId5" Type="http://schemas.openxmlformats.org/officeDocument/2006/relationships/hyperlink" Target="https://www.youtube.com/@FoodShyama/videos" TargetMode="External"/><Relationship Id="rId15" Type="http://schemas.openxmlformats.org/officeDocument/2006/relationships/hyperlink" Target="https://www.youtube.com/@SheetalsKitchenGujarati" TargetMode="External"/><Relationship Id="rId23" Type="http://schemas.openxmlformats.org/officeDocument/2006/relationships/hyperlink" Target="https://www.youtube.com/@TheKitchenSeries/featured" TargetMode="External"/><Relationship Id="rId28" Type="http://schemas.openxmlformats.org/officeDocument/2006/relationships/hyperlink" Target="https://youtu.be/ahBuMVoErrI" TargetMode="External"/><Relationship Id="rId36" Type="http://schemas.openxmlformats.org/officeDocument/2006/relationships/hyperlink" Target="https://youtu.be/JuDVYRL3Kyg?si=bXHsFP9urL2nVXxv" TargetMode="External"/><Relationship Id="rId10" Type="http://schemas.openxmlformats.org/officeDocument/2006/relationships/hyperlink" Target="https://youtu.be/-NuvCK6dU1c" TargetMode="External"/><Relationship Id="rId19" Type="http://schemas.openxmlformats.org/officeDocument/2006/relationships/hyperlink" Target="https://www.youtube.com/@NehasCookBookGujarati/" TargetMode="External"/><Relationship Id="rId31" Type="http://schemas.openxmlformats.org/officeDocument/2006/relationships/hyperlink" Target="https://www.youtube.com/@RuhiUmradiya/videos" TargetMode="External"/><Relationship Id="rId4" Type="http://schemas.openxmlformats.org/officeDocument/2006/relationships/hyperlink" Target="https://youtu.be/2oOfBubxxSk" TargetMode="External"/><Relationship Id="rId9" Type="http://schemas.openxmlformats.org/officeDocument/2006/relationships/hyperlink" Target="https://www.youtube.com/@GharchaSwaad/videos" TargetMode="External"/><Relationship Id="rId14" Type="http://schemas.openxmlformats.org/officeDocument/2006/relationships/hyperlink" Target="https://youtu.be/hbp1lObC6ZA?si=ZwCMM1ju6sq_SO_Z" TargetMode="External"/><Relationship Id="rId22" Type="http://schemas.openxmlformats.org/officeDocument/2006/relationships/hyperlink" Target="https://youtu.be/t8FHNypVrrI" TargetMode="External"/><Relationship Id="rId27" Type="http://schemas.openxmlformats.org/officeDocument/2006/relationships/hyperlink" Target="https://www.youtube.com/@TryandTasteKitchen/featured" TargetMode="External"/><Relationship Id="rId30" Type="http://schemas.openxmlformats.org/officeDocument/2006/relationships/hyperlink" Target="https://youtu.be/pU3YsLLNNFk?si=VdKMXgxfMzEcjlAD" TargetMode="External"/><Relationship Id="rId35" Type="http://schemas.openxmlformats.org/officeDocument/2006/relationships/hyperlink" Target="https://www.youtube.com/@FoodseFitnessGujarati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stagram.com/parvisharmaa/" TargetMode="External"/><Relationship Id="rId18" Type="http://schemas.openxmlformats.org/officeDocument/2006/relationships/hyperlink" Target="https://www.instagram.com/reel/CsdHpjWKjD4/?igshid=MmJiY2I4NDBkZg==" TargetMode="External"/><Relationship Id="rId26" Type="http://schemas.openxmlformats.org/officeDocument/2006/relationships/hyperlink" Target="https://www.instagram.com/mayankrehanii/" TargetMode="External"/><Relationship Id="rId39" Type="http://schemas.openxmlformats.org/officeDocument/2006/relationships/hyperlink" Target="https://www.instagram.com/reel/C2NOhParGME/?igsh=ZmM2ZXJ4azd5bTY5" TargetMode="External"/><Relationship Id="rId3" Type="http://schemas.openxmlformats.org/officeDocument/2006/relationships/hyperlink" Target="https://www.instagram.com/reel/Cr-cI3eA_2-/?igshid=NTc4MTIwNjQ2YQ==" TargetMode="External"/><Relationship Id="rId21" Type="http://schemas.openxmlformats.org/officeDocument/2006/relationships/hyperlink" Target="https://www.instagram.com/reel/Cr_D8foqqmI/?igshid=NTc4MTIwNjQ2YQ==" TargetMode="External"/><Relationship Id="rId34" Type="http://schemas.openxmlformats.org/officeDocument/2006/relationships/hyperlink" Target="https://www.instagram.com/dimpisanghvi_ws/" TargetMode="External"/><Relationship Id="rId42" Type="http://schemas.openxmlformats.org/officeDocument/2006/relationships/hyperlink" Target="https://instagram.com/thedoubletdiary/" TargetMode="External"/><Relationship Id="rId47" Type="http://schemas.openxmlformats.org/officeDocument/2006/relationships/hyperlink" Target="https://instagram.com/waaandering_souls/" TargetMode="External"/><Relationship Id="rId50" Type="http://schemas.openxmlformats.org/officeDocument/2006/relationships/hyperlink" Target="https://www.instagram.com/_marathimulga_/" TargetMode="External"/><Relationship Id="rId7" Type="http://schemas.openxmlformats.org/officeDocument/2006/relationships/hyperlink" Target="https://www.instagram.com/kaizervaghela/" TargetMode="External"/><Relationship Id="rId12" Type="http://schemas.openxmlformats.org/officeDocument/2006/relationships/hyperlink" Target="https://www.instagram.com/reel/Cr-kt9oL7Dx/?igshid=NTc4MTIwNjQ2YQ==" TargetMode="External"/><Relationship Id="rId17" Type="http://schemas.openxmlformats.org/officeDocument/2006/relationships/hyperlink" Target="https://www.instagram.com/p/CsGst7aKZyz/" TargetMode="External"/><Relationship Id="rId25" Type="http://schemas.openxmlformats.org/officeDocument/2006/relationships/hyperlink" Target="https://www.instagram.com/reel/C5G7IbCyt5O/" TargetMode="External"/><Relationship Id="rId33" Type="http://schemas.openxmlformats.org/officeDocument/2006/relationships/hyperlink" Target="https://www.facebook.com/share/r/5bznVWR4QCNSAHY3/?mibextid=UalRPS" TargetMode="External"/><Relationship Id="rId38" Type="http://schemas.openxmlformats.org/officeDocument/2006/relationships/hyperlink" Target="http://www.instagram.com/theabhishekrathod" TargetMode="External"/><Relationship Id="rId46" Type="http://schemas.openxmlformats.org/officeDocument/2006/relationships/hyperlink" Target="https://www.instagram.com/madovertravel01/" TargetMode="External"/><Relationship Id="rId2" Type="http://schemas.openxmlformats.org/officeDocument/2006/relationships/hyperlink" Target="https://www.instagram.com/p/Cr5cnbkotHs/?igshid=NTc4MTIwNjQ2YQ==" TargetMode="External"/><Relationship Id="rId16" Type="http://schemas.openxmlformats.org/officeDocument/2006/relationships/hyperlink" Target="https://instagram.com/srish_teee?igshid=YmMyMTA2M2Y=" TargetMode="External"/><Relationship Id="rId20" Type="http://schemas.openxmlformats.org/officeDocument/2006/relationships/hyperlink" Target="https://www.instagram.com/p/CrnzB5lK5-A/?igshid=NTc4MTIwNjQ2YQ==" TargetMode="External"/><Relationship Id="rId29" Type="http://schemas.openxmlformats.org/officeDocument/2006/relationships/hyperlink" Target="https://www.instagram.com/reel/CzLqkKpSe_w/?igshid=Y2NkYjk0MDhjYg%3D%3D" TargetMode="External"/><Relationship Id="rId41" Type="http://schemas.openxmlformats.org/officeDocument/2006/relationships/hyperlink" Target="https://www.instagram.com/reel/C2UzJFjpsFB/?igsh=MWx1dms5cHZwdzA3Zg==" TargetMode="External"/><Relationship Id="rId1" Type="http://schemas.openxmlformats.org/officeDocument/2006/relationships/hyperlink" Target="https://instagram.com/virajdesaii?igshid=YmMyMTA2M2Y=" TargetMode="External"/><Relationship Id="rId6" Type="http://schemas.openxmlformats.org/officeDocument/2006/relationships/hyperlink" Target="https://www.instagram.com/reel/CsBZfwwuRCw/?igshid=NTc4MTIwNjQ2YQ==" TargetMode="External"/><Relationship Id="rId11" Type="http://schemas.openxmlformats.org/officeDocument/2006/relationships/hyperlink" Target="https://www.instagram.com/p/Cr5sam8vccT/?igshid=NTc4MTIwNjQ2YQ==" TargetMode="External"/><Relationship Id="rId24" Type="http://schemas.openxmlformats.org/officeDocument/2006/relationships/hyperlink" Target="https://www.instagram.com/janya_joshi/" TargetMode="External"/><Relationship Id="rId32" Type="http://schemas.openxmlformats.org/officeDocument/2006/relationships/hyperlink" Target="https://www.youtube.com/shorts/yFKXVxFOs-w" TargetMode="External"/><Relationship Id="rId37" Type="http://schemas.openxmlformats.org/officeDocument/2006/relationships/hyperlink" Target="https://www.instagram.com/iamshashh/?hl=en" TargetMode="External"/><Relationship Id="rId40" Type="http://schemas.openxmlformats.org/officeDocument/2006/relationships/hyperlink" Target="https://www.instagram.com/migmalyngdoh/" TargetMode="External"/><Relationship Id="rId45" Type="http://schemas.openxmlformats.org/officeDocument/2006/relationships/hyperlink" Target="https://instagram.com/withkrupaali/" TargetMode="External"/><Relationship Id="rId53" Type="http://schemas.openxmlformats.org/officeDocument/2006/relationships/hyperlink" Target="https://www.instagram.com/jaipur.wala/" TargetMode="External"/><Relationship Id="rId5" Type="http://schemas.openxmlformats.org/officeDocument/2006/relationships/hyperlink" Target="https://www.instagram.com/p/Cr-07w1PlyS/?igshid=NTc4MTIwNjQ2YQ==" TargetMode="External"/><Relationship Id="rId15" Type="http://schemas.openxmlformats.org/officeDocument/2006/relationships/hyperlink" Target="https://www.instagram.com/reel/Cr-6AdgqPEi/?igshid=NTc4MTIwNjQ2YQ==" TargetMode="External"/><Relationship Id="rId23" Type="http://schemas.openxmlformats.org/officeDocument/2006/relationships/hyperlink" Target="https://www.instagram.com/reel/Cyix6R5pBgc/" TargetMode="External"/><Relationship Id="rId28" Type="http://schemas.openxmlformats.org/officeDocument/2006/relationships/hyperlink" Target="https://www.instagram.com/sayannath/?igshid=MzRlODBiNWFlZA%3D%3D" TargetMode="External"/><Relationship Id="rId36" Type="http://schemas.openxmlformats.org/officeDocument/2006/relationships/hyperlink" Target="https://www.youtube.com/shorts/H9JmSb1NlPE" TargetMode="External"/><Relationship Id="rId49" Type="http://schemas.openxmlformats.org/officeDocument/2006/relationships/hyperlink" Target="https://www.instagram.com/ft.nomad/" TargetMode="External"/><Relationship Id="rId10" Type="http://schemas.openxmlformats.org/officeDocument/2006/relationships/hyperlink" Target="https://www.instagram.com/_khanehtram_/" TargetMode="External"/><Relationship Id="rId19" Type="http://schemas.openxmlformats.org/officeDocument/2006/relationships/hyperlink" Target="https://www.instagram.com/kanishkagolani20/" TargetMode="External"/><Relationship Id="rId31" Type="http://schemas.openxmlformats.org/officeDocument/2006/relationships/hyperlink" Target="https://www.instagram.com/reel/CzILeZNragS/" TargetMode="External"/><Relationship Id="rId44" Type="http://schemas.openxmlformats.org/officeDocument/2006/relationships/hyperlink" Target="https://www.instagram.com/theoffbeatcouple" TargetMode="External"/><Relationship Id="rId52" Type="http://schemas.openxmlformats.org/officeDocument/2006/relationships/hyperlink" Target="https://instagram.com/sasta_traveller?igshid=NTc4MTIwNjQ2YQ==" TargetMode="External"/><Relationship Id="rId4" Type="http://schemas.openxmlformats.org/officeDocument/2006/relationships/hyperlink" Target="https://instagram.com/raunakspam?igshid=YmMyMTA2M2Y=" TargetMode="External"/><Relationship Id="rId9" Type="http://schemas.openxmlformats.org/officeDocument/2006/relationships/hyperlink" Target="https://www.instagram.com/reel/Cr-TRwTJmTV/?igshid=NjZiM2M3MzIxNA==" TargetMode="External"/><Relationship Id="rId14" Type="http://schemas.openxmlformats.org/officeDocument/2006/relationships/hyperlink" Target="https://www.instagram.com/p/CsGBTViKIEM/" TargetMode="External"/><Relationship Id="rId22" Type="http://schemas.openxmlformats.org/officeDocument/2006/relationships/hyperlink" Target="https://www.instagram.com/janya_joshi/" TargetMode="External"/><Relationship Id="rId27" Type="http://schemas.openxmlformats.org/officeDocument/2006/relationships/hyperlink" Target="https://www.instagram.com/reel/CzOPk5fyK44/" TargetMode="External"/><Relationship Id="rId30" Type="http://schemas.openxmlformats.org/officeDocument/2006/relationships/hyperlink" Target="https://www.instagram.com/shenaztreasury/reels/" TargetMode="External"/><Relationship Id="rId35" Type="http://schemas.openxmlformats.org/officeDocument/2006/relationships/hyperlink" Target="https://www.instagram.com/reel/C2PfPLZNZ7F/?igsh=amQydjQwdjZxajBm" TargetMode="External"/><Relationship Id="rId43" Type="http://schemas.openxmlformats.org/officeDocument/2006/relationships/hyperlink" Target="https://www.instagram.com/reel/C2ZDSIepN4n/" TargetMode="External"/><Relationship Id="rId48" Type="http://schemas.openxmlformats.org/officeDocument/2006/relationships/hyperlink" Target="https://instagram.com/wanderwithrishabh/" TargetMode="External"/><Relationship Id="rId8" Type="http://schemas.openxmlformats.org/officeDocument/2006/relationships/hyperlink" Target="https://www.instagram.com/p/Cr5teJfPg4v/?igshid=NTc4MTIwNjQ2YQ==" TargetMode="External"/><Relationship Id="rId51" Type="http://schemas.openxmlformats.org/officeDocument/2006/relationships/hyperlink" Target="https://instagram.com/bhatkanti_unlimited_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youtu.be/PSBQpSkSAGk?si=ca6gfvtyGeAzs21i" TargetMode="External"/><Relationship Id="rId1" Type="http://schemas.openxmlformats.org/officeDocument/2006/relationships/hyperlink" Target="https://www.youtube.com/@ManufacturersGuide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@ankitjain05" TargetMode="External"/><Relationship Id="rId18" Type="http://schemas.openxmlformats.org/officeDocument/2006/relationships/hyperlink" Target="https://www.youtube.com/watch?v=mBDGwNB0xmk" TargetMode="External"/><Relationship Id="rId26" Type="http://schemas.openxmlformats.org/officeDocument/2006/relationships/hyperlink" Target="https://www.youtube.com/watch?v=WBmFD89i48w" TargetMode="External"/><Relationship Id="rId39" Type="http://schemas.openxmlformats.org/officeDocument/2006/relationships/hyperlink" Target="https://www.youtube.com/watch?v=BojEXbHvA4w" TargetMode="External"/><Relationship Id="rId21" Type="http://schemas.openxmlformats.org/officeDocument/2006/relationships/hyperlink" Target="https://www.youtube.com/@Shrija" TargetMode="External"/><Relationship Id="rId34" Type="http://schemas.openxmlformats.org/officeDocument/2006/relationships/hyperlink" Target="https://www.youtube.com/watch?v=S0jQ1rg6_SI" TargetMode="External"/><Relationship Id="rId42" Type="http://schemas.openxmlformats.org/officeDocument/2006/relationships/hyperlink" Target="https://www.youtube.com/@cashitijgupta" TargetMode="External"/><Relationship Id="rId47" Type="http://schemas.openxmlformats.org/officeDocument/2006/relationships/hyperlink" Target="https://www.youtube.com/watch?v=7sQzH6R2FCw" TargetMode="External"/><Relationship Id="rId50" Type="http://schemas.openxmlformats.org/officeDocument/2006/relationships/hyperlink" Target="https://drive.google.com/drive/folders/1nutbB_ye_f9BpsXa8qk984AUpkASBZB1?usp=drive_link" TargetMode="External"/><Relationship Id="rId55" Type="http://schemas.openxmlformats.org/officeDocument/2006/relationships/hyperlink" Target="https://drive.google.com/drive/folders/1GPYROtUzNaJDiPc6BVurVd9JnmTP9K_R?usp=drive_link" TargetMode="External"/><Relationship Id="rId7" Type="http://schemas.openxmlformats.org/officeDocument/2006/relationships/hyperlink" Target="https://www.youtube.com/@RSFINTECH" TargetMode="External"/><Relationship Id="rId12" Type="http://schemas.openxmlformats.org/officeDocument/2006/relationships/hyperlink" Target="https://www.youtube.com/watch?v=KjMZmwzkGn4" TargetMode="External"/><Relationship Id="rId17" Type="http://schemas.openxmlformats.org/officeDocument/2006/relationships/hyperlink" Target="https://www.youtube.com/@shubh_kadam__" TargetMode="External"/><Relationship Id="rId25" Type="http://schemas.openxmlformats.org/officeDocument/2006/relationships/hyperlink" Target="https://www.youtube.com/@LearningMarketsWithManish" TargetMode="External"/><Relationship Id="rId33" Type="http://schemas.openxmlformats.org/officeDocument/2006/relationships/hyperlink" Target="https://www.youtube.com/@tamilstocksniper" TargetMode="External"/><Relationship Id="rId38" Type="http://schemas.openxmlformats.org/officeDocument/2006/relationships/hyperlink" Target="https://www.youtube.com/@Qdigita/videos" TargetMode="External"/><Relationship Id="rId46" Type="http://schemas.openxmlformats.org/officeDocument/2006/relationships/hyperlink" Target="https://www.youtube.com/@investright7943/videos" TargetMode="External"/><Relationship Id="rId59" Type="http://schemas.openxmlformats.org/officeDocument/2006/relationships/vmlDrawing" Target="../drawings/vmlDrawing1.vml"/><Relationship Id="rId2" Type="http://schemas.openxmlformats.org/officeDocument/2006/relationships/hyperlink" Target="https://www.instagram.com/reel/CwSeDcKoad6/?igshid=MzRlODBiNWFlZA==" TargetMode="External"/><Relationship Id="rId16" Type="http://schemas.openxmlformats.org/officeDocument/2006/relationships/hyperlink" Target="https://www.youtube.com/watch?v=r7WVSl7HsYg" TargetMode="External"/><Relationship Id="rId20" Type="http://schemas.openxmlformats.org/officeDocument/2006/relationships/hyperlink" Target="https://www.youtube.com/watch?v=uwOhSg_Zdyg" TargetMode="External"/><Relationship Id="rId29" Type="http://schemas.openxmlformats.org/officeDocument/2006/relationships/hyperlink" Target="https://www.youtube.com/@ChargingPointHindi/videos" TargetMode="External"/><Relationship Id="rId41" Type="http://schemas.openxmlformats.org/officeDocument/2006/relationships/hyperlink" Target="https://youtu.be/BsoG9xBavEg" TargetMode="External"/><Relationship Id="rId54" Type="http://schemas.openxmlformats.org/officeDocument/2006/relationships/hyperlink" Target="https://drive.google.com/drive/folders/1C30NWwmT4EpdYtjLg6sI8uaAqG4BfaIF?usp=drive_link" TargetMode="External"/><Relationship Id="rId1" Type="http://schemas.openxmlformats.org/officeDocument/2006/relationships/hyperlink" Target="https://www.instagram.com/priyanka_choudhary_2/" TargetMode="External"/><Relationship Id="rId6" Type="http://schemas.openxmlformats.org/officeDocument/2006/relationships/hyperlink" Target="https://youtu.be/rXqogE5C-LQ" TargetMode="External"/><Relationship Id="rId11" Type="http://schemas.openxmlformats.org/officeDocument/2006/relationships/hyperlink" Target="https://www.youtube.com/@TraderSakshi" TargetMode="External"/><Relationship Id="rId24" Type="http://schemas.openxmlformats.org/officeDocument/2006/relationships/hyperlink" Target="https://www.youtube.com/watch?v=MtKuWDRjlFU" TargetMode="External"/><Relationship Id="rId32" Type="http://schemas.openxmlformats.org/officeDocument/2006/relationships/hyperlink" Target="https://www.youtube.com/watch?v=v_wzM5cLO5M" TargetMode="External"/><Relationship Id="rId37" Type="http://schemas.openxmlformats.org/officeDocument/2006/relationships/hyperlink" Target="https://www.youtube.com/@LearningMarketsWithManish" TargetMode="External"/><Relationship Id="rId40" Type="http://schemas.openxmlformats.org/officeDocument/2006/relationships/hyperlink" Target="https://www.youtube.com/@ALKFacts" TargetMode="External"/><Relationship Id="rId45" Type="http://schemas.openxmlformats.org/officeDocument/2006/relationships/hyperlink" Target="https://www.youtube.com/watch?v=UaFz0Qse3iM" TargetMode="External"/><Relationship Id="rId53" Type="http://schemas.openxmlformats.org/officeDocument/2006/relationships/hyperlink" Target="https://drive.google.com/drive/folders/18FWzzJAoOQS5D1swOdq0pejKCJ3hpFnB?usp=drive_link" TargetMode="External"/><Relationship Id="rId58" Type="http://schemas.openxmlformats.org/officeDocument/2006/relationships/hyperlink" Target="https://drive.google.com/drive/folders/1C30NWwmT4EpdYtjLg6sI8uaAqG4BfaIF?usp=drive_link" TargetMode="External"/><Relationship Id="rId5" Type="http://schemas.openxmlformats.org/officeDocument/2006/relationships/hyperlink" Target="https://www.youtube.com/@stockmarketkapilot8471" TargetMode="External"/><Relationship Id="rId15" Type="http://schemas.openxmlformats.org/officeDocument/2006/relationships/hyperlink" Target="https://www.youtube.com/@sharemarketanalysis" TargetMode="External"/><Relationship Id="rId23" Type="http://schemas.openxmlformats.org/officeDocument/2006/relationships/hyperlink" Target="https://www.youtube.com/@MoneyTalksWithPayal" TargetMode="External"/><Relationship Id="rId28" Type="http://schemas.openxmlformats.org/officeDocument/2006/relationships/hyperlink" Target="https://www.youtube.com/watch?v=DdPhg4kuN94&amp;feature=youtu.be" TargetMode="External"/><Relationship Id="rId36" Type="http://schemas.openxmlformats.org/officeDocument/2006/relationships/hyperlink" Target="https://youtu.be/mxXOjNAq1Xw" TargetMode="External"/><Relationship Id="rId49" Type="http://schemas.openxmlformats.org/officeDocument/2006/relationships/hyperlink" Target="https://www.youtube.com/watch?v=lHTRYA42PmQ" TargetMode="External"/><Relationship Id="rId57" Type="http://schemas.openxmlformats.org/officeDocument/2006/relationships/hyperlink" Target="https://drive.google.com/drive/folders/1UFBlO_QICXu7BZ10y5HRiVXNJDcllmBm" TargetMode="External"/><Relationship Id="rId10" Type="http://schemas.openxmlformats.org/officeDocument/2006/relationships/hyperlink" Target="https://www.youtube.com/watch?v=585XEUOQgcY" TargetMode="External"/><Relationship Id="rId19" Type="http://schemas.openxmlformats.org/officeDocument/2006/relationships/hyperlink" Target="https://www.youtube.com/@RSFINTECH" TargetMode="External"/><Relationship Id="rId31" Type="http://schemas.openxmlformats.org/officeDocument/2006/relationships/hyperlink" Target="https://www.youtube.com/@MoneyTalksWithPayal" TargetMode="External"/><Relationship Id="rId44" Type="http://schemas.openxmlformats.org/officeDocument/2006/relationships/hyperlink" Target="https://www.youtube.com/c/njanarun" TargetMode="External"/><Relationship Id="rId52" Type="http://schemas.openxmlformats.org/officeDocument/2006/relationships/hyperlink" Target="https://drive.google.com/drive/folders/1pKCdz2atXTInpJNPeLtoQbyaBxak_23X?usp=drive_link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s://www.youtube.com/watch?v=Wl7bkoqYk78" TargetMode="External"/><Relationship Id="rId9" Type="http://schemas.openxmlformats.org/officeDocument/2006/relationships/hyperlink" Target="https://www.youtube.com/@stockmarketbadshah" TargetMode="External"/><Relationship Id="rId14" Type="http://schemas.openxmlformats.org/officeDocument/2006/relationships/hyperlink" Target="https://www.youtube.com/watch?v=1tNUhiVThOY" TargetMode="External"/><Relationship Id="rId22" Type="http://schemas.openxmlformats.org/officeDocument/2006/relationships/hyperlink" Target="https://www.youtube.com/watch?v=CaJekznUYmE" TargetMode="External"/><Relationship Id="rId27" Type="http://schemas.openxmlformats.org/officeDocument/2006/relationships/hyperlink" Target="https://www.youtube.com/@WealthDekho" TargetMode="External"/><Relationship Id="rId30" Type="http://schemas.openxmlformats.org/officeDocument/2006/relationships/hyperlink" Target="https://youtu.be/xFOZO7DF8Zk?si=dasWMEIjaJAy6HxT" TargetMode="External"/><Relationship Id="rId35" Type="http://schemas.openxmlformats.org/officeDocument/2006/relationships/hyperlink" Target="https://www.youtube.com/@SundayNivesh/videos" TargetMode="External"/><Relationship Id="rId43" Type="http://schemas.openxmlformats.org/officeDocument/2006/relationships/hyperlink" Target="https://www.youtube.com/watch?v=-843y0_x-YY" TargetMode="External"/><Relationship Id="rId48" Type="http://schemas.openxmlformats.org/officeDocument/2006/relationships/hyperlink" Target="https://www.youtube.com/@TeluguAssets" TargetMode="External"/><Relationship Id="rId56" Type="http://schemas.openxmlformats.org/officeDocument/2006/relationships/hyperlink" Target="https://drive.google.com/drive/folders/1DbPsB_dz2sjAl7o52R_dImY-E6r2owt-?usp=drive_link" TargetMode="External"/><Relationship Id="rId8" Type="http://schemas.openxmlformats.org/officeDocument/2006/relationships/hyperlink" Target="https://www.youtube.com/watch?v=omznV0pjkjk" TargetMode="External"/><Relationship Id="rId51" Type="http://schemas.openxmlformats.org/officeDocument/2006/relationships/hyperlink" Target="https://drive.google.com/drive/folders/1DbPsB_dz2sjAl7o52R_dImY-E6r2owt-?usp=drive_link" TargetMode="External"/><Relationship Id="rId3" Type="http://schemas.openxmlformats.org/officeDocument/2006/relationships/hyperlink" Target="https://www.youtube.com/@SatvinderNarwa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@Gadgets4You1/videos" TargetMode="External"/><Relationship Id="rId13" Type="http://schemas.openxmlformats.org/officeDocument/2006/relationships/hyperlink" Target="https://www.youtube.com/@veekshithadeepakgowda/videos" TargetMode="External"/><Relationship Id="rId18" Type="http://schemas.openxmlformats.org/officeDocument/2006/relationships/hyperlink" Target="https://www.youtube.com/@SanjuTechy" TargetMode="External"/><Relationship Id="rId26" Type="http://schemas.openxmlformats.org/officeDocument/2006/relationships/hyperlink" Target="https://www.youtube.com/@youricircle" TargetMode="External"/><Relationship Id="rId3" Type="http://schemas.openxmlformats.org/officeDocument/2006/relationships/hyperlink" Target="https://www.youtube.com/@InventionDestroy" TargetMode="External"/><Relationship Id="rId21" Type="http://schemas.openxmlformats.org/officeDocument/2006/relationships/hyperlink" Target="https://www.youtube.com/@spurthivlogs3037/videos" TargetMode="External"/><Relationship Id="rId7" Type="http://schemas.openxmlformats.org/officeDocument/2006/relationships/hyperlink" Target="https://www.youtube.com/@Gadgets4You1/videos" TargetMode="External"/><Relationship Id="rId12" Type="http://schemas.openxmlformats.org/officeDocument/2006/relationships/hyperlink" Target="https://www.youtube.com/watch?v=L3EpgKFTv38" TargetMode="External"/><Relationship Id="rId17" Type="http://schemas.openxmlformats.org/officeDocument/2006/relationships/hyperlink" Target="https://www.youtube.com/@SanjuTechy" TargetMode="External"/><Relationship Id="rId25" Type="http://schemas.openxmlformats.org/officeDocument/2006/relationships/hyperlink" Target="https://www.youtube.com/@youricircle" TargetMode="External"/><Relationship Id="rId2" Type="http://schemas.openxmlformats.org/officeDocument/2006/relationships/hyperlink" Target="https://www.youtube.com/@InventionDestroy" TargetMode="External"/><Relationship Id="rId16" Type="http://schemas.openxmlformats.org/officeDocument/2006/relationships/hyperlink" Target="https://www.youtube.com/@SanjuTechy" TargetMode="External"/><Relationship Id="rId20" Type="http://schemas.openxmlformats.org/officeDocument/2006/relationships/hyperlink" Target="https://www.youtube.com/@spurthivlogs3037/videos" TargetMode="External"/><Relationship Id="rId1" Type="http://schemas.openxmlformats.org/officeDocument/2006/relationships/hyperlink" Target="https://www.youtube.com/@InventionDestroy" TargetMode="External"/><Relationship Id="rId6" Type="http://schemas.openxmlformats.org/officeDocument/2006/relationships/hyperlink" Target="https://www.youtube.com/@Gadgets4You1/videos" TargetMode="External"/><Relationship Id="rId11" Type="http://schemas.openxmlformats.org/officeDocument/2006/relationships/hyperlink" Target="https://www.youtube.com/@veekshithadeepakgowda/videos" TargetMode="External"/><Relationship Id="rId24" Type="http://schemas.openxmlformats.org/officeDocument/2006/relationships/hyperlink" Target="https://www.youtube.com/@youricircle" TargetMode="External"/><Relationship Id="rId5" Type="http://schemas.openxmlformats.org/officeDocument/2006/relationships/hyperlink" Target="https://www.youtube.com/@InventionDestroy" TargetMode="External"/><Relationship Id="rId15" Type="http://schemas.openxmlformats.org/officeDocument/2006/relationships/hyperlink" Target="https://www.youtube.com/@PagalGujju2/videos" TargetMode="External"/><Relationship Id="rId23" Type="http://schemas.openxmlformats.org/officeDocument/2006/relationships/hyperlink" Target="https://www.youtube.com/@youricircle" TargetMode="External"/><Relationship Id="rId28" Type="http://schemas.openxmlformats.org/officeDocument/2006/relationships/printerSettings" Target="../printerSettings/printerSettings9.bin"/><Relationship Id="rId10" Type="http://schemas.openxmlformats.org/officeDocument/2006/relationships/hyperlink" Target="https://www.youtube.com/@Gadgets4You1/videos" TargetMode="External"/><Relationship Id="rId19" Type="http://schemas.openxmlformats.org/officeDocument/2006/relationships/hyperlink" Target="https://www.youtube.com/@SanjuTechy" TargetMode="External"/><Relationship Id="rId4" Type="http://schemas.openxmlformats.org/officeDocument/2006/relationships/hyperlink" Target="https://www.youtube.com/@InventionDestroy" TargetMode="External"/><Relationship Id="rId9" Type="http://schemas.openxmlformats.org/officeDocument/2006/relationships/hyperlink" Target="https://www.youtube.com/@Gadgets4You1/videos" TargetMode="External"/><Relationship Id="rId14" Type="http://schemas.openxmlformats.org/officeDocument/2006/relationships/hyperlink" Target="https://www.youtube.com/watch?v=U6wTitg45x4" TargetMode="External"/><Relationship Id="rId22" Type="http://schemas.openxmlformats.org/officeDocument/2006/relationships/hyperlink" Target="https://www.youtube.com/@youricircle" TargetMode="External"/><Relationship Id="rId27" Type="http://schemas.openxmlformats.org/officeDocument/2006/relationships/hyperlink" Target="https://www.youtube.com/@youricircle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@STOCK247bypoojasingh" TargetMode="External"/><Relationship Id="rId117" Type="http://schemas.openxmlformats.org/officeDocument/2006/relationships/hyperlink" Target="https://www.youtube.com/@diversifyknowledge" TargetMode="External"/><Relationship Id="rId21" Type="http://schemas.openxmlformats.org/officeDocument/2006/relationships/hyperlink" Target="https://www.youtube.com/watch?v=lbJQ0qsVHac" TargetMode="External"/><Relationship Id="rId42" Type="http://schemas.openxmlformats.org/officeDocument/2006/relationships/hyperlink" Target="https://youtu.be/YGasUSJxzSA" TargetMode="External"/><Relationship Id="rId47" Type="http://schemas.openxmlformats.org/officeDocument/2006/relationships/hyperlink" Target="https://www.youtube.com/c/Stock4Retail" TargetMode="External"/><Relationship Id="rId63" Type="http://schemas.openxmlformats.org/officeDocument/2006/relationships/hyperlink" Target="https://www.youtube.com/@LearningMarketsWithManish" TargetMode="External"/><Relationship Id="rId68" Type="http://schemas.openxmlformats.org/officeDocument/2006/relationships/hyperlink" Target="https://youtu.be/FNqNxZDD5js" TargetMode="External"/><Relationship Id="rId84" Type="http://schemas.openxmlformats.org/officeDocument/2006/relationships/hyperlink" Target="https://www.youtube.com/watch?v=vSwhsqn4iFE&amp;ab_channel=UmerQureshi" TargetMode="External"/><Relationship Id="rId89" Type="http://schemas.openxmlformats.org/officeDocument/2006/relationships/hyperlink" Target="https://www.youtube.com/@LearningMarketsWithManish" TargetMode="External"/><Relationship Id="rId112" Type="http://schemas.openxmlformats.org/officeDocument/2006/relationships/hyperlink" Target="https://youtube.com/shorts/V7nc3lXq3ho?si=XFQDxvO75mTXTqWp" TargetMode="External"/><Relationship Id="rId133" Type="http://schemas.openxmlformats.org/officeDocument/2006/relationships/hyperlink" Target="https://www.youtube.com/@LearningMarketsWithManish" TargetMode="External"/><Relationship Id="rId138" Type="http://schemas.openxmlformats.org/officeDocument/2006/relationships/hyperlink" Target="https://youtu.be/36eZILC3JZc?si=e0d01lseFME6mG3f" TargetMode="External"/><Relationship Id="rId154" Type="http://schemas.openxmlformats.org/officeDocument/2006/relationships/hyperlink" Target="https://youtu.be/ujKBysvoYTA?si=sVeVE4wzfNTZddlN" TargetMode="External"/><Relationship Id="rId159" Type="http://schemas.openxmlformats.org/officeDocument/2006/relationships/hyperlink" Target="https://www.youtube.com/watch?v=yPYKIc_YGHU" TargetMode="External"/><Relationship Id="rId170" Type="http://schemas.openxmlformats.org/officeDocument/2006/relationships/hyperlink" Target="https://www.youtube.com/@diversifyknowledge" TargetMode="External"/><Relationship Id="rId16" Type="http://schemas.openxmlformats.org/officeDocument/2006/relationships/hyperlink" Target="https://www.youtube.com/c/Stock4Retail" TargetMode="External"/><Relationship Id="rId107" Type="http://schemas.openxmlformats.org/officeDocument/2006/relationships/hyperlink" Target="https://www.youtube.com/@Stock4Retail" TargetMode="External"/><Relationship Id="rId11" Type="http://schemas.openxmlformats.org/officeDocument/2006/relationships/hyperlink" Target="https://www.youtube.com/@ffreedomapptelugu" TargetMode="External"/><Relationship Id="rId32" Type="http://schemas.openxmlformats.org/officeDocument/2006/relationships/hyperlink" Target="https://youtube.com/shorts/gcmr7QU_td4?feature=share" TargetMode="External"/><Relationship Id="rId37" Type="http://schemas.openxmlformats.org/officeDocument/2006/relationships/hyperlink" Target="https://www.youtube.com/@LearningMarketsWithManish" TargetMode="External"/><Relationship Id="rId53" Type="http://schemas.openxmlformats.org/officeDocument/2006/relationships/hyperlink" Target="https://www.youtube.com/@TeluguAssets/" TargetMode="External"/><Relationship Id="rId58" Type="http://schemas.openxmlformats.org/officeDocument/2006/relationships/hyperlink" Target="https://youtu.be/QdWJObki8is" TargetMode="External"/><Relationship Id="rId74" Type="http://schemas.openxmlformats.org/officeDocument/2006/relationships/hyperlink" Target="https://youtu.be/odnE5WmFJ0w" TargetMode="External"/><Relationship Id="rId79" Type="http://schemas.openxmlformats.org/officeDocument/2006/relationships/hyperlink" Target="https://www.youtube.com/c/Stock4Retail" TargetMode="External"/><Relationship Id="rId102" Type="http://schemas.openxmlformats.org/officeDocument/2006/relationships/hyperlink" Target="https://youtu.be/N-8cqv4KseA" TargetMode="External"/><Relationship Id="rId123" Type="http://schemas.openxmlformats.org/officeDocument/2006/relationships/hyperlink" Target="https://www.youtube.com/@ffreedomapptelugu" TargetMode="External"/><Relationship Id="rId128" Type="http://schemas.openxmlformats.org/officeDocument/2006/relationships/hyperlink" Target="https://youtu.be/sJdjHNcp2_k" TargetMode="External"/><Relationship Id="rId144" Type="http://schemas.openxmlformats.org/officeDocument/2006/relationships/hyperlink" Target="https://youtu.be/s2Z6ILd7Ii0" TargetMode="External"/><Relationship Id="rId149" Type="http://schemas.openxmlformats.org/officeDocument/2006/relationships/hyperlink" Target="https://www.youtube.com/@Stock4Retail" TargetMode="External"/><Relationship Id="rId5" Type="http://schemas.openxmlformats.org/officeDocument/2006/relationships/hyperlink" Target="https://youtu.be/3fzKJUa2SxA" TargetMode="External"/><Relationship Id="rId90" Type="http://schemas.openxmlformats.org/officeDocument/2006/relationships/hyperlink" Target="https://youtu.be/i9kmpH8_tis" TargetMode="External"/><Relationship Id="rId95" Type="http://schemas.openxmlformats.org/officeDocument/2006/relationships/hyperlink" Target="https://www.youtube.com/@InvestWidDeepak" TargetMode="External"/><Relationship Id="rId160" Type="http://schemas.openxmlformats.org/officeDocument/2006/relationships/hyperlink" Target="https://www.youtube.com/@diversifyknowledge" TargetMode="External"/><Relationship Id="rId165" Type="http://schemas.openxmlformats.org/officeDocument/2006/relationships/hyperlink" Target="https://youtu.be/5WWBUGZIFXo?feature=shared" TargetMode="External"/><Relationship Id="rId22" Type="http://schemas.openxmlformats.org/officeDocument/2006/relationships/hyperlink" Target="https://www.youtube.com/@MrScalper1998" TargetMode="External"/><Relationship Id="rId27" Type="http://schemas.openxmlformats.org/officeDocument/2006/relationships/hyperlink" Target="https://youtu.be/KIkdbbxrcyg" TargetMode="External"/><Relationship Id="rId43" Type="http://schemas.openxmlformats.org/officeDocument/2006/relationships/hyperlink" Target="https://www.youtube.com/@diversifyknowledge" TargetMode="External"/><Relationship Id="rId48" Type="http://schemas.openxmlformats.org/officeDocument/2006/relationships/hyperlink" Target="https://youtu.be/TY3cKcRaWE0" TargetMode="External"/><Relationship Id="rId64" Type="http://schemas.openxmlformats.org/officeDocument/2006/relationships/hyperlink" Target="https://youtu.be/sPNjEE4JvQA" TargetMode="External"/><Relationship Id="rId69" Type="http://schemas.openxmlformats.org/officeDocument/2006/relationships/hyperlink" Target="https://www.youtube.com/@diversifyknowledge" TargetMode="External"/><Relationship Id="rId113" Type="http://schemas.openxmlformats.org/officeDocument/2006/relationships/hyperlink" Target="https://www.youtube.com/@InvestWidDeepak" TargetMode="External"/><Relationship Id="rId118" Type="http://schemas.openxmlformats.org/officeDocument/2006/relationships/hyperlink" Target="https://youtu.be/RTlUwx8lxs8" TargetMode="External"/><Relationship Id="rId134" Type="http://schemas.openxmlformats.org/officeDocument/2006/relationships/hyperlink" Target="https://youtu.be/WPApn_lcJWE" TargetMode="External"/><Relationship Id="rId139" Type="http://schemas.openxmlformats.org/officeDocument/2006/relationships/hyperlink" Target="https://www.youtube.com/c/Stock4Retail" TargetMode="External"/><Relationship Id="rId80" Type="http://schemas.openxmlformats.org/officeDocument/2006/relationships/hyperlink" Target="https://youtu.be/UQOAf-TaSEM" TargetMode="External"/><Relationship Id="rId85" Type="http://schemas.openxmlformats.org/officeDocument/2006/relationships/hyperlink" Target="https://www.youtube.com/c/Stock4Retail" TargetMode="External"/><Relationship Id="rId150" Type="http://schemas.openxmlformats.org/officeDocument/2006/relationships/hyperlink" Target="https://youtu.be/--H2pKX3er0" TargetMode="External"/><Relationship Id="rId155" Type="http://schemas.openxmlformats.org/officeDocument/2006/relationships/hyperlink" Target="https://www.youtube.com/@Stock4Retail" TargetMode="External"/><Relationship Id="rId171" Type="http://schemas.openxmlformats.org/officeDocument/2006/relationships/hyperlink" Target="https://youtu.be/cLLwpY8jwj4?si=nMaAxsRUbnx7rOhh" TargetMode="External"/><Relationship Id="rId12" Type="http://schemas.openxmlformats.org/officeDocument/2006/relationships/hyperlink" Target="https://youtu.be/NPgEs46fBjE" TargetMode="External"/><Relationship Id="rId17" Type="http://schemas.openxmlformats.org/officeDocument/2006/relationships/hyperlink" Target="https://youtu.be/JovdUP9c_nQ" TargetMode="External"/><Relationship Id="rId33" Type="http://schemas.openxmlformats.org/officeDocument/2006/relationships/hyperlink" Target="https://www.youtube.com/hashtag/shorts/shorts" TargetMode="External"/><Relationship Id="rId38" Type="http://schemas.openxmlformats.org/officeDocument/2006/relationships/hyperlink" Target="https://youtu.be/NnXVLUgmsUU" TargetMode="External"/><Relationship Id="rId59" Type="http://schemas.openxmlformats.org/officeDocument/2006/relationships/hyperlink" Target="https://www.youtube.com/@deekayfinancials" TargetMode="External"/><Relationship Id="rId103" Type="http://schemas.openxmlformats.org/officeDocument/2006/relationships/hyperlink" Target="https://www.youtube.com/@ffreedomapptelugu" TargetMode="External"/><Relationship Id="rId108" Type="http://schemas.openxmlformats.org/officeDocument/2006/relationships/hyperlink" Target="https://youtu.be/mNW8XQ_0Ass" TargetMode="External"/><Relationship Id="rId124" Type="http://schemas.openxmlformats.org/officeDocument/2006/relationships/hyperlink" Target="https://youtube.com/shorts/y_Fci3IQyxA" TargetMode="External"/><Relationship Id="rId129" Type="http://schemas.openxmlformats.org/officeDocument/2006/relationships/hyperlink" Target="https://www.youtube.com/@diversifyknowledge" TargetMode="External"/><Relationship Id="rId54" Type="http://schemas.openxmlformats.org/officeDocument/2006/relationships/hyperlink" Target="https://youtu.be/oMxHjJpMRgE" TargetMode="External"/><Relationship Id="rId70" Type="http://schemas.openxmlformats.org/officeDocument/2006/relationships/hyperlink" Target="https://youtu.be/B2_YPBWK21g" TargetMode="External"/><Relationship Id="rId75" Type="http://schemas.openxmlformats.org/officeDocument/2006/relationships/hyperlink" Target="https://www.youtube.com/@LearningMarketsWithManish" TargetMode="External"/><Relationship Id="rId91" Type="http://schemas.openxmlformats.org/officeDocument/2006/relationships/hyperlink" Target="https://www.youtube.com/c/Stock4Retail" TargetMode="External"/><Relationship Id="rId96" Type="http://schemas.openxmlformats.org/officeDocument/2006/relationships/hyperlink" Target="https://youtu.be/oIiviOyKVWY" TargetMode="External"/><Relationship Id="rId140" Type="http://schemas.openxmlformats.org/officeDocument/2006/relationships/hyperlink" Target="https://youtu.be/KfOV_928FZU" TargetMode="External"/><Relationship Id="rId145" Type="http://schemas.openxmlformats.org/officeDocument/2006/relationships/hyperlink" Target="https://www.youtube.com/@TeluguAssets" TargetMode="External"/><Relationship Id="rId161" Type="http://schemas.openxmlformats.org/officeDocument/2006/relationships/hyperlink" Target="https://youtu.be/85LfeRJljDE" TargetMode="External"/><Relationship Id="rId166" Type="http://schemas.openxmlformats.org/officeDocument/2006/relationships/hyperlink" Target="https://www.youtube.com/@LearningMarketsWithManish" TargetMode="External"/><Relationship Id="rId1" Type="http://schemas.openxmlformats.org/officeDocument/2006/relationships/hyperlink" Target="https://www.youtube.com/c/Stock4Retail" TargetMode="External"/><Relationship Id="rId6" Type="http://schemas.openxmlformats.org/officeDocument/2006/relationships/hyperlink" Target="https://www.youtube.com/@Money_Matters/" TargetMode="External"/><Relationship Id="rId15" Type="http://schemas.openxmlformats.org/officeDocument/2006/relationships/hyperlink" Target="https://www.youtube.com/watch?v=IQ2KNW0w8NE" TargetMode="External"/><Relationship Id="rId23" Type="http://schemas.openxmlformats.org/officeDocument/2006/relationships/hyperlink" Target="https://youtu.be/-sF_mndBIlM" TargetMode="External"/><Relationship Id="rId28" Type="http://schemas.openxmlformats.org/officeDocument/2006/relationships/hyperlink" Target="https://www.youtube.com/@diversifyknowledge/" TargetMode="External"/><Relationship Id="rId36" Type="http://schemas.openxmlformats.org/officeDocument/2006/relationships/hyperlink" Target="https://www.youtube.com/watch?v=w74BUhYxn8o" TargetMode="External"/><Relationship Id="rId49" Type="http://schemas.openxmlformats.org/officeDocument/2006/relationships/hyperlink" Target="https://www.youtube.com/@LearningMarketsWithManish" TargetMode="External"/><Relationship Id="rId57" Type="http://schemas.openxmlformats.org/officeDocument/2006/relationships/hyperlink" Target="https://www.youtube.com/@MoneyTalksWithPayal" TargetMode="External"/><Relationship Id="rId106" Type="http://schemas.openxmlformats.org/officeDocument/2006/relationships/hyperlink" Target="https://youtu.be/ZU6D-8zqcCg?si=i1jhqvqrtgAN0qDr" TargetMode="External"/><Relationship Id="rId114" Type="http://schemas.openxmlformats.org/officeDocument/2006/relationships/hyperlink" Target="https://youtu.be/IcBDzCkyUXo" TargetMode="External"/><Relationship Id="rId119" Type="http://schemas.openxmlformats.org/officeDocument/2006/relationships/hyperlink" Target="https://www.youtube.com/c/Stock4Retail" TargetMode="External"/><Relationship Id="rId127" Type="http://schemas.openxmlformats.org/officeDocument/2006/relationships/hyperlink" Target="https://www.youtube.com/c/Stock4Retail" TargetMode="External"/><Relationship Id="rId10" Type="http://schemas.openxmlformats.org/officeDocument/2006/relationships/hyperlink" Target="https://www.youtube.com/hashtag/stock" TargetMode="External"/><Relationship Id="rId31" Type="http://schemas.openxmlformats.org/officeDocument/2006/relationships/hyperlink" Target="https://www.youtube.com/@ffreedomapptelugu" TargetMode="External"/><Relationship Id="rId44" Type="http://schemas.openxmlformats.org/officeDocument/2006/relationships/hyperlink" Target="https://youtu.be/UgdyArl9R-s" TargetMode="External"/><Relationship Id="rId52" Type="http://schemas.openxmlformats.org/officeDocument/2006/relationships/hyperlink" Target="https://youtu.be/WVGpaBhbHNA" TargetMode="External"/><Relationship Id="rId60" Type="http://schemas.openxmlformats.org/officeDocument/2006/relationships/hyperlink" Target="https://youtu.be/R3AVSwcGmaY" TargetMode="External"/><Relationship Id="rId65" Type="http://schemas.openxmlformats.org/officeDocument/2006/relationships/hyperlink" Target="https://www.youtube.com/c/Stock4Retail" TargetMode="External"/><Relationship Id="rId73" Type="http://schemas.openxmlformats.org/officeDocument/2006/relationships/hyperlink" Target="https://www.youtube.com/c/Stock4Retail" TargetMode="External"/><Relationship Id="rId78" Type="http://schemas.openxmlformats.org/officeDocument/2006/relationships/hyperlink" Target="https://youtu.be/seotysmQoTQ" TargetMode="External"/><Relationship Id="rId81" Type="http://schemas.openxmlformats.org/officeDocument/2006/relationships/hyperlink" Target="https://www.youtube.com/@MoneyTalksWithPayal" TargetMode="External"/><Relationship Id="rId86" Type="http://schemas.openxmlformats.org/officeDocument/2006/relationships/hyperlink" Target="https://youtu.be/YLjmiJ4Pj_w" TargetMode="External"/><Relationship Id="rId94" Type="http://schemas.openxmlformats.org/officeDocument/2006/relationships/hyperlink" Target="https://youtu.be/Rr3NK-k0ZcA" TargetMode="External"/><Relationship Id="rId99" Type="http://schemas.openxmlformats.org/officeDocument/2006/relationships/hyperlink" Target="https://www.youtube.com/@diversifyknowledge" TargetMode="External"/><Relationship Id="rId101" Type="http://schemas.openxmlformats.org/officeDocument/2006/relationships/hyperlink" Target="https://www.youtube.com/@diversifyknowledge" TargetMode="External"/><Relationship Id="rId122" Type="http://schemas.openxmlformats.org/officeDocument/2006/relationships/hyperlink" Target="https://youtu.be/VD44ALv2_5s" TargetMode="External"/><Relationship Id="rId130" Type="http://schemas.openxmlformats.org/officeDocument/2006/relationships/hyperlink" Target="https://youtu.be/FA8r-bl5mFk" TargetMode="External"/><Relationship Id="rId135" Type="http://schemas.openxmlformats.org/officeDocument/2006/relationships/hyperlink" Target="https://www.youtube.com/c/Stock4Retail" TargetMode="External"/><Relationship Id="rId143" Type="http://schemas.openxmlformats.org/officeDocument/2006/relationships/hyperlink" Target="https://www.youtube.com/@Stock4Retail" TargetMode="External"/><Relationship Id="rId148" Type="http://schemas.openxmlformats.org/officeDocument/2006/relationships/hyperlink" Target="https://youtu.be/Ng_m70IP3AQ" TargetMode="External"/><Relationship Id="rId151" Type="http://schemas.openxmlformats.org/officeDocument/2006/relationships/hyperlink" Target="https://www.youtube.com/@YourEverydayGuide" TargetMode="External"/><Relationship Id="rId156" Type="http://schemas.openxmlformats.org/officeDocument/2006/relationships/hyperlink" Target="https://youtu.be/DTzu2mmhO6o?si=-yJQEczwABrpwSp3" TargetMode="External"/><Relationship Id="rId164" Type="http://schemas.openxmlformats.org/officeDocument/2006/relationships/hyperlink" Target="https://www.youtube.com/@Shrija" TargetMode="External"/><Relationship Id="rId169" Type="http://schemas.openxmlformats.org/officeDocument/2006/relationships/hyperlink" Target="https://youtu.be/n0n_UULAki0?si=Cp1Jk6D339r_zp5P" TargetMode="External"/><Relationship Id="rId4" Type="http://schemas.openxmlformats.org/officeDocument/2006/relationships/hyperlink" Target="https://www.youtube.com/@STOCK247bypoojasingh" TargetMode="External"/><Relationship Id="rId9" Type="http://schemas.openxmlformats.org/officeDocument/2006/relationships/hyperlink" Target="https://youtu.be/EYNJakzSorU" TargetMode="External"/><Relationship Id="rId172" Type="http://schemas.openxmlformats.org/officeDocument/2006/relationships/printerSettings" Target="../printerSettings/printerSettings10.bin"/><Relationship Id="rId13" Type="http://schemas.openxmlformats.org/officeDocument/2006/relationships/hyperlink" Target="https://www.youtube.com/@LearningMarketsWithManish" TargetMode="External"/><Relationship Id="rId18" Type="http://schemas.openxmlformats.org/officeDocument/2006/relationships/hyperlink" Target="https://www.youtube.com/watch?v=JovdUP9c_nQ" TargetMode="External"/><Relationship Id="rId39" Type="http://schemas.openxmlformats.org/officeDocument/2006/relationships/hyperlink" Target="https://www.youtube.com/@stocksforself" TargetMode="External"/><Relationship Id="rId109" Type="http://schemas.openxmlformats.org/officeDocument/2006/relationships/hyperlink" Target="https://www.youtube.com/@diversifyknowledge" TargetMode="External"/><Relationship Id="rId34" Type="http://schemas.openxmlformats.org/officeDocument/2006/relationships/hyperlink" Target="https://www.youtube.com/c/Stock4Retail" TargetMode="External"/><Relationship Id="rId50" Type="http://schemas.openxmlformats.org/officeDocument/2006/relationships/hyperlink" Target="https://youtu.be/_hsX3YDNFsQ" TargetMode="External"/><Relationship Id="rId55" Type="http://schemas.openxmlformats.org/officeDocument/2006/relationships/hyperlink" Target="https://www.youtube.com/@vjinvestment" TargetMode="External"/><Relationship Id="rId76" Type="http://schemas.openxmlformats.org/officeDocument/2006/relationships/hyperlink" Target="https://youtu.be/VyCVcFAvkGc" TargetMode="External"/><Relationship Id="rId97" Type="http://schemas.openxmlformats.org/officeDocument/2006/relationships/hyperlink" Target="https://www.youtube.com/c/Stock4Retail" TargetMode="External"/><Relationship Id="rId104" Type="http://schemas.openxmlformats.org/officeDocument/2006/relationships/hyperlink" Target="https://youtube.com/shorts/1IkSbA4mMuw?si=gvJtQA72U7Omt9Vd" TargetMode="External"/><Relationship Id="rId120" Type="http://schemas.openxmlformats.org/officeDocument/2006/relationships/hyperlink" Target="https://youtu.be/BWkkKXTmbUc?si=TePkRhWm1pFcLb6B" TargetMode="External"/><Relationship Id="rId125" Type="http://schemas.openxmlformats.org/officeDocument/2006/relationships/hyperlink" Target="https://www.youtube.com/@tamilstocksniper" TargetMode="External"/><Relationship Id="rId141" Type="http://schemas.openxmlformats.org/officeDocument/2006/relationships/hyperlink" Target="https://www.youtube.com/@diversifyknowledge" TargetMode="External"/><Relationship Id="rId146" Type="http://schemas.openxmlformats.org/officeDocument/2006/relationships/hyperlink" Target="https://youtu.be/nb6vXFwGplc?si=v2ZUteoZeWJ52lL-" TargetMode="External"/><Relationship Id="rId167" Type="http://schemas.openxmlformats.org/officeDocument/2006/relationships/hyperlink" Target="https://youtu.be/8OwFYjUaVJ8?si=mWT44kMA7VbCAAO9" TargetMode="External"/><Relationship Id="rId7" Type="http://schemas.openxmlformats.org/officeDocument/2006/relationships/hyperlink" Target="https://youtu.be/Xuqj-8ieqkM" TargetMode="External"/><Relationship Id="rId71" Type="http://schemas.openxmlformats.org/officeDocument/2006/relationships/hyperlink" Target="https://www.youtube.com/@MoneyTalksWithPayal" TargetMode="External"/><Relationship Id="rId92" Type="http://schemas.openxmlformats.org/officeDocument/2006/relationships/hyperlink" Target="https://youtu.be/jKWsW57l2io" TargetMode="External"/><Relationship Id="rId162" Type="http://schemas.openxmlformats.org/officeDocument/2006/relationships/hyperlink" Target="https://www.youtube.com/@Stock4Retail" TargetMode="External"/><Relationship Id="rId2" Type="http://schemas.openxmlformats.org/officeDocument/2006/relationships/hyperlink" Target="https://youtu.be/5MeUKNsY0Og" TargetMode="External"/><Relationship Id="rId29" Type="http://schemas.openxmlformats.org/officeDocument/2006/relationships/hyperlink" Target="https://youtu.be/RCZWqKXKqj8" TargetMode="External"/><Relationship Id="rId24" Type="http://schemas.openxmlformats.org/officeDocument/2006/relationships/hyperlink" Target="https://www.youtube.com/@MoneyTalksWithPayal" TargetMode="External"/><Relationship Id="rId40" Type="http://schemas.openxmlformats.org/officeDocument/2006/relationships/hyperlink" Target="https://youtu.be/4K4ODsludcM" TargetMode="External"/><Relationship Id="rId45" Type="http://schemas.openxmlformats.org/officeDocument/2006/relationships/hyperlink" Target="https://www.youtube.com/@MrScalper1998" TargetMode="External"/><Relationship Id="rId66" Type="http://schemas.openxmlformats.org/officeDocument/2006/relationships/hyperlink" Target="https://youtu.be/Ugjy3B5YPdk" TargetMode="External"/><Relationship Id="rId87" Type="http://schemas.openxmlformats.org/officeDocument/2006/relationships/hyperlink" Target="https://www.youtube.com/@diversifyknowledge" TargetMode="External"/><Relationship Id="rId110" Type="http://schemas.openxmlformats.org/officeDocument/2006/relationships/hyperlink" Target="https://youtu.be/ya26HyseTTQ" TargetMode="External"/><Relationship Id="rId115" Type="http://schemas.openxmlformats.org/officeDocument/2006/relationships/hyperlink" Target="https://www.youtube.com/@Stock4Retail" TargetMode="External"/><Relationship Id="rId131" Type="http://schemas.openxmlformats.org/officeDocument/2006/relationships/hyperlink" Target="https://www.youtube.com/@KnowledgeJazz" TargetMode="External"/><Relationship Id="rId136" Type="http://schemas.openxmlformats.org/officeDocument/2006/relationships/hyperlink" Target="https://youtu.be/eAOjs5cUB8Q" TargetMode="External"/><Relationship Id="rId157" Type="http://schemas.openxmlformats.org/officeDocument/2006/relationships/hyperlink" Target="https://www.youtube.com/@LearningMarketsWithManish" TargetMode="External"/><Relationship Id="rId61" Type="http://schemas.openxmlformats.org/officeDocument/2006/relationships/hyperlink" Target="https://www.youtube.com/@trade2day" TargetMode="External"/><Relationship Id="rId82" Type="http://schemas.openxmlformats.org/officeDocument/2006/relationships/hyperlink" Target="https://youtu.be/PDErvNyBQ8c" TargetMode="External"/><Relationship Id="rId152" Type="http://schemas.openxmlformats.org/officeDocument/2006/relationships/hyperlink" Target="https://youtu.be/yb1WFZ4lLzM?si=_-_qezl55-gedHv6" TargetMode="External"/><Relationship Id="rId19" Type="http://schemas.openxmlformats.org/officeDocument/2006/relationships/hyperlink" Target="https://www.youtube.com/@Money_Matters/" TargetMode="External"/><Relationship Id="rId14" Type="http://schemas.openxmlformats.org/officeDocument/2006/relationships/hyperlink" Target="https://youtu.be/IQ2KNW0w8NE" TargetMode="External"/><Relationship Id="rId30" Type="http://schemas.openxmlformats.org/officeDocument/2006/relationships/hyperlink" Target="https://www.youtube.com/hashtag/stocks" TargetMode="External"/><Relationship Id="rId35" Type="http://schemas.openxmlformats.org/officeDocument/2006/relationships/hyperlink" Target="https://youtu.be/w74BUhYxn8o" TargetMode="External"/><Relationship Id="rId56" Type="http://schemas.openxmlformats.org/officeDocument/2006/relationships/hyperlink" Target="https://youtu.be/gWitwh3uL9g" TargetMode="External"/><Relationship Id="rId77" Type="http://schemas.openxmlformats.org/officeDocument/2006/relationships/hyperlink" Target="https://www.youtube.com/@diversifyknowledge" TargetMode="External"/><Relationship Id="rId100" Type="http://schemas.openxmlformats.org/officeDocument/2006/relationships/hyperlink" Target="https://youtu.be/CRAChNsP-uI" TargetMode="External"/><Relationship Id="rId105" Type="http://schemas.openxmlformats.org/officeDocument/2006/relationships/hyperlink" Target="https://www.youtube.com/c/Stock4Retail" TargetMode="External"/><Relationship Id="rId126" Type="http://schemas.openxmlformats.org/officeDocument/2006/relationships/hyperlink" Target="https://www.youtube.com/watch?v=_pE9GjNvoVY" TargetMode="External"/><Relationship Id="rId147" Type="http://schemas.openxmlformats.org/officeDocument/2006/relationships/hyperlink" Target="https://www.youtube.com/@diversifyknowledge" TargetMode="External"/><Relationship Id="rId168" Type="http://schemas.openxmlformats.org/officeDocument/2006/relationships/hyperlink" Target="https://www.youtube.com/@STOCK247bypoojasingh" TargetMode="External"/><Relationship Id="rId8" Type="http://schemas.openxmlformats.org/officeDocument/2006/relationships/hyperlink" Target="https://www.youtube.com/@diversifyknowledge/" TargetMode="External"/><Relationship Id="rId51" Type="http://schemas.openxmlformats.org/officeDocument/2006/relationships/hyperlink" Target="https://www.youtube.com/@BullsOfIndia1" TargetMode="External"/><Relationship Id="rId72" Type="http://schemas.openxmlformats.org/officeDocument/2006/relationships/hyperlink" Target="https://youtu.be/8Hh8G15Vbqc" TargetMode="External"/><Relationship Id="rId93" Type="http://schemas.openxmlformats.org/officeDocument/2006/relationships/hyperlink" Target="https://www.youtube.com/@diversifyknowledge" TargetMode="External"/><Relationship Id="rId98" Type="http://schemas.openxmlformats.org/officeDocument/2006/relationships/hyperlink" Target="https://youtu.be/wj9D1b9hZ_I" TargetMode="External"/><Relationship Id="rId121" Type="http://schemas.openxmlformats.org/officeDocument/2006/relationships/hyperlink" Target="https://www.youtube.com/@diversifyknowledge" TargetMode="External"/><Relationship Id="rId142" Type="http://schemas.openxmlformats.org/officeDocument/2006/relationships/hyperlink" Target="https://youtu.be/kjpe0ZRCztc?si=Hm_hpX-HC5AaErHZ" TargetMode="External"/><Relationship Id="rId163" Type="http://schemas.openxmlformats.org/officeDocument/2006/relationships/hyperlink" Target="https://youtu.be/Z8OnfYmiav4?si=HlE9Fog1Juv3Fz7y" TargetMode="External"/><Relationship Id="rId3" Type="http://schemas.openxmlformats.org/officeDocument/2006/relationships/hyperlink" Target="https://www.youtube.com/hashtag/portfolio" TargetMode="External"/><Relationship Id="rId25" Type="http://schemas.openxmlformats.org/officeDocument/2006/relationships/hyperlink" Target="https://youtu.be/H095a23tqno" TargetMode="External"/><Relationship Id="rId46" Type="http://schemas.openxmlformats.org/officeDocument/2006/relationships/hyperlink" Target="https://youtu.be/PKtZ426rCTU" TargetMode="External"/><Relationship Id="rId67" Type="http://schemas.openxmlformats.org/officeDocument/2006/relationships/hyperlink" Target="https://www.youtube.com/@njanarun" TargetMode="External"/><Relationship Id="rId116" Type="http://schemas.openxmlformats.org/officeDocument/2006/relationships/hyperlink" Target="https://youtu.be/OUfz8MzhhzE" TargetMode="External"/><Relationship Id="rId137" Type="http://schemas.openxmlformats.org/officeDocument/2006/relationships/hyperlink" Target="https://www.youtube.com/@diversifyknowledge" TargetMode="External"/><Relationship Id="rId158" Type="http://schemas.openxmlformats.org/officeDocument/2006/relationships/hyperlink" Target="https://www.youtube.com/@TheGlobalStories" TargetMode="External"/><Relationship Id="rId20" Type="http://schemas.openxmlformats.org/officeDocument/2006/relationships/hyperlink" Target="https://youtu.be/lbJQ0qsVHac" TargetMode="External"/><Relationship Id="rId41" Type="http://schemas.openxmlformats.org/officeDocument/2006/relationships/hyperlink" Target="https://www.youtube.com/@njanarun" TargetMode="External"/><Relationship Id="rId62" Type="http://schemas.openxmlformats.org/officeDocument/2006/relationships/hyperlink" Target="https://youtu.be/K0EOXRS1bcg" TargetMode="External"/><Relationship Id="rId83" Type="http://schemas.openxmlformats.org/officeDocument/2006/relationships/hyperlink" Target="https://www.youtube.com/@UmerQureshi" TargetMode="External"/><Relationship Id="rId88" Type="http://schemas.openxmlformats.org/officeDocument/2006/relationships/hyperlink" Target="https://youtu.be/3IBWYHBBDAc" TargetMode="External"/><Relationship Id="rId111" Type="http://schemas.openxmlformats.org/officeDocument/2006/relationships/hyperlink" Target="https://www.youtube.com/@ffreedomapptelugu" TargetMode="External"/><Relationship Id="rId132" Type="http://schemas.openxmlformats.org/officeDocument/2006/relationships/hyperlink" Target="https://youtu.be/OmQ5J9_IwoE?si=RYxbnoteVuX9HZgZ" TargetMode="External"/><Relationship Id="rId153" Type="http://schemas.openxmlformats.org/officeDocument/2006/relationships/hyperlink" Target="https://www.youtube.com/@diversifyknowledge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youtube.com/watch?v=r0aWfyOIIpg" TargetMode="External"/><Relationship Id="rId1" Type="http://schemas.openxmlformats.org/officeDocument/2006/relationships/hyperlink" Target="https://www.youtube.com/@FREEBUSINESSSCHOOL/videos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reel/C1cIDZxCO61/?igsh=MXBlY2ozYjE1dmZ4eA==" TargetMode="External"/><Relationship Id="rId13" Type="http://schemas.openxmlformats.org/officeDocument/2006/relationships/hyperlink" Target="https://www.instagram.com/the_unconventional_ca/" TargetMode="External"/><Relationship Id="rId3" Type="http://schemas.openxmlformats.org/officeDocument/2006/relationships/hyperlink" Target="https://www.instagram.com/nidhinagori29/" TargetMode="External"/><Relationship Id="rId7" Type="http://schemas.openxmlformats.org/officeDocument/2006/relationships/hyperlink" Target="https://www.instagram.com/udayanonmoney/" TargetMode="External"/><Relationship Id="rId12" Type="http://schemas.openxmlformats.org/officeDocument/2006/relationships/hyperlink" Target="https://www.instagram.com/reel/C2pKRGirU8e/" TargetMode="External"/><Relationship Id="rId2" Type="http://schemas.openxmlformats.org/officeDocument/2006/relationships/hyperlink" Target="https://www.instagram.com/reel/C0Etpqohhb3/?igshid=NTYzOWQzNmJjMA%3D%3D" TargetMode="External"/><Relationship Id="rId16" Type="http://schemas.openxmlformats.org/officeDocument/2006/relationships/hyperlink" Target="https://www.instagram.com/reel/C3vOroeyXOc/?igsh=MTFlczNmMjJ0cjkyZw==" TargetMode="External"/><Relationship Id="rId1" Type="http://schemas.openxmlformats.org/officeDocument/2006/relationships/hyperlink" Target="https://www.instagram.com/financewithsumitt/" TargetMode="External"/><Relationship Id="rId6" Type="http://schemas.openxmlformats.org/officeDocument/2006/relationships/hyperlink" Target="https://www.instagram.com/reel/C08cNslCr54/?igshid=MzRlODBiNWFlZA==" TargetMode="External"/><Relationship Id="rId11" Type="http://schemas.openxmlformats.org/officeDocument/2006/relationships/hyperlink" Target="https://www.instagram.com/the_unconventional_ca/" TargetMode="External"/><Relationship Id="rId5" Type="http://schemas.openxmlformats.org/officeDocument/2006/relationships/hyperlink" Target="https://www.instagram.com/reddysameera/" TargetMode="External"/><Relationship Id="rId15" Type="http://schemas.openxmlformats.org/officeDocument/2006/relationships/hyperlink" Target="https://www.instagram.com/financewithsumitt/" TargetMode="External"/><Relationship Id="rId10" Type="http://schemas.openxmlformats.org/officeDocument/2006/relationships/hyperlink" Target="https://www.instagram.com/reel/C2PYw06Cpvd/?hl=en" TargetMode="External"/><Relationship Id="rId4" Type="http://schemas.openxmlformats.org/officeDocument/2006/relationships/hyperlink" Target="https://www.instagram.com/reel/C0osUCxrSgH/" TargetMode="External"/><Relationship Id="rId9" Type="http://schemas.openxmlformats.org/officeDocument/2006/relationships/hyperlink" Target="https://www.instagram.com/udayanonmoney/" TargetMode="External"/><Relationship Id="rId14" Type="http://schemas.openxmlformats.org/officeDocument/2006/relationships/hyperlink" Target="https://www.instagram.com/reel/C24ng2btSg3/?igsh=M2JndXY0NWY5bHlv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reel/CxLKQUZNGFm/?igshid=MzRlODBiNWFlZA%3D%3D" TargetMode="External"/><Relationship Id="rId3" Type="http://schemas.openxmlformats.org/officeDocument/2006/relationships/hyperlink" Target="https://www.instagram.com/theindianbudgetgamer/" TargetMode="External"/><Relationship Id="rId7" Type="http://schemas.openxmlformats.org/officeDocument/2006/relationships/hyperlink" Target="https://www.instagram.com/ansh.nakwal/" TargetMode="External"/><Relationship Id="rId12" Type="http://schemas.openxmlformats.org/officeDocument/2006/relationships/hyperlink" Target="https://www.instagram.com/p/CzYvZ0ICPvu/" TargetMode="External"/><Relationship Id="rId2" Type="http://schemas.openxmlformats.org/officeDocument/2006/relationships/hyperlink" Target="https://www.instagram.com/reel/CxH2SGYSw12/?igshid=MzRlODBiNWFlZA%3D%3D" TargetMode="External"/><Relationship Id="rId1" Type="http://schemas.openxmlformats.org/officeDocument/2006/relationships/hyperlink" Target="https://www.instagram.com/bee_tech_/" TargetMode="External"/><Relationship Id="rId6" Type="http://schemas.openxmlformats.org/officeDocument/2006/relationships/hyperlink" Target="https://www.instagram.com/reel/CyiqhwTyTRh/?igshid=MzRlODBiNWFlZA%3D%3D" TargetMode="External"/><Relationship Id="rId11" Type="http://schemas.openxmlformats.org/officeDocument/2006/relationships/hyperlink" Target="https://www.instagram.com/gadgets_one_malayalam_official/" TargetMode="External"/><Relationship Id="rId5" Type="http://schemas.openxmlformats.org/officeDocument/2006/relationships/hyperlink" Target="https://www.instagram.com/ar7_tech/" TargetMode="External"/><Relationship Id="rId10" Type="http://schemas.openxmlformats.org/officeDocument/2006/relationships/hyperlink" Target="https://www.instagram.com/reel/CyV2h_FtOZ8/?igshid=MzRlODBiNWFlZA%3D%3D" TargetMode="External"/><Relationship Id="rId4" Type="http://schemas.openxmlformats.org/officeDocument/2006/relationships/hyperlink" Target="https://www.instagram.com/reel/CyitHqvPqFP/" TargetMode="External"/><Relationship Id="rId9" Type="http://schemas.openxmlformats.org/officeDocument/2006/relationships/hyperlink" Target="https://www.instagram.com/besttechnicals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@Techfighttamil" TargetMode="External"/><Relationship Id="rId3" Type="http://schemas.openxmlformats.org/officeDocument/2006/relationships/hyperlink" Target="https://www.youtube.com/@Go_Techy" TargetMode="External"/><Relationship Id="rId7" Type="http://schemas.openxmlformats.org/officeDocument/2006/relationships/hyperlink" Target="https://www.youtube.com/@techbuzzno1" TargetMode="External"/><Relationship Id="rId2" Type="http://schemas.openxmlformats.org/officeDocument/2006/relationships/hyperlink" Target="https://www.youtube.com/@DAYbyDAYTech" TargetMode="External"/><Relationship Id="rId1" Type="http://schemas.openxmlformats.org/officeDocument/2006/relationships/hyperlink" Target="https://www.youtube.com/@TechieFeedTamil" TargetMode="External"/><Relationship Id="rId6" Type="http://schemas.openxmlformats.org/officeDocument/2006/relationships/hyperlink" Target="https://www.youtube.com/@DeepakJBhasi" TargetMode="External"/><Relationship Id="rId5" Type="http://schemas.openxmlformats.org/officeDocument/2006/relationships/hyperlink" Target="https://www.youtube.com/@shivtechintelugu" TargetMode="External"/><Relationship Id="rId10" Type="http://schemas.openxmlformats.org/officeDocument/2006/relationships/hyperlink" Target="https://www.youtube.com/@SachinTechTalks" TargetMode="External"/><Relationship Id="rId4" Type="http://schemas.openxmlformats.org/officeDocument/2006/relationships/hyperlink" Target="https://www.youtube.com/@TECH_COSMOS" TargetMode="External"/><Relationship Id="rId9" Type="http://schemas.openxmlformats.org/officeDocument/2006/relationships/hyperlink" Target="https://www.youtube.com/@AR7TECH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@AbhishekKar" TargetMode="External"/><Relationship Id="rId13" Type="http://schemas.openxmlformats.org/officeDocument/2006/relationships/hyperlink" Target="https://www.youtube.com/@myBiniyog/" TargetMode="External"/><Relationship Id="rId18" Type="http://schemas.openxmlformats.org/officeDocument/2006/relationships/hyperlink" Target="https://www.youtube.com/@KnowledgeJazz/featured" TargetMode="External"/><Relationship Id="rId26" Type="http://schemas.openxmlformats.org/officeDocument/2006/relationships/hyperlink" Target="https://www.youtube.com/@theRahulM" TargetMode="External"/><Relationship Id="rId3" Type="http://schemas.openxmlformats.org/officeDocument/2006/relationships/hyperlink" Target="https://www.youtube.com/@diversifyknowledge/" TargetMode="External"/><Relationship Id="rId21" Type="http://schemas.openxmlformats.org/officeDocument/2006/relationships/hyperlink" Target="https://www.youtube.com/@GIGLIndia" TargetMode="External"/><Relationship Id="rId7" Type="http://schemas.openxmlformats.org/officeDocument/2006/relationships/hyperlink" Target="https://www.youtube.com/@investright7943/featured" TargetMode="External"/><Relationship Id="rId12" Type="http://schemas.openxmlformats.org/officeDocument/2006/relationships/hyperlink" Target="https://www.youtube.com/c/TeluguAssets/featured" TargetMode="External"/><Relationship Id="rId17" Type="http://schemas.openxmlformats.org/officeDocument/2006/relationships/hyperlink" Target="https://www.youtube.com/@KnowledgeJazz/featured" TargetMode="External"/><Relationship Id="rId25" Type="http://schemas.openxmlformats.org/officeDocument/2006/relationships/hyperlink" Target="https://www.youtube.com/@MahendraDogneyLifecoach/featured" TargetMode="External"/><Relationship Id="rId33" Type="http://schemas.openxmlformats.org/officeDocument/2006/relationships/hyperlink" Target="https://www.youtube.com/watch?v=IGzFQNrXiaM" TargetMode="External"/><Relationship Id="rId2" Type="http://schemas.openxmlformats.org/officeDocument/2006/relationships/hyperlink" Target="https://www.youtube.com/@MoneyTalksWithPayal" TargetMode="External"/><Relationship Id="rId16" Type="http://schemas.openxmlformats.org/officeDocument/2006/relationships/hyperlink" Target="https://www.youtube.com/c/LearningMarketsWithManish" TargetMode="External"/><Relationship Id="rId20" Type="http://schemas.openxmlformats.org/officeDocument/2006/relationships/hyperlink" Target="https://www.youtube.com/@Qdigita/" TargetMode="External"/><Relationship Id="rId29" Type="http://schemas.openxmlformats.org/officeDocument/2006/relationships/hyperlink" Target="https://www.youtube.com/c/InvestToday" TargetMode="External"/><Relationship Id="rId1" Type="http://schemas.openxmlformats.org/officeDocument/2006/relationships/hyperlink" Target="https://www.youtube.com/@MoneyTalksWithPayal" TargetMode="External"/><Relationship Id="rId6" Type="http://schemas.openxmlformats.org/officeDocument/2006/relationships/hyperlink" Target="https://www.youtube.com/@njanarun" TargetMode="External"/><Relationship Id="rId11" Type="http://schemas.openxmlformats.org/officeDocument/2006/relationships/hyperlink" Target="https://www.youtube.com/c/TeluguAssets/featured" TargetMode="External"/><Relationship Id="rId24" Type="http://schemas.openxmlformats.org/officeDocument/2006/relationships/hyperlink" Target="https://www.youtube.com/@AnuragTalks1" TargetMode="External"/><Relationship Id="rId32" Type="http://schemas.openxmlformats.org/officeDocument/2006/relationships/hyperlink" Target="https://www.youtube.com/watch?v=IGzFQNrXiaM" TargetMode="External"/><Relationship Id="rId5" Type="http://schemas.openxmlformats.org/officeDocument/2006/relationships/hyperlink" Target="https://www.youtube.com/@njanarun" TargetMode="External"/><Relationship Id="rId15" Type="http://schemas.openxmlformats.org/officeDocument/2006/relationships/hyperlink" Target="https://www.youtube.com/c/LearningMarketsWithManish" TargetMode="External"/><Relationship Id="rId23" Type="http://schemas.openxmlformats.org/officeDocument/2006/relationships/hyperlink" Target="https://www.youtube.com/@AnuragTalks1" TargetMode="External"/><Relationship Id="rId28" Type="http://schemas.openxmlformats.org/officeDocument/2006/relationships/hyperlink" Target="https://www.youtube.com/c/InvestToday" TargetMode="External"/><Relationship Id="rId10" Type="http://schemas.openxmlformats.org/officeDocument/2006/relationships/hyperlink" Target="https://www.youtube.com/@WealthDekho" TargetMode="External"/><Relationship Id="rId19" Type="http://schemas.openxmlformats.org/officeDocument/2006/relationships/hyperlink" Target="https://www.youtube.com/@Qdigita/" TargetMode="External"/><Relationship Id="rId31" Type="http://schemas.openxmlformats.org/officeDocument/2006/relationships/hyperlink" Target="https://www.youtube.com/@KishanChotaliya/shorts" TargetMode="External"/><Relationship Id="rId4" Type="http://schemas.openxmlformats.org/officeDocument/2006/relationships/hyperlink" Target="https://www.youtube.com/@diversifyknowledge/" TargetMode="External"/><Relationship Id="rId9" Type="http://schemas.openxmlformats.org/officeDocument/2006/relationships/hyperlink" Target="https://www.youtube.com/@WealthDekho" TargetMode="External"/><Relationship Id="rId14" Type="http://schemas.openxmlformats.org/officeDocument/2006/relationships/hyperlink" Target="https://www.youtube.com/@myBiniyog/" TargetMode="External"/><Relationship Id="rId22" Type="http://schemas.openxmlformats.org/officeDocument/2006/relationships/hyperlink" Target="https://www.youtube.com/@GIGLIndia" TargetMode="External"/><Relationship Id="rId27" Type="http://schemas.openxmlformats.org/officeDocument/2006/relationships/hyperlink" Target="https://www.youtube.com/@doctorduo" TargetMode="External"/><Relationship Id="rId30" Type="http://schemas.openxmlformats.org/officeDocument/2006/relationships/hyperlink" Target="https://www.youtube.com/@KishanChotaliya/shorts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d7TpQfufroI" TargetMode="External"/><Relationship Id="rId13" Type="http://schemas.openxmlformats.org/officeDocument/2006/relationships/hyperlink" Target="https://www.youtube.com/@RSFINTECH" TargetMode="External"/><Relationship Id="rId18" Type="http://schemas.openxmlformats.org/officeDocument/2006/relationships/hyperlink" Target="https://youtu.be/jiugiWmT4Vg" TargetMode="External"/><Relationship Id="rId26" Type="http://schemas.openxmlformats.org/officeDocument/2006/relationships/hyperlink" Target="https://youtube.com/shorts/b4Fz-yNWoZQ?feature=share" TargetMode="External"/><Relationship Id="rId39" Type="http://schemas.openxmlformats.org/officeDocument/2006/relationships/hyperlink" Target="https://youtu.be/8buArvP_lQQ" TargetMode="External"/><Relationship Id="rId3" Type="http://schemas.openxmlformats.org/officeDocument/2006/relationships/hyperlink" Target="https://www.youtube.com/@investmentgyan8716" TargetMode="External"/><Relationship Id="rId21" Type="http://schemas.openxmlformats.org/officeDocument/2006/relationships/hyperlink" Target="https://www.youtube.com/@LearningMarketsWithManish" TargetMode="External"/><Relationship Id="rId34" Type="http://schemas.openxmlformats.org/officeDocument/2006/relationships/hyperlink" Target="https://youtu.be/BuDffrHZos4" TargetMode="External"/><Relationship Id="rId42" Type="http://schemas.openxmlformats.org/officeDocument/2006/relationships/hyperlink" Target="https://youtu.be/W882ka8knh4" TargetMode="External"/><Relationship Id="rId47" Type="http://schemas.openxmlformats.org/officeDocument/2006/relationships/printerSettings" Target="../printerSettings/printerSettings12.bin"/><Relationship Id="rId7" Type="http://schemas.openxmlformats.org/officeDocument/2006/relationships/hyperlink" Target="https://www.youtube.com/@Shrija" TargetMode="External"/><Relationship Id="rId12" Type="http://schemas.openxmlformats.org/officeDocument/2006/relationships/hyperlink" Target="https://youtu.be/vh6oMV3rXZU" TargetMode="External"/><Relationship Id="rId17" Type="http://schemas.openxmlformats.org/officeDocument/2006/relationships/hyperlink" Target="https://www.youtube.com/@MoneyMode" TargetMode="External"/><Relationship Id="rId25" Type="http://schemas.openxmlformats.org/officeDocument/2006/relationships/hyperlink" Target="https://www.youtube.com/@ffreedomapptelugu" TargetMode="External"/><Relationship Id="rId33" Type="http://schemas.openxmlformats.org/officeDocument/2006/relationships/hyperlink" Target="https://www.youtube.com/@ishanmonitor" TargetMode="External"/><Relationship Id="rId38" Type="http://schemas.openxmlformats.org/officeDocument/2006/relationships/hyperlink" Target="https://youtu.be/dqBONKv2p8M" TargetMode="External"/><Relationship Id="rId46" Type="http://schemas.openxmlformats.org/officeDocument/2006/relationships/hyperlink" Target="https://www.youtube.com/@TopTechTV" TargetMode="External"/><Relationship Id="rId2" Type="http://schemas.openxmlformats.org/officeDocument/2006/relationships/hyperlink" Target="https://youtu.be/8ayStd-Mtyw" TargetMode="External"/><Relationship Id="rId16" Type="http://schemas.openxmlformats.org/officeDocument/2006/relationships/hyperlink" Target="https://youtu.be/Bl_al6Blkbg" TargetMode="External"/><Relationship Id="rId20" Type="http://schemas.openxmlformats.org/officeDocument/2006/relationships/hyperlink" Target="https://youtu.be/UJgLciRevUw" TargetMode="External"/><Relationship Id="rId29" Type="http://schemas.openxmlformats.org/officeDocument/2006/relationships/hyperlink" Target="https://www.youtube.com/@RSFINTECH" TargetMode="External"/><Relationship Id="rId41" Type="http://schemas.openxmlformats.org/officeDocument/2006/relationships/hyperlink" Target="https://www.youtube.com/@SagarSinhaMotivation" TargetMode="External"/><Relationship Id="rId1" Type="http://schemas.openxmlformats.org/officeDocument/2006/relationships/hyperlink" Target="https://www.youtube.com/@UmerQureshi" TargetMode="External"/><Relationship Id="rId6" Type="http://schemas.openxmlformats.org/officeDocument/2006/relationships/hyperlink" Target="https://youtu.be/r3VqxatM8ZQ" TargetMode="External"/><Relationship Id="rId11" Type="http://schemas.openxmlformats.org/officeDocument/2006/relationships/hyperlink" Target="https://www.youtube.com/@BankingBaba" TargetMode="External"/><Relationship Id="rId24" Type="http://schemas.openxmlformats.org/officeDocument/2006/relationships/hyperlink" Target="https://youtu.be/Y5Kee-8Fl3U" TargetMode="External"/><Relationship Id="rId32" Type="http://schemas.openxmlformats.org/officeDocument/2006/relationships/hyperlink" Target="https://youtu.be/cSMTIhCq13s" TargetMode="External"/><Relationship Id="rId37" Type="http://schemas.openxmlformats.org/officeDocument/2006/relationships/hyperlink" Target="https://www.youtube.com/@annadm" TargetMode="External"/><Relationship Id="rId40" Type="http://schemas.openxmlformats.org/officeDocument/2006/relationships/hyperlink" Target="https://youtu.be/PpAjO2qSIwA" TargetMode="External"/><Relationship Id="rId45" Type="http://schemas.openxmlformats.org/officeDocument/2006/relationships/hyperlink" Target="https://www.youtube.com/@VenomsTech/videos" TargetMode="External"/><Relationship Id="rId5" Type="http://schemas.openxmlformats.org/officeDocument/2006/relationships/hyperlink" Target="https://www.youtube.com/@ChaloSeekho" TargetMode="External"/><Relationship Id="rId15" Type="http://schemas.openxmlformats.org/officeDocument/2006/relationships/hyperlink" Target="https://www.youtube.com/@SundayNivesh" TargetMode="External"/><Relationship Id="rId23" Type="http://schemas.openxmlformats.org/officeDocument/2006/relationships/hyperlink" Target="https://www.youtube.com/@diversifyknowledge" TargetMode="External"/><Relationship Id="rId28" Type="http://schemas.openxmlformats.org/officeDocument/2006/relationships/hyperlink" Target="https://youtu.be/Y7P3VU7iKig" TargetMode="External"/><Relationship Id="rId36" Type="http://schemas.openxmlformats.org/officeDocument/2006/relationships/hyperlink" Target="https://youtu.be/RPBOx-mkVCc" TargetMode="External"/><Relationship Id="rId10" Type="http://schemas.openxmlformats.org/officeDocument/2006/relationships/hyperlink" Target="https://youtu.be/vWqTt58DK90" TargetMode="External"/><Relationship Id="rId19" Type="http://schemas.openxmlformats.org/officeDocument/2006/relationships/hyperlink" Target="https://www.youtube.com/@Bestanguide" TargetMode="External"/><Relationship Id="rId31" Type="http://schemas.openxmlformats.org/officeDocument/2006/relationships/hyperlink" Target="https://www.youtube.com/@BankingBaba" TargetMode="External"/><Relationship Id="rId44" Type="http://schemas.openxmlformats.org/officeDocument/2006/relationships/hyperlink" Target="https://www.youtube.com/@androwide/videos" TargetMode="External"/><Relationship Id="rId4" Type="http://schemas.openxmlformats.org/officeDocument/2006/relationships/hyperlink" Target="https://youtu.be/rGVuW-7EdyA" TargetMode="External"/><Relationship Id="rId9" Type="http://schemas.openxmlformats.org/officeDocument/2006/relationships/hyperlink" Target="https://www.youtube.com/@SumitJaiswalTheFinanceGuru" TargetMode="External"/><Relationship Id="rId14" Type="http://schemas.openxmlformats.org/officeDocument/2006/relationships/hyperlink" Target="https://youtu.be/gkulfmmyUn4" TargetMode="External"/><Relationship Id="rId22" Type="http://schemas.openxmlformats.org/officeDocument/2006/relationships/hyperlink" Target="https://youtu.be/VoQrTJjERnc" TargetMode="External"/><Relationship Id="rId27" Type="http://schemas.openxmlformats.org/officeDocument/2006/relationships/hyperlink" Target="https://www.youtube.com/@SagarSinhaMotivation" TargetMode="External"/><Relationship Id="rId30" Type="http://schemas.openxmlformats.org/officeDocument/2006/relationships/hyperlink" Target="https://youtu.be/DmcjOzgSMt0" TargetMode="External"/><Relationship Id="rId35" Type="http://schemas.openxmlformats.org/officeDocument/2006/relationships/hyperlink" Target="https://www.youtube.com/@KamaoAurKamaneDo" TargetMode="External"/><Relationship Id="rId43" Type="http://schemas.openxmlformats.org/officeDocument/2006/relationships/hyperlink" Target="https://www.youtube.com/@AnshNakwal/video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agram.com/aspiring_psyche/" TargetMode="External"/><Relationship Id="rId1" Type="http://schemas.openxmlformats.org/officeDocument/2006/relationships/hyperlink" Target="https://www.instagram.com/akshat_xesthetix/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BsMnHpZCC0" TargetMode="External"/><Relationship Id="rId13" Type="http://schemas.openxmlformats.org/officeDocument/2006/relationships/hyperlink" Target="https://www.youtube.com/@jy_properties/videos" TargetMode="External"/><Relationship Id="rId18" Type="http://schemas.openxmlformats.org/officeDocument/2006/relationships/hyperlink" Target="https://youtu.be/KPE5pTzU4zA?si=O5hBItim67AQGvlC" TargetMode="External"/><Relationship Id="rId3" Type="http://schemas.openxmlformats.org/officeDocument/2006/relationships/hyperlink" Target="https://www.youtube.com/@codeestate" TargetMode="External"/><Relationship Id="rId7" Type="http://schemas.openxmlformats.org/officeDocument/2006/relationships/hyperlink" Target="https://www.youtube.com/@hyderabadnow" TargetMode="External"/><Relationship Id="rId12" Type="http://schemas.openxmlformats.org/officeDocument/2006/relationships/hyperlink" Target="https://www.youtube.com/watch?v=xd6T_tr5tpY" TargetMode="External"/><Relationship Id="rId17" Type="http://schemas.openxmlformats.org/officeDocument/2006/relationships/hyperlink" Target="https://www.youtube.com/@cashitijgupta" TargetMode="External"/><Relationship Id="rId2" Type="http://schemas.openxmlformats.org/officeDocument/2006/relationships/hyperlink" Target="https://youtu.be/3chiArsOY_8" TargetMode="External"/><Relationship Id="rId16" Type="http://schemas.openxmlformats.org/officeDocument/2006/relationships/hyperlink" Target="https://www.youtube.com/watch?v=gNdsDUUwDSw" TargetMode="External"/><Relationship Id="rId1" Type="http://schemas.openxmlformats.org/officeDocument/2006/relationships/hyperlink" Target="https://www.youtube.com/@Franchisebatao" TargetMode="External"/><Relationship Id="rId6" Type="http://schemas.openxmlformats.org/officeDocument/2006/relationships/hyperlink" Target="https://youtu.be/-S9YEwLZmPM?si=T-aQ9hseU70FYe_w" TargetMode="External"/><Relationship Id="rId11" Type="http://schemas.openxmlformats.org/officeDocument/2006/relationships/hyperlink" Target="https://youtube.com/@InsuranceTechnical?si=Hr3mrISh0E5NpkKW" TargetMode="External"/><Relationship Id="rId5" Type="http://schemas.openxmlformats.org/officeDocument/2006/relationships/hyperlink" Target="https://www.youtube.com/@KonnectionBusiness/videos" TargetMode="External"/><Relationship Id="rId15" Type="http://schemas.openxmlformats.org/officeDocument/2006/relationships/hyperlink" Target="https://www.youtube.com/@SatvinderNarwal" TargetMode="External"/><Relationship Id="rId10" Type="http://schemas.openxmlformats.org/officeDocument/2006/relationships/hyperlink" Target="https://www.youtube.com/watch?v=-5tkOe6Nx90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https://www.youtube.com/watch?v=aMq9vlTIY-s" TargetMode="External"/><Relationship Id="rId9" Type="http://schemas.openxmlformats.org/officeDocument/2006/relationships/hyperlink" Target="https://www.youtube.com/@RajkumarSharmaBusiness" TargetMode="External"/><Relationship Id="rId14" Type="http://schemas.openxmlformats.org/officeDocument/2006/relationships/hyperlink" Target="https://www.youtube.com/watch?v=Nh6dEEjkxHQ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youtu.be/Q7eDeA_7Cms" TargetMode="External"/><Relationship Id="rId1" Type="http://schemas.openxmlformats.org/officeDocument/2006/relationships/hyperlink" Target="https://www.youtube.com/@KnowledgeJazz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D5JVo7bBEpM" TargetMode="External"/><Relationship Id="rId3" Type="http://schemas.openxmlformats.org/officeDocument/2006/relationships/hyperlink" Target="https://youtu.be/wGzhgAdALc8" TargetMode="External"/><Relationship Id="rId7" Type="http://schemas.openxmlformats.org/officeDocument/2006/relationships/hyperlink" Target="https://youtu.be/qX--N7oK9oQ" TargetMode="External"/><Relationship Id="rId2" Type="http://schemas.openxmlformats.org/officeDocument/2006/relationships/hyperlink" Target="https://youtu.be/9jITLN9srBg" TargetMode="External"/><Relationship Id="rId1" Type="http://schemas.openxmlformats.org/officeDocument/2006/relationships/hyperlink" Target="https://youtu.be/96d0EHrTMDs" TargetMode="External"/><Relationship Id="rId6" Type="http://schemas.openxmlformats.org/officeDocument/2006/relationships/hyperlink" Target="https://youtu.be/tcvRgqFXWpk" TargetMode="External"/><Relationship Id="rId5" Type="http://schemas.openxmlformats.org/officeDocument/2006/relationships/hyperlink" Target="https://youtube.com/shorts/neJuV133jJM?feature=share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https://youtube.com/shorts/UkuA_L178k8?feature=share" TargetMode="External"/><Relationship Id="rId9" Type="http://schemas.openxmlformats.org/officeDocument/2006/relationships/hyperlink" Target="https://youtu.be/4vQ4DJqZZZ0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reel/CxDvt3LSmC8/?igshid=NjIwNzIyMDk2Mg==" TargetMode="External"/><Relationship Id="rId13" Type="http://schemas.openxmlformats.org/officeDocument/2006/relationships/hyperlink" Target="https://www.instagram.com/the.happie.soul/" TargetMode="External"/><Relationship Id="rId18" Type="http://schemas.openxmlformats.org/officeDocument/2006/relationships/hyperlink" Target="https://www.instagram.com/reel/CxP-v4jIQgw/?igshid=MzRlODBiNWFlZA==" TargetMode="External"/><Relationship Id="rId26" Type="http://schemas.openxmlformats.org/officeDocument/2006/relationships/hyperlink" Target="https://www.instagram.com/themagicplatter" TargetMode="External"/><Relationship Id="rId3" Type="http://schemas.openxmlformats.org/officeDocument/2006/relationships/hyperlink" Target="https://www.instagram.com/the" TargetMode="External"/><Relationship Id="rId21" Type="http://schemas.openxmlformats.org/officeDocument/2006/relationships/hyperlink" Target="https://www.instagram.com/santoshi_vnufun_/" TargetMode="External"/><Relationship Id="rId7" Type="http://schemas.openxmlformats.org/officeDocument/2006/relationships/hyperlink" Target="https://www.instagram.com/bhaktikotrani?utm_source=qr&amp;r=nametag" TargetMode="External"/><Relationship Id="rId12" Type="http://schemas.openxmlformats.org/officeDocument/2006/relationships/hyperlink" Target="https://www.instagram.com/reel/CxIqOMky-ed/" TargetMode="External"/><Relationship Id="rId17" Type="http://schemas.openxmlformats.org/officeDocument/2006/relationships/hyperlink" Target="https://www.instagram.com/kaajal.bhadra/" TargetMode="External"/><Relationship Id="rId25" Type="http://schemas.openxmlformats.org/officeDocument/2006/relationships/hyperlink" Target="https://www.instagram.com/reena.rose/" TargetMode="External"/><Relationship Id="rId2" Type="http://schemas.openxmlformats.org/officeDocument/2006/relationships/hyperlink" Target="https://www.instagram.com/reel/Cwz-a-VM_BO/" TargetMode="External"/><Relationship Id="rId16" Type="http://schemas.openxmlformats.org/officeDocument/2006/relationships/hyperlink" Target="https://www.instagram.com/reel/CxPnqF4s3Bv/" TargetMode="External"/><Relationship Id="rId20" Type="http://schemas.openxmlformats.org/officeDocument/2006/relationships/hyperlink" Target="https://www.instagram.com/reel/CxQxmEHMIa-/" TargetMode="External"/><Relationship Id="rId29" Type="http://schemas.openxmlformats.org/officeDocument/2006/relationships/hyperlink" Target="https://www.instagram.com/avanidalal8181/" TargetMode="External"/><Relationship Id="rId1" Type="http://schemas.openxmlformats.org/officeDocument/2006/relationships/hyperlink" Target="https://www.instagram.com/crazy_busy_mom/" TargetMode="External"/><Relationship Id="rId6" Type="http://schemas.openxmlformats.org/officeDocument/2006/relationships/hyperlink" Target="https://www.instagram.com/reel/Cw9_mnMREv3/?igshid=MzRlODBiNWFlZA==" TargetMode="External"/><Relationship Id="rId11" Type="http://schemas.openxmlformats.org/officeDocument/2006/relationships/hyperlink" Target="https://www.instagram.com/snehaa_1313/" TargetMode="External"/><Relationship Id="rId24" Type="http://schemas.openxmlformats.org/officeDocument/2006/relationships/hyperlink" Target="https://www.instagram.com/beingpaakhi/" TargetMode="External"/><Relationship Id="rId32" Type="http://schemas.openxmlformats.org/officeDocument/2006/relationships/hyperlink" Target="https://www.instagram.com/mummatalks/" TargetMode="External"/><Relationship Id="rId5" Type="http://schemas.openxmlformats.org/officeDocument/2006/relationships/hyperlink" Target="https://www.instagram.com/chets_cheers_/" TargetMode="External"/><Relationship Id="rId15" Type="http://schemas.openxmlformats.org/officeDocument/2006/relationships/hyperlink" Target="https://www.instagram.com/khushandradhya/" TargetMode="External"/><Relationship Id="rId23" Type="http://schemas.openxmlformats.org/officeDocument/2006/relationships/hyperlink" Target="https://www.instagram.com/tottales_/?igshid=MzRlODBiNWFlZA%3D%3D" TargetMode="External"/><Relationship Id="rId28" Type="http://schemas.openxmlformats.org/officeDocument/2006/relationships/hyperlink" Target="https://www.instagram.com/chandnii.dhakan/" TargetMode="External"/><Relationship Id="rId10" Type="http://schemas.openxmlformats.org/officeDocument/2006/relationships/hyperlink" Target="https://www.instagram.com/reel/CxIrP-8q58v/?igshid=MzRlODBiNWFlZA==" TargetMode="External"/><Relationship Id="rId19" Type="http://schemas.openxmlformats.org/officeDocument/2006/relationships/hyperlink" Target="https://www.instagram.com/meenminee/" TargetMode="External"/><Relationship Id="rId31" Type="http://schemas.openxmlformats.org/officeDocument/2006/relationships/hyperlink" Target="https://www.instagram.com/the_powerpuffmom/" TargetMode="External"/><Relationship Id="rId4" Type="http://schemas.openxmlformats.org/officeDocument/2006/relationships/hyperlink" Target="https://www.instagram.com/reel/Cw5cTfZM2v8/?igshid=MWZjMTM2ODFkZg==" TargetMode="External"/><Relationship Id="rId9" Type="http://schemas.openxmlformats.org/officeDocument/2006/relationships/hyperlink" Target="https://www.instagram.com/sneha_261013/" TargetMode="External"/><Relationship Id="rId14" Type="http://schemas.openxmlformats.org/officeDocument/2006/relationships/hyperlink" Target="https://www.instagram.com/reel/CxLFP13IipA/?igshid=NzZhOTFlYzFmZQ==" TargetMode="External"/><Relationship Id="rId22" Type="http://schemas.openxmlformats.org/officeDocument/2006/relationships/hyperlink" Target="https://www.instagram.com/princy_mom/" TargetMode="External"/><Relationship Id="rId27" Type="http://schemas.openxmlformats.org/officeDocument/2006/relationships/hyperlink" Target="https://www.instagram.com/kiana_and_me/" TargetMode="External"/><Relationship Id="rId30" Type="http://schemas.openxmlformats.org/officeDocument/2006/relationships/hyperlink" Target="https://www.instagram.com/mammamiatales/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instagram.com/stories/throughmypinkwindow/3119242160133064298?utm_source=ig_story_item_share&amp;igshid=NzJjY2FjNWJiZg==" TargetMode="External"/><Relationship Id="rId13" Type="http://schemas.openxmlformats.org/officeDocument/2006/relationships/hyperlink" Target="https://www.instagram.com/9bynamrata/" TargetMode="External"/><Relationship Id="rId18" Type="http://schemas.openxmlformats.org/officeDocument/2006/relationships/hyperlink" Target="https://www.instagram.com/reel/Cw0Oq7jqs5D/?igshid=NzZhOTFlYzFmZQ==" TargetMode="External"/><Relationship Id="rId3" Type="http://schemas.openxmlformats.org/officeDocument/2006/relationships/hyperlink" Target="https://www.instagram.com/reel/Cs3qsZQAcCo/?igshid=MzRlODBiNWFlZA==" TargetMode="External"/><Relationship Id="rId7" Type="http://schemas.openxmlformats.org/officeDocument/2006/relationships/hyperlink" Target="https://www.instagram.com/throughmypinkwindow/?hl=en" TargetMode="External"/><Relationship Id="rId12" Type="http://schemas.openxmlformats.org/officeDocument/2006/relationships/hyperlink" Target="https://www.instagram.com/reel/Cwm60eeIrvy/?igshid=NzZhOTFlYzFmZQ%3D%3D" TargetMode="External"/><Relationship Id="rId17" Type="http://schemas.openxmlformats.org/officeDocument/2006/relationships/hyperlink" Target="https://instagram.com/stories/themagicccode/3185788068240978517?utm_source=ig_story_item_share&amp;igshid=NzZhOTFlYzFmZQ==" TargetMode="External"/><Relationship Id="rId2" Type="http://schemas.openxmlformats.org/officeDocument/2006/relationships/hyperlink" Target="https://instagram.com/stories/creative_homes.and.gardens/3114161384871578050?utm_source=ig_story_item_share&amp;igshid=MTc4MmM1YmI2Ng==" TargetMode="External"/><Relationship Id="rId16" Type="http://schemas.openxmlformats.org/officeDocument/2006/relationships/hyperlink" Target="https://www.instagram.com/themagicccode/" TargetMode="External"/><Relationship Id="rId1" Type="http://schemas.openxmlformats.org/officeDocument/2006/relationships/hyperlink" Target="https://www.instagram.com/creative_homes.and.gardens/" TargetMode="External"/><Relationship Id="rId6" Type="http://schemas.openxmlformats.org/officeDocument/2006/relationships/hyperlink" Target="https://www.instagram.com/reel/Cs6Fd8XgwSf/?igshid=MzRlODBiNWFlZA==" TargetMode="External"/><Relationship Id="rId11" Type="http://schemas.openxmlformats.org/officeDocument/2006/relationships/hyperlink" Target="https://instagram.com/stories/bhakti_achhara/3182151732436776036?utm_source=ig_story_item_share&amp;igshid=ODk2MDJkZDc2Zg==" TargetMode="External"/><Relationship Id="rId5" Type="http://schemas.openxmlformats.org/officeDocument/2006/relationships/hyperlink" Target="https://instagram.com/stories/priyanka_choudhary_2/3114833707052647315?utm_source=ig_story_item_share&amp;igshid=MzRlODBiNWFlZA==" TargetMode="External"/><Relationship Id="rId15" Type="http://schemas.openxmlformats.org/officeDocument/2006/relationships/hyperlink" Target="https://www.instagram.com/reel/CwpiKEKyD8A/?igshid=MTc4MmM1YmI2Ng==" TargetMode="External"/><Relationship Id="rId10" Type="http://schemas.openxmlformats.org/officeDocument/2006/relationships/hyperlink" Target="https://www.instagram.com/bhakti_achhara/" TargetMode="External"/><Relationship Id="rId4" Type="http://schemas.openxmlformats.org/officeDocument/2006/relationships/hyperlink" Target="https://www.instagram.com/priyanka_choudhary_2/" TargetMode="External"/><Relationship Id="rId9" Type="http://schemas.openxmlformats.org/officeDocument/2006/relationships/hyperlink" Target="https://www.instagram.com/reel/CtJwMrOpGnt/?igshid=MmJiY2I4NDBkZg==" TargetMode="External"/><Relationship Id="rId14" Type="http://schemas.openxmlformats.org/officeDocument/2006/relationships/hyperlink" Target="https://instagram.com/stories/9bynamrata/3183018629625704740?utm_source=ig_story_item_share&amp;igshid=MTc4MmM1YmI2Ng==" TargetMode="External"/></Relationships>
</file>

<file path=xl/worksheets/_rels/sheet2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@stockburnerofficial" TargetMode="External"/><Relationship Id="rId21" Type="http://schemas.openxmlformats.org/officeDocument/2006/relationships/hyperlink" Target="https://www.youtube.com/@PravinKhetan/featured" TargetMode="External"/><Relationship Id="rId42" Type="http://schemas.openxmlformats.org/officeDocument/2006/relationships/hyperlink" Target="https://youtu.be/do1oaLdHsyA" TargetMode="External"/><Relationship Id="rId47" Type="http://schemas.openxmlformats.org/officeDocument/2006/relationships/hyperlink" Target="https://www.youtube.com/@ShareAcademy/featured" TargetMode="External"/><Relationship Id="rId63" Type="http://schemas.openxmlformats.org/officeDocument/2006/relationships/hyperlink" Target="https://www.youtube.com/@TraderSakshi/featured" TargetMode="External"/><Relationship Id="rId68" Type="http://schemas.openxmlformats.org/officeDocument/2006/relationships/hyperlink" Target="https://youtu.be/R22Nbn8_L8I" TargetMode="External"/><Relationship Id="rId84" Type="http://schemas.openxmlformats.org/officeDocument/2006/relationships/hyperlink" Target="https://youtu.be/Ae6Fc6F5vA0?si=OikdDS7ndqYkPc8b" TargetMode="External"/><Relationship Id="rId89" Type="http://schemas.openxmlformats.org/officeDocument/2006/relationships/hyperlink" Target="https://www.youtube.com/@SmartMantra/featured" TargetMode="External"/><Relationship Id="rId112" Type="http://schemas.openxmlformats.org/officeDocument/2006/relationships/hyperlink" Target="https://youtu.be/bTGKddN5VSE?si=ALxJgZEsdocUKdNL" TargetMode="External"/><Relationship Id="rId133" Type="http://schemas.openxmlformats.org/officeDocument/2006/relationships/hyperlink" Target="https://www.youtube.com/@TechRanjan" TargetMode="External"/><Relationship Id="rId138" Type="http://schemas.openxmlformats.org/officeDocument/2006/relationships/hyperlink" Target="https://youtu.be/XyvnS-EiHcY?si=us8pIR6ahg4ckXlq" TargetMode="External"/><Relationship Id="rId154" Type="http://schemas.openxmlformats.org/officeDocument/2006/relationships/hyperlink" Target="https://www.youtube.com/live/toc8hjHJR3A?si=7GRMC00jzo_aHk02" TargetMode="External"/><Relationship Id="rId159" Type="http://schemas.openxmlformats.org/officeDocument/2006/relationships/hyperlink" Target="https://www.youtube.com/@PravinKhetan" TargetMode="External"/><Relationship Id="rId175" Type="http://schemas.openxmlformats.org/officeDocument/2006/relationships/hyperlink" Target="https://www.youtube.com/@PravinKhetan" TargetMode="External"/><Relationship Id="rId170" Type="http://schemas.openxmlformats.org/officeDocument/2006/relationships/hyperlink" Target="https://youtu.be/6_bJY9y4OzI?si=RsHNJr8UMRVssSlN" TargetMode="External"/><Relationship Id="rId191" Type="http://schemas.openxmlformats.org/officeDocument/2006/relationships/hyperlink" Target="https://www.youtube.com/@PravinKhetan" TargetMode="External"/><Relationship Id="rId16" Type="http://schemas.openxmlformats.org/officeDocument/2006/relationships/hyperlink" Target="https://youtu.be/Jh2AkZdZIQY" TargetMode="External"/><Relationship Id="rId107" Type="http://schemas.openxmlformats.org/officeDocument/2006/relationships/hyperlink" Target="https://www.youtube.com/channel/UCC3ld44jBPgWuyiE4PRdSTw" TargetMode="External"/><Relationship Id="rId11" Type="http://schemas.openxmlformats.org/officeDocument/2006/relationships/hyperlink" Target="https://www.youtube.com/@MoneyTalksWithPayal/featured" TargetMode="External"/><Relationship Id="rId32" Type="http://schemas.openxmlformats.org/officeDocument/2006/relationships/hyperlink" Target="https://youtu.be/j268DA_ZjzY" TargetMode="External"/><Relationship Id="rId37" Type="http://schemas.openxmlformats.org/officeDocument/2006/relationships/hyperlink" Target="https://www.youtube.com/@TradeSwings/videos" TargetMode="External"/><Relationship Id="rId53" Type="http://schemas.openxmlformats.org/officeDocument/2006/relationships/hyperlink" Target="https://www.youtube.com/@Voodootradings/featured" TargetMode="External"/><Relationship Id="rId58" Type="http://schemas.openxmlformats.org/officeDocument/2006/relationships/hyperlink" Target="https://youtu.be/TitVszEmHk0?si=PSSoKUqGDsyE7NxM" TargetMode="External"/><Relationship Id="rId74" Type="http://schemas.openxmlformats.org/officeDocument/2006/relationships/hyperlink" Target="https://youtu.be/qMfSB13rgek" TargetMode="External"/><Relationship Id="rId79" Type="http://schemas.openxmlformats.org/officeDocument/2006/relationships/hyperlink" Target="https://www.youtube.com/@thesmarttrader420" TargetMode="External"/><Relationship Id="rId102" Type="http://schemas.openxmlformats.org/officeDocument/2006/relationships/hyperlink" Target="https://youtu.be/cnnJgF3Dh-0?si=-Deh_x0adVnGuc8q" TargetMode="External"/><Relationship Id="rId123" Type="http://schemas.openxmlformats.org/officeDocument/2006/relationships/hyperlink" Target="https://www.youtube.com/@siddhantkesiddhant" TargetMode="External"/><Relationship Id="rId128" Type="http://schemas.openxmlformats.org/officeDocument/2006/relationships/hyperlink" Target="https://youtu.be/aKxvKhRON14?si=m6WrPLDJgxBxHNuc" TargetMode="External"/><Relationship Id="rId144" Type="http://schemas.openxmlformats.org/officeDocument/2006/relationships/hyperlink" Target="https://youtu.be/wPoFsrXUBRg?si=R2fOK_X2zvEyXXaf" TargetMode="External"/><Relationship Id="rId149" Type="http://schemas.openxmlformats.org/officeDocument/2006/relationships/hyperlink" Target="https://www.youtube.com/@TradeTimeWithPranjal/featured" TargetMode="External"/><Relationship Id="rId5" Type="http://schemas.openxmlformats.org/officeDocument/2006/relationships/hyperlink" Target="https://www.youtube.com/@ankitjain05/featured" TargetMode="External"/><Relationship Id="rId90" Type="http://schemas.openxmlformats.org/officeDocument/2006/relationships/hyperlink" Target="https://youtu.be/nD_QovzbY2Y?si=i7boS_hlIzHVRtsR" TargetMode="External"/><Relationship Id="rId95" Type="http://schemas.openxmlformats.org/officeDocument/2006/relationships/hyperlink" Target="https://www.youtube.com/@LTS" TargetMode="External"/><Relationship Id="rId160" Type="http://schemas.openxmlformats.org/officeDocument/2006/relationships/hyperlink" Target="https://www.youtube.com/live/N5iKdboqVss?si=Oai3NQiI7sKmZbU1" TargetMode="External"/><Relationship Id="rId165" Type="http://schemas.openxmlformats.org/officeDocument/2006/relationships/hyperlink" Target="https://www.youtube.com/@SiddharthBhat09" TargetMode="External"/><Relationship Id="rId181" Type="http://schemas.openxmlformats.org/officeDocument/2006/relationships/hyperlink" Target="https://www.youtube.com/@PravinKhetan" TargetMode="External"/><Relationship Id="rId186" Type="http://schemas.openxmlformats.org/officeDocument/2006/relationships/hyperlink" Target="https://www.youtube.com/live/GV0rMHYW1C4?si=PzI-RH4iM1tXyCV6" TargetMode="External"/><Relationship Id="rId22" Type="http://schemas.openxmlformats.org/officeDocument/2006/relationships/hyperlink" Target="https://youtu.be/tU7CWVmhmWk" TargetMode="External"/><Relationship Id="rId27" Type="http://schemas.openxmlformats.org/officeDocument/2006/relationships/hyperlink" Target="https://www.youtube.com/@diversifyknowledge/featured" TargetMode="External"/><Relationship Id="rId43" Type="http://schemas.openxmlformats.org/officeDocument/2006/relationships/hyperlink" Target="https://www.youtube.com/@tamilstocksniper/featured" TargetMode="External"/><Relationship Id="rId48" Type="http://schemas.openxmlformats.org/officeDocument/2006/relationships/hyperlink" Target="https://youtu.be/DTjInSlZAAs" TargetMode="External"/><Relationship Id="rId64" Type="http://schemas.openxmlformats.org/officeDocument/2006/relationships/hyperlink" Target="https://youtu.be/LUhphCiRRPk" TargetMode="External"/><Relationship Id="rId69" Type="http://schemas.openxmlformats.org/officeDocument/2006/relationships/hyperlink" Target="https://www.youtube.com/@tradersparadiselive/featured" TargetMode="External"/><Relationship Id="rId113" Type="http://schemas.openxmlformats.org/officeDocument/2006/relationships/hyperlink" Target="https://www.youtube.com/@optionsailor" TargetMode="External"/><Relationship Id="rId118" Type="http://schemas.openxmlformats.org/officeDocument/2006/relationships/hyperlink" Target="https://youtu.be/C06qwZmgmz0?si=BqCkonsDllfRgPJG" TargetMode="External"/><Relationship Id="rId134" Type="http://schemas.openxmlformats.org/officeDocument/2006/relationships/hyperlink" Target="https://youtu.be/7oBtlvUB32s" TargetMode="External"/><Relationship Id="rId139" Type="http://schemas.openxmlformats.org/officeDocument/2006/relationships/hyperlink" Target="https://www.youtube.com/@diversifyknowledge" TargetMode="External"/><Relationship Id="rId80" Type="http://schemas.openxmlformats.org/officeDocument/2006/relationships/hyperlink" Target="https://youtu.be/gw4R9c4B5qw?si=3l9ppVHkG0NXLrG5" TargetMode="External"/><Relationship Id="rId85" Type="http://schemas.openxmlformats.org/officeDocument/2006/relationships/hyperlink" Target="https://www.youtube.com/@SmartMantra/featured" TargetMode="External"/><Relationship Id="rId150" Type="http://schemas.openxmlformats.org/officeDocument/2006/relationships/hyperlink" Target="https://youtu.be/69TGu-G-Q7A?si=sCvruwdtghLJGUa2" TargetMode="External"/><Relationship Id="rId155" Type="http://schemas.openxmlformats.org/officeDocument/2006/relationships/hyperlink" Target="https://www.youtube.com/@PravinKhetan" TargetMode="External"/><Relationship Id="rId171" Type="http://schemas.openxmlformats.org/officeDocument/2006/relationships/hyperlink" Target="https://www.youtube.com/@PravinKhetan" TargetMode="External"/><Relationship Id="rId176" Type="http://schemas.openxmlformats.org/officeDocument/2006/relationships/hyperlink" Target="https://www.youtube.com/live/9klIE18RfZs?si=ondqaMI8avSqLtEW" TargetMode="External"/><Relationship Id="rId192" Type="http://schemas.openxmlformats.org/officeDocument/2006/relationships/hyperlink" Target="https://www.youtube.com/live/B4t0twLjgQ4?si=H1V5UpuB0pSgwmEI" TargetMode="External"/><Relationship Id="rId12" Type="http://schemas.openxmlformats.org/officeDocument/2006/relationships/hyperlink" Target="https://youtu.be/s-c5Pr9FMiU" TargetMode="External"/><Relationship Id="rId17" Type="http://schemas.openxmlformats.org/officeDocument/2006/relationships/hyperlink" Target="https://www.youtube.com/@tradetobombay1537/featured" TargetMode="External"/><Relationship Id="rId33" Type="http://schemas.openxmlformats.org/officeDocument/2006/relationships/hyperlink" Target="https://www.youtube.com/@TradeSwings/videos" TargetMode="External"/><Relationship Id="rId38" Type="http://schemas.openxmlformats.org/officeDocument/2006/relationships/hyperlink" Target="https://youtu.be/6iqG5EhSDsQ" TargetMode="External"/><Relationship Id="rId59" Type="http://schemas.openxmlformats.org/officeDocument/2006/relationships/hyperlink" Target="https://www.youtube.com/@HimanshuTrader/featured" TargetMode="External"/><Relationship Id="rId103" Type="http://schemas.openxmlformats.org/officeDocument/2006/relationships/hyperlink" Target="https://www.youtube.com/@VivekMalikji/videos" TargetMode="External"/><Relationship Id="rId108" Type="http://schemas.openxmlformats.org/officeDocument/2006/relationships/hyperlink" Target="https://youtu.be/bCuoO1q79Pg?si=43bsB5JuZI7oPtU4" TargetMode="External"/><Relationship Id="rId124" Type="http://schemas.openxmlformats.org/officeDocument/2006/relationships/hyperlink" Target="https://youtu.be/p7Hp2Hk0ZKs?si=dGggqQvUmq-QHNHF" TargetMode="External"/><Relationship Id="rId129" Type="http://schemas.openxmlformats.org/officeDocument/2006/relationships/hyperlink" Target="https://www.youtube.com/@shashwatamrev/videos" TargetMode="External"/><Relationship Id="rId54" Type="http://schemas.openxmlformats.org/officeDocument/2006/relationships/hyperlink" Target="https://youtu.be/dyst_Eo-hHA?si=wGN-ZGtC7wYx-KSA" TargetMode="External"/><Relationship Id="rId70" Type="http://schemas.openxmlformats.org/officeDocument/2006/relationships/hyperlink" Target="https://youtu.be/xJG-8X1Iuaw?si=eRP61QoAjJWGDv-Q" TargetMode="External"/><Relationship Id="rId75" Type="http://schemas.openxmlformats.org/officeDocument/2006/relationships/hyperlink" Target="https://www.youtube.com/@InvestmentWithTarun/featured" TargetMode="External"/><Relationship Id="rId91" Type="http://schemas.openxmlformats.org/officeDocument/2006/relationships/hyperlink" Target="https://www.youtube.com/@Marketrader1" TargetMode="External"/><Relationship Id="rId96" Type="http://schemas.openxmlformats.org/officeDocument/2006/relationships/hyperlink" Target="https://youtu.be/Gn5qRWLZC00?si=DJK80XckzGTvOYdX" TargetMode="External"/><Relationship Id="rId140" Type="http://schemas.openxmlformats.org/officeDocument/2006/relationships/hyperlink" Target="https://youtu.be/HdPs_dvk8pw?si=mzymDPHoN8_Ntnkk" TargetMode="External"/><Relationship Id="rId145" Type="http://schemas.openxmlformats.org/officeDocument/2006/relationships/hyperlink" Target="https://www.youtube.com/@TradingTechstreet" TargetMode="External"/><Relationship Id="rId161" Type="http://schemas.openxmlformats.org/officeDocument/2006/relationships/hyperlink" Target="https://www.youtube.com/@PravinKhetan" TargetMode="External"/><Relationship Id="rId166" Type="http://schemas.openxmlformats.org/officeDocument/2006/relationships/hyperlink" Target="https://youtu.be/P9m0ih6l4nU?si=3Gp731j3xnDZOBzJ" TargetMode="External"/><Relationship Id="rId182" Type="http://schemas.openxmlformats.org/officeDocument/2006/relationships/hyperlink" Target="https://www.youtube.com/live/m23j_DDZ40c?si=jYhkbNhNKyK9vEbm" TargetMode="External"/><Relationship Id="rId187" Type="http://schemas.openxmlformats.org/officeDocument/2006/relationships/hyperlink" Target="https://www.youtube.com/@PravinKhetan" TargetMode="External"/><Relationship Id="rId1" Type="http://schemas.openxmlformats.org/officeDocument/2006/relationships/hyperlink" Target="https://www.youtube.com/@ankitjain05/featured" TargetMode="External"/><Relationship Id="rId6" Type="http://schemas.openxmlformats.org/officeDocument/2006/relationships/hyperlink" Target="https://youtu.be/NMpHiU2jdXs" TargetMode="External"/><Relationship Id="rId23" Type="http://schemas.openxmlformats.org/officeDocument/2006/relationships/hyperlink" Target="https://www.youtube.com/@PravinKhetan/featured" TargetMode="External"/><Relationship Id="rId28" Type="http://schemas.openxmlformats.org/officeDocument/2006/relationships/hyperlink" Target="https://youtu.be/0Q22ltwp9PM" TargetMode="External"/><Relationship Id="rId49" Type="http://schemas.openxmlformats.org/officeDocument/2006/relationships/hyperlink" Target="https://www.youtube.com/@ShareAcademy/featured" TargetMode="External"/><Relationship Id="rId114" Type="http://schemas.openxmlformats.org/officeDocument/2006/relationships/hyperlink" Target="https://youtu.be/sj0sWMCXQ3g?si=IUWCeIiZlRzGoUPo" TargetMode="External"/><Relationship Id="rId119" Type="http://schemas.openxmlformats.org/officeDocument/2006/relationships/hyperlink" Target="https://www.youtube.com/@stockburnerofficial" TargetMode="External"/><Relationship Id="rId44" Type="http://schemas.openxmlformats.org/officeDocument/2006/relationships/hyperlink" Target="https://youtu.be/oxKr0wkXWzs" TargetMode="External"/><Relationship Id="rId60" Type="http://schemas.openxmlformats.org/officeDocument/2006/relationships/hyperlink" Target="https://youtu.be/sts2o5d1eZE?si=5_HJ4I7sfKKhuY1P" TargetMode="External"/><Relationship Id="rId65" Type="http://schemas.openxmlformats.org/officeDocument/2006/relationships/hyperlink" Target="https://www.youtube.com/@TraderSakshi/featured" TargetMode="External"/><Relationship Id="rId81" Type="http://schemas.openxmlformats.org/officeDocument/2006/relationships/hyperlink" Target="https://www.youtube.com/@thesmarttrader420" TargetMode="External"/><Relationship Id="rId86" Type="http://schemas.openxmlformats.org/officeDocument/2006/relationships/hyperlink" Target="https://youtu.be/Qj0vUCVFhBk" TargetMode="External"/><Relationship Id="rId130" Type="http://schemas.openxmlformats.org/officeDocument/2006/relationships/hyperlink" Target="https://youtu.be/ymOFTi_-Bp8?si=jhXDfsnItH6aqZsi" TargetMode="External"/><Relationship Id="rId135" Type="http://schemas.openxmlformats.org/officeDocument/2006/relationships/hyperlink" Target="https://www.youtube.com/@TechRanjan" TargetMode="External"/><Relationship Id="rId151" Type="http://schemas.openxmlformats.org/officeDocument/2006/relationships/hyperlink" Target="https://www.youtube.com/@PravinKhetan" TargetMode="External"/><Relationship Id="rId156" Type="http://schemas.openxmlformats.org/officeDocument/2006/relationships/hyperlink" Target="https://www.youtube.com/live/GiDa_qD0dDo?si=y_-yDW6JVxhnQv3L" TargetMode="External"/><Relationship Id="rId177" Type="http://schemas.openxmlformats.org/officeDocument/2006/relationships/hyperlink" Target="https://www.youtube.com/@PravinKhetan" TargetMode="External"/><Relationship Id="rId172" Type="http://schemas.openxmlformats.org/officeDocument/2006/relationships/hyperlink" Target="https://www.youtube.com/live/qc-PKqdLiWQ?si=c3KJokorner6phcL" TargetMode="External"/><Relationship Id="rId193" Type="http://schemas.openxmlformats.org/officeDocument/2006/relationships/hyperlink" Target="https://www.youtube.com/@PravinKhetan" TargetMode="External"/><Relationship Id="rId13" Type="http://schemas.openxmlformats.org/officeDocument/2006/relationships/hyperlink" Target="https://www.youtube.com/@tradetobombay1537/featured" TargetMode="External"/><Relationship Id="rId18" Type="http://schemas.openxmlformats.org/officeDocument/2006/relationships/hyperlink" Target="https://youtu.be/Gci-AYOLnxg" TargetMode="External"/><Relationship Id="rId39" Type="http://schemas.openxmlformats.org/officeDocument/2006/relationships/hyperlink" Target="https://www.youtube.com/c/DevanshRai/featured" TargetMode="External"/><Relationship Id="rId109" Type="http://schemas.openxmlformats.org/officeDocument/2006/relationships/hyperlink" Target="https://www.youtube.com/@iitiantrader/featured" TargetMode="External"/><Relationship Id="rId34" Type="http://schemas.openxmlformats.org/officeDocument/2006/relationships/hyperlink" Target="https://youtu.be/4uNk5H7e-l8" TargetMode="External"/><Relationship Id="rId50" Type="http://schemas.openxmlformats.org/officeDocument/2006/relationships/hyperlink" Target="https://youtu.be/Szpo8j4bJms" TargetMode="External"/><Relationship Id="rId55" Type="http://schemas.openxmlformats.org/officeDocument/2006/relationships/hyperlink" Target="https://www.youtube.com/@Voodootradings/featured" TargetMode="External"/><Relationship Id="rId76" Type="http://schemas.openxmlformats.org/officeDocument/2006/relationships/hyperlink" Target="https://youtu.be/UWUkrp2ItO4" TargetMode="External"/><Relationship Id="rId97" Type="http://schemas.openxmlformats.org/officeDocument/2006/relationships/hyperlink" Target="https://www.youtube.com/@LTS" TargetMode="External"/><Relationship Id="rId104" Type="http://schemas.openxmlformats.org/officeDocument/2006/relationships/hyperlink" Target="https://youtu.be/DpJFgQLHr3M?si=SpgHZ4TNKY_sj94k" TargetMode="External"/><Relationship Id="rId120" Type="http://schemas.openxmlformats.org/officeDocument/2006/relationships/hyperlink" Target="https://youtu.be/jzdRAoxRMyc?si=XMYYjvIQlJzxcmCY" TargetMode="External"/><Relationship Id="rId125" Type="http://schemas.openxmlformats.org/officeDocument/2006/relationships/hyperlink" Target="https://www.youtube.com/@Ankushverma0017" TargetMode="External"/><Relationship Id="rId141" Type="http://schemas.openxmlformats.org/officeDocument/2006/relationships/hyperlink" Target="https://www.youtube.com/@diversifyknowledge" TargetMode="External"/><Relationship Id="rId146" Type="http://schemas.openxmlformats.org/officeDocument/2006/relationships/hyperlink" Target="https://youtu.be/4G6b4pTyDF0?si=dcZmkfoBbLV8A5bj" TargetMode="External"/><Relationship Id="rId167" Type="http://schemas.openxmlformats.org/officeDocument/2006/relationships/hyperlink" Target="https://www.youtube.com/@SiddharthBhat09" TargetMode="External"/><Relationship Id="rId188" Type="http://schemas.openxmlformats.org/officeDocument/2006/relationships/hyperlink" Target="https://www.youtube.com/live/IUsY8xyDptw?si=KEBmUOuT1J7Mbk2e" TargetMode="External"/><Relationship Id="rId7" Type="http://schemas.openxmlformats.org/officeDocument/2006/relationships/hyperlink" Target="https://www.youtube.com/@MoneyTalksWithPayal/featured" TargetMode="External"/><Relationship Id="rId71" Type="http://schemas.openxmlformats.org/officeDocument/2006/relationships/hyperlink" Target="https://www.youtube.com/@InvestmentWithTarun/featured" TargetMode="External"/><Relationship Id="rId92" Type="http://schemas.openxmlformats.org/officeDocument/2006/relationships/hyperlink" Target="https://youtu.be/ftHXvHsgJ8U?si=Ab9vOGg3ruQY5lxe" TargetMode="External"/><Relationship Id="rId162" Type="http://schemas.openxmlformats.org/officeDocument/2006/relationships/hyperlink" Target="https://www.youtube.com/live/HqZvAD8Ju7k?si=6xKwcx_LKJNSLW3x" TargetMode="External"/><Relationship Id="rId183" Type="http://schemas.openxmlformats.org/officeDocument/2006/relationships/hyperlink" Target="https://www.youtube.com/@PravinKhetan" TargetMode="External"/><Relationship Id="rId2" Type="http://schemas.openxmlformats.org/officeDocument/2006/relationships/hyperlink" Target="https://youtu.be/dCVgmgdnHiU" TargetMode="External"/><Relationship Id="rId29" Type="http://schemas.openxmlformats.org/officeDocument/2006/relationships/hyperlink" Target="https://www.youtube.com/@diversifyknowledge/featured" TargetMode="External"/><Relationship Id="rId24" Type="http://schemas.openxmlformats.org/officeDocument/2006/relationships/hyperlink" Target="https://youtu.be/46SIHvP9Y4k" TargetMode="External"/><Relationship Id="rId40" Type="http://schemas.openxmlformats.org/officeDocument/2006/relationships/hyperlink" Target="https://youtu.be/_rr9WwpfK0s" TargetMode="External"/><Relationship Id="rId45" Type="http://schemas.openxmlformats.org/officeDocument/2006/relationships/hyperlink" Target="https://www.youtube.com/@tamilstocksniper/featured" TargetMode="External"/><Relationship Id="rId66" Type="http://schemas.openxmlformats.org/officeDocument/2006/relationships/hyperlink" Target="https://youtu.be/gSk3WjhDY1I" TargetMode="External"/><Relationship Id="rId87" Type="http://schemas.openxmlformats.org/officeDocument/2006/relationships/hyperlink" Target="https://www.youtube.com/@SmartMantra/featured" TargetMode="External"/><Relationship Id="rId110" Type="http://schemas.openxmlformats.org/officeDocument/2006/relationships/hyperlink" Target="https://youtu.be/iBw8m2FuG-s?si=l5P46Uu0lSaE7Ynw" TargetMode="External"/><Relationship Id="rId115" Type="http://schemas.openxmlformats.org/officeDocument/2006/relationships/hyperlink" Target="https://www.youtube.com/@optionsailor" TargetMode="External"/><Relationship Id="rId131" Type="http://schemas.openxmlformats.org/officeDocument/2006/relationships/hyperlink" Target="https://www.youtube.com/@shashwatamrev/videos" TargetMode="External"/><Relationship Id="rId136" Type="http://schemas.openxmlformats.org/officeDocument/2006/relationships/hyperlink" Target="https://youtu.be/kK2_It_uB50?si=IIDRzy5RhcPVBcRa" TargetMode="External"/><Relationship Id="rId157" Type="http://schemas.openxmlformats.org/officeDocument/2006/relationships/hyperlink" Target="https://www.youtube.com/@PravinKhetan" TargetMode="External"/><Relationship Id="rId178" Type="http://schemas.openxmlformats.org/officeDocument/2006/relationships/hyperlink" Target="https://www.youtube.com/live/OeA3aZY6VyI?si=eOJOLObocRt1Wly9" TargetMode="External"/><Relationship Id="rId61" Type="http://schemas.openxmlformats.org/officeDocument/2006/relationships/hyperlink" Target="https://www.youtube.com/@HimanshuTrader/featured" TargetMode="External"/><Relationship Id="rId82" Type="http://schemas.openxmlformats.org/officeDocument/2006/relationships/hyperlink" Target="https://youtu.be/vjrw5-sbnF8" TargetMode="External"/><Relationship Id="rId152" Type="http://schemas.openxmlformats.org/officeDocument/2006/relationships/hyperlink" Target="https://www.youtube.com/live/6_8OjOCwMmU?si=DThB5eekKRE_6ByZ" TargetMode="External"/><Relationship Id="rId173" Type="http://schemas.openxmlformats.org/officeDocument/2006/relationships/hyperlink" Target="https://www.youtube.com/@PravinKhetan" TargetMode="External"/><Relationship Id="rId194" Type="http://schemas.openxmlformats.org/officeDocument/2006/relationships/hyperlink" Target="https://www.youtube.com/live/KJglNSD-ufw?si=gVZusolJkzD1kuoR" TargetMode="External"/><Relationship Id="rId19" Type="http://schemas.openxmlformats.org/officeDocument/2006/relationships/hyperlink" Target="https://www.youtube.com/@PravinKhetan/featured" TargetMode="External"/><Relationship Id="rId14" Type="http://schemas.openxmlformats.org/officeDocument/2006/relationships/hyperlink" Target="https://youtu.be/z5yJI8tZetA" TargetMode="External"/><Relationship Id="rId30" Type="http://schemas.openxmlformats.org/officeDocument/2006/relationships/hyperlink" Target="https://youtu.be/Yuh0fM6QcwM" TargetMode="External"/><Relationship Id="rId35" Type="http://schemas.openxmlformats.org/officeDocument/2006/relationships/hyperlink" Target="https://www.youtube.com/@TradeSwings/videos" TargetMode="External"/><Relationship Id="rId56" Type="http://schemas.openxmlformats.org/officeDocument/2006/relationships/hyperlink" Target="https://youtu.be/H6UtKToX9z0?si=CHBEEmne1S3LSVqs" TargetMode="External"/><Relationship Id="rId77" Type="http://schemas.openxmlformats.org/officeDocument/2006/relationships/hyperlink" Target="https://www.youtube.com/@TRENDTRADERKARAN/featured" TargetMode="External"/><Relationship Id="rId100" Type="http://schemas.openxmlformats.org/officeDocument/2006/relationships/hyperlink" Target="https://youtu.be/cOkI434PKK8?si=GGPb6klFaKJ2Btm2" TargetMode="External"/><Relationship Id="rId105" Type="http://schemas.openxmlformats.org/officeDocument/2006/relationships/hyperlink" Target="https://www.youtube.com/channel/UCC3ld44jBPgWuyiE4PRdSTw" TargetMode="External"/><Relationship Id="rId126" Type="http://schemas.openxmlformats.org/officeDocument/2006/relationships/hyperlink" Target="https://youtu.be/yJklssxtMco?si=gmkQzH7abIdHGVqH" TargetMode="External"/><Relationship Id="rId147" Type="http://schemas.openxmlformats.org/officeDocument/2006/relationships/hyperlink" Target="https://www.youtube.com/@TradingTechstreet" TargetMode="External"/><Relationship Id="rId168" Type="http://schemas.openxmlformats.org/officeDocument/2006/relationships/hyperlink" Target="https://youtu.be/F39cTi7H3Po?si=sA5hR3xc6aazK7nV" TargetMode="External"/><Relationship Id="rId8" Type="http://schemas.openxmlformats.org/officeDocument/2006/relationships/hyperlink" Target="https://youtu.be/u1ke_47fcG0" TargetMode="External"/><Relationship Id="rId51" Type="http://schemas.openxmlformats.org/officeDocument/2006/relationships/hyperlink" Target="https://www.youtube.com/@Voodootradings/featured" TargetMode="External"/><Relationship Id="rId72" Type="http://schemas.openxmlformats.org/officeDocument/2006/relationships/hyperlink" Target="https://youtu.be/-svJrhulVIY" TargetMode="External"/><Relationship Id="rId93" Type="http://schemas.openxmlformats.org/officeDocument/2006/relationships/hyperlink" Target="https://www.youtube.com/@Marketrader1" TargetMode="External"/><Relationship Id="rId98" Type="http://schemas.openxmlformats.org/officeDocument/2006/relationships/hyperlink" Target="https://youtu.be/bxg7nEUh5i8?si=CZa6rl_w_C_tJ2mx" TargetMode="External"/><Relationship Id="rId121" Type="http://schemas.openxmlformats.org/officeDocument/2006/relationships/hyperlink" Target="https://www.youtube.com/@siddhantkesiddhant" TargetMode="External"/><Relationship Id="rId142" Type="http://schemas.openxmlformats.org/officeDocument/2006/relationships/hyperlink" Target="https://youtu.be/BGtdteRdsXQ?si=CY9BIYCK1kXHJXSp" TargetMode="External"/><Relationship Id="rId163" Type="http://schemas.openxmlformats.org/officeDocument/2006/relationships/hyperlink" Target="https://www.youtube.com/@MahendraDogneyLifecoach" TargetMode="External"/><Relationship Id="rId184" Type="http://schemas.openxmlformats.org/officeDocument/2006/relationships/hyperlink" Target="https://www.youtube.com/live/Tvd-JU_K1GU?si=38Iq07OSemhAWCKD" TargetMode="External"/><Relationship Id="rId189" Type="http://schemas.openxmlformats.org/officeDocument/2006/relationships/hyperlink" Target="https://www.youtube.com/@PravinKhetan" TargetMode="External"/><Relationship Id="rId3" Type="http://schemas.openxmlformats.org/officeDocument/2006/relationships/hyperlink" Target="https://www.youtube.com/@ankitjain05/featured" TargetMode="External"/><Relationship Id="rId25" Type="http://schemas.openxmlformats.org/officeDocument/2006/relationships/hyperlink" Target="https://www.youtube.com/@diversifyknowledge/featured" TargetMode="External"/><Relationship Id="rId46" Type="http://schemas.openxmlformats.org/officeDocument/2006/relationships/hyperlink" Target="https://youtu.be/g6K1LcCL20I" TargetMode="External"/><Relationship Id="rId67" Type="http://schemas.openxmlformats.org/officeDocument/2006/relationships/hyperlink" Target="https://www.youtube.com/@TraderSakshi/featured" TargetMode="External"/><Relationship Id="rId116" Type="http://schemas.openxmlformats.org/officeDocument/2006/relationships/hyperlink" Target="https://youtu.be/u38RZHIxk14?si=X21k4g7RIyNE3KM8" TargetMode="External"/><Relationship Id="rId137" Type="http://schemas.openxmlformats.org/officeDocument/2006/relationships/hyperlink" Target="https://www.youtube.com/@TechRanjan" TargetMode="External"/><Relationship Id="rId158" Type="http://schemas.openxmlformats.org/officeDocument/2006/relationships/hyperlink" Target="https://www.youtube.com/live/F_aocOUfNdc?si=Y6XH1oNypSaWqiSg" TargetMode="External"/><Relationship Id="rId20" Type="http://schemas.openxmlformats.org/officeDocument/2006/relationships/hyperlink" Target="https://youtu.be/dO2uOsGumbo" TargetMode="External"/><Relationship Id="rId41" Type="http://schemas.openxmlformats.org/officeDocument/2006/relationships/hyperlink" Target="https://www.youtube.com/@tamilstocksniper/featured" TargetMode="External"/><Relationship Id="rId62" Type="http://schemas.openxmlformats.org/officeDocument/2006/relationships/hyperlink" Target="https://youtu.be/9eBAUqdte4E?si=DR6pcbWS0b07zTR7" TargetMode="External"/><Relationship Id="rId83" Type="http://schemas.openxmlformats.org/officeDocument/2006/relationships/hyperlink" Target="https://www.youtube.com/@thesmarttrader420" TargetMode="External"/><Relationship Id="rId88" Type="http://schemas.openxmlformats.org/officeDocument/2006/relationships/hyperlink" Target="https://youtu.be/2fehLMO7TOo?si=Ww7e4Tmqoq_lh4MU" TargetMode="External"/><Relationship Id="rId111" Type="http://schemas.openxmlformats.org/officeDocument/2006/relationships/hyperlink" Target="https://www.youtube.com/@iitiantrader/featured" TargetMode="External"/><Relationship Id="rId132" Type="http://schemas.openxmlformats.org/officeDocument/2006/relationships/hyperlink" Target="https://youtu.be/wnuwDxegzvM?si=BObBeGviNAPvNWrs" TargetMode="External"/><Relationship Id="rId153" Type="http://schemas.openxmlformats.org/officeDocument/2006/relationships/hyperlink" Target="https://www.youtube.com/@PravinKhetan" TargetMode="External"/><Relationship Id="rId174" Type="http://schemas.openxmlformats.org/officeDocument/2006/relationships/hyperlink" Target="https://www.youtube.com/live/yPL1r3Eds7c?si=3ks4YqZVLFrCNyMN" TargetMode="External"/><Relationship Id="rId179" Type="http://schemas.openxmlformats.org/officeDocument/2006/relationships/hyperlink" Target="https://www.youtube.com/@PravinKhetan" TargetMode="External"/><Relationship Id="rId195" Type="http://schemas.openxmlformats.org/officeDocument/2006/relationships/printerSettings" Target="../printerSettings/printerSettings16.bin"/><Relationship Id="rId190" Type="http://schemas.openxmlformats.org/officeDocument/2006/relationships/hyperlink" Target="https://www.youtube.com/live/E-x0DMD6aaM?si=ugg5Ez_-7iqoaFPq" TargetMode="External"/><Relationship Id="rId15" Type="http://schemas.openxmlformats.org/officeDocument/2006/relationships/hyperlink" Target="https://www.youtube.com/@tradetobombay1537/featured" TargetMode="External"/><Relationship Id="rId36" Type="http://schemas.openxmlformats.org/officeDocument/2006/relationships/hyperlink" Target="https://youtu.be/KytphL1Is50" TargetMode="External"/><Relationship Id="rId57" Type="http://schemas.openxmlformats.org/officeDocument/2006/relationships/hyperlink" Target="https://www.youtube.com/@HimanshuTrader/featured" TargetMode="External"/><Relationship Id="rId106" Type="http://schemas.openxmlformats.org/officeDocument/2006/relationships/hyperlink" Target="https://youtu.be/a5LVXcdMwDM?si=Z04QP94Z1zu2pxYw" TargetMode="External"/><Relationship Id="rId127" Type="http://schemas.openxmlformats.org/officeDocument/2006/relationships/hyperlink" Target="https://www.youtube.com/@Ankushverma0017" TargetMode="External"/><Relationship Id="rId10" Type="http://schemas.openxmlformats.org/officeDocument/2006/relationships/hyperlink" Target="https://youtu.be/poOAgZ3eVDQ" TargetMode="External"/><Relationship Id="rId31" Type="http://schemas.openxmlformats.org/officeDocument/2006/relationships/hyperlink" Target="https://www.youtube.com/@MrScalper1998/featured" TargetMode="External"/><Relationship Id="rId52" Type="http://schemas.openxmlformats.org/officeDocument/2006/relationships/hyperlink" Target="https://youtu.be/B_EVD_rjfy4" TargetMode="External"/><Relationship Id="rId73" Type="http://schemas.openxmlformats.org/officeDocument/2006/relationships/hyperlink" Target="https://www.youtube.com/@InvestmentWithTarun/featured" TargetMode="External"/><Relationship Id="rId78" Type="http://schemas.openxmlformats.org/officeDocument/2006/relationships/hyperlink" Target="https://youtu.be/0GyLtiS7IXs" TargetMode="External"/><Relationship Id="rId94" Type="http://schemas.openxmlformats.org/officeDocument/2006/relationships/hyperlink" Target="https://youtu.be/xbwP-y_PkzU?si=ogVbNpp44bRncrIo" TargetMode="External"/><Relationship Id="rId99" Type="http://schemas.openxmlformats.org/officeDocument/2006/relationships/hyperlink" Target="https://www.youtube.com/@LTS" TargetMode="External"/><Relationship Id="rId101" Type="http://schemas.openxmlformats.org/officeDocument/2006/relationships/hyperlink" Target="https://www.youtube.com/@VivekMalikji/videos" TargetMode="External"/><Relationship Id="rId122" Type="http://schemas.openxmlformats.org/officeDocument/2006/relationships/hyperlink" Target="https://youtu.be/S9tRhCB_qSU?si=pePJKIhWCwJlVhIx" TargetMode="External"/><Relationship Id="rId143" Type="http://schemas.openxmlformats.org/officeDocument/2006/relationships/hyperlink" Target="https://www.youtube.com/@diversifyknowledge" TargetMode="External"/><Relationship Id="rId148" Type="http://schemas.openxmlformats.org/officeDocument/2006/relationships/hyperlink" Target="https://youtu.be/a-wRo2GUqHA?si=KjH-cvrvSiX-L3kl" TargetMode="External"/><Relationship Id="rId164" Type="http://schemas.openxmlformats.org/officeDocument/2006/relationships/hyperlink" Target="https://youtu.be/J8Y-P_IXegM?si=JsLMb-C_FXtwB_55" TargetMode="External"/><Relationship Id="rId169" Type="http://schemas.openxmlformats.org/officeDocument/2006/relationships/hyperlink" Target="https://www.youtube.com/@PravinKhetan" TargetMode="External"/><Relationship Id="rId185" Type="http://schemas.openxmlformats.org/officeDocument/2006/relationships/hyperlink" Target="https://www.youtube.com/@PravinKhetan" TargetMode="External"/><Relationship Id="rId4" Type="http://schemas.openxmlformats.org/officeDocument/2006/relationships/hyperlink" Target="https://youtu.be/ZhumIrTs2kA" TargetMode="External"/><Relationship Id="rId9" Type="http://schemas.openxmlformats.org/officeDocument/2006/relationships/hyperlink" Target="https://www.youtube.com/@MoneyTalksWithPayal/featured" TargetMode="External"/><Relationship Id="rId180" Type="http://schemas.openxmlformats.org/officeDocument/2006/relationships/hyperlink" Target="https://www.youtube.com/live/zzzIsAq_NBQ?si=2cs0bD9MUAeRXBRZ" TargetMode="External"/><Relationship Id="rId26" Type="http://schemas.openxmlformats.org/officeDocument/2006/relationships/hyperlink" Target="https://youtu.be/HE8ArkQcVQ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developer_rahul_/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s://youtu.be/AXnsu7DM4o4?si=ztMmSbz-_91yhUxX" TargetMode="External"/><Relationship Id="rId1" Type="http://schemas.openxmlformats.org/officeDocument/2006/relationships/hyperlink" Target="https://www.youtube.com/@ExpHub" TargetMode="External"/><Relationship Id="rId6" Type="http://schemas.openxmlformats.org/officeDocument/2006/relationships/hyperlink" Target="https://www.instagram.com/reel/C4qLZq4Btz2/?igsh=MTh5NHQ4c2hqYmlmMA==" TargetMode="External"/><Relationship Id="rId5" Type="http://schemas.openxmlformats.org/officeDocument/2006/relationships/hyperlink" Target="https://www.instagram.com/codewitharjit/" TargetMode="External"/><Relationship Id="rId4" Type="http://schemas.openxmlformats.org/officeDocument/2006/relationships/hyperlink" Target="https://www.instagram.com/reel/C3hvuyVvabS/?igsh=MW40N3E0YzAzbnl5OA==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UJr9MOc0Yrk?si=ALDFTTt-H77iyGxe" TargetMode="External"/><Relationship Id="rId13" Type="http://schemas.openxmlformats.org/officeDocument/2006/relationships/hyperlink" Target="https://www.youtube.com/@shubh_kadam__" TargetMode="External"/><Relationship Id="rId18" Type="http://schemas.openxmlformats.org/officeDocument/2006/relationships/hyperlink" Target="https://www.youtube.com/watch?v=oMDN3_Ml_eE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@TradeSwings" TargetMode="External"/><Relationship Id="rId21" Type="http://schemas.openxmlformats.org/officeDocument/2006/relationships/hyperlink" Target="https://www.youtube.com/@SunilSahuYoutuber" TargetMode="External"/><Relationship Id="rId7" Type="http://schemas.openxmlformats.org/officeDocument/2006/relationships/hyperlink" Target="https://www.youtube.com/@MoneyTalksWithPayal" TargetMode="External"/><Relationship Id="rId12" Type="http://schemas.openxmlformats.org/officeDocument/2006/relationships/hyperlink" Target="https://youtu.be/jCHTDCgGsos?si=JBbNy-LuzlA11Hmw" TargetMode="External"/><Relationship Id="rId17" Type="http://schemas.openxmlformats.org/officeDocument/2006/relationships/hyperlink" Target="https://www.youtube.com/@TradingWithKarol" TargetMode="External"/><Relationship Id="rId25" Type="http://schemas.openxmlformats.org/officeDocument/2006/relationships/hyperlink" Target="https://www.youtube.com/@TheTradingFemme" TargetMode="External"/><Relationship Id="rId2" Type="http://schemas.openxmlformats.org/officeDocument/2006/relationships/hyperlink" Target="https://youtu.be/pqL1e91rsBM?si=AhWKXJvFwIqOGxOI" TargetMode="External"/><Relationship Id="rId16" Type="http://schemas.openxmlformats.org/officeDocument/2006/relationships/hyperlink" Target="https://www.youtube.com/watch?v=OlckBC2BVxc" TargetMode="External"/><Relationship Id="rId20" Type="http://schemas.openxmlformats.org/officeDocument/2006/relationships/hyperlink" Target="https://youtu.be/kOt9_MZv55M" TargetMode="External"/><Relationship Id="rId1" Type="http://schemas.openxmlformats.org/officeDocument/2006/relationships/hyperlink" Target="https://www.youtube.com/@PravinKhetan" TargetMode="External"/><Relationship Id="rId6" Type="http://schemas.openxmlformats.org/officeDocument/2006/relationships/hyperlink" Target="https://www.youtube.com/watch?v=Q-zqjoVLc5g" TargetMode="External"/><Relationship Id="rId11" Type="http://schemas.openxmlformats.org/officeDocument/2006/relationships/hyperlink" Target="https://www.youtube.com/@TheHarshDalal" TargetMode="External"/><Relationship Id="rId24" Type="http://schemas.openxmlformats.org/officeDocument/2006/relationships/hyperlink" Target="https://www.youtube.com/watch?v=dbYCTDdwBes" TargetMode="External"/><Relationship Id="rId5" Type="http://schemas.openxmlformats.org/officeDocument/2006/relationships/hyperlink" Target="https://www.youtube.com/@optionsailor" TargetMode="External"/><Relationship Id="rId15" Type="http://schemas.openxmlformats.org/officeDocument/2006/relationships/hyperlink" Target="https://www.youtube.com/@TheAnalystDeep" TargetMode="External"/><Relationship Id="rId23" Type="http://schemas.openxmlformats.org/officeDocument/2006/relationships/hyperlink" Target="https://www.youtube.com/@MrStarSahil" TargetMode="External"/><Relationship Id="rId10" Type="http://schemas.openxmlformats.org/officeDocument/2006/relationships/hyperlink" Target="https://www.youtube.com/watch?v=Pdg9YlEtKlU" TargetMode="External"/><Relationship Id="rId19" Type="http://schemas.openxmlformats.org/officeDocument/2006/relationships/hyperlink" Target="https://www.youtube.com/@HimanshuTrader/" TargetMode="External"/><Relationship Id="rId4" Type="http://schemas.openxmlformats.org/officeDocument/2006/relationships/hyperlink" Target="https://youtu.be/w-HdkkFWtfI?si=6_iPP9IlacRMkOkP" TargetMode="External"/><Relationship Id="rId9" Type="http://schemas.openxmlformats.org/officeDocument/2006/relationships/hyperlink" Target="https://www.youtube.com/@TraderSakshi/videos" TargetMode="External"/><Relationship Id="rId14" Type="http://schemas.openxmlformats.org/officeDocument/2006/relationships/hyperlink" Target="https://youtu.be/A2dq8Dzvv_k?si=t1iuZUhQPtfj7I3l" TargetMode="External"/><Relationship Id="rId22" Type="http://schemas.openxmlformats.org/officeDocument/2006/relationships/hyperlink" Target="https://www.youtube.com/watch?v=_UTkVFn7cCs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s://youtu.be/Y9JdBg95uIM?si=fkK3KEtHdZlhqKhy" TargetMode="External"/><Relationship Id="rId1" Type="http://schemas.openxmlformats.org/officeDocument/2006/relationships/hyperlink" Target="https://www.youtube.com/c/TheCodeSkool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B81l1ptZFAw" TargetMode="External"/><Relationship Id="rId13" Type="http://schemas.openxmlformats.org/officeDocument/2006/relationships/hyperlink" Target="https://www.youtube.com/c/ChargingPointHindi/videos" TargetMode="External"/><Relationship Id="rId18" Type="http://schemas.openxmlformats.org/officeDocument/2006/relationships/hyperlink" Target="https://youtu.be/FpsBdY5RR1o" TargetMode="External"/><Relationship Id="rId26" Type="http://schemas.openxmlformats.org/officeDocument/2006/relationships/hyperlink" Target="https://youtu.be/Bv2P-6H4E0g" TargetMode="External"/><Relationship Id="rId39" Type="http://schemas.openxmlformats.org/officeDocument/2006/relationships/hyperlink" Target="https://www.youtube.com/@DekhoIsko" TargetMode="External"/><Relationship Id="rId3" Type="http://schemas.openxmlformats.org/officeDocument/2006/relationships/hyperlink" Target="https://www.youtube.com/c/MindYourLogicMalayalam/featured" TargetMode="External"/><Relationship Id="rId21" Type="http://schemas.openxmlformats.org/officeDocument/2006/relationships/hyperlink" Target="https://www.youtube.com/c/EngineerReveals/featured" TargetMode="External"/><Relationship Id="rId34" Type="http://schemas.openxmlformats.org/officeDocument/2006/relationships/hyperlink" Target="https://youtu.be/3ZUfC6Q5v7A" TargetMode="External"/><Relationship Id="rId42" Type="http://schemas.openxmlformats.org/officeDocument/2006/relationships/hyperlink" Target="https://youtu.be/-CygBcqbjR4" TargetMode="External"/><Relationship Id="rId47" Type="http://schemas.openxmlformats.org/officeDocument/2006/relationships/printerSettings" Target="../printerSettings/printerSettings19.bin"/><Relationship Id="rId7" Type="http://schemas.openxmlformats.org/officeDocument/2006/relationships/hyperlink" Target="https://www.youtube.com/c/VismayaVani/featured" TargetMode="External"/><Relationship Id="rId12" Type="http://schemas.openxmlformats.org/officeDocument/2006/relationships/hyperlink" Target="https://www.youtube.com/watch?v=pmFduUhsUmQ" TargetMode="External"/><Relationship Id="rId17" Type="http://schemas.openxmlformats.org/officeDocument/2006/relationships/hyperlink" Target="https://www.youtube.com/c/ALKFacts" TargetMode="External"/><Relationship Id="rId25" Type="http://schemas.openxmlformats.org/officeDocument/2006/relationships/hyperlink" Target="https://www.youtube.com/@rachitsingh/featured" TargetMode="External"/><Relationship Id="rId33" Type="http://schemas.openxmlformats.org/officeDocument/2006/relationships/hyperlink" Target="https://www.youtube.com/@TeluguAssets/videos" TargetMode="External"/><Relationship Id="rId38" Type="http://schemas.openxmlformats.org/officeDocument/2006/relationships/hyperlink" Target="https://youtu.be/O4NUGD0PCxc" TargetMode="External"/><Relationship Id="rId46" Type="http://schemas.openxmlformats.org/officeDocument/2006/relationships/hyperlink" Target="https://youtu.be/req0C1Ey5Ro" TargetMode="External"/><Relationship Id="rId2" Type="http://schemas.openxmlformats.org/officeDocument/2006/relationships/hyperlink" Target="https://youtu.be/4eN11Esp5jM" TargetMode="External"/><Relationship Id="rId16" Type="http://schemas.openxmlformats.org/officeDocument/2006/relationships/hyperlink" Target="https://youtu.be/srIlMNpjvEA" TargetMode="External"/><Relationship Id="rId20" Type="http://schemas.openxmlformats.org/officeDocument/2006/relationships/hyperlink" Target="https://youtu.be/v3Rf5iyY5mo" TargetMode="External"/><Relationship Id="rId29" Type="http://schemas.openxmlformats.org/officeDocument/2006/relationships/hyperlink" Target="https://www.youtube.com/c/MindYourLogicMalayalam/featured" TargetMode="External"/><Relationship Id="rId41" Type="http://schemas.openxmlformats.org/officeDocument/2006/relationships/hyperlink" Target="https://www.youtube.com/@TbvKnowledgeTruth" TargetMode="External"/><Relationship Id="rId1" Type="http://schemas.openxmlformats.org/officeDocument/2006/relationships/hyperlink" Target="https://www.youtube.com/@rahulmalodiaofficial" TargetMode="External"/><Relationship Id="rId6" Type="http://schemas.openxmlformats.org/officeDocument/2006/relationships/hyperlink" Target="https://www.youtube.com/watch?v=d_dKCBjhGy0" TargetMode="External"/><Relationship Id="rId11" Type="http://schemas.openxmlformats.org/officeDocument/2006/relationships/hyperlink" Target="https://www.youtube.com/c/EngineerReveals/featured" TargetMode="External"/><Relationship Id="rId24" Type="http://schemas.openxmlformats.org/officeDocument/2006/relationships/hyperlink" Target="https://youtu.be/rf71A93jwjI" TargetMode="External"/><Relationship Id="rId32" Type="http://schemas.openxmlformats.org/officeDocument/2006/relationships/hyperlink" Target="https://youtu.be/URkOtJh2MDI" TargetMode="External"/><Relationship Id="rId37" Type="http://schemas.openxmlformats.org/officeDocument/2006/relationships/hyperlink" Target="https://youtube.com/c/Vibrationsofmind" TargetMode="External"/><Relationship Id="rId40" Type="http://schemas.openxmlformats.org/officeDocument/2006/relationships/hyperlink" Target="https://youtu.be/z6aajBtyhp8" TargetMode="External"/><Relationship Id="rId45" Type="http://schemas.openxmlformats.org/officeDocument/2006/relationships/hyperlink" Target="https://www.youtube.com/@ChargingPointHindi" TargetMode="External"/><Relationship Id="rId5" Type="http://schemas.openxmlformats.org/officeDocument/2006/relationships/hyperlink" Target="https://youtube.com/c/Vibrationsofmind" TargetMode="External"/><Relationship Id="rId15" Type="http://schemas.openxmlformats.org/officeDocument/2006/relationships/hyperlink" Target="https://www.youtube.com/@getsetflyflearn4314/featured" TargetMode="External"/><Relationship Id="rId23" Type="http://schemas.openxmlformats.org/officeDocument/2006/relationships/hyperlink" Target="https://www.youtube.com/c/VaicharikKida/about" TargetMode="External"/><Relationship Id="rId28" Type="http://schemas.openxmlformats.org/officeDocument/2006/relationships/hyperlink" Target="https://youtu.be/Ywk4lDgawAA" TargetMode="External"/><Relationship Id="rId36" Type="http://schemas.openxmlformats.org/officeDocument/2006/relationships/hyperlink" Target="https://youtu.be/Jf736EK6lgY" TargetMode="External"/><Relationship Id="rId10" Type="http://schemas.openxmlformats.org/officeDocument/2006/relationships/hyperlink" Target="https://www.youtube.com/watch?v=yzznczKyv1E" TargetMode="External"/><Relationship Id="rId19" Type="http://schemas.openxmlformats.org/officeDocument/2006/relationships/hyperlink" Target="https://www.youtube.com/@AnuragTalks1/" TargetMode="External"/><Relationship Id="rId31" Type="http://schemas.openxmlformats.org/officeDocument/2006/relationships/hyperlink" Target="https://www.youtube.com/channel/UCgRCNbM4tBQ8GL-PYNiSwCQ" TargetMode="External"/><Relationship Id="rId44" Type="http://schemas.openxmlformats.org/officeDocument/2006/relationships/hyperlink" Target="https://youtu.be/ll_M5Rp8PrA" TargetMode="External"/><Relationship Id="rId4" Type="http://schemas.openxmlformats.org/officeDocument/2006/relationships/hyperlink" Target="https://www.youtube.com/watch?v=i1jnG4SQfW4&amp;t=190s" TargetMode="External"/><Relationship Id="rId9" Type="http://schemas.openxmlformats.org/officeDocument/2006/relationships/hyperlink" Target="https://www.youtube.com/c/TamilFactory_001/featured" TargetMode="External"/><Relationship Id="rId14" Type="http://schemas.openxmlformats.org/officeDocument/2006/relationships/hyperlink" Target="https://www.youtube.com/watch?v=zPV3UpVHGMg&amp;feature=youtu.be" TargetMode="External"/><Relationship Id="rId22" Type="http://schemas.openxmlformats.org/officeDocument/2006/relationships/hyperlink" Target="https://youtu.be/beYJI_1feGU" TargetMode="External"/><Relationship Id="rId27" Type="http://schemas.openxmlformats.org/officeDocument/2006/relationships/hyperlink" Target="https://www.youtube.com/@halkatech/videos" TargetMode="External"/><Relationship Id="rId30" Type="http://schemas.openxmlformats.org/officeDocument/2006/relationships/hyperlink" Target="https://youtu.be/aia87Uh_m1Y" TargetMode="External"/><Relationship Id="rId35" Type="http://schemas.openxmlformats.org/officeDocument/2006/relationships/hyperlink" Target="https://www.youtube.com/c/AshokKumarFactsTelugu/" TargetMode="External"/><Relationship Id="rId43" Type="http://schemas.openxmlformats.org/officeDocument/2006/relationships/hyperlink" Target="https://www.youtube.com/c/TAMILAMAZINGFACTS/featured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t.me/Moneytalks_paisaboltahai/3747" TargetMode="External"/><Relationship Id="rId3" Type="http://schemas.openxmlformats.org/officeDocument/2006/relationships/hyperlink" Target="https://t.me/stockburner_trading" TargetMode="External"/><Relationship Id="rId7" Type="http://schemas.openxmlformats.org/officeDocument/2006/relationships/hyperlink" Target="https://t.me/Moneytalks_paisaboltahai" TargetMode="External"/><Relationship Id="rId2" Type="http://schemas.openxmlformats.org/officeDocument/2006/relationships/hyperlink" Target="https://youtu.be/xlQOaDIw2mE" TargetMode="External"/><Relationship Id="rId1" Type="http://schemas.openxmlformats.org/officeDocument/2006/relationships/hyperlink" Target="https://www.youtube.com/@MoneyTalksWithPayal" TargetMode="External"/><Relationship Id="rId6" Type="http://schemas.openxmlformats.org/officeDocument/2006/relationships/hyperlink" Target="https://t.me/tradewithdevanshrai/4865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https://t.me/tradewithdevanshrai" TargetMode="External"/><Relationship Id="rId10" Type="http://schemas.openxmlformats.org/officeDocument/2006/relationships/hyperlink" Target="https://twitter.com/Abhishekkar_/status/1692080696289067127?s=20" TargetMode="External"/><Relationship Id="rId4" Type="http://schemas.openxmlformats.org/officeDocument/2006/relationships/hyperlink" Target="https://t.me/stockburner_trading/334" TargetMode="External"/><Relationship Id="rId9" Type="http://schemas.openxmlformats.org/officeDocument/2006/relationships/hyperlink" Target="https://twitter.com/Abhishekkar_" TargetMode="External"/></Relationships>
</file>

<file path=xl/worksheets/_rels/sheet3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@AbhishekKar" TargetMode="External"/><Relationship Id="rId21" Type="http://schemas.openxmlformats.org/officeDocument/2006/relationships/hyperlink" Target="https://www.youtube.com/@annadm" TargetMode="External"/><Relationship Id="rId42" Type="http://schemas.openxmlformats.org/officeDocument/2006/relationships/hyperlink" Target="https://www.youtube.com/watch?v=xNG5jmpHY_Y&amp;ab_channel=njanarun" TargetMode="External"/><Relationship Id="rId63" Type="http://schemas.openxmlformats.org/officeDocument/2006/relationships/hyperlink" Target="https://www.youtube.com/@STOCK247bypoojasingh" TargetMode="External"/><Relationship Id="rId84" Type="http://schemas.openxmlformats.org/officeDocument/2006/relationships/hyperlink" Target="https://youtu.be/miNJNhaLSbk" TargetMode="External"/><Relationship Id="rId138" Type="http://schemas.openxmlformats.org/officeDocument/2006/relationships/hyperlink" Target="https://www.youtube.com/@Stock4Retail" TargetMode="External"/><Relationship Id="rId159" Type="http://schemas.openxmlformats.org/officeDocument/2006/relationships/hyperlink" Target="https://www.youtube.com/watch?v=4qgUYIQXmAs&amp;ab_channel=DevanshRai" TargetMode="External"/><Relationship Id="rId170" Type="http://schemas.openxmlformats.org/officeDocument/2006/relationships/hyperlink" Target="https://www.youtube.com/c/STOCK247bypoojasingh/" TargetMode="External"/><Relationship Id="rId191" Type="http://schemas.openxmlformats.org/officeDocument/2006/relationships/hyperlink" Target="https://www.youtube.com/shorts/yuqNmOOD1pQ" TargetMode="External"/><Relationship Id="rId205" Type="http://schemas.openxmlformats.org/officeDocument/2006/relationships/hyperlink" Target="https://youtube.com/shorts/2bHaHect8OY?feature=share" TargetMode="External"/><Relationship Id="rId226" Type="http://schemas.openxmlformats.org/officeDocument/2006/relationships/hyperlink" Target="https://www.youtube.com/@KnowledgeJazz" TargetMode="External"/><Relationship Id="rId247" Type="http://schemas.openxmlformats.org/officeDocument/2006/relationships/hyperlink" Target="https://www.youtube.com/watch?v=jeQGlJ2jbH4&amp;ab_channel=KnowledgeJazz" TargetMode="External"/><Relationship Id="rId107" Type="http://schemas.openxmlformats.org/officeDocument/2006/relationships/hyperlink" Target="https://www.youtube.com/@VaicharikKida" TargetMode="External"/><Relationship Id="rId268" Type="http://schemas.openxmlformats.org/officeDocument/2006/relationships/hyperlink" Target="https://www.youtube.com/c/IndianMoneyTelugu/" TargetMode="External"/><Relationship Id="rId289" Type="http://schemas.openxmlformats.org/officeDocument/2006/relationships/hyperlink" Target="https://youtu.be/W_XXcnMuicQ?si=V6JRy-kD8MkayKSV" TargetMode="External"/><Relationship Id="rId11" Type="http://schemas.openxmlformats.org/officeDocument/2006/relationships/hyperlink" Target="https://www.youtube.com/@investright7943" TargetMode="External"/><Relationship Id="rId32" Type="http://schemas.openxmlformats.org/officeDocument/2006/relationships/hyperlink" Target="https://youtu.be/1rak_Jynj88" TargetMode="External"/><Relationship Id="rId53" Type="http://schemas.openxmlformats.org/officeDocument/2006/relationships/hyperlink" Target="https://www.youtube.com/@ChargingPointHindi" TargetMode="External"/><Relationship Id="rId74" Type="http://schemas.openxmlformats.org/officeDocument/2006/relationships/hyperlink" Target="https://youtu.be/prAbb1IZjI4" TargetMode="External"/><Relationship Id="rId128" Type="http://schemas.openxmlformats.org/officeDocument/2006/relationships/hyperlink" Target="https://www.youtube.com/@TeluguAssets" TargetMode="External"/><Relationship Id="rId149" Type="http://schemas.openxmlformats.org/officeDocument/2006/relationships/hyperlink" Target="https://www.youtube.com/watch?v=AGtc_faavBg&amp;feature=youtu.be&amp;ab_channel=ANURAGRISHI" TargetMode="External"/><Relationship Id="rId5" Type="http://schemas.openxmlformats.org/officeDocument/2006/relationships/hyperlink" Target="https://www.youtube.com/@njanarun" TargetMode="External"/><Relationship Id="rId95" Type="http://schemas.openxmlformats.org/officeDocument/2006/relationships/hyperlink" Target="https://www.youtube.com/@njanarun" TargetMode="External"/><Relationship Id="rId160" Type="http://schemas.openxmlformats.org/officeDocument/2006/relationships/hyperlink" Target="https://www.youtube.com/@TeluguAssets" TargetMode="External"/><Relationship Id="rId181" Type="http://schemas.openxmlformats.org/officeDocument/2006/relationships/hyperlink" Target="https://youtu.be/QzJ_8YDabj8" TargetMode="External"/><Relationship Id="rId216" Type="http://schemas.openxmlformats.org/officeDocument/2006/relationships/hyperlink" Target="https://www.youtube.com/@OfficialSandeepMishra" TargetMode="External"/><Relationship Id="rId237" Type="http://schemas.openxmlformats.org/officeDocument/2006/relationships/hyperlink" Target="https://youtube.com/shorts/MjVbRKM0C3g?feature=share" TargetMode="External"/><Relationship Id="rId258" Type="http://schemas.openxmlformats.org/officeDocument/2006/relationships/hyperlink" Target="https://www.youtube.com/@Stock4Retail" TargetMode="External"/><Relationship Id="rId279" Type="http://schemas.openxmlformats.org/officeDocument/2006/relationships/hyperlink" Target="https://youtu.be/O4oevlQr8ok?si=rOvV9nQ8WfxVTQe3" TargetMode="External"/><Relationship Id="rId22" Type="http://schemas.openxmlformats.org/officeDocument/2006/relationships/hyperlink" Target="https://youtu.be/opGdf6E4-rA" TargetMode="External"/><Relationship Id="rId43" Type="http://schemas.openxmlformats.org/officeDocument/2006/relationships/hyperlink" Target="https://www.youtube.com/@anuragthecoach" TargetMode="External"/><Relationship Id="rId64" Type="http://schemas.openxmlformats.org/officeDocument/2006/relationships/hyperlink" Target="https://www.youtube.com/watch?v=55NrmAnOT9A&amp;ab_channel=STOCK247" TargetMode="External"/><Relationship Id="rId118" Type="http://schemas.openxmlformats.org/officeDocument/2006/relationships/hyperlink" Target="https://www.youtube.com/watch?v=YAWa8MYTQ4Y&amp;feature=youtu.be&amp;ab_channel=AbhishekKar" TargetMode="External"/><Relationship Id="rId139" Type="http://schemas.openxmlformats.org/officeDocument/2006/relationships/hyperlink" Target="https://youtu.be/rolgYGxi2Zc" TargetMode="External"/><Relationship Id="rId290" Type="http://schemas.openxmlformats.org/officeDocument/2006/relationships/printerSettings" Target="../printerSettings/printerSettings21.bin"/><Relationship Id="rId85" Type="http://schemas.openxmlformats.org/officeDocument/2006/relationships/hyperlink" Target="https://www.youtube.com/@UmerQureshi/featured" TargetMode="External"/><Relationship Id="rId150" Type="http://schemas.openxmlformats.org/officeDocument/2006/relationships/hyperlink" Target="https://www.youtube.com/c/njanarun" TargetMode="External"/><Relationship Id="rId171" Type="http://schemas.openxmlformats.org/officeDocument/2006/relationships/hyperlink" Target="https://www.youtube.com/watch?v=kn_rfkQa_1o&amp;ab_channel=STOCK247" TargetMode="External"/><Relationship Id="rId192" Type="http://schemas.openxmlformats.org/officeDocument/2006/relationships/hyperlink" Target="https://www.youtube.com/@ltpcalculator" TargetMode="External"/><Relationship Id="rId206" Type="http://schemas.openxmlformats.org/officeDocument/2006/relationships/hyperlink" Target="https://www.youtube.com/@aravindkaasu" TargetMode="External"/><Relationship Id="rId227" Type="http://schemas.openxmlformats.org/officeDocument/2006/relationships/hyperlink" Target="https://www.youtube.com/watch?v=8xJmNmurpkg&amp;ab_channel=KnowledgeJazz" TargetMode="External"/><Relationship Id="rId248" Type="http://schemas.openxmlformats.org/officeDocument/2006/relationships/hyperlink" Target="https://www.youtube.com/@Stock4Retail" TargetMode="External"/><Relationship Id="rId269" Type="http://schemas.openxmlformats.org/officeDocument/2006/relationships/hyperlink" Target="https://youtu.be/ECZtYO3AaDs" TargetMode="External"/><Relationship Id="rId12" Type="http://schemas.openxmlformats.org/officeDocument/2006/relationships/hyperlink" Target="https://youtu.be/sqUJbgviHtk" TargetMode="External"/><Relationship Id="rId33" Type="http://schemas.openxmlformats.org/officeDocument/2006/relationships/hyperlink" Target="https://www.youtube.com/@InvestToday" TargetMode="External"/><Relationship Id="rId108" Type="http://schemas.openxmlformats.org/officeDocument/2006/relationships/hyperlink" Target="https://www.youtube.com/watch?v=SDrwH-4_wiY&amp;ab_channel=VaicharikKida" TargetMode="External"/><Relationship Id="rId129" Type="http://schemas.openxmlformats.org/officeDocument/2006/relationships/hyperlink" Target="https://www.youtube.com/watch?v=N9PXga-jW-w&amp;feature=youtu.be&amp;ab_channel=TeluguAssets" TargetMode="External"/><Relationship Id="rId280" Type="http://schemas.openxmlformats.org/officeDocument/2006/relationships/hyperlink" Target="https://www.youtube.com/@InvestAajForKal" TargetMode="External"/><Relationship Id="rId54" Type="http://schemas.openxmlformats.org/officeDocument/2006/relationships/hyperlink" Target="https://www.youtube.com/watch?v=g-CrmaEwEU8&amp;ab_channel=ChargingPointHindi" TargetMode="External"/><Relationship Id="rId75" Type="http://schemas.openxmlformats.org/officeDocument/2006/relationships/hyperlink" Target="https://www.youtube.com/@investmentgyan8716" TargetMode="External"/><Relationship Id="rId96" Type="http://schemas.openxmlformats.org/officeDocument/2006/relationships/hyperlink" Target="https://www.youtube.com/watch?v=se0khcfv5Sk&amp;feature=youtu.be&amp;ab_channel=njanarun" TargetMode="External"/><Relationship Id="rId140" Type="http://schemas.openxmlformats.org/officeDocument/2006/relationships/hyperlink" Target="https://www.youtube.com/@SundayNivesh" TargetMode="External"/><Relationship Id="rId161" Type="http://schemas.openxmlformats.org/officeDocument/2006/relationships/hyperlink" Target="https://www.youtube.com/watch?v=YwBKmvtK5cQ&amp;feature=youtu.be&amp;ab_channel=TeluguAssets" TargetMode="External"/><Relationship Id="rId182" Type="http://schemas.openxmlformats.org/officeDocument/2006/relationships/hyperlink" Target="https://www.youtube.com/@SundayNivesh" TargetMode="External"/><Relationship Id="rId217" Type="http://schemas.openxmlformats.org/officeDocument/2006/relationships/hyperlink" Target="https://youtu.be/-GfCIkTCIv8" TargetMode="External"/><Relationship Id="rId6" Type="http://schemas.openxmlformats.org/officeDocument/2006/relationships/hyperlink" Target="https://youtu.be/wBc1CrHy2ZI" TargetMode="External"/><Relationship Id="rId238" Type="http://schemas.openxmlformats.org/officeDocument/2006/relationships/hyperlink" Target="https://www.youtube.com/c/LongtermsharesLTS" TargetMode="External"/><Relationship Id="rId259" Type="http://schemas.openxmlformats.org/officeDocument/2006/relationships/hyperlink" Target="https://youtu.be/VB3sTPMOEw8" TargetMode="External"/><Relationship Id="rId23" Type="http://schemas.openxmlformats.org/officeDocument/2006/relationships/hyperlink" Target="https://www.youtube.com/@TwoPointZero" TargetMode="External"/><Relationship Id="rId119" Type="http://schemas.openxmlformats.org/officeDocument/2006/relationships/hyperlink" Target="https://www.youtube.com/@myBiniyog" TargetMode="External"/><Relationship Id="rId270" Type="http://schemas.openxmlformats.org/officeDocument/2006/relationships/hyperlink" Target="https://www.youtube.com/@InvestAajForKal" TargetMode="External"/><Relationship Id="rId44" Type="http://schemas.openxmlformats.org/officeDocument/2006/relationships/hyperlink" Target="https://www.youtube.com/watch?v=T3QK2Efb0iI&amp;ab_channel=AnuragAggarwal" TargetMode="External"/><Relationship Id="rId65" Type="http://schemas.openxmlformats.org/officeDocument/2006/relationships/hyperlink" Target="https://www.youtube.com/@Stock4Retail/videos" TargetMode="External"/><Relationship Id="rId86" Type="http://schemas.openxmlformats.org/officeDocument/2006/relationships/hyperlink" Target="https://youtu.be/m3Bykw3EqsM" TargetMode="External"/><Relationship Id="rId130" Type="http://schemas.openxmlformats.org/officeDocument/2006/relationships/hyperlink" Target="https://www.youtube.com/@investright7943" TargetMode="External"/><Relationship Id="rId151" Type="http://schemas.openxmlformats.org/officeDocument/2006/relationships/hyperlink" Target="https://www.youtube.com/watch?v=26FRnIY2QDk&amp;ab_channel=njanarun" TargetMode="External"/><Relationship Id="rId172" Type="http://schemas.openxmlformats.org/officeDocument/2006/relationships/hyperlink" Target="https://www.youtube.com/@AbhishekKar" TargetMode="External"/><Relationship Id="rId193" Type="http://schemas.openxmlformats.org/officeDocument/2006/relationships/hyperlink" Target="https://www.youtube.com/watch?v=_79vZ_pAJkc" TargetMode="External"/><Relationship Id="rId207" Type="http://schemas.openxmlformats.org/officeDocument/2006/relationships/hyperlink" Target="https://youtube.com/shorts/YIensBa2jRE?feature=share" TargetMode="External"/><Relationship Id="rId228" Type="http://schemas.openxmlformats.org/officeDocument/2006/relationships/hyperlink" Target="https://www.youtube.com/@fiknown" TargetMode="External"/><Relationship Id="rId249" Type="http://schemas.openxmlformats.org/officeDocument/2006/relationships/hyperlink" Target="https://youtu.be/iPHmkZNYaOE?si=ja_ljagB27Zxhs4M" TargetMode="External"/><Relationship Id="rId13" Type="http://schemas.openxmlformats.org/officeDocument/2006/relationships/hyperlink" Target="https://www.youtube.com/@LearningMarketsWithManish" TargetMode="External"/><Relationship Id="rId109" Type="http://schemas.openxmlformats.org/officeDocument/2006/relationships/hyperlink" Target="https://www.youtube.com/@LTS" TargetMode="External"/><Relationship Id="rId260" Type="http://schemas.openxmlformats.org/officeDocument/2006/relationships/hyperlink" Target="https://www.youtube.com/@Stock4Retail" TargetMode="External"/><Relationship Id="rId281" Type="http://schemas.openxmlformats.org/officeDocument/2006/relationships/hyperlink" Target="https://youtu.be/cyZDiT9eYO0?feature=shared" TargetMode="External"/><Relationship Id="rId34" Type="http://schemas.openxmlformats.org/officeDocument/2006/relationships/hyperlink" Target="https://youtu.be/lBSnJ_73uEY" TargetMode="External"/><Relationship Id="rId50" Type="http://schemas.openxmlformats.org/officeDocument/2006/relationships/hyperlink" Target="https://www.youtube.com/watch?v=9-470tycbAk&amp;ab_channel=NatarajMalavade-Kannada%28%E0%B2%95%E0%B2%A8%E0%B3%8D%E0%B2%A8%E0%B2%A1%29" TargetMode="External"/><Relationship Id="rId55" Type="http://schemas.openxmlformats.org/officeDocument/2006/relationships/hyperlink" Target="https://www.youtube.com/@LearningMarketsWithManish" TargetMode="External"/><Relationship Id="rId76" Type="http://schemas.openxmlformats.org/officeDocument/2006/relationships/hyperlink" Target="https://youtu.be/3V1cfKJe-OY" TargetMode="External"/><Relationship Id="rId97" Type="http://schemas.openxmlformats.org/officeDocument/2006/relationships/hyperlink" Target="https://www.youtube.com/@MotivesMedia" TargetMode="External"/><Relationship Id="rId104" Type="http://schemas.openxmlformats.org/officeDocument/2006/relationships/hyperlink" Target="https://www.youtube.com/watch?v=OazpWNP0Gk8&amp;ab_channel=Qdigita" TargetMode="External"/><Relationship Id="rId120" Type="http://schemas.openxmlformats.org/officeDocument/2006/relationships/hyperlink" Target="https://www.youtube.com/watch?v=UP2AKS6mIZg&amp;feature=youtu.be&amp;ab_channel=myBiniyog" TargetMode="External"/><Relationship Id="rId125" Type="http://schemas.openxmlformats.org/officeDocument/2006/relationships/hyperlink" Target="https://www.youtube.com/@OfficialSandeepMishra" TargetMode="External"/><Relationship Id="rId141" Type="http://schemas.openxmlformats.org/officeDocument/2006/relationships/hyperlink" Target="https://www.youtube.com/watch?v=xtOSZXy9lJw&amp;feature=youtu.be&amp;ab_channel=SundayNivesh" TargetMode="External"/><Relationship Id="rId146" Type="http://schemas.openxmlformats.org/officeDocument/2006/relationships/hyperlink" Target="https://www.youtube.com/@LearningMarketsWithManish" TargetMode="External"/><Relationship Id="rId167" Type="http://schemas.openxmlformats.org/officeDocument/2006/relationships/hyperlink" Target="https://drive.google.com/drive/folders/1a6PuZWME0FSvzSxVxWerJsjBvP4Ba59A?usp=sharing" TargetMode="External"/><Relationship Id="rId188" Type="http://schemas.openxmlformats.org/officeDocument/2006/relationships/hyperlink" Target="https://www.youtube.com/@TeluguAssets" TargetMode="External"/><Relationship Id="rId7" Type="http://schemas.openxmlformats.org/officeDocument/2006/relationships/hyperlink" Target="https://www.youtube.com/@theRahulM" TargetMode="External"/><Relationship Id="rId71" Type="http://schemas.openxmlformats.org/officeDocument/2006/relationships/hyperlink" Target="https://www.youtube.com/@KnowledgeJazz" TargetMode="External"/><Relationship Id="rId92" Type="http://schemas.openxmlformats.org/officeDocument/2006/relationships/hyperlink" Target="https://www.youtube.com/watch?v=umUeoJ9_o18&amp;ab_channel=YoungTraderViraj" TargetMode="External"/><Relationship Id="rId162" Type="http://schemas.openxmlformats.org/officeDocument/2006/relationships/hyperlink" Target="https://youtube.com/channel/UC8CSCA2zhQIXsJ15ixWm8QQ" TargetMode="External"/><Relationship Id="rId183" Type="http://schemas.openxmlformats.org/officeDocument/2006/relationships/hyperlink" Target="https://youtu.be/vtslrZjljrU" TargetMode="External"/><Relationship Id="rId213" Type="http://schemas.openxmlformats.org/officeDocument/2006/relationships/hyperlink" Target="https://youtube.com/shorts/muHQ06imciE?feature=share" TargetMode="External"/><Relationship Id="rId218" Type="http://schemas.openxmlformats.org/officeDocument/2006/relationships/hyperlink" Target="https://www.youtube.com/@LTS" TargetMode="External"/><Relationship Id="rId234" Type="http://schemas.openxmlformats.org/officeDocument/2006/relationships/hyperlink" Target="https://www.youtube.com/@Stock4Retail" TargetMode="External"/><Relationship Id="rId239" Type="http://schemas.openxmlformats.org/officeDocument/2006/relationships/hyperlink" Target="https://youtu.be/uQlK-awKwvM?feature=shared" TargetMode="External"/><Relationship Id="rId2" Type="http://schemas.openxmlformats.org/officeDocument/2006/relationships/hyperlink" Target="https://youtu.be/KioT3eqKg6c" TargetMode="External"/><Relationship Id="rId29" Type="http://schemas.openxmlformats.org/officeDocument/2006/relationships/hyperlink" Target="https://www.youtube.com/@aceinkBharathShankar" TargetMode="External"/><Relationship Id="rId250" Type="http://schemas.openxmlformats.org/officeDocument/2006/relationships/hyperlink" Target="https://www.youtube.com/@ALKFacts" TargetMode="External"/><Relationship Id="rId255" Type="http://schemas.openxmlformats.org/officeDocument/2006/relationships/hyperlink" Target="https://youtu.be/8JGuh0GYcQk?si=uRAdlONT9-jLE2Cr" TargetMode="External"/><Relationship Id="rId271" Type="http://schemas.openxmlformats.org/officeDocument/2006/relationships/hyperlink" Target="https://youtu.be/khESoHTcEzg?feature=shared" TargetMode="External"/><Relationship Id="rId276" Type="http://schemas.openxmlformats.org/officeDocument/2006/relationships/hyperlink" Target="https://www.youtube.com/@SanufMohad" TargetMode="External"/><Relationship Id="rId24" Type="http://schemas.openxmlformats.org/officeDocument/2006/relationships/hyperlink" Target="https://youtu.be/AiQ2pXmwlIg" TargetMode="External"/><Relationship Id="rId40" Type="http://schemas.openxmlformats.org/officeDocument/2006/relationships/hyperlink" Target="https://www.youtube.com/watch?v=SfEq5viO3pg&amp;feature=youtu.be&amp;ab_channel=ShahanPan" TargetMode="External"/><Relationship Id="rId45" Type="http://schemas.openxmlformats.org/officeDocument/2006/relationships/hyperlink" Target="https://www.youtube.com/@aceinkBharathShankar" TargetMode="External"/><Relationship Id="rId66" Type="http://schemas.openxmlformats.org/officeDocument/2006/relationships/hyperlink" Target="https://youtu.be/oqNd2d5voOM" TargetMode="External"/><Relationship Id="rId87" Type="http://schemas.openxmlformats.org/officeDocument/2006/relationships/hyperlink" Target="https://www.youtube.com/@TheBullofDalalStreet" TargetMode="External"/><Relationship Id="rId110" Type="http://schemas.openxmlformats.org/officeDocument/2006/relationships/hyperlink" Target="https://www.youtube.com/watch?v=ZZTltD8GanA&amp;feature=youtu.be&amp;ab_channel=LongtermsharesLTS" TargetMode="External"/><Relationship Id="rId115" Type="http://schemas.openxmlformats.org/officeDocument/2006/relationships/hyperlink" Target="https://www.youtube.com/@TeluguAssets" TargetMode="External"/><Relationship Id="rId131" Type="http://schemas.openxmlformats.org/officeDocument/2006/relationships/hyperlink" Target="https://www.youtube.com/watch?v=6MquOmYdCug&amp;feature=youtu.be&amp;ab_channel=InvestRight" TargetMode="External"/><Relationship Id="rId136" Type="http://schemas.openxmlformats.org/officeDocument/2006/relationships/hyperlink" Target="https://www.youtube.com/@LearningMarketsWithManish" TargetMode="External"/><Relationship Id="rId157" Type="http://schemas.openxmlformats.org/officeDocument/2006/relationships/hyperlink" Target="https://www.youtube.com/watch?v=MPct8YqjhqI&amp;ab_channel=SundayNivesh" TargetMode="External"/><Relationship Id="rId178" Type="http://schemas.openxmlformats.org/officeDocument/2006/relationships/hyperlink" Target="https://www.youtube.com/@KnowledgeJazz" TargetMode="External"/><Relationship Id="rId61" Type="http://schemas.openxmlformats.org/officeDocument/2006/relationships/hyperlink" Target="https://www.youtube.com/@LearningMarketsWithManish" TargetMode="External"/><Relationship Id="rId82" Type="http://schemas.openxmlformats.org/officeDocument/2006/relationships/hyperlink" Target="https://youtu.be/lEvIVDRClOY" TargetMode="External"/><Relationship Id="rId152" Type="http://schemas.openxmlformats.org/officeDocument/2006/relationships/hyperlink" Target="https://www.youtube.com/@ShahanPan" TargetMode="External"/><Relationship Id="rId173" Type="http://schemas.openxmlformats.org/officeDocument/2006/relationships/hyperlink" Target="https://www.youtube.com/watch?v=stKvJNlCaRY&amp;ab_channel=AbhishekKar" TargetMode="External"/><Relationship Id="rId194" Type="http://schemas.openxmlformats.org/officeDocument/2006/relationships/hyperlink" Target="https://www.youtube.com/@AkshatZayn" TargetMode="External"/><Relationship Id="rId199" Type="http://schemas.openxmlformats.org/officeDocument/2006/relationships/hyperlink" Target="https://youtu.be/omQ4DtDR7Ag" TargetMode="External"/><Relationship Id="rId203" Type="http://schemas.openxmlformats.org/officeDocument/2006/relationships/hyperlink" Target="https://youtube.com/shorts/lFXZpsHMiHw" TargetMode="External"/><Relationship Id="rId208" Type="http://schemas.openxmlformats.org/officeDocument/2006/relationships/hyperlink" Target="https://www.youtube.com/@TradeTravelerAbhijith" TargetMode="External"/><Relationship Id="rId229" Type="http://schemas.openxmlformats.org/officeDocument/2006/relationships/hyperlink" Target="https://www.youtube.com/shorts/LgZVknXv6OI" TargetMode="External"/><Relationship Id="rId19" Type="http://schemas.openxmlformats.org/officeDocument/2006/relationships/hyperlink" Target="https://www.youtube.com/@ChargingPointHindi" TargetMode="External"/><Relationship Id="rId224" Type="http://schemas.openxmlformats.org/officeDocument/2006/relationships/hyperlink" Target="https://www.youtube.com/@AbhishekKar" TargetMode="External"/><Relationship Id="rId240" Type="http://schemas.openxmlformats.org/officeDocument/2006/relationships/hyperlink" Target="https://www.youtube.com/@Stock4Retail" TargetMode="External"/><Relationship Id="rId245" Type="http://schemas.openxmlformats.org/officeDocument/2006/relationships/hyperlink" Target="https://www.youtube.com/watch?v=fnxcRmIqQYQ&amp;ab_channel=STOCK247" TargetMode="External"/><Relationship Id="rId261" Type="http://schemas.openxmlformats.org/officeDocument/2006/relationships/hyperlink" Target="https://www.youtube.com/watch?v=BVVrH-ACmHo&amp;ab_channel=AditiBanerjee" TargetMode="External"/><Relationship Id="rId266" Type="http://schemas.openxmlformats.org/officeDocument/2006/relationships/hyperlink" Target="https://www.youtube.com/@UmaTeluguTraveller" TargetMode="External"/><Relationship Id="rId287" Type="http://schemas.openxmlformats.org/officeDocument/2006/relationships/hyperlink" Target="https://youtu.be/6Tao-iYL4A4?si=Wmz2vBHyg1OoDrMc" TargetMode="External"/><Relationship Id="rId14" Type="http://schemas.openxmlformats.org/officeDocument/2006/relationships/hyperlink" Target="https://youtu.be/rDxHybdOnWI" TargetMode="External"/><Relationship Id="rId30" Type="http://schemas.openxmlformats.org/officeDocument/2006/relationships/hyperlink" Target="https://youtu.be/ckl0EgYFK94" TargetMode="External"/><Relationship Id="rId35" Type="http://schemas.openxmlformats.org/officeDocument/2006/relationships/hyperlink" Target="https://www.youtube.com/@TeluguAssets" TargetMode="External"/><Relationship Id="rId56" Type="http://schemas.openxmlformats.org/officeDocument/2006/relationships/hyperlink" Target="https://www.youtube.com/watch?v=Acwuwe6XorM&amp;feature=youtu.be&amp;ab_channel=LearningMarketsWithManish" TargetMode="External"/><Relationship Id="rId77" Type="http://schemas.openxmlformats.org/officeDocument/2006/relationships/hyperlink" Target="https://www.youtube.com/@MoneySolution" TargetMode="External"/><Relationship Id="rId100" Type="http://schemas.openxmlformats.org/officeDocument/2006/relationships/hyperlink" Target="https://www.youtube.com/watch?v=dr6Kj1i4HXQ&amp;feature=youtu.be&amp;ab_channel=DiversifyKnowledge" TargetMode="External"/><Relationship Id="rId105" Type="http://schemas.openxmlformats.org/officeDocument/2006/relationships/hyperlink" Target="https://www.youtube.com/@AswinMadappally" TargetMode="External"/><Relationship Id="rId126" Type="http://schemas.openxmlformats.org/officeDocument/2006/relationships/hyperlink" Target="https://www.youtube.com/watch?v=EqIkI8aLzE4&amp;feature=youtu.be&amp;ab_channel=SandeepMishra" TargetMode="External"/><Relationship Id="rId147" Type="http://schemas.openxmlformats.org/officeDocument/2006/relationships/hyperlink" Target="https://youtu.be/JK-B6HdpoJI" TargetMode="External"/><Relationship Id="rId168" Type="http://schemas.openxmlformats.org/officeDocument/2006/relationships/hyperlink" Target="https://www.youtube.com/@ShahanPan" TargetMode="External"/><Relationship Id="rId282" Type="http://schemas.openxmlformats.org/officeDocument/2006/relationships/hyperlink" Target="https://www.youtube.com/@TradeTravelerAbhijith" TargetMode="External"/><Relationship Id="rId8" Type="http://schemas.openxmlformats.org/officeDocument/2006/relationships/hyperlink" Target="https://youtu.be/hRPZiCpwM0c" TargetMode="External"/><Relationship Id="rId51" Type="http://schemas.openxmlformats.org/officeDocument/2006/relationships/hyperlink" Target="https://www.youtube.com/@cashitijgupta7175" TargetMode="External"/><Relationship Id="rId72" Type="http://schemas.openxmlformats.org/officeDocument/2006/relationships/hyperlink" Target="https://youtu.be/DgHn_dmbLbQ" TargetMode="External"/><Relationship Id="rId93" Type="http://schemas.openxmlformats.org/officeDocument/2006/relationships/hyperlink" Target="https://www.youtube.com/@ltpcalculator" TargetMode="External"/><Relationship Id="rId98" Type="http://schemas.openxmlformats.org/officeDocument/2006/relationships/hyperlink" Target="https://www.youtube.com/watch?v=mJfJh6eAhuU&amp;feature=youtu.be&amp;ab_channel=MotivesMedia" TargetMode="External"/><Relationship Id="rId121" Type="http://schemas.openxmlformats.org/officeDocument/2006/relationships/hyperlink" Target="https://www.youtube.com/@insuranceadda429" TargetMode="External"/><Relationship Id="rId142" Type="http://schemas.openxmlformats.org/officeDocument/2006/relationships/hyperlink" Target="https://www.youtube.com/@brightbusinessmind" TargetMode="External"/><Relationship Id="rId163" Type="http://schemas.openxmlformats.org/officeDocument/2006/relationships/hyperlink" Target="https://www.youtube.com/watch?v=HB_0eWSE9QA&amp;feature=youtu.be&amp;ab_channel=InvestRight" TargetMode="External"/><Relationship Id="rId184" Type="http://schemas.openxmlformats.org/officeDocument/2006/relationships/hyperlink" Target="https://www.youtube.com/@cashitijgupta7175" TargetMode="External"/><Relationship Id="rId189" Type="http://schemas.openxmlformats.org/officeDocument/2006/relationships/hyperlink" Target="https://youtu.be/4pmToXypqis" TargetMode="External"/><Relationship Id="rId219" Type="http://schemas.openxmlformats.org/officeDocument/2006/relationships/hyperlink" Target="https://youtu.be/acSGSpPb934" TargetMode="External"/><Relationship Id="rId3" Type="http://schemas.openxmlformats.org/officeDocument/2006/relationships/hyperlink" Target="https://www.youtube.com/@SundayNivesh" TargetMode="External"/><Relationship Id="rId214" Type="http://schemas.openxmlformats.org/officeDocument/2006/relationships/hyperlink" Target="https://www.youtube.com/@STOCK247bypoojasingh" TargetMode="External"/><Relationship Id="rId230" Type="http://schemas.openxmlformats.org/officeDocument/2006/relationships/hyperlink" Target="https://www.youtube.com/@TeluguAssets" TargetMode="External"/><Relationship Id="rId235" Type="http://schemas.openxmlformats.org/officeDocument/2006/relationships/hyperlink" Target="https://youtu.be/hbPKU8IHpGc" TargetMode="External"/><Relationship Id="rId251" Type="http://schemas.openxmlformats.org/officeDocument/2006/relationships/hyperlink" Target="https://www.youtube.com/watch?v=5b6VqxatMdA&amp;ab_channel=ALKFacts" TargetMode="External"/><Relationship Id="rId256" Type="http://schemas.openxmlformats.org/officeDocument/2006/relationships/hyperlink" Target="https://www.youtube.com/@myBiniyog" TargetMode="External"/><Relationship Id="rId277" Type="http://schemas.openxmlformats.org/officeDocument/2006/relationships/hyperlink" Target="https://youtu.be/ZPX9PifCrvs?si=tSLJp2qEwtshS07f" TargetMode="External"/><Relationship Id="rId25" Type="http://schemas.openxmlformats.org/officeDocument/2006/relationships/hyperlink" Target="https://www.youtube.com/@PriyankaPrakashh" TargetMode="External"/><Relationship Id="rId46" Type="http://schemas.openxmlformats.org/officeDocument/2006/relationships/hyperlink" Target="https://www.youtube.com/watch?v=JLJk3wz0Tdc&amp;ab_channel=ACEink." TargetMode="External"/><Relationship Id="rId67" Type="http://schemas.openxmlformats.org/officeDocument/2006/relationships/hyperlink" Target="https://www.youtube.com/@TeluguAssets" TargetMode="External"/><Relationship Id="rId116" Type="http://schemas.openxmlformats.org/officeDocument/2006/relationships/hyperlink" Target="https://www.youtube.com/watch?v=Tq8ZwtPF8os&amp;ab_channel=TeluguAssets" TargetMode="External"/><Relationship Id="rId137" Type="http://schemas.openxmlformats.org/officeDocument/2006/relationships/hyperlink" Target="https://www.youtube.com/watch?v=kWnbXmtiMDY&amp;feature=youtu.be&amp;ab_channel=LearningMarketsWithManish" TargetMode="External"/><Relationship Id="rId158" Type="http://schemas.openxmlformats.org/officeDocument/2006/relationships/hyperlink" Target="https://www.youtube.com/c/DevanshRai/" TargetMode="External"/><Relationship Id="rId272" Type="http://schemas.openxmlformats.org/officeDocument/2006/relationships/hyperlink" Target="https://www.youtube.com/@InvestAajForKal" TargetMode="External"/><Relationship Id="rId20" Type="http://schemas.openxmlformats.org/officeDocument/2006/relationships/hyperlink" Target="https://youtu.be/rHfzQDJeYS0" TargetMode="External"/><Relationship Id="rId41" Type="http://schemas.openxmlformats.org/officeDocument/2006/relationships/hyperlink" Target="https://www.youtube.com/@njanarun" TargetMode="External"/><Relationship Id="rId62" Type="http://schemas.openxmlformats.org/officeDocument/2006/relationships/hyperlink" Target="https://www.youtube.com/watch?v=-pwviYqtM2g&amp;feature=youtu.be&amp;ab_channel=LearningMarketsWithManish" TargetMode="External"/><Relationship Id="rId83" Type="http://schemas.openxmlformats.org/officeDocument/2006/relationships/hyperlink" Target="https://www.youtube.com/@Stock4Retail" TargetMode="External"/><Relationship Id="rId88" Type="http://schemas.openxmlformats.org/officeDocument/2006/relationships/hyperlink" Target="https://youtu.be/8WoCtwhJiM0" TargetMode="External"/><Relationship Id="rId111" Type="http://schemas.openxmlformats.org/officeDocument/2006/relationships/hyperlink" Target="https://www.youtube.com/@juhithvlogs2915" TargetMode="External"/><Relationship Id="rId132" Type="http://schemas.openxmlformats.org/officeDocument/2006/relationships/hyperlink" Target="https://www.youtube.com/@VoiceOfTeluguofficial" TargetMode="External"/><Relationship Id="rId153" Type="http://schemas.openxmlformats.org/officeDocument/2006/relationships/hyperlink" Target="https://www.youtube.com/watch?v=iJiOBsU-hKI&amp;ab_channel=ShahanPan" TargetMode="External"/><Relationship Id="rId174" Type="http://schemas.openxmlformats.org/officeDocument/2006/relationships/hyperlink" Target="https://www.youtube.com/channel/UChcQR_Z7YmqRQMZ6lxjD8JA/" TargetMode="External"/><Relationship Id="rId179" Type="http://schemas.openxmlformats.org/officeDocument/2006/relationships/hyperlink" Target="https://youtu.be/wDuEZySKKQ0" TargetMode="External"/><Relationship Id="rId195" Type="http://schemas.openxmlformats.org/officeDocument/2006/relationships/hyperlink" Target="https://www.youtube.com/shorts/LbS7XGLvACA" TargetMode="External"/><Relationship Id="rId209" Type="http://schemas.openxmlformats.org/officeDocument/2006/relationships/hyperlink" Target="https://youtube.com/shorts/4mptMi2_De8?feature=share" TargetMode="External"/><Relationship Id="rId190" Type="http://schemas.openxmlformats.org/officeDocument/2006/relationships/hyperlink" Target="https://www.youtube.com/@aravindkaasu/featured" TargetMode="External"/><Relationship Id="rId204" Type="http://schemas.openxmlformats.org/officeDocument/2006/relationships/hyperlink" Target="https://www.youtube.com/@aravindkaasu" TargetMode="External"/><Relationship Id="rId220" Type="http://schemas.openxmlformats.org/officeDocument/2006/relationships/hyperlink" Target="https://www.youtube.com/@TradeTravelerAbhijith" TargetMode="External"/><Relationship Id="rId225" Type="http://schemas.openxmlformats.org/officeDocument/2006/relationships/hyperlink" Target="https://www.youtube.com/watch?v=LHxMQTBrk-w&amp;ab_channel=AbhishekKar" TargetMode="External"/><Relationship Id="rId241" Type="http://schemas.openxmlformats.org/officeDocument/2006/relationships/hyperlink" Target="https://youtu.be/5yCm_GGCgdo" TargetMode="External"/><Relationship Id="rId246" Type="http://schemas.openxmlformats.org/officeDocument/2006/relationships/hyperlink" Target="https://www.youtube.com/@KnowledgeJazz" TargetMode="External"/><Relationship Id="rId267" Type="http://schemas.openxmlformats.org/officeDocument/2006/relationships/hyperlink" Target="https://youtu.be/DGvgdAXSYjY?si=CNYe6tI3IaGyNxtP" TargetMode="External"/><Relationship Id="rId288" Type="http://schemas.openxmlformats.org/officeDocument/2006/relationships/hyperlink" Target="https://www.youtube.com/@InvestAajForKal" TargetMode="External"/><Relationship Id="rId15" Type="http://schemas.openxmlformats.org/officeDocument/2006/relationships/hyperlink" Target="https://www.youtube.com/@STOCK247bypoojasingh" TargetMode="External"/><Relationship Id="rId36" Type="http://schemas.openxmlformats.org/officeDocument/2006/relationships/hyperlink" Target="https://youtu.be/wryCuHu-ekI" TargetMode="External"/><Relationship Id="rId57" Type="http://schemas.openxmlformats.org/officeDocument/2006/relationships/hyperlink" Target="https://www.youtube.com/@SchoolofValueInvesting" TargetMode="External"/><Relationship Id="rId106" Type="http://schemas.openxmlformats.org/officeDocument/2006/relationships/hyperlink" Target="https://www.youtube.com/watch?v=I23JTbYH93M&amp;feature=youtu.be&amp;ab_channel=AswinMadappally" TargetMode="External"/><Relationship Id="rId127" Type="http://schemas.openxmlformats.org/officeDocument/2006/relationships/hyperlink" Target="https://www.youtube.com/@STOCK247bypoojasingh" TargetMode="External"/><Relationship Id="rId262" Type="http://schemas.openxmlformats.org/officeDocument/2006/relationships/hyperlink" Target="https://www.youtube.com/@Stock4Retail" TargetMode="External"/><Relationship Id="rId283" Type="http://schemas.openxmlformats.org/officeDocument/2006/relationships/hyperlink" Target="https://www.youtube.com/shorts/oeiCNAC7OdE" TargetMode="External"/><Relationship Id="rId10" Type="http://schemas.openxmlformats.org/officeDocument/2006/relationships/hyperlink" Target="https://youtu.be/VniuQ74BeIY" TargetMode="External"/><Relationship Id="rId31" Type="http://schemas.openxmlformats.org/officeDocument/2006/relationships/hyperlink" Target="https://www.youtube.com/@DevanshRai" TargetMode="External"/><Relationship Id="rId52" Type="http://schemas.openxmlformats.org/officeDocument/2006/relationships/hyperlink" Target="https://www.youtube.com/watch?v=jbYmu_9azSs&amp;ab_channel=CAShitijGupta" TargetMode="External"/><Relationship Id="rId73" Type="http://schemas.openxmlformats.org/officeDocument/2006/relationships/hyperlink" Target="https://www.youtube.com/@SundayNivesh" TargetMode="External"/><Relationship Id="rId78" Type="http://schemas.openxmlformats.org/officeDocument/2006/relationships/hyperlink" Target="https://youtu.be/rGjs6WKPMh8" TargetMode="External"/><Relationship Id="rId94" Type="http://schemas.openxmlformats.org/officeDocument/2006/relationships/hyperlink" Target="https://www.youtube.com/watch?v=kZjogVY-6gw&amp;feature=youtu.be&amp;ab_channel=InvestingDaddy" TargetMode="External"/><Relationship Id="rId99" Type="http://schemas.openxmlformats.org/officeDocument/2006/relationships/hyperlink" Target="https://www.youtube.com/@diversifyknowledge" TargetMode="External"/><Relationship Id="rId101" Type="http://schemas.openxmlformats.org/officeDocument/2006/relationships/hyperlink" Target="https://www.youtube.com/@cashitijgupta7175" TargetMode="External"/><Relationship Id="rId122" Type="http://schemas.openxmlformats.org/officeDocument/2006/relationships/hyperlink" Target="https://www.youtube.com/watch?v=NsDzKOS8ppw&amp;ab_channel=InsuranceAdda" TargetMode="External"/><Relationship Id="rId143" Type="http://schemas.openxmlformats.org/officeDocument/2006/relationships/hyperlink" Target="https://www.youtube.com/watch?v=C9iNRDbcy-k&amp;feature=youtu.be&amp;ab_channel=BRIGHTBUSINESSMIND" TargetMode="External"/><Relationship Id="rId148" Type="http://schemas.openxmlformats.org/officeDocument/2006/relationships/hyperlink" Target="https://www.youtube.com/@ANURAGRISHI" TargetMode="External"/><Relationship Id="rId164" Type="http://schemas.openxmlformats.org/officeDocument/2006/relationships/hyperlink" Target="https://www.youtube.com/@TeluguAssets" TargetMode="External"/><Relationship Id="rId169" Type="http://schemas.openxmlformats.org/officeDocument/2006/relationships/hyperlink" Target="https://www.youtube.com/watch?v=j_6_wWA2MQk&amp;ab_channel=ShahanPan" TargetMode="External"/><Relationship Id="rId185" Type="http://schemas.openxmlformats.org/officeDocument/2006/relationships/hyperlink" Target="https://youtu.be/cL_wdan3R8s" TargetMode="External"/><Relationship Id="rId4" Type="http://schemas.openxmlformats.org/officeDocument/2006/relationships/hyperlink" Target="https://youtu.be/LWtOLkr_DD4" TargetMode="External"/><Relationship Id="rId9" Type="http://schemas.openxmlformats.org/officeDocument/2006/relationships/hyperlink" Target="https://www.youtube.com/@RupeeMonk" TargetMode="External"/><Relationship Id="rId180" Type="http://schemas.openxmlformats.org/officeDocument/2006/relationships/hyperlink" Target="https://www.youtube.com/@OfficialSandeepMishra" TargetMode="External"/><Relationship Id="rId210" Type="http://schemas.openxmlformats.org/officeDocument/2006/relationships/hyperlink" Target="https://www.youtube.com/@TradeTravelerAbhijith" TargetMode="External"/><Relationship Id="rId215" Type="http://schemas.openxmlformats.org/officeDocument/2006/relationships/hyperlink" Target="https://youtu.be/mO3pJfrmkOU" TargetMode="External"/><Relationship Id="rId236" Type="http://schemas.openxmlformats.org/officeDocument/2006/relationships/hyperlink" Target="https://www.youtube.com/@Stock4Retail" TargetMode="External"/><Relationship Id="rId257" Type="http://schemas.openxmlformats.org/officeDocument/2006/relationships/hyperlink" Target="https://www.youtube.com/watch?si=PnRBlhmugrP9crQE&amp;v=fIt3xwzIiHM&amp;feature=youtu.be&amp;ab_channel=myBiniyog" TargetMode="External"/><Relationship Id="rId278" Type="http://schemas.openxmlformats.org/officeDocument/2006/relationships/hyperlink" Target="https://www.youtube.com/@SanufMohad" TargetMode="External"/><Relationship Id="rId26" Type="http://schemas.openxmlformats.org/officeDocument/2006/relationships/hyperlink" Target="https://youtu.be/2uoBShhwI3Y" TargetMode="External"/><Relationship Id="rId231" Type="http://schemas.openxmlformats.org/officeDocument/2006/relationships/hyperlink" Target="https://youtu.be/yv2fxaMhvHw" TargetMode="External"/><Relationship Id="rId252" Type="http://schemas.openxmlformats.org/officeDocument/2006/relationships/hyperlink" Target="https://www.youtube.com/@InvestBengali" TargetMode="External"/><Relationship Id="rId273" Type="http://schemas.openxmlformats.org/officeDocument/2006/relationships/hyperlink" Target="https://www.youtube.com/watch?v=PY_1VxHx9BM&amp;ab_channel=InvestAajForKal" TargetMode="External"/><Relationship Id="rId47" Type="http://schemas.openxmlformats.org/officeDocument/2006/relationships/hyperlink" Target="https://www.youtube.com/@investright7943" TargetMode="External"/><Relationship Id="rId68" Type="http://schemas.openxmlformats.org/officeDocument/2006/relationships/hyperlink" Target="https://youtu.be/LaPOTnHE1zA" TargetMode="External"/><Relationship Id="rId89" Type="http://schemas.openxmlformats.org/officeDocument/2006/relationships/hyperlink" Target="https://www.youtube.com/@ffreedomapptelugu" TargetMode="External"/><Relationship Id="rId112" Type="http://schemas.openxmlformats.org/officeDocument/2006/relationships/hyperlink" Target="https://www.youtube.com/watch?v=vo3EQlR0LA8&amp;ab_channel=JuhithVlogs" TargetMode="External"/><Relationship Id="rId133" Type="http://schemas.openxmlformats.org/officeDocument/2006/relationships/hyperlink" Target="https://www.youtube.com/watch?v=VV5Ki6RwJKs&amp;ab_channel=VoiceOfTelugu" TargetMode="External"/><Relationship Id="rId154" Type="http://schemas.openxmlformats.org/officeDocument/2006/relationships/hyperlink" Target="https://www.youtube.com/c/LongtermsharesLTS" TargetMode="External"/><Relationship Id="rId175" Type="http://schemas.openxmlformats.org/officeDocument/2006/relationships/hyperlink" Target="https://youtu.be/bdru8vun_G8" TargetMode="External"/><Relationship Id="rId196" Type="http://schemas.openxmlformats.org/officeDocument/2006/relationships/hyperlink" Target="https://www.youtube.com/@InvestAajForKal" TargetMode="External"/><Relationship Id="rId200" Type="http://schemas.openxmlformats.org/officeDocument/2006/relationships/hyperlink" Target="https://www.youtube.com/@Investographer" TargetMode="External"/><Relationship Id="rId16" Type="http://schemas.openxmlformats.org/officeDocument/2006/relationships/hyperlink" Target="https://youtu.be/18GxQqTdilg" TargetMode="External"/><Relationship Id="rId221" Type="http://schemas.openxmlformats.org/officeDocument/2006/relationships/hyperlink" Target="https://www.youtube.com/shorts/PLJGpvCCR_w" TargetMode="External"/><Relationship Id="rId242" Type="http://schemas.openxmlformats.org/officeDocument/2006/relationships/hyperlink" Target="https://www.youtube.com/@OfficialSandeepMishra" TargetMode="External"/><Relationship Id="rId263" Type="http://schemas.openxmlformats.org/officeDocument/2006/relationships/hyperlink" Target="https://youtu.be/VJcb75CIB10" TargetMode="External"/><Relationship Id="rId284" Type="http://schemas.openxmlformats.org/officeDocument/2006/relationships/hyperlink" Target="https://www.youtube.com/@TradeTravelerAbhijith" TargetMode="External"/><Relationship Id="rId37" Type="http://schemas.openxmlformats.org/officeDocument/2006/relationships/hyperlink" Target="https://www.youtube.com/@joravarsingh1964" TargetMode="External"/><Relationship Id="rId58" Type="http://schemas.openxmlformats.org/officeDocument/2006/relationships/hyperlink" Target="https://www.youtube.com/watch?v=7AmpNrHUBqQ&amp;ab_channel=SchoolofValueInvesting" TargetMode="External"/><Relationship Id="rId79" Type="http://schemas.openxmlformats.org/officeDocument/2006/relationships/hyperlink" Target="https://www.youtube.com/@OfficialSandeepMishra" TargetMode="External"/><Relationship Id="rId102" Type="http://schemas.openxmlformats.org/officeDocument/2006/relationships/hyperlink" Target="https://www.youtube.com/watch?v=fzmKc4ySoM0&amp;feature=youtu.be&amp;ab_channel=CAShitijGupta" TargetMode="External"/><Relationship Id="rId123" Type="http://schemas.openxmlformats.org/officeDocument/2006/relationships/hyperlink" Target="https://www.youtube.com/@njanarun" TargetMode="External"/><Relationship Id="rId144" Type="http://schemas.openxmlformats.org/officeDocument/2006/relationships/hyperlink" Target="https://www.youtube.com/@ishanllb" TargetMode="External"/><Relationship Id="rId90" Type="http://schemas.openxmlformats.org/officeDocument/2006/relationships/hyperlink" Target="https://youtu.be/TzgfW3QANC0" TargetMode="External"/><Relationship Id="rId165" Type="http://schemas.openxmlformats.org/officeDocument/2006/relationships/hyperlink" Target="https://youtu.be/0N36WI8_FY0" TargetMode="External"/><Relationship Id="rId186" Type="http://schemas.openxmlformats.org/officeDocument/2006/relationships/hyperlink" Target="https://www.youtube.com/c/njanarun" TargetMode="External"/><Relationship Id="rId211" Type="http://schemas.openxmlformats.org/officeDocument/2006/relationships/hyperlink" Target="https://youtube.com/shorts/I4hif9Geab0?feature=share" TargetMode="External"/><Relationship Id="rId232" Type="http://schemas.openxmlformats.org/officeDocument/2006/relationships/hyperlink" Target="https://www.youtube.com/@Stock4Retail" TargetMode="External"/><Relationship Id="rId253" Type="http://schemas.openxmlformats.org/officeDocument/2006/relationships/hyperlink" Target="https://youtu.be/p3it_KqRNh8?feature=shared" TargetMode="External"/><Relationship Id="rId274" Type="http://schemas.openxmlformats.org/officeDocument/2006/relationships/hyperlink" Target="https://www.youtube.com/@NAVEENATheUltimatechannel/videos" TargetMode="External"/><Relationship Id="rId27" Type="http://schemas.openxmlformats.org/officeDocument/2006/relationships/hyperlink" Target="https://www.youtube.com/@cashitijgupta7175" TargetMode="External"/><Relationship Id="rId48" Type="http://schemas.openxmlformats.org/officeDocument/2006/relationships/hyperlink" Target="https://www.youtube.com/watch?v=jpgm2wh1nes&amp;feature=youtu.be&amp;ab_channel=InvestRight" TargetMode="External"/><Relationship Id="rId69" Type="http://schemas.openxmlformats.org/officeDocument/2006/relationships/hyperlink" Target="https://www.youtube.com/@LTS" TargetMode="External"/><Relationship Id="rId113" Type="http://schemas.openxmlformats.org/officeDocument/2006/relationships/hyperlink" Target="https://www.youtube.com/@KarthikSuryavlogs/featured" TargetMode="External"/><Relationship Id="rId134" Type="http://schemas.openxmlformats.org/officeDocument/2006/relationships/hyperlink" Target="https://www.youtube.com/@MoneySolution" TargetMode="External"/><Relationship Id="rId80" Type="http://schemas.openxmlformats.org/officeDocument/2006/relationships/hyperlink" Target="https://youtu.be/bg47XoV0lfE" TargetMode="External"/><Relationship Id="rId155" Type="http://schemas.openxmlformats.org/officeDocument/2006/relationships/hyperlink" Target="https://www.youtube.com/watch?v=iuxKxsJ9X4Y&amp;ab_channel=LongtermsharesLTS" TargetMode="External"/><Relationship Id="rId176" Type="http://schemas.openxmlformats.org/officeDocument/2006/relationships/hyperlink" Target="https://www.youtube.com/c/LongtermsharesLTS" TargetMode="External"/><Relationship Id="rId197" Type="http://schemas.openxmlformats.org/officeDocument/2006/relationships/hyperlink" Target="https://youtu.be/4XOW8GPak-Y" TargetMode="External"/><Relationship Id="rId201" Type="http://schemas.openxmlformats.org/officeDocument/2006/relationships/hyperlink" Target="https://youtube.com/shorts/KDbCU2aFe94?feature=share7" TargetMode="External"/><Relationship Id="rId222" Type="http://schemas.openxmlformats.org/officeDocument/2006/relationships/hyperlink" Target="https://www.youtube.com/@TradeTravelerAbhijith" TargetMode="External"/><Relationship Id="rId243" Type="http://schemas.openxmlformats.org/officeDocument/2006/relationships/hyperlink" Target="https://youtu.be/rRoryjYMcPU?si=ehM5np4f5nBdp_Tr" TargetMode="External"/><Relationship Id="rId264" Type="http://schemas.openxmlformats.org/officeDocument/2006/relationships/hyperlink" Target="https://www.youtube.com/@UmaTeluguTraveller" TargetMode="External"/><Relationship Id="rId285" Type="http://schemas.openxmlformats.org/officeDocument/2006/relationships/hyperlink" Target="https://www.youtube.com/shorts/OXbtXIchKyw" TargetMode="External"/><Relationship Id="rId17" Type="http://schemas.openxmlformats.org/officeDocument/2006/relationships/hyperlink" Target="https://www.youtube.com/@ffreedomapptelugu" TargetMode="External"/><Relationship Id="rId38" Type="http://schemas.openxmlformats.org/officeDocument/2006/relationships/hyperlink" Target="https://youtu.be/_kFMlfFQ2Vg" TargetMode="External"/><Relationship Id="rId59" Type="http://schemas.openxmlformats.org/officeDocument/2006/relationships/hyperlink" Target="https://www.youtube.com/@STOCK247bypoojasingh" TargetMode="External"/><Relationship Id="rId103" Type="http://schemas.openxmlformats.org/officeDocument/2006/relationships/hyperlink" Target="https://www.youtube.com/@Qdigita" TargetMode="External"/><Relationship Id="rId124" Type="http://schemas.openxmlformats.org/officeDocument/2006/relationships/hyperlink" Target="https://www.youtube.com/watch?v=bWuEcwCOb_8&amp;feature=youtu.be&amp;ab_channel=njanarun" TargetMode="External"/><Relationship Id="rId70" Type="http://schemas.openxmlformats.org/officeDocument/2006/relationships/hyperlink" Target="https://youtu.be/Gk3livQzw1M" TargetMode="External"/><Relationship Id="rId91" Type="http://schemas.openxmlformats.org/officeDocument/2006/relationships/hyperlink" Target="https://www.youtube.com/@youngtraderviraj" TargetMode="External"/><Relationship Id="rId145" Type="http://schemas.openxmlformats.org/officeDocument/2006/relationships/hyperlink" Target="https://www.youtube.com/watch?v=K7brMGAxgeU&amp;ab_channel=ISHANLLB" TargetMode="External"/><Relationship Id="rId166" Type="http://schemas.openxmlformats.org/officeDocument/2006/relationships/hyperlink" Target="https://www.youtube.com/@TeluguAssets" TargetMode="External"/><Relationship Id="rId187" Type="http://schemas.openxmlformats.org/officeDocument/2006/relationships/hyperlink" Target="https://www.youtube.com/watch?v=wK3dV3gxsEQ&amp;feature=youtu.be&amp;ab_channel=njanarun" TargetMode="External"/><Relationship Id="rId1" Type="http://schemas.openxmlformats.org/officeDocument/2006/relationships/hyperlink" Target="https://www.youtube.com/@myBiniyog" TargetMode="External"/><Relationship Id="rId212" Type="http://schemas.openxmlformats.org/officeDocument/2006/relationships/hyperlink" Target="https://www.youtube.com/@TradeTravelerAbhijith" TargetMode="External"/><Relationship Id="rId233" Type="http://schemas.openxmlformats.org/officeDocument/2006/relationships/hyperlink" Target="https://youtu.be/JEAHwwFE8NY" TargetMode="External"/><Relationship Id="rId254" Type="http://schemas.openxmlformats.org/officeDocument/2006/relationships/hyperlink" Target="https://www.youtube.com/@TeluguAssets" TargetMode="External"/><Relationship Id="rId28" Type="http://schemas.openxmlformats.org/officeDocument/2006/relationships/hyperlink" Target="https://youtu.be/nW2zYdMMkmQ" TargetMode="External"/><Relationship Id="rId49" Type="http://schemas.openxmlformats.org/officeDocument/2006/relationships/hyperlink" Target="https://www.youtube.com/@natarajmalavadekannada" TargetMode="External"/><Relationship Id="rId114" Type="http://schemas.openxmlformats.org/officeDocument/2006/relationships/hyperlink" Target="https://www.youtube.com/watch?v=AcU_E57RZWU&amp;feature=youtu.be&amp;ab_channel=KarthikSurya" TargetMode="External"/><Relationship Id="rId275" Type="http://schemas.openxmlformats.org/officeDocument/2006/relationships/hyperlink" Target="https://youtu.be/Z3otwh77x-o?si=sq5ZEq4xbzjVyq0X" TargetMode="External"/><Relationship Id="rId60" Type="http://schemas.openxmlformats.org/officeDocument/2006/relationships/hyperlink" Target="https://www.youtube.com/watch?v=8xiKlA6LS6A&amp;ab_channel=STOCK247" TargetMode="External"/><Relationship Id="rId81" Type="http://schemas.openxmlformats.org/officeDocument/2006/relationships/hyperlink" Target="https://www.youtube.com/@AkshatZayn" TargetMode="External"/><Relationship Id="rId135" Type="http://schemas.openxmlformats.org/officeDocument/2006/relationships/hyperlink" Target="https://www.youtube.com/watch?v=WvqeXytIp3E&amp;ab_channel=MoneySolution" TargetMode="External"/><Relationship Id="rId156" Type="http://schemas.openxmlformats.org/officeDocument/2006/relationships/hyperlink" Target="https://www.youtube.com/@SundayNivesh" TargetMode="External"/><Relationship Id="rId177" Type="http://schemas.openxmlformats.org/officeDocument/2006/relationships/hyperlink" Target="https://youtu.be/jv3zD5gCL3Y" TargetMode="External"/><Relationship Id="rId198" Type="http://schemas.openxmlformats.org/officeDocument/2006/relationships/hyperlink" Target="https://youtube.com/@InvestAajForKal" TargetMode="External"/><Relationship Id="rId202" Type="http://schemas.openxmlformats.org/officeDocument/2006/relationships/hyperlink" Target="https://www.youtube.com/@Investographer" TargetMode="External"/><Relationship Id="rId223" Type="http://schemas.openxmlformats.org/officeDocument/2006/relationships/hyperlink" Target="https://www.youtube.com/shorts/tQ4fzZB7Vxs" TargetMode="External"/><Relationship Id="rId244" Type="http://schemas.openxmlformats.org/officeDocument/2006/relationships/hyperlink" Target="https://www.youtube.com/c/STOCK247bypoojasingh/" TargetMode="External"/><Relationship Id="rId18" Type="http://schemas.openxmlformats.org/officeDocument/2006/relationships/hyperlink" Target="https://youtu.be/96pA3n2rCG4" TargetMode="External"/><Relationship Id="rId39" Type="http://schemas.openxmlformats.org/officeDocument/2006/relationships/hyperlink" Target="https://www.youtube.com/@ShahanPan" TargetMode="External"/><Relationship Id="rId265" Type="http://schemas.openxmlformats.org/officeDocument/2006/relationships/hyperlink" Target="https://youtu.be/fkdBeZvsrIw?feature=shared" TargetMode="External"/><Relationship Id="rId286" Type="http://schemas.openxmlformats.org/officeDocument/2006/relationships/hyperlink" Target="https://www.youtube.com/@InvestAajForKal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@Bamoladiaries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reel/CyisgX6rDfK/" TargetMode="External"/><Relationship Id="rId13" Type="http://schemas.openxmlformats.org/officeDocument/2006/relationships/hyperlink" Target="https://www.instagram.com/aarnav1321/" TargetMode="External"/><Relationship Id="rId18" Type="http://schemas.openxmlformats.org/officeDocument/2006/relationships/hyperlink" Target="https://www.instagram.com/reel/CygTH_FyN3B/?igshid=MTM4dW4xZDZ0Y2Fibw%3D%3D" TargetMode="External"/><Relationship Id="rId26" Type="http://schemas.openxmlformats.org/officeDocument/2006/relationships/hyperlink" Target="https://www.instagram.com/reel/CykYs1ZhDBj/?igshid=MzRlODBiNWFlZA%3D%3D" TargetMode="External"/><Relationship Id="rId3" Type="http://schemas.openxmlformats.org/officeDocument/2006/relationships/hyperlink" Target="https://www.instagram.com/mummamyra/" TargetMode="External"/><Relationship Id="rId21" Type="http://schemas.openxmlformats.org/officeDocument/2006/relationships/hyperlink" Target="https://www.instagram.com/mishprimadonna/" TargetMode="External"/><Relationship Id="rId7" Type="http://schemas.openxmlformats.org/officeDocument/2006/relationships/hyperlink" Target="https://www.instagram.com/mommy_mivaan_diaries/" TargetMode="External"/><Relationship Id="rId12" Type="http://schemas.openxmlformats.org/officeDocument/2006/relationships/hyperlink" Target="https://www.instagram.com/reel/CygN0fUvMyr/?igshid=MTc4MmM1YmI2Ng%3D%3D" TargetMode="External"/><Relationship Id="rId17" Type="http://schemas.openxmlformats.org/officeDocument/2006/relationships/hyperlink" Target="https://www.instagram.com/decoding_mommylife/" TargetMode="External"/><Relationship Id="rId25" Type="http://schemas.openxmlformats.org/officeDocument/2006/relationships/hyperlink" Target="https://www.instagram.com/deepika.kewalramani/" TargetMode="External"/><Relationship Id="rId2" Type="http://schemas.openxmlformats.org/officeDocument/2006/relationships/hyperlink" Target="https://www.instagram.com/reel/CygHvWWy_U9/?igshid=MzRlODBiNWFlZA%3D%3D" TargetMode="External"/><Relationship Id="rId16" Type="http://schemas.openxmlformats.org/officeDocument/2006/relationships/hyperlink" Target="https://www.instagram.com/reel/Cyi2OmOJRvy/?igshid=NjIwNzIyMDk2Mg%3D%3D" TargetMode="External"/><Relationship Id="rId20" Type="http://schemas.openxmlformats.org/officeDocument/2006/relationships/hyperlink" Target="https://www.instagram.com/reel/CyjAuM5PSKE/" TargetMode="External"/><Relationship Id="rId29" Type="http://schemas.openxmlformats.org/officeDocument/2006/relationships/hyperlink" Target="https://www.instagram.com/fitnesswithhanaa/" TargetMode="External"/><Relationship Id="rId1" Type="http://schemas.openxmlformats.org/officeDocument/2006/relationships/hyperlink" Target="https://www.instagram.com/mommy_ankitajain/" TargetMode="External"/><Relationship Id="rId6" Type="http://schemas.openxmlformats.org/officeDocument/2006/relationships/hyperlink" Target="https://www.instagram.com/reel/CygSRBzM3J4/?igshid=MzRlODBiNWFlZA%3D%3D" TargetMode="External"/><Relationship Id="rId11" Type="http://schemas.openxmlformats.org/officeDocument/2006/relationships/hyperlink" Target="https://www.instagram.com/shanayabipin/?hl=en" TargetMode="External"/><Relationship Id="rId24" Type="http://schemas.openxmlformats.org/officeDocument/2006/relationships/hyperlink" Target="https://www.instagram.com/reel/CykYs1ZhDBj/?igshid=MzRlODBiNWFlZA%3D%3D" TargetMode="External"/><Relationship Id="rId5" Type="http://schemas.openxmlformats.org/officeDocument/2006/relationships/hyperlink" Target="https://www.instagram.com/mommys_lilnest/" TargetMode="External"/><Relationship Id="rId15" Type="http://schemas.openxmlformats.org/officeDocument/2006/relationships/hyperlink" Target="https://www.instagram.com/pooja_sigtia/" TargetMode="External"/><Relationship Id="rId23" Type="http://schemas.openxmlformats.org/officeDocument/2006/relationships/hyperlink" Target="https://www.instagram.com/deepika.kewalramani/" TargetMode="External"/><Relationship Id="rId28" Type="http://schemas.openxmlformats.org/officeDocument/2006/relationships/hyperlink" Target="https://www.instagram.com/essenceof_jasmine/" TargetMode="External"/><Relationship Id="rId10" Type="http://schemas.openxmlformats.org/officeDocument/2006/relationships/hyperlink" Target="https://www.instagram.com/reel/Cyi0NtOS0wW/" TargetMode="External"/><Relationship Id="rId19" Type="http://schemas.openxmlformats.org/officeDocument/2006/relationships/hyperlink" Target="https://instagram.com/ganvi_and_mommy/" TargetMode="External"/><Relationship Id="rId4" Type="http://schemas.openxmlformats.org/officeDocument/2006/relationships/hyperlink" Target="https://www.instagram.com/reel/Cyi2FVrB5N7/?igshid=MzRlODBiNWFlZA%3D%3D" TargetMode="External"/><Relationship Id="rId9" Type="http://schemas.openxmlformats.org/officeDocument/2006/relationships/hyperlink" Target="https://www.instagram.com/cutie_pie_kruthika/" TargetMode="External"/><Relationship Id="rId14" Type="http://schemas.openxmlformats.org/officeDocument/2006/relationships/hyperlink" Target="https://www.instagram.com/reel/CykmXPksDJ9/" TargetMode="External"/><Relationship Id="rId22" Type="http://schemas.openxmlformats.org/officeDocument/2006/relationships/hyperlink" Target="https://www.instagram.com/reel/CylSAbIP31x/?igshid=NjIwNzIyMDk2Mg%3D%3D" TargetMode="External"/><Relationship Id="rId27" Type="http://schemas.openxmlformats.org/officeDocument/2006/relationships/hyperlink" Target="https://www.instagram.com/faezah_anam/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RISHTIIGAREWALVLOGS" TargetMode="External"/><Relationship Id="rId2" Type="http://schemas.openxmlformats.org/officeDocument/2006/relationships/hyperlink" Target="https://www.youtube.com/@halkatech/" TargetMode="External"/><Relationship Id="rId1" Type="http://schemas.openxmlformats.org/officeDocument/2006/relationships/hyperlink" Target="https://www.youtube.com/@BornCreator/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https://www.youtube.com/@IndianVloggerSoumi" TargetMode="External"/><Relationship Id="rId4" Type="http://schemas.openxmlformats.org/officeDocument/2006/relationships/hyperlink" Target="https://www.youtube.com/@SwethasDoodleDiary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live/nIk98UnooKU?si=6gxT1lUy2gMPBwCf" TargetMode="External"/><Relationship Id="rId3" Type="http://schemas.openxmlformats.org/officeDocument/2006/relationships/hyperlink" Target="https://www.youtube.com/@MoneySolution" TargetMode="External"/><Relationship Id="rId7" Type="http://schemas.openxmlformats.org/officeDocument/2006/relationships/hyperlink" Target="https://www.youtube.com/@InvestForWealth" TargetMode="External"/><Relationship Id="rId2" Type="http://schemas.openxmlformats.org/officeDocument/2006/relationships/hyperlink" Target="https://www.youtube.com/watch?v=qmqcpXl6Em0" TargetMode="External"/><Relationship Id="rId1" Type="http://schemas.openxmlformats.org/officeDocument/2006/relationships/hyperlink" Target="https://www.youtube.com/@MoneyTalksWithPayal" TargetMode="External"/><Relationship Id="rId6" Type="http://schemas.openxmlformats.org/officeDocument/2006/relationships/hyperlink" Target="https://www.youtube.com/watch?v=UznPw31Sqbg" TargetMode="External"/><Relationship Id="rId11" Type="http://schemas.openxmlformats.org/officeDocument/2006/relationships/printerSettings" Target="../printerSettings/printerSettings23.bin"/><Relationship Id="rId5" Type="http://schemas.openxmlformats.org/officeDocument/2006/relationships/hyperlink" Target="https://www.youtube.com/@STOCK247bypoojasingh" TargetMode="External"/><Relationship Id="rId10" Type="http://schemas.openxmlformats.org/officeDocument/2006/relationships/hyperlink" Target="https://youtu.be/9FuDJCdBCz0?si=FmK6caBMkHx08Ih-" TargetMode="External"/><Relationship Id="rId4" Type="http://schemas.openxmlformats.org/officeDocument/2006/relationships/hyperlink" Target="https://www.youtube.com/watch?v=e5xEzrsEeoo" TargetMode="External"/><Relationship Id="rId9" Type="http://schemas.openxmlformats.org/officeDocument/2006/relationships/hyperlink" Target="https://www.youtube.com/@cashitijgupta717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6eGlVSBtVY?si=IxveppfQV98bvpEq" TargetMode="External"/><Relationship Id="rId2" Type="http://schemas.openxmlformats.org/officeDocument/2006/relationships/hyperlink" Target="https://www.youtube.com/@Skillsiya/" TargetMode="External"/><Relationship Id="rId1" Type="http://schemas.openxmlformats.org/officeDocument/2006/relationships/hyperlink" Target="https://www.youtube.com/@Skillsiya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youtu.be/APOcTdV2MzA?si=LdkbMk2vjQbg98X1" TargetMode="External"/><Relationship Id="rId4" Type="http://schemas.openxmlformats.org/officeDocument/2006/relationships/hyperlink" Target="https://www.youtube.com/@KibaKibiOfficial/featured" TargetMode="External"/></Relationships>
</file>

<file path=xl/worksheets/_rels/sheet4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nudetoberries/reels/" TargetMode="External"/><Relationship Id="rId299" Type="http://schemas.openxmlformats.org/officeDocument/2006/relationships/hyperlink" Target="https://www.instagram.com/sakshiaggarwalmakeovers/" TargetMode="External"/><Relationship Id="rId303" Type="http://schemas.openxmlformats.org/officeDocument/2006/relationships/hyperlink" Target="https://www.instagram.com/kiran_mengale_youtuber/" TargetMode="External"/><Relationship Id="rId21" Type="http://schemas.openxmlformats.org/officeDocument/2006/relationships/hyperlink" Target="http://www.instagram.com/hadeen_vlogs" TargetMode="External"/><Relationship Id="rId42" Type="http://schemas.openxmlformats.org/officeDocument/2006/relationships/hyperlink" Target="https://www.instagram.com/reel/Ct_1H0FJ_98/?igshid=MjA3NmNkZWY5Yg==" TargetMode="External"/><Relationship Id="rId63" Type="http://schemas.openxmlformats.org/officeDocument/2006/relationships/hyperlink" Target="https://www.instagram.com/nidhss__/?igshid=MzRlODBiNWFlZA%3D%3D" TargetMode="External"/><Relationship Id="rId84" Type="http://schemas.openxmlformats.org/officeDocument/2006/relationships/hyperlink" Target="https://www.instagram.com/reel/CuHN1NMJvan/?utm_source=ig_web_copy_link" TargetMode="External"/><Relationship Id="rId138" Type="http://schemas.openxmlformats.org/officeDocument/2006/relationships/hyperlink" Target="https://www.instagram.com/reel/Cu_ehyPsdhZ/" TargetMode="External"/><Relationship Id="rId159" Type="http://schemas.openxmlformats.org/officeDocument/2006/relationships/hyperlink" Target="https://www.instagram.com/palakbehlmidda/" TargetMode="External"/><Relationship Id="rId170" Type="http://schemas.openxmlformats.org/officeDocument/2006/relationships/hyperlink" Target="https://www.instagram.com/reel/CvHrrj6oKEO/" TargetMode="External"/><Relationship Id="rId191" Type="http://schemas.openxmlformats.org/officeDocument/2006/relationships/hyperlink" Target="https://www.instagram.com/dippinmydreams/" TargetMode="External"/><Relationship Id="rId205" Type="http://schemas.openxmlformats.org/officeDocument/2006/relationships/hyperlink" Target="https://www.instagram.com/whoisperii/" TargetMode="External"/><Relationship Id="rId226" Type="http://schemas.openxmlformats.org/officeDocument/2006/relationships/hyperlink" Target="https://www.instagram.com/reel/CvXEJiIA1Ut/" TargetMode="External"/><Relationship Id="rId247" Type="http://schemas.openxmlformats.org/officeDocument/2006/relationships/hyperlink" Target="https://www.instagram.com/deefvckk/" TargetMode="External"/><Relationship Id="rId107" Type="http://schemas.openxmlformats.org/officeDocument/2006/relationships/hyperlink" Target="https://www.instagram.com/p_r_a_g_y_a_08/reels/" TargetMode="External"/><Relationship Id="rId268" Type="http://schemas.openxmlformats.org/officeDocument/2006/relationships/hyperlink" Target="https://www.instagram.com/reel/CwmnQpmvUEV/" TargetMode="External"/><Relationship Id="rId289" Type="http://schemas.openxmlformats.org/officeDocument/2006/relationships/hyperlink" Target="https://www.instagram.com/your_wearopinion/" TargetMode="External"/><Relationship Id="rId11" Type="http://schemas.openxmlformats.org/officeDocument/2006/relationships/hyperlink" Target="https://www.instagram.com/jigyasa_aroraa/" TargetMode="External"/><Relationship Id="rId32" Type="http://schemas.openxmlformats.org/officeDocument/2006/relationships/hyperlink" Target="https://www.instagram.com/reel/Ct_3pWNgmRS/?igshid=YzcxN2Q2NzY0OA==" TargetMode="External"/><Relationship Id="rId53" Type="http://schemas.openxmlformats.org/officeDocument/2006/relationships/hyperlink" Target="https://www.instagram.com/wandharegayatri/" TargetMode="External"/><Relationship Id="rId74" Type="http://schemas.openxmlformats.org/officeDocument/2006/relationships/hyperlink" Target="https://www.instagram.com/reel/CuGq3voMhC5/?igshid=MzRlODBiNWFlZA==" TargetMode="External"/><Relationship Id="rId128" Type="http://schemas.openxmlformats.org/officeDocument/2006/relationships/hyperlink" Target="https://www.instagram.com/reel/Cu-_3zsvN3B/" TargetMode="External"/><Relationship Id="rId149" Type="http://schemas.openxmlformats.org/officeDocument/2006/relationships/hyperlink" Target="https://www.instagram.com/ununluckyzz_foodworld/" TargetMode="External"/><Relationship Id="rId314" Type="http://schemas.openxmlformats.org/officeDocument/2006/relationships/hyperlink" Target="https://www.instagram.com/p/Cwwq7nnNeyu/" TargetMode="External"/><Relationship Id="rId5" Type="http://schemas.openxmlformats.org/officeDocument/2006/relationships/hyperlink" Target="https://www.instagram.com/a_i_s_i_k_h_a/" TargetMode="External"/><Relationship Id="rId95" Type="http://schemas.openxmlformats.org/officeDocument/2006/relationships/hyperlink" Target="https://instagram.com/siddhee_singh?utm_medium=copy_link" TargetMode="External"/><Relationship Id="rId160" Type="http://schemas.openxmlformats.org/officeDocument/2006/relationships/hyperlink" Target="https://www.instagram.com/reel/CvKcYtXNOrD/" TargetMode="External"/><Relationship Id="rId181" Type="http://schemas.openxmlformats.org/officeDocument/2006/relationships/hyperlink" Target="https://www.instagram.com/maariiyammmmm/" TargetMode="External"/><Relationship Id="rId216" Type="http://schemas.openxmlformats.org/officeDocument/2006/relationships/hyperlink" Target="https://www.instagram.com/reel/CvXBsMJt3Rl/" TargetMode="External"/><Relationship Id="rId237" Type="http://schemas.openxmlformats.org/officeDocument/2006/relationships/hyperlink" Target="https://www.instagram.com/myeverydayinvestor/" TargetMode="External"/><Relationship Id="rId258" Type="http://schemas.openxmlformats.org/officeDocument/2006/relationships/hyperlink" Target="https://www.instagram.com/reel/CwkNiBSSVqd/" TargetMode="External"/><Relationship Id="rId279" Type="http://schemas.openxmlformats.org/officeDocument/2006/relationships/hyperlink" Target="https://instagram.com/ishikakhurana__" TargetMode="External"/><Relationship Id="rId22" Type="http://schemas.openxmlformats.org/officeDocument/2006/relationships/hyperlink" Target="https://instagram.com/stories/hadeen_vlogs/3134942552544463483?igshid=MTI1ZDU5ODQ3Yw==" TargetMode="External"/><Relationship Id="rId43" Type="http://schemas.openxmlformats.org/officeDocument/2006/relationships/hyperlink" Target="https://www.instagram.com/__mandymisra__/" TargetMode="External"/><Relationship Id="rId64" Type="http://schemas.openxmlformats.org/officeDocument/2006/relationships/hyperlink" Target="https://www.instagram.com/reel/CuBqPn6qj6m/?utm_source=ig_web_copy_link" TargetMode="External"/><Relationship Id="rId118" Type="http://schemas.openxmlformats.org/officeDocument/2006/relationships/hyperlink" Target="https://www.instagram.com/reel/CuJi_V0g3RC/?igshid=NTc4MTIwNjQ2YQ==" TargetMode="External"/><Relationship Id="rId139" Type="http://schemas.openxmlformats.org/officeDocument/2006/relationships/hyperlink" Target="https://www.instagram.com/my_worldonline/" TargetMode="External"/><Relationship Id="rId290" Type="http://schemas.openxmlformats.org/officeDocument/2006/relationships/hyperlink" Target="https://www.instagram.com/reel/Cwwa2I8r5OT/" TargetMode="External"/><Relationship Id="rId304" Type="http://schemas.openxmlformats.org/officeDocument/2006/relationships/hyperlink" Target="https://www.instagram.com/reel/CwtlL6gArwR/" TargetMode="External"/><Relationship Id="rId85" Type="http://schemas.openxmlformats.org/officeDocument/2006/relationships/hyperlink" Target="https://www.instagram.com/youtubewaliaarti/" TargetMode="External"/><Relationship Id="rId150" Type="http://schemas.openxmlformats.org/officeDocument/2006/relationships/hyperlink" Target="https://www.instagram.com/reel/CvC8CxLN13F/" TargetMode="External"/><Relationship Id="rId171" Type="http://schemas.openxmlformats.org/officeDocument/2006/relationships/hyperlink" Target="https://www.instagram.com/syahiunboxed/" TargetMode="External"/><Relationship Id="rId192" Type="http://schemas.openxmlformats.org/officeDocument/2006/relationships/hyperlink" Target="https://www.instagram.com/reel/CvRuvAzMkvf/" TargetMode="External"/><Relationship Id="rId206" Type="http://schemas.openxmlformats.org/officeDocument/2006/relationships/hyperlink" Target="https://www.instagram.com/reel/CvSWISLtcGH/" TargetMode="External"/><Relationship Id="rId227" Type="http://schemas.openxmlformats.org/officeDocument/2006/relationships/hyperlink" Target="https://www.instagram.com/prishaaa.rao/" TargetMode="External"/><Relationship Id="rId248" Type="http://schemas.openxmlformats.org/officeDocument/2006/relationships/hyperlink" Target="https://www.instagram.com/reel/CwkEOKLI_T_/" TargetMode="External"/><Relationship Id="rId269" Type="http://schemas.openxmlformats.org/officeDocument/2006/relationships/hyperlink" Target="https://www.instagram.com/my_lifesstyyle/" TargetMode="External"/><Relationship Id="rId12" Type="http://schemas.openxmlformats.org/officeDocument/2006/relationships/hyperlink" Target="https://www.instagram.com/reel/CuGrZ1tOQ4p/?igshid=MzRlODBiNWFlZA%3D%3D" TargetMode="External"/><Relationship Id="rId33" Type="http://schemas.openxmlformats.org/officeDocument/2006/relationships/hyperlink" Target="https://www.instagram.com/sonu_anadkat/?utm_medium=copy_link" TargetMode="External"/><Relationship Id="rId108" Type="http://schemas.openxmlformats.org/officeDocument/2006/relationships/hyperlink" Target="https://www.instagram.com/reel/CuJY1O0uiFO/?utm_source=ig_web_copy_link" TargetMode="External"/><Relationship Id="rId129" Type="http://schemas.openxmlformats.org/officeDocument/2006/relationships/hyperlink" Target="https://www.instagram.com/komaldewaniofficial/" TargetMode="External"/><Relationship Id="rId280" Type="http://schemas.openxmlformats.org/officeDocument/2006/relationships/hyperlink" Target="https://www.instagram.com/reel/CwnEtnmBoHH/" TargetMode="External"/><Relationship Id="rId315" Type="http://schemas.openxmlformats.org/officeDocument/2006/relationships/hyperlink" Target="https://www.instagram.com/aswetakeatrip/" TargetMode="External"/><Relationship Id="rId54" Type="http://schemas.openxmlformats.org/officeDocument/2006/relationships/hyperlink" Target="https://www.instagram.com/reel/Ct4KNSIrlKH/?igshid=MjAxZDBhZDhlNA==" TargetMode="External"/><Relationship Id="rId75" Type="http://schemas.openxmlformats.org/officeDocument/2006/relationships/hyperlink" Target="https://instagram.com/himaniviharwala" TargetMode="External"/><Relationship Id="rId96" Type="http://schemas.openxmlformats.org/officeDocument/2006/relationships/hyperlink" Target="https://www.instagram.com/reel/CuHispDL-lG/?igshid=MzRlODBiNWFlZA==" TargetMode="External"/><Relationship Id="rId140" Type="http://schemas.openxmlformats.org/officeDocument/2006/relationships/hyperlink" Target="https://www.instagram.com/reel/CvNCwwtNSSL/" TargetMode="External"/><Relationship Id="rId161" Type="http://schemas.openxmlformats.org/officeDocument/2006/relationships/hyperlink" Target="https://www.instagram.com/sxmridhiarora/" TargetMode="External"/><Relationship Id="rId182" Type="http://schemas.openxmlformats.org/officeDocument/2006/relationships/hyperlink" Target="https://www.instagram.com/reel/CvO5V5wpCXT/" TargetMode="External"/><Relationship Id="rId217" Type="http://schemas.openxmlformats.org/officeDocument/2006/relationships/hyperlink" Target="https://www.instagram.com/sheslayyysss/" TargetMode="External"/><Relationship Id="rId6" Type="http://schemas.openxmlformats.org/officeDocument/2006/relationships/hyperlink" Target="https://www.instagram.com/reel/CuJXpXdoQQu/?igshid=MzRlODBiNWFlZA%3D%3D" TargetMode="External"/><Relationship Id="rId238" Type="http://schemas.openxmlformats.org/officeDocument/2006/relationships/hyperlink" Target="https://www.instagram.com/reel/CwiNKu-Be6v/" TargetMode="External"/><Relationship Id="rId259" Type="http://schemas.openxmlformats.org/officeDocument/2006/relationships/hyperlink" Target="https://www.instagram.com/skinny_next_door/" TargetMode="External"/><Relationship Id="rId23" Type="http://schemas.openxmlformats.org/officeDocument/2006/relationships/hyperlink" Target="http://www.instagram.com/rahultimate" TargetMode="External"/><Relationship Id="rId119" Type="http://schemas.openxmlformats.org/officeDocument/2006/relationships/hyperlink" Target="https://www.instagram.com/itaniyaexplorer/" TargetMode="External"/><Relationship Id="rId270" Type="http://schemas.openxmlformats.org/officeDocument/2006/relationships/hyperlink" Target="https://www.instagram.com/reel/CwmnNQzSANF/" TargetMode="External"/><Relationship Id="rId291" Type="http://schemas.openxmlformats.org/officeDocument/2006/relationships/hyperlink" Target="https://www.instagram.com/alluring_piscean/" TargetMode="External"/><Relationship Id="rId305" Type="http://schemas.openxmlformats.org/officeDocument/2006/relationships/hyperlink" Target="https://www.instagram.com/manmayee__choudhury/?hl=en" TargetMode="External"/><Relationship Id="rId44" Type="http://schemas.openxmlformats.org/officeDocument/2006/relationships/hyperlink" Target="https://www.instagram.com/reel/Ct9JXltpvBP/?igshid=MzRlODBiNWFlZA==" TargetMode="External"/><Relationship Id="rId65" Type="http://schemas.openxmlformats.org/officeDocument/2006/relationships/hyperlink" Target="https://www.instagram.com/anoushkamhatre/?igshid=MjAxZDBhZDhlNA%3D%3D" TargetMode="External"/><Relationship Id="rId86" Type="http://schemas.openxmlformats.org/officeDocument/2006/relationships/hyperlink" Target="https://instagram.com/stories/youtubewaliaarti/3136542334186479114?utm_source=ig_story_item_share&amp;igshid=MzRlODBiNWFlZA==" TargetMode="External"/><Relationship Id="rId130" Type="http://schemas.openxmlformats.org/officeDocument/2006/relationships/hyperlink" Target="https://www.instagram.com/reel/Cu9r0XlAwtn/" TargetMode="External"/><Relationship Id="rId151" Type="http://schemas.openxmlformats.org/officeDocument/2006/relationships/hyperlink" Target="https://www.instagram.com/harjotkaursarna/" TargetMode="External"/><Relationship Id="rId172" Type="http://schemas.openxmlformats.org/officeDocument/2006/relationships/hyperlink" Target="https://www.instagram.com/reel/CvCV_KJgDKc/" TargetMode="External"/><Relationship Id="rId193" Type="http://schemas.openxmlformats.org/officeDocument/2006/relationships/hyperlink" Target="https://www.instagram.com/wander_with_kevin/" TargetMode="External"/><Relationship Id="rId207" Type="http://schemas.openxmlformats.org/officeDocument/2006/relationships/hyperlink" Target="https://www.instagram.com/suvanpranay/" TargetMode="External"/><Relationship Id="rId228" Type="http://schemas.openxmlformats.org/officeDocument/2006/relationships/hyperlink" Target="https://www.instagram.com/reel/CvXHN8FJti_/" TargetMode="External"/><Relationship Id="rId249" Type="http://schemas.openxmlformats.org/officeDocument/2006/relationships/hyperlink" Target="https://www.instagram.com/ayushisaboo_/" TargetMode="External"/><Relationship Id="rId13" Type="http://schemas.openxmlformats.org/officeDocument/2006/relationships/hyperlink" Target="https://www.instagram.com/deepooooh/?utm_medium=copy_link" TargetMode="External"/><Relationship Id="rId109" Type="http://schemas.openxmlformats.org/officeDocument/2006/relationships/hyperlink" Target="https://www.instagram.com/_mruunalll/" TargetMode="External"/><Relationship Id="rId260" Type="http://schemas.openxmlformats.org/officeDocument/2006/relationships/hyperlink" Target="https://www.instagram.com/reel/CwkXZghgSf3/" TargetMode="External"/><Relationship Id="rId281" Type="http://schemas.openxmlformats.org/officeDocument/2006/relationships/hyperlink" Target="https://www.instagram.com/its_aish__vk/" TargetMode="External"/><Relationship Id="rId316" Type="http://schemas.openxmlformats.org/officeDocument/2006/relationships/hyperlink" Target="https://www.instagram.com/reel/CwudddFyEQl/" TargetMode="External"/><Relationship Id="rId34" Type="http://schemas.openxmlformats.org/officeDocument/2006/relationships/hyperlink" Target="https://instagram.com/stories/sonu_anadkat/3132159175212230954?igshid=MTc4MmM1YmI2Ng==" TargetMode="External"/><Relationship Id="rId55" Type="http://schemas.openxmlformats.org/officeDocument/2006/relationships/hyperlink" Target="https://www.instagram.com/aboutsonalii/" TargetMode="External"/><Relationship Id="rId76" Type="http://schemas.openxmlformats.org/officeDocument/2006/relationships/hyperlink" Target="https://www.instagram.com/reel/CuGx4LZplEA/?utm_source=ig_web_copy_link" TargetMode="External"/><Relationship Id="rId97" Type="http://schemas.openxmlformats.org/officeDocument/2006/relationships/hyperlink" Target="http://www.instagram.com/rahul_villian" TargetMode="External"/><Relationship Id="rId120" Type="http://schemas.openxmlformats.org/officeDocument/2006/relationships/hyperlink" Target="https://www.instagram.com/reel/CuJwl_2s030/?igshid=MzRlODBiNWFlZA==" TargetMode="External"/><Relationship Id="rId141" Type="http://schemas.openxmlformats.org/officeDocument/2006/relationships/hyperlink" Target="https://www.instagram.com/gypsyescape/" TargetMode="External"/><Relationship Id="rId7" Type="http://schemas.openxmlformats.org/officeDocument/2006/relationships/hyperlink" Target="https://www.instagram.com/mrunaal_mali/" TargetMode="External"/><Relationship Id="rId162" Type="http://schemas.openxmlformats.org/officeDocument/2006/relationships/hyperlink" Target="https://www.instagram.com/reel/CvK0qdtJ2yH/" TargetMode="External"/><Relationship Id="rId183" Type="http://schemas.openxmlformats.org/officeDocument/2006/relationships/hyperlink" Target="https://instagram.com/khushi_amol_soni?utm_medium=copy_link" TargetMode="External"/><Relationship Id="rId218" Type="http://schemas.openxmlformats.org/officeDocument/2006/relationships/hyperlink" Target="https://www.instagram.com/reel/CvXDshlub6h/" TargetMode="External"/><Relationship Id="rId239" Type="http://schemas.openxmlformats.org/officeDocument/2006/relationships/hyperlink" Target="https://www.instagram.com/hiimaaniisharmaofficial/" TargetMode="External"/><Relationship Id="rId250" Type="http://schemas.openxmlformats.org/officeDocument/2006/relationships/hyperlink" Target="https://www.instagram.com/reel/Cwjuivcts8q/" TargetMode="External"/><Relationship Id="rId271" Type="http://schemas.openxmlformats.org/officeDocument/2006/relationships/hyperlink" Target="https://www.instagram.com/dhirenahuja8/" TargetMode="External"/><Relationship Id="rId292" Type="http://schemas.openxmlformats.org/officeDocument/2006/relationships/hyperlink" Target="https://www.instagram.com/reel/Cwwlvafv0OQ/" TargetMode="External"/><Relationship Id="rId306" Type="http://schemas.openxmlformats.org/officeDocument/2006/relationships/hyperlink" Target="https://www.instagram.com/reel/Cwu4sYuRgD2/?hl=en" TargetMode="External"/><Relationship Id="rId24" Type="http://schemas.openxmlformats.org/officeDocument/2006/relationships/hyperlink" Target="https://www.instagram.com/reel/Ct9Ra0OOBPY/?igshid=MTc4MmM1YmI2Ng==" TargetMode="External"/><Relationship Id="rId45" Type="http://schemas.openxmlformats.org/officeDocument/2006/relationships/hyperlink" Target="https://www.instagram.com/kedia_rashi/?hl=en" TargetMode="External"/><Relationship Id="rId66" Type="http://schemas.openxmlformats.org/officeDocument/2006/relationships/hyperlink" Target="https://www.instagram.com/reel/CuBj-28oBVy/?igshid=MTI1ZDU5ODQ3Yw==" TargetMode="External"/><Relationship Id="rId87" Type="http://schemas.openxmlformats.org/officeDocument/2006/relationships/hyperlink" Target="https://www.instagram.com/suvanpranay/" TargetMode="External"/><Relationship Id="rId110" Type="http://schemas.openxmlformats.org/officeDocument/2006/relationships/hyperlink" Target="https://www.instagram.com/reel/CuHw1CGxVd5/?igshid=NTc4MTIwNjQ2YQ==" TargetMode="External"/><Relationship Id="rId131" Type="http://schemas.openxmlformats.org/officeDocument/2006/relationships/hyperlink" Target="https://www.instagram.com/lakshitaa04/" TargetMode="External"/><Relationship Id="rId152" Type="http://schemas.openxmlformats.org/officeDocument/2006/relationships/hyperlink" Target="https://www.instagram.com/reel/CvAsQoUB_WG/" TargetMode="External"/><Relationship Id="rId173" Type="http://schemas.openxmlformats.org/officeDocument/2006/relationships/hyperlink" Target="https://www.instagram.com/sakshamjaiswalofficial/" TargetMode="External"/><Relationship Id="rId194" Type="http://schemas.openxmlformats.org/officeDocument/2006/relationships/hyperlink" Target="https://www.instagram.com/reel/CvR3bIetoxE/" TargetMode="External"/><Relationship Id="rId208" Type="http://schemas.openxmlformats.org/officeDocument/2006/relationships/hyperlink" Target="https://www.instagram.com/reel/CvSQRuror8F/" TargetMode="External"/><Relationship Id="rId229" Type="http://schemas.openxmlformats.org/officeDocument/2006/relationships/hyperlink" Target="https://www.instagram.com/ishaaanatu/" TargetMode="External"/><Relationship Id="rId19" Type="http://schemas.openxmlformats.org/officeDocument/2006/relationships/hyperlink" Target="https://www.instagram.com/fromsonaliwithlove/" TargetMode="External"/><Relationship Id="rId224" Type="http://schemas.openxmlformats.org/officeDocument/2006/relationships/hyperlink" Target="https://www.instagram.com/reel/CvW8U9mgXth/" TargetMode="External"/><Relationship Id="rId240" Type="http://schemas.openxmlformats.org/officeDocument/2006/relationships/hyperlink" Target="https://www.instagram.com/reel/CwiKUH6pDIM/" TargetMode="External"/><Relationship Id="rId245" Type="http://schemas.openxmlformats.org/officeDocument/2006/relationships/hyperlink" Target="https://www.instagram.com/khushivvermaa/" TargetMode="External"/><Relationship Id="rId261" Type="http://schemas.openxmlformats.org/officeDocument/2006/relationships/hyperlink" Target="https://www.instagram.com/_marathimulga_/" TargetMode="External"/><Relationship Id="rId266" Type="http://schemas.openxmlformats.org/officeDocument/2006/relationships/hyperlink" Target="https://www.instagram.com/reel/CwmvmcbJtYd/" TargetMode="External"/><Relationship Id="rId287" Type="http://schemas.openxmlformats.org/officeDocument/2006/relationships/hyperlink" Target="https://www.instagram.com/palakbehlmidda/" TargetMode="External"/><Relationship Id="rId14" Type="http://schemas.openxmlformats.org/officeDocument/2006/relationships/hyperlink" Target="https://www.instagram.com/reel/CuHW_j2PmNw/?igshid=MzRlODBiNWFlZA%3D%3D" TargetMode="External"/><Relationship Id="rId30" Type="http://schemas.openxmlformats.org/officeDocument/2006/relationships/hyperlink" Target="https://www.instagram.com/reel/Ct54g6uJ3Zz/?igshid=MTI1ZDU5ODQ3Yw==" TargetMode="External"/><Relationship Id="rId35" Type="http://schemas.openxmlformats.org/officeDocument/2006/relationships/hyperlink" Target="https://www.instagram.com/iammansigandhi/" TargetMode="External"/><Relationship Id="rId56" Type="http://schemas.openxmlformats.org/officeDocument/2006/relationships/hyperlink" Target="https://www.instagram.com/reel/Ct_fIpBLix4/?igshid=MzRlODBiNWFlZA==" TargetMode="External"/><Relationship Id="rId77" Type="http://schemas.openxmlformats.org/officeDocument/2006/relationships/hyperlink" Target="https://www.instagram.com/jyotikaraymond/" TargetMode="External"/><Relationship Id="rId100" Type="http://schemas.openxmlformats.org/officeDocument/2006/relationships/hyperlink" Target="https://www.instagram.com/reel/CuHnUaXtgxZ/?utm_source=ig_web_copy_link" TargetMode="External"/><Relationship Id="rId105" Type="http://schemas.openxmlformats.org/officeDocument/2006/relationships/hyperlink" Target="https://www.instagram.com/aditipatill03/" TargetMode="External"/><Relationship Id="rId126" Type="http://schemas.openxmlformats.org/officeDocument/2006/relationships/hyperlink" Target="https://www.instagram.com/reel/CvAeI_wAbHV/" TargetMode="External"/><Relationship Id="rId147" Type="http://schemas.openxmlformats.org/officeDocument/2006/relationships/hyperlink" Target="https://www.instagram.com/sakshiaggarwalmakeovers/" TargetMode="External"/><Relationship Id="rId168" Type="http://schemas.openxmlformats.org/officeDocument/2006/relationships/hyperlink" Target="https://www.instagram.com/reel/CvHvG0ap-Oz/" TargetMode="External"/><Relationship Id="rId282" Type="http://schemas.openxmlformats.org/officeDocument/2006/relationships/hyperlink" Target="https://www.instagram.com/reel/Cwo3SNvtAZh/" TargetMode="External"/><Relationship Id="rId312" Type="http://schemas.openxmlformats.org/officeDocument/2006/relationships/hyperlink" Target="https://www.instagram.com/reel/CwuKv_aypqT/" TargetMode="External"/><Relationship Id="rId317" Type="http://schemas.openxmlformats.org/officeDocument/2006/relationships/hyperlink" Target="https://www.instagram.com/girlonhertales/" TargetMode="External"/><Relationship Id="rId8" Type="http://schemas.openxmlformats.org/officeDocument/2006/relationships/hyperlink" Target="https://www.instagram.com/mrunaal_mali/" TargetMode="External"/><Relationship Id="rId51" Type="http://schemas.openxmlformats.org/officeDocument/2006/relationships/hyperlink" Target="https://www.instagram.com/muskaanuppalofficial/" TargetMode="External"/><Relationship Id="rId72" Type="http://schemas.openxmlformats.org/officeDocument/2006/relationships/hyperlink" Target="https://www.instagram.com/reel/CuCNcHVA_Ai/" TargetMode="External"/><Relationship Id="rId93" Type="http://schemas.openxmlformats.org/officeDocument/2006/relationships/hyperlink" Target="https://www.instagram.com/ash_shetty/?hl=en" TargetMode="External"/><Relationship Id="rId98" Type="http://schemas.openxmlformats.org/officeDocument/2006/relationships/hyperlink" Target="https://www.instagram.com/reel/CuHkwsfrVfX/" TargetMode="External"/><Relationship Id="rId121" Type="http://schemas.openxmlformats.org/officeDocument/2006/relationships/hyperlink" Target="https://www.instagram.com/dhirenahuja8/" TargetMode="External"/><Relationship Id="rId142" Type="http://schemas.openxmlformats.org/officeDocument/2006/relationships/hyperlink" Target="https://www.instagram.com/reel/CvKt6eNgj6j/" TargetMode="External"/><Relationship Id="rId163" Type="http://schemas.openxmlformats.org/officeDocument/2006/relationships/hyperlink" Target="https://www.instagram.com/ridetomommism/reels/" TargetMode="External"/><Relationship Id="rId184" Type="http://schemas.openxmlformats.org/officeDocument/2006/relationships/hyperlink" Target="https://www.instagram.com/reel/CvPX6DfNiEB/" TargetMode="External"/><Relationship Id="rId189" Type="http://schemas.openxmlformats.org/officeDocument/2006/relationships/hyperlink" Target="https://www.instagram.com/aadyaakhanna/" TargetMode="External"/><Relationship Id="rId219" Type="http://schemas.openxmlformats.org/officeDocument/2006/relationships/hyperlink" Target="https://www.instagram.com/_ruchir14/" TargetMode="External"/><Relationship Id="rId3" Type="http://schemas.openxmlformats.org/officeDocument/2006/relationships/hyperlink" Target="https://www.instagram.com/moumita_mazumdarr/?utm_medium=copy_link" TargetMode="External"/><Relationship Id="rId214" Type="http://schemas.openxmlformats.org/officeDocument/2006/relationships/hyperlink" Target="https://www.instagram.com/reel/CvW5ybCMGN-/" TargetMode="External"/><Relationship Id="rId230" Type="http://schemas.openxmlformats.org/officeDocument/2006/relationships/hyperlink" Target="https://www.instagram.com/ishaaanatu/reels/" TargetMode="External"/><Relationship Id="rId235" Type="http://schemas.openxmlformats.org/officeDocument/2006/relationships/hyperlink" Target="https://www.instagram.com/getthaatbread/" TargetMode="External"/><Relationship Id="rId251" Type="http://schemas.openxmlformats.org/officeDocument/2006/relationships/hyperlink" Target="https://www.instagram.com/akanksha_dotiyal/" TargetMode="External"/><Relationship Id="rId256" Type="http://schemas.openxmlformats.org/officeDocument/2006/relationships/hyperlink" Target="https://www.instagram.com/p/CwkVhF6p6Ra/" TargetMode="External"/><Relationship Id="rId277" Type="http://schemas.openxmlformats.org/officeDocument/2006/relationships/hyperlink" Target="https://www.instagram.com/medddhaaa.n/" TargetMode="External"/><Relationship Id="rId298" Type="http://schemas.openxmlformats.org/officeDocument/2006/relationships/hyperlink" Target="https://www.instagram.com/reel/CwuVuQlMI0v/" TargetMode="External"/><Relationship Id="rId25" Type="http://schemas.openxmlformats.org/officeDocument/2006/relationships/hyperlink" Target="https://www.instagram.com/__fashioniista/" TargetMode="External"/><Relationship Id="rId46" Type="http://schemas.openxmlformats.org/officeDocument/2006/relationships/hyperlink" Target="https://www.instagram.com/reel/Ct-6oFZxrLh/?igshid=MzRlODBiNWFlZA==" TargetMode="External"/><Relationship Id="rId67" Type="http://schemas.openxmlformats.org/officeDocument/2006/relationships/hyperlink" Target="https://www.instagram.com/kittykoms/" TargetMode="External"/><Relationship Id="rId116" Type="http://schemas.openxmlformats.org/officeDocument/2006/relationships/hyperlink" Target="https://www.instagram.com/reel/CuJjH8LRkge/?igshid=Y2I2MzMwZWM3ZA==" TargetMode="External"/><Relationship Id="rId137" Type="http://schemas.openxmlformats.org/officeDocument/2006/relationships/hyperlink" Target="https://www.instagram.com/samiha_shinde/reels/" TargetMode="External"/><Relationship Id="rId158" Type="http://schemas.openxmlformats.org/officeDocument/2006/relationships/hyperlink" Target="https://www.instagram.com/reel/CvAVIwNJY_B/" TargetMode="External"/><Relationship Id="rId272" Type="http://schemas.openxmlformats.org/officeDocument/2006/relationships/hyperlink" Target="https://www.instagram.com/reel/CwnWB7fPLQJ/" TargetMode="External"/><Relationship Id="rId293" Type="http://schemas.openxmlformats.org/officeDocument/2006/relationships/hyperlink" Target="https://www.instagram.com/officialabhigrover/" TargetMode="External"/><Relationship Id="rId302" Type="http://schemas.openxmlformats.org/officeDocument/2006/relationships/hyperlink" Target="https://www.instagram.com/reel/CwrsKYLP1cf/" TargetMode="External"/><Relationship Id="rId307" Type="http://schemas.openxmlformats.org/officeDocument/2006/relationships/hyperlink" Target="https://www.instagram.com/twinklebhatia98/" TargetMode="External"/><Relationship Id="rId20" Type="http://schemas.openxmlformats.org/officeDocument/2006/relationships/hyperlink" Target="https://www.instagram.com/reel/CuBzQXbum_4/?igshid=OGIzYTJhMTRmYQ%3D%3D" TargetMode="External"/><Relationship Id="rId41" Type="http://schemas.openxmlformats.org/officeDocument/2006/relationships/hyperlink" Target="https://www.instagram.com/give_a_glimpse/" TargetMode="External"/><Relationship Id="rId62" Type="http://schemas.openxmlformats.org/officeDocument/2006/relationships/hyperlink" Target="https://www.instagram.com/reel/Ct_8xz2AL0O/?igshid=MTc4MmM1YmI2Ng==" TargetMode="External"/><Relationship Id="rId83" Type="http://schemas.openxmlformats.org/officeDocument/2006/relationships/hyperlink" Target="https://www.instagram.com/_rajput_yoddhaa_/?igshid=NGExMmI2YTkyZg%3D%3D" TargetMode="External"/><Relationship Id="rId88" Type="http://schemas.openxmlformats.org/officeDocument/2006/relationships/hyperlink" Target="https://www.instagram.com/reel/CuHZSjqgJhC/?igshid=MzRlODBiNWFlZA==" TargetMode="External"/><Relationship Id="rId111" Type="http://schemas.openxmlformats.org/officeDocument/2006/relationships/hyperlink" Target="https://www.instagram.com/aditidubeyy__/" TargetMode="External"/><Relationship Id="rId132" Type="http://schemas.openxmlformats.org/officeDocument/2006/relationships/hyperlink" Target="https://www.instagram.com/reel/CvC1_gLNXmp/" TargetMode="External"/><Relationship Id="rId153" Type="http://schemas.openxmlformats.org/officeDocument/2006/relationships/hyperlink" Target="https://www.instagram.com/youthfulnessever/" TargetMode="External"/><Relationship Id="rId174" Type="http://schemas.openxmlformats.org/officeDocument/2006/relationships/hyperlink" Target="https://www.instagram.com/reel/CvCyyIvI9Go/" TargetMode="External"/><Relationship Id="rId179" Type="http://schemas.openxmlformats.org/officeDocument/2006/relationships/hyperlink" Target="http://www.instagram.com/thetrendsetterstyle/" TargetMode="External"/><Relationship Id="rId195" Type="http://schemas.openxmlformats.org/officeDocument/2006/relationships/hyperlink" Target="https://instagram.com/your_wearopinion?igshid=MzRlODBiNWFlZA==" TargetMode="External"/><Relationship Id="rId209" Type="http://schemas.openxmlformats.org/officeDocument/2006/relationships/hyperlink" Target="https://instagram.com/where.myheartis" TargetMode="External"/><Relationship Id="rId190" Type="http://schemas.openxmlformats.org/officeDocument/2006/relationships/hyperlink" Target="https://www.instagram.com/reel/CvHz-gZJS9p/" TargetMode="External"/><Relationship Id="rId204" Type="http://schemas.openxmlformats.org/officeDocument/2006/relationships/hyperlink" Target="https://www.instagram.com/reel/CvTmHwANgDJ/" TargetMode="External"/><Relationship Id="rId220" Type="http://schemas.openxmlformats.org/officeDocument/2006/relationships/hyperlink" Target="https://www.instagram.com/reel/CvW5SxZgnfA/" TargetMode="External"/><Relationship Id="rId225" Type="http://schemas.openxmlformats.org/officeDocument/2006/relationships/hyperlink" Target="https://www.instagram.com/sharonroshan_/" TargetMode="External"/><Relationship Id="rId241" Type="http://schemas.openxmlformats.org/officeDocument/2006/relationships/hyperlink" Target="https://www.instagram.com/janvii2.0/" TargetMode="External"/><Relationship Id="rId246" Type="http://schemas.openxmlformats.org/officeDocument/2006/relationships/hyperlink" Target="https://www.instagram.com/reel/CwkMRc8p9-G/" TargetMode="External"/><Relationship Id="rId267" Type="http://schemas.openxmlformats.org/officeDocument/2006/relationships/hyperlink" Target="https://www.instagram.com/ronalbhati/" TargetMode="External"/><Relationship Id="rId288" Type="http://schemas.openxmlformats.org/officeDocument/2006/relationships/hyperlink" Target="https://www.instagram.com/reel/CwsilcgSCAj/" TargetMode="External"/><Relationship Id="rId15" Type="http://schemas.openxmlformats.org/officeDocument/2006/relationships/hyperlink" Target="https://www.instagram.com/shreyamehta95/" TargetMode="External"/><Relationship Id="rId36" Type="http://schemas.openxmlformats.org/officeDocument/2006/relationships/hyperlink" Target="https://www.instagram.com/reel/Ct9XBMquZC5/?igshid=MzRlODBiNWFlZA==" TargetMode="External"/><Relationship Id="rId57" Type="http://schemas.openxmlformats.org/officeDocument/2006/relationships/hyperlink" Target="https://www.instagram.com/enaura_giselle/?igshid=MjAxZDBhZDhlNA%3D%3D" TargetMode="External"/><Relationship Id="rId106" Type="http://schemas.openxmlformats.org/officeDocument/2006/relationships/hyperlink" Target="https://www.instagram.com/reel/CuHxNNzJD9Z/?utm_source=ig_web_copy_link&amp;igshid=MzRlODBiNWFlZA==" TargetMode="External"/><Relationship Id="rId127" Type="http://schemas.openxmlformats.org/officeDocument/2006/relationships/hyperlink" Target="https://instagram.com/tejbir9410" TargetMode="External"/><Relationship Id="rId262" Type="http://schemas.openxmlformats.org/officeDocument/2006/relationships/hyperlink" Target="https://www.instagram.com/reel/Cwj0I3VBOBN/" TargetMode="External"/><Relationship Id="rId283" Type="http://schemas.openxmlformats.org/officeDocument/2006/relationships/hyperlink" Target="https://www.instagram.com/komaldewaniofficial/" TargetMode="External"/><Relationship Id="rId313" Type="http://schemas.openxmlformats.org/officeDocument/2006/relationships/hyperlink" Target="https://www.instagram.com/saanikaaaaaaa__/" TargetMode="External"/><Relationship Id="rId318" Type="http://schemas.openxmlformats.org/officeDocument/2006/relationships/hyperlink" Target="https://www.instagram.com/reel/CwungCKhxQ8/" TargetMode="External"/><Relationship Id="rId10" Type="http://schemas.openxmlformats.org/officeDocument/2006/relationships/hyperlink" Target="https://www.instagram.com/reel/CuHpJ_bonBA/?utm_source=ig_web_copy_link&amp;igshid=MzRlODBiNWFlZA==" TargetMode="External"/><Relationship Id="rId31" Type="http://schemas.openxmlformats.org/officeDocument/2006/relationships/hyperlink" Target="https://www.instagram.com/foodntraveljournal/" TargetMode="External"/><Relationship Id="rId52" Type="http://schemas.openxmlformats.org/officeDocument/2006/relationships/hyperlink" Target="https://www.instagram.com/reel/Ct-7LBJqNe4/?igshid=YzcxN2Q2NzY0OA==" TargetMode="External"/><Relationship Id="rId73" Type="http://schemas.openxmlformats.org/officeDocument/2006/relationships/hyperlink" Target="https://www.instagram.com/darshikaprakash/" TargetMode="External"/><Relationship Id="rId78" Type="http://schemas.openxmlformats.org/officeDocument/2006/relationships/hyperlink" Target="https://www.instagram.com/reel/CuG3J0hJJ7K/?igshid=YzcxN2Q2NzY0OA==" TargetMode="External"/><Relationship Id="rId94" Type="http://schemas.openxmlformats.org/officeDocument/2006/relationships/hyperlink" Target="https://www.instagram.com/reel/CuHaJ5xrcDN/?utm_source=ig_web_copy_link" TargetMode="External"/><Relationship Id="rId99" Type="http://schemas.openxmlformats.org/officeDocument/2006/relationships/hyperlink" Target="https://www.instagram.com/ele_yaari/" TargetMode="External"/><Relationship Id="rId101" Type="http://schemas.openxmlformats.org/officeDocument/2006/relationships/hyperlink" Target="https://www.instagram.com/neelzzhere/" TargetMode="External"/><Relationship Id="rId122" Type="http://schemas.openxmlformats.org/officeDocument/2006/relationships/hyperlink" Target="https://www.instagram.com/reel/CvNIufEOuzE/" TargetMode="External"/><Relationship Id="rId143" Type="http://schemas.openxmlformats.org/officeDocument/2006/relationships/hyperlink" Target="https://www.instagram.com/thesassysaffy/" TargetMode="External"/><Relationship Id="rId148" Type="http://schemas.openxmlformats.org/officeDocument/2006/relationships/hyperlink" Target="https://www.instagram.com/reel/Cu9z9RoJnbz/" TargetMode="External"/><Relationship Id="rId164" Type="http://schemas.openxmlformats.org/officeDocument/2006/relationships/hyperlink" Target="https://www.instagram.com/reel/CvCuohhgdmS/" TargetMode="External"/><Relationship Id="rId169" Type="http://schemas.openxmlformats.org/officeDocument/2006/relationships/hyperlink" Target="https://www.instagram.com/_.naancyyy_/" TargetMode="External"/><Relationship Id="rId185" Type="http://schemas.openxmlformats.org/officeDocument/2006/relationships/hyperlink" Target="https://www.instagram.com/muditajain_17/" TargetMode="External"/><Relationship Id="rId4" Type="http://schemas.openxmlformats.org/officeDocument/2006/relationships/hyperlink" Target="https://www.instagram.com/reel/CuHocJ9LYYR/?igshid=MzRlODBiNWFlZA%3D%3D" TargetMode="External"/><Relationship Id="rId9" Type="http://schemas.openxmlformats.org/officeDocument/2006/relationships/hyperlink" Target="https://www.instagram.com/_shaikhsamiya30" TargetMode="External"/><Relationship Id="rId180" Type="http://schemas.openxmlformats.org/officeDocument/2006/relationships/hyperlink" Target="https://www.instagram.com/reel/CvPGialolHW/" TargetMode="External"/><Relationship Id="rId210" Type="http://schemas.openxmlformats.org/officeDocument/2006/relationships/hyperlink" Target="https://www.instagram.com/reel/CvUSGrPM-XB/" TargetMode="External"/><Relationship Id="rId215" Type="http://schemas.openxmlformats.org/officeDocument/2006/relationships/hyperlink" Target="https://www.instagram.com/its_aish__vk/" TargetMode="External"/><Relationship Id="rId236" Type="http://schemas.openxmlformats.org/officeDocument/2006/relationships/hyperlink" Target="https://www.instagram.com/reel/CwiD3TnyNcc/" TargetMode="External"/><Relationship Id="rId257" Type="http://schemas.openxmlformats.org/officeDocument/2006/relationships/hyperlink" Target="https://www.instagram.com/sumedha_chakraborty/" TargetMode="External"/><Relationship Id="rId278" Type="http://schemas.openxmlformats.org/officeDocument/2006/relationships/hyperlink" Target="https://www.instagram.com/reel/CwnD7FlN4eC/" TargetMode="External"/><Relationship Id="rId26" Type="http://schemas.openxmlformats.org/officeDocument/2006/relationships/hyperlink" Target="https://www.instagram.com/reel/Ct9YtfYvxSE/?igshid=MzRlODBiNWFlZA==" TargetMode="External"/><Relationship Id="rId231" Type="http://schemas.openxmlformats.org/officeDocument/2006/relationships/hyperlink" Target="https://www.instagram.com/fizachowdhury/" TargetMode="External"/><Relationship Id="rId252" Type="http://schemas.openxmlformats.org/officeDocument/2006/relationships/hyperlink" Target="https://www.instagram.com/reel/Cwj6IkQoAXt/" TargetMode="External"/><Relationship Id="rId273" Type="http://schemas.openxmlformats.org/officeDocument/2006/relationships/hyperlink" Target="https://www.instagram.com/vishaka.nirmalkar/" TargetMode="External"/><Relationship Id="rId294" Type="http://schemas.openxmlformats.org/officeDocument/2006/relationships/hyperlink" Target="https://www.instagram.com/reel/Cwrlp5XPVc2/" TargetMode="External"/><Relationship Id="rId308" Type="http://schemas.openxmlformats.org/officeDocument/2006/relationships/hyperlink" Target="https://www.instagram.com/reel/CwuHPEBvIod/" TargetMode="External"/><Relationship Id="rId47" Type="http://schemas.openxmlformats.org/officeDocument/2006/relationships/hyperlink" Target="https://www.instagram.com/anwesha_ayoshna/" TargetMode="External"/><Relationship Id="rId68" Type="http://schemas.openxmlformats.org/officeDocument/2006/relationships/hyperlink" Target="https://www.instagram.com/reel/CuCWKTaKoJ-/?utm_source=ig_web_copy_link" TargetMode="External"/><Relationship Id="rId89" Type="http://schemas.openxmlformats.org/officeDocument/2006/relationships/hyperlink" Target="https://www.instagram.com/thebucketlistcouple7/?hl=en" TargetMode="External"/><Relationship Id="rId112" Type="http://schemas.openxmlformats.org/officeDocument/2006/relationships/hyperlink" Target="https://instagram.com/stories/aditidubeyy__/3137189197675412514?utm_source=ig_story_item_share&amp;igshid=MTc4MmM1YmI2Ng==" TargetMode="External"/><Relationship Id="rId133" Type="http://schemas.openxmlformats.org/officeDocument/2006/relationships/hyperlink" Target="https://www.instagram.com/shravaneeeeeeee/" TargetMode="External"/><Relationship Id="rId154" Type="http://schemas.openxmlformats.org/officeDocument/2006/relationships/hyperlink" Target="https://www.instagram.com/reel/CvKo39mPWaR/" TargetMode="External"/><Relationship Id="rId175" Type="http://schemas.openxmlformats.org/officeDocument/2006/relationships/hyperlink" Target="https://www.instagram.com/vlogbybundleofjoy/" TargetMode="External"/><Relationship Id="rId196" Type="http://schemas.openxmlformats.org/officeDocument/2006/relationships/hyperlink" Target="https://www.instagram.com/reel/CvR7YMmIC2y/" TargetMode="External"/><Relationship Id="rId200" Type="http://schemas.openxmlformats.org/officeDocument/2006/relationships/hyperlink" Target="https://www.instagram.com/reel/CvSTBLBJ8-9/" TargetMode="External"/><Relationship Id="rId16" Type="http://schemas.openxmlformats.org/officeDocument/2006/relationships/hyperlink" Target="https://www.instagram.com/reel/CuHesEiAE1M/?igshid=YmM0MjE2YWMzOA%3D%3D" TargetMode="External"/><Relationship Id="rId221" Type="http://schemas.openxmlformats.org/officeDocument/2006/relationships/hyperlink" Target="https://www.instagram.com/p_r_a_g_y_a_08/reels/" TargetMode="External"/><Relationship Id="rId242" Type="http://schemas.openxmlformats.org/officeDocument/2006/relationships/hyperlink" Target="https://www.instagram.com/p/CwkQucWKyAZ/" TargetMode="External"/><Relationship Id="rId263" Type="http://schemas.openxmlformats.org/officeDocument/2006/relationships/hyperlink" Target="https://www.instagram.com/kinblogger_/" TargetMode="External"/><Relationship Id="rId284" Type="http://schemas.openxmlformats.org/officeDocument/2006/relationships/hyperlink" Target="https://www.instagram.com/reel/Cwse5phvr9B/" TargetMode="External"/><Relationship Id="rId319" Type="http://schemas.openxmlformats.org/officeDocument/2006/relationships/hyperlink" Target="https://www.instagram.com/reel/CwungCKhxQ8/" TargetMode="External"/><Relationship Id="rId37" Type="http://schemas.openxmlformats.org/officeDocument/2006/relationships/hyperlink" Target="https://www.instagram.com/automobilevlogger" TargetMode="External"/><Relationship Id="rId58" Type="http://schemas.openxmlformats.org/officeDocument/2006/relationships/hyperlink" Target="https://www.instagram.com/reel/Ct9OKAoIWgk/?igshid=MzRlODBiNWFlZA==" TargetMode="External"/><Relationship Id="rId79" Type="http://schemas.openxmlformats.org/officeDocument/2006/relationships/hyperlink" Target="https://www.instagram.com/honeybhatia95/" TargetMode="External"/><Relationship Id="rId102" Type="http://schemas.openxmlformats.org/officeDocument/2006/relationships/hyperlink" Target="https://www.instagram.com/reel/CuHnTo-sRXQ/?utm_source=ig_web_copy_link" TargetMode="External"/><Relationship Id="rId123" Type="http://schemas.openxmlformats.org/officeDocument/2006/relationships/hyperlink" Target="https://www.instagram.com/rovewithrhythm/" TargetMode="External"/><Relationship Id="rId144" Type="http://schemas.openxmlformats.org/officeDocument/2006/relationships/hyperlink" Target="https://www.instagram.com/reel/Cu_qHOct0z7/" TargetMode="External"/><Relationship Id="rId90" Type="http://schemas.openxmlformats.org/officeDocument/2006/relationships/hyperlink" Target="https://www.instagram.com/reel/CuHbKiALlEw/?utm_source=ig_web_copy_link&amp;igshid=MzRlODBiNWFlZA==" TargetMode="External"/><Relationship Id="rId165" Type="http://schemas.openxmlformats.org/officeDocument/2006/relationships/hyperlink" Target="https://www.instagram.com/iamnmbr1/" TargetMode="External"/><Relationship Id="rId186" Type="http://schemas.openxmlformats.org/officeDocument/2006/relationships/hyperlink" Target="https://www.instagram.com/reel/CvRXwx2oqqJ/" TargetMode="External"/><Relationship Id="rId211" Type="http://schemas.openxmlformats.org/officeDocument/2006/relationships/hyperlink" Target="https://www.instagram.com/greeneyed_1997/" TargetMode="External"/><Relationship Id="rId232" Type="http://schemas.openxmlformats.org/officeDocument/2006/relationships/hyperlink" Target="https://www.instagram.com/p/CvXN1-RprlH/" TargetMode="External"/><Relationship Id="rId253" Type="http://schemas.openxmlformats.org/officeDocument/2006/relationships/hyperlink" Target="https://www.instagram.com/khushiified/" TargetMode="External"/><Relationship Id="rId274" Type="http://schemas.openxmlformats.org/officeDocument/2006/relationships/hyperlink" Target="https://www.instagram.com/reel/Cwmr-WOSepJ/" TargetMode="External"/><Relationship Id="rId295" Type="http://schemas.openxmlformats.org/officeDocument/2006/relationships/hyperlink" Target="https://www.instagram.com/drnehagupta17" TargetMode="External"/><Relationship Id="rId309" Type="http://schemas.openxmlformats.org/officeDocument/2006/relationships/hyperlink" Target="https://instagram.com/rishikaaaaa_d" TargetMode="External"/><Relationship Id="rId27" Type="http://schemas.openxmlformats.org/officeDocument/2006/relationships/hyperlink" Target="https://www.instagram.com/hrisheka/" TargetMode="External"/><Relationship Id="rId48" Type="http://schemas.openxmlformats.org/officeDocument/2006/relationships/hyperlink" Target="https://www.instagram.com/reel/Ct35JPIMUsl/?igshid=Y2I2MzMwZWM3ZA==" TargetMode="External"/><Relationship Id="rId69" Type="http://schemas.openxmlformats.org/officeDocument/2006/relationships/hyperlink" Target="https://www.instagram.com/imriyaaarora/?utm_medium=copy_link" TargetMode="External"/><Relationship Id="rId113" Type="http://schemas.openxmlformats.org/officeDocument/2006/relationships/hyperlink" Target="https://www.instagram.com/muskankaria/" TargetMode="External"/><Relationship Id="rId134" Type="http://schemas.openxmlformats.org/officeDocument/2006/relationships/hyperlink" Target="https://www.instagram.com/reel/CvFjA9ONhm9/" TargetMode="External"/><Relationship Id="rId320" Type="http://schemas.openxmlformats.org/officeDocument/2006/relationships/hyperlink" Target="https://www.instagram.com/reel/CwxcECgPeFr/" TargetMode="External"/><Relationship Id="rId80" Type="http://schemas.openxmlformats.org/officeDocument/2006/relationships/hyperlink" Target="https://www.instagram.com/reel/CuG9Z4uorkO/?igshid=Y2IzZGU1MTFhOQ==" TargetMode="External"/><Relationship Id="rId155" Type="http://schemas.openxmlformats.org/officeDocument/2006/relationships/hyperlink" Target="https://www.instagram.com/_nikitadave_/" TargetMode="External"/><Relationship Id="rId176" Type="http://schemas.openxmlformats.org/officeDocument/2006/relationships/hyperlink" Target="https://www.instagram.com/reel/CvNAYG5gumX/" TargetMode="External"/><Relationship Id="rId197" Type="http://schemas.openxmlformats.org/officeDocument/2006/relationships/hyperlink" Target="https://www.instagram.com/apreetkaurr/" TargetMode="External"/><Relationship Id="rId201" Type="http://schemas.openxmlformats.org/officeDocument/2006/relationships/hyperlink" Target="https://www.instagram.com/iammansigandhi/" TargetMode="External"/><Relationship Id="rId222" Type="http://schemas.openxmlformats.org/officeDocument/2006/relationships/hyperlink" Target="https://www.instagram.com/reel/CvXGvnPoIRs/" TargetMode="External"/><Relationship Id="rId243" Type="http://schemas.openxmlformats.org/officeDocument/2006/relationships/hyperlink" Target="https://www.instagram.com/nishita_singh__" TargetMode="External"/><Relationship Id="rId264" Type="http://schemas.openxmlformats.org/officeDocument/2006/relationships/hyperlink" Target="https://www.instagram.com/reel/Cwj6IRCsbKi/" TargetMode="External"/><Relationship Id="rId285" Type="http://schemas.openxmlformats.org/officeDocument/2006/relationships/hyperlink" Target="https://www.instagram.com/samiha_shinde/" TargetMode="External"/><Relationship Id="rId17" Type="http://schemas.openxmlformats.org/officeDocument/2006/relationships/hyperlink" Target="https://www.instagram.com/thesniffysecret/?utm_medium=copy_link" TargetMode="External"/><Relationship Id="rId38" Type="http://schemas.openxmlformats.org/officeDocument/2006/relationships/hyperlink" Target="https://www.instagram.com/reel/Ct9Ra0OOBPY/?igshid=MTc4MmM1YmI2Ng==" TargetMode="External"/><Relationship Id="rId59" Type="http://schemas.openxmlformats.org/officeDocument/2006/relationships/hyperlink" Target="https://www.instagram.com/its_aish__vk/" TargetMode="External"/><Relationship Id="rId103" Type="http://schemas.openxmlformats.org/officeDocument/2006/relationships/hyperlink" Target="https://www.instagram.com/theafrinakhan/" TargetMode="External"/><Relationship Id="rId124" Type="http://schemas.openxmlformats.org/officeDocument/2006/relationships/hyperlink" Target="https://www.instagram.com/reel/CvAgDNTrQDv/" TargetMode="External"/><Relationship Id="rId310" Type="http://schemas.openxmlformats.org/officeDocument/2006/relationships/hyperlink" Target="https://www.instagram.com/reel/CwuNOCcsgK0/" TargetMode="External"/><Relationship Id="rId70" Type="http://schemas.openxmlformats.org/officeDocument/2006/relationships/hyperlink" Target="https://www.instagram.com/reel/CuCMXyusHAF/?igshid=MzRlODBiNWFlZA==" TargetMode="External"/><Relationship Id="rId91" Type="http://schemas.openxmlformats.org/officeDocument/2006/relationships/hyperlink" Target="https://www.instagram.com/manavvmehtaaa/?igshid=MzRlODBiNWFlZA%3D%3D" TargetMode="External"/><Relationship Id="rId145" Type="http://schemas.openxmlformats.org/officeDocument/2006/relationships/hyperlink" Target="http://www.instagram.com/nikita_kashyap._" TargetMode="External"/><Relationship Id="rId166" Type="http://schemas.openxmlformats.org/officeDocument/2006/relationships/hyperlink" Target="https://www.instagram.com/reel/CvJksHxg_xB/" TargetMode="External"/><Relationship Id="rId187" Type="http://schemas.openxmlformats.org/officeDocument/2006/relationships/hyperlink" Target="https://www.instagram.com/crazyanushka24/" TargetMode="External"/><Relationship Id="rId1" Type="http://schemas.openxmlformats.org/officeDocument/2006/relationships/hyperlink" Target="https://www.instagram.com/reel/CuJhYtqPW74/?igshid=Y2IzZGU1MTFhOQ%3D%3D" TargetMode="External"/><Relationship Id="rId212" Type="http://schemas.openxmlformats.org/officeDocument/2006/relationships/hyperlink" Target="https://www.instagram.com/reel/CvWbY_LoXZq/" TargetMode="External"/><Relationship Id="rId233" Type="http://schemas.openxmlformats.org/officeDocument/2006/relationships/hyperlink" Target="https://www.instagram.com/whoisperii/" TargetMode="External"/><Relationship Id="rId254" Type="http://schemas.openxmlformats.org/officeDocument/2006/relationships/hyperlink" Target="https://www.instagram.com/reel/Cwkc-dBKmEr/" TargetMode="External"/><Relationship Id="rId28" Type="http://schemas.openxmlformats.org/officeDocument/2006/relationships/hyperlink" Target="https://www.instagram.com/reel/Ct9WlwrqGF4/?igshid=MzRlODBiNWFlZA==" TargetMode="External"/><Relationship Id="rId49" Type="http://schemas.openxmlformats.org/officeDocument/2006/relationships/hyperlink" Target="https://www.instagram.com/_iamveee_/" TargetMode="External"/><Relationship Id="rId114" Type="http://schemas.openxmlformats.org/officeDocument/2006/relationships/hyperlink" Target="https://instagram.com/stories/muskankaria/3137197587164979896?utm_source=ig_story_item_share&amp;igshid=MTc4MmM1YmI2Ng==" TargetMode="External"/><Relationship Id="rId275" Type="http://schemas.openxmlformats.org/officeDocument/2006/relationships/hyperlink" Target="https://www.instagram.com/srishtibhardwajj" TargetMode="External"/><Relationship Id="rId296" Type="http://schemas.openxmlformats.org/officeDocument/2006/relationships/hyperlink" Target="https://www.instagram.com/reel/Cwp7z4oSHmq/" TargetMode="External"/><Relationship Id="rId300" Type="http://schemas.openxmlformats.org/officeDocument/2006/relationships/hyperlink" Target="https://www.instagram.com/reel/Cwp8AahP2qa/" TargetMode="External"/><Relationship Id="rId60" Type="http://schemas.openxmlformats.org/officeDocument/2006/relationships/hyperlink" Target="https://www.instagram.com/reel/Ct9RCWupui6/?utm_source=ig_web_copy_link" TargetMode="External"/><Relationship Id="rId81" Type="http://schemas.openxmlformats.org/officeDocument/2006/relationships/hyperlink" Target="https://www.instagram.com/whoisperii/" TargetMode="External"/><Relationship Id="rId135" Type="http://schemas.openxmlformats.org/officeDocument/2006/relationships/hyperlink" Target="https://www.instagram.com/__sakshyyyyyyyy__/" TargetMode="External"/><Relationship Id="rId156" Type="http://schemas.openxmlformats.org/officeDocument/2006/relationships/hyperlink" Target="https://www.instagram.com/reel/CvPKZ51NWKD/" TargetMode="External"/><Relationship Id="rId177" Type="http://schemas.openxmlformats.org/officeDocument/2006/relationships/hyperlink" Target="https://www.instagram.com/rahultimate/" TargetMode="External"/><Relationship Id="rId198" Type="http://schemas.openxmlformats.org/officeDocument/2006/relationships/hyperlink" Target="https://www.instagram.com/reel/CvR-AeTsxtO/" TargetMode="External"/><Relationship Id="rId202" Type="http://schemas.openxmlformats.org/officeDocument/2006/relationships/hyperlink" Target="https://www.instagram.com/reel/CvUrwY6NGRI/" TargetMode="External"/><Relationship Id="rId223" Type="http://schemas.openxmlformats.org/officeDocument/2006/relationships/hyperlink" Target="https://www.instagram.com/caral_mascarenhas/" TargetMode="External"/><Relationship Id="rId244" Type="http://schemas.openxmlformats.org/officeDocument/2006/relationships/hyperlink" Target="https://www.instagram.com/reel/CwiEldSqrj8/" TargetMode="External"/><Relationship Id="rId18" Type="http://schemas.openxmlformats.org/officeDocument/2006/relationships/hyperlink" Target="https://www.instagram.com/reel/Ct9TuG9rp7f/?igshid=MTI1ZDU5ODQ3Yw==" TargetMode="External"/><Relationship Id="rId39" Type="http://schemas.openxmlformats.org/officeDocument/2006/relationships/hyperlink" Target="https://www.instagram.com/arshu_nizam/" TargetMode="External"/><Relationship Id="rId265" Type="http://schemas.openxmlformats.org/officeDocument/2006/relationships/hyperlink" Target="https://www.instagram.com/asthana_97/" TargetMode="External"/><Relationship Id="rId286" Type="http://schemas.openxmlformats.org/officeDocument/2006/relationships/hyperlink" Target="https://www.instagram.com/reel/Cwr3EguBj79/" TargetMode="External"/><Relationship Id="rId50" Type="http://schemas.openxmlformats.org/officeDocument/2006/relationships/hyperlink" Target="https://www.instagram.com/reel/Ct4R_hxqAXm/?igshid=MzRlODBiNWFlZA==" TargetMode="External"/><Relationship Id="rId104" Type="http://schemas.openxmlformats.org/officeDocument/2006/relationships/hyperlink" Target="https://instagram.com/stories/theafrinakhan/3137157891497370528?utm_source=ig_story_item_share&amp;igshid=MzRlODBiNWFlZA==" TargetMode="External"/><Relationship Id="rId125" Type="http://schemas.openxmlformats.org/officeDocument/2006/relationships/hyperlink" Target="https://www.instagram.com/makeurbest/" TargetMode="External"/><Relationship Id="rId146" Type="http://schemas.openxmlformats.org/officeDocument/2006/relationships/hyperlink" Target="https://www.instagram.com/reel/CvASboStX2H/" TargetMode="External"/><Relationship Id="rId167" Type="http://schemas.openxmlformats.org/officeDocument/2006/relationships/hyperlink" Target="https://www.instagram.com/thekareenabairwa/" TargetMode="External"/><Relationship Id="rId188" Type="http://schemas.openxmlformats.org/officeDocument/2006/relationships/hyperlink" Target="https://www.instagram.com/reel/CvPpEe0tnfK/" TargetMode="External"/><Relationship Id="rId311" Type="http://schemas.openxmlformats.org/officeDocument/2006/relationships/hyperlink" Target="https://www.instagram.com/neha1810_singh/" TargetMode="External"/><Relationship Id="rId71" Type="http://schemas.openxmlformats.org/officeDocument/2006/relationships/hyperlink" Target="https://www.instagram.com/sreya.19/?hl=en" TargetMode="External"/><Relationship Id="rId92" Type="http://schemas.openxmlformats.org/officeDocument/2006/relationships/hyperlink" Target="https://www.instagram.com/reel/CuHdM36oLO7/?utm_source=ig_web_copy_link" TargetMode="External"/><Relationship Id="rId213" Type="http://schemas.openxmlformats.org/officeDocument/2006/relationships/hyperlink" Target="http://www.instagram.com/rahul_villian" TargetMode="External"/><Relationship Id="rId234" Type="http://schemas.openxmlformats.org/officeDocument/2006/relationships/hyperlink" Target="https://www.instagram.com/reel/Cwo5__wtUww/" TargetMode="External"/><Relationship Id="rId2" Type="http://schemas.openxmlformats.org/officeDocument/2006/relationships/hyperlink" Target="https://www.instagram.com/reel/CuJhYtqPW74/?igshid=Y2IzZGU1MTFhOQ%3D%3D" TargetMode="External"/><Relationship Id="rId29" Type="http://schemas.openxmlformats.org/officeDocument/2006/relationships/hyperlink" Target="https://www.instagram.com/gauravghangas_gg" TargetMode="External"/><Relationship Id="rId255" Type="http://schemas.openxmlformats.org/officeDocument/2006/relationships/hyperlink" Target="https://www.instagram.com/ankitshakedown/" TargetMode="External"/><Relationship Id="rId276" Type="http://schemas.openxmlformats.org/officeDocument/2006/relationships/hyperlink" Target="https://www.instagram.com/reel/CwnL7qxpfDw/" TargetMode="External"/><Relationship Id="rId297" Type="http://schemas.openxmlformats.org/officeDocument/2006/relationships/hyperlink" Target="https://instagram.com/rajput_khaleesi" TargetMode="External"/><Relationship Id="rId40" Type="http://schemas.openxmlformats.org/officeDocument/2006/relationships/hyperlink" Target="https://www.instagram.com/reel/Ct9On5iMpE3/?igshid=MzRlODBiNWFlZA==" TargetMode="External"/><Relationship Id="rId115" Type="http://schemas.openxmlformats.org/officeDocument/2006/relationships/hyperlink" Target="https://www.instagram.com/ombresouls/" TargetMode="External"/><Relationship Id="rId136" Type="http://schemas.openxmlformats.org/officeDocument/2006/relationships/hyperlink" Target="https://www.instagram.com/reel/CvKsjEpoffX/" TargetMode="External"/><Relationship Id="rId157" Type="http://schemas.openxmlformats.org/officeDocument/2006/relationships/hyperlink" Target="https://www.instagram.com/ruhi_roshan_/" TargetMode="External"/><Relationship Id="rId178" Type="http://schemas.openxmlformats.org/officeDocument/2006/relationships/hyperlink" Target="https://www.instagram.com/reel/CvO3M-3gfwU/" TargetMode="External"/><Relationship Id="rId301" Type="http://schemas.openxmlformats.org/officeDocument/2006/relationships/hyperlink" Target="https://www.instagram.com/iampayalguptaa/" TargetMode="External"/><Relationship Id="rId61" Type="http://schemas.openxmlformats.org/officeDocument/2006/relationships/hyperlink" Target="https://www.instagram.com/adoctortoomuch/?igshid=MTI1ZDU5ODQ3Yw%3D%3D" TargetMode="External"/><Relationship Id="rId82" Type="http://schemas.openxmlformats.org/officeDocument/2006/relationships/hyperlink" Target="https://www.instagram.com/reel/CuHHiozutjj/?igshid=YzcxN2Q2NzY0OA==" TargetMode="External"/><Relationship Id="rId199" Type="http://schemas.openxmlformats.org/officeDocument/2006/relationships/hyperlink" Target="https://www.instagram.com/sonia__mishra__/" TargetMode="External"/><Relationship Id="rId203" Type="http://schemas.openxmlformats.org/officeDocument/2006/relationships/hyperlink" Target="https://www.instagram.com/automobilevlogger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/CxnUUiSPDq-/?igshid=MmU2YjMzNjRlOQ==" TargetMode="External"/><Relationship Id="rId13" Type="http://schemas.openxmlformats.org/officeDocument/2006/relationships/hyperlink" Target="https://www.instagram.com/karannzzz/?img_index=1" TargetMode="External"/><Relationship Id="rId18" Type="http://schemas.openxmlformats.org/officeDocument/2006/relationships/hyperlink" Target="https://www.instagram.com/stories/highlights/17898046607849336/" TargetMode="External"/><Relationship Id="rId3" Type="http://schemas.openxmlformats.org/officeDocument/2006/relationships/hyperlink" Target="https://www.instagram.com/aalsigogo/" TargetMode="External"/><Relationship Id="rId7" Type="http://schemas.openxmlformats.org/officeDocument/2006/relationships/hyperlink" Target="https://www.instagram.com/aalsigogo/" TargetMode="External"/><Relationship Id="rId12" Type="http://schemas.openxmlformats.org/officeDocument/2006/relationships/hyperlink" Target="https://www.instagram.com/p/CxnSUGsPCck/?igshid=MmU2YjMzNjRlOQ%3D%3D&amp;img_index=1" TargetMode="External"/><Relationship Id="rId17" Type="http://schemas.openxmlformats.org/officeDocument/2006/relationships/hyperlink" Target="https://www.instagram.com/sitaaaanshu/?img_index=1" TargetMode="External"/><Relationship Id="rId2" Type="http://schemas.openxmlformats.org/officeDocument/2006/relationships/hyperlink" Target="https://www.instagram.com/reel/CxHsJGevqL6/?igshid=NzZhOTFlYzFmZQ%3D%3D" TargetMode="External"/><Relationship Id="rId16" Type="http://schemas.openxmlformats.org/officeDocument/2006/relationships/hyperlink" Target="https://www.instagram.com/stories/highlights/18280272904144242/" TargetMode="External"/><Relationship Id="rId20" Type="http://schemas.openxmlformats.org/officeDocument/2006/relationships/hyperlink" Target="https://www.instagram.com/stories/highlights/18031740964575760/" TargetMode="External"/><Relationship Id="rId1" Type="http://schemas.openxmlformats.org/officeDocument/2006/relationships/hyperlink" Target="https://www.instagram.com/karannzzz/?img_index=1" TargetMode="External"/><Relationship Id="rId6" Type="http://schemas.openxmlformats.org/officeDocument/2006/relationships/hyperlink" Target="https://www.instagram.com/p/CxnYbV4v1Yt/?igshid=MmU2YjMzNjRlOQ==" TargetMode="External"/><Relationship Id="rId11" Type="http://schemas.openxmlformats.org/officeDocument/2006/relationships/hyperlink" Target="https://www.instagram.com/sankiiadmi/" TargetMode="External"/><Relationship Id="rId5" Type="http://schemas.openxmlformats.org/officeDocument/2006/relationships/hyperlink" Target="https://www.instagram.com/karannzzz/?img_index=1" TargetMode="External"/><Relationship Id="rId15" Type="http://schemas.openxmlformats.org/officeDocument/2006/relationships/hyperlink" Target="https://www.instagram.com/aalsigogo/" TargetMode="External"/><Relationship Id="rId10" Type="http://schemas.openxmlformats.org/officeDocument/2006/relationships/hyperlink" Target="https://www.instagram.com/p/CxnTd-5yvFX/?igshid=MmU2YjMzNjRlOQ%3D%3D" TargetMode="External"/><Relationship Id="rId19" Type="http://schemas.openxmlformats.org/officeDocument/2006/relationships/hyperlink" Target="https://www.instagram.com/sankiiadmi/" TargetMode="External"/><Relationship Id="rId4" Type="http://schemas.openxmlformats.org/officeDocument/2006/relationships/hyperlink" Target="https://www.instagram.com/reel/Cx7aYQzPhw0/?igshid=MmU2YjMzNjRlOQ%3D%3D" TargetMode="External"/><Relationship Id="rId9" Type="http://schemas.openxmlformats.org/officeDocument/2006/relationships/hyperlink" Target="https://www.instagram.com/sitaaaanshu/?img_index=1" TargetMode="External"/><Relationship Id="rId14" Type="http://schemas.openxmlformats.org/officeDocument/2006/relationships/hyperlink" Target="https://www.instagram.com/stories/highlights/17914281002717839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RahulMalodiaOfficial/featured" TargetMode="External"/><Relationship Id="rId2" Type="http://schemas.openxmlformats.org/officeDocument/2006/relationships/hyperlink" Target="https://youtube.com/watch?v=sJrc71fS4_U&amp;feature=share8" TargetMode="External"/><Relationship Id="rId1" Type="http://schemas.openxmlformats.org/officeDocument/2006/relationships/hyperlink" Target="https://www.youtube.com/@AnuragTalks1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https://youtu.be/UFuIO0oBAdg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CrazyMedusa/featured" TargetMode="External"/><Relationship Id="rId2" Type="http://schemas.openxmlformats.org/officeDocument/2006/relationships/hyperlink" Target="https://www.instagram.com/mittrayash/" TargetMode="External"/><Relationship Id="rId1" Type="http://schemas.openxmlformats.org/officeDocument/2006/relationships/hyperlink" Target="https://www.youtube.com/c/YashMittraYMGrad/" TargetMode="External"/><Relationship Id="rId4" Type="http://schemas.openxmlformats.org/officeDocument/2006/relationships/hyperlink" Target="https://www.instagram.com/salonivermaofficial/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getsetflyflearn4314/featured" TargetMode="External"/><Relationship Id="rId2" Type="http://schemas.openxmlformats.org/officeDocument/2006/relationships/hyperlink" Target="https://youtu.be/SFOmHOK6iA0" TargetMode="External"/><Relationship Id="rId1" Type="http://schemas.openxmlformats.org/officeDocument/2006/relationships/hyperlink" Target="https://www.youtube.com/@Live-Hindi/featured" TargetMode="External"/><Relationship Id="rId5" Type="http://schemas.openxmlformats.org/officeDocument/2006/relationships/printerSettings" Target="../printerSettings/printerSettings25.bin"/><Relationship Id="rId4" Type="http://schemas.openxmlformats.org/officeDocument/2006/relationships/hyperlink" Target="https://youtu.be/ll-4kM1eAAo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RASHGs1PyCw" TargetMode="External"/><Relationship Id="rId13" Type="http://schemas.openxmlformats.org/officeDocument/2006/relationships/hyperlink" Target="https://www.youtube.com/@TradeSwings" TargetMode="External"/><Relationship Id="rId18" Type="http://schemas.openxmlformats.org/officeDocument/2006/relationships/hyperlink" Target="https://youtu.be/v12UhvTlXsM?si=rLzRKKEzEUdSFtnp" TargetMode="External"/><Relationship Id="rId3" Type="http://schemas.openxmlformats.org/officeDocument/2006/relationships/hyperlink" Target="https://www.youtube.com/@Qdigita" TargetMode="External"/><Relationship Id="rId21" Type="http://schemas.openxmlformats.org/officeDocument/2006/relationships/printerSettings" Target="../printerSettings/printerSettings26.bin"/><Relationship Id="rId7" Type="http://schemas.openxmlformats.org/officeDocument/2006/relationships/hyperlink" Target="https://www.youtube.com/@diversifyknowledge/" TargetMode="External"/><Relationship Id="rId12" Type="http://schemas.openxmlformats.org/officeDocument/2006/relationships/hyperlink" Target="https://youtu.be/6uXFHOD40hM?si=GIHWj_ZQOz7MnoFT" TargetMode="External"/><Relationship Id="rId17" Type="http://schemas.openxmlformats.org/officeDocument/2006/relationships/hyperlink" Target="https://www.youtube.com/@TheHarshDalal" TargetMode="External"/><Relationship Id="rId2" Type="http://schemas.openxmlformats.org/officeDocument/2006/relationships/hyperlink" Target="https://youtu.be/zCL84r7UDjk" TargetMode="External"/><Relationship Id="rId16" Type="http://schemas.openxmlformats.org/officeDocument/2006/relationships/hyperlink" Target="https://youtu.be/og3G0LGpfiA?si=zTuPnGDMhnba_3-5" TargetMode="External"/><Relationship Id="rId20" Type="http://schemas.openxmlformats.org/officeDocument/2006/relationships/hyperlink" Target="https://www.youtube.com/@TheBullofDalalStreet" TargetMode="External"/><Relationship Id="rId1" Type="http://schemas.openxmlformats.org/officeDocument/2006/relationships/hyperlink" Target="https://www.youtube.com/@deekayfinancials" TargetMode="External"/><Relationship Id="rId6" Type="http://schemas.openxmlformats.org/officeDocument/2006/relationships/hyperlink" Target="https://youtu.be/FPH2Pwn6FAg?si=4-mdlHSky5SLxUGv" TargetMode="External"/><Relationship Id="rId11" Type="http://schemas.openxmlformats.org/officeDocument/2006/relationships/hyperlink" Target="https://www.youtube.com/@TheAnalystDeep/featured" TargetMode="External"/><Relationship Id="rId5" Type="http://schemas.openxmlformats.org/officeDocument/2006/relationships/hyperlink" Target="https://www.youtube.com/@STOCK247bypoojasingh" TargetMode="External"/><Relationship Id="rId15" Type="http://schemas.openxmlformats.org/officeDocument/2006/relationships/hyperlink" Target="https://www.youtube.com/@AbhishekKar/featured" TargetMode="External"/><Relationship Id="rId10" Type="http://schemas.openxmlformats.org/officeDocument/2006/relationships/hyperlink" Target="https://youtu.be/t1uvJmGZowI?si=siYFxfcmW7vTzB2o" TargetMode="External"/><Relationship Id="rId19" Type="http://schemas.openxmlformats.org/officeDocument/2006/relationships/hyperlink" Target="https://www.youtube.com/watch?v=z2GdjaDh4Kk" TargetMode="External"/><Relationship Id="rId4" Type="http://schemas.openxmlformats.org/officeDocument/2006/relationships/hyperlink" Target="https://youtu.be/-0teU8N1zCs?feature=shared" TargetMode="External"/><Relationship Id="rId9" Type="http://schemas.openxmlformats.org/officeDocument/2006/relationships/hyperlink" Target="https://www.youtube.com/@HimanshuTrader/featured" TargetMode="External"/><Relationship Id="rId14" Type="http://schemas.openxmlformats.org/officeDocument/2006/relationships/hyperlink" Target="https://youtu.be/iA92RZ8Ps04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aish_mehan/" TargetMode="External"/><Relationship Id="rId2" Type="http://schemas.openxmlformats.org/officeDocument/2006/relationships/hyperlink" Target="https://www.instagram.com/reel/CwplGZXP4Rx/?igshid=MzRlODBiNWFlZA==" TargetMode="External"/><Relationship Id="rId1" Type="http://schemas.openxmlformats.org/officeDocument/2006/relationships/hyperlink" Target="https://www.instagram.com/amanliftss/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ca.mukanderbeniwal/" TargetMode="External"/><Relationship Id="rId7" Type="http://schemas.openxmlformats.org/officeDocument/2006/relationships/hyperlink" Target="https://www.instagram.com/prettymuchfinance/?next=%2F" TargetMode="External"/><Relationship Id="rId2" Type="http://schemas.openxmlformats.org/officeDocument/2006/relationships/hyperlink" Target="https://www.instagram.com/reel/Crk49AdJjBV/?utm_source=ig_web_copy_link&amp;igshid=MzRlODBiNWFlZA==" TargetMode="External"/><Relationship Id="rId1" Type="http://schemas.openxmlformats.org/officeDocument/2006/relationships/hyperlink" Target="https://www.instagram.com/shubh_kadam__/" TargetMode="External"/><Relationship Id="rId6" Type="http://schemas.openxmlformats.org/officeDocument/2006/relationships/hyperlink" Target="https://www.instagram.com/reel/CrI9ro5tZ5t/?igshid=MDJmNzVkMjY=" TargetMode="External"/><Relationship Id="rId5" Type="http://schemas.openxmlformats.org/officeDocument/2006/relationships/hyperlink" Target="https://www.instagram.com/ankita5rajput/" TargetMode="External"/><Relationship Id="rId4" Type="http://schemas.openxmlformats.org/officeDocument/2006/relationships/hyperlink" Target="https://www.instagram.com/reel/CrTFr8mv1QB/?igshid=YmMyMTA2M2Y=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8avHTs9t0mk" TargetMode="External"/><Relationship Id="rId13" Type="http://schemas.openxmlformats.org/officeDocument/2006/relationships/hyperlink" Target="https://www.youtube.com/hashtag/stockmarket/shorts" TargetMode="External"/><Relationship Id="rId18" Type="http://schemas.openxmlformats.org/officeDocument/2006/relationships/hyperlink" Target="https://www.youtube.com/watch?v=yv6E_BT0tJI" TargetMode="External"/><Relationship Id="rId3" Type="http://schemas.openxmlformats.org/officeDocument/2006/relationships/hyperlink" Target="https://www.youtube.com/@TraderSakshi" TargetMode="External"/><Relationship Id="rId7" Type="http://schemas.openxmlformats.org/officeDocument/2006/relationships/hyperlink" Target="https://www.youtube.com/@TradeSwings" TargetMode="External"/><Relationship Id="rId12" Type="http://schemas.openxmlformats.org/officeDocument/2006/relationships/hyperlink" Target="https://www.youtube.com/@vjinvestment" TargetMode="External"/><Relationship Id="rId17" Type="http://schemas.openxmlformats.org/officeDocument/2006/relationships/hyperlink" Target="https://www.youtube.com/@TradingWithKarol" TargetMode="External"/><Relationship Id="rId2" Type="http://schemas.openxmlformats.org/officeDocument/2006/relationships/hyperlink" Target="https://youtu.be/-9NJNwtuMHs" TargetMode="External"/><Relationship Id="rId16" Type="http://schemas.openxmlformats.org/officeDocument/2006/relationships/hyperlink" Target="https://www.youtube.com/watch?v=gN9QPRUmVTU" TargetMode="External"/><Relationship Id="rId1" Type="http://schemas.openxmlformats.org/officeDocument/2006/relationships/hyperlink" Target="https://www.youtube.com/@MoneyTalksWithPayal" TargetMode="External"/><Relationship Id="rId6" Type="http://schemas.openxmlformats.org/officeDocument/2006/relationships/hyperlink" Target="https://youtu.be/442P59bkpXg" TargetMode="External"/><Relationship Id="rId11" Type="http://schemas.openxmlformats.org/officeDocument/2006/relationships/hyperlink" Target="https://www.youtube.com/watch?v=81YraWpcELo" TargetMode="External"/><Relationship Id="rId5" Type="http://schemas.openxmlformats.org/officeDocument/2006/relationships/hyperlink" Target="https://www.youtube.com/@DropoutEngineer" TargetMode="External"/><Relationship Id="rId15" Type="http://schemas.openxmlformats.org/officeDocument/2006/relationships/hyperlink" Target="https://www.youtube.com/@vjinvestment" TargetMode="External"/><Relationship Id="rId10" Type="http://schemas.openxmlformats.org/officeDocument/2006/relationships/hyperlink" Target="https://www.youtube.com/hashtag/algo" TargetMode="External"/><Relationship Id="rId19" Type="http://schemas.openxmlformats.org/officeDocument/2006/relationships/printerSettings" Target="../printerSettings/printerSettings27.bin"/><Relationship Id="rId4" Type="http://schemas.openxmlformats.org/officeDocument/2006/relationships/hyperlink" Target="https://youtu.be/6Dl_SMYDvWw" TargetMode="External"/><Relationship Id="rId9" Type="http://schemas.openxmlformats.org/officeDocument/2006/relationships/hyperlink" Target="https://www.youtube.com/@tradetobombay1537" TargetMode="External"/><Relationship Id="rId14" Type="http://schemas.openxmlformats.org/officeDocument/2006/relationships/hyperlink" Target="https://www.youtube.com/shorts/0okB4-qezUo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Qdigita" TargetMode="External"/><Relationship Id="rId2" Type="http://schemas.openxmlformats.org/officeDocument/2006/relationships/hyperlink" Target="https://youtu.be/Za1SpbF28A4" TargetMode="External"/><Relationship Id="rId1" Type="http://schemas.openxmlformats.org/officeDocument/2006/relationships/hyperlink" Target="https://www.youtube.com/@Qdigita" TargetMode="External"/><Relationship Id="rId5" Type="http://schemas.openxmlformats.org/officeDocument/2006/relationships/printerSettings" Target="../printerSettings/printerSettings28.bin"/><Relationship Id="rId4" Type="http://schemas.openxmlformats.org/officeDocument/2006/relationships/hyperlink" Target="https://youtu.be/2EBUqiKB4O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aminitripathi/videos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youtu.be/Wlpf1IIFM_o?si=fws3UAw1-sVqjj8T" TargetMode="External"/><Relationship Id="rId1" Type="http://schemas.openxmlformats.org/officeDocument/2006/relationships/hyperlink" Target="https://www.youtube.com/@Digitalmarketingguruji/" TargetMode="External"/><Relationship Id="rId6" Type="http://schemas.openxmlformats.org/officeDocument/2006/relationships/hyperlink" Target="https://youtu.be/qFhruDVIcTg?si=v9z-OyIqGwZfzvcG" TargetMode="External"/><Relationship Id="rId5" Type="http://schemas.openxmlformats.org/officeDocument/2006/relationships/hyperlink" Target="https://www.youtube.com/@gravitycoding/featured" TargetMode="External"/><Relationship Id="rId4" Type="http://schemas.openxmlformats.org/officeDocument/2006/relationships/hyperlink" Target="https://youtu.be/O9ISxmKGKmM?si=R7crerW2mjOJuHog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CpgMrryYv2Q?si=bj1mR-1HhfGabhZq" TargetMode="External"/><Relationship Id="rId13" Type="http://schemas.openxmlformats.org/officeDocument/2006/relationships/hyperlink" Target="https://www.youtube.com/@STOCK247bypoojasingh/featured" TargetMode="External"/><Relationship Id="rId3" Type="http://schemas.openxmlformats.org/officeDocument/2006/relationships/hyperlink" Target="https://www.youtube.com/@ReadersBooksClub/featured" TargetMode="External"/><Relationship Id="rId7" Type="http://schemas.openxmlformats.org/officeDocument/2006/relationships/hyperlink" Target="https://www.youtube.com/@tamilstocksniper" TargetMode="External"/><Relationship Id="rId12" Type="http://schemas.openxmlformats.org/officeDocument/2006/relationships/hyperlink" Target="https://youtu.be/bBkF4kezmKw" TargetMode="External"/><Relationship Id="rId2" Type="http://schemas.openxmlformats.org/officeDocument/2006/relationships/hyperlink" Target="https://youtu.be/8wY0REACXH4" TargetMode="External"/><Relationship Id="rId1" Type="http://schemas.openxmlformats.org/officeDocument/2006/relationships/hyperlink" Target="https://www.youtube.com/@InvestToday/featured" TargetMode="External"/><Relationship Id="rId6" Type="http://schemas.openxmlformats.org/officeDocument/2006/relationships/hyperlink" Target="https://youtu.be/z-Z2WWreZ0A" TargetMode="External"/><Relationship Id="rId11" Type="http://schemas.openxmlformats.org/officeDocument/2006/relationships/hyperlink" Target="https://www.youtube.com/@diversifyknowledge/featured" TargetMode="External"/><Relationship Id="rId5" Type="http://schemas.openxmlformats.org/officeDocument/2006/relationships/hyperlink" Target="https://www.youtube.com/@diversifyknowledge/featured" TargetMode="External"/><Relationship Id="rId15" Type="http://schemas.openxmlformats.org/officeDocument/2006/relationships/printerSettings" Target="../printerSettings/printerSettings29.bin"/><Relationship Id="rId10" Type="http://schemas.openxmlformats.org/officeDocument/2006/relationships/hyperlink" Target="https://youtu.be/V5KEDa_Iy2o?si=EKJzAuga9hKrcvJA" TargetMode="External"/><Relationship Id="rId4" Type="http://schemas.openxmlformats.org/officeDocument/2006/relationships/hyperlink" Target="https://youtu.be/MbP_DzPOSNA" TargetMode="External"/><Relationship Id="rId9" Type="http://schemas.openxmlformats.org/officeDocument/2006/relationships/hyperlink" Target="https://www.youtube.com/@StockLearners" TargetMode="External"/><Relationship Id="rId14" Type="http://schemas.openxmlformats.org/officeDocument/2006/relationships/hyperlink" Target="https://youtu.be/vFxEOBSB5_g?si=DAC-_X7MuXyxiAge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27Yy7J6cKA" TargetMode="External"/><Relationship Id="rId3" Type="http://schemas.openxmlformats.org/officeDocument/2006/relationships/hyperlink" Target="https://www.youtube.com/c/ChargingPointHindi/" TargetMode="External"/><Relationship Id="rId7" Type="http://schemas.openxmlformats.org/officeDocument/2006/relationships/hyperlink" Target="https://www.youtube.com/@cashitijgupta7175/" TargetMode="External"/><Relationship Id="rId2" Type="http://schemas.openxmlformats.org/officeDocument/2006/relationships/hyperlink" Target="https://youtu.be/FLhYKItUhRk" TargetMode="External"/><Relationship Id="rId1" Type="http://schemas.openxmlformats.org/officeDocument/2006/relationships/hyperlink" Target="https://www.youtube.com/@SundayNivesh" TargetMode="External"/><Relationship Id="rId6" Type="http://schemas.openxmlformats.org/officeDocument/2006/relationships/hyperlink" Target="https://youtu.be/C-8cY0qGqIo" TargetMode="External"/><Relationship Id="rId5" Type="http://schemas.openxmlformats.org/officeDocument/2006/relationships/hyperlink" Target="https://www.youtube.com/@STOCK247bypoojasingh/" TargetMode="External"/><Relationship Id="rId4" Type="http://schemas.openxmlformats.org/officeDocument/2006/relationships/hyperlink" Target="https://youtu.be/zlaBqkOFn2M" TargetMode="External"/><Relationship Id="rId9" Type="http://schemas.openxmlformats.org/officeDocument/2006/relationships/printerSettings" Target="../printerSettings/printerSettings30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BookPillow" TargetMode="External"/><Relationship Id="rId2" Type="http://schemas.openxmlformats.org/officeDocument/2006/relationships/hyperlink" Target="https://youtube.com/shorts/uMhAajIAgoM" TargetMode="External"/><Relationship Id="rId1" Type="http://schemas.openxmlformats.org/officeDocument/2006/relationships/hyperlink" Target="https://www.youtube.com/@VaicharikKida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https://youtu.be/_x9xBaR-ZCc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Hgj1n47SgR4&amp;t=168s" TargetMode="External"/><Relationship Id="rId13" Type="http://schemas.openxmlformats.org/officeDocument/2006/relationships/hyperlink" Target="https://www.youtube.com/@AbhishekKar/featured" TargetMode="External"/><Relationship Id="rId18" Type="http://schemas.openxmlformats.org/officeDocument/2006/relationships/hyperlink" Target="https://youtu.be/oklldyVMkl4" TargetMode="External"/><Relationship Id="rId26" Type="http://schemas.openxmlformats.org/officeDocument/2006/relationships/hyperlink" Target="https://youtu.be/eA6FlM9b2oo" TargetMode="External"/><Relationship Id="rId3" Type="http://schemas.openxmlformats.org/officeDocument/2006/relationships/hyperlink" Target="https://www.youtube.com/@AbhishekKar/featured" TargetMode="External"/><Relationship Id="rId21" Type="http://schemas.openxmlformats.org/officeDocument/2006/relationships/hyperlink" Target="https://www.youtube.com/@MrLazyTech" TargetMode="External"/><Relationship Id="rId7" Type="http://schemas.openxmlformats.org/officeDocument/2006/relationships/hyperlink" Target="https://www.youtube.com/@MindYourLogicMalayalam" TargetMode="External"/><Relationship Id="rId12" Type="http://schemas.openxmlformats.org/officeDocument/2006/relationships/hyperlink" Target="https://www.youtube.com/watch?v=8NiDJUfhv34" TargetMode="External"/><Relationship Id="rId17" Type="http://schemas.openxmlformats.org/officeDocument/2006/relationships/hyperlink" Target="https://www.youtube.com/@DekhoIsko" TargetMode="External"/><Relationship Id="rId25" Type="http://schemas.openxmlformats.org/officeDocument/2006/relationships/hyperlink" Target="https://www.youtube.com/@TechVaniOfficial" TargetMode="External"/><Relationship Id="rId33" Type="http://schemas.openxmlformats.org/officeDocument/2006/relationships/printerSettings" Target="../printerSettings/printerSettings32.bin"/><Relationship Id="rId2" Type="http://schemas.openxmlformats.org/officeDocument/2006/relationships/hyperlink" Target="https://www.youtube.com/watch?v=SMcT6tVj-_M" TargetMode="External"/><Relationship Id="rId16" Type="http://schemas.openxmlformats.org/officeDocument/2006/relationships/hyperlink" Target="https://www.youtube.com/watch?v=pJa2A45lWJw" TargetMode="External"/><Relationship Id="rId20" Type="http://schemas.openxmlformats.org/officeDocument/2006/relationships/hyperlink" Target="https://www.youtube.com/watch?v=0Q-lMPIOhOk&amp;t=132s" TargetMode="External"/><Relationship Id="rId29" Type="http://schemas.openxmlformats.org/officeDocument/2006/relationships/hyperlink" Target="https://www.youtube.com/@akyanovlogs" TargetMode="External"/><Relationship Id="rId1" Type="http://schemas.openxmlformats.org/officeDocument/2006/relationships/hyperlink" Target="https://www.youtube.com/@AbhishekKar/featured" TargetMode="External"/><Relationship Id="rId6" Type="http://schemas.openxmlformats.org/officeDocument/2006/relationships/hyperlink" Target="https://youtu.be/6LIyDHA0KQs" TargetMode="External"/><Relationship Id="rId11" Type="http://schemas.openxmlformats.org/officeDocument/2006/relationships/hyperlink" Target="https://www.youtube.com/@AbhishekKar/featured" TargetMode="External"/><Relationship Id="rId24" Type="http://schemas.openxmlformats.org/officeDocument/2006/relationships/hyperlink" Target="https://www.youtube.com/watch?v=whlsfWHVJbk" TargetMode="External"/><Relationship Id="rId32" Type="http://schemas.openxmlformats.org/officeDocument/2006/relationships/hyperlink" Target="https://youtu.be/9EV5nwvsf_g" TargetMode="External"/><Relationship Id="rId5" Type="http://schemas.openxmlformats.org/officeDocument/2006/relationships/hyperlink" Target="https://www.youtube.com/@AbhishekKar/featured" TargetMode="External"/><Relationship Id="rId15" Type="http://schemas.openxmlformats.org/officeDocument/2006/relationships/hyperlink" Target="https://www.youtube.com/@TeluguDost" TargetMode="External"/><Relationship Id="rId23" Type="http://schemas.openxmlformats.org/officeDocument/2006/relationships/hyperlink" Target="https://www.youtube.com/@SahilKaroul" TargetMode="External"/><Relationship Id="rId28" Type="http://schemas.openxmlformats.org/officeDocument/2006/relationships/hyperlink" Target="https://youtu.be/Rf4IWxwh7Uw?si=SRvlSSSRZIDVsSvi" TargetMode="External"/><Relationship Id="rId10" Type="http://schemas.openxmlformats.org/officeDocument/2006/relationships/hyperlink" Target="https://www.youtube.com/watch?v=A5n1hiTtbOg" TargetMode="External"/><Relationship Id="rId19" Type="http://schemas.openxmlformats.org/officeDocument/2006/relationships/hyperlink" Target="https://www.youtube.com/@noistech" TargetMode="External"/><Relationship Id="rId31" Type="http://schemas.openxmlformats.org/officeDocument/2006/relationships/hyperlink" Target="https://www.youtube.com/NabeelAfridi" TargetMode="External"/><Relationship Id="rId4" Type="http://schemas.openxmlformats.org/officeDocument/2006/relationships/hyperlink" Target="https://www.youtube.com/watch?v=gvJj5sj0YFk&amp;lc=UgwNMKShBtpBn9usjAZ4AaABAg" TargetMode="External"/><Relationship Id="rId9" Type="http://schemas.openxmlformats.org/officeDocument/2006/relationships/hyperlink" Target="https://www.youtube.com/@AbhishekKar/featured" TargetMode="External"/><Relationship Id="rId14" Type="http://schemas.openxmlformats.org/officeDocument/2006/relationships/hyperlink" Target="https://www.youtube.com/watch?v=gvJj5sj0YFk" TargetMode="External"/><Relationship Id="rId22" Type="http://schemas.openxmlformats.org/officeDocument/2006/relationships/hyperlink" Target="https://www.youtube.com/watch?v=eAAE62VMNAA" TargetMode="External"/><Relationship Id="rId27" Type="http://schemas.openxmlformats.org/officeDocument/2006/relationships/hyperlink" Target="https://www.youtube.com/@snehakatyal1442" TargetMode="External"/><Relationship Id="rId30" Type="http://schemas.openxmlformats.org/officeDocument/2006/relationships/hyperlink" Target="https://youtu.be/lB2WilJOOTw?si=Kg9nmOXTPnoN2A-r" TargetMode="External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8BncvCZpJUY" TargetMode="External"/><Relationship Id="rId13" Type="http://schemas.openxmlformats.org/officeDocument/2006/relationships/hyperlink" Target="https://www.youtube.com/@PriyazKreativeCorner" TargetMode="External"/><Relationship Id="rId18" Type="http://schemas.openxmlformats.org/officeDocument/2006/relationships/hyperlink" Target="https://youtube.com/shorts/F9pAVNH_vYE?feature=share" TargetMode="External"/><Relationship Id="rId26" Type="http://schemas.openxmlformats.org/officeDocument/2006/relationships/hyperlink" Target="https://www.instagram.com/reel/C3sTgP2JY0t/?igsh=MWlxbTJrZzAxbW9oaA%3D%3D" TargetMode="External"/><Relationship Id="rId3" Type="http://schemas.openxmlformats.org/officeDocument/2006/relationships/hyperlink" Target="https://www.youtube.com/@GadgetByte" TargetMode="External"/><Relationship Id="rId21" Type="http://schemas.openxmlformats.org/officeDocument/2006/relationships/hyperlink" Target="https://www.youtube.com/@nalineemumbaikar/shorts" TargetMode="External"/><Relationship Id="rId7" Type="http://schemas.openxmlformats.org/officeDocument/2006/relationships/hyperlink" Target="https://www.youtube.com/@Indoriexplorer" TargetMode="External"/><Relationship Id="rId12" Type="http://schemas.openxmlformats.org/officeDocument/2006/relationships/hyperlink" Target="https://youtu.be/UNMuN2p_aG0" TargetMode="External"/><Relationship Id="rId17" Type="http://schemas.openxmlformats.org/officeDocument/2006/relationships/hyperlink" Target="https://www.instagram.com/reel/C1we_IiLW2a/?igsh=NTJtYmM1d3htZ3E4" TargetMode="External"/><Relationship Id="rId25" Type="http://schemas.openxmlformats.org/officeDocument/2006/relationships/hyperlink" Target="https://www.youtube.com/@RatheeshrmenonOfficial" TargetMode="External"/><Relationship Id="rId2" Type="http://schemas.openxmlformats.org/officeDocument/2006/relationships/hyperlink" Target="https://www.youtube.com/watch?v=AF-4afm1vq0" TargetMode="External"/><Relationship Id="rId16" Type="http://schemas.openxmlformats.org/officeDocument/2006/relationships/hyperlink" Target="https://youtu.be/qJ3GIcQcOJY?si=D22weWnuAY63npk8" TargetMode="External"/><Relationship Id="rId20" Type="http://schemas.openxmlformats.org/officeDocument/2006/relationships/hyperlink" Target="https://youtube.com/shorts/oaE-PjKBI5w?si=uzsh9QZ-ZgsdTUjN" TargetMode="External"/><Relationship Id="rId29" Type="http://schemas.openxmlformats.org/officeDocument/2006/relationships/hyperlink" Target="https://www.youtube.com/@UtsabRocks" TargetMode="External"/><Relationship Id="rId1" Type="http://schemas.openxmlformats.org/officeDocument/2006/relationships/hyperlink" Target="https://www.youtube.com/watch?v=ZycKdSH6O0A" TargetMode="External"/><Relationship Id="rId6" Type="http://schemas.openxmlformats.org/officeDocument/2006/relationships/hyperlink" Target="https://youtu.be/ZKYIElU-Mp4" TargetMode="External"/><Relationship Id="rId11" Type="http://schemas.openxmlformats.org/officeDocument/2006/relationships/hyperlink" Target="https://www.youtube.com/@ginisvlogss/featured" TargetMode="External"/><Relationship Id="rId24" Type="http://schemas.openxmlformats.org/officeDocument/2006/relationships/hyperlink" Target="https://youtube.com/shorts/H-houRfneKw?si=Hp6Sf891ehdLrVVg" TargetMode="External"/><Relationship Id="rId5" Type="http://schemas.openxmlformats.org/officeDocument/2006/relationships/hyperlink" Target="https://www.youtube.com/@TechGuideOff" TargetMode="External"/><Relationship Id="rId15" Type="http://schemas.openxmlformats.org/officeDocument/2006/relationships/hyperlink" Target="https://www.youtube.com/@BornCreator" TargetMode="External"/><Relationship Id="rId23" Type="http://schemas.openxmlformats.org/officeDocument/2006/relationships/hyperlink" Target="https://www.youtube.com/@TruptisKitchenKatta/shorts" TargetMode="External"/><Relationship Id="rId28" Type="http://schemas.openxmlformats.org/officeDocument/2006/relationships/hyperlink" Target="https://www.facebook.com/RatheeshRMenon/videos/" TargetMode="External"/><Relationship Id="rId10" Type="http://schemas.openxmlformats.org/officeDocument/2006/relationships/hyperlink" Target="https://youtu.be/h9kx3mFUclQ" TargetMode="External"/><Relationship Id="rId19" Type="http://schemas.openxmlformats.org/officeDocument/2006/relationships/hyperlink" Target="https://www.instagram.com/reel/C3z4d2jx9lW/?utm_source=ig_web_copy_link" TargetMode="External"/><Relationship Id="rId31" Type="http://schemas.openxmlformats.org/officeDocument/2006/relationships/printerSettings" Target="../printerSettings/printerSettings33.bin"/><Relationship Id="rId4" Type="http://schemas.openxmlformats.org/officeDocument/2006/relationships/hyperlink" Target="https://www.youtube.com/watch?v=Wq9fSsKq-Ag&amp;t=86s" TargetMode="External"/><Relationship Id="rId9" Type="http://schemas.openxmlformats.org/officeDocument/2006/relationships/hyperlink" Target="https://www.youtube.com/@TechDekhoji" TargetMode="External"/><Relationship Id="rId14" Type="http://schemas.openxmlformats.org/officeDocument/2006/relationships/hyperlink" Target="https://youtu.be/eIXd3FMO-a0?si=1gWx9VkfvJKdOnWd" TargetMode="External"/><Relationship Id="rId22" Type="http://schemas.openxmlformats.org/officeDocument/2006/relationships/hyperlink" Target="https://youtube.com/shorts/WFG49wSfVdQ?si=naHL553PN632JOT5" TargetMode="External"/><Relationship Id="rId27" Type="http://schemas.openxmlformats.org/officeDocument/2006/relationships/hyperlink" Target="https://www.youtube.com/watch?v=HRUPRle84qk" TargetMode="External"/><Relationship Id="rId30" Type="http://schemas.openxmlformats.org/officeDocument/2006/relationships/hyperlink" Target="https://youtu.be/ngUiZ3QyOSA?si=-IBj88QmePh6ILIk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agram.com/nutritionist_dhvanishah/" TargetMode="External"/><Relationship Id="rId1" Type="http://schemas.openxmlformats.org/officeDocument/2006/relationships/hyperlink" Target="https://www.instagram.com/shubhi_shivhare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instagram.com/finvestera/" TargetMode="External"/><Relationship Id="rId7" Type="http://schemas.openxmlformats.org/officeDocument/2006/relationships/hyperlink" Target="https://www.youtube.com/@MrSmartTechnical" TargetMode="External"/><Relationship Id="rId2" Type="http://schemas.openxmlformats.org/officeDocument/2006/relationships/hyperlink" Target="https://www.instagram.com/learnwithcamanav/" TargetMode="External"/><Relationship Id="rId1" Type="http://schemas.openxmlformats.org/officeDocument/2006/relationships/hyperlink" Target="https://www.instagram.com/the_fintelligent_investor/" TargetMode="External"/><Relationship Id="rId6" Type="http://schemas.openxmlformats.org/officeDocument/2006/relationships/hyperlink" Target="https://www.instagram.com/fintaxshorts/" TargetMode="External"/><Relationship Id="rId5" Type="http://schemas.openxmlformats.org/officeDocument/2006/relationships/hyperlink" Target="https://www.instagram.com/indianstockmarketguide/" TargetMode="External"/><Relationship Id="rId4" Type="http://schemas.openxmlformats.org/officeDocument/2006/relationships/hyperlink" Target="https://www.instagram.com/ca.sandeepkumaar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t.me/sharetradepoint/19064" TargetMode="External"/><Relationship Id="rId21" Type="http://schemas.openxmlformats.org/officeDocument/2006/relationships/hyperlink" Target="https://t.me/stockmarketanalysis12/981" TargetMode="External"/><Relationship Id="rId42" Type="http://schemas.openxmlformats.org/officeDocument/2006/relationships/hyperlink" Target="https://t.me/Stockoptio_future" TargetMode="External"/><Relationship Id="rId63" Type="http://schemas.openxmlformats.org/officeDocument/2006/relationships/hyperlink" Target="https://t.me/Moneytalks_paisaboltahai/3413" TargetMode="External"/><Relationship Id="rId84" Type="http://schemas.openxmlformats.org/officeDocument/2006/relationships/hyperlink" Target="https://t.me/t_daksh_trading_official" TargetMode="External"/><Relationship Id="rId138" Type="http://schemas.openxmlformats.org/officeDocument/2006/relationships/hyperlink" Target="https://www.youtube.com/@stockmarketkapilot8471" TargetMode="External"/><Relationship Id="rId159" Type="http://schemas.openxmlformats.org/officeDocument/2006/relationships/hyperlink" Target="https://www.youtube.com/watch?v=P03ExYHWOoo&amp;ab_channel=Mr.SmartTechnical" TargetMode="External"/><Relationship Id="rId170" Type="http://schemas.openxmlformats.org/officeDocument/2006/relationships/hyperlink" Target="https://www.youtube.com/watch?v=lQOkytIQTws" TargetMode="External"/><Relationship Id="rId191" Type="http://schemas.openxmlformats.org/officeDocument/2006/relationships/hyperlink" Target="https://www.youtube.com/@Likelytopics" TargetMode="External"/><Relationship Id="rId205" Type="http://schemas.openxmlformats.org/officeDocument/2006/relationships/hyperlink" Target="https://www.youtube.com/@freecash22" TargetMode="External"/><Relationship Id="rId226" Type="http://schemas.openxmlformats.org/officeDocument/2006/relationships/hyperlink" Target="https://youtu.be/GBj0lBrpGU0?si=Qgf_s5qhaaVoTv3N" TargetMode="External"/><Relationship Id="rId247" Type="http://schemas.openxmlformats.org/officeDocument/2006/relationships/hyperlink" Target="https://www.instagram.com/shubh_kadam__/?utm_medium=copy_link" TargetMode="External"/><Relationship Id="rId107" Type="http://schemas.openxmlformats.org/officeDocument/2006/relationships/hyperlink" Target="https://t.me/VkstradingOfficial/4812" TargetMode="External"/><Relationship Id="rId11" Type="http://schemas.openxmlformats.org/officeDocument/2006/relationships/hyperlink" Target="https://t.me/caazfarkhan/683" TargetMode="External"/><Relationship Id="rId32" Type="http://schemas.openxmlformats.org/officeDocument/2006/relationships/hyperlink" Target="https://t.me/joinchat/4sKYGqh1YtZlNzI1" TargetMode="External"/><Relationship Id="rId53" Type="http://schemas.openxmlformats.org/officeDocument/2006/relationships/hyperlink" Target="https://youtu.be/88M8Snv14JY" TargetMode="External"/><Relationship Id="rId74" Type="http://schemas.openxmlformats.org/officeDocument/2006/relationships/hyperlink" Target="https://www.instagram.com/stock_2_4_7/" TargetMode="External"/><Relationship Id="rId128" Type="http://schemas.openxmlformats.org/officeDocument/2006/relationships/hyperlink" Target="https://t.me/growth_stock" TargetMode="External"/><Relationship Id="rId149" Type="http://schemas.openxmlformats.org/officeDocument/2006/relationships/hyperlink" Target="https://www.youtube.com/watch?v=fiwm-qfT4Qk" TargetMode="External"/><Relationship Id="rId5" Type="http://schemas.openxmlformats.org/officeDocument/2006/relationships/hyperlink" Target="https://t.me/s/stockmarketguidetelugu" TargetMode="External"/><Relationship Id="rId95" Type="http://schemas.openxmlformats.org/officeDocument/2006/relationships/hyperlink" Target="https://t.me/News_ipo/1993" TargetMode="External"/><Relationship Id="rId160" Type="http://schemas.openxmlformats.org/officeDocument/2006/relationships/hyperlink" Target="https://www.youtube.com/@mmtechtelugu" TargetMode="External"/><Relationship Id="rId181" Type="http://schemas.openxmlformats.org/officeDocument/2006/relationships/hyperlink" Target="https://www.youtube.com/@DigitalEarning99" TargetMode="External"/><Relationship Id="rId216" Type="http://schemas.openxmlformats.org/officeDocument/2006/relationships/hyperlink" Target="https://youtu.be/j8VwY6k2ii8" TargetMode="External"/><Relationship Id="rId237" Type="http://schemas.openxmlformats.org/officeDocument/2006/relationships/hyperlink" Target="https://www.youtube.com/@digitalshashank" TargetMode="External"/><Relationship Id="rId22" Type="http://schemas.openxmlformats.org/officeDocument/2006/relationships/hyperlink" Target="https://www.youtube.com/@TradeSwingsAcademy" TargetMode="External"/><Relationship Id="rId43" Type="http://schemas.openxmlformats.org/officeDocument/2006/relationships/hyperlink" Target="https://t.me/Stockoptio_future/6270" TargetMode="External"/><Relationship Id="rId64" Type="http://schemas.openxmlformats.org/officeDocument/2006/relationships/hyperlink" Target="https://www.youtube.com/@shubh_kadam__" TargetMode="External"/><Relationship Id="rId118" Type="http://schemas.openxmlformats.org/officeDocument/2006/relationships/hyperlink" Target="https://t.me/nifty50stocks_study" TargetMode="External"/><Relationship Id="rId139" Type="http://schemas.openxmlformats.org/officeDocument/2006/relationships/hyperlink" Target="https://youtu.be/xKrxKxB0nGY" TargetMode="External"/><Relationship Id="rId85" Type="http://schemas.openxmlformats.org/officeDocument/2006/relationships/hyperlink" Target="https://t.me/t_daksh_trading_official/635" TargetMode="External"/><Relationship Id="rId150" Type="http://schemas.openxmlformats.org/officeDocument/2006/relationships/hyperlink" Target="https://www.youtube.com/@shashankyadav123" TargetMode="External"/><Relationship Id="rId171" Type="http://schemas.openxmlformats.org/officeDocument/2006/relationships/hyperlink" Target="https://www.youtube.com/@moneyinspires7417" TargetMode="External"/><Relationship Id="rId192" Type="http://schemas.openxmlformats.org/officeDocument/2006/relationships/hyperlink" Target="https://www.youtube.com/watch?v=62OrriEaqF0" TargetMode="External"/><Relationship Id="rId206" Type="http://schemas.openxmlformats.org/officeDocument/2006/relationships/hyperlink" Target="https://youtu.be/mYUfpGhMXhY" TargetMode="External"/><Relationship Id="rId227" Type="http://schemas.openxmlformats.org/officeDocument/2006/relationships/hyperlink" Target="https://www.youtube.com/@spyearner2443" TargetMode="External"/><Relationship Id="rId248" Type="http://schemas.openxmlformats.org/officeDocument/2006/relationships/hyperlink" Target="https://www.instagram.com/investtoday_official/" TargetMode="External"/><Relationship Id="rId12" Type="http://schemas.openxmlformats.org/officeDocument/2006/relationships/hyperlink" Target="https://www.youtube.com/@VivekRanaTrading/featured" TargetMode="External"/><Relationship Id="rId33" Type="http://schemas.openxmlformats.org/officeDocument/2006/relationships/hyperlink" Target="https://t.me/TraderSakshii/3474" TargetMode="External"/><Relationship Id="rId108" Type="http://schemas.openxmlformats.org/officeDocument/2006/relationships/hyperlink" Target="https://t.me/karthickthetrader" TargetMode="External"/><Relationship Id="rId129" Type="http://schemas.openxmlformats.org/officeDocument/2006/relationships/hyperlink" Target="https://t.me/growth_stock/6370" TargetMode="External"/><Relationship Id="rId54" Type="http://schemas.openxmlformats.org/officeDocument/2006/relationships/hyperlink" Target="https://www.youtube.com/@ETechpandaji" TargetMode="External"/><Relationship Id="rId70" Type="http://schemas.openxmlformats.org/officeDocument/2006/relationships/hyperlink" Target="https://t.me/mstradinganalysis/691" TargetMode="External"/><Relationship Id="rId75" Type="http://schemas.openxmlformats.org/officeDocument/2006/relationships/hyperlink" Target="https://www.instagram.com/stories/stock_2_4_7/3142906166610797041/" TargetMode="External"/><Relationship Id="rId91" Type="http://schemas.openxmlformats.org/officeDocument/2006/relationships/hyperlink" Target="https://t.me/indian_stock_share_market/19188" TargetMode="External"/><Relationship Id="rId96" Type="http://schemas.openxmlformats.org/officeDocument/2006/relationships/hyperlink" Target="https://t.me/stock_recommendations" TargetMode="External"/><Relationship Id="rId140" Type="http://schemas.openxmlformats.org/officeDocument/2006/relationships/hyperlink" Target="https://t.me/Banknifty_specials" TargetMode="External"/><Relationship Id="rId145" Type="http://schemas.openxmlformats.org/officeDocument/2006/relationships/hyperlink" Target="https://www.youtube.com/watch?v=2DK6eoDDIVA" TargetMode="External"/><Relationship Id="rId161" Type="http://schemas.openxmlformats.org/officeDocument/2006/relationships/hyperlink" Target="https://www.youtube.com/watch?v=9eEr0XgN_bs&amp;ab_channel=Mmtechtelugu" TargetMode="External"/><Relationship Id="rId166" Type="http://schemas.openxmlformats.org/officeDocument/2006/relationships/hyperlink" Target="https://www.youtube.com/@allabouttradingankitdwived3648" TargetMode="External"/><Relationship Id="rId182" Type="http://schemas.openxmlformats.org/officeDocument/2006/relationships/hyperlink" Target="https://www.youtube.com/watch?v=kwyS5_yhBnc" TargetMode="External"/><Relationship Id="rId187" Type="http://schemas.openxmlformats.org/officeDocument/2006/relationships/hyperlink" Target="https://www.youtube.com/@earningbeast99" TargetMode="External"/><Relationship Id="rId217" Type="http://schemas.openxmlformats.org/officeDocument/2006/relationships/hyperlink" Target="https://www.youtube.com/@NikkhilRawat" TargetMode="External"/><Relationship Id="rId1" Type="http://schemas.openxmlformats.org/officeDocument/2006/relationships/hyperlink" Target="https://www.youtube.com/@Madhuri_Naik/featured" TargetMode="External"/><Relationship Id="rId6" Type="http://schemas.openxmlformats.org/officeDocument/2006/relationships/hyperlink" Target="https://t.me/StockMarketGuideTelugu/1077" TargetMode="External"/><Relationship Id="rId212" Type="http://schemas.openxmlformats.org/officeDocument/2006/relationships/hyperlink" Target="https://www.youtube.com/watch?v=NwPPrykfmis" TargetMode="External"/><Relationship Id="rId233" Type="http://schemas.openxmlformats.org/officeDocument/2006/relationships/hyperlink" Target="https://www.youtube.com/@ChaudharyTips06" TargetMode="External"/><Relationship Id="rId238" Type="http://schemas.openxmlformats.org/officeDocument/2006/relationships/hyperlink" Target="https://www.youtube.com/watch?v=xV-N2qDdOJw" TargetMode="External"/><Relationship Id="rId254" Type="http://schemas.openxmlformats.org/officeDocument/2006/relationships/hyperlink" Target="https://t.me/marketsupportedu/6020" TargetMode="External"/><Relationship Id="rId23" Type="http://schemas.openxmlformats.org/officeDocument/2006/relationships/hyperlink" Target="https://youtu.be/OcuKsy-O1P4" TargetMode="External"/><Relationship Id="rId28" Type="http://schemas.openxmlformats.org/officeDocument/2006/relationships/hyperlink" Target="https://www.instagram.com/stock_2_4_7/" TargetMode="External"/><Relationship Id="rId49" Type="http://schemas.openxmlformats.org/officeDocument/2006/relationships/hyperlink" Target="https://t.me/optiontrading_specials/2326" TargetMode="External"/><Relationship Id="rId114" Type="http://schemas.openxmlformats.org/officeDocument/2006/relationships/hyperlink" Target="https://www.youtube.com/@kuldeepjhajharia" TargetMode="External"/><Relationship Id="rId119" Type="http://schemas.openxmlformats.org/officeDocument/2006/relationships/hyperlink" Target="https://t.me/nifty50stocks_study/1359" TargetMode="External"/><Relationship Id="rId44" Type="http://schemas.openxmlformats.org/officeDocument/2006/relationships/hyperlink" Target="https://t.me/Vision_Optiontrading" TargetMode="External"/><Relationship Id="rId60" Type="http://schemas.openxmlformats.org/officeDocument/2006/relationships/hyperlink" Target="https://t.me/pravinkhetan99m" TargetMode="External"/><Relationship Id="rId65" Type="http://schemas.openxmlformats.org/officeDocument/2006/relationships/hyperlink" Target="https://t.me/shubh_kadam/1759" TargetMode="External"/><Relationship Id="rId81" Type="http://schemas.openxmlformats.org/officeDocument/2006/relationships/hyperlink" Target="https://youtu.be/r2j_j7GcIp0" TargetMode="External"/><Relationship Id="rId86" Type="http://schemas.openxmlformats.org/officeDocument/2006/relationships/hyperlink" Target="https://t.me/tradetalks_tips" TargetMode="External"/><Relationship Id="rId130" Type="http://schemas.openxmlformats.org/officeDocument/2006/relationships/hyperlink" Target="https://t.me/c/1959281229/1180" TargetMode="External"/><Relationship Id="rId135" Type="http://schemas.openxmlformats.org/officeDocument/2006/relationships/hyperlink" Target="https://web.telegram.org/k/" TargetMode="External"/><Relationship Id="rId151" Type="http://schemas.openxmlformats.org/officeDocument/2006/relationships/hyperlink" Target="https://youtu.be/utyXPusxb4I" TargetMode="External"/><Relationship Id="rId156" Type="http://schemas.openxmlformats.org/officeDocument/2006/relationships/hyperlink" Target="https://www.youtube.com/@makemoneymrk" TargetMode="External"/><Relationship Id="rId177" Type="http://schemas.openxmlformats.org/officeDocument/2006/relationships/hyperlink" Target="https://www.youtube.com/@ChartwithTrade" TargetMode="External"/><Relationship Id="rId198" Type="http://schemas.openxmlformats.org/officeDocument/2006/relationships/hyperlink" Target="https://www.youtube.com/watch?v=YgaVBi5qD0g" TargetMode="External"/><Relationship Id="rId172" Type="http://schemas.openxmlformats.org/officeDocument/2006/relationships/hyperlink" Target="https://www.youtube.com/watch?v=Y6viJhMQCPI" TargetMode="External"/><Relationship Id="rId193" Type="http://schemas.openxmlformats.org/officeDocument/2006/relationships/hyperlink" Target="https://www.youtube.com/@Cryptodunia7/featured" TargetMode="External"/><Relationship Id="rId202" Type="http://schemas.openxmlformats.org/officeDocument/2006/relationships/hyperlink" Target="https://www.youtube.com/watch?v=isylxLNDRTE" TargetMode="External"/><Relationship Id="rId207" Type="http://schemas.openxmlformats.org/officeDocument/2006/relationships/hyperlink" Target="https://www.youtube.com/@CHARTTRADE" TargetMode="External"/><Relationship Id="rId223" Type="http://schemas.openxmlformats.org/officeDocument/2006/relationships/hyperlink" Target="https://www.youtube.com/@YourCryptoHelper" TargetMode="External"/><Relationship Id="rId228" Type="http://schemas.openxmlformats.org/officeDocument/2006/relationships/hyperlink" Target="https://www.youtube.com/watch?v=WkkKehmjLKU" TargetMode="External"/><Relationship Id="rId244" Type="http://schemas.openxmlformats.org/officeDocument/2006/relationships/hyperlink" Target="https://www.youtube.com/@PravinKhetan" TargetMode="External"/><Relationship Id="rId249" Type="http://schemas.openxmlformats.org/officeDocument/2006/relationships/hyperlink" Target="https://www.instagram.com/stock4retail/" TargetMode="External"/><Relationship Id="rId13" Type="http://schemas.openxmlformats.org/officeDocument/2006/relationships/hyperlink" Target="https://youtu.be/q68-ly25_1w" TargetMode="External"/><Relationship Id="rId18" Type="http://schemas.openxmlformats.org/officeDocument/2006/relationships/hyperlink" Target="https://t.me/telugutradershyam" TargetMode="External"/><Relationship Id="rId39" Type="http://schemas.openxmlformats.org/officeDocument/2006/relationships/hyperlink" Target="https://t.me/financialadda2018/51078" TargetMode="External"/><Relationship Id="rId109" Type="http://schemas.openxmlformats.org/officeDocument/2006/relationships/hyperlink" Target="https://t.me/karthickthetrader/1561" TargetMode="External"/><Relationship Id="rId34" Type="http://schemas.openxmlformats.org/officeDocument/2006/relationships/hyperlink" Target="https://t.me/researchinandout" TargetMode="External"/><Relationship Id="rId50" Type="http://schemas.openxmlformats.org/officeDocument/2006/relationships/hyperlink" Target="https://t.me/stockmarketanalysis12" TargetMode="External"/><Relationship Id="rId55" Type="http://schemas.openxmlformats.org/officeDocument/2006/relationships/hyperlink" Target="https://youtu.be/gQcuv2FCyWs" TargetMode="External"/><Relationship Id="rId76" Type="http://schemas.openxmlformats.org/officeDocument/2006/relationships/hyperlink" Target="https://t.me/BAZARKEPANDITOFFICIAL" TargetMode="External"/><Relationship Id="rId97" Type="http://schemas.openxmlformats.org/officeDocument/2006/relationships/hyperlink" Target="https://t.me/stock_recommendations/2967" TargetMode="External"/><Relationship Id="rId104" Type="http://schemas.openxmlformats.org/officeDocument/2006/relationships/hyperlink" Target="https://t.me/knowledgejazzchannel" TargetMode="External"/><Relationship Id="rId120" Type="http://schemas.openxmlformats.org/officeDocument/2006/relationships/hyperlink" Target="https://t.me/nifty_50_stocks" TargetMode="External"/><Relationship Id="rId125" Type="http://schemas.openxmlformats.org/officeDocument/2006/relationships/hyperlink" Target="https://t.me/tradephoenix_stocks/6446" TargetMode="External"/><Relationship Id="rId141" Type="http://schemas.openxmlformats.org/officeDocument/2006/relationships/hyperlink" Target="https://t.me/Banknifty_specials/16786" TargetMode="External"/><Relationship Id="rId146" Type="http://schemas.openxmlformats.org/officeDocument/2006/relationships/hyperlink" Target="https://www.youtube.com/@thedoontrader/" TargetMode="External"/><Relationship Id="rId167" Type="http://schemas.openxmlformats.org/officeDocument/2006/relationships/hyperlink" Target="https://www.youtube.com/watch?v=nRO9ey23LbM&amp;ab_channel=ALLABOUTTRADING%28AnkitDwivedi%29" TargetMode="External"/><Relationship Id="rId188" Type="http://schemas.openxmlformats.org/officeDocument/2006/relationships/hyperlink" Target="https://www.youtube.com/watch?v=eRfCihxg5vE" TargetMode="External"/><Relationship Id="rId7" Type="http://schemas.openxmlformats.org/officeDocument/2006/relationships/hyperlink" Target="https://t.me/nsestockpro/11367" TargetMode="External"/><Relationship Id="rId71" Type="http://schemas.openxmlformats.org/officeDocument/2006/relationships/hyperlink" Target="https://t.me/mstradinganalysis/703" TargetMode="External"/><Relationship Id="rId92" Type="http://schemas.openxmlformats.org/officeDocument/2006/relationships/hyperlink" Target="https://t.me/stock_news_market" TargetMode="External"/><Relationship Id="rId162" Type="http://schemas.openxmlformats.org/officeDocument/2006/relationships/hyperlink" Target="https://t.me/Marketisy" TargetMode="External"/><Relationship Id="rId183" Type="http://schemas.openxmlformats.org/officeDocument/2006/relationships/hyperlink" Target="https://www.youtube.com/@hitechsharmaji2539" TargetMode="External"/><Relationship Id="rId213" Type="http://schemas.openxmlformats.org/officeDocument/2006/relationships/hyperlink" Target="https://youtube.com/@cryptoearn4134" TargetMode="External"/><Relationship Id="rId218" Type="http://schemas.openxmlformats.org/officeDocument/2006/relationships/hyperlink" Target="https://www.youtube.com/watch?v=idS3cRShAF0" TargetMode="External"/><Relationship Id="rId234" Type="http://schemas.openxmlformats.org/officeDocument/2006/relationships/hyperlink" Target="https://www.youtube.com/watch?v=a0gTJ_iDm5g" TargetMode="External"/><Relationship Id="rId239" Type="http://schemas.openxmlformats.org/officeDocument/2006/relationships/hyperlink" Target="https://www.instagram.com/sundaysarthak/?hl=en" TargetMode="External"/><Relationship Id="rId2" Type="http://schemas.openxmlformats.org/officeDocument/2006/relationships/hyperlink" Target="https://t.me/madhurinaik/8987" TargetMode="External"/><Relationship Id="rId29" Type="http://schemas.openxmlformats.org/officeDocument/2006/relationships/hyperlink" Target="https://www.instagram.com/reel/CuixYjwtJpm/?igshid=NjFhOGMzYTE3ZQ==" TargetMode="External"/><Relationship Id="rId250" Type="http://schemas.openxmlformats.org/officeDocument/2006/relationships/hyperlink" Target="https://www.instagram.com/7dreamsindiaofficial/" TargetMode="External"/><Relationship Id="rId255" Type="http://schemas.openxmlformats.org/officeDocument/2006/relationships/hyperlink" Target="https://t.me/stocklearners/288" TargetMode="External"/><Relationship Id="rId24" Type="http://schemas.openxmlformats.org/officeDocument/2006/relationships/hyperlink" Target="https://www.youtube.com/@TheAnalystDeep" TargetMode="External"/><Relationship Id="rId40" Type="http://schemas.openxmlformats.org/officeDocument/2006/relationships/hyperlink" Target="https://t.me/bull_420" TargetMode="External"/><Relationship Id="rId45" Type="http://schemas.openxmlformats.org/officeDocument/2006/relationships/hyperlink" Target="https://t.me/Vision_Optiontrading/4620" TargetMode="External"/><Relationship Id="rId66" Type="http://schemas.openxmlformats.org/officeDocument/2006/relationships/hyperlink" Target="https://t.me/umeshsharmachartanalysis" TargetMode="External"/><Relationship Id="rId87" Type="http://schemas.openxmlformats.org/officeDocument/2006/relationships/hyperlink" Target="https://t.me/tradetalks_tips/5125" TargetMode="External"/><Relationship Id="rId110" Type="http://schemas.openxmlformats.org/officeDocument/2006/relationships/hyperlink" Target="https://t.me/profitmyntra" TargetMode="External"/><Relationship Id="rId115" Type="http://schemas.openxmlformats.org/officeDocument/2006/relationships/hyperlink" Target="https://www.youtube.com/watch?v=jAy2b-wWYtI&amp;ab_channel=kuldeepjhajharia" TargetMode="External"/><Relationship Id="rId131" Type="http://schemas.openxmlformats.org/officeDocument/2006/relationships/hyperlink" Target="https://t.me/c/1959281229/1180" TargetMode="External"/><Relationship Id="rId136" Type="http://schemas.openxmlformats.org/officeDocument/2006/relationships/hyperlink" Target="https://www.youtube.com/@LootUpdatee" TargetMode="External"/><Relationship Id="rId157" Type="http://schemas.openxmlformats.org/officeDocument/2006/relationships/hyperlink" Target="https://www.youtube.com/watch?v=7kRfh7083kQ&amp;t=140s&amp;ab_channel=MakeMoneyMRK" TargetMode="External"/><Relationship Id="rId178" Type="http://schemas.openxmlformats.org/officeDocument/2006/relationships/hyperlink" Target="https://www.youtube.com/watch?v=-3COEaYgf70" TargetMode="External"/><Relationship Id="rId61" Type="http://schemas.openxmlformats.org/officeDocument/2006/relationships/hyperlink" Target="https://t.me/pravinkhetan99m/66450" TargetMode="External"/><Relationship Id="rId82" Type="http://schemas.openxmlformats.org/officeDocument/2006/relationships/hyperlink" Target="https://t.me/Qdigita" TargetMode="External"/><Relationship Id="rId152" Type="http://schemas.openxmlformats.org/officeDocument/2006/relationships/hyperlink" Target="https://www.youtube.com/@cloudearning" TargetMode="External"/><Relationship Id="rId173" Type="http://schemas.openxmlformats.org/officeDocument/2006/relationships/hyperlink" Target="https://www.youtube.com/@EarningMaster55" TargetMode="External"/><Relationship Id="rId194" Type="http://schemas.openxmlformats.org/officeDocument/2006/relationships/hyperlink" Target="https://www.youtube.com/watch?v=onTmFAuJhjs" TargetMode="External"/><Relationship Id="rId199" Type="http://schemas.openxmlformats.org/officeDocument/2006/relationships/hyperlink" Target="https://www.youtube.com/@earningdear4" TargetMode="External"/><Relationship Id="rId203" Type="http://schemas.openxmlformats.org/officeDocument/2006/relationships/hyperlink" Target="https://www.youtube.com/@ScottEarning" TargetMode="External"/><Relationship Id="rId208" Type="http://schemas.openxmlformats.org/officeDocument/2006/relationships/hyperlink" Target="https://www.youtube.com/watch?v=tw8acq7gdpA&amp;ab_channel=ChartTrade" TargetMode="External"/><Relationship Id="rId229" Type="http://schemas.openxmlformats.org/officeDocument/2006/relationships/hyperlink" Target="https://www.youtube.com/@moneyinspires7417" TargetMode="External"/><Relationship Id="rId19" Type="http://schemas.openxmlformats.org/officeDocument/2006/relationships/hyperlink" Target="https://youtu.be/r2j_j7GcIp0" TargetMode="External"/><Relationship Id="rId224" Type="http://schemas.openxmlformats.org/officeDocument/2006/relationships/hyperlink" Target="https://www.youtube.com/watch?v=luYL5lR4UUU" TargetMode="External"/><Relationship Id="rId240" Type="http://schemas.openxmlformats.org/officeDocument/2006/relationships/hyperlink" Target="https://www.instagram.com/coachsagarsinha/" TargetMode="External"/><Relationship Id="rId245" Type="http://schemas.openxmlformats.org/officeDocument/2006/relationships/hyperlink" Target="https://www.youtube.com/@IOFSHINDI" TargetMode="External"/><Relationship Id="rId14" Type="http://schemas.openxmlformats.org/officeDocument/2006/relationships/hyperlink" Target="https://t.me/VKTradingStocks" TargetMode="External"/><Relationship Id="rId30" Type="http://schemas.openxmlformats.org/officeDocument/2006/relationships/hyperlink" Target="https://t.me/joinchat/nmC4J4x4IPoyMThl" TargetMode="External"/><Relationship Id="rId35" Type="http://schemas.openxmlformats.org/officeDocument/2006/relationships/hyperlink" Target="https://t.me/researchinandout/6386" TargetMode="External"/><Relationship Id="rId56" Type="http://schemas.openxmlformats.org/officeDocument/2006/relationships/hyperlink" Target="https://t.me/tips2rich" TargetMode="External"/><Relationship Id="rId77" Type="http://schemas.openxmlformats.org/officeDocument/2006/relationships/hyperlink" Target="https://t.me/BAZARKEPANDITOFFICIAL/39955" TargetMode="External"/><Relationship Id="rId100" Type="http://schemas.openxmlformats.org/officeDocument/2006/relationships/hyperlink" Target="https://telegram.me/investoracademy23" TargetMode="External"/><Relationship Id="rId105" Type="http://schemas.openxmlformats.org/officeDocument/2006/relationships/hyperlink" Target="https://t.me/knowledgejazzchannel/2308" TargetMode="External"/><Relationship Id="rId126" Type="http://schemas.openxmlformats.org/officeDocument/2006/relationships/hyperlink" Target="https://t.me/intraday_tradex" TargetMode="External"/><Relationship Id="rId147" Type="http://schemas.openxmlformats.org/officeDocument/2006/relationships/hyperlink" Target="https://youtu.be/nFbYFeC9ds4" TargetMode="External"/><Relationship Id="rId168" Type="http://schemas.openxmlformats.org/officeDocument/2006/relationships/hyperlink" Target="https://www.youtube.com/@SnapInfo" TargetMode="External"/><Relationship Id="rId8" Type="http://schemas.openxmlformats.org/officeDocument/2006/relationships/hyperlink" Target="https://www.youtube.com/@PunjiGuide/featured" TargetMode="External"/><Relationship Id="rId51" Type="http://schemas.openxmlformats.org/officeDocument/2006/relationships/hyperlink" Target="https://t.me/stockmarketanalysis12/986" TargetMode="External"/><Relationship Id="rId72" Type="http://schemas.openxmlformats.org/officeDocument/2006/relationships/hyperlink" Target="https://www.youtube.com/@LearningMarketsWithManish/featured" TargetMode="External"/><Relationship Id="rId93" Type="http://schemas.openxmlformats.org/officeDocument/2006/relationships/hyperlink" Target="https://t.me/stock_news_market/39160" TargetMode="External"/><Relationship Id="rId98" Type="http://schemas.openxmlformats.org/officeDocument/2006/relationships/hyperlink" Target="https://t.me/The_Analyst_Deep" TargetMode="External"/><Relationship Id="rId121" Type="http://schemas.openxmlformats.org/officeDocument/2006/relationships/hyperlink" Target="https://t.me/nifty_50_stocks/14547" TargetMode="External"/><Relationship Id="rId142" Type="http://schemas.openxmlformats.org/officeDocument/2006/relationships/hyperlink" Target="https://t.me/optiontrading_specials" TargetMode="External"/><Relationship Id="rId163" Type="http://schemas.openxmlformats.org/officeDocument/2006/relationships/hyperlink" Target="https://t.me/Marketisy/14761" TargetMode="External"/><Relationship Id="rId184" Type="http://schemas.openxmlformats.org/officeDocument/2006/relationships/hyperlink" Target="https://www.youtube.com/watch?v=2au6NQBrdG4" TargetMode="External"/><Relationship Id="rId189" Type="http://schemas.openxmlformats.org/officeDocument/2006/relationships/hyperlink" Target="https://www.youtube.com/@earningwealth84" TargetMode="External"/><Relationship Id="rId219" Type="http://schemas.openxmlformats.org/officeDocument/2006/relationships/hyperlink" Target="https://www.youtube.com/@lootearning99" TargetMode="External"/><Relationship Id="rId3" Type="http://schemas.openxmlformats.org/officeDocument/2006/relationships/hyperlink" Target="https://t.me/himanshutraderyt" TargetMode="External"/><Relationship Id="rId214" Type="http://schemas.openxmlformats.org/officeDocument/2006/relationships/hyperlink" Target="https://www.youtube.com/watch?v=qZw3glfjpuA" TargetMode="External"/><Relationship Id="rId230" Type="http://schemas.openxmlformats.org/officeDocument/2006/relationships/hyperlink" Target="https://www.youtube.com/watch?v=2695tOFgi04" TargetMode="External"/><Relationship Id="rId235" Type="http://schemas.openxmlformats.org/officeDocument/2006/relationships/hyperlink" Target="https://www.youtube.com/@TECHCLUB121" TargetMode="External"/><Relationship Id="rId251" Type="http://schemas.openxmlformats.org/officeDocument/2006/relationships/hyperlink" Target="https://www.instagram.com/bazarkepanditofficial/" TargetMode="External"/><Relationship Id="rId256" Type="http://schemas.openxmlformats.org/officeDocument/2006/relationships/hyperlink" Target="https://www.youtube.com/@moneyinspires7417" TargetMode="External"/><Relationship Id="rId25" Type="http://schemas.openxmlformats.org/officeDocument/2006/relationships/hyperlink" Target="https://youtu.be/zqSjZ6Qqiu0" TargetMode="External"/><Relationship Id="rId46" Type="http://schemas.openxmlformats.org/officeDocument/2006/relationships/hyperlink" Target="https://t.me/Banknifty_specials" TargetMode="External"/><Relationship Id="rId67" Type="http://schemas.openxmlformats.org/officeDocument/2006/relationships/hyperlink" Target="https://t.me/umeshsharmachartanalysis/8181" TargetMode="External"/><Relationship Id="rId116" Type="http://schemas.openxmlformats.org/officeDocument/2006/relationships/hyperlink" Target="https://t.me/sharetradepoint" TargetMode="External"/><Relationship Id="rId137" Type="http://schemas.openxmlformats.org/officeDocument/2006/relationships/hyperlink" Target="https://www.youtube.com/watch?v=VL9OqJUNm_M" TargetMode="External"/><Relationship Id="rId158" Type="http://schemas.openxmlformats.org/officeDocument/2006/relationships/hyperlink" Target="https://www.youtube.com/c/MrSmartTechnical" TargetMode="External"/><Relationship Id="rId20" Type="http://schemas.openxmlformats.org/officeDocument/2006/relationships/hyperlink" Target="https://t.me/stockmarketanalysis12" TargetMode="External"/><Relationship Id="rId41" Type="http://schemas.openxmlformats.org/officeDocument/2006/relationships/hyperlink" Target="https://t.me/bull_420" TargetMode="External"/><Relationship Id="rId62" Type="http://schemas.openxmlformats.org/officeDocument/2006/relationships/hyperlink" Target="https://t.me/Moneytalks_paisaboltahai" TargetMode="External"/><Relationship Id="rId83" Type="http://schemas.openxmlformats.org/officeDocument/2006/relationships/hyperlink" Target="https://t.me/Qdigita/12232" TargetMode="External"/><Relationship Id="rId88" Type="http://schemas.openxmlformats.org/officeDocument/2006/relationships/hyperlink" Target="https://t.me/charttradeofficially" TargetMode="External"/><Relationship Id="rId111" Type="http://schemas.openxmlformats.org/officeDocument/2006/relationships/hyperlink" Target="https://t.me/profitmyntra/1725" TargetMode="External"/><Relationship Id="rId132" Type="http://schemas.openxmlformats.org/officeDocument/2006/relationships/hyperlink" Target="https://t.me/hawalatechsupport" TargetMode="External"/><Relationship Id="rId153" Type="http://schemas.openxmlformats.org/officeDocument/2006/relationships/hyperlink" Target="https://www.youtube.com/watch?v=Tou_BWk0Ync" TargetMode="External"/><Relationship Id="rId174" Type="http://schemas.openxmlformats.org/officeDocument/2006/relationships/hyperlink" Target="https://www.youtube.com/watch?v=OvO_7h17FJ0" TargetMode="External"/><Relationship Id="rId179" Type="http://schemas.openxmlformats.org/officeDocument/2006/relationships/hyperlink" Target="https://www.youtube.com/@TamilRetailTrader" TargetMode="External"/><Relationship Id="rId195" Type="http://schemas.openxmlformats.org/officeDocument/2006/relationships/hyperlink" Target="https://www.youtube.com/@harshearningtips3747" TargetMode="External"/><Relationship Id="rId209" Type="http://schemas.openxmlformats.org/officeDocument/2006/relationships/hyperlink" Target="https://www.youtube.com/@CHARTTRADE/videos" TargetMode="External"/><Relationship Id="rId190" Type="http://schemas.openxmlformats.org/officeDocument/2006/relationships/hyperlink" Target="https://www.youtube.com/watch?v=GL0PdGaUbZ8" TargetMode="External"/><Relationship Id="rId204" Type="http://schemas.openxmlformats.org/officeDocument/2006/relationships/hyperlink" Target="https://www.youtube.com/watch?v=XIZpPljseqE" TargetMode="External"/><Relationship Id="rId220" Type="http://schemas.openxmlformats.org/officeDocument/2006/relationships/hyperlink" Target="https://youtu.be/8uYNM_awPVw" TargetMode="External"/><Relationship Id="rId225" Type="http://schemas.openxmlformats.org/officeDocument/2006/relationships/hyperlink" Target="https://www.youtube.com/@EarningVillagee" TargetMode="External"/><Relationship Id="rId241" Type="http://schemas.openxmlformats.org/officeDocument/2006/relationships/hyperlink" Target="https://www.instagram.com/sandeepvlogs/" TargetMode="External"/><Relationship Id="rId246" Type="http://schemas.openxmlformats.org/officeDocument/2006/relationships/hyperlink" Target="https://www.instagram.com/stories/investtoday_official/3156262377984768834/" TargetMode="External"/><Relationship Id="rId15" Type="http://schemas.openxmlformats.org/officeDocument/2006/relationships/hyperlink" Target="https://t.me/VKTradingStocks/1344" TargetMode="External"/><Relationship Id="rId36" Type="http://schemas.openxmlformats.org/officeDocument/2006/relationships/hyperlink" Target="https://www.youtube.com/@ChartwithTrade" TargetMode="External"/><Relationship Id="rId57" Type="http://schemas.openxmlformats.org/officeDocument/2006/relationships/hyperlink" Target="https://t.me/tips2rich/375" TargetMode="External"/><Relationship Id="rId106" Type="http://schemas.openxmlformats.org/officeDocument/2006/relationships/hyperlink" Target="https://t.me/VkstradingOfficial" TargetMode="External"/><Relationship Id="rId127" Type="http://schemas.openxmlformats.org/officeDocument/2006/relationships/hyperlink" Target="https://t.me/intraday_tradex/5317" TargetMode="External"/><Relationship Id="rId10" Type="http://schemas.openxmlformats.org/officeDocument/2006/relationships/hyperlink" Target="https://t.me/caazfarkhan" TargetMode="External"/><Relationship Id="rId31" Type="http://schemas.openxmlformats.org/officeDocument/2006/relationships/hyperlink" Target="https://drive.google.com/drive/folders/1u-OnDl31rgRKWRdzlRJrOEdzZfD6X2dC?usp=sharing" TargetMode="External"/><Relationship Id="rId52" Type="http://schemas.openxmlformats.org/officeDocument/2006/relationships/hyperlink" Target="https://www.youtube.com/@TheAnalystDeep" TargetMode="External"/><Relationship Id="rId73" Type="http://schemas.openxmlformats.org/officeDocument/2006/relationships/hyperlink" Target="https://drive.google.com/drive/folders/12pjeG57SqWjXjWTc2lc0FtDDSLYzmKfX?usp=sharing" TargetMode="External"/><Relationship Id="rId78" Type="http://schemas.openxmlformats.org/officeDocument/2006/relationships/hyperlink" Target="https://telegram.me/tradeswingsofficial" TargetMode="External"/><Relationship Id="rId94" Type="http://schemas.openxmlformats.org/officeDocument/2006/relationships/hyperlink" Target="https://t.me/News_ipo" TargetMode="External"/><Relationship Id="rId99" Type="http://schemas.openxmlformats.org/officeDocument/2006/relationships/hyperlink" Target="https://t.me/The_Analyst_Deep" TargetMode="External"/><Relationship Id="rId101" Type="http://schemas.openxmlformats.org/officeDocument/2006/relationships/hyperlink" Target="https://t.me/InvestorAcademy23/7510" TargetMode="External"/><Relationship Id="rId122" Type="http://schemas.openxmlformats.org/officeDocument/2006/relationships/hyperlink" Target="https://t.me/kingline_stocks" TargetMode="External"/><Relationship Id="rId143" Type="http://schemas.openxmlformats.org/officeDocument/2006/relationships/hyperlink" Target="https://t.me/optiontrading_specials/2722" TargetMode="External"/><Relationship Id="rId148" Type="http://schemas.openxmlformats.org/officeDocument/2006/relationships/hyperlink" Target="https://www.youtube.com/@moneyinspires7417/" TargetMode="External"/><Relationship Id="rId164" Type="http://schemas.openxmlformats.org/officeDocument/2006/relationships/hyperlink" Target="https://t.me/stock_market_news_hindi" TargetMode="External"/><Relationship Id="rId169" Type="http://schemas.openxmlformats.org/officeDocument/2006/relationships/hyperlink" Target="https://www.youtube.com/@traderstation" TargetMode="External"/><Relationship Id="rId185" Type="http://schemas.openxmlformats.org/officeDocument/2006/relationships/hyperlink" Target="https://www.youtube.com/@mtechupdate3090" TargetMode="External"/><Relationship Id="rId4" Type="http://schemas.openxmlformats.org/officeDocument/2006/relationships/hyperlink" Target="https://t.me/himanshutraderyt/1701" TargetMode="External"/><Relationship Id="rId9" Type="http://schemas.openxmlformats.org/officeDocument/2006/relationships/hyperlink" Target="https://youtu.be/BoJm9lZQc0w" TargetMode="External"/><Relationship Id="rId180" Type="http://schemas.openxmlformats.org/officeDocument/2006/relationships/hyperlink" Target="https://www.youtube.com/watch?v=nFzOH5qtnhY" TargetMode="External"/><Relationship Id="rId210" Type="http://schemas.openxmlformats.org/officeDocument/2006/relationships/hyperlink" Target="https://www.youtube.com/watch?v=qZFrFljAIhY&amp;feature=youtu.be&amp;ab_channel=ChartTrade" TargetMode="External"/><Relationship Id="rId215" Type="http://schemas.openxmlformats.org/officeDocument/2006/relationships/hyperlink" Target="https://www.youtube.com/@Ladyearner1" TargetMode="External"/><Relationship Id="rId236" Type="http://schemas.openxmlformats.org/officeDocument/2006/relationships/hyperlink" Target="https://www.youtube.com/watch?v=ivgQwLatDog" TargetMode="External"/><Relationship Id="rId257" Type="http://schemas.openxmlformats.org/officeDocument/2006/relationships/hyperlink" Target="https://www.youtube.com/@cloudearning" TargetMode="External"/><Relationship Id="rId26" Type="http://schemas.openxmlformats.org/officeDocument/2006/relationships/hyperlink" Target="https://t.me/marketsupportedu" TargetMode="External"/><Relationship Id="rId231" Type="http://schemas.openxmlformats.org/officeDocument/2006/relationships/hyperlink" Target="https://www.youtube.com/@StockGupshup/featured" TargetMode="External"/><Relationship Id="rId252" Type="http://schemas.openxmlformats.org/officeDocument/2006/relationships/hyperlink" Target="https://t.me/TraderSakshii/3599" TargetMode="External"/><Relationship Id="rId47" Type="http://schemas.openxmlformats.org/officeDocument/2006/relationships/hyperlink" Target="https://t.me/Banknifty_specials/16475" TargetMode="External"/><Relationship Id="rId68" Type="http://schemas.openxmlformats.org/officeDocument/2006/relationships/hyperlink" Target="https://t.me/knowledgejazzchannel" TargetMode="External"/><Relationship Id="rId89" Type="http://schemas.openxmlformats.org/officeDocument/2006/relationships/hyperlink" Target="https://t.me/charttradeofficially" TargetMode="External"/><Relationship Id="rId112" Type="http://schemas.openxmlformats.org/officeDocument/2006/relationships/hyperlink" Target="https://t.me/umeshsharmachartanalysis" TargetMode="External"/><Relationship Id="rId133" Type="http://schemas.openxmlformats.org/officeDocument/2006/relationships/hyperlink" Target="https://t.me/hawalatechsupport/900" TargetMode="External"/><Relationship Id="rId154" Type="http://schemas.openxmlformats.org/officeDocument/2006/relationships/hyperlink" Target="https://www.youtube.com/@InvestmentSolutionChannel/featured" TargetMode="External"/><Relationship Id="rId175" Type="http://schemas.openxmlformats.org/officeDocument/2006/relationships/hyperlink" Target="https://www.youtube.com/@ariusearning8/featured" TargetMode="External"/><Relationship Id="rId196" Type="http://schemas.openxmlformats.org/officeDocument/2006/relationships/hyperlink" Target="https://www.youtube.com/watch?v=MEEO3vav_Xw" TargetMode="External"/><Relationship Id="rId200" Type="http://schemas.openxmlformats.org/officeDocument/2006/relationships/hyperlink" Target="https://youtu.be/4T8HwOn7uBA" TargetMode="External"/><Relationship Id="rId16" Type="http://schemas.openxmlformats.org/officeDocument/2006/relationships/hyperlink" Target="https://www.youtube.com/@SmIntradayTrading/featured" TargetMode="External"/><Relationship Id="rId221" Type="http://schemas.openxmlformats.org/officeDocument/2006/relationships/hyperlink" Target="https://www.youtube.com/@TechnicalNewsOdia" TargetMode="External"/><Relationship Id="rId242" Type="http://schemas.openxmlformats.org/officeDocument/2006/relationships/hyperlink" Target="https://www.instagram.com/tradeswingsofficial/" TargetMode="External"/><Relationship Id="rId37" Type="http://schemas.openxmlformats.org/officeDocument/2006/relationships/hyperlink" Target="https://youtu.be/_XVa-FlNT7U" TargetMode="External"/><Relationship Id="rId58" Type="http://schemas.openxmlformats.org/officeDocument/2006/relationships/hyperlink" Target="https://t.me/abhishekkarofficial/8754" TargetMode="External"/><Relationship Id="rId79" Type="http://schemas.openxmlformats.org/officeDocument/2006/relationships/hyperlink" Target="https://t.me/tradeswingsofficial/4588" TargetMode="External"/><Relationship Id="rId102" Type="http://schemas.openxmlformats.org/officeDocument/2006/relationships/hyperlink" Target="https://t.me/marketsupportedu" TargetMode="External"/><Relationship Id="rId123" Type="http://schemas.openxmlformats.org/officeDocument/2006/relationships/hyperlink" Target="https://t.me/kingline_stocks/5063" TargetMode="External"/><Relationship Id="rId144" Type="http://schemas.openxmlformats.org/officeDocument/2006/relationships/hyperlink" Target="https://www.youtube.com/@PunjiGuide/" TargetMode="External"/><Relationship Id="rId90" Type="http://schemas.openxmlformats.org/officeDocument/2006/relationships/hyperlink" Target="https://t.me/indian_stock_share_market/19188" TargetMode="External"/><Relationship Id="rId165" Type="http://schemas.openxmlformats.org/officeDocument/2006/relationships/hyperlink" Target="https://t.me/stock_market_news_hindi/4443" TargetMode="External"/><Relationship Id="rId186" Type="http://schemas.openxmlformats.org/officeDocument/2006/relationships/hyperlink" Target="https://www.youtube.com/watch?v=iSg_gjaKpKY" TargetMode="External"/><Relationship Id="rId211" Type="http://schemas.openxmlformats.org/officeDocument/2006/relationships/hyperlink" Target="https://www.youtube.com/@earningpro4419" TargetMode="External"/><Relationship Id="rId232" Type="http://schemas.openxmlformats.org/officeDocument/2006/relationships/hyperlink" Target="https://www.youtube.com/watch?v=dIId-T8lgVU" TargetMode="External"/><Relationship Id="rId253" Type="http://schemas.openxmlformats.org/officeDocument/2006/relationships/hyperlink" Target="https://t.me/knowledgejazzchannel/2339" TargetMode="External"/><Relationship Id="rId27" Type="http://schemas.openxmlformats.org/officeDocument/2006/relationships/hyperlink" Target="https://t.me/marketsupportedu/5910" TargetMode="External"/><Relationship Id="rId48" Type="http://schemas.openxmlformats.org/officeDocument/2006/relationships/hyperlink" Target="https://t.me/optiontrading_specials" TargetMode="External"/><Relationship Id="rId69" Type="http://schemas.openxmlformats.org/officeDocument/2006/relationships/hyperlink" Target="https://t.me/knowledgejazzchannel/2273" TargetMode="External"/><Relationship Id="rId113" Type="http://schemas.openxmlformats.org/officeDocument/2006/relationships/hyperlink" Target="https://t.me/umeshsharmachartanalysis/8324" TargetMode="External"/><Relationship Id="rId134" Type="http://schemas.openxmlformats.org/officeDocument/2006/relationships/hyperlink" Target="https://t.me/The_Analyst_Deep" TargetMode="External"/><Relationship Id="rId80" Type="http://schemas.openxmlformats.org/officeDocument/2006/relationships/hyperlink" Target="https://www.youtube.com/@TamilRetailTrader" TargetMode="External"/><Relationship Id="rId155" Type="http://schemas.openxmlformats.org/officeDocument/2006/relationships/hyperlink" Target="https://youtu.be/ljRKwLWlD1U" TargetMode="External"/><Relationship Id="rId176" Type="http://schemas.openxmlformats.org/officeDocument/2006/relationships/hyperlink" Target="https://www.youtube.com/watch?v=0fpkyY0CNX8" TargetMode="External"/><Relationship Id="rId197" Type="http://schemas.openxmlformats.org/officeDocument/2006/relationships/hyperlink" Target="https://www.youtube.com/@KnowledgeEarner" TargetMode="External"/><Relationship Id="rId201" Type="http://schemas.openxmlformats.org/officeDocument/2006/relationships/hyperlink" Target="https://www.youtube.com/@earningspace840" TargetMode="External"/><Relationship Id="rId222" Type="http://schemas.openxmlformats.org/officeDocument/2006/relationships/hyperlink" Target="https://www.youtube.com/watch?v=z0UcFXnKAf0" TargetMode="External"/><Relationship Id="rId243" Type="http://schemas.openxmlformats.org/officeDocument/2006/relationships/hyperlink" Target="https://www.instagram.com/knowledgejazz/?hl=en" TargetMode="External"/><Relationship Id="rId17" Type="http://schemas.openxmlformats.org/officeDocument/2006/relationships/hyperlink" Target="https://youtu.be/7F8BXg0xPPY" TargetMode="External"/><Relationship Id="rId38" Type="http://schemas.openxmlformats.org/officeDocument/2006/relationships/hyperlink" Target="https://t.me/financialadda2018" TargetMode="External"/><Relationship Id="rId59" Type="http://schemas.openxmlformats.org/officeDocument/2006/relationships/hyperlink" Target="https://t.me/abhishekkarofficial/8754" TargetMode="External"/><Relationship Id="rId103" Type="http://schemas.openxmlformats.org/officeDocument/2006/relationships/hyperlink" Target="https://t.me/marketsupportedu/5955" TargetMode="External"/><Relationship Id="rId124" Type="http://schemas.openxmlformats.org/officeDocument/2006/relationships/hyperlink" Target="https://t.me/tradephoenix_stock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be.com/shorts/kAisJPrL96o" TargetMode="External"/><Relationship Id="rId13" Type="http://schemas.openxmlformats.org/officeDocument/2006/relationships/hyperlink" Target="https://www.instagram.com/_marathi_kadhai_/" TargetMode="External"/><Relationship Id="rId18" Type="http://schemas.openxmlformats.org/officeDocument/2006/relationships/hyperlink" Target="https://www.instagram.com/reel/CzeJ6IHSX-f/" TargetMode="External"/><Relationship Id="rId26" Type="http://schemas.openxmlformats.org/officeDocument/2006/relationships/hyperlink" Target="https://www.youtube.com/shorts/qnSdak2uI60" TargetMode="External"/><Relationship Id="rId3" Type="http://schemas.openxmlformats.org/officeDocument/2006/relationships/hyperlink" Target="https://www.youtube.com/@Shreejifood" TargetMode="External"/><Relationship Id="rId21" Type="http://schemas.openxmlformats.org/officeDocument/2006/relationships/hyperlink" Target="https://www.instagram.com/chopmunchrepeat/" TargetMode="External"/><Relationship Id="rId34" Type="http://schemas.openxmlformats.org/officeDocument/2006/relationships/printerSettings" Target="../printerSettings/printerSettings6.bin"/><Relationship Id="rId7" Type="http://schemas.openxmlformats.org/officeDocument/2006/relationships/hyperlink" Target="https://www.youtube.com/@TheKitchenSeries/" TargetMode="External"/><Relationship Id="rId12" Type="http://schemas.openxmlformats.org/officeDocument/2006/relationships/hyperlink" Target="https://youtu.be/QHxW5MLrxRQ?si=boy4hUoJ91crD5J5" TargetMode="External"/><Relationship Id="rId17" Type="http://schemas.openxmlformats.org/officeDocument/2006/relationships/hyperlink" Target="https://www.instagram.com/doc_mama_and_babies/" TargetMode="External"/><Relationship Id="rId25" Type="http://schemas.openxmlformats.org/officeDocument/2006/relationships/hyperlink" Target="https://youtube.com/shorts/_wyHvcrsuPU?feature=share" TargetMode="External"/><Relationship Id="rId33" Type="http://schemas.openxmlformats.org/officeDocument/2006/relationships/hyperlink" Target="https://www.instagram.com/reel/C3FomzrNihP/?igsh=MWpsb2p1Z2o4dDlpcQ==" TargetMode="External"/><Relationship Id="rId2" Type="http://schemas.openxmlformats.org/officeDocument/2006/relationships/hyperlink" Target="https://youtu.be/bAALCRGZ6xU" TargetMode="External"/><Relationship Id="rId16" Type="http://schemas.openxmlformats.org/officeDocument/2006/relationships/hyperlink" Target="https://www.instagram.com/reel/CzdsF_5ozXV/?igshid=a2lhdWh4eGM3azZp" TargetMode="External"/><Relationship Id="rId20" Type="http://schemas.openxmlformats.org/officeDocument/2006/relationships/hyperlink" Target="https://www.instagram.com/reel/CzdSl7gyZ6s/?igshid=YjVjNjZkNmFjNg==" TargetMode="External"/><Relationship Id="rId29" Type="http://schemas.openxmlformats.org/officeDocument/2006/relationships/hyperlink" Target="https://www.instagram.com/dharmiskitchen/" TargetMode="External"/><Relationship Id="rId1" Type="http://schemas.openxmlformats.org/officeDocument/2006/relationships/hyperlink" Target="https://www.youtube.com/@NehasCookBookGujarati/" TargetMode="External"/><Relationship Id="rId6" Type="http://schemas.openxmlformats.org/officeDocument/2006/relationships/hyperlink" Target="https://www.instagram.com/reel/C1MVVd0MNAe/?igsh=MWlhb2E3MTJqaG42dQ==" TargetMode="External"/><Relationship Id="rId11" Type="http://schemas.openxmlformats.org/officeDocument/2006/relationships/hyperlink" Target="https://www.youtube.com/@Gharaniti/" TargetMode="External"/><Relationship Id="rId24" Type="http://schemas.openxmlformats.org/officeDocument/2006/relationships/hyperlink" Target="https://www.instagram.com/reel/CziM85EPEkW/?igshid=Y2NkYjk0MDhjYg==" TargetMode="External"/><Relationship Id="rId32" Type="http://schemas.openxmlformats.org/officeDocument/2006/relationships/hyperlink" Target="https://www.instagram.com/reel/C3adI07t7BA/?igsh=M3h3NjhhbTQ5bTk5" TargetMode="External"/><Relationship Id="rId5" Type="http://schemas.openxmlformats.org/officeDocument/2006/relationships/hyperlink" Target="https://www.youtube.com/@FoodShyama/videos" TargetMode="External"/><Relationship Id="rId15" Type="http://schemas.openxmlformats.org/officeDocument/2006/relationships/hyperlink" Target="https://www.instagram.com/rini_dixit_/" TargetMode="External"/><Relationship Id="rId23" Type="http://schemas.openxmlformats.org/officeDocument/2006/relationships/hyperlink" Target="https://www.instagram.com/thelostchefff/" TargetMode="External"/><Relationship Id="rId28" Type="http://schemas.openxmlformats.org/officeDocument/2006/relationships/hyperlink" Target="https://www.youtube.com/shorts/19K3qS0Uu2Y" TargetMode="External"/><Relationship Id="rId10" Type="http://schemas.openxmlformats.org/officeDocument/2006/relationships/hyperlink" Target="https://youtu.be/2orCQ2hkjxg?si=17nUfVBaxpBBZ5oz" TargetMode="External"/><Relationship Id="rId19" Type="http://schemas.openxmlformats.org/officeDocument/2006/relationships/hyperlink" Target="https://www.instagram.com/that_swagger_mom/" TargetMode="External"/><Relationship Id="rId31" Type="http://schemas.openxmlformats.org/officeDocument/2006/relationships/hyperlink" Target="https://www.instagram.com/reel/C3DQqY_sBFW/?igsh=eTA2YWNyeGE5bndq" TargetMode="External"/><Relationship Id="rId4" Type="http://schemas.openxmlformats.org/officeDocument/2006/relationships/hyperlink" Target="https://youtube.com/shorts/Iv7ozZ3YBgc?si=YoN-fN6R2cDs3O8E" TargetMode="External"/><Relationship Id="rId9" Type="http://schemas.openxmlformats.org/officeDocument/2006/relationships/hyperlink" Target="https://www.youtube.com/@nalineemumbaikar" TargetMode="External"/><Relationship Id="rId14" Type="http://schemas.openxmlformats.org/officeDocument/2006/relationships/hyperlink" Target="https://www.instagram.com/reel/CzbHYpUyVK-/" TargetMode="External"/><Relationship Id="rId22" Type="http://schemas.openxmlformats.org/officeDocument/2006/relationships/hyperlink" Target="https://www.instagram.com/reel/C3K-nd2Ma0D/?igsh=MXh5MXk0eWUyanJuNA==" TargetMode="External"/><Relationship Id="rId27" Type="http://schemas.openxmlformats.org/officeDocument/2006/relationships/hyperlink" Target="https://www.instagram.com/reel/C3E8sR5t8cK/?igsh=MXQ1NnJ1YnowdXV1MA==" TargetMode="External"/><Relationship Id="rId30" Type="http://schemas.openxmlformats.org/officeDocument/2006/relationships/hyperlink" Target="https://www.instagram.com/reel/C22UMUrtV0U/?igsh=d3Bjc3dsenR2YTg4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stagram.com/reel/Cy0Byi3OCei/?igshid=MzRlODBiNWFlZA==" TargetMode="External"/><Relationship Id="rId21" Type="http://schemas.openxmlformats.org/officeDocument/2006/relationships/hyperlink" Target="https://www.instagram.com/trolls_official/" TargetMode="External"/><Relationship Id="rId34" Type="http://schemas.openxmlformats.org/officeDocument/2006/relationships/hyperlink" Target="http://instagram.com/_life.of.student" TargetMode="External"/><Relationship Id="rId42" Type="http://schemas.openxmlformats.org/officeDocument/2006/relationships/hyperlink" Target="https://www.instagram.com/thehumourcentre/" TargetMode="External"/><Relationship Id="rId47" Type="http://schemas.openxmlformats.org/officeDocument/2006/relationships/hyperlink" Target="https://www.instagram.com/p/Cy0J9bIyHOJ/" TargetMode="External"/><Relationship Id="rId50" Type="http://schemas.openxmlformats.org/officeDocument/2006/relationships/hyperlink" Target="https://www.instagram.com/just.hasley.things/" TargetMode="External"/><Relationship Id="rId55" Type="http://schemas.openxmlformats.org/officeDocument/2006/relationships/hyperlink" Target="https://www.instagram.com/reel/Cy0C9_zRDPh/?igshid=MzRlODBiNWFlZA==" TargetMode="External"/><Relationship Id="rId63" Type="http://schemas.openxmlformats.org/officeDocument/2006/relationships/hyperlink" Target="https://www.instagram.com/reel/Cy0GcQzJnFz/?igshid=MzRlODBiNWFlZA==" TargetMode="External"/><Relationship Id="rId68" Type="http://schemas.openxmlformats.org/officeDocument/2006/relationships/hyperlink" Target="https://instagram.com/sarcastic.troll/" TargetMode="External"/><Relationship Id="rId76" Type="http://schemas.openxmlformats.org/officeDocument/2006/relationships/hyperlink" Target="https://www.instagram.com/sariflog/" TargetMode="External"/><Relationship Id="rId84" Type="http://schemas.openxmlformats.org/officeDocument/2006/relationships/hyperlink" Target="https://www.instagram.com/justbackbencherrs/" TargetMode="External"/><Relationship Id="rId89" Type="http://schemas.openxmlformats.org/officeDocument/2006/relationships/hyperlink" Target="https://www.instagram.com/reel/Cy0Df4wSjZm/?igshid=MzRlODBiNWFlZA==" TargetMode="External"/><Relationship Id="rId97" Type="http://schemas.openxmlformats.org/officeDocument/2006/relationships/hyperlink" Target="https://www.instagram.com/reel/Cy0HzacydZ6/" TargetMode="External"/><Relationship Id="rId7" Type="http://schemas.openxmlformats.org/officeDocument/2006/relationships/hyperlink" Target="https://www.instagram.com/dekhbhai/" TargetMode="External"/><Relationship Id="rId71" Type="http://schemas.openxmlformats.org/officeDocument/2006/relationships/hyperlink" Target="https://www.instagram.com/reel/Cy0DYggvHHX/" TargetMode="External"/><Relationship Id="rId92" Type="http://schemas.openxmlformats.org/officeDocument/2006/relationships/hyperlink" Target="https://www.instagram.com/epictowns/" TargetMode="External"/><Relationship Id="rId2" Type="http://schemas.openxmlformats.org/officeDocument/2006/relationships/hyperlink" Target="https://www.instagram.com/p/Cy0aJQzR1Vq/" TargetMode="External"/><Relationship Id="rId16" Type="http://schemas.openxmlformats.org/officeDocument/2006/relationships/hyperlink" Target="https://www.instagram.com/reel/Cy0B1lfSYab/?igshid=MzRlODBiNWFlZA==" TargetMode="External"/><Relationship Id="rId29" Type="http://schemas.openxmlformats.org/officeDocument/2006/relationships/hyperlink" Target="https://www.instagram.com/reel/Cy0GFOuRkHs/?igshid=MzRlODBiNWFlZA==" TargetMode="External"/><Relationship Id="rId11" Type="http://schemas.openxmlformats.org/officeDocument/2006/relationships/hyperlink" Target="https://www.instagram.com/yoo__bros/" TargetMode="External"/><Relationship Id="rId24" Type="http://schemas.openxmlformats.org/officeDocument/2006/relationships/hyperlink" Target="https://www.instagram.com/reel/Cy0Ltq3hqJ3/?igshid=MzRlODBiNWFlZA%3D%3D" TargetMode="External"/><Relationship Id="rId32" Type="http://schemas.openxmlformats.org/officeDocument/2006/relationships/hyperlink" Target="https://www.instagram.com/daily_over_dose/" TargetMode="External"/><Relationship Id="rId37" Type="http://schemas.openxmlformats.org/officeDocument/2006/relationships/hyperlink" Target="https://www.instagram.com/p/Cy0IWfTNS1V/" TargetMode="External"/><Relationship Id="rId40" Type="http://schemas.openxmlformats.org/officeDocument/2006/relationships/hyperlink" Target="https://instagram.com/dekhpagli?utm_medium=copy_link" TargetMode="External"/><Relationship Id="rId45" Type="http://schemas.openxmlformats.org/officeDocument/2006/relationships/hyperlink" Target="https://www.instagram.com/p/Cy0oUF0rCed/" TargetMode="External"/><Relationship Id="rId53" Type="http://schemas.openxmlformats.org/officeDocument/2006/relationships/hyperlink" Target="https://www.instagram.com/reel/Cy0EYXypQ0C/" TargetMode="External"/><Relationship Id="rId58" Type="http://schemas.openxmlformats.org/officeDocument/2006/relationships/hyperlink" Target="https://www.instagram.com/thebackbenchrs/" TargetMode="External"/><Relationship Id="rId66" Type="http://schemas.openxmlformats.org/officeDocument/2006/relationships/hyperlink" Target="https://www.instagram.com/desi.crap/" TargetMode="External"/><Relationship Id="rId74" Type="http://schemas.openxmlformats.org/officeDocument/2006/relationships/hyperlink" Target="https://www.instagram.com/istudentsfacts/" TargetMode="External"/><Relationship Id="rId79" Type="http://schemas.openxmlformats.org/officeDocument/2006/relationships/hyperlink" Target="https://www.instagram.com/reel/Cyz-F-xSsV-/?igshid=MzRlODBiNWFlZA==" TargetMode="External"/><Relationship Id="rId87" Type="http://schemas.openxmlformats.org/officeDocument/2006/relationships/hyperlink" Target="https://www.instagram.com/reel/Cy0scvBveWg/?igshid=MzRlODBiNWFlZA==" TargetMode="External"/><Relationship Id="rId5" Type="http://schemas.openxmlformats.org/officeDocument/2006/relationships/hyperlink" Target="https://www.instagram.com/viralbhayani/" TargetMode="External"/><Relationship Id="rId61" Type="http://schemas.openxmlformats.org/officeDocument/2006/relationships/hyperlink" Target="https://www.instagram.com/reel/Cy0KQwiIfM-/" TargetMode="External"/><Relationship Id="rId82" Type="http://schemas.openxmlformats.org/officeDocument/2006/relationships/hyperlink" Target="https://www.instagram.com/sarifgirls/" TargetMode="External"/><Relationship Id="rId90" Type="http://schemas.openxmlformats.org/officeDocument/2006/relationships/hyperlink" Target="https://www.instagram.com/single.sakht/" TargetMode="External"/><Relationship Id="rId95" Type="http://schemas.openxmlformats.org/officeDocument/2006/relationships/hyperlink" Target="https://www.instagram.com/reel/Cy0GWVDhefi/?igshid=MzRlODBiNWFlZA==" TargetMode="External"/><Relationship Id="rId19" Type="http://schemas.openxmlformats.org/officeDocument/2006/relationships/hyperlink" Target="https://www.instagram.com/filmyvibes_/" TargetMode="External"/><Relationship Id="rId14" Type="http://schemas.openxmlformats.org/officeDocument/2006/relationships/hyperlink" Target="https://www.instagram.com/reel/Cy0nxtmSujp/?igshid=MTc4MmM1YmI2Ng==" TargetMode="External"/><Relationship Id="rId22" Type="http://schemas.openxmlformats.org/officeDocument/2006/relationships/hyperlink" Target="https://www.instagram.com/reel/Cy0CSkwR1M3/?igshid=MzRlODBiNWFlZA==" TargetMode="External"/><Relationship Id="rId27" Type="http://schemas.openxmlformats.org/officeDocument/2006/relationships/hyperlink" Target="http://soowhat.in/" TargetMode="External"/><Relationship Id="rId30" Type="http://schemas.openxmlformats.org/officeDocument/2006/relationships/hyperlink" Target="https://www.instagram.com/high.br0/" TargetMode="External"/><Relationship Id="rId35" Type="http://schemas.openxmlformats.org/officeDocument/2006/relationships/hyperlink" Target="https://www.instagram.com/reel/Cy0J7hIodgT/?igshid=MzRlODBiNWFlZA==" TargetMode="External"/><Relationship Id="rId43" Type="http://schemas.openxmlformats.org/officeDocument/2006/relationships/hyperlink" Target="https://www.instagram.com/reel/Cy0oJXVPURh/?igshid=MzRlODBiNWFlZA==" TargetMode="External"/><Relationship Id="rId48" Type="http://schemas.openxmlformats.org/officeDocument/2006/relationships/hyperlink" Target="https://www.instagram.com/shinchanmemes/" TargetMode="External"/><Relationship Id="rId56" Type="http://schemas.openxmlformats.org/officeDocument/2006/relationships/hyperlink" Target="https://www.instagram.com/single.stud/" TargetMode="External"/><Relationship Id="rId64" Type="http://schemas.openxmlformats.org/officeDocument/2006/relationships/hyperlink" Target="https://instagram.com/crazyfactors/" TargetMode="External"/><Relationship Id="rId69" Type="http://schemas.openxmlformats.org/officeDocument/2006/relationships/hyperlink" Target="https://www.instagram.com/reel/Cy0oni0SdWj/?igshid=MzRlODBiNWFlZA==" TargetMode="External"/><Relationship Id="rId77" Type="http://schemas.openxmlformats.org/officeDocument/2006/relationships/hyperlink" Target="https://www.instagram.com/p/Cy0J_oLB-OQ/" TargetMode="External"/><Relationship Id="rId8" Type="http://schemas.openxmlformats.org/officeDocument/2006/relationships/hyperlink" Target="https://www.instagram.com/reel/Cy0JrKoI6rD/" TargetMode="External"/><Relationship Id="rId51" Type="http://schemas.openxmlformats.org/officeDocument/2006/relationships/hyperlink" Target="https://www.instagram.com/p/Cy0gfx1Jo4Z/" TargetMode="External"/><Relationship Id="rId72" Type="http://schemas.openxmlformats.org/officeDocument/2006/relationships/hyperlink" Target="https://www.instagram.com/awesomness_is_here_/" TargetMode="External"/><Relationship Id="rId80" Type="http://schemas.openxmlformats.org/officeDocument/2006/relationships/hyperlink" Target="http://www.instagram.com/status_24_4u/" TargetMode="External"/><Relationship Id="rId85" Type="http://schemas.openxmlformats.org/officeDocument/2006/relationships/hyperlink" Target="https://www.instagram.com/p/Cy0yCoHBnr7/" TargetMode="External"/><Relationship Id="rId93" Type="http://schemas.openxmlformats.org/officeDocument/2006/relationships/hyperlink" Target="https://www.instagram.com/reel/Cy0pVSmsFSC/?igshid=MzRlODBiNWFlZA==" TargetMode="External"/><Relationship Id="rId3" Type="http://schemas.openxmlformats.org/officeDocument/2006/relationships/hyperlink" Target="https://www.instagram.com/naughtyworld/" TargetMode="External"/><Relationship Id="rId12" Type="http://schemas.openxmlformats.org/officeDocument/2006/relationships/hyperlink" Target="https://www.instagram.com/reel/Cy0CnO9IcNk/?igshid=MzRlODBiNWFlZA==" TargetMode="External"/><Relationship Id="rId17" Type="http://schemas.openxmlformats.org/officeDocument/2006/relationships/hyperlink" Target="https://www.instagram.com/memes_ka_hutiapa/" TargetMode="External"/><Relationship Id="rId25" Type="http://schemas.openxmlformats.org/officeDocument/2006/relationships/hyperlink" Target="http://instagram.com/log.Kya.kahenge/" TargetMode="External"/><Relationship Id="rId33" Type="http://schemas.openxmlformats.org/officeDocument/2006/relationships/hyperlink" Target="https://www.instagram.com/p/Cy0ScITIvkd/" TargetMode="External"/><Relationship Id="rId38" Type="http://schemas.openxmlformats.org/officeDocument/2006/relationships/hyperlink" Target="https://www.instagram.com/music.love.quotes/" TargetMode="External"/><Relationship Id="rId46" Type="http://schemas.openxmlformats.org/officeDocument/2006/relationships/hyperlink" Target="http://www.instagram.com/thesarcasmichub/" TargetMode="External"/><Relationship Id="rId59" Type="http://schemas.openxmlformats.org/officeDocument/2006/relationships/hyperlink" Target="https://www.instagram.com/reel/Cy0FviQPHG2/?igshid=NjFhOGMzYTE3ZQ==" TargetMode="External"/><Relationship Id="rId67" Type="http://schemas.openxmlformats.org/officeDocument/2006/relationships/hyperlink" Target="https://www.instagram.com/reel/Cy0DvQzLu5C/?igshid=MzRlODBiNWFlZA==" TargetMode="External"/><Relationship Id="rId20" Type="http://schemas.openxmlformats.org/officeDocument/2006/relationships/hyperlink" Target="https://www.instagram.com/reel/Cy0SU1IpBjQ/?igshid=MzRlODBiNWFlZA==" TargetMode="External"/><Relationship Id="rId41" Type="http://schemas.openxmlformats.org/officeDocument/2006/relationships/hyperlink" Target="https://www.instagram.com/reel/Cy0En-NyN5X/?igshid=MzRlODBiNWFlZA==" TargetMode="External"/><Relationship Id="rId54" Type="http://schemas.openxmlformats.org/officeDocument/2006/relationships/hyperlink" Target="https://www.instagram.com/ifriendshipdaily/" TargetMode="External"/><Relationship Id="rId62" Type="http://schemas.openxmlformats.org/officeDocument/2006/relationships/hyperlink" Target="https://www.instagram.com/myfriendshiplife/" TargetMode="External"/><Relationship Id="rId70" Type="http://schemas.openxmlformats.org/officeDocument/2006/relationships/hyperlink" Target="http://www.instagram.com/desi.company/" TargetMode="External"/><Relationship Id="rId75" Type="http://schemas.openxmlformats.org/officeDocument/2006/relationships/hyperlink" Target="https://www.instagram.com/reel/Cy0IY5cKQnn/" TargetMode="External"/><Relationship Id="rId83" Type="http://schemas.openxmlformats.org/officeDocument/2006/relationships/hyperlink" Target="https://www.instagram.com/p/Cy0MbGlBbba/" TargetMode="External"/><Relationship Id="rId88" Type="http://schemas.openxmlformats.org/officeDocument/2006/relationships/hyperlink" Target="https://www.instagram.com/brocasm/" TargetMode="External"/><Relationship Id="rId91" Type="http://schemas.openxmlformats.org/officeDocument/2006/relationships/hyperlink" Target="https://www.instagram.com/reel/Cy0D8dAIf4o/?igshid=MzRlODBiNWFlZA==" TargetMode="External"/><Relationship Id="rId96" Type="http://schemas.openxmlformats.org/officeDocument/2006/relationships/hyperlink" Target="https://www.instagram.com/sarcasmiclol/" TargetMode="External"/><Relationship Id="rId1" Type="http://schemas.openxmlformats.org/officeDocument/2006/relationships/hyperlink" Target="https://www.instagram.com/filmyactive/" TargetMode="External"/><Relationship Id="rId6" Type="http://schemas.openxmlformats.org/officeDocument/2006/relationships/hyperlink" Target="https://www.instagram.com/reel/Cy0pkcQKnB2/?igshid=MzRlODBiNWFlZA==" TargetMode="External"/><Relationship Id="rId15" Type="http://schemas.openxmlformats.org/officeDocument/2006/relationships/hyperlink" Target="https://www.instagram.com/sarcastic.joker/" TargetMode="External"/><Relationship Id="rId23" Type="http://schemas.openxmlformats.org/officeDocument/2006/relationships/hyperlink" Target="https://instagram.com/aawww_cute/" TargetMode="External"/><Relationship Id="rId28" Type="http://schemas.openxmlformats.org/officeDocument/2006/relationships/hyperlink" Target="https://instagram.com/soowhat.in?utm_medium=copy_link" TargetMode="External"/><Relationship Id="rId36" Type="http://schemas.openxmlformats.org/officeDocument/2006/relationships/hyperlink" Target="https://www.instagram.com/trollscasm/" TargetMode="External"/><Relationship Id="rId49" Type="http://schemas.openxmlformats.org/officeDocument/2006/relationships/hyperlink" Target="https://www.instagram.com/p/Cy0NnbioWEX/" TargetMode="External"/><Relationship Id="rId57" Type="http://schemas.openxmlformats.org/officeDocument/2006/relationships/hyperlink" Target="https://www.instagram.com/p/Cy0SiZQrsti/" TargetMode="External"/><Relationship Id="rId10" Type="http://schemas.openxmlformats.org/officeDocument/2006/relationships/hyperlink" Target="https://www.instagram.com/p/Cy1CfE2ycl6/" TargetMode="External"/><Relationship Id="rId31" Type="http://schemas.openxmlformats.org/officeDocument/2006/relationships/hyperlink" Target="https://www.instagram.com/p/Cy0IR2AM88D/" TargetMode="External"/><Relationship Id="rId44" Type="http://schemas.openxmlformats.org/officeDocument/2006/relationships/hyperlink" Target="https://www.instagram.com/desi.sarcasm/" TargetMode="External"/><Relationship Id="rId52" Type="http://schemas.openxmlformats.org/officeDocument/2006/relationships/hyperlink" Target="https://www.instagram.com/trollcasmic/" TargetMode="External"/><Relationship Id="rId60" Type="http://schemas.openxmlformats.org/officeDocument/2006/relationships/hyperlink" Target="https://www.instagram.com/papiduniyaa/" TargetMode="External"/><Relationship Id="rId65" Type="http://schemas.openxmlformats.org/officeDocument/2006/relationships/hyperlink" Target="https://www.instagram.com/reel/Cy0pghvSWvp/?igshid=MzRlODBiNWFlZA==" TargetMode="External"/><Relationship Id="rId73" Type="http://schemas.openxmlformats.org/officeDocument/2006/relationships/hyperlink" Target="https://www.instagram.com/reel/Cy0wnrdK84-/" TargetMode="External"/><Relationship Id="rId78" Type="http://schemas.openxmlformats.org/officeDocument/2006/relationships/hyperlink" Target="https://www.instagram.com/fun_factorss/" TargetMode="External"/><Relationship Id="rId81" Type="http://schemas.openxmlformats.org/officeDocument/2006/relationships/hyperlink" Target="https://www.instagram.com/reel/Cy0Av6xPizR/?igshid=NTc4MTIwNjQ2YQ==" TargetMode="External"/><Relationship Id="rId86" Type="http://schemas.openxmlformats.org/officeDocument/2006/relationships/hyperlink" Target="https://www.instagram.com/Idioticschool" TargetMode="External"/><Relationship Id="rId94" Type="http://schemas.openxmlformats.org/officeDocument/2006/relationships/hyperlink" Target="https://www.instagram.com/coupleschoool/" TargetMode="External"/><Relationship Id="rId4" Type="http://schemas.openxmlformats.org/officeDocument/2006/relationships/hyperlink" Target="https://www.instagram.com/p/Cy0GMyDBZCi/" TargetMode="External"/><Relationship Id="rId9" Type="http://schemas.openxmlformats.org/officeDocument/2006/relationships/hyperlink" Target="https://www.instagram.com/bollywoodcurry/" TargetMode="External"/><Relationship Id="rId13" Type="http://schemas.openxmlformats.org/officeDocument/2006/relationships/hyperlink" Target="https://www.instagram.com/filmyempire_/" TargetMode="External"/><Relationship Id="rId18" Type="http://schemas.openxmlformats.org/officeDocument/2006/relationships/hyperlink" Target="https://www.instagram.com/reel/Cyz_UrkPIXu/?igshid=MzRlODBiNWFlZA==" TargetMode="External"/><Relationship Id="rId39" Type="http://schemas.openxmlformats.org/officeDocument/2006/relationships/hyperlink" Target="https://www.instagram.com/p/Cy0SHPVPV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77"/>
  <sheetViews>
    <sheetView zoomScale="103" workbookViewId="0">
      <pane xSplit="4" ySplit="1" topLeftCell="X130" activePane="bottomRight" state="frozen"/>
      <selection pane="topRight" activeCell="E1" sqref="E1"/>
      <selection pane="bottomLeft" activeCell="A2" sqref="A2"/>
      <selection pane="bottomRight" activeCell="A130" sqref="A130"/>
    </sheetView>
  </sheetViews>
  <sheetFormatPr defaultColWidth="12.5703125" defaultRowHeight="15.75" customHeight="1"/>
  <cols>
    <col min="1" max="1" width="21.140625" customWidth="1"/>
    <col min="2" max="2" width="33.28515625" customWidth="1"/>
    <col min="3" max="3" width="19.140625" customWidth="1"/>
    <col min="4" max="4" width="16.140625" customWidth="1"/>
    <col min="5" max="5" width="16.42578125" customWidth="1"/>
    <col min="6" max="6" width="20.42578125" bestFit="1" customWidth="1"/>
    <col min="7" max="7" width="10.7109375" customWidth="1"/>
    <col min="8" max="8" width="53.42578125" customWidth="1"/>
    <col min="9" max="9" width="13.42578125" customWidth="1"/>
    <col min="10" max="10" width="26" customWidth="1"/>
    <col min="11" max="11" width="12.28515625" customWidth="1"/>
    <col min="12" max="13" width="12.7109375" customWidth="1"/>
    <col min="14" max="14" width="36.5703125" customWidth="1"/>
    <col min="15" max="15" width="70.42578125" customWidth="1"/>
    <col min="16" max="16" width="9" customWidth="1"/>
    <col min="17" max="17" width="11" customWidth="1"/>
    <col min="18" max="18" width="17.28515625" customWidth="1"/>
    <col min="19" max="19" width="8.42578125" customWidth="1"/>
    <col min="20" max="20" width="13.85546875" customWidth="1"/>
    <col min="21" max="21" width="8.42578125" customWidth="1"/>
    <col min="22" max="22" width="42.85546875" customWidth="1"/>
    <col min="23" max="27" width="21.7109375" customWidth="1"/>
    <col min="28" max="30" width="41.5703125" customWidth="1"/>
  </cols>
  <sheetData>
    <row r="1" spans="1:30" ht="12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4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5" t="s">
        <v>7</v>
      </c>
      <c r="Q1" s="3" t="s">
        <v>14</v>
      </c>
      <c r="R1" s="4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7"/>
      <c r="X1" s="7"/>
      <c r="Y1" s="7"/>
      <c r="Z1" s="7"/>
      <c r="AA1" s="7"/>
      <c r="AB1" s="7"/>
      <c r="AC1" s="7"/>
      <c r="AD1" s="7"/>
    </row>
    <row r="2" spans="1:30" ht="12.75">
      <c r="A2" s="8" t="s">
        <v>20</v>
      </c>
      <c r="B2" s="8" t="s">
        <v>21</v>
      </c>
      <c r="C2" s="9" t="s">
        <v>22</v>
      </c>
      <c r="D2" s="9" t="s">
        <v>23</v>
      </c>
      <c r="E2" s="9" t="s">
        <v>24</v>
      </c>
      <c r="F2" s="9" t="s">
        <v>25</v>
      </c>
      <c r="G2" s="10"/>
      <c r="H2" s="11" t="s">
        <v>26</v>
      </c>
      <c r="I2" s="12" t="s">
        <v>27</v>
      </c>
      <c r="J2" s="13">
        <v>45017</v>
      </c>
      <c r="K2" s="14">
        <v>20000</v>
      </c>
      <c r="L2" s="14">
        <v>3000</v>
      </c>
      <c r="M2" s="14"/>
      <c r="N2" s="9" t="s">
        <v>28</v>
      </c>
      <c r="O2" s="15" t="s">
        <v>29</v>
      </c>
      <c r="P2" s="9"/>
      <c r="Q2" s="9" t="s">
        <v>30</v>
      </c>
      <c r="R2" s="9" t="s">
        <v>31</v>
      </c>
      <c r="S2" s="12" t="s">
        <v>32</v>
      </c>
      <c r="T2" s="16"/>
      <c r="U2" s="8"/>
      <c r="V2" s="8"/>
      <c r="W2" s="17"/>
      <c r="X2" s="17"/>
      <c r="Y2" s="17"/>
      <c r="Z2" s="17"/>
      <c r="AA2" s="17"/>
      <c r="AB2" s="17"/>
      <c r="AC2" s="17"/>
      <c r="AD2" s="17"/>
    </row>
    <row r="3" spans="1:30" ht="12.75">
      <c r="A3" s="8" t="s">
        <v>20</v>
      </c>
      <c r="B3" s="8" t="s">
        <v>33</v>
      </c>
      <c r="C3" s="9" t="s">
        <v>34</v>
      </c>
      <c r="D3" s="9" t="s">
        <v>23</v>
      </c>
      <c r="E3" s="9" t="s">
        <v>24</v>
      </c>
      <c r="F3" s="9" t="s">
        <v>25</v>
      </c>
      <c r="G3" s="10"/>
      <c r="H3" s="11" t="s">
        <v>35</v>
      </c>
      <c r="I3" s="9"/>
      <c r="J3" s="13">
        <v>45019</v>
      </c>
      <c r="K3" s="14">
        <v>60000</v>
      </c>
      <c r="L3" s="14">
        <v>30000</v>
      </c>
      <c r="M3" s="14"/>
      <c r="N3" s="9" t="s">
        <v>28</v>
      </c>
      <c r="O3" s="18" t="s">
        <v>36</v>
      </c>
      <c r="P3" s="9"/>
      <c r="Q3" s="9" t="s">
        <v>30</v>
      </c>
      <c r="R3" s="9" t="s">
        <v>37</v>
      </c>
      <c r="S3" s="9" t="s">
        <v>32</v>
      </c>
      <c r="T3" s="14"/>
      <c r="U3" s="8"/>
      <c r="V3" s="8"/>
      <c r="W3" s="17"/>
      <c r="X3" s="17"/>
      <c r="Y3" s="17"/>
      <c r="Z3" s="17"/>
      <c r="AA3" s="17"/>
      <c r="AB3" s="17"/>
      <c r="AC3" s="17"/>
      <c r="AD3" s="17"/>
    </row>
    <row r="4" spans="1:30" ht="12.75">
      <c r="A4" s="8" t="s">
        <v>20</v>
      </c>
      <c r="B4" s="8" t="s">
        <v>38</v>
      </c>
      <c r="C4" s="9" t="s">
        <v>39</v>
      </c>
      <c r="D4" s="9" t="s">
        <v>23</v>
      </c>
      <c r="E4" s="9" t="s">
        <v>24</v>
      </c>
      <c r="F4" s="9" t="s">
        <v>25</v>
      </c>
      <c r="G4" s="10"/>
      <c r="H4" s="11" t="s">
        <v>40</v>
      </c>
      <c r="I4" s="9"/>
      <c r="J4" s="13">
        <v>45019</v>
      </c>
      <c r="K4" s="14">
        <v>100000</v>
      </c>
      <c r="L4" s="14">
        <v>62000</v>
      </c>
      <c r="M4" s="14"/>
      <c r="N4" s="9" t="s">
        <v>28</v>
      </c>
      <c r="O4" s="15" t="s">
        <v>41</v>
      </c>
      <c r="P4" s="9"/>
      <c r="Q4" s="9" t="s">
        <v>30</v>
      </c>
      <c r="R4" s="9" t="s">
        <v>42</v>
      </c>
      <c r="S4" s="12" t="s">
        <v>43</v>
      </c>
      <c r="T4" s="16"/>
      <c r="U4" s="8"/>
      <c r="V4" s="8"/>
      <c r="W4" s="17"/>
      <c r="X4" s="17"/>
      <c r="Y4" s="17"/>
      <c r="Z4" s="17"/>
      <c r="AA4" s="17"/>
      <c r="AB4" s="17"/>
      <c r="AC4" s="17"/>
      <c r="AD4" s="17"/>
    </row>
    <row r="5" spans="1:30" ht="12.75">
      <c r="A5" s="8" t="s">
        <v>20</v>
      </c>
      <c r="B5" s="8" t="s">
        <v>44</v>
      </c>
      <c r="C5" s="9" t="s">
        <v>39</v>
      </c>
      <c r="D5" s="9" t="s">
        <v>23</v>
      </c>
      <c r="E5" s="9" t="s">
        <v>24</v>
      </c>
      <c r="F5" s="9" t="s">
        <v>25</v>
      </c>
      <c r="G5" s="8"/>
      <c r="H5" s="11" t="s">
        <v>45</v>
      </c>
      <c r="I5" s="9"/>
      <c r="J5" s="13">
        <v>45019</v>
      </c>
      <c r="K5" s="14">
        <v>30000</v>
      </c>
      <c r="L5" s="14">
        <v>13000</v>
      </c>
      <c r="M5" s="14"/>
      <c r="N5" s="9" t="s">
        <v>28</v>
      </c>
      <c r="O5" s="15" t="s">
        <v>46</v>
      </c>
      <c r="P5" s="9"/>
      <c r="Q5" s="9" t="s">
        <v>30</v>
      </c>
      <c r="R5" s="9" t="s">
        <v>47</v>
      </c>
      <c r="S5" s="12" t="s">
        <v>32</v>
      </c>
      <c r="T5" s="16"/>
      <c r="U5" s="8"/>
      <c r="V5" s="8"/>
      <c r="W5" s="17"/>
      <c r="X5" s="17"/>
      <c r="Y5" s="17"/>
      <c r="Z5" s="17"/>
      <c r="AA5" s="17"/>
      <c r="AB5" s="17"/>
      <c r="AC5" s="17"/>
      <c r="AD5" s="17"/>
    </row>
    <row r="6" spans="1:30" ht="12.75">
      <c r="A6" s="8" t="s">
        <v>20</v>
      </c>
      <c r="B6" s="8" t="s">
        <v>48</v>
      </c>
      <c r="C6" s="9" t="s">
        <v>39</v>
      </c>
      <c r="D6" s="9" t="s">
        <v>49</v>
      </c>
      <c r="E6" s="9" t="s">
        <v>24</v>
      </c>
      <c r="F6" s="9" t="s">
        <v>25</v>
      </c>
      <c r="G6" s="8"/>
      <c r="H6" s="11" t="s">
        <v>50</v>
      </c>
      <c r="I6" s="9"/>
      <c r="J6" s="13">
        <v>45019</v>
      </c>
      <c r="K6" s="14">
        <v>50000</v>
      </c>
      <c r="L6" s="14">
        <v>10000</v>
      </c>
      <c r="M6" s="14"/>
      <c r="N6" s="9" t="s">
        <v>28</v>
      </c>
      <c r="O6" s="15" t="s">
        <v>51</v>
      </c>
      <c r="P6" s="9"/>
      <c r="Q6" s="9" t="s">
        <v>30</v>
      </c>
      <c r="R6" s="9" t="s">
        <v>52</v>
      </c>
      <c r="S6" s="12" t="s">
        <v>43</v>
      </c>
      <c r="T6" s="16"/>
      <c r="U6" s="8"/>
      <c r="V6" s="8"/>
      <c r="W6" s="17"/>
      <c r="X6" s="17"/>
      <c r="Y6" s="17"/>
      <c r="Z6" s="17"/>
      <c r="AA6" s="17"/>
      <c r="AB6" s="17"/>
      <c r="AC6" s="17"/>
      <c r="AD6" s="17"/>
    </row>
    <row r="7" spans="1:30" ht="12.75">
      <c r="A7" s="8" t="s">
        <v>20</v>
      </c>
      <c r="B7" s="8" t="s">
        <v>53</v>
      </c>
      <c r="C7" s="9" t="s">
        <v>39</v>
      </c>
      <c r="D7" s="9" t="s">
        <v>49</v>
      </c>
      <c r="E7" s="9" t="s">
        <v>24</v>
      </c>
      <c r="F7" s="9" t="s">
        <v>25</v>
      </c>
      <c r="G7" s="10"/>
      <c r="H7" s="10" t="s">
        <v>54</v>
      </c>
      <c r="I7" s="9"/>
      <c r="J7" s="13">
        <v>45019</v>
      </c>
      <c r="K7" s="14">
        <v>260000</v>
      </c>
      <c r="L7" s="14">
        <v>137500</v>
      </c>
      <c r="M7" s="14"/>
      <c r="N7" s="9" t="s">
        <v>28</v>
      </c>
      <c r="O7" s="15" t="s">
        <v>55</v>
      </c>
      <c r="P7" s="9"/>
      <c r="Q7" s="9" t="s">
        <v>30</v>
      </c>
      <c r="R7" s="9" t="s">
        <v>56</v>
      </c>
      <c r="S7" s="12" t="s">
        <v>32</v>
      </c>
      <c r="T7" s="16"/>
      <c r="U7" s="8"/>
      <c r="V7" s="8"/>
      <c r="W7" s="17"/>
      <c r="X7" s="17"/>
      <c r="Y7" s="17"/>
      <c r="Z7" s="17"/>
      <c r="AA7" s="17"/>
      <c r="AB7" s="17"/>
      <c r="AC7" s="17"/>
      <c r="AD7" s="17"/>
    </row>
    <row r="8" spans="1:30" ht="12.75">
      <c r="A8" s="8" t="s">
        <v>20</v>
      </c>
      <c r="B8" s="8" t="s">
        <v>57</v>
      </c>
      <c r="C8" s="9" t="s">
        <v>39</v>
      </c>
      <c r="D8" s="9" t="s">
        <v>23</v>
      </c>
      <c r="E8" s="9" t="s">
        <v>24</v>
      </c>
      <c r="F8" s="9" t="s">
        <v>25</v>
      </c>
      <c r="G8" s="10"/>
      <c r="H8" s="10" t="s">
        <v>58</v>
      </c>
      <c r="I8" s="9"/>
      <c r="J8" s="13">
        <v>45019</v>
      </c>
      <c r="K8" s="14">
        <v>65000</v>
      </c>
      <c r="L8" s="14">
        <v>33000</v>
      </c>
      <c r="M8" s="14"/>
      <c r="N8" s="9" t="s">
        <v>28</v>
      </c>
      <c r="O8" s="15" t="s">
        <v>59</v>
      </c>
      <c r="P8" s="9"/>
      <c r="Q8" s="9" t="s">
        <v>30</v>
      </c>
      <c r="R8" s="9" t="s">
        <v>60</v>
      </c>
      <c r="S8" s="12" t="s">
        <v>32</v>
      </c>
      <c r="T8" s="16"/>
      <c r="U8" s="8"/>
      <c r="V8" s="8"/>
      <c r="W8" s="17"/>
      <c r="X8" s="17"/>
      <c r="Y8" s="17"/>
      <c r="Z8" s="17"/>
      <c r="AA8" s="17"/>
      <c r="AB8" s="17"/>
      <c r="AC8" s="17"/>
      <c r="AD8" s="17"/>
    </row>
    <row r="9" spans="1:30" ht="12.75">
      <c r="A9" s="8" t="s">
        <v>20</v>
      </c>
      <c r="B9" s="8" t="s">
        <v>61</v>
      </c>
      <c r="C9" s="9" t="s">
        <v>39</v>
      </c>
      <c r="D9" s="9" t="s">
        <v>23</v>
      </c>
      <c r="E9" s="9" t="s">
        <v>24</v>
      </c>
      <c r="F9" s="9" t="s">
        <v>25</v>
      </c>
      <c r="G9" s="8"/>
      <c r="H9" s="11" t="s">
        <v>62</v>
      </c>
      <c r="I9" s="9"/>
      <c r="J9" s="13">
        <v>45020</v>
      </c>
      <c r="K9" s="14">
        <v>50000</v>
      </c>
      <c r="L9" s="14">
        <v>20000</v>
      </c>
      <c r="M9" s="14"/>
      <c r="N9" s="9" t="s">
        <v>28</v>
      </c>
      <c r="O9" s="15" t="s">
        <v>63</v>
      </c>
      <c r="P9" s="9"/>
      <c r="Q9" s="9" t="s">
        <v>30</v>
      </c>
      <c r="R9" s="9" t="s">
        <v>64</v>
      </c>
      <c r="S9" s="12" t="s">
        <v>32</v>
      </c>
      <c r="T9" s="16"/>
      <c r="U9" s="8"/>
      <c r="V9" s="8"/>
      <c r="W9" s="17"/>
      <c r="X9" s="17"/>
      <c r="Y9" s="17"/>
      <c r="Z9" s="17"/>
      <c r="AA9" s="17"/>
      <c r="AB9" s="17"/>
      <c r="AC9" s="17"/>
      <c r="AD9" s="17"/>
    </row>
    <row r="10" spans="1:30" ht="12.75">
      <c r="A10" s="8" t="s">
        <v>20</v>
      </c>
      <c r="B10" s="8" t="s">
        <v>65</v>
      </c>
      <c r="C10" s="9" t="s">
        <v>22</v>
      </c>
      <c r="D10" s="9" t="s">
        <v>23</v>
      </c>
      <c r="E10" s="9" t="s">
        <v>24</v>
      </c>
      <c r="F10" s="9" t="s">
        <v>25</v>
      </c>
      <c r="G10" s="10"/>
      <c r="H10" s="10" t="s">
        <v>66</v>
      </c>
      <c r="I10" s="9"/>
      <c r="J10" s="13">
        <v>45020</v>
      </c>
      <c r="K10" s="14">
        <v>35000</v>
      </c>
      <c r="L10" s="14">
        <v>5000</v>
      </c>
      <c r="M10" s="14"/>
      <c r="N10" s="9" t="s">
        <v>28</v>
      </c>
      <c r="O10" s="15" t="s">
        <v>67</v>
      </c>
      <c r="P10" s="9"/>
      <c r="Q10" s="9" t="s">
        <v>30</v>
      </c>
      <c r="R10" s="9">
        <v>1640</v>
      </c>
      <c r="S10" s="12" t="s">
        <v>68</v>
      </c>
      <c r="T10" s="16"/>
      <c r="U10" s="8"/>
      <c r="V10" s="8"/>
      <c r="W10" s="17"/>
      <c r="X10" s="17"/>
      <c r="Y10" s="17"/>
      <c r="Z10" s="17"/>
      <c r="AA10" s="17"/>
      <c r="AB10" s="17"/>
      <c r="AC10" s="17"/>
      <c r="AD10" s="17"/>
    </row>
    <row r="11" spans="1:30" ht="12.75">
      <c r="A11" s="8" t="s">
        <v>20</v>
      </c>
      <c r="B11" s="8" t="s">
        <v>69</v>
      </c>
      <c r="C11" s="9" t="s">
        <v>39</v>
      </c>
      <c r="D11" s="9" t="s">
        <v>49</v>
      </c>
      <c r="E11" s="9" t="s">
        <v>24</v>
      </c>
      <c r="F11" s="9" t="s">
        <v>25</v>
      </c>
      <c r="G11" s="8"/>
      <c r="H11" s="11" t="s">
        <v>70</v>
      </c>
      <c r="I11" s="9"/>
      <c r="J11" s="13">
        <v>45020</v>
      </c>
      <c r="K11" s="14">
        <v>35000</v>
      </c>
      <c r="L11" s="14">
        <v>9000</v>
      </c>
      <c r="M11" s="14"/>
      <c r="N11" s="9" t="s">
        <v>28</v>
      </c>
      <c r="O11" s="15" t="s">
        <v>71</v>
      </c>
      <c r="P11" s="9"/>
      <c r="Q11" s="9" t="s">
        <v>30</v>
      </c>
      <c r="R11" s="9" t="s">
        <v>72</v>
      </c>
      <c r="S11" s="12" t="s">
        <v>68</v>
      </c>
      <c r="T11" s="16"/>
      <c r="U11" s="8"/>
      <c r="V11" s="8"/>
      <c r="W11" s="17"/>
      <c r="X11" s="17"/>
      <c r="Y11" s="17"/>
      <c r="Z11" s="17"/>
      <c r="AA11" s="17"/>
      <c r="AB11" s="17"/>
      <c r="AC11" s="17"/>
      <c r="AD11" s="17"/>
    </row>
    <row r="12" spans="1:30" ht="12.75">
      <c r="A12" s="8" t="s">
        <v>20</v>
      </c>
      <c r="B12" s="8" t="s">
        <v>73</v>
      </c>
      <c r="C12" s="9" t="s">
        <v>39</v>
      </c>
      <c r="D12" s="9" t="s">
        <v>23</v>
      </c>
      <c r="E12" s="9" t="s">
        <v>24</v>
      </c>
      <c r="F12" s="9" t="s">
        <v>25</v>
      </c>
      <c r="G12" s="10"/>
      <c r="H12" s="10" t="s">
        <v>74</v>
      </c>
      <c r="I12" s="9"/>
      <c r="J12" s="13">
        <v>45020</v>
      </c>
      <c r="K12" s="14">
        <v>35000</v>
      </c>
      <c r="L12" s="14">
        <v>15000</v>
      </c>
      <c r="M12" s="14"/>
      <c r="N12" s="9" t="s">
        <v>28</v>
      </c>
      <c r="O12" s="19" t="s">
        <v>75</v>
      </c>
      <c r="P12" s="9"/>
      <c r="Q12" s="9" t="s">
        <v>30</v>
      </c>
      <c r="R12" s="9" t="s">
        <v>64</v>
      </c>
      <c r="S12" s="12" t="s">
        <v>32</v>
      </c>
      <c r="T12" s="16"/>
      <c r="U12" s="8"/>
      <c r="V12" s="8"/>
      <c r="W12" s="17"/>
      <c r="X12" s="17"/>
      <c r="Y12" s="17"/>
      <c r="Z12" s="17"/>
      <c r="AA12" s="17"/>
      <c r="AB12" s="17"/>
      <c r="AC12" s="17"/>
      <c r="AD12" s="17"/>
    </row>
    <row r="13" spans="1:30" ht="12.75">
      <c r="A13" s="8" t="s">
        <v>20</v>
      </c>
      <c r="B13" s="8" t="s">
        <v>76</v>
      </c>
      <c r="C13" s="9" t="s">
        <v>39</v>
      </c>
      <c r="D13" s="9" t="s">
        <v>23</v>
      </c>
      <c r="E13" s="9" t="s">
        <v>24</v>
      </c>
      <c r="F13" s="9" t="s">
        <v>25</v>
      </c>
      <c r="G13" s="10"/>
      <c r="H13" s="10" t="s">
        <v>77</v>
      </c>
      <c r="I13" s="9"/>
      <c r="J13" s="13">
        <v>45020</v>
      </c>
      <c r="K13" s="14">
        <v>30000</v>
      </c>
      <c r="L13" s="14">
        <v>11000</v>
      </c>
      <c r="M13" s="14"/>
      <c r="N13" s="9" t="s">
        <v>28</v>
      </c>
      <c r="O13" s="15" t="s">
        <v>78</v>
      </c>
      <c r="P13" s="9"/>
      <c r="Q13" s="9" t="s">
        <v>30</v>
      </c>
      <c r="R13" s="9" t="s">
        <v>79</v>
      </c>
      <c r="S13" s="12" t="s">
        <v>80</v>
      </c>
      <c r="T13" s="16"/>
      <c r="U13" s="8"/>
      <c r="V13" s="8"/>
      <c r="W13" s="17"/>
      <c r="X13" s="17"/>
      <c r="Y13" s="17"/>
      <c r="Z13" s="17"/>
      <c r="AA13" s="17"/>
      <c r="AB13" s="17"/>
      <c r="AC13" s="17"/>
      <c r="AD13" s="17"/>
    </row>
    <row r="14" spans="1:30" ht="12.75">
      <c r="A14" s="8" t="s">
        <v>20</v>
      </c>
      <c r="B14" s="8" t="s">
        <v>81</v>
      </c>
      <c r="C14" s="9" t="s">
        <v>39</v>
      </c>
      <c r="D14" s="9" t="s">
        <v>49</v>
      </c>
      <c r="E14" s="9" t="s">
        <v>24</v>
      </c>
      <c r="F14" s="9" t="s">
        <v>25</v>
      </c>
      <c r="G14" s="10"/>
      <c r="H14" s="11" t="s">
        <v>82</v>
      </c>
      <c r="I14" s="9"/>
      <c r="J14" s="13">
        <v>45021</v>
      </c>
      <c r="K14" s="14">
        <v>300000</v>
      </c>
      <c r="L14" s="14">
        <v>100000</v>
      </c>
      <c r="M14" s="14"/>
      <c r="N14" s="9" t="s">
        <v>28</v>
      </c>
      <c r="O14" s="15" t="s">
        <v>83</v>
      </c>
      <c r="P14" s="9"/>
      <c r="Q14" s="9" t="s">
        <v>30</v>
      </c>
      <c r="R14" s="9" t="s">
        <v>84</v>
      </c>
      <c r="S14" s="12" t="s">
        <v>85</v>
      </c>
      <c r="T14" s="16"/>
      <c r="U14" s="8"/>
      <c r="V14" s="8"/>
      <c r="W14" s="17"/>
      <c r="X14" s="17"/>
      <c r="Y14" s="17"/>
      <c r="Z14" s="17"/>
      <c r="AA14" s="17"/>
      <c r="AB14" s="17"/>
      <c r="AC14" s="17"/>
      <c r="AD14" s="17"/>
    </row>
    <row r="15" spans="1:30" ht="12.75">
      <c r="A15" s="8" t="s">
        <v>20</v>
      </c>
      <c r="B15" s="8" t="s">
        <v>86</v>
      </c>
      <c r="C15" s="9" t="s">
        <v>39</v>
      </c>
      <c r="D15" s="9" t="s">
        <v>23</v>
      </c>
      <c r="E15" s="9" t="s">
        <v>24</v>
      </c>
      <c r="F15" s="9" t="s">
        <v>25</v>
      </c>
      <c r="G15" s="10"/>
      <c r="H15" s="10" t="s">
        <v>87</v>
      </c>
      <c r="I15" s="9"/>
      <c r="J15" s="13">
        <v>45021</v>
      </c>
      <c r="K15" s="14">
        <v>30000</v>
      </c>
      <c r="L15" s="14">
        <v>11000</v>
      </c>
      <c r="M15" s="14"/>
      <c r="N15" s="9" t="s">
        <v>28</v>
      </c>
      <c r="O15" s="15" t="s">
        <v>88</v>
      </c>
      <c r="P15" s="9"/>
      <c r="Q15" s="9" t="s">
        <v>30</v>
      </c>
      <c r="R15" s="9" t="s">
        <v>89</v>
      </c>
      <c r="S15" s="12" t="s">
        <v>68</v>
      </c>
      <c r="T15" s="16"/>
      <c r="U15" s="8"/>
      <c r="V15" s="8"/>
      <c r="W15" s="17"/>
      <c r="X15" s="17"/>
      <c r="Y15" s="17"/>
      <c r="Z15" s="17"/>
      <c r="AA15" s="17"/>
      <c r="AB15" s="17"/>
      <c r="AC15" s="17"/>
      <c r="AD15" s="17"/>
    </row>
    <row r="16" spans="1:30" ht="12.75">
      <c r="A16" s="8" t="s">
        <v>20</v>
      </c>
      <c r="B16" s="8" t="s">
        <v>90</v>
      </c>
      <c r="C16" s="9" t="s">
        <v>39</v>
      </c>
      <c r="D16" s="9" t="s">
        <v>23</v>
      </c>
      <c r="E16" s="9" t="s">
        <v>24</v>
      </c>
      <c r="F16" s="9" t="s">
        <v>25</v>
      </c>
      <c r="G16" s="10"/>
      <c r="H16" s="10" t="s">
        <v>91</v>
      </c>
      <c r="I16" s="9"/>
      <c r="J16" s="13">
        <v>45021</v>
      </c>
      <c r="K16" s="14">
        <v>35000</v>
      </c>
      <c r="L16" s="14">
        <v>8000</v>
      </c>
      <c r="M16" s="14"/>
      <c r="N16" s="9" t="s">
        <v>28</v>
      </c>
      <c r="O16" s="15" t="s">
        <v>92</v>
      </c>
      <c r="P16" s="9"/>
      <c r="Q16" s="9" t="s">
        <v>30</v>
      </c>
      <c r="R16" s="9" t="s">
        <v>93</v>
      </c>
      <c r="S16" s="12" t="s">
        <v>68</v>
      </c>
      <c r="T16" s="16"/>
      <c r="U16" s="8"/>
      <c r="V16" s="8"/>
      <c r="W16" s="17"/>
      <c r="X16" s="17"/>
      <c r="Y16" s="17"/>
      <c r="Z16" s="17"/>
      <c r="AA16" s="17"/>
      <c r="AB16" s="17"/>
      <c r="AC16" s="17"/>
      <c r="AD16" s="17"/>
    </row>
    <row r="17" spans="1:30" ht="12.75">
      <c r="A17" s="8" t="s">
        <v>20</v>
      </c>
      <c r="B17" s="8" t="s">
        <v>94</v>
      </c>
      <c r="C17" s="9" t="s">
        <v>39</v>
      </c>
      <c r="D17" s="9" t="s">
        <v>23</v>
      </c>
      <c r="E17" s="9" t="s">
        <v>24</v>
      </c>
      <c r="F17" s="9" t="s">
        <v>25</v>
      </c>
      <c r="G17" s="10"/>
      <c r="H17" s="10" t="s">
        <v>95</v>
      </c>
      <c r="I17" s="9"/>
      <c r="J17" s="13">
        <v>45021</v>
      </c>
      <c r="K17" s="14">
        <v>20000</v>
      </c>
      <c r="L17" s="14">
        <v>7000</v>
      </c>
      <c r="M17" s="14"/>
      <c r="N17" s="9" t="s">
        <v>28</v>
      </c>
      <c r="O17" s="15" t="s">
        <v>96</v>
      </c>
      <c r="P17" s="9"/>
      <c r="Q17" s="9" t="s">
        <v>30</v>
      </c>
      <c r="R17" s="9" t="s">
        <v>97</v>
      </c>
      <c r="S17" s="12" t="s">
        <v>80</v>
      </c>
      <c r="T17" s="16"/>
      <c r="U17" s="8"/>
      <c r="V17" s="8"/>
      <c r="W17" s="17"/>
      <c r="X17" s="17"/>
      <c r="Y17" s="17"/>
      <c r="Z17" s="17"/>
      <c r="AA17" s="17"/>
      <c r="AB17" s="17"/>
      <c r="AC17" s="17"/>
      <c r="AD17" s="17"/>
    </row>
    <row r="18" spans="1:30" ht="12.75">
      <c r="A18" s="8" t="s">
        <v>20</v>
      </c>
      <c r="B18" s="8" t="s">
        <v>98</v>
      </c>
      <c r="C18" s="9" t="s">
        <v>39</v>
      </c>
      <c r="D18" s="9" t="s">
        <v>23</v>
      </c>
      <c r="E18" s="9" t="s">
        <v>24</v>
      </c>
      <c r="F18" s="9" t="s">
        <v>25</v>
      </c>
      <c r="G18" s="10"/>
      <c r="H18" s="10" t="s">
        <v>99</v>
      </c>
      <c r="I18" s="9"/>
      <c r="J18" s="13">
        <v>45022</v>
      </c>
      <c r="K18" s="14">
        <v>220000</v>
      </c>
      <c r="L18" s="14">
        <v>160000</v>
      </c>
      <c r="M18" s="14"/>
      <c r="N18" s="9" t="s">
        <v>28</v>
      </c>
      <c r="O18" s="15" t="s">
        <v>100</v>
      </c>
      <c r="P18" s="9"/>
      <c r="Q18" s="9" t="s">
        <v>30</v>
      </c>
      <c r="R18" s="9" t="s">
        <v>101</v>
      </c>
      <c r="S18" s="12" t="s">
        <v>102</v>
      </c>
      <c r="T18" s="16"/>
      <c r="U18" s="8"/>
      <c r="V18" s="8"/>
      <c r="W18" s="17"/>
      <c r="X18" s="17"/>
      <c r="Y18" s="17"/>
      <c r="Z18" s="17"/>
      <c r="AA18" s="17"/>
      <c r="AB18" s="17"/>
      <c r="AC18" s="17"/>
      <c r="AD18" s="17"/>
    </row>
    <row r="19" spans="1:30" ht="12.75">
      <c r="A19" s="8" t="s">
        <v>20</v>
      </c>
      <c r="B19" s="8" t="s">
        <v>103</v>
      </c>
      <c r="C19" s="9" t="s">
        <v>39</v>
      </c>
      <c r="D19" s="9" t="s">
        <v>23</v>
      </c>
      <c r="E19" s="9" t="s">
        <v>24</v>
      </c>
      <c r="F19" s="9" t="s">
        <v>25</v>
      </c>
      <c r="G19" s="10"/>
      <c r="H19" s="11" t="s">
        <v>104</v>
      </c>
      <c r="I19" s="9"/>
      <c r="J19" s="13">
        <v>45022</v>
      </c>
      <c r="K19" s="14">
        <v>30000</v>
      </c>
      <c r="L19" s="14">
        <v>15000</v>
      </c>
      <c r="M19" s="14"/>
      <c r="N19" s="9" t="s">
        <v>28</v>
      </c>
      <c r="O19" s="19" t="s">
        <v>105</v>
      </c>
      <c r="P19" s="9"/>
      <c r="Q19" s="9" t="s">
        <v>30</v>
      </c>
      <c r="R19" s="9" t="s">
        <v>106</v>
      </c>
      <c r="S19" s="12" t="s">
        <v>32</v>
      </c>
      <c r="T19" s="16"/>
      <c r="U19" s="8"/>
      <c r="V19" s="8"/>
      <c r="W19" s="17"/>
      <c r="X19" s="17"/>
      <c r="Y19" s="17"/>
      <c r="Z19" s="17"/>
      <c r="AA19" s="17"/>
      <c r="AB19" s="17"/>
      <c r="AC19" s="17"/>
      <c r="AD19" s="17"/>
    </row>
    <row r="20" spans="1:30" ht="12.75">
      <c r="A20" s="8" t="s">
        <v>20</v>
      </c>
      <c r="B20" s="8" t="s">
        <v>107</v>
      </c>
      <c r="C20" s="9" t="s">
        <v>39</v>
      </c>
      <c r="D20" s="9" t="s">
        <v>23</v>
      </c>
      <c r="E20" s="9" t="s">
        <v>24</v>
      </c>
      <c r="F20" s="9" t="s">
        <v>25</v>
      </c>
      <c r="G20" s="10"/>
      <c r="H20" s="10" t="s">
        <v>108</v>
      </c>
      <c r="I20" s="9"/>
      <c r="J20" s="13">
        <v>45022</v>
      </c>
      <c r="K20" s="14">
        <v>100000</v>
      </c>
      <c r="L20" s="14">
        <v>55000</v>
      </c>
      <c r="M20" s="14"/>
      <c r="N20" s="9" t="s">
        <v>28</v>
      </c>
      <c r="O20" s="15" t="s">
        <v>109</v>
      </c>
      <c r="P20" s="9"/>
      <c r="Q20" s="9" t="s">
        <v>30</v>
      </c>
      <c r="R20" s="9" t="s">
        <v>110</v>
      </c>
      <c r="S20" s="12" t="s">
        <v>32</v>
      </c>
      <c r="T20" s="16"/>
      <c r="U20" s="8"/>
      <c r="V20" s="8"/>
      <c r="W20" s="17"/>
      <c r="X20" s="17"/>
      <c r="Y20" s="17"/>
      <c r="Z20" s="17"/>
      <c r="AA20" s="17"/>
      <c r="AB20" s="17"/>
      <c r="AC20" s="17"/>
      <c r="AD20" s="17"/>
    </row>
    <row r="21" spans="1:30" ht="12.75">
      <c r="A21" s="8" t="s">
        <v>20</v>
      </c>
      <c r="B21" s="8" t="s">
        <v>111</v>
      </c>
      <c r="C21" s="9" t="s">
        <v>39</v>
      </c>
      <c r="D21" s="9" t="s">
        <v>23</v>
      </c>
      <c r="E21" s="9" t="s">
        <v>24</v>
      </c>
      <c r="F21" s="9" t="s">
        <v>25</v>
      </c>
      <c r="G21" s="10"/>
      <c r="H21" s="10" t="s">
        <v>112</v>
      </c>
      <c r="I21" s="9"/>
      <c r="J21" s="13">
        <v>45022</v>
      </c>
      <c r="K21" s="14">
        <v>65000</v>
      </c>
      <c r="L21" s="14">
        <v>22000</v>
      </c>
      <c r="M21" s="14"/>
      <c r="N21" s="9" t="s">
        <v>28</v>
      </c>
      <c r="O21" s="15" t="s">
        <v>113</v>
      </c>
      <c r="P21" s="9"/>
      <c r="Q21" s="9" t="s">
        <v>30</v>
      </c>
      <c r="R21" s="9" t="s">
        <v>114</v>
      </c>
      <c r="S21" s="12" t="s">
        <v>115</v>
      </c>
      <c r="T21" s="16"/>
      <c r="U21" s="8"/>
      <c r="V21" s="8"/>
      <c r="W21" s="17"/>
      <c r="X21" s="17"/>
      <c r="Y21" s="17"/>
      <c r="Z21" s="17"/>
      <c r="AA21" s="17"/>
      <c r="AB21" s="17"/>
      <c r="AC21" s="17"/>
      <c r="AD21" s="17"/>
    </row>
    <row r="22" spans="1:30" ht="12.75">
      <c r="A22" s="8" t="s">
        <v>20</v>
      </c>
      <c r="B22" s="8" t="s">
        <v>116</v>
      </c>
      <c r="C22" s="9" t="s">
        <v>39</v>
      </c>
      <c r="D22" s="9" t="s">
        <v>23</v>
      </c>
      <c r="E22" s="9" t="s">
        <v>24</v>
      </c>
      <c r="F22" s="9" t="s">
        <v>25</v>
      </c>
      <c r="G22" s="10"/>
      <c r="H22" s="10" t="s">
        <v>117</v>
      </c>
      <c r="I22" s="9"/>
      <c r="J22" s="13">
        <v>45022</v>
      </c>
      <c r="K22" s="14">
        <v>50000</v>
      </c>
      <c r="L22" s="14">
        <v>25000</v>
      </c>
      <c r="M22" s="14"/>
      <c r="N22" s="9" t="s">
        <v>28</v>
      </c>
      <c r="O22" s="15" t="s">
        <v>118</v>
      </c>
      <c r="P22" s="9"/>
      <c r="Q22" s="9" t="s">
        <v>30</v>
      </c>
      <c r="R22" s="9" t="s">
        <v>119</v>
      </c>
      <c r="S22" s="12" t="s">
        <v>102</v>
      </c>
      <c r="T22" s="16"/>
      <c r="U22" s="8"/>
      <c r="V22" s="8"/>
      <c r="W22" s="17"/>
      <c r="X22" s="17"/>
      <c r="Y22" s="17"/>
      <c r="Z22" s="17"/>
      <c r="AA22" s="17"/>
      <c r="AB22" s="17"/>
      <c r="AC22" s="17"/>
      <c r="AD22" s="17"/>
    </row>
    <row r="23" spans="1:30" ht="12.75">
      <c r="A23" s="8" t="s">
        <v>20</v>
      </c>
      <c r="B23" s="8" t="s">
        <v>120</v>
      </c>
      <c r="C23" s="9" t="s">
        <v>39</v>
      </c>
      <c r="D23" s="9" t="s">
        <v>49</v>
      </c>
      <c r="E23" s="9" t="s">
        <v>24</v>
      </c>
      <c r="F23" s="9" t="s">
        <v>25</v>
      </c>
      <c r="G23" s="8"/>
      <c r="H23" s="11" t="s">
        <v>121</v>
      </c>
      <c r="I23" s="9"/>
      <c r="J23" s="13">
        <v>45022</v>
      </c>
      <c r="K23" s="14">
        <v>300000</v>
      </c>
      <c r="L23" s="14">
        <v>200000</v>
      </c>
      <c r="M23" s="14"/>
      <c r="N23" s="9" t="s">
        <v>28</v>
      </c>
      <c r="O23" s="15" t="s">
        <v>122</v>
      </c>
      <c r="P23" s="9"/>
      <c r="Q23" s="9" t="s">
        <v>30</v>
      </c>
      <c r="R23" s="9" t="s">
        <v>123</v>
      </c>
      <c r="S23" s="12" t="s">
        <v>124</v>
      </c>
      <c r="T23" s="16"/>
      <c r="U23" s="8"/>
      <c r="V23" s="8"/>
      <c r="W23" s="17"/>
      <c r="X23" s="17"/>
      <c r="Y23" s="17"/>
      <c r="Z23" s="17"/>
      <c r="AA23" s="17"/>
      <c r="AB23" s="17"/>
      <c r="AC23" s="17"/>
      <c r="AD23" s="17"/>
    </row>
    <row r="24" spans="1:30" ht="12.75">
      <c r="A24" s="8" t="s">
        <v>20</v>
      </c>
      <c r="B24" s="8" t="s">
        <v>81</v>
      </c>
      <c r="C24" s="9" t="s">
        <v>39</v>
      </c>
      <c r="D24" s="9" t="s">
        <v>49</v>
      </c>
      <c r="E24" s="9" t="s">
        <v>24</v>
      </c>
      <c r="F24" s="9" t="s">
        <v>25</v>
      </c>
      <c r="G24" s="10"/>
      <c r="H24" s="10" t="s">
        <v>82</v>
      </c>
      <c r="I24" s="9"/>
      <c r="J24" s="13">
        <v>45023</v>
      </c>
      <c r="K24" s="14">
        <v>300000</v>
      </c>
      <c r="L24" s="14">
        <v>100000</v>
      </c>
      <c r="M24" s="14"/>
      <c r="N24" s="9" t="s">
        <v>28</v>
      </c>
      <c r="O24" s="15" t="s">
        <v>125</v>
      </c>
      <c r="P24" s="9"/>
      <c r="Q24" s="9" t="s">
        <v>30</v>
      </c>
      <c r="R24" s="9" t="s">
        <v>126</v>
      </c>
      <c r="S24" s="12" t="s">
        <v>32</v>
      </c>
      <c r="T24" s="16"/>
      <c r="U24" s="8"/>
      <c r="V24" s="8"/>
      <c r="W24" s="17"/>
      <c r="X24" s="17"/>
      <c r="Y24" s="17"/>
      <c r="Z24" s="17"/>
      <c r="AA24" s="17"/>
      <c r="AB24" s="17"/>
      <c r="AC24" s="17"/>
      <c r="AD24" s="17"/>
    </row>
    <row r="25" spans="1:30" ht="12.75">
      <c r="A25" s="8" t="s">
        <v>20</v>
      </c>
      <c r="B25" s="8" t="s">
        <v>127</v>
      </c>
      <c r="C25" s="9" t="s">
        <v>39</v>
      </c>
      <c r="D25" s="9" t="s">
        <v>23</v>
      </c>
      <c r="E25" s="9" t="s">
        <v>24</v>
      </c>
      <c r="F25" s="9" t="s">
        <v>25</v>
      </c>
      <c r="G25" s="10"/>
      <c r="H25" s="10" t="s">
        <v>128</v>
      </c>
      <c r="I25" s="9"/>
      <c r="J25" s="13">
        <v>45023</v>
      </c>
      <c r="K25" s="14">
        <v>40000</v>
      </c>
      <c r="L25" s="14">
        <v>17000</v>
      </c>
      <c r="M25" s="14"/>
      <c r="N25" s="9" t="s">
        <v>28</v>
      </c>
      <c r="O25" s="15" t="s">
        <v>129</v>
      </c>
      <c r="P25" s="9"/>
      <c r="Q25" s="9" t="s">
        <v>30</v>
      </c>
      <c r="R25" s="9" t="s">
        <v>130</v>
      </c>
      <c r="S25" s="12" t="s">
        <v>32</v>
      </c>
      <c r="T25" s="16"/>
      <c r="U25" s="8"/>
      <c r="V25" s="8"/>
      <c r="W25" s="17"/>
      <c r="X25" s="17"/>
      <c r="Y25" s="17"/>
      <c r="Z25" s="17"/>
      <c r="AA25" s="17"/>
      <c r="AB25" s="17"/>
      <c r="AC25" s="17"/>
      <c r="AD25" s="17"/>
    </row>
    <row r="26" spans="1:30" ht="12.75">
      <c r="A26" s="8" t="s">
        <v>20</v>
      </c>
      <c r="B26" s="8" t="s">
        <v>131</v>
      </c>
      <c r="C26" s="9" t="s">
        <v>39</v>
      </c>
      <c r="D26" s="9" t="s">
        <v>23</v>
      </c>
      <c r="E26" s="9" t="s">
        <v>24</v>
      </c>
      <c r="F26" s="9" t="s">
        <v>25</v>
      </c>
      <c r="G26" s="10"/>
      <c r="H26" s="10" t="s">
        <v>132</v>
      </c>
      <c r="I26" s="9"/>
      <c r="J26" s="13">
        <v>45023</v>
      </c>
      <c r="K26" s="14">
        <v>50000</v>
      </c>
      <c r="L26" s="14">
        <v>20000</v>
      </c>
      <c r="M26" s="14"/>
      <c r="N26" s="9" t="s">
        <v>28</v>
      </c>
      <c r="O26" s="15" t="s">
        <v>133</v>
      </c>
      <c r="P26" s="9"/>
      <c r="Q26" s="9" t="s">
        <v>30</v>
      </c>
      <c r="R26" s="9" t="s">
        <v>130</v>
      </c>
      <c r="S26" s="12" t="s">
        <v>32</v>
      </c>
      <c r="T26" s="16"/>
      <c r="U26" s="8"/>
      <c r="V26" s="8"/>
      <c r="W26" s="17"/>
      <c r="X26" s="17"/>
      <c r="Y26" s="17"/>
      <c r="Z26" s="17"/>
      <c r="AA26" s="17"/>
      <c r="AB26" s="17"/>
      <c r="AC26" s="17"/>
      <c r="AD26" s="17"/>
    </row>
    <row r="27" spans="1:30" ht="12.75">
      <c r="A27" s="8" t="s">
        <v>20</v>
      </c>
      <c r="B27" s="8" t="s">
        <v>134</v>
      </c>
      <c r="C27" s="9" t="s">
        <v>39</v>
      </c>
      <c r="D27" s="9" t="s">
        <v>23</v>
      </c>
      <c r="E27" s="9" t="s">
        <v>24</v>
      </c>
      <c r="F27" s="9" t="s">
        <v>25</v>
      </c>
      <c r="G27" s="20"/>
      <c r="H27" s="10" t="s">
        <v>135</v>
      </c>
      <c r="I27" s="9"/>
      <c r="J27" s="13">
        <v>45023</v>
      </c>
      <c r="K27" s="14">
        <v>25000</v>
      </c>
      <c r="L27" s="14">
        <v>6000</v>
      </c>
      <c r="M27" s="14"/>
      <c r="N27" s="9" t="s">
        <v>28</v>
      </c>
      <c r="O27" s="15" t="s">
        <v>136</v>
      </c>
      <c r="P27" s="9"/>
      <c r="Q27" s="9" t="s">
        <v>30</v>
      </c>
      <c r="R27" s="9" t="s">
        <v>137</v>
      </c>
      <c r="S27" s="12" t="s">
        <v>80</v>
      </c>
      <c r="T27" s="16"/>
      <c r="U27" s="8"/>
      <c r="V27" s="8"/>
      <c r="W27" s="17"/>
      <c r="X27" s="17"/>
      <c r="Y27" s="17"/>
      <c r="Z27" s="17"/>
      <c r="AA27" s="17"/>
      <c r="AB27" s="17"/>
      <c r="AC27" s="17"/>
      <c r="AD27" s="17"/>
    </row>
    <row r="28" spans="1:30" ht="12.75">
      <c r="A28" s="8" t="s">
        <v>20</v>
      </c>
      <c r="B28" s="8" t="s">
        <v>138</v>
      </c>
      <c r="C28" s="9" t="s">
        <v>39</v>
      </c>
      <c r="D28" s="9" t="s">
        <v>23</v>
      </c>
      <c r="E28" s="9" t="s">
        <v>24</v>
      </c>
      <c r="F28" s="9" t="s">
        <v>25</v>
      </c>
      <c r="G28" s="10"/>
      <c r="H28" s="10" t="s">
        <v>139</v>
      </c>
      <c r="I28" s="9"/>
      <c r="J28" s="21">
        <v>45023</v>
      </c>
      <c r="K28" s="14">
        <v>25000</v>
      </c>
      <c r="L28" s="14">
        <v>7000</v>
      </c>
      <c r="M28" s="14"/>
      <c r="N28" s="9" t="s">
        <v>28</v>
      </c>
      <c r="O28" s="15" t="s">
        <v>140</v>
      </c>
      <c r="P28" s="9"/>
      <c r="Q28" s="9" t="s">
        <v>30</v>
      </c>
      <c r="R28" s="9" t="s">
        <v>141</v>
      </c>
      <c r="S28" s="12" t="s">
        <v>80</v>
      </c>
      <c r="T28" s="16"/>
      <c r="U28" s="8"/>
      <c r="V28" s="8"/>
      <c r="W28" s="17"/>
      <c r="X28" s="17"/>
      <c r="Y28" s="17"/>
      <c r="Z28" s="17"/>
      <c r="AA28" s="17"/>
      <c r="AB28" s="17"/>
      <c r="AC28" s="17"/>
      <c r="AD28" s="17"/>
    </row>
    <row r="29" spans="1:30" ht="12.75">
      <c r="A29" s="8" t="s">
        <v>20</v>
      </c>
      <c r="B29" s="8" t="s">
        <v>142</v>
      </c>
      <c r="C29" s="9" t="s">
        <v>39</v>
      </c>
      <c r="D29" s="9" t="s">
        <v>49</v>
      </c>
      <c r="E29" s="9" t="s">
        <v>24</v>
      </c>
      <c r="F29" s="9" t="s">
        <v>25</v>
      </c>
      <c r="G29" s="10"/>
      <c r="H29" s="10" t="s">
        <v>143</v>
      </c>
      <c r="I29" s="9"/>
      <c r="J29" s="13">
        <v>45023</v>
      </c>
      <c r="K29" s="14">
        <v>75000</v>
      </c>
      <c r="L29" s="14">
        <v>40000</v>
      </c>
      <c r="M29" s="14"/>
      <c r="N29" s="9" t="s">
        <v>28</v>
      </c>
      <c r="O29" s="15" t="s">
        <v>144</v>
      </c>
      <c r="P29" s="9"/>
      <c r="Q29" s="9" t="s">
        <v>30</v>
      </c>
      <c r="R29" s="9">
        <v>1104105</v>
      </c>
      <c r="S29" s="12" t="s">
        <v>32</v>
      </c>
      <c r="T29" s="16"/>
      <c r="U29" s="8"/>
      <c r="V29" s="8"/>
      <c r="W29" s="17"/>
      <c r="X29" s="17"/>
      <c r="Y29" s="17"/>
      <c r="Z29" s="17"/>
      <c r="AA29" s="17"/>
      <c r="AB29" s="17"/>
      <c r="AC29" s="17"/>
      <c r="AD29" s="17"/>
    </row>
    <row r="30" spans="1:30" ht="12.75">
      <c r="A30" s="8" t="s">
        <v>20</v>
      </c>
      <c r="B30" s="8" t="s">
        <v>145</v>
      </c>
      <c r="C30" s="9" t="s">
        <v>39</v>
      </c>
      <c r="D30" s="9" t="s">
        <v>49</v>
      </c>
      <c r="E30" s="9" t="s">
        <v>24</v>
      </c>
      <c r="F30" s="9" t="s">
        <v>25</v>
      </c>
      <c r="G30" s="10"/>
      <c r="H30" s="10" t="s">
        <v>146</v>
      </c>
      <c r="I30" s="9"/>
      <c r="J30" s="13">
        <v>45024</v>
      </c>
      <c r="K30" s="14">
        <v>550000</v>
      </c>
      <c r="L30" s="14">
        <v>350000</v>
      </c>
      <c r="M30" s="14"/>
      <c r="N30" s="9" t="s">
        <v>28</v>
      </c>
      <c r="O30" s="15" t="s">
        <v>147</v>
      </c>
      <c r="P30" s="9"/>
      <c r="Q30" s="9" t="s">
        <v>30</v>
      </c>
      <c r="R30" s="9" t="s">
        <v>148</v>
      </c>
      <c r="S30" s="12" t="s">
        <v>32</v>
      </c>
      <c r="T30" s="16"/>
      <c r="U30" s="8"/>
      <c r="V30" s="8"/>
      <c r="W30" s="17"/>
      <c r="X30" s="17"/>
      <c r="Y30" s="17"/>
      <c r="Z30" s="17"/>
      <c r="AA30" s="17"/>
      <c r="AB30" s="17"/>
      <c r="AC30" s="17"/>
      <c r="AD30" s="17"/>
    </row>
    <row r="31" spans="1:30" ht="12.75">
      <c r="A31" s="8" t="s">
        <v>20</v>
      </c>
      <c r="B31" s="8" t="s">
        <v>149</v>
      </c>
      <c r="C31" s="9" t="s">
        <v>39</v>
      </c>
      <c r="D31" s="9" t="s">
        <v>23</v>
      </c>
      <c r="E31" s="9" t="s">
        <v>24</v>
      </c>
      <c r="F31" s="9" t="s">
        <v>25</v>
      </c>
      <c r="G31" s="10"/>
      <c r="H31" s="11" t="s">
        <v>150</v>
      </c>
      <c r="I31" s="9"/>
      <c r="J31" s="13">
        <v>45024</v>
      </c>
      <c r="K31" s="14">
        <v>25000</v>
      </c>
      <c r="L31" s="14">
        <v>5000</v>
      </c>
      <c r="M31" s="14"/>
      <c r="N31" s="9" t="s">
        <v>28</v>
      </c>
      <c r="O31" s="15" t="s">
        <v>151</v>
      </c>
      <c r="P31" s="9"/>
      <c r="Q31" s="9" t="s">
        <v>30</v>
      </c>
      <c r="R31" s="9" t="s">
        <v>152</v>
      </c>
      <c r="S31" s="12" t="s">
        <v>80</v>
      </c>
      <c r="T31" s="16"/>
      <c r="U31" s="8"/>
      <c r="V31" s="8"/>
      <c r="W31" s="17"/>
      <c r="X31" s="17"/>
      <c r="Y31" s="17"/>
      <c r="Z31" s="17"/>
      <c r="AA31" s="17"/>
      <c r="AB31" s="17"/>
      <c r="AC31" s="17"/>
      <c r="AD31" s="17"/>
    </row>
    <row r="32" spans="1:30" ht="12.75">
      <c r="A32" s="8" t="s">
        <v>20</v>
      </c>
      <c r="B32" s="8" t="s">
        <v>153</v>
      </c>
      <c r="C32" s="9" t="s">
        <v>39</v>
      </c>
      <c r="D32" s="9" t="s">
        <v>49</v>
      </c>
      <c r="E32" s="9" t="s">
        <v>24</v>
      </c>
      <c r="F32" s="9" t="s">
        <v>25</v>
      </c>
      <c r="G32" s="10"/>
      <c r="H32" s="11" t="s">
        <v>154</v>
      </c>
      <c r="I32" s="9"/>
      <c r="J32" s="13">
        <v>45024</v>
      </c>
      <c r="K32" s="14">
        <v>25000</v>
      </c>
      <c r="L32" s="14">
        <v>2500</v>
      </c>
      <c r="M32" s="14"/>
      <c r="N32" s="9" t="s">
        <v>28</v>
      </c>
      <c r="O32" s="15" t="s">
        <v>155</v>
      </c>
      <c r="P32" s="9"/>
      <c r="Q32" s="9" t="s">
        <v>30</v>
      </c>
      <c r="R32" s="9" t="s">
        <v>156</v>
      </c>
      <c r="S32" s="12" t="s">
        <v>80</v>
      </c>
      <c r="T32" s="16"/>
      <c r="U32" s="8"/>
      <c r="V32" s="8"/>
      <c r="W32" s="17"/>
      <c r="X32" s="17"/>
      <c r="Y32" s="17"/>
      <c r="Z32" s="17"/>
      <c r="AA32" s="17"/>
      <c r="AB32" s="17"/>
      <c r="AC32" s="17"/>
      <c r="AD32" s="17"/>
    </row>
    <row r="33" spans="1:30" ht="12.75">
      <c r="A33" s="8" t="s">
        <v>20</v>
      </c>
      <c r="B33" s="22" t="s">
        <v>157</v>
      </c>
      <c r="C33" s="9" t="s">
        <v>39</v>
      </c>
      <c r="D33" s="9" t="s">
        <v>23</v>
      </c>
      <c r="E33" s="9" t="s">
        <v>24</v>
      </c>
      <c r="F33" s="9" t="s">
        <v>25</v>
      </c>
      <c r="G33" s="10"/>
      <c r="H33" s="10" t="s">
        <v>158</v>
      </c>
      <c r="I33" s="9"/>
      <c r="J33" s="21">
        <v>45026</v>
      </c>
      <c r="K33" s="14">
        <v>40000</v>
      </c>
      <c r="L33" s="14">
        <v>22000</v>
      </c>
      <c r="M33" s="14"/>
      <c r="N33" s="9" t="s">
        <v>28</v>
      </c>
      <c r="O33" s="15" t="s">
        <v>159</v>
      </c>
      <c r="P33" s="9"/>
      <c r="Q33" s="9" t="s">
        <v>30</v>
      </c>
      <c r="R33" s="9" t="s">
        <v>160</v>
      </c>
      <c r="S33" s="12" t="s">
        <v>102</v>
      </c>
      <c r="T33" s="16"/>
      <c r="U33" s="8"/>
      <c r="V33" s="8"/>
      <c r="W33" s="17"/>
      <c r="X33" s="17"/>
      <c r="Y33" s="17"/>
      <c r="Z33" s="17"/>
      <c r="AA33" s="17"/>
      <c r="AB33" s="17"/>
      <c r="AC33" s="17"/>
      <c r="AD33" s="17"/>
    </row>
    <row r="34" spans="1:30" ht="12.75">
      <c r="A34" s="8" t="s">
        <v>20</v>
      </c>
      <c r="B34" s="8" t="s">
        <v>161</v>
      </c>
      <c r="C34" s="9" t="s">
        <v>39</v>
      </c>
      <c r="D34" s="9" t="s">
        <v>23</v>
      </c>
      <c r="E34" s="9" t="s">
        <v>24</v>
      </c>
      <c r="F34" s="9" t="s">
        <v>25</v>
      </c>
      <c r="G34" s="10"/>
      <c r="H34" s="10" t="s">
        <v>162</v>
      </c>
      <c r="I34" s="9"/>
      <c r="J34" s="21">
        <v>45026</v>
      </c>
      <c r="K34" s="14">
        <v>60000</v>
      </c>
      <c r="L34" s="14">
        <v>30000</v>
      </c>
      <c r="M34" s="14"/>
      <c r="N34" s="9" t="s">
        <v>28</v>
      </c>
      <c r="O34" s="15" t="s">
        <v>163</v>
      </c>
      <c r="P34" s="9"/>
      <c r="Q34" s="9" t="s">
        <v>30</v>
      </c>
      <c r="R34" s="9" t="s">
        <v>164</v>
      </c>
      <c r="S34" s="12" t="s">
        <v>32</v>
      </c>
      <c r="T34" s="16"/>
      <c r="U34" s="8"/>
      <c r="V34" s="8"/>
      <c r="W34" s="17"/>
      <c r="X34" s="17"/>
      <c r="Y34" s="17"/>
      <c r="Z34" s="17"/>
      <c r="AA34" s="17"/>
      <c r="AB34" s="17"/>
      <c r="AC34" s="17"/>
      <c r="AD34" s="17"/>
    </row>
    <row r="35" spans="1:30" ht="12.75">
      <c r="A35" s="8" t="s">
        <v>20</v>
      </c>
      <c r="B35" s="8" t="s">
        <v>165</v>
      </c>
      <c r="C35" s="9" t="s">
        <v>39</v>
      </c>
      <c r="D35" s="9" t="s">
        <v>23</v>
      </c>
      <c r="E35" s="9" t="s">
        <v>24</v>
      </c>
      <c r="F35" s="9" t="s">
        <v>25</v>
      </c>
      <c r="G35" s="10"/>
      <c r="H35" s="11" t="s">
        <v>166</v>
      </c>
      <c r="I35" s="9"/>
      <c r="J35" s="21">
        <v>45026</v>
      </c>
      <c r="K35" s="14">
        <v>55000</v>
      </c>
      <c r="L35" s="14">
        <v>35000</v>
      </c>
      <c r="M35" s="14"/>
      <c r="N35" s="9" t="s">
        <v>28</v>
      </c>
      <c r="O35" s="15" t="s">
        <v>167</v>
      </c>
      <c r="P35" s="9"/>
      <c r="Q35" s="9" t="s">
        <v>30</v>
      </c>
      <c r="R35" s="9" t="s">
        <v>168</v>
      </c>
      <c r="S35" s="12" t="s">
        <v>32</v>
      </c>
      <c r="T35" s="16"/>
      <c r="U35" s="8"/>
      <c r="V35" s="8"/>
      <c r="W35" s="17"/>
      <c r="X35" s="17"/>
      <c r="Y35" s="17"/>
      <c r="Z35" s="17"/>
      <c r="AA35" s="17"/>
      <c r="AB35" s="17"/>
      <c r="AC35" s="17"/>
      <c r="AD35" s="17"/>
    </row>
    <row r="36" spans="1:30" ht="12.75">
      <c r="A36" s="8" t="s">
        <v>20</v>
      </c>
      <c r="B36" s="8" t="s">
        <v>169</v>
      </c>
      <c r="C36" s="9" t="s">
        <v>39</v>
      </c>
      <c r="D36" s="9" t="s">
        <v>23</v>
      </c>
      <c r="E36" s="9" t="s">
        <v>24</v>
      </c>
      <c r="F36" s="9" t="s">
        <v>25</v>
      </c>
      <c r="G36" s="10"/>
      <c r="H36" s="11" t="s">
        <v>170</v>
      </c>
      <c r="I36" s="9"/>
      <c r="J36" s="21">
        <v>45026</v>
      </c>
      <c r="K36" s="14">
        <v>65000</v>
      </c>
      <c r="L36" s="14">
        <v>37000</v>
      </c>
      <c r="M36" s="14"/>
      <c r="N36" s="9" t="s">
        <v>28</v>
      </c>
      <c r="O36" s="15" t="s">
        <v>171</v>
      </c>
      <c r="P36" s="9"/>
      <c r="Q36" s="9" t="s">
        <v>30</v>
      </c>
      <c r="R36" s="9" t="s">
        <v>168</v>
      </c>
      <c r="S36" s="12" t="s">
        <v>32</v>
      </c>
      <c r="T36" s="16"/>
      <c r="U36" s="8"/>
      <c r="V36" s="8"/>
      <c r="W36" s="17"/>
      <c r="X36" s="17"/>
      <c r="Y36" s="17"/>
      <c r="Z36" s="17"/>
      <c r="AA36" s="17"/>
      <c r="AB36" s="17"/>
      <c r="AC36" s="17"/>
      <c r="AD36" s="17"/>
    </row>
    <row r="37" spans="1:30" ht="12.75">
      <c r="A37" s="8" t="s">
        <v>20</v>
      </c>
      <c r="B37" s="8" t="s">
        <v>172</v>
      </c>
      <c r="C37" s="9" t="s">
        <v>39</v>
      </c>
      <c r="D37" s="9" t="s">
        <v>23</v>
      </c>
      <c r="E37" s="9" t="s">
        <v>24</v>
      </c>
      <c r="F37" s="9" t="s">
        <v>25</v>
      </c>
      <c r="G37" s="10"/>
      <c r="H37" s="10" t="s">
        <v>173</v>
      </c>
      <c r="I37" s="9"/>
      <c r="J37" s="21">
        <v>45026</v>
      </c>
      <c r="K37" s="14">
        <v>150000</v>
      </c>
      <c r="L37" s="14">
        <v>80000</v>
      </c>
      <c r="M37" s="14"/>
      <c r="N37" s="9" t="s">
        <v>28</v>
      </c>
      <c r="O37" s="15" t="s">
        <v>174</v>
      </c>
      <c r="P37" s="9"/>
      <c r="Q37" s="9" t="s">
        <v>30</v>
      </c>
      <c r="R37" s="9" t="s">
        <v>175</v>
      </c>
      <c r="S37" s="12" t="s">
        <v>80</v>
      </c>
      <c r="T37" s="16"/>
      <c r="U37" s="8"/>
      <c r="V37" s="8"/>
      <c r="W37" s="17"/>
      <c r="X37" s="17"/>
      <c r="Y37" s="17"/>
      <c r="Z37" s="17"/>
      <c r="AA37" s="17"/>
      <c r="AB37" s="17"/>
      <c r="AC37" s="17"/>
      <c r="AD37" s="17"/>
    </row>
    <row r="38" spans="1:30" ht="12.75">
      <c r="A38" s="8" t="s">
        <v>20</v>
      </c>
      <c r="B38" s="8" t="s">
        <v>176</v>
      </c>
      <c r="C38" s="9" t="s">
        <v>39</v>
      </c>
      <c r="D38" s="9" t="s">
        <v>49</v>
      </c>
      <c r="E38" s="9" t="s">
        <v>24</v>
      </c>
      <c r="F38" s="9" t="s">
        <v>25</v>
      </c>
      <c r="G38" s="10"/>
      <c r="H38" s="10" t="s">
        <v>177</v>
      </c>
      <c r="I38" s="9"/>
      <c r="J38" s="21">
        <v>45026</v>
      </c>
      <c r="K38" s="14">
        <v>50000</v>
      </c>
      <c r="L38" s="14">
        <v>25000</v>
      </c>
      <c r="M38" s="14"/>
      <c r="N38" s="9" t="s">
        <v>28</v>
      </c>
      <c r="O38" s="15" t="s">
        <v>178</v>
      </c>
      <c r="P38" s="9"/>
      <c r="Q38" s="9" t="s">
        <v>30</v>
      </c>
      <c r="R38" s="9" t="s">
        <v>179</v>
      </c>
      <c r="S38" s="12" t="s">
        <v>80</v>
      </c>
      <c r="T38" s="16"/>
      <c r="U38" s="8"/>
      <c r="V38" s="8"/>
      <c r="W38" s="17"/>
      <c r="X38" s="17"/>
      <c r="Y38" s="17"/>
      <c r="Z38" s="17"/>
      <c r="AA38" s="17"/>
      <c r="AB38" s="17"/>
      <c r="AC38" s="17"/>
      <c r="AD38" s="17"/>
    </row>
    <row r="39" spans="1:30" ht="12.75">
      <c r="A39" s="8" t="s">
        <v>20</v>
      </c>
      <c r="B39" s="8" t="s">
        <v>180</v>
      </c>
      <c r="C39" s="9" t="s">
        <v>39</v>
      </c>
      <c r="D39" s="9" t="s">
        <v>23</v>
      </c>
      <c r="E39" s="9" t="s">
        <v>24</v>
      </c>
      <c r="F39" s="9" t="s">
        <v>25</v>
      </c>
      <c r="G39" s="10"/>
      <c r="H39" s="10" t="s">
        <v>181</v>
      </c>
      <c r="I39" s="9"/>
      <c r="J39" s="21">
        <v>45026</v>
      </c>
      <c r="K39" s="14">
        <v>30000</v>
      </c>
      <c r="L39" s="14">
        <v>5500</v>
      </c>
      <c r="M39" s="14"/>
      <c r="N39" s="9" t="s">
        <v>28</v>
      </c>
      <c r="O39" s="15" t="s">
        <v>182</v>
      </c>
      <c r="P39" s="9"/>
      <c r="Q39" s="9" t="s">
        <v>30</v>
      </c>
      <c r="R39" s="9" t="s">
        <v>183</v>
      </c>
      <c r="S39" s="12" t="s">
        <v>80</v>
      </c>
      <c r="T39" s="16"/>
      <c r="U39" s="8"/>
      <c r="V39" s="8"/>
      <c r="W39" s="17"/>
      <c r="X39" s="17"/>
      <c r="Y39" s="17"/>
      <c r="Z39" s="17"/>
      <c r="AA39" s="17"/>
      <c r="AB39" s="17"/>
      <c r="AC39" s="17"/>
      <c r="AD39" s="17"/>
    </row>
    <row r="40" spans="1:30" ht="12.75">
      <c r="A40" s="8" t="s">
        <v>20</v>
      </c>
      <c r="B40" s="8" t="s">
        <v>57</v>
      </c>
      <c r="C40" s="9" t="s">
        <v>39</v>
      </c>
      <c r="D40" s="9" t="s">
        <v>23</v>
      </c>
      <c r="E40" s="9" t="s">
        <v>24</v>
      </c>
      <c r="F40" s="9" t="s">
        <v>25</v>
      </c>
      <c r="G40" s="10"/>
      <c r="H40" s="10" t="s">
        <v>58</v>
      </c>
      <c r="I40" s="9"/>
      <c r="J40" s="21">
        <v>45026</v>
      </c>
      <c r="K40" s="14">
        <v>65000</v>
      </c>
      <c r="L40" s="14">
        <v>33000</v>
      </c>
      <c r="M40" s="14"/>
      <c r="N40" s="9" t="s">
        <v>28</v>
      </c>
      <c r="O40" s="15" t="s">
        <v>184</v>
      </c>
      <c r="P40" s="9"/>
      <c r="Q40" s="9" t="s">
        <v>30</v>
      </c>
      <c r="R40" s="9" t="s">
        <v>60</v>
      </c>
      <c r="S40" s="12" t="s">
        <v>32</v>
      </c>
      <c r="T40" s="16"/>
      <c r="U40" s="8"/>
      <c r="V40" s="8"/>
      <c r="W40" s="17"/>
      <c r="X40" s="17"/>
      <c r="Y40" s="17"/>
      <c r="Z40" s="17"/>
      <c r="AA40" s="17"/>
      <c r="AB40" s="17"/>
      <c r="AC40" s="17"/>
      <c r="AD40" s="17"/>
    </row>
    <row r="41" spans="1:30" ht="12.75">
      <c r="A41" s="8" t="s">
        <v>20</v>
      </c>
      <c r="B41" s="8" t="s">
        <v>185</v>
      </c>
      <c r="C41" s="9" t="s">
        <v>22</v>
      </c>
      <c r="D41" s="9" t="s">
        <v>23</v>
      </c>
      <c r="E41" s="9" t="s">
        <v>24</v>
      </c>
      <c r="F41" s="9" t="s">
        <v>25</v>
      </c>
      <c r="G41" s="10"/>
      <c r="H41" s="10" t="s">
        <v>186</v>
      </c>
      <c r="I41" s="9"/>
      <c r="J41" s="21">
        <v>45026</v>
      </c>
      <c r="K41" s="14">
        <v>45000</v>
      </c>
      <c r="L41" s="14">
        <v>10000</v>
      </c>
      <c r="M41" s="14"/>
      <c r="N41" s="9" t="s">
        <v>28</v>
      </c>
      <c r="O41" s="15" t="s">
        <v>187</v>
      </c>
      <c r="P41" s="9"/>
      <c r="Q41" s="9" t="s">
        <v>30</v>
      </c>
      <c r="R41" s="9" t="s">
        <v>188</v>
      </c>
      <c r="S41" s="12" t="s">
        <v>115</v>
      </c>
      <c r="T41" s="16"/>
      <c r="U41" s="8"/>
      <c r="V41" s="8"/>
      <c r="W41" s="17"/>
      <c r="X41" s="17"/>
      <c r="Y41" s="17"/>
      <c r="Z41" s="17"/>
      <c r="AA41" s="17"/>
      <c r="AB41" s="17"/>
      <c r="AC41" s="17"/>
      <c r="AD41" s="17"/>
    </row>
    <row r="42" spans="1:30" ht="12.75">
      <c r="A42" s="8" t="s">
        <v>20</v>
      </c>
      <c r="B42" s="8" t="s">
        <v>189</v>
      </c>
      <c r="C42" s="9" t="s">
        <v>39</v>
      </c>
      <c r="D42" s="9" t="s">
        <v>23</v>
      </c>
      <c r="E42" s="9" t="s">
        <v>24</v>
      </c>
      <c r="F42" s="9" t="s">
        <v>25</v>
      </c>
      <c r="G42" s="10"/>
      <c r="H42" s="10" t="s">
        <v>190</v>
      </c>
      <c r="I42" s="9"/>
      <c r="J42" s="13">
        <v>45027</v>
      </c>
      <c r="K42" s="14">
        <v>75000</v>
      </c>
      <c r="L42" s="14">
        <v>40000</v>
      </c>
      <c r="M42" s="14"/>
      <c r="N42" s="9" t="s">
        <v>28</v>
      </c>
      <c r="O42" s="15" t="s">
        <v>191</v>
      </c>
      <c r="P42" s="9"/>
      <c r="Q42" s="9" t="s">
        <v>30</v>
      </c>
      <c r="R42" s="9" t="s">
        <v>192</v>
      </c>
      <c r="S42" s="12" t="s">
        <v>102</v>
      </c>
      <c r="T42" s="16"/>
      <c r="U42" s="8"/>
      <c r="V42" s="8"/>
      <c r="W42" s="17"/>
      <c r="X42" s="17"/>
      <c r="Y42" s="17"/>
      <c r="Z42" s="17"/>
      <c r="AA42" s="17"/>
      <c r="AB42" s="17"/>
      <c r="AC42" s="17"/>
      <c r="AD42" s="17"/>
    </row>
    <row r="43" spans="1:30" ht="12.75">
      <c r="A43" s="8" t="s">
        <v>20</v>
      </c>
      <c r="B43" s="8" t="s">
        <v>81</v>
      </c>
      <c r="C43" s="9" t="s">
        <v>39</v>
      </c>
      <c r="D43" s="9" t="s">
        <v>49</v>
      </c>
      <c r="E43" s="9" t="s">
        <v>24</v>
      </c>
      <c r="F43" s="9" t="s">
        <v>25</v>
      </c>
      <c r="G43" s="10"/>
      <c r="H43" s="10" t="s">
        <v>82</v>
      </c>
      <c r="I43" s="9"/>
      <c r="J43" s="13">
        <v>45027</v>
      </c>
      <c r="K43" s="14">
        <v>300000</v>
      </c>
      <c r="L43" s="14">
        <v>100000</v>
      </c>
      <c r="M43" s="14"/>
      <c r="N43" s="9" t="s">
        <v>28</v>
      </c>
      <c r="O43" s="15" t="s">
        <v>193</v>
      </c>
      <c r="P43" s="9"/>
      <c r="Q43" s="9" t="s">
        <v>30</v>
      </c>
      <c r="R43" s="9" t="s">
        <v>194</v>
      </c>
      <c r="S43" s="12" t="s">
        <v>32</v>
      </c>
      <c r="T43" s="16"/>
      <c r="U43" s="8"/>
      <c r="V43" s="8"/>
      <c r="W43" s="17"/>
      <c r="X43" s="17"/>
      <c r="Y43" s="17"/>
      <c r="Z43" s="17"/>
      <c r="AA43" s="17"/>
      <c r="AB43" s="17"/>
      <c r="AC43" s="17"/>
      <c r="AD43" s="17"/>
    </row>
    <row r="44" spans="1:30" ht="12.75">
      <c r="A44" s="8" t="s">
        <v>20</v>
      </c>
      <c r="B44" s="8" t="s">
        <v>195</v>
      </c>
      <c r="C44" s="9" t="s">
        <v>39</v>
      </c>
      <c r="D44" s="9" t="s">
        <v>23</v>
      </c>
      <c r="E44" s="9" t="s">
        <v>24</v>
      </c>
      <c r="F44" s="9" t="s">
        <v>25</v>
      </c>
      <c r="G44" s="10"/>
      <c r="H44" s="10" t="s">
        <v>196</v>
      </c>
      <c r="I44" s="9"/>
      <c r="J44" s="13">
        <v>45027</v>
      </c>
      <c r="K44" s="14">
        <v>400000</v>
      </c>
      <c r="L44" s="14">
        <v>250000</v>
      </c>
      <c r="M44" s="14"/>
      <c r="N44" s="9" t="s">
        <v>28</v>
      </c>
      <c r="O44" s="15" t="s">
        <v>197</v>
      </c>
      <c r="P44" s="9"/>
      <c r="Q44" s="9" t="s">
        <v>30</v>
      </c>
      <c r="R44" s="9" t="s">
        <v>198</v>
      </c>
      <c r="S44" s="12" t="s">
        <v>32</v>
      </c>
      <c r="T44" s="16"/>
      <c r="U44" s="8"/>
      <c r="V44" s="8"/>
      <c r="W44" s="17"/>
      <c r="X44" s="17"/>
      <c r="Y44" s="17"/>
      <c r="Z44" s="17"/>
      <c r="AA44" s="17"/>
      <c r="AB44" s="17"/>
      <c r="AC44" s="17"/>
      <c r="AD44" s="17"/>
    </row>
    <row r="45" spans="1:30" ht="12.75">
      <c r="A45" s="8" t="s">
        <v>20</v>
      </c>
      <c r="B45" s="8" t="s">
        <v>145</v>
      </c>
      <c r="C45" s="9" t="s">
        <v>39</v>
      </c>
      <c r="D45" s="9" t="s">
        <v>49</v>
      </c>
      <c r="E45" s="9" t="s">
        <v>24</v>
      </c>
      <c r="F45" s="9" t="s">
        <v>25</v>
      </c>
      <c r="G45" s="10"/>
      <c r="H45" s="10" t="s">
        <v>146</v>
      </c>
      <c r="I45" s="9"/>
      <c r="J45" s="13">
        <v>45027</v>
      </c>
      <c r="K45" s="14">
        <v>550000</v>
      </c>
      <c r="L45" s="14">
        <v>350000</v>
      </c>
      <c r="M45" s="14"/>
      <c r="N45" s="9" t="s">
        <v>28</v>
      </c>
      <c r="O45" s="15" t="s">
        <v>199</v>
      </c>
      <c r="P45" s="9"/>
      <c r="Q45" s="9" t="s">
        <v>30</v>
      </c>
      <c r="R45" s="9" t="s">
        <v>200</v>
      </c>
      <c r="S45" s="12" t="s">
        <v>32</v>
      </c>
      <c r="T45" s="16"/>
      <c r="U45" s="8"/>
      <c r="V45" s="8"/>
      <c r="W45" s="17"/>
      <c r="X45" s="17"/>
      <c r="Y45" s="17"/>
      <c r="Z45" s="17"/>
      <c r="AA45" s="17"/>
      <c r="AB45" s="17"/>
      <c r="AC45" s="17"/>
      <c r="AD45" s="17"/>
    </row>
    <row r="46" spans="1:30" ht="12.75">
      <c r="A46" s="8" t="s">
        <v>20</v>
      </c>
      <c r="B46" s="8" t="s">
        <v>201</v>
      </c>
      <c r="C46" s="9" t="s">
        <v>39</v>
      </c>
      <c r="D46" s="9" t="s">
        <v>23</v>
      </c>
      <c r="E46" s="9" t="s">
        <v>24</v>
      </c>
      <c r="F46" s="9" t="s">
        <v>25</v>
      </c>
      <c r="G46" s="10"/>
      <c r="H46" s="10" t="s">
        <v>202</v>
      </c>
      <c r="I46" s="9"/>
      <c r="J46" s="13">
        <v>45027</v>
      </c>
      <c r="K46" s="14">
        <v>250000</v>
      </c>
      <c r="L46" s="14">
        <v>150000</v>
      </c>
      <c r="M46" s="14"/>
      <c r="N46" s="9" t="s">
        <v>28</v>
      </c>
      <c r="O46" s="15" t="s">
        <v>203</v>
      </c>
      <c r="P46" s="9"/>
      <c r="Q46" s="9" t="s">
        <v>30</v>
      </c>
      <c r="R46" s="9" t="s">
        <v>204</v>
      </c>
      <c r="S46" s="12" t="s">
        <v>32</v>
      </c>
      <c r="T46" s="16"/>
      <c r="U46" s="8"/>
      <c r="V46" s="8"/>
      <c r="W46" s="17"/>
      <c r="X46" s="17"/>
      <c r="Y46" s="17"/>
      <c r="Z46" s="17"/>
      <c r="AA46" s="17"/>
      <c r="AB46" s="17"/>
      <c r="AC46" s="17"/>
      <c r="AD46" s="17"/>
    </row>
    <row r="47" spans="1:30" ht="12.75">
      <c r="A47" s="8" t="s">
        <v>20</v>
      </c>
      <c r="B47" s="8" t="s">
        <v>53</v>
      </c>
      <c r="C47" s="9" t="s">
        <v>39</v>
      </c>
      <c r="D47" s="9" t="s">
        <v>49</v>
      </c>
      <c r="E47" s="9" t="s">
        <v>24</v>
      </c>
      <c r="F47" s="9" t="s">
        <v>25</v>
      </c>
      <c r="G47" s="10"/>
      <c r="H47" s="10" t="s">
        <v>54</v>
      </c>
      <c r="I47" s="9"/>
      <c r="J47" s="13">
        <v>45027</v>
      </c>
      <c r="K47" s="14">
        <v>260000</v>
      </c>
      <c r="L47" s="14">
        <v>137500</v>
      </c>
      <c r="M47" s="14"/>
      <c r="N47" s="9" t="s">
        <v>28</v>
      </c>
      <c r="O47" s="15" t="s">
        <v>205</v>
      </c>
      <c r="P47" s="9"/>
      <c r="Q47" s="9" t="s">
        <v>30</v>
      </c>
      <c r="R47" s="9" t="s">
        <v>56</v>
      </c>
      <c r="S47" s="12" t="s">
        <v>32</v>
      </c>
      <c r="T47" s="16"/>
      <c r="U47" s="8"/>
      <c r="V47" s="8"/>
      <c r="W47" s="17"/>
      <c r="X47" s="17"/>
      <c r="Y47" s="17"/>
      <c r="Z47" s="17"/>
      <c r="AA47" s="17"/>
      <c r="AB47" s="17"/>
      <c r="AC47" s="17"/>
      <c r="AD47" s="17"/>
    </row>
    <row r="48" spans="1:30" ht="12.75">
      <c r="A48" s="8" t="s">
        <v>20</v>
      </c>
      <c r="B48" s="8" t="s">
        <v>206</v>
      </c>
      <c r="C48" s="9" t="s">
        <v>39</v>
      </c>
      <c r="D48" s="9" t="s">
        <v>49</v>
      </c>
      <c r="E48" s="9" t="s">
        <v>24</v>
      </c>
      <c r="F48" s="9" t="s">
        <v>25</v>
      </c>
      <c r="G48" s="10"/>
      <c r="H48" s="10" t="s">
        <v>207</v>
      </c>
      <c r="I48" s="9"/>
      <c r="J48" s="13">
        <v>45027</v>
      </c>
      <c r="K48" s="14">
        <v>275000</v>
      </c>
      <c r="L48" s="14">
        <v>200000</v>
      </c>
      <c r="M48" s="14"/>
      <c r="N48" s="9" t="s">
        <v>28</v>
      </c>
      <c r="O48" s="15" t="s">
        <v>208</v>
      </c>
      <c r="P48" s="9"/>
      <c r="Q48" s="9" t="s">
        <v>30</v>
      </c>
      <c r="R48" s="9" t="s">
        <v>209</v>
      </c>
      <c r="S48" s="12" t="s">
        <v>124</v>
      </c>
      <c r="T48" s="16"/>
      <c r="U48" s="8"/>
      <c r="V48" s="8"/>
      <c r="W48" s="17"/>
      <c r="X48" s="17"/>
      <c r="Y48" s="17"/>
      <c r="Z48" s="17"/>
      <c r="AA48" s="17"/>
      <c r="AB48" s="17"/>
      <c r="AC48" s="17"/>
      <c r="AD48" s="17"/>
    </row>
    <row r="49" spans="1:30" ht="12.75">
      <c r="A49" s="8" t="s">
        <v>20</v>
      </c>
      <c r="B49" s="8" t="s">
        <v>210</v>
      </c>
      <c r="C49" s="9" t="s">
        <v>39</v>
      </c>
      <c r="D49" s="9" t="s">
        <v>23</v>
      </c>
      <c r="E49" s="9" t="s">
        <v>24</v>
      </c>
      <c r="F49" s="9" t="s">
        <v>25</v>
      </c>
      <c r="G49" s="10"/>
      <c r="H49" s="10" t="s">
        <v>211</v>
      </c>
      <c r="I49" s="9"/>
      <c r="J49" s="13">
        <v>45027</v>
      </c>
      <c r="K49" s="14">
        <v>60000</v>
      </c>
      <c r="L49" s="14">
        <v>30000</v>
      </c>
      <c r="M49" s="14"/>
      <c r="N49" s="9" t="s">
        <v>28</v>
      </c>
      <c r="O49" s="19" t="s">
        <v>212</v>
      </c>
      <c r="P49" s="9"/>
      <c r="Q49" s="9" t="s">
        <v>30</v>
      </c>
      <c r="R49" s="9" t="s">
        <v>213</v>
      </c>
      <c r="S49" s="12" t="s">
        <v>32</v>
      </c>
      <c r="T49" s="16"/>
      <c r="U49" s="8"/>
      <c r="V49" s="8"/>
      <c r="W49" s="17"/>
      <c r="X49" s="17"/>
      <c r="Y49" s="17"/>
      <c r="Z49" s="17"/>
      <c r="AA49" s="17"/>
      <c r="AB49" s="17"/>
      <c r="AC49" s="17"/>
      <c r="AD49" s="17"/>
    </row>
    <row r="50" spans="1:30" ht="12.75">
      <c r="A50" s="8" t="s">
        <v>20</v>
      </c>
      <c r="B50" s="8" t="s">
        <v>214</v>
      </c>
      <c r="C50" s="9" t="s">
        <v>22</v>
      </c>
      <c r="D50" s="9" t="s">
        <v>49</v>
      </c>
      <c r="E50" s="9" t="s">
        <v>24</v>
      </c>
      <c r="F50" s="9" t="s">
        <v>25</v>
      </c>
      <c r="G50" s="10"/>
      <c r="H50" s="10" t="s">
        <v>215</v>
      </c>
      <c r="I50" s="9"/>
      <c r="J50" s="13">
        <v>45027</v>
      </c>
      <c r="K50" s="14">
        <v>40000</v>
      </c>
      <c r="L50" s="14">
        <v>6000</v>
      </c>
      <c r="M50" s="14"/>
      <c r="N50" s="9" t="s">
        <v>28</v>
      </c>
      <c r="O50" s="15" t="s">
        <v>216</v>
      </c>
      <c r="P50" s="9"/>
      <c r="Q50" s="9" t="s">
        <v>30</v>
      </c>
      <c r="R50" s="9" t="s">
        <v>217</v>
      </c>
      <c r="S50" s="12" t="s">
        <v>32</v>
      </c>
      <c r="T50" s="16"/>
      <c r="U50" s="8"/>
      <c r="V50" s="8"/>
      <c r="W50" s="17"/>
      <c r="X50" s="17"/>
      <c r="Y50" s="17"/>
      <c r="Z50" s="17"/>
      <c r="AA50" s="17"/>
      <c r="AB50" s="17"/>
      <c r="AC50" s="17"/>
      <c r="AD50" s="17"/>
    </row>
    <row r="51" spans="1:30" ht="12.75">
      <c r="A51" s="8" t="s">
        <v>20</v>
      </c>
      <c r="B51" s="8" t="s">
        <v>218</v>
      </c>
      <c r="C51" s="9" t="s">
        <v>39</v>
      </c>
      <c r="D51" s="9" t="s">
        <v>23</v>
      </c>
      <c r="E51" s="9" t="s">
        <v>24</v>
      </c>
      <c r="F51" s="9" t="s">
        <v>25</v>
      </c>
      <c r="G51" s="10"/>
      <c r="H51" s="10" t="s">
        <v>219</v>
      </c>
      <c r="I51" s="9"/>
      <c r="J51" s="13">
        <v>45027</v>
      </c>
      <c r="K51" s="14">
        <v>20000</v>
      </c>
      <c r="L51" s="14">
        <v>4000</v>
      </c>
      <c r="M51" s="14"/>
      <c r="N51" s="9" t="s">
        <v>28</v>
      </c>
      <c r="O51" s="15" t="s">
        <v>220</v>
      </c>
      <c r="P51" s="9"/>
      <c r="Q51" s="9" t="s">
        <v>30</v>
      </c>
      <c r="R51" s="9" t="s">
        <v>221</v>
      </c>
      <c r="S51" s="12" t="s">
        <v>80</v>
      </c>
      <c r="T51" s="16"/>
      <c r="U51" s="8"/>
      <c r="V51" s="8"/>
      <c r="W51" s="17"/>
      <c r="X51" s="17"/>
      <c r="Y51" s="17"/>
      <c r="Z51" s="17"/>
      <c r="AA51" s="17"/>
      <c r="AB51" s="17"/>
      <c r="AC51" s="17"/>
      <c r="AD51" s="17"/>
    </row>
    <row r="52" spans="1:30" ht="12.75">
      <c r="A52" s="8" t="s">
        <v>20</v>
      </c>
      <c r="B52" s="8" t="s">
        <v>61</v>
      </c>
      <c r="C52" s="9" t="s">
        <v>39</v>
      </c>
      <c r="D52" s="9" t="s">
        <v>23</v>
      </c>
      <c r="E52" s="9" t="s">
        <v>24</v>
      </c>
      <c r="F52" s="9" t="s">
        <v>25</v>
      </c>
      <c r="G52" s="10"/>
      <c r="H52" s="10" t="s">
        <v>62</v>
      </c>
      <c r="I52" s="9"/>
      <c r="J52" s="13">
        <v>45027</v>
      </c>
      <c r="K52" s="14">
        <v>50000</v>
      </c>
      <c r="L52" s="14">
        <v>20000</v>
      </c>
      <c r="M52" s="14"/>
      <c r="N52" s="9" t="s">
        <v>28</v>
      </c>
      <c r="O52" s="15" t="s">
        <v>222</v>
      </c>
      <c r="P52" s="9"/>
      <c r="Q52" s="9" t="s">
        <v>30</v>
      </c>
      <c r="R52" s="9" t="s">
        <v>64</v>
      </c>
      <c r="S52" s="12" t="s">
        <v>32</v>
      </c>
      <c r="T52" s="16"/>
      <c r="U52" s="8"/>
      <c r="V52" s="8"/>
      <c r="W52" s="17"/>
      <c r="X52" s="17"/>
      <c r="Y52" s="17"/>
      <c r="Z52" s="17"/>
      <c r="AA52" s="17"/>
      <c r="AB52" s="17"/>
      <c r="AC52" s="17"/>
      <c r="AD52" s="17"/>
    </row>
    <row r="53" spans="1:30" ht="12.75">
      <c r="A53" s="8" t="s">
        <v>20</v>
      </c>
      <c r="B53" s="8" t="s">
        <v>73</v>
      </c>
      <c r="C53" s="9" t="s">
        <v>39</v>
      </c>
      <c r="D53" s="9" t="s">
        <v>23</v>
      </c>
      <c r="E53" s="9" t="s">
        <v>24</v>
      </c>
      <c r="F53" s="9" t="s">
        <v>25</v>
      </c>
      <c r="G53" s="10"/>
      <c r="H53" s="10" t="s">
        <v>74</v>
      </c>
      <c r="I53" s="9"/>
      <c r="J53" s="13">
        <v>45027</v>
      </c>
      <c r="K53" s="14">
        <v>35000</v>
      </c>
      <c r="L53" s="14">
        <v>15000</v>
      </c>
      <c r="M53" s="14"/>
      <c r="N53" s="9" t="s">
        <v>28</v>
      </c>
      <c r="O53" s="15" t="s">
        <v>223</v>
      </c>
      <c r="P53" s="9"/>
      <c r="Q53" s="9" t="s">
        <v>30</v>
      </c>
      <c r="R53" s="9" t="s">
        <v>64</v>
      </c>
      <c r="S53" s="12" t="s">
        <v>32</v>
      </c>
      <c r="T53" s="16"/>
      <c r="U53" s="8"/>
      <c r="V53" s="8"/>
      <c r="W53" s="17"/>
      <c r="X53" s="17"/>
      <c r="Y53" s="17"/>
      <c r="Z53" s="17"/>
      <c r="AA53" s="17"/>
      <c r="AB53" s="17"/>
      <c r="AC53" s="17"/>
      <c r="AD53" s="17"/>
    </row>
    <row r="54" spans="1:30" ht="12.75">
      <c r="A54" s="8" t="s">
        <v>20</v>
      </c>
      <c r="B54" s="8" t="s">
        <v>224</v>
      </c>
      <c r="C54" s="9" t="s">
        <v>39</v>
      </c>
      <c r="D54" s="9" t="s">
        <v>23</v>
      </c>
      <c r="E54" s="9" t="s">
        <v>24</v>
      </c>
      <c r="F54" s="9" t="s">
        <v>25</v>
      </c>
      <c r="G54" s="10"/>
      <c r="H54" s="11" t="s">
        <v>225</v>
      </c>
      <c r="I54" s="9"/>
      <c r="J54" s="13">
        <v>45027</v>
      </c>
      <c r="K54" s="14">
        <v>50000</v>
      </c>
      <c r="L54" s="14">
        <v>25000</v>
      </c>
      <c r="M54" s="14"/>
      <c r="N54" s="9" t="s">
        <v>28</v>
      </c>
      <c r="O54" s="15" t="s">
        <v>226</v>
      </c>
      <c r="P54" s="9"/>
      <c r="Q54" s="9" t="s">
        <v>30</v>
      </c>
      <c r="R54" s="9" t="s">
        <v>227</v>
      </c>
      <c r="S54" s="12" t="s">
        <v>32</v>
      </c>
      <c r="T54" s="16"/>
      <c r="U54" s="8"/>
      <c r="V54" s="8"/>
      <c r="W54" s="17"/>
      <c r="X54" s="17"/>
      <c r="Y54" s="17"/>
      <c r="Z54" s="17"/>
      <c r="AA54" s="17"/>
      <c r="AB54" s="17"/>
      <c r="AC54" s="17"/>
      <c r="AD54" s="17"/>
    </row>
    <row r="55" spans="1:30" ht="12.75">
      <c r="A55" s="8" t="s">
        <v>20</v>
      </c>
      <c r="B55" s="8" t="s">
        <v>65</v>
      </c>
      <c r="C55" s="9" t="s">
        <v>22</v>
      </c>
      <c r="D55" s="9" t="s">
        <v>23</v>
      </c>
      <c r="E55" s="9" t="s">
        <v>24</v>
      </c>
      <c r="F55" s="9" t="s">
        <v>25</v>
      </c>
      <c r="G55" s="10"/>
      <c r="H55" s="10" t="s">
        <v>66</v>
      </c>
      <c r="I55" s="9"/>
      <c r="J55" s="13">
        <v>45027</v>
      </c>
      <c r="K55" s="14">
        <v>35000</v>
      </c>
      <c r="L55" s="14">
        <v>5000</v>
      </c>
      <c r="M55" s="14"/>
      <c r="N55" s="9" t="s">
        <v>28</v>
      </c>
      <c r="O55" s="15" t="s">
        <v>228</v>
      </c>
      <c r="P55" s="9"/>
      <c r="Q55" s="9" t="s">
        <v>30</v>
      </c>
      <c r="R55" s="9">
        <v>1641</v>
      </c>
      <c r="S55" s="12" t="s">
        <v>68</v>
      </c>
      <c r="T55" s="16"/>
      <c r="U55" s="8"/>
      <c r="V55" s="8"/>
      <c r="W55" s="17"/>
      <c r="X55" s="17"/>
      <c r="Y55" s="17"/>
      <c r="Z55" s="17"/>
      <c r="AA55" s="17"/>
      <c r="AB55" s="17"/>
      <c r="AC55" s="17"/>
      <c r="AD55" s="17"/>
    </row>
    <row r="56" spans="1:30" ht="12.75">
      <c r="A56" s="8" t="s">
        <v>20</v>
      </c>
      <c r="B56" s="8" t="s">
        <v>229</v>
      </c>
      <c r="C56" s="9" t="s">
        <v>39</v>
      </c>
      <c r="D56" s="9" t="s">
        <v>49</v>
      </c>
      <c r="E56" s="9" t="s">
        <v>24</v>
      </c>
      <c r="F56" s="9" t="s">
        <v>25</v>
      </c>
      <c r="G56" s="10"/>
      <c r="H56" s="10" t="s">
        <v>230</v>
      </c>
      <c r="I56" s="9"/>
      <c r="J56" s="21">
        <v>45028</v>
      </c>
      <c r="K56" s="14">
        <v>175000</v>
      </c>
      <c r="L56" s="14">
        <v>90000</v>
      </c>
      <c r="M56" s="14"/>
      <c r="N56" s="9" t="s">
        <v>28</v>
      </c>
      <c r="O56" s="15" t="s">
        <v>231</v>
      </c>
      <c r="P56" s="9"/>
      <c r="Q56" s="9" t="s">
        <v>30</v>
      </c>
      <c r="R56" s="9" t="s">
        <v>232</v>
      </c>
      <c r="S56" s="12" t="s">
        <v>102</v>
      </c>
      <c r="T56" s="16"/>
      <c r="U56" s="8"/>
      <c r="V56" s="8"/>
      <c r="W56" s="17"/>
      <c r="X56" s="17"/>
      <c r="Y56" s="17"/>
      <c r="Z56" s="17"/>
      <c r="AA56" s="17"/>
      <c r="AB56" s="17"/>
      <c r="AC56" s="17"/>
      <c r="AD56" s="17"/>
    </row>
    <row r="57" spans="1:30" ht="12.75">
      <c r="A57" s="8" t="s">
        <v>20</v>
      </c>
      <c r="B57" s="8" t="s">
        <v>86</v>
      </c>
      <c r="C57" s="9" t="s">
        <v>39</v>
      </c>
      <c r="D57" s="9" t="s">
        <v>23</v>
      </c>
      <c r="E57" s="9" t="s">
        <v>24</v>
      </c>
      <c r="F57" s="9" t="s">
        <v>25</v>
      </c>
      <c r="G57" s="10"/>
      <c r="H57" s="10" t="s">
        <v>87</v>
      </c>
      <c r="I57" s="9"/>
      <c r="J57" s="21">
        <v>45028</v>
      </c>
      <c r="K57" s="14">
        <v>30000</v>
      </c>
      <c r="L57" s="14">
        <v>11000</v>
      </c>
      <c r="M57" s="14"/>
      <c r="N57" s="9" t="s">
        <v>28</v>
      </c>
      <c r="O57" s="15" t="s">
        <v>233</v>
      </c>
      <c r="P57" s="9"/>
      <c r="Q57" s="9" t="s">
        <v>30</v>
      </c>
      <c r="R57" s="9" t="s">
        <v>234</v>
      </c>
      <c r="S57" s="12" t="s">
        <v>68</v>
      </c>
      <c r="T57" s="16"/>
      <c r="U57" s="8"/>
      <c r="V57" s="8"/>
      <c r="W57" s="17"/>
      <c r="X57" s="17"/>
      <c r="Y57" s="17"/>
      <c r="Z57" s="17"/>
      <c r="AA57" s="17"/>
      <c r="AB57" s="17"/>
      <c r="AC57" s="17"/>
      <c r="AD57" s="17"/>
    </row>
    <row r="58" spans="1:30" ht="12.75">
      <c r="A58" s="8" t="s">
        <v>20</v>
      </c>
      <c r="B58" s="8" t="s">
        <v>235</v>
      </c>
      <c r="C58" s="9" t="s">
        <v>39</v>
      </c>
      <c r="D58" s="9" t="s">
        <v>23</v>
      </c>
      <c r="E58" s="9" t="s">
        <v>24</v>
      </c>
      <c r="F58" s="9" t="s">
        <v>25</v>
      </c>
      <c r="G58" s="10"/>
      <c r="H58" s="10" t="s">
        <v>236</v>
      </c>
      <c r="I58" s="9"/>
      <c r="J58" s="21">
        <v>45028</v>
      </c>
      <c r="K58" s="14">
        <v>50000</v>
      </c>
      <c r="L58" s="14">
        <v>15000</v>
      </c>
      <c r="M58" s="14"/>
      <c r="N58" s="9" t="s">
        <v>28</v>
      </c>
      <c r="O58" s="15" t="s">
        <v>237</v>
      </c>
      <c r="P58" s="9"/>
      <c r="Q58" s="9" t="s">
        <v>30</v>
      </c>
      <c r="R58" s="9" t="s">
        <v>238</v>
      </c>
      <c r="S58" s="12" t="s">
        <v>68</v>
      </c>
      <c r="T58" s="16"/>
      <c r="U58" s="8"/>
      <c r="V58" s="8"/>
      <c r="W58" s="17"/>
      <c r="X58" s="17"/>
      <c r="Y58" s="17"/>
      <c r="Z58" s="17"/>
      <c r="AA58" s="17"/>
      <c r="AB58" s="17"/>
      <c r="AC58" s="17"/>
      <c r="AD58" s="17"/>
    </row>
    <row r="59" spans="1:30" ht="12.75">
      <c r="A59" s="8" t="s">
        <v>20</v>
      </c>
      <c r="B59" s="8" t="s">
        <v>103</v>
      </c>
      <c r="C59" s="9" t="s">
        <v>39</v>
      </c>
      <c r="D59" s="9" t="s">
        <v>23</v>
      </c>
      <c r="E59" s="9" t="s">
        <v>24</v>
      </c>
      <c r="F59" s="9" t="s">
        <v>25</v>
      </c>
      <c r="G59" s="10"/>
      <c r="H59" s="10" t="s">
        <v>104</v>
      </c>
      <c r="I59" s="9"/>
      <c r="J59" s="21">
        <v>45028</v>
      </c>
      <c r="K59" s="14">
        <v>30000</v>
      </c>
      <c r="L59" s="14">
        <v>15000</v>
      </c>
      <c r="M59" s="14"/>
      <c r="N59" s="9" t="s">
        <v>28</v>
      </c>
      <c r="O59" s="19" t="s">
        <v>239</v>
      </c>
      <c r="P59" s="9"/>
      <c r="Q59" s="9" t="s">
        <v>30</v>
      </c>
      <c r="R59" s="9" t="s">
        <v>240</v>
      </c>
      <c r="S59" s="12" t="s">
        <v>32</v>
      </c>
      <c r="T59" s="16"/>
      <c r="U59" s="8"/>
      <c r="V59" s="8"/>
      <c r="W59" s="17"/>
      <c r="X59" s="17"/>
      <c r="Y59" s="17"/>
      <c r="Z59" s="17"/>
      <c r="AA59" s="17"/>
      <c r="AB59" s="17"/>
      <c r="AC59" s="17"/>
      <c r="AD59" s="17"/>
    </row>
    <row r="60" spans="1:30" ht="12.75">
      <c r="A60" s="8" t="s">
        <v>20</v>
      </c>
      <c r="B60" s="8" t="s">
        <v>241</v>
      </c>
      <c r="C60" s="9" t="s">
        <v>39</v>
      </c>
      <c r="D60" s="9" t="s">
        <v>23</v>
      </c>
      <c r="E60" s="9" t="s">
        <v>24</v>
      </c>
      <c r="F60" s="9" t="s">
        <v>25</v>
      </c>
      <c r="G60" s="10"/>
      <c r="H60" s="11" t="s">
        <v>242</v>
      </c>
      <c r="I60" s="9"/>
      <c r="J60" s="21">
        <v>45028</v>
      </c>
      <c r="K60" s="14">
        <v>45000</v>
      </c>
      <c r="L60" s="14">
        <v>25000</v>
      </c>
      <c r="M60" s="14"/>
      <c r="N60" s="9" t="s">
        <v>28</v>
      </c>
      <c r="O60" s="15" t="s">
        <v>243</v>
      </c>
      <c r="P60" s="9"/>
      <c r="Q60" s="9" t="s">
        <v>30</v>
      </c>
      <c r="R60" s="9" t="s">
        <v>244</v>
      </c>
      <c r="S60" s="12" t="s">
        <v>32</v>
      </c>
      <c r="T60" s="16"/>
      <c r="U60" s="8"/>
      <c r="V60" s="8"/>
      <c r="W60" s="17"/>
      <c r="X60" s="17"/>
      <c r="Y60" s="17"/>
      <c r="Z60" s="17"/>
      <c r="AA60" s="17"/>
      <c r="AB60" s="17"/>
      <c r="AC60" s="17"/>
      <c r="AD60" s="17"/>
    </row>
    <row r="61" spans="1:30" ht="12.75">
      <c r="A61" s="8" t="s">
        <v>20</v>
      </c>
      <c r="B61" s="8" t="s">
        <v>245</v>
      </c>
      <c r="C61" s="9" t="s">
        <v>22</v>
      </c>
      <c r="D61" s="9" t="s">
        <v>49</v>
      </c>
      <c r="E61" s="9" t="s">
        <v>24</v>
      </c>
      <c r="F61" s="9" t="s">
        <v>25</v>
      </c>
      <c r="G61" s="10"/>
      <c r="H61" s="10" t="s">
        <v>246</v>
      </c>
      <c r="I61" s="9"/>
      <c r="J61" s="13">
        <v>45028</v>
      </c>
      <c r="K61" s="14">
        <v>65000</v>
      </c>
      <c r="L61" s="14">
        <v>30000</v>
      </c>
      <c r="M61" s="14"/>
      <c r="N61" s="9" t="s">
        <v>28</v>
      </c>
      <c r="O61" s="15" t="s">
        <v>247</v>
      </c>
      <c r="P61" s="9"/>
      <c r="Q61" s="9" t="s">
        <v>30</v>
      </c>
      <c r="R61" s="9" t="s">
        <v>248</v>
      </c>
      <c r="S61" s="12" t="s">
        <v>32</v>
      </c>
      <c r="T61" s="16"/>
      <c r="U61" s="8"/>
      <c r="V61" s="8"/>
      <c r="W61" s="17"/>
      <c r="X61" s="17"/>
      <c r="Y61" s="17"/>
      <c r="Z61" s="17"/>
      <c r="AA61" s="17"/>
      <c r="AB61" s="17"/>
      <c r="AC61" s="17"/>
      <c r="AD61" s="17"/>
    </row>
    <row r="62" spans="1:30" ht="12.75">
      <c r="A62" s="8" t="s">
        <v>20</v>
      </c>
      <c r="B62" s="8" t="s">
        <v>249</v>
      </c>
      <c r="C62" s="9" t="s">
        <v>39</v>
      </c>
      <c r="D62" s="9" t="s">
        <v>23</v>
      </c>
      <c r="E62" s="9" t="s">
        <v>24</v>
      </c>
      <c r="F62" s="9" t="s">
        <v>25</v>
      </c>
      <c r="G62" s="10"/>
      <c r="H62" s="10" t="s">
        <v>250</v>
      </c>
      <c r="I62" s="9"/>
      <c r="J62" s="13">
        <v>45028</v>
      </c>
      <c r="K62" s="14">
        <v>40000</v>
      </c>
      <c r="L62" s="14">
        <v>15000</v>
      </c>
      <c r="M62" s="14"/>
      <c r="N62" s="9" t="s">
        <v>28</v>
      </c>
      <c r="O62" s="15" t="s">
        <v>251</v>
      </c>
      <c r="P62" s="9"/>
      <c r="Q62" s="9" t="s">
        <v>30</v>
      </c>
      <c r="R62" s="9" t="s">
        <v>252</v>
      </c>
      <c r="S62" s="12" t="s">
        <v>115</v>
      </c>
      <c r="T62" s="16"/>
      <c r="U62" s="8"/>
      <c r="V62" s="8"/>
      <c r="W62" s="17"/>
      <c r="X62" s="17"/>
      <c r="Y62" s="17"/>
      <c r="Z62" s="17"/>
      <c r="AA62" s="17"/>
      <c r="AB62" s="17"/>
      <c r="AC62" s="17"/>
      <c r="AD62" s="17"/>
    </row>
    <row r="63" spans="1:30" ht="12.75">
      <c r="A63" s="8" t="s">
        <v>20</v>
      </c>
      <c r="B63" s="8" t="s">
        <v>253</v>
      </c>
      <c r="C63" s="9" t="s">
        <v>39</v>
      </c>
      <c r="D63" s="9" t="s">
        <v>23</v>
      </c>
      <c r="E63" s="9" t="s">
        <v>24</v>
      </c>
      <c r="F63" s="9" t="s">
        <v>25</v>
      </c>
      <c r="G63" s="10"/>
      <c r="H63" s="10" t="s">
        <v>254</v>
      </c>
      <c r="I63" s="9"/>
      <c r="J63" s="21">
        <v>45028</v>
      </c>
      <c r="K63" s="14">
        <v>50000</v>
      </c>
      <c r="L63" s="14">
        <v>17000</v>
      </c>
      <c r="M63" s="14"/>
      <c r="N63" s="9" t="s">
        <v>28</v>
      </c>
      <c r="O63" s="15" t="s">
        <v>255</v>
      </c>
      <c r="P63" s="9"/>
      <c r="Q63" s="9" t="s">
        <v>30</v>
      </c>
      <c r="R63" s="9" t="s">
        <v>256</v>
      </c>
      <c r="S63" s="12" t="s">
        <v>102</v>
      </c>
      <c r="T63" s="16"/>
      <c r="U63" s="8"/>
      <c r="V63" s="8"/>
      <c r="W63" s="17"/>
      <c r="X63" s="17"/>
      <c r="Y63" s="17"/>
      <c r="Z63" s="17"/>
      <c r="AA63" s="17"/>
      <c r="AB63" s="17"/>
      <c r="AC63" s="17"/>
      <c r="AD63" s="17"/>
    </row>
    <row r="64" spans="1:30" ht="12.75">
      <c r="A64" s="8" t="s">
        <v>20</v>
      </c>
      <c r="B64" s="8" t="s">
        <v>257</v>
      </c>
      <c r="C64" s="9" t="s">
        <v>39</v>
      </c>
      <c r="D64" s="9" t="s">
        <v>23</v>
      </c>
      <c r="E64" s="9" t="s">
        <v>24</v>
      </c>
      <c r="F64" s="9" t="s">
        <v>25</v>
      </c>
      <c r="G64" s="10"/>
      <c r="H64" s="10" t="s">
        <v>258</v>
      </c>
      <c r="I64" s="9"/>
      <c r="J64" s="21">
        <v>45028</v>
      </c>
      <c r="K64" s="14">
        <v>30000</v>
      </c>
      <c r="L64" s="14">
        <v>12000</v>
      </c>
      <c r="M64" s="14"/>
      <c r="N64" s="9" t="s">
        <v>28</v>
      </c>
      <c r="O64" s="15" t="s">
        <v>259</v>
      </c>
      <c r="P64" s="9"/>
      <c r="Q64" s="9" t="s">
        <v>30</v>
      </c>
      <c r="R64" s="9" t="s">
        <v>256</v>
      </c>
      <c r="S64" s="12" t="s">
        <v>102</v>
      </c>
      <c r="T64" s="16"/>
      <c r="U64" s="8"/>
      <c r="V64" s="8"/>
      <c r="W64" s="17"/>
      <c r="X64" s="17"/>
      <c r="Y64" s="17"/>
      <c r="Z64" s="17"/>
      <c r="AA64" s="17"/>
      <c r="AB64" s="17"/>
      <c r="AC64" s="17"/>
      <c r="AD64" s="17"/>
    </row>
    <row r="65" spans="1:30" ht="12.75">
      <c r="A65" s="8" t="s">
        <v>20</v>
      </c>
      <c r="B65" s="8" t="s">
        <v>260</v>
      </c>
      <c r="C65" s="9" t="s">
        <v>39</v>
      </c>
      <c r="D65" s="9" t="s">
        <v>23</v>
      </c>
      <c r="E65" s="9" t="s">
        <v>24</v>
      </c>
      <c r="F65" s="9" t="s">
        <v>25</v>
      </c>
      <c r="G65" s="10"/>
      <c r="H65" s="10" t="s">
        <v>261</v>
      </c>
      <c r="I65" s="9"/>
      <c r="J65" s="21">
        <v>45028</v>
      </c>
      <c r="K65" s="14">
        <v>30000</v>
      </c>
      <c r="L65" s="14">
        <v>8000</v>
      </c>
      <c r="M65" s="14"/>
      <c r="N65" s="9" t="s">
        <v>28</v>
      </c>
      <c r="O65" s="15" t="s">
        <v>262</v>
      </c>
      <c r="P65" s="9"/>
      <c r="Q65" s="9" t="s">
        <v>30</v>
      </c>
      <c r="R65" s="9" t="s">
        <v>263</v>
      </c>
      <c r="S65" s="12" t="s">
        <v>80</v>
      </c>
      <c r="T65" s="16"/>
      <c r="U65" s="8"/>
      <c r="V65" s="8"/>
      <c r="W65" s="17"/>
      <c r="X65" s="17"/>
      <c r="Y65" s="17"/>
      <c r="Z65" s="17"/>
      <c r="AA65" s="17"/>
      <c r="AB65" s="17"/>
      <c r="AC65" s="17"/>
      <c r="AD65" s="17"/>
    </row>
    <row r="66" spans="1:30" ht="12.75">
      <c r="A66" s="8" t="s">
        <v>20</v>
      </c>
      <c r="B66" s="8" t="s">
        <v>264</v>
      </c>
      <c r="C66" s="9" t="s">
        <v>39</v>
      </c>
      <c r="D66" s="9" t="s">
        <v>49</v>
      </c>
      <c r="E66" s="9" t="s">
        <v>24</v>
      </c>
      <c r="F66" s="9" t="s">
        <v>25</v>
      </c>
      <c r="G66" s="10"/>
      <c r="H66" s="10" t="s">
        <v>265</v>
      </c>
      <c r="I66" s="9"/>
      <c r="J66" s="13">
        <v>45028</v>
      </c>
      <c r="K66" s="14">
        <v>50000</v>
      </c>
      <c r="L66" s="14">
        <v>7000</v>
      </c>
      <c r="M66" s="14"/>
      <c r="N66" s="9" t="s">
        <v>28</v>
      </c>
      <c r="O66" s="15" t="s">
        <v>266</v>
      </c>
      <c r="P66" s="9"/>
      <c r="Q66" s="9" t="s">
        <v>30</v>
      </c>
      <c r="R66" s="9" t="s">
        <v>267</v>
      </c>
      <c r="S66" s="12" t="s">
        <v>115</v>
      </c>
      <c r="T66" s="16"/>
      <c r="U66" s="8"/>
      <c r="V66" s="8"/>
      <c r="W66" s="17"/>
      <c r="X66" s="17"/>
      <c r="Y66" s="17"/>
      <c r="Z66" s="17"/>
      <c r="AA66" s="17"/>
      <c r="AB66" s="17"/>
      <c r="AC66" s="17"/>
      <c r="AD66" s="17"/>
    </row>
    <row r="67" spans="1:30" ht="12.75">
      <c r="A67" s="23" t="s">
        <v>20</v>
      </c>
      <c r="B67" s="23" t="s">
        <v>268</v>
      </c>
      <c r="C67" s="24" t="s">
        <v>39</v>
      </c>
      <c r="D67" s="24" t="s">
        <v>23</v>
      </c>
      <c r="E67" s="24" t="s">
        <v>269</v>
      </c>
      <c r="F67" s="24" t="s">
        <v>25</v>
      </c>
      <c r="G67" s="25"/>
      <c r="H67" s="25" t="s">
        <v>270</v>
      </c>
      <c r="I67" s="24"/>
      <c r="J67" s="26">
        <v>45029</v>
      </c>
      <c r="K67" s="27">
        <v>30000</v>
      </c>
      <c r="L67" s="27">
        <v>5000</v>
      </c>
      <c r="M67" s="27"/>
      <c r="N67" s="24" t="s">
        <v>28</v>
      </c>
      <c r="O67" s="28" t="s">
        <v>271</v>
      </c>
      <c r="P67" s="24"/>
      <c r="Q67" s="24" t="s">
        <v>30</v>
      </c>
      <c r="R67" s="24" t="s">
        <v>256</v>
      </c>
      <c r="S67" s="29" t="s">
        <v>102</v>
      </c>
      <c r="T67" s="30"/>
      <c r="U67" s="23"/>
      <c r="V67" s="23"/>
      <c r="W67" s="31"/>
      <c r="X67" s="31"/>
      <c r="Y67" s="31"/>
      <c r="Z67" s="31"/>
      <c r="AA67" s="31"/>
      <c r="AB67" s="31"/>
      <c r="AC67" s="31"/>
      <c r="AD67" s="31"/>
    </row>
    <row r="68" spans="1:30" ht="12.75">
      <c r="A68" s="8" t="s">
        <v>20</v>
      </c>
      <c r="B68" s="8" t="s">
        <v>69</v>
      </c>
      <c r="C68" s="9" t="s">
        <v>39</v>
      </c>
      <c r="D68" s="9" t="s">
        <v>49</v>
      </c>
      <c r="E68" s="9" t="s">
        <v>269</v>
      </c>
      <c r="F68" s="9" t="s">
        <v>25</v>
      </c>
      <c r="G68" s="10"/>
      <c r="H68" s="10" t="s">
        <v>70</v>
      </c>
      <c r="I68" s="9"/>
      <c r="J68" s="21">
        <v>45029</v>
      </c>
      <c r="K68" s="14">
        <v>35000</v>
      </c>
      <c r="L68" s="14">
        <v>9000</v>
      </c>
      <c r="M68" s="14"/>
      <c r="N68" s="9" t="s">
        <v>28</v>
      </c>
      <c r="O68" s="15" t="s">
        <v>272</v>
      </c>
      <c r="P68" s="9"/>
      <c r="Q68" s="9" t="s">
        <v>30</v>
      </c>
      <c r="R68" s="9" t="s">
        <v>72</v>
      </c>
      <c r="S68" s="12" t="s">
        <v>68</v>
      </c>
      <c r="T68" s="16"/>
      <c r="U68" s="8"/>
      <c r="V68" s="8"/>
      <c r="W68" s="17"/>
      <c r="X68" s="17"/>
      <c r="Y68" s="17"/>
      <c r="Z68" s="17"/>
      <c r="AA68" s="17"/>
      <c r="AB68" s="17"/>
      <c r="AC68" s="17"/>
      <c r="AD68" s="17"/>
    </row>
    <row r="69" spans="1:30" ht="12.75">
      <c r="A69" s="8" t="s">
        <v>20</v>
      </c>
      <c r="B69" s="8" t="s">
        <v>38</v>
      </c>
      <c r="C69" s="9" t="s">
        <v>39</v>
      </c>
      <c r="D69" s="9" t="s">
        <v>23</v>
      </c>
      <c r="E69" s="9" t="s">
        <v>269</v>
      </c>
      <c r="F69" s="9" t="s">
        <v>25</v>
      </c>
      <c r="G69" s="10"/>
      <c r="H69" s="10" t="s">
        <v>40</v>
      </c>
      <c r="I69" s="9"/>
      <c r="J69" s="13">
        <v>45030</v>
      </c>
      <c r="K69" s="14">
        <v>100000</v>
      </c>
      <c r="L69" s="14">
        <v>62000</v>
      </c>
      <c r="M69" s="14"/>
      <c r="N69" s="9" t="s">
        <v>28</v>
      </c>
      <c r="O69" s="15" t="s">
        <v>273</v>
      </c>
      <c r="P69" s="9"/>
      <c r="Q69" s="9" t="s">
        <v>30</v>
      </c>
      <c r="R69" s="9" t="s">
        <v>274</v>
      </c>
      <c r="S69" s="12" t="s">
        <v>32</v>
      </c>
      <c r="T69" s="16"/>
      <c r="U69" s="8"/>
      <c r="V69" s="8"/>
      <c r="W69" s="17"/>
      <c r="X69" s="17"/>
      <c r="Y69" s="17"/>
      <c r="Z69" s="17"/>
      <c r="AA69" s="17"/>
      <c r="AB69" s="17"/>
      <c r="AC69" s="17"/>
      <c r="AD69" s="17"/>
    </row>
    <row r="70" spans="1:30" ht="12.75">
      <c r="A70" s="8" t="s">
        <v>20</v>
      </c>
      <c r="B70" s="8" t="s">
        <v>44</v>
      </c>
      <c r="C70" s="9" t="s">
        <v>39</v>
      </c>
      <c r="D70" s="9" t="s">
        <v>23</v>
      </c>
      <c r="E70" s="9" t="s">
        <v>269</v>
      </c>
      <c r="F70" s="9" t="s">
        <v>25</v>
      </c>
      <c r="G70" s="10"/>
      <c r="H70" s="11" t="s">
        <v>45</v>
      </c>
      <c r="I70" s="9"/>
      <c r="J70" s="13">
        <v>45030</v>
      </c>
      <c r="K70" s="14">
        <v>30000</v>
      </c>
      <c r="L70" s="14">
        <v>13000</v>
      </c>
      <c r="M70" s="14"/>
      <c r="N70" s="9" t="s">
        <v>28</v>
      </c>
      <c r="O70" s="19" t="s">
        <v>275</v>
      </c>
      <c r="P70" s="9"/>
      <c r="Q70" s="9" t="s">
        <v>30</v>
      </c>
      <c r="R70" s="9" t="s">
        <v>276</v>
      </c>
      <c r="S70" s="12" t="s">
        <v>32</v>
      </c>
      <c r="T70" s="16"/>
      <c r="U70" s="8"/>
      <c r="V70" s="8"/>
      <c r="W70" s="17"/>
      <c r="X70" s="17"/>
      <c r="Y70" s="17"/>
      <c r="Z70" s="17"/>
      <c r="AA70" s="17"/>
      <c r="AB70" s="17"/>
      <c r="AC70" s="17"/>
      <c r="AD70" s="17"/>
    </row>
    <row r="71" spans="1:30" ht="12.75">
      <c r="A71" s="8" t="s">
        <v>20</v>
      </c>
      <c r="B71" s="8" t="s">
        <v>277</v>
      </c>
      <c r="C71" s="9" t="s">
        <v>22</v>
      </c>
      <c r="D71" s="9" t="s">
        <v>23</v>
      </c>
      <c r="E71" s="9" t="s">
        <v>269</v>
      </c>
      <c r="F71" s="9" t="s">
        <v>25</v>
      </c>
      <c r="G71" s="10"/>
      <c r="H71" s="10" t="s">
        <v>278</v>
      </c>
      <c r="I71" s="9"/>
      <c r="J71" s="13">
        <v>45030</v>
      </c>
      <c r="K71" s="14">
        <v>80000</v>
      </c>
      <c r="L71" s="14">
        <v>40000</v>
      </c>
      <c r="M71" s="14"/>
      <c r="N71" s="9" t="s">
        <v>28</v>
      </c>
      <c r="O71" s="15" t="s">
        <v>279</v>
      </c>
      <c r="P71" s="9"/>
      <c r="Q71" s="9" t="s">
        <v>30</v>
      </c>
      <c r="R71" s="9" t="s">
        <v>280</v>
      </c>
      <c r="S71" s="12" t="s">
        <v>32</v>
      </c>
      <c r="T71" s="16"/>
      <c r="U71" s="8"/>
      <c r="V71" s="8"/>
      <c r="W71" s="17"/>
      <c r="X71" s="17"/>
      <c r="Y71" s="17"/>
      <c r="Z71" s="17"/>
      <c r="AA71" s="17"/>
      <c r="AB71" s="17"/>
      <c r="AC71" s="17"/>
      <c r="AD71" s="17"/>
    </row>
    <row r="72" spans="1:30" ht="12.75">
      <c r="A72" s="8" t="s">
        <v>20</v>
      </c>
      <c r="B72" s="8" t="s">
        <v>127</v>
      </c>
      <c r="C72" s="9" t="s">
        <v>39</v>
      </c>
      <c r="D72" s="9" t="s">
        <v>23</v>
      </c>
      <c r="E72" s="9" t="s">
        <v>269</v>
      </c>
      <c r="F72" s="9" t="s">
        <v>25</v>
      </c>
      <c r="G72" s="10"/>
      <c r="H72" s="10" t="s">
        <v>128</v>
      </c>
      <c r="I72" s="9"/>
      <c r="J72" s="13">
        <v>45031</v>
      </c>
      <c r="K72" s="14">
        <v>40000</v>
      </c>
      <c r="L72" s="14">
        <v>17000</v>
      </c>
      <c r="M72" s="14"/>
      <c r="N72" s="9" t="s">
        <v>28</v>
      </c>
      <c r="O72" s="15" t="s">
        <v>281</v>
      </c>
      <c r="P72" s="9"/>
      <c r="Q72" s="9" t="s">
        <v>30</v>
      </c>
      <c r="R72" s="9" t="s">
        <v>282</v>
      </c>
      <c r="S72" s="12" t="s">
        <v>32</v>
      </c>
      <c r="T72" s="16"/>
      <c r="U72" s="8"/>
      <c r="V72" s="8"/>
      <c r="W72" s="17"/>
      <c r="X72" s="17"/>
      <c r="Y72" s="17"/>
      <c r="Z72" s="17"/>
      <c r="AA72" s="17"/>
      <c r="AB72" s="17"/>
      <c r="AC72" s="17"/>
      <c r="AD72" s="17"/>
    </row>
    <row r="73" spans="1:30" ht="12.75">
      <c r="A73" s="8" t="s">
        <v>20</v>
      </c>
      <c r="B73" s="8" t="s">
        <v>131</v>
      </c>
      <c r="C73" s="9" t="s">
        <v>39</v>
      </c>
      <c r="D73" s="9" t="s">
        <v>23</v>
      </c>
      <c r="E73" s="9" t="s">
        <v>269</v>
      </c>
      <c r="F73" s="9" t="s">
        <v>25</v>
      </c>
      <c r="G73" s="10"/>
      <c r="H73" s="10" t="s">
        <v>132</v>
      </c>
      <c r="I73" s="9"/>
      <c r="J73" s="13">
        <v>45031</v>
      </c>
      <c r="K73" s="14">
        <v>50000</v>
      </c>
      <c r="L73" s="14">
        <v>20000</v>
      </c>
      <c r="M73" s="14"/>
      <c r="N73" s="9" t="s">
        <v>28</v>
      </c>
      <c r="O73" s="15" t="s">
        <v>283</v>
      </c>
      <c r="P73" s="9"/>
      <c r="Q73" s="9" t="s">
        <v>30</v>
      </c>
      <c r="R73" s="9" t="s">
        <v>282</v>
      </c>
      <c r="S73" s="12" t="s">
        <v>32</v>
      </c>
      <c r="T73" s="16"/>
      <c r="U73" s="8"/>
      <c r="V73" s="8"/>
      <c r="W73" s="17"/>
      <c r="X73" s="17"/>
      <c r="Y73" s="17"/>
      <c r="Z73" s="17"/>
      <c r="AA73" s="17"/>
      <c r="AB73" s="17"/>
      <c r="AC73" s="17"/>
      <c r="AD73" s="17"/>
    </row>
    <row r="74" spans="1:30" ht="12.75">
      <c r="A74" s="8" t="s">
        <v>20</v>
      </c>
      <c r="B74" s="8" t="s">
        <v>284</v>
      </c>
      <c r="C74" s="9" t="s">
        <v>39</v>
      </c>
      <c r="D74" s="9" t="s">
        <v>23</v>
      </c>
      <c r="E74" s="9" t="s">
        <v>269</v>
      </c>
      <c r="F74" s="9" t="s">
        <v>25</v>
      </c>
      <c r="G74" s="10"/>
      <c r="H74" s="10" t="s">
        <v>285</v>
      </c>
      <c r="I74" s="9"/>
      <c r="J74" s="13">
        <v>45033</v>
      </c>
      <c r="K74" s="14">
        <v>25000</v>
      </c>
      <c r="L74" s="14">
        <v>12000</v>
      </c>
      <c r="M74" s="14"/>
      <c r="N74" s="9" t="s">
        <v>28</v>
      </c>
      <c r="O74" s="15" t="s">
        <v>286</v>
      </c>
      <c r="P74" s="9"/>
      <c r="Q74" s="9" t="s">
        <v>30</v>
      </c>
      <c r="R74" s="9" t="s">
        <v>287</v>
      </c>
      <c r="S74" s="12" t="s">
        <v>115</v>
      </c>
      <c r="T74" s="16"/>
      <c r="U74" s="8"/>
      <c r="V74" s="8"/>
      <c r="W74" s="17"/>
      <c r="X74" s="17"/>
      <c r="Y74" s="17"/>
      <c r="Z74" s="17"/>
      <c r="AA74" s="17"/>
      <c r="AB74" s="17"/>
      <c r="AC74" s="17"/>
      <c r="AD74" s="17"/>
    </row>
    <row r="75" spans="1:30" ht="12.75">
      <c r="A75" s="8" t="s">
        <v>20</v>
      </c>
      <c r="B75" s="8" t="s">
        <v>288</v>
      </c>
      <c r="C75" s="9" t="s">
        <v>39</v>
      </c>
      <c r="D75" s="9" t="s">
        <v>49</v>
      </c>
      <c r="E75" s="9" t="s">
        <v>269</v>
      </c>
      <c r="F75" s="9" t="s">
        <v>25</v>
      </c>
      <c r="G75" s="10"/>
      <c r="H75" s="10" t="s">
        <v>289</v>
      </c>
      <c r="I75" s="9"/>
      <c r="J75" s="13">
        <v>45033</v>
      </c>
      <c r="K75" s="14">
        <v>25000</v>
      </c>
      <c r="L75" s="14">
        <v>17000</v>
      </c>
      <c r="M75" s="14"/>
      <c r="N75" s="9" t="s">
        <v>28</v>
      </c>
      <c r="O75" s="15" t="s">
        <v>290</v>
      </c>
      <c r="P75" s="9"/>
      <c r="Q75" s="9" t="s">
        <v>30</v>
      </c>
      <c r="R75" s="9" t="s">
        <v>291</v>
      </c>
      <c r="S75" s="12" t="s">
        <v>32</v>
      </c>
      <c r="T75" s="16"/>
      <c r="U75" s="8"/>
      <c r="V75" s="8"/>
      <c r="W75" s="17"/>
      <c r="X75" s="17"/>
      <c r="Y75" s="17"/>
      <c r="Z75" s="17"/>
      <c r="AA75" s="17"/>
      <c r="AB75" s="17"/>
      <c r="AC75" s="17"/>
      <c r="AD75" s="17"/>
    </row>
    <row r="76" spans="1:30" ht="12.75">
      <c r="A76" s="8" t="s">
        <v>20</v>
      </c>
      <c r="B76" s="8" t="s">
        <v>107</v>
      </c>
      <c r="C76" s="9" t="s">
        <v>39</v>
      </c>
      <c r="D76" s="9" t="s">
        <v>23</v>
      </c>
      <c r="E76" s="9" t="s">
        <v>269</v>
      </c>
      <c r="F76" s="9" t="s">
        <v>25</v>
      </c>
      <c r="G76" s="10"/>
      <c r="H76" s="10" t="s">
        <v>108</v>
      </c>
      <c r="I76" s="9"/>
      <c r="J76" s="21">
        <v>45034</v>
      </c>
      <c r="K76" s="14">
        <v>100000</v>
      </c>
      <c r="L76" s="14">
        <v>55000</v>
      </c>
      <c r="M76" s="14"/>
      <c r="N76" s="9" t="s">
        <v>28</v>
      </c>
      <c r="O76" s="19" t="s">
        <v>292</v>
      </c>
      <c r="P76" s="9"/>
      <c r="Q76" s="9" t="s">
        <v>30</v>
      </c>
      <c r="R76" s="9" t="s">
        <v>293</v>
      </c>
      <c r="S76" s="12" t="s">
        <v>32</v>
      </c>
      <c r="T76" s="16"/>
      <c r="U76" s="8"/>
      <c r="V76" s="8"/>
      <c r="W76" s="17"/>
      <c r="X76" s="17"/>
      <c r="Y76" s="17"/>
      <c r="Z76" s="17"/>
      <c r="AA76" s="17"/>
      <c r="AB76" s="17"/>
      <c r="AC76" s="17"/>
      <c r="AD76" s="17"/>
    </row>
    <row r="77" spans="1:30" ht="12.75">
      <c r="A77" s="8" t="s">
        <v>20</v>
      </c>
      <c r="B77" s="8" t="s">
        <v>165</v>
      </c>
      <c r="C77" s="9" t="s">
        <v>39</v>
      </c>
      <c r="D77" s="9" t="s">
        <v>23</v>
      </c>
      <c r="E77" s="9" t="s">
        <v>269</v>
      </c>
      <c r="F77" s="9" t="s">
        <v>25</v>
      </c>
      <c r="G77" s="10"/>
      <c r="H77" s="10" t="s">
        <v>294</v>
      </c>
      <c r="I77" s="9"/>
      <c r="J77" s="21">
        <v>45034</v>
      </c>
      <c r="K77" s="14">
        <v>55000</v>
      </c>
      <c r="L77" s="14">
        <v>35000</v>
      </c>
      <c r="M77" s="14"/>
      <c r="N77" s="9" t="s">
        <v>28</v>
      </c>
      <c r="O77" s="15" t="s">
        <v>295</v>
      </c>
      <c r="P77" s="9"/>
      <c r="Q77" s="9" t="s">
        <v>30</v>
      </c>
      <c r="R77" s="9" t="s">
        <v>291</v>
      </c>
      <c r="S77" s="12" t="s">
        <v>32</v>
      </c>
      <c r="T77" s="16"/>
      <c r="U77" s="8"/>
      <c r="V77" s="8"/>
      <c r="W77" s="17"/>
      <c r="X77" s="17"/>
      <c r="Y77" s="17"/>
      <c r="Z77" s="17"/>
      <c r="AA77" s="17"/>
      <c r="AB77" s="17"/>
      <c r="AC77" s="17"/>
      <c r="AD77" s="17"/>
    </row>
    <row r="78" spans="1:30" ht="12.75">
      <c r="A78" s="8" t="s">
        <v>20</v>
      </c>
      <c r="B78" s="8" t="s">
        <v>296</v>
      </c>
      <c r="C78" s="9" t="s">
        <v>39</v>
      </c>
      <c r="D78" s="9" t="s">
        <v>23</v>
      </c>
      <c r="E78" s="9" t="s">
        <v>269</v>
      </c>
      <c r="F78" s="9" t="s">
        <v>25</v>
      </c>
      <c r="G78" s="10"/>
      <c r="H78" s="10" t="s">
        <v>297</v>
      </c>
      <c r="I78" s="9"/>
      <c r="J78" s="21">
        <v>45034</v>
      </c>
      <c r="K78" s="14">
        <v>80000</v>
      </c>
      <c r="L78" s="14">
        <v>40000</v>
      </c>
      <c r="M78" s="14"/>
      <c r="N78" s="9" t="s">
        <v>28</v>
      </c>
      <c r="O78" s="19" t="s">
        <v>298</v>
      </c>
      <c r="P78" s="9"/>
      <c r="Q78" s="9" t="s">
        <v>30</v>
      </c>
      <c r="R78" s="9" t="s">
        <v>299</v>
      </c>
      <c r="S78" s="12" t="s">
        <v>32</v>
      </c>
      <c r="T78" s="16"/>
      <c r="U78" s="8"/>
      <c r="V78" s="8"/>
      <c r="W78" s="17"/>
      <c r="X78" s="17"/>
      <c r="Y78" s="17"/>
      <c r="Z78" s="17"/>
      <c r="AA78" s="17"/>
      <c r="AB78" s="17"/>
      <c r="AC78" s="17"/>
      <c r="AD78" s="17"/>
    </row>
    <row r="79" spans="1:30" ht="12.75">
      <c r="A79" s="8" t="s">
        <v>20</v>
      </c>
      <c r="B79" s="8" t="s">
        <v>172</v>
      </c>
      <c r="C79" s="9" t="s">
        <v>39</v>
      </c>
      <c r="D79" s="9" t="s">
        <v>23</v>
      </c>
      <c r="E79" s="9" t="s">
        <v>269</v>
      </c>
      <c r="F79" s="9" t="s">
        <v>25</v>
      </c>
      <c r="G79" s="10"/>
      <c r="H79" s="10" t="s">
        <v>173</v>
      </c>
      <c r="I79" s="9"/>
      <c r="J79" s="21">
        <v>45034</v>
      </c>
      <c r="K79" s="14">
        <v>150000</v>
      </c>
      <c r="L79" s="14">
        <v>80000</v>
      </c>
      <c r="M79" s="14"/>
      <c r="N79" s="9" t="s">
        <v>28</v>
      </c>
      <c r="O79" s="15" t="s">
        <v>300</v>
      </c>
      <c r="P79" s="9"/>
      <c r="Q79" s="9" t="s">
        <v>30</v>
      </c>
      <c r="R79" s="9" t="s">
        <v>175</v>
      </c>
      <c r="S79" s="12" t="s">
        <v>80</v>
      </c>
      <c r="T79" s="16"/>
      <c r="U79" s="8"/>
      <c r="V79" s="8"/>
      <c r="W79" s="17"/>
      <c r="X79" s="17"/>
      <c r="Y79" s="17"/>
      <c r="Z79" s="17"/>
      <c r="AA79" s="17"/>
      <c r="AB79" s="17"/>
      <c r="AC79" s="17"/>
      <c r="AD79" s="17"/>
    </row>
    <row r="80" spans="1:30" ht="12.75">
      <c r="A80" s="8" t="s">
        <v>20</v>
      </c>
      <c r="B80" s="8" t="s">
        <v>57</v>
      </c>
      <c r="C80" s="9" t="s">
        <v>39</v>
      </c>
      <c r="D80" s="9" t="s">
        <v>23</v>
      </c>
      <c r="E80" s="9" t="s">
        <v>269</v>
      </c>
      <c r="F80" s="9" t="s">
        <v>25</v>
      </c>
      <c r="G80" s="10"/>
      <c r="H80" s="10" t="s">
        <v>58</v>
      </c>
      <c r="I80" s="9"/>
      <c r="J80" s="21">
        <v>45034</v>
      </c>
      <c r="K80" s="14">
        <v>65000</v>
      </c>
      <c r="L80" s="14">
        <v>33000</v>
      </c>
      <c r="M80" s="14"/>
      <c r="N80" s="9" t="s">
        <v>28</v>
      </c>
      <c r="O80" s="19" t="s">
        <v>301</v>
      </c>
      <c r="P80" s="9"/>
      <c r="Q80" s="9" t="s">
        <v>30</v>
      </c>
      <c r="R80" s="9" t="s">
        <v>302</v>
      </c>
      <c r="S80" s="12" t="s">
        <v>32</v>
      </c>
      <c r="T80" s="16"/>
      <c r="U80" s="8"/>
      <c r="V80" s="8"/>
      <c r="W80" s="17"/>
      <c r="X80" s="17"/>
      <c r="Y80" s="17"/>
      <c r="Z80" s="17"/>
      <c r="AA80" s="17"/>
      <c r="AB80" s="17"/>
      <c r="AC80" s="17"/>
      <c r="AD80" s="17"/>
    </row>
    <row r="81" spans="1:30" ht="12.75">
      <c r="A81" s="8" t="s">
        <v>20</v>
      </c>
      <c r="B81" s="8" t="s">
        <v>303</v>
      </c>
      <c r="C81" s="9" t="s">
        <v>22</v>
      </c>
      <c r="D81" s="9" t="s">
        <v>23</v>
      </c>
      <c r="E81" s="9" t="s">
        <v>269</v>
      </c>
      <c r="F81" s="9" t="s">
        <v>25</v>
      </c>
      <c r="G81" s="10"/>
      <c r="H81" s="10" t="s">
        <v>304</v>
      </c>
      <c r="I81" s="12"/>
      <c r="J81" s="21">
        <v>45035</v>
      </c>
      <c r="K81" s="14">
        <v>200000</v>
      </c>
      <c r="L81" s="14">
        <v>100000</v>
      </c>
      <c r="M81" s="14"/>
      <c r="N81" s="9" t="s">
        <v>28</v>
      </c>
      <c r="O81" s="19" t="s">
        <v>305</v>
      </c>
      <c r="P81" s="9"/>
      <c r="Q81" s="9" t="s">
        <v>30</v>
      </c>
      <c r="R81" s="9" t="s">
        <v>306</v>
      </c>
      <c r="S81" s="12" t="s">
        <v>32</v>
      </c>
      <c r="T81" s="16"/>
      <c r="U81" s="8"/>
      <c r="V81" s="8"/>
      <c r="W81" s="17"/>
      <c r="X81" s="17"/>
      <c r="Y81" s="17"/>
      <c r="Z81" s="17"/>
      <c r="AA81" s="17"/>
      <c r="AB81" s="17"/>
      <c r="AC81" s="17"/>
      <c r="AD81" s="17"/>
    </row>
    <row r="82" spans="1:30" ht="12.75">
      <c r="A82" s="8" t="s">
        <v>20</v>
      </c>
      <c r="B82" s="8" t="s">
        <v>69</v>
      </c>
      <c r="C82" s="9" t="s">
        <v>39</v>
      </c>
      <c r="D82" s="9" t="s">
        <v>49</v>
      </c>
      <c r="E82" s="9" t="s">
        <v>269</v>
      </c>
      <c r="F82" s="9" t="s">
        <v>25</v>
      </c>
      <c r="G82" s="10"/>
      <c r="H82" s="10" t="s">
        <v>70</v>
      </c>
      <c r="I82" s="9"/>
      <c r="J82" s="21">
        <v>45035</v>
      </c>
      <c r="K82" s="14">
        <v>35000</v>
      </c>
      <c r="L82" s="14">
        <v>9000</v>
      </c>
      <c r="M82" s="14"/>
      <c r="N82" s="9" t="s">
        <v>28</v>
      </c>
      <c r="O82" s="15" t="s">
        <v>307</v>
      </c>
      <c r="P82" s="9"/>
      <c r="Q82" s="9" t="s">
        <v>30</v>
      </c>
      <c r="R82" s="9" t="s">
        <v>72</v>
      </c>
      <c r="S82" s="12" t="s">
        <v>68</v>
      </c>
      <c r="T82" s="16"/>
      <c r="U82" s="8"/>
      <c r="V82" s="8"/>
      <c r="W82" s="17"/>
      <c r="X82" s="17"/>
      <c r="Y82" s="17"/>
      <c r="Z82" s="17"/>
      <c r="AA82" s="17"/>
      <c r="AB82" s="17"/>
      <c r="AC82" s="17"/>
      <c r="AD82" s="17"/>
    </row>
    <row r="83" spans="1:30" ht="12.75">
      <c r="A83" s="8" t="s">
        <v>20</v>
      </c>
      <c r="B83" s="8" t="s">
        <v>44</v>
      </c>
      <c r="C83" s="9" t="s">
        <v>39</v>
      </c>
      <c r="D83" s="9" t="s">
        <v>23</v>
      </c>
      <c r="E83" s="9" t="s">
        <v>269</v>
      </c>
      <c r="F83" s="9" t="s">
        <v>25</v>
      </c>
      <c r="G83" s="10"/>
      <c r="H83" s="10" t="s">
        <v>45</v>
      </c>
      <c r="I83" s="9"/>
      <c r="J83" s="21">
        <v>45035</v>
      </c>
      <c r="K83" s="14">
        <v>30000</v>
      </c>
      <c r="L83" s="14">
        <v>13000</v>
      </c>
      <c r="M83" s="14"/>
      <c r="N83" s="9" t="s">
        <v>28</v>
      </c>
      <c r="O83" s="19" t="s">
        <v>308</v>
      </c>
      <c r="P83" s="9"/>
      <c r="Q83" s="9" t="s">
        <v>30</v>
      </c>
      <c r="R83" s="9" t="s">
        <v>276</v>
      </c>
      <c r="S83" s="12" t="s">
        <v>32</v>
      </c>
      <c r="T83" s="16"/>
      <c r="U83" s="8"/>
      <c r="V83" s="8"/>
      <c r="W83" s="17"/>
      <c r="X83" s="17"/>
      <c r="Y83" s="17"/>
      <c r="Z83" s="17"/>
      <c r="AA83" s="17"/>
      <c r="AB83" s="17"/>
      <c r="AC83" s="17"/>
      <c r="AD83" s="17"/>
    </row>
    <row r="84" spans="1:30" ht="12.75">
      <c r="A84" s="8" t="s">
        <v>20</v>
      </c>
      <c r="B84" s="8" t="s">
        <v>81</v>
      </c>
      <c r="C84" s="9" t="s">
        <v>39</v>
      </c>
      <c r="D84" s="9" t="s">
        <v>49</v>
      </c>
      <c r="E84" s="9" t="s">
        <v>269</v>
      </c>
      <c r="F84" s="9" t="s">
        <v>25</v>
      </c>
      <c r="G84" s="10"/>
      <c r="H84" s="10" t="s">
        <v>82</v>
      </c>
      <c r="I84" s="9"/>
      <c r="J84" s="21">
        <v>45036</v>
      </c>
      <c r="K84" s="14">
        <v>300000</v>
      </c>
      <c r="L84" s="14">
        <v>100000</v>
      </c>
      <c r="M84" s="14"/>
      <c r="N84" s="9" t="s">
        <v>28</v>
      </c>
      <c r="O84" s="19" t="s">
        <v>309</v>
      </c>
      <c r="P84" s="9"/>
      <c r="Q84" s="9" t="s">
        <v>30</v>
      </c>
      <c r="R84" s="9" t="s">
        <v>310</v>
      </c>
      <c r="S84" s="12" t="s">
        <v>32</v>
      </c>
      <c r="T84" s="16"/>
      <c r="U84" s="8"/>
      <c r="V84" s="8"/>
      <c r="W84" s="17"/>
      <c r="X84" s="17"/>
      <c r="Y84" s="17"/>
      <c r="Z84" s="17"/>
      <c r="AA84" s="17"/>
      <c r="AB84" s="17"/>
      <c r="AC84" s="17"/>
      <c r="AD84" s="17"/>
    </row>
    <row r="85" spans="1:30" ht="12.75">
      <c r="A85" s="8" t="s">
        <v>20</v>
      </c>
      <c r="B85" s="8" t="s">
        <v>53</v>
      </c>
      <c r="C85" s="9" t="s">
        <v>39</v>
      </c>
      <c r="D85" s="9" t="s">
        <v>49</v>
      </c>
      <c r="E85" s="9" t="s">
        <v>269</v>
      </c>
      <c r="F85" s="9" t="s">
        <v>25</v>
      </c>
      <c r="G85" s="10"/>
      <c r="H85" s="10" t="s">
        <v>54</v>
      </c>
      <c r="I85" s="9"/>
      <c r="J85" s="21">
        <v>45037</v>
      </c>
      <c r="K85" s="14">
        <v>260000</v>
      </c>
      <c r="L85" s="14">
        <v>137500</v>
      </c>
      <c r="M85" s="14"/>
      <c r="N85" s="9" t="s">
        <v>28</v>
      </c>
      <c r="O85" s="15" t="s">
        <v>311</v>
      </c>
      <c r="P85" s="9"/>
      <c r="Q85" s="9" t="s">
        <v>30</v>
      </c>
      <c r="R85" s="9" t="s">
        <v>312</v>
      </c>
      <c r="S85" s="12" t="s">
        <v>32</v>
      </c>
      <c r="T85" s="16"/>
      <c r="U85" s="8"/>
      <c r="V85" s="8"/>
      <c r="W85" s="17"/>
      <c r="X85" s="17"/>
      <c r="Y85" s="17"/>
      <c r="Z85" s="17"/>
      <c r="AA85" s="17"/>
      <c r="AB85" s="17"/>
      <c r="AC85" s="17"/>
      <c r="AD85" s="17"/>
    </row>
    <row r="86" spans="1:30" ht="12.75">
      <c r="A86" s="8" t="s">
        <v>20</v>
      </c>
      <c r="B86" s="8" t="s">
        <v>313</v>
      </c>
      <c r="C86" s="9" t="s">
        <v>39</v>
      </c>
      <c r="D86" s="32" t="s">
        <v>49</v>
      </c>
      <c r="E86" s="9" t="s">
        <v>269</v>
      </c>
      <c r="F86" s="9" t="s">
        <v>25</v>
      </c>
      <c r="G86" s="10"/>
      <c r="H86" s="10" t="s">
        <v>314</v>
      </c>
      <c r="I86" s="9"/>
      <c r="J86" s="21">
        <v>45037</v>
      </c>
      <c r="K86" s="14">
        <v>75000</v>
      </c>
      <c r="L86" s="14">
        <v>45000</v>
      </c>
      <c r="M86" s="14"/>
      <c r="N86" s="9" t="s">
        <v>28</v>
      </c>
      <c r="O86" s="19" t="s">
        <v>315</v>
      </c>
      <c r="P86" s="9"/>
      <c r="Q86" s="9" t="s">
        <v>30</v>
      </c>
      <c r="R86" s="33" t="s">
        <v>316</v>
      </c>
      <c r="S86" s="12" t="s">
        <v>32</v>
      </c>
      <c r="T86" s="16"/>
      <c r="U86" s="8"/>
      <c r="V86" s="8"/>
      <c r="W86" s="17"/>
      <c r="X86" s="17"/>
      <c r="Y86" s="17"/>
      <c r="Z86" s="17"/>
      <c r="AA86" s="17"/>
      <c r="AB86" s="17"/>
      <c r="AC86" s="17"/>
      <c r="AD86" s="17"/>
    </row>
    <row r="87" spans="1:30" ht="12.75">
      <c r="A87" s="8" t="s">
        <v>20</v>
      </c>
      <c r="B87" s="8" t="s">
        <v>317</v>
      </c>
      <c r="C87" s="9" t="s">
        <v>39</v>
      </c>
      <c r="D87" s="9" t="s">
        <v>23</v>
      </c>
      <c r="E87" s="9" t="s">
        <v>269</v>
      </c>
      <c r="F87" s="9" t="s">
        <v>25</v>
      </c>
      <c r="G87" s="10"/>
      <c r="H87" s="10" t="s">
        <v>318</v>
      </c>
      <c r="I87" s="9"/>
      <c r="J87" s="21">
        <v>45039</v>
      </c>
      <c r="K87" s="14">
        <v>80000</v>
      </c>
      <c r="L87" s="14">
        <v>40000</v>
      </c>
      <c r="M87" s="14"/>
      <c r="N87" s="9" t="s">
        <v>28</v>
      </c>
      <c r="O87" s="15" t="s">
        <v>319</v>
      </c>
      <c r="P87" s="9"/>
      <c r="Q87" s="9" t="s">
        <v>30</v>
      </c>
      <c r="R87" s="9" t="s">
        <v>320</v>
      </c>
      <c r="S87" s="12" t="s">
        <v>80</v>
      </c>
      <c r="T87" s="16"/>
      <c r="U87" s="8"/>
      <c r="V87" s="8"/>
      <c r="W87" s="17"/>
      <c r="X87" s="17"/>
      <c r="Y87" s="17"/>
      <c r="Z87" s="17"/>
      <c r="AA87" s="17"/>
      <c r="AB87" s="17"/>
      <c r="AC87" s="17"/>
      <c r="AD87" s="17"/>
    </row>
    <row r="88" spans="1:30" ht="12.75">
      <c r="A88" s="8" t="s">
        <v>20</v>
      </c>
      <c r="B88" s="8" t="s">
        <v>321</v>
      </c>
      <c r="C88" s="9" t="s">
        <v>39</v>
      </c>
      <c r="D88" s="9" t="s">
        <v>23</v>
      </c>
      <c r="E88" s="9" t="s">
        <v>322</v>
      </c>
      <c r="F88" s="9" t="s">
        <v>25</v>
      </c>
      <c r="G88" s="10"/>
      <c r="H88" s="10" t="s">
        <v>323</v>
      </c>
      <c r="I88" s="9"/>
      <c r="J88" s="21">
        <v>44676</v>
      </c>
      <c r="K88" s="14">
        <v>45000</v>
      </c>
      <c r="L88" s="14">
        <v>20000</v>
      </c>
      <c r="M88" s="14"/>
      <c r="N88" s="9" t="s">
        <v>28</v>
      </c>
      <c r="O88" s="15" t="s">
        <v>324</v>
      </c>
      <c r="P88" s="9"/>
      <c r="Q88" s="9" t="s">
        <v>30</v>
      </c>
      <c r="R88" s="9" t="s">
        <v>325</v>
      </c>
      <c r="S88" s="12" t="s">
        <v>102</v>
      </c>
      <c r="T88" s="16"/>
      <c r="U88" s="8"/>
      <c r="V88" s="8"/>
      <c r="W88" s="17"/>
      <c r="X88" s="17"/>
      <c r="Y88" s="17"/>
      <c r="Z88" s="17"/>
      <c r="AA88" s="17"/>
      <c r="AB88" s="17"/>
      <c r="AC88" s="17"/>
      <c r="AD88" s="17"/>
    </row>
    <row r="89" spans="1:30" ht="12.75">
      <c r="A89" s="8" t="s">
        <v>20</v>
      </c>
      <c r="B89" s="8" t="s">
        <v>81</v>
      </c>
      <c r="C89" s="9" t="s">
        <v>39</v>
      </c>
      <c r="D89" s="9" t="s">
        <v>49</v>
      </c>
      <c r="E89" s="9" t="s">
        <v>322</v>
      </c>
      <c r="F89" s="9" t="s">
        <v>25</v>
      </c>
      <c r="G89" s="10"/>
      <c r="H89" s="10" t="s">
        <v>82</v>
      </c>
      <c r="I89" s="9"/>
      <c r="J89" s="21">
        <v>44677</v>
      </c>
      <c r="K89" s="14">
        <v>300000</v>
      </c>
      <c r="L89" s="14">
        <v>100000</v>
      </c>
      <c r="M89" s="14"/>
      <c r="N89" s="9" t="s">
        <v>28</v>
      </c>
      <c r="O89" s="19" t="s">
        <v>326</v>
      </c>
      <c r="P89" s="9"/>
      <c r="Q89" s="9" t="s">
        <v>30</v>
      </c>
      <c r="R89" s="9" t="s">
        <v>327</v>
      </c>
      <c r="S89" s="12" t="s">
        <v>32</v>
      </c>
      <c r="T89" s="16"/>
      <c r="U89" s="8"/>
      <c r="V89" s="8"/>
      <c r="W89" s="17"/>
      <c r="X89" s="17"/>
      <c r="Y89" s="17"/>
      <c r="Z89" s="17"/>
      <c r="AA89" s="17"/>
      <c r="AB89" s="17"/>
      <c r="AC89" s="17"/>
      <c r="AD89" s="17"/>
    </row>
    <row r="90" spans="1:30" ht="12.75">
      <c r="A90" s="8" t="s">
        <v>20</v>
      </c>
      <c r="B90" s="8" t="s">
        <v>57</v>
      </c>
      <c r="C90" s="9" t="s">
        <v>39</v>
      </c>
      <c r="D90" s="9" t="s">
        <v>23</v>
      </c>
      <c r="E90" s="9" t="s">
        <v>322</v>
      </c>
      <c r="F90" s="9" t="s">
        <v>25</v>
      </c>
      <c r="G90" s="10"/>
      <c r="H90" s="10" t="s">
        <v>58</v>
      </c>
      <c r="I90" s="9"/>
      <c r="J90" s="21">
        <v>44678</v>
      </c>
      <c r="K90" s="14">
        <v>65000</v>
      </c>
      <c r="L90" s="14">
        <v>33000</v>
      </c>
      <c r="M90" s="14"/>
      <c r="N90" s="9" t="s">
        <v>28</v>
      </c>
      <c r="O90" s="19" t="s">
        <v>328</v>
      </c>
      <c r="P90" s="9"/>
      <c r="Q90" s="9" t="s">
        <v>30</v>
      </c>
      <c r="R90" s="9" t="s">
        <v>302</v>
      </c>
      <c r="S90" s="12" t="s">
        <v>32</v>
      </c>
      <c r="T90" s="16"/>
      <c r="U90" s="8"/>
      <c r="V90" s="8"/>
      <c r="W90" s="17"/>
      <c r="X90" s="17"/>
      <c r="Y90" s="17"/>
      <c r="Z90" s="17"/>
      <c r="AA90" s="17"/>
      <c r="AB90" s="17"/>
      <c r="AC90" s="17"/>
      <c r="AD90" s="17"/>
    </row>
    <row r="91" spans="1:30" ht="12.75">
      <c r="A91" s="8" t="s">
        <v>20</v>
      </c>
      <c r="B91" s="8" t="s">
        <v>249</v>
      </c>
      <c r="C91" s="9" t="s">
        <v>39</v>
      </c>
      <c r="D91" s="9" t="s">
        <v>23</v>
      </c>
      <c r="E91" s="9" t="s">
        <v>322</v>
      </c>
      <c r="F91" s="9" t="s">
        <v>25</v>
      </c>
      <c r="G91" s="10"/>
      <c r="H91" s="10" t="s">
        <v>250</v>
      </c>
      <c r="I91" s="9"/>
      <c r="J91" s="21">
        <v>44679</v>
      </c>
      <c r="K91" s="14">
        <v>40000</v>
      </c>
      <c r="L91" s="14">
        <v>15000</v>
      </c>
      <c r="M91" s="14"/>
      <c r="N91" s="9" t="s">
        <v>28</v>
      </c>
      <c r="O91" s="34" t="s">
        <v>329</v>
      </c>
      <c r="P91" s="9"/>
      <c r="Q91" s="9" t="s">
        <v>30</v>
      </c>
      <c r="R91" s="9" t="s">
        <v>330</v>
      </c>
      <c r="S91" s="12" t="s">
        <v>32</v>
      </c>
      <c r="T91" s="16"/>
      <c r="U91" s="8"/>
      <c r="V91" s="8"/>
      <c r="W91" s="17"/>
      <c r="X91" s="17"/>
      <c r="Y91" s="17"/>
      <c r="Z91" s="17"/>
      <c r="AA91" s="17"/>
      <c r="AB91" s="17"/>
      <c r="AC91" s="17"/>
      <c r="AD91" s="17"/>
    </row>
    <row r="92" spans="1:30" ht="12.75">
      <c r="A92" s="8" t="s">
        <v>20</v>
      </c>
      <c r="B92" s="44" t="s">
        <v>355</v>
      </c>
      <c r="C92" s="45" t="s">
        <v>39</v>
      </c>
      <c r="D92" s="45" t="s">
        <v>23</v>
      </c>
      <c r="E92" s="45" t="s">
        <v>24</v>
      </c>
      <c r="F92" s="45" t="s">
        <v>25</v>
      </c>
      <c r="G92" s="53"/>
      <c r="H92" s="53" t="s">
        <v>356</v>
      </c>
      <c r="I92" s="45"/>
      <c r="J92" s="54">
        <v>45019</v>
      </c>
      <c r="K92" s="46">
        <v>100000</v>
      </c>
      <c r="L92" s="46">
        <v>45000</v>
      </c>
      <c r="M92" s="46"/>
      <c r="N92" s="45" t="s">
        <v>354</v>
      </c>
      <c r="O92" s="55" t="s">
        <v>357</v>
      </c>
      <c r="P92" s="45"/>
      <c r="Q92" s="45" t="s">
        <v>30</v>
      </c>
      <c r="R92" s="45" t="s">
        <v>358</v>
      </c>
      <c r="S92" s="47" t="s">
        <v>32</v>
      </c>
      <c r="T92" s="48"/>
      <c r="U92" s="8"/>
      <c r="V92" s="8"/>
      <c r="W92" s="17"/>
      <c r="X92" s="17"/>
      <c r="Y92" s="17"/>
      <c r="Z92" s="17"/>
      <c r="AA92" s="17"/>
      <c r="AB92" s="17"/>
      <c r="AC92" s="17"/>
      <c r="AD92" s="17"/>
    </row>
    <row r="93" spans="1:30" ht="12.75">
      <c r="A93" s="8" t="s">
        <v>20</v>
      </c>
      <c r="B93" s="44" t="s">
        <v>201</v>
      </c>
      <c r="C93" s="45" t="s">
        <v>39</v>
      </c>
      <c r="D93" s="45" t="s">
        <v>23</v>
      </c>
      <c r="E93" s="45" t="s">
        <v>24</v>
      </c>
      <c r="F93" s="45" t="s">
        <v>25</v>
      </c>
      <c r="G93" s="53"/>
      <c r="H93" s="53" t="s">
        <v>202</v>
      </c>
      <c r="I93" s="45"/>
      <c r="J93" s="54">
        <v>45020</v>
      </c>
      <c r="K93" s="46">
        <v>250000</v>
      </c>
      <c r="L93" s="46">
        <v>150000</v>
      </c>
      <c r="M93" s="46"/>
      <c r="N93" s="45" t="s">
        <v>354</v>
      </c>
      <c r="O93" s="55" t="s">
        <v>359</v>
      </c>
      <c r="P93" s="45"/>
      <c r="Q93" s="45" t="s">
        <v>30</v>
      </c>
      <c r="R93" s="45" t="s">
        <v>360</v>
      </c>
      <c r="S93" s="47" t="s">
        <v>32</v>
      </c>
      <c r="T93" s="48"/>
      <c r="U93" s="8"/>
      <c r="V93" s="8"/>
      <c r="W93" s="17"/>
      <c r="X93" s="17"/>
      <c r="Y93" s="17"/>
      <c r="Z93" s="17"/>
      <c r="AA93" s="17"/>
      <c r="AB93" s="17"/>
      <c r="AC93" s="17"/>
      <c r="AD93" s="17"/>
    </row>
    <row r="94" spans="1:30" ht="15">
      <c r="A94" s="37" t="s">
        <v>362</v>
      </c>
      <c r="B94" s="38" t="s">
        <v>363</v>
      </c>
      <c r="C94" s="39" t="s">
        <v>39</v>
      </c>
      <c r="D94" s="39" t="s">
        <v>23</v>
      </c>
      <c r="E94" s="39" t="s">
        <v>364</v>
      </c>
      <c r="F94" s="45" t="s">
        <v>25</v>
      </c>
      <c r="G94" s="56"/>
      <c r="H94" s="56" t="s">
        <v>365</v>
      </c>
      <c r="I94" s="38"/>
      <c r="J94" s="57">
        <v>45047</v>
      </c>
      <c r="K94" s="41">
        <v>30000</v>
      </c>
      <c r="L94" s="41">
        <v>13000</v>
      </c>
      <c r="M94" s="41"/>
      <c r="N94" s="39"/>
      <c r="O94" s="43" t="s">
        <v>366</v>
      </c>
      <c r="P94" s="38"/>
      <c r="Q94" s="39" t="s">
        <v>30</v>
      </c>
      <c r="R94" s="39" t="s">
        <v>367</v>
      </c>
      <c r="S94" s="39" t="s">
        <v>80</v>
      </c>
      <c r="T94" s="38"/>
      <c r="U94" s="38"/>
      <c r="V94" s="38"/>
      <c r="W94" s="17"/>
      <c r="X94" s="17"/>
      <c r="Y94" s="17"/>
      <c r="Z94" s="17"/>
      <c r="AA94" s="17"/>
      <c r="AB94" s="17"/>
      <c r="AC94" s="17"/>
      <c r="AD94" s="17"/>
    </row>
    <row r="95" spans="1:30" ht="15">
      <c r="A95" s="37" t="s">
        <v>362</v>
      </c>
      <c r="B95" s="38" t="s">
        <v>241</v>
      </c>
      <c r="C95" s="39" t="s">
        <v>39</v>
      </c>
      <c r="D95" s="39" t="s">
        <v>23</v>
      </c>
      <c r="E95" s="39" t="s">
        <v>364</v>
      </c>
      <c r="F95" s="45" t="s">
        <v>25</v>
      </c>
      <c r="G95" s="56"/>
      <c r="H95" s="56" t="s">
        <v>242</v>
      </c>
      <c r="I95" s="38"/>
      <c r="J95" s="57">
        <v>45048</v>
      </c>
      <c r="K95" s="41">
        <v>45000</v>
      </c>
      <c r="L95" s="41">
        <v>25000</v>
      </c>
      <c r="M95" s="41"/>
      <c r="N95" s="39"/>
      <c r="O95" s="43" t="s">
        <v>368</v>
      </c>
      <c r="P95" s="38"/>
      <c r="Q95" s="39" t="s">
        <v>30</v>
      </c>
      <c r="R95" s="39" t="s">
        <v>353</v>
      </c>
      <c r="S95" s="39" t="s">
        <v>369</v>
      </c>
      <c r="T95" s="38"/>
      <c r="U95" s="38"/>
      <c r="V95" s="38"/>
      <c r="W95" s="17"/>
      <c r="X95" s="17"/>
      <c r="Y95" s="17"/>
      <c r="Z95" s="17"/>
      <c r="AA95" s="17"/>
      <c r="AB95" s="17"/>
      <c r="AC95" s="17"/>
      <c r="AD95" s="17"/>
    </row>
    <row r="96" spans="1:30" ht="15">
      <c r="A96" s="37" t="s">
        <v>362</v>
      </c>
      <c r="B96" s="38" t="s">
        <v>57</v>
      </c>
      <c r="C96" s="39" t="s">
        <v>39</v>
      </c>
      <c r="D96" s="39" t="s">
        <v>23</v>
      </c>
      <c r="E96" s="39" t="s">
        <v>364</v>
      </c>
      <c r="F96" s="45" t="s">
        <v>25</v>
      </c>
      <c r="G96" s="56"/>
      <c r="H96" s="56" t="s">
        <v>58</v>
      </c>
      <c r="I96" s="38"/>
      <c r="J96" s="57">
        <v>45048</v>
      </c>
      <c r="K96" s="41">
        <v>65000</v>
      </c>
      <c r="L96" s="41">
        <v>33000</v>
      </c>
      <c r="M96" s="41"/>
      <c r="N96" s="39"/>
      <c r="O96" s="43" t="s">
        <v>370</v>
      </c>
      <c r="P96" s="38"/>
      <c r="Q96" s="39" t="s">
        <v>30</v>
      </c>
      <c r="R96" s="39" t="s">
        <v>371</v>
      </c>
      <c r="S96" s="39" t="s">
        <v>369</v>
      </c>
      <c r="T96" s="38"/>
      <c r="U96" s="38"/>
      <c r="V96" s="38"/>
      <c r="W96" s="17"/>
      <c r="X96" s="17"/>
      <c r="Y96" s="17"/>
      <c r="Z96" s="17"/>
      <c r="AA96" s="17"/>
      <c r="AB96" s="17"/>
      <c r="AC96" s="17"/>
      <c r="AD96" s="17"/>
    </row>
    <row r="97" spans="1:30" ht="15">
      <c r="A97" s="37" t="s">
        <v>362</v>
      </c>
      <c r="B97" s="38" t="s">
        <v>107</v>
      </c>
      <c r="C97" s="39" t="s">
        <v>39</v>
      </c>
      <c r="D97" s="39" t="s">
        <v>23</v>
      </c>
      <c r="E97" s="39" t="s">
        <v>364</v>
      </c>
      <c r="F97" s="45" t="s">
        <v>25</v>
      </c>
      <c r="G97" s="56"/>
      <c r="H97" s="56" t="s">
        <v>108</v>
      </c>
      <c r="I97" s="38"/>
      <c r="J97" s="57">
        <v>45049</v>
      </c>
      <c r="K97" s="41">
        <v>100000</v>
      </c>
      <c r="L97" s="41">
        <v>55000</v>
      </c>
      <c r="M97" s="41"/>
      <c r="N97" s="39"/>
      <c r="O97" s="43" t="s">
        <v>372</v>
      </c>
      <c r="P97" s="38"/>
      <c r="Q97" s="39" t="s">
        <v>30</v>
      </c>
      <c r="R97" s="39" t="s">
        <v>373</v>
      </c>
      <c r="S97" s="39" t="s">
        <v>369</v>
      </c>
      <c r="T97" s="38"/>
      <c r="U97" s="38"/>
      <c r="V97" s="38"/>
      <c r="W97" s="17"/>
      <c r="X97" s="17"/>
      <c r="Y97" s="17"/>
      <c r="Z97" s="17"/>
      <c r="AA97" s="17"/>
      <c r="AB97" s="17"/>
      <c r="AC97" s="17"/>
      <c r="AD97" s="17"/>
    </row>
    <row r="98" spans="1:30" ht="15">
      <c r="A98" s="37" t="s">
        <v>362</v>
      </c>
      <c r="B98" s="58" t="s">
        <v>374</v>
      </c>
      <c r="C98" s="39" t="s">
        <v>22</v>
      </c>
      <c r="D98" s="39" t="s">
        <v>49</v>
      </c>
      <c r="E98" s="39" t="s">
        <v>364</v>
      </c>
      <c r="F98" s="45" t="s">
        <v>25</v>
      </c>
      <c r="G98" s="56"/>
      <c r="H98" s="944" t="s">
        <v>375</v>
      </c>
      <c r="I98" s="38"/>
      <c r="J98" s="57">
        <v>45049</v>
      </c>
      <c r="K98" s="41">
        <v>35000</v>
      </c>
      <c r="L98" s="41">
        <v>15000</v>
      </c>
      <c r="M98" s="41"/>
      <c r="N98" s="39"/>
      <c r="O98" s="43" t="s">
        <v>6358</v>
      </c>
      <c r="P98" s="38"/>
      <c r="Q98" s="39" t="s">
        <v>30</v>
      </c>
      <c r="R98" s="39" t="s">
        <v>376</v>
      </c>
      <c r="S98" s="39" t="s">
        <v>369</v>
      </c>
      <c r="T98" s="38"/>
      <c r="U98" s="38"/>
      <c r="V98" s="38"/>
      <c r="W98" s="17"/>
      <c r="X98" s="17"/>
      <c r="Y98" s="17"/>
      <c r="Z98" s="17"/>
      <c r="AA98" s="17"/>
      <c r="AB98" s="17"/>
      <c r="AC98" s="17"/>
      <c r="AD98" s="17"/>
    </row>
    <row r="99" spans="1:30" ht="15">
      <c r="A99" s="37" t="s">
        <v>362</v>
      </c>
      <c r="B99" s="38" t="s">
        <v>377</v>
      </c>
      <c r="C99" s="39" t="s">
        <v>378</v>
      </c>
      <c r="D99" s="39" t="s">
        <v>23</v>
      </c>
      <c r="E99" s="39" t="s">
        <v>364</v>
      </c>
      <c r="F99" s="45" t="s">
        <v>25</v>
      </c>
      <c r="G99" s="59"/>
      <c r="H99" s="59" t="s">
        <v>379</v>
      </c>
      <c r="I99" s="38"/>
      <c r="J99" s="57">
        <v>45049</v>
      </c>
      <c r="K99" s="41">
        <v>65000</v>
      </c>
      <c r="L99" s="41">
        <v>35000</v>
      </c>
      <c r="M99" s="41"/>
      <c r="N99" s="39"/>
      <c r="O99" s="49" t="s">
        <v>380</v>
      </c>
      <c r="P99" s="38"/>
      <c r="Q99" s="39" t="s">
        <v>30</v>
      </c>
      <c r="R99" s="39" t="s">
        <v>381</v>
      </c>
      <c r="S99" s="39" t="s">
        <v>369</v>
      </c>
      <c r="T99" s="38"/>
      <c r="U99" s="38"/>
      <c r="V99" s="38"/>
      <c r="W99" s="17"/>
      <c r="X99" s="17"/>
      <c r="Y99" s="17"/>
      <c r="Z99" s="17"/>
      <c r="AA99" s="17"/>
      <c r="AB99" s="17"/>
      <c r="AC99" s="17"/>
      <c r="AD99" s="17"/>
    </row>
    <row r="100" spans="1:30" ht="15">
      <c r="A100" s="37" t="s">
        <v>362</v>
      </c>
      <c r="B100" s="38" t="s">
        <v>172</v>
      </c>
      <c r="C100" s="39" t="s">
        <v>39</v>
      </c>
      <c r="D100" s="39" t="s">
        <v>23</v>
      </c>
      <c r="E100" s="39" t="s">
        <v>364</v>
      </c>
      <c r="F100" s="45" t="s">
        <v>25</v>
      </c>
      <c r="G100" s="56"/>
      <c r="H100" s="56" t="s">
        <v>173</v>
      </c>
      <c r="I100" s="38"/>
      <c r="J100" s="57">
        <v>45050</v>
      </c>
      <c r="K100" s="41">
        <v>150000</v>
      </c>
      <c r="L100" s="41">
        <v>80000</v>
      </c>
      <c r="M100" s="41"/>
      <c r="N100" s="39"/>
      <c r="O100" s="43" t="s">
        <v>382</v>
      </c>
      <c r="P100" s="38"/>
      <c r="Q100" s="39" t="s">
        <v>30</v>
      </c>
      <c r="R100" s="39" t="s">
        <v>383</v>
      </c>
      <c r="S100" s="39" t="s">
        <v>80</v>
      </c>
      <c r="T100" s="38"/>
      <c r="U100" s="38"/>
      <c r="V100" s="38"/>
      <c r="W100" s="17"/>
      <c r="X100" s="17"/>
      <c r="Y100" s="17"/>
      <c r="Z100" s="17"/>
      <c r="AA100" s="17"/>
      <c r="AB100" s="17"/>
      <c r="AC100" s="17"/>
      <c r="AD100" s="17"/>
    </row>
    <row r="101" spans="1:30" ht="15">
      <c r="A101" s="37" t="s">
        <v>362</v>
      </c>
      <c r="B101" s="38" t="s">
        <v>81</v>
      </c>
      <c r="C101" s="39" t="s">
        <v>39</v>
      </c>
      <c r="D101" s="39" t="s">
        <v>49</v>
      </c>
      <c r="E101" s="39" t="s">
        <v>364</v>
      </c>
      <c r="F101" s="45" t="s">
        <v>25</v>
      </c>
      <c r="G101" s="56"/>
      <c r="H101" s="56" t="s">
        <v>82</v>
      </c>
      <c r="I101" s="38"/>
      <c r="J101" s="57">
        <v>45051</v>
      </c>
      <c r="K101" s="41">
        <v>300000</v>
      </c>
      <c r="L101" s="41">
        <v>100000</v>
      </c>
      <c r="M101" s="41"/>
      <c r="N101" s="39"/>
      <c r="O101" s="43" t="s">
        <v>384</v>
      </c>
      <c r="P101" s="38"/>
      <c r="Q101" s="39" t="s">
        <v>30</v>
      </c>
      <c r="R101" s="39" t="s">
        <v>385</v>
      </c>
      <c r="S101" s="39" t="s">
        <v>80</v>
      </c>
      <c r="T101" s="38"/>
      <c r="U101" s="38"/>
      <c r="V101" s="38"/>
      <c r="W101" s="17"/>
      <c r="X101" s="17"/>
      <c r="Y101" s="17"/>
      <c r="Z101" s="17"/>
      <c r="AA101" s="17"/>
      <c r="AB101" s="17"/>
      <c r="AC101" s="17"/>
      <c r="AD101" s="17"/>
    </row>
    <row r="102" spans="1:30" ht="15">
      <c r="A102" s="37" t="s">
        <v>362</v>
      </c>
      <c r="B102" s="38" t="s">
        <v>69</v>
      </c>
      <c r="C102" s="39" t="s">
        <v>39</v>
      </c>
      <c r="D102" s="39" t="s">
        <v>49</v>
      </c>
      <c r="E102" s="39" t="s">
        <v>364</v>
      </c>
      <c r="F102" s="45" t="s">
        <v>25</v>
      </c>
      <c r="G102" s="56"/>
      <c r="H102" s="56" t="s">
        <v>70</v>
      </c>
      <c r="I102" s="38"/>
      <c r="J102" s="57">
        <v>45051</v>
      </c>
      <c r="K102" s="41">
        <v>35000</v>
      </c>
      <c r="L102" s="41">
        <v>9000</v>
      </c>
      <c r="M102" s="41"/>
      <c r="N102" s="39"/>
      <c r="O102" s="43" t="s">
        <v>386</v>
      </c>
      <c r="P102" s="38"/>
      <c r="Q102" s="39" t="s">
        <v>30</v>
      </c>
      <c r="R102" s="39" t="s">
        <v>387</v>
      </c>
      <c r="S102" s="39" t="s">
        <v>388</v>
      </c>
      <c r="T102" s="38"/>
      <c r="U102" s="38"/>
      <c r="V102" s="38"/>
      <c r="W102" s="17"/>
      <c r="X102" s="17"/>
      <c r="Y102" s="17"/>
      <c r="Z102" s="17"/>
      <c r="AA102" s="17"/>
      <c r="AB102" s="17"/>
      <c r="AC102" s="17"/>
      <c r="AD102" s="17"/>
    </row>
    <row r="103" spans="1:30" ht="15">
      <c r="A103" s="37" t="s">
        <v>362</v>
      </c>
      <c r="B103" s="38" t="s">
        <v>389</v>
      </c>
      <c r="C103" s="39" t="s">
        <v>378</v>
      </c>
      <c r="D103" s="39" t="s">
        <v>23</v>
      </c>
      <c r="E103" s="39" t="s">
        <v>364</v>
      </c>
      <c r="F103" s="45" t="s">
        <v>25</v>
      </c>
      <c r="G103" s="59"/>
      <c r="H103" s="59" t="s">
        <v>390</v>
      </c>
      <c r="I103" s="38"/>
      <c r="J103" s="40">
        <v>45055</v>
      </c>
      <c r="K103" s="41">
        <v>50000</v>
      </c>
      <c r="L103" s="41">
        <v>9000</v>
      </c>
      <c r="M103" s="41"/>
      <c r="N103" s="39"/>
      <c r="O103" s="43" t="s">
        <v>391</v>
      </c>
      <c r="P103" s="38"/>
      <c r="Q103" s="39" t="s">
        <v>30</v>
      </c>
      <c r="R103" s="39" t="s">
        <v>392</v>
      </c>
      <c r="S103" s="39" t="s">
        <v>388</v>
      </c>
      <c r="T103" s="38"/>
      <c r="U103" s="38"/>
      <c r="V103" s="38"/>
      <c r="W103" s="17"/>
      <c r="X103" s="17"/>
      <c r="Y103" s="17"/>
      <c r="Z103" s="17"/>
      <c r="AA103" s="17"/>
      <c r="AB103" s="17"/>
      <c r="AC103" s="17"/>
      <c r="AD103" s="17"/>
    </row>
    <row r="104" spans="1:30" ht="15">
      <c r="A104" s="8" t="s">
        <v>362</v>
      </c>
      <c r="B104" s="8" t="s">
        <v>393</v>
      </c>
      <c r="C104" s="9" t="s">
        <v>378</v>
      </c>
      <c r="D104" s="39" t="s">
        <v>23</v>
      </c>
      <c r="E104" s="39" t="s">
        <v>364</v>
      </c>
      <c r="F104" s="45" t="s">
        <v>25</v>
      </c>
      <c r="G104" s="56"/>
      <c r="H104" s="56" t="s">
        <v>394</v>
      </c>
      <c r="I104" s="38"/>
      <c r="J104" s="40">
        <v>45056</v>
      </c>
      <c r="K104" s="41">
        <v>60000</v>
      </c>
      <c r="L104" s="41">
        <v>7000</v>
      </c>
      <c r="M104" s="41"/>
      <c r="N104" s="39"/>
      <c r="O104" s="43" t="s">
        <v>395</v>
      </c>
      <c r="P104" s="38"/>
      <c r="Q104" s="39" t="s">
        <v>30</v>
      </c>
      <c r="R104" s="39" t="s">
        <v>396</v>
      </c>
      <c r="S104" s="39" t="s">
        <v>388</v>
      </c>
      <c r="T104" s="38"/>
      <c r="U104" s="38"/>
      <c r="V104" s="38"/>
      <c r="W104" s="17"/>
      <c r="X104" s="17"/>
      <c r="Y104" s="17"/>
      <c r="Z104" s="17"/>
      <c r="AA104" s="17"/>
      <c r="AB104" s="17"/>
      <c r="AC104" s="17"/>
      <c r="AD104" s="17"/>
    </row>
    <row r="105" spans="1:30" ht="12.75">
      <c r="A105" s="8" t="s">
        <v>362</v>
      </c>
      <c r="B105" s="8" t="s">
        <v>397</v>
      </c>
      <c r="C105" s="9" t="s">
        <v>378</v>
      </c>
      <c r="D105" s="39" t="s">
        <v>49</v>
      </c>
      <c r="E105" s="39" t="s">
        <v>364</v>
      </c>
      <c r="F105" s="45" t="s">
        <v>25</v>
      </c>
      <c r="G105" s="60"/>
      <c r="H105" s="60" t="s">
        <v>398</v>
      </c>
      <c r="I105" s="38"/>
      <c r="J105" s="57">
        <v>45058</v>
      </c>
      <c r="K105" s="41">
        <v>380000</v>
      </c>
      <c r="L105" s="41">
        <v>280000</v>
      </c>
      <c r="M105" s="41"/>
      <c r="N105" s="39"/>
      <c r="O105" s="43" t="s">
        <v>399</v>
      </c>
      <c r="P105" s="38"/>
      <c r="Q105" s="39" t="s">
        <v>30</v>
      </c>
      <c r="R105" s="39" t="s">
        <v>400</v>
      </c>
      <c r="S105" s="39" t="s">
        <v>32</v>
      </c>
      <c r="T105" s="38"/>
      <c r="U105" s="38"/>
      <c r="V105" s="38"/>
      <c r="W105" s="17"/>
      <c r="X105" s="17"/>
      <c r="Y105" s="17"/>
      <c r="Z105" s="17"/>
      <c r="AA105" s="17"/>
      <c r="AB105" s="17"/>
      <c r="AC105" s="17"/>
      <c r="AD105" s="17"/>
    </row>
    <row r="106" spans="1:30" ht="15">
      <c r="A106" s="37" t="s">
        <v>362</v>
      </c>
      <c r="B106" s="38" t="s">
        <v>401</v>
      </c>
      <c r="C106" s="39" t="s">
        <v>402</v>
      </c>
      <c r="D106" s="61" t="s">
        <v>403</v>
      </c>
      <c r="E106" s="39" t="s">
        <v>404</v>
      </c>
      <c r="F106" s="45" t="s">
        <v>25</v>
      </c>
      <c r="G106" s="60"/>
      <c r="H106" s="60" t="s">
        <v>405</v>
      </c>
      <c r="I106" s="38"/>
      <c r="J106" s="62">
        <v>45064</v>
      </c>
      <c r="K106" s="41">
        <v>50000</v>
      </c>
      <c r="L106" s="41">
        <v>25000</v>
      </c>
      <c r="M106" s="41"/>
      <c r="N106" s="39"/>
      <c r="O106" s="43" t="s">
        <v>406</v>
      </c>
      <c r="P106" s="38"/>
      <c r="Q106" s="39" t="s">
        <v>30</v>
      </c>
      <c r="R106" s="39" t="s">
        <v>407</v>
      </c>
      <c r="S106" s="39" t="s">
        <v>32</v>
      </c>
      <c r="T106" s="38"/>
      <c r="U106" s="38"/>
      <c r="V106" s="38"/>
      <c r="W106" s="17"/>
      <c r="X106" s="17"/>
      <c r="Y106" s="17"/>
      <c r="Z106" s="17"/>
      <c r="AA106" s="17"/>
      <c r="AB106" s="17"/>
      <c r="AC106" s="17"/>
      <c r="AD106" s="17"/>
    </row>
    <row r="107" spans="1:30" ht="15">
      <c r="A107" s="37" t="s">
        <v>362</v>
      </c>
      <c r="B107" s="38" t="s">
        <v>408</v>
      </c>
      <c r="C107" s="39" t="s">
        <v>39</v>
      </c>
      <c r="D107" s="39" t="s">
        <v>23</v>
      </c>
      <c r="E107" s="39" t="s">
        <v>404</v>
      </c>
      <c r="F107" s="45" t="s">
        <v>25</v>
      </c>
      <c r="G107" s="59"/>
      <c r="H107" s="59" t="s">
        <v>409</v>
      </c>
      <c r="I107" s="38"/>
      <c r="J107" s="40">
        <v>45062</v>
      </c>
      <c r="K107" s="41">
        <v>75000</v>
      </c>
      <c r="L107" s="41">
        <v>40000</v>
      </c>
      <c r="M107" s="41"/>
      <c r="N107" s="39"/>
      <c r="O107" s="43" t="s">
        <v>410</v>
      </c>
      <c r="P107" s="38"/>
      <c r="Q107" s="39" t="s">
        <v>30</v>
      </c>
      <c r="R107" s="39" t="s">
        <v>411</v>
      </c>
      <c r="S107" s="39" t="s">
        <v>388</v>
      </c>
      <c r="T107" s="38"/>
      <c r="U107" s="38"/>
      <c r="V107" s="38"/>
      <c r="W107" s="17"/>
      <c r="X107" s="17"/>
      <c r="Y107" s="17"/>
      <c r="Z107" s="17"/>
      <c r="AA107" s="17"/>
      <c r="AB107" s="17"/>
      <c r="AC107" s="17"/>
      <c r="AD107" s="17"/>
    </row>
    <row r="108" spans="1:30" ht="15">
      <c r="A108" s="37" t="s">
        <v>362</v>
      </c>
      <c r="B108" s="38" t="s">
        <v>161</v>
      </c>
      <c r="C108" s="39" t="s">
        <v>39</v>
      </c>
      <c r="D108" s="39" t="s">
        <v>23</v>
      </c>
      <c r="E108" s="39" t="s">
        <v>404</v>
      </c>
      <c r="F108" s="45" t="s">
        <v>25</v>
      </c>
      <c r="G108" s="59"/>
      <c r="H108" s="59" t="s">
        <v>162</v>
      </c>
      <c r="I108" s="38"/>
      <c r="J108" s="40">
        <v>45062</v>
      </c>
      <c r="K108" s="41">
        <v>60000</v>
      </c>
      <c r="L108" s="41">
        <v>30000</v>
      </c>
      <c r="M108" s="41"/>
      <c r="N108" s="39"/>
      <c r="O108" s="43" t="s">
        <v>412</v>
      </c>
      <c r="P108" s="38"/>
      <c r="Q108" s="39" t="s">
        <v>30</v>
      </c>
      <c r="R108" s="39" t="s">
        <v>413</v>
      </c>
      <c r="S108" s="39" t="s">
        <v>32</v>
      </c>
      <c r="T108" s="38"/>
      <c r="U108" s="38"/>
      <c r="V108" s="38"/>
      <c r="W108" s="17"/>
      <c r="X108" s="17"/>
      <c r="Y108" s="17"/>
      <c r="Z108" s="17"/>
      <c r="AA108" s="17"/>
      <c r="AB108" s="17"/>
      <c r="AC108" s="17"/>
      <c r="AD108" s="17"/>
    </row>
    <row r="109" spans="1:30" ht="15">
      <c r="A109" s="37" t="s">
        <v>362</v>
      </c>
      <c r="B109" s="38" t="s">
        <v>249</v>
      </c>
      <c r="C109" s="39" t="s">
        <v>39</v>
      </c>
      <c r="D109" s="39" t="s">
        <v>23</v>
      </c>
      <c r="E109" s="39" t="s">
        <v>404</v>
      </c>
      <c r="F109" s="45" t="s">
        <v>25</v>
      </c>
      <c r="G109" s="56"/>
      <c r="H109" s="56" t="s">
        <v>250</v>
      </c>
      <c r="I109" s="38"/>
      <c r="J109" s="40">
        <v>45062</v>
      </c>
      <c r="K109" s="41">
        <v>40000</v>
      </c>
      <c r="L109" s="41">
        <v>15000</v>
      </c>
      <c r="M109" s="41"/>
      <c r="N109" s="39"/>
      <c r="O109" s="43" t="s">
        <v>414</v>
      </c>
      <c r="P109" s="38"/>
      <c r="Q109" s="39" t="s">
        <v>30</v>
      </c>
      <c r="R109" s="39" t="s">
        <v>415</v>
      </c>
      <c r="S109" s="39" t="s">
        <v>80</v>
      </c>
      <c r="T109" s="38"/>
      <c r="U109" s="38"/>
      <c r="V109" s="38"/>
      <c r="W109" s="17"/>
      <c r="X109" s="17"/>
      <c r="Y109" s="17"/>
      <c r="Z109" s="17"/>
      <c r="AA109" s="17"/>
      <c r="AB109" s="17"/>
      <c r="AC109" s="17"/>
      <c r="AD109" s="17"/>
    </row>
    <row r="110" spans="1:30" ht="15">
      <c r="A110" s="37" t="s">
        <v>362</v>
      </c>
      <c r="B110" s="63" t="s">
        <v>416</v>
      </c>
      <c r="C110" s="39" t="s">
        <v>39</v>
      </c>
      <c r="D110" s="61" t="s">
        <v>403</v>
      </c>
      <c r="E110" s="39" t="s">
        <v>404</v>
      </c>
      <c r="F110" s="45" t="s">
        <v>25</v>
      </c>
      <c r="G110" s="56"/>
      <c r="H110" s="56" t="s">
        <v>417</v>
      </c>
      <c r="I110" s="38"/>
      <c r="J110" s="64">
        <v>45066</v>
      </c>
      <c r="K110" s="41">
        <v>75000</v>
      </c>
      <c r="L110" s="41">
        <v>40000</v>
      </c>
      <c r="M110" s="41"/>
      <c r="N110" s="39"/>
      <c r="O110" s="43" t="s">
        <v>418</v>
      </c>
      <c r="P110" s="38"/>
      <c r="Q110" s="39" t="s">
        <v>30</v>
      </c>
      <c r="R110" s="39">
        <v>106011</v>
      </c>
      <c r="S110" s="39" t="s">
        <v>80</v>
      </c>
      <c r="T110" s="38"/>
      <c r="U110" s="38"/>
      <c r="V110" s="38"/>
      <c r="W110" s="17"/>
      <c r="X110" s="17"/>
      <c r="Y110" s="17"/>
      <c r="Z110" s="17"/>
      <c r="AA110" s="17"/>
      <c r="AB110" s="17"/>
      <c r="AC110" s="17"/>
      <c r="AD110" s="17"/>
    </row>
    <row r="111" spans="1:30" ht="15">
      <c r="A111" s="37" t="s">
        <v>362</v>
      </c>
      <c r="B111" s="38" t="s">
        <v>363</v>
      </c>
      <c r="C111" s="39" t="s">
        <v>39</v>
      </c>
      <c r="D111" s="39" t="s">
        <v>23</v>
      </c>
      <c r="E111" s="39" t="s">
        <v>404</v>
      </c>
      <c r="F111" s="45" t="s">
        <v>25</v>
      </c>
      <c r="G111" s="60"/>
      <c r="H111" s="60" t="s">
        <v>365</v>
      </c>
      <c r="I111" s="38"/>
      <c r="J111" s="64">
        <v>45066</v>
      </c>
      <c r="K111" s="41">
        <v>30000</v>
      </c>
      <c r="L111" s="41">
        <v>13000</v>
      </c>
      <c r="M111" s="41"/>
      <c r="N111" s="39"/>
      <c r="O111" s="43" t="s">
        <v>419</v>
      </c>
      <c r="P111" s="38"/>
      <c r="Q111" s="39" t="s">
        <v>30</v>
      </c>
      <c r="R111" s="39" t="s">
        <v>367</v>
      </c>
      <c r="S111" s="39" t="s">
        <v>32</v>
      </c>
      <c r="T111" s="38"/>
      <c r="U111" s="38"/>
      <c r="V111" s="38"/>
      <c r="W111" s="17"/>
      <c r="X111" s="17"/>
      <c r="Y111" s="17"/>
      <c r="Z111" s="17"/>
      <c r="AA111" s="17"/>
      <c r="AB111" s="17"/>
      <c r="AC111" s="17"/>
      <c r="AD111" s="17"/>
    </row>
    <row r="112" spans="1:30" ht="15">
      <c r="A112" s="37" t="s">
        <v>362</v>
      </c>
      <c r="B112" s="38" t="s">
        <v>317</v>
      </c>
      <c r="C112" s="39" t="s">
        <v>39</v>
      </c>
      <c r="D112" s="39" t="s">
        <v>23</v>
      </c>
      <c r="E112" s="39" t="s">
        <v>404</v>
      </c>
      <c r="F112" s="45" t="s">
        <v>25</v>
      </c>
      <c r="G112" s="59"/>
      <c r="H112" s="59" t="s">
        <v>318</v>
      </c>
      <c r="I112" s="38"/>
      <c r="J112" s="64">
        <v>45067</v>
      </c>
      <c r="K112" s="41">
        <v>80000</v>
      </c>
      <c r="L112" s="41">
        <v>40000</v>
      </c>
      <c r="M112" s="41"/>
      <c r="N112" s="39"/>
      <c r="O112" s="49" t="s">
        <v>420</v>
      </c>
      <c r="P112" s="38"/>
      <c r="Q112" s="39" t="s">
        <v>30</v>
      </c>
      <c r="R112" s="39" t="s">
        <v>421</v>
      </c>
      <c r="S112" s="39" t="s">
        <v>80</v>
      </c>
      <c r="T112" s="38"/>
      <c r="U112" s="38"/>
      <c r="V112" s="38"/>
      <c r="W112" s="17"/>
      <c r="X112" s="17"/>
      <c r="Y112" s="17"/>
      <c r="Z112" s="17"/>
      <c r="AA112" s="17"/>
      <c r="AB112" s="17"/>
      <c r="AC112" s="17"/>
      <c r="AD112" s="17"/>
    </row>
    <row r="113" spans="1:30" ht="15">
      <c r="A113" s="37" t="s">
        <v>362</v>
      </c>
      <c r="B113" s="38" t="s">
        <v>377</v>
      </c>
      <c r="C113" s="39" t="s">
        <v>39</v>
      </c>
      <c r="D113" s="39" t="s">
        <v>23</v>
      </c>
      <c r="E113" s="39" t="s">
        <v>404</v>
      </c>
      <c r="F113" s="45" t="s">
        <v>25</v>
      </c>
      <c r="G113" s="60"/>
      <c r="H113" s="60" t="s">
        <v>422</v>
      </c>
      <c r="I113" s="38"/>
      <c r="J113" s="64">
        <v>45067</v>
      </c>
      <c r="K113" s="41">
        <v>65000</v>
      </c>
      <c r="L113" s="41">
        <v>35000</v>
      </c>
      <c r="M113" s="41"/>
      <c r="N113" s="39"/>
      <c r="O113" s="43" t="s">
        <v>423</v>
      </c>
      <c r="P113" s="38"/>
      <c r="Q113" s="39" t="s">
        <v>30</v>
      </c>
      <c r="R113" s="39" t="s">
        <v>424</v>
      </c>
      <c r="S113" s="39" t="s">
        <v>32</v>
      </c>
      <c r="T113" s="38"/>
      <c r="U113" s="38"/>
      <c r="V113" s="38"/>
      <c r="W113" s="17"/>
      <c r="X113" s="17"/>
      <c r="Y113" s="17"/>
      <c r="Z113" s="17"/>
      <c r="AA113" s="17"/>
      <c r="AB113" s="17"/>
      <c r="AC113" s="17"/>
      <c r="AD113" s="17"/>
    </row>
    <row r="114" spans="1:30" ht="15">
      <c r="A114" s="37" t="s">
        <v>362</v>
      </c>
      <c r="B114" s="38" t="s">
        <v>425</v>
      </c>
      <c r="C114" s="39" t="s">
        <v>378</v>
      </c>
      <c r="D114" s="39" t="s">
        <v>23</v>
      </c>
      <c r="E114" s="39" t="s">
        <v>404</v>
      </c>
      <c r="F114" s="45" t="s">
        <v>25</v>
      </c>
      <c r="G114" s="56"/>
      <c r="H114" s="56" t="s">
        <v>426</v>
      </c>
      <c r="I114" s="38"/>
      <c r="J114" s="57">
        <v>45068</v>
      </c>
      <c r="K114" s="41">
        <v>65000</v>
      </c>
      <c r="L114" s="41">
        <v>30000</v>
      </c>
      <c r="M114" s="41"/>
      <c r="N114" s="39"/>
      <c r="O114" s="43" t="s">
        <v>427</v>
      </c>
      <c r="P114" s="38"/>
      <c r="Q114" s="39" t="s">
        <v>30</v>
      </c>
      <c r="R114" s="39" t="s">
        <v>428</v>
      </c>
      <c r="S114" s="39" t="s">
        <v>124</v>
      </c>
      <c r="T114" s="38"/>
      <c r="U114" s="38"/>
      <c r="V114" s="38"/>
      <c r="W114" s="17"/>
      <c r="X114" s="17"/>
      <c r="Y114" s="17"/>
      <c r="Z114" s="17"/>
      <c r="AA114" s="17"/>
      <c r="AB114" s="17"/>
      <c r="AC114" s="17"/>
      <c r="AD114" s="17"/>
    </row>
    <row r="115" spans="1:30" ht="15">
      <c r="A115" s="37" t="s">
        <v>362</v>
      </c>
      <c r="B115" s="38" t="s">
        <v>241</v>
      </c>
      <c r="C115" s="39" t="s">
        <v>39</v>
      </c>
      <c r="D115" s="39" t="s">
        <v>23</v>
      </c>
      <c r="E115" s="39" t="s">
        <v>404</v>
      </c>
      <c r="F115" s="45" t="s">
        <v>25</v>
      </c>
      <c r="G115" s="60"/>
      <c r="H115" s="60" t="s">
        <v>242</v>
      </c>
      <c r="I115" s="38"/>
      <c r="J115" s="64">
        <v>45068</v>
      </c>
      <c r="K115" s="41">
        <v>45000</v>
      </c>
      <c r="L115" s="41">
        <v>25000</v>
      </c>
      <c r="M115" s="41"/>
      <c r="N115" s="39"/>
      <c r="O115" s="43" t="s">
        <v>429</v>
      </c>
      <c r="P115" s="38"/>
      <c r="Q115" s="39" t="s">
        <v>30</v>
      </c>
      <c r="R115" s="39" t="s">
        <v>430</v>
      </c>
      <c r="S115" s="39" t="s">
        <v>32</v>
      </c>
      <c r="T115" s="38"/>
      <c r="U115" s="38"/>
      <c r="V115" s="38"/>
      <c r="W115" s="17"/>
      <c r="X115" s="17"/>
      <c r="Y115" s="17"/>
      <c r="Z115" s="17"/>
      <c r="AA115" s="17"/>
      <c r="AB115" s="17"/>
      <c r="AC115" s="17"/>
      <c r="AD115" s="17"/>
    </row>
    <row r="116" spans="1:30" ht="15">
      <c r="A116" s="37" t="s">
        <v>362</v>
      </c>
      <c r="B116" s="38" t="s">
        <v>57</v>
      </c>
      <c r="C116" s="39" t="s">
        <v>378</v>
      </c>
      <c r="D116" s="39" t="s">
        <v>23</v>
      </c>
      <c r="E116" s="39" t="s">
        <v>404</v>
      </c>
      <c r="F116" s="45" t="s">
        <v>25</v>
      </c>
      <c r="G116" s="60"/>
      <c r="H116" s="60" t="s">
        <v>58</v>
      </c>
      <c r="I116" s="38"/>
      <c r="J116" s="64">
        <v>45068</v>
      </c>
      <c r="K116" s="41">
        <v>65000</v>
      </c>
      <c r="L116" s="41">
        <v>33000</v>
      </c>
      <c r="M116" s="41"/>
      <c r="N116" s="39"/>
      <c r="O116" s="43" t="s">
        <v>431</v>
      </c>
      <c r="P116" s="38"/>
      <c r="Q116" s="39" t="s">
        <v>30</v>
      </c>
      <c r="R116" s="39" t="s">
        <v>371</v>
      </c>
      <c r="S116" s="39" t="s">
        <v>32</v>
      </c>
      <c r="T116" s="38"/>
      <c r="U116" s="38"/>
      <c r="V116" s="38"/>
      <c r="W116" s="17"/>
      <c r="X116" s="17"/>
      <c r="Y116" s="17"/>
      <c r="Z116" s="17"/>
      <c r="AA116" s="17"/>
      <c r="AB116" s="17"/>
      <c r="AC116" s="17"/>
      <c r="AD116" s="17"/>
    </row>
    <row r="117" spans="1:30" ht="15">
      <c r="A117" s="37" t="s">
        <v>362</v>
      </c>
      <c r="B117" s="38" t="s">
        <v>107</v>
      </c>
      <c r="C117" s="39" t="s">
        <v>22</v>
      </c>
      <c r="D117" s="39" t="s">
        <v>23</v>
      </c>
      <c r="E117" s="39" t="s">
        <v>404</v>
      </c>
      <c r="F117" s="45" t="s">
        <v>25</v>
      </c>
      <c r="G117" s="60"/>
      <c r="H117" s="60" t="s">
        <v>108</v>
      </c>
      <c r="I117" s="38"/>
      <c r="J117" s="64">
        <v>45068</v>
      </c>
      <c r="K117" s="41">
        <v>100000</v>
      </c>
      <c r="L117" s="41">
        <v>55000</v>
      </c>
      <c r="M117" s="41"/>
      <c r="N117" s="39"/>
      <c r="O117" s="43" t="s">
        <v>432</v>
      </c>
      <c r="P117" s="38"/>
      <c r="Q117" s="39" t="s">
        <v>30</v>
      </c>
      <c r="R117" s="39" t="s">
        <v>373</v>
      </c>
      <c r="S117" s="39" t="s">
        <v>32</v>
      </c>
      <c r="T117" s="38"/>
      <c r="U117" s="38"/>
      <c r="V117" s="38"/>
      <c r="W117" s="17"/>
      <c r="X117" s="17"/>
      <c r="Y117" s="17"/>
      <c r="Z117" s="17"/>
      <c r="AA117" s="17"/>
      <c r="AB117" s="17"/>
      <c r="AC117" s="17"/>
      <c r="AD117" s="17"/>
    </row>
    <row r="118" spans="1:30" ht="15">
      <c r="A118" s="37" t="s">
        <v>362</v>
      </c>
      <c r="B118" s="38" t="s">
        <v>433</v>
      </c>
      <c r="C118" s="39" t="s">
        <v>22</v>
      </c>
      <c r="D118" s="39" t="s">
        <v>49</v>
      </c>
      <c r="E118" s="39" t="s">
        <v>434</v>
      </c>
      <c r="F118" s="45" t="s">
        <v>25</v>
      </c>
      <c r="G118" s="56"/>
      <c r="H118" s="56" t="s">
        <v>435</v>
      </c>
      <c r="I118" s="38"/>
      <c r="J118" s="40">
        <v>45069</v>
      </c>
      <c r="K118" s="41">
        <v>100000</v>
      </c>
      <c r="L118" s="41">
        <v>60000</v>
      </c>
      <c r="M118" s="41"/>
      <c r="N118" s="39"/>
      <c r="O118" s="43" t="s">
        <v>436</v>
      </c>
      <c r="P118" s="38"/>
      <c r="Q118" s="39" t="s">
        <v>30</v>
      </c>
      <c r="R118" s="39" t="s">
        <v>437</v>
      </c>
      <c r="S118" s="39" t="s">
        <v>32</v>
      </c>
      <c r="T118" s="38"/>
      <c r="U118" s="38"/>
      <c r="V118" s="38"/>
      <c r="W118" s="17"/>
      <c r="X118" s="17"/>
      <c r="Y118" s="17"/>
      <c r="Z118" s="17"/>
      <c r="AA118" s="17"/>
      <c r="AB118" s="17"/>
      <c r="AC118" s="17"/>
      <c r="AD118" s="17"/>
    </row>
    <row r="119" spans="1:30" ht="15">
      <c r="A119" s="37" t="s">
        <v>362</v>
      </c>
      <c r="B119" s="38" t="s">
        <v>69</v>
      </c>
      <c r="C119" s="39" t="s">
        <v>22</v>
      </c>
      <c r="D119" s="39" t="s">
        <v>49</v>
      </c>
      <c r="E119" s="39" t="s">
        <v>434</v>
      </c>
      <c r="F119" s="45" t="s">
        <v>25</v>
      </c>
      <c r="G119" s="60"/>
      <c r="H119" s="60" t="s">
        <v>70</v>
      </c>
      <c r="I119" s="38"/>
      <c r="J119" s="64">
        <v>45069</v>
      </c>
      <c r="K119" s="41">
        <v>35000</v>
      </c>
      <c r="L119" s="41">
        <v>9000</v>
      </c>
      <c r="M119" s="41"/>
      <c r="N119" s="39"/>
      <c r="O119" s="43" t="s">
        <v>438</v>
      </c>
      <c r="P119" s="38"/>
      <c r="Q119" s="39" t="s">
        <v>30</v>
      </c>
      <c r="R119" s="39" t="s">
        <v>439</v>
      </c>
      <c r="S119" s="39" t="s">
        <v>68</v>
      </c>
      <c r="T119" s="38"/>
      <c r="U119" s="38"/>
      <c r="V119" s="38"/>
      <c r="W119" s="17"/>
      <c r="X119" s="17"/>
      <c r="Y119" s="17"/>
      <c r="Z119" s="17"/>
      <c r="AA119" s="17"/>
      <c r="AB119" s="17"/>
      <c r="AC119" s="17"/>
      <c r="AD119" s="17"/>
    </row>
    <row r="120" spans="1:30" ht="15">
      <c r="A120" s="37" t="s">
        <v>362</v>
      </c>
      <c r="B120" s="38" t="s">
        <v>120</v>
      </c>
      <c r="C120" s="39" t="s">
        <v>22</v>
      </c>
      <c r="D120" s="61" t="s">
        <v>403</v>
      </c>
      <c r="E120" s="39" t="s">
        <v>434</v>
      </c>
      <c r="F120" s="45" t="s">
        <v>25</v>
      </c>
      <c r="G120" s="60"/>
      <c r="H120" s="60" t="s">
        <v>121</v>
      </c>
      <c r="I120" s="38"/>
      <c r="J120" s="64">
        <v>45070</v>
      </c>
      <c r="K120" s="41">
        <v>400000</v>
      </c>
      <c r="L120" s="41">
        <v>300000</v>
      </c>
      <c r="M120" s="41"/>
      <c r="N120" s="39"/>
      <c r="O120" s="43" t="s">
        <v>440</v>
      </c>
      <c r="P120" s="38"/>
      <c r="Q120" s="39" t="s">
        <v>30</v>
      </c>
      <c r="R120" s="39" t="s">
        <v>441</v>
      </c>
      <c r="S120" s="39" t="s">
        <v>124</v>
      </c>
      <c r="T120" s="38"/>
      <c r="U120" s="38"/>
      <c r="V120" s="38"/>
      <c r="W120" s="17"/>
      <c r="X120" s="17"/>
      <c r="Y120" s="17"/>
      <c r="Z120" s="17"/>
      <c r="AA120" s="17"/>
      <c r="AB120" s="17"/>
      <c r="AC120" s="17"/>
      <c r="AD120" s="17"/>
    </row>
    <row r="121" spans="1:30" ht="15">
      <c r="A121" s="37" t="s">
        <v>362</v>
      </c>
      <c r="B121" s="38" t="s">
        <v>442</v>
      </c>
      <c r="C121" s="39" t="s">
        <v>402</v>
      </c>
      <c r="D121" s="61" t="s">
        <v>403</v>
      </c>
      <c r="E121" s="39" t="s">
        <v>434</v>
      </c>
      <c r="F121" s="45" t="s">
        <v>25</v>
      </c>
      <c r="G121" s="60"/>
      <c r="H121" s="60" t="s">
        <v>443</v>
      </c>
      <c r="I121" s="38"/>
      <c r="J121" s="62">
        <v>45070</v>
      </c>
      <c r="K121" s="41">
        <v>130000</v>
      </c>
      <c r="L121" s="41">
        <v>70000</v>
      </c>
      <c r="M121" s="41"/>
      <c r="N121" s="39"/>
      <c r="O121" s="43" t="s">
        <v>444</v>
      </c>
      <c r="P121" s="38"/>
      <c r="Q121" s="39" t="s">
        <v>30</v>
      </c>
      <c r="R121" s="39" t="s">
        <v>445</v>
      </c>
      <c r="S121" s="39" t="s">
        <v>446</v>
      </c>
      <c r="T121" s="38"/>
      <c r="U121" s="38"/>
      <c r="V121" s="38"/>
      <c r="W121" s="17"/>
      <c r="X121" s="17"/>
      <c r="Y121" s="17"/>
      <c r="Z121" s="17"/>
      <c r="AA121" s="17"/>
      <c r="AB121" s="17"/>
      <c r="AC121" s="17"/>
      <c r="AD121" s="17"/>
    </row>
    <row r="122" spans="1:30" ht="15">
      <c r="A122" s="37" t="s">
        <v>362</v>
      </c>
      <c r="B122" s="63" t="s">
        <v>447</v>
      </c>
      <c r="C122" s="39" t="s">
        <v>378</v>
      </c>
      <c r="D122" s="61" t="s">
        <v>448</v>
      </c>
      <c r="E122" s="39" t="s">
        <v>434</v>
      </c>
      <c r="F122" s="45" t="s">
        <v>25</v>
      </c>
      <c r="G122" s="56"/>
      <c r="H122" s="56" t="s">
        <v>449</v>
      </c>
      <c r="I122" s="38"/>
      <c r="J122" s="64">
        <v>45070</v>
      </c>
      <c r="K122" s="41">
        <v>35000</v>
      </c>
      <c r="L122" s="41">
        <v>10000</v>
      </c>
      <c r="M122" s="41"/>
      <c r="N122" s="39"/>
      <c r="O122" s="43" t="s">
        <v>450</v>
      </c>
      <c r="P122" s="38"/>
      <c r="Q122" s="39" t="s">
        <v>30</v>
      </c>
      <c r="R122" s="39" t="s">
        <v>451</v>
      </c>
      <c r="S122" s="39" t="s">
        <v>80</v>
      </c>
      <c r="T122" s="38"/>
      <c r="U122" s="38"/>
      <c r="V122" s="38"/>
      <c r="W122" s="17"/>
      <c r="X122" s="17"/>
      <c r="Y122" s="17"/>
      <c r="Z122" s="17"/>
      <c r="AA122" s="17"/>
      <c r="AB122" s="17"/>
      <c r="AC122" s="17"/>
      <c r="AD122" s="17"/>
    </row>
    <row r="123" spans="1:30" ht="15">
      <c r="A123" s="37" t="s">
        <v>362</v>
      </c>
      <c r="B123" s="38" t="s">
        <v>452</v>
      </c>
      <c r="C123" s="39" t="s">
        <v>39</v>
      </c>
      <c r="D123" s="61" t="s">
        <v>403</v>
      </c>
      <c r="E123" s="39" t="s">
        <v>434</v>
      </c>
      <c r="F123" s="45" t="s">
        <v>25</v>
      </c>
      <c r="G123" s="56"/>
      <c r="H123" s="56" t="s">
        <v>453</v>
      </c>
      <c r="I123" s="38"/>
      <c r="J123" s="64">
        <v>45070</v>
      </c>
      <c r="K123" s="41">
        <v>75000</v>
      </c>
      <c r="L123" s="41">
        <v>25000</v>
      </c>
      <c r="M123" s="41"/>
      <c r="N123" s="39"/>
      <c r="O123" s="43" t="s">
        <v>454</v>
      </c>
      <c r="P123" s="38"/>
      <c r="Q123" s="39" t="s">
        <v>30</v>
      </c>
      <c r="R123" s="39" t="s">
        <v>455</v>
      </c>
      <c r="S123" s="39" t="s">
        <v>80</v>
      </c>
      <c r="T123" s="38"/>
      <c r="U123" s="38"/>
      <c r="V123" s="38"/>
      <c r="W123" s="17"/>
      <c r="X123" s="17"/>
      <c r="Y123" s="17"/>
      <c r="Z123" s="17"/>
      <c r="AA123" s="17"/>
      <c r="AB123" s="17"/>
      <c r="AC123" s="17"/>
      <c r="AD123" s="17"/>
    </row>
    <row r="124" spans="1:30" ht="15">
      <c r="A124" s="37" t="s">
        <v>362</v>
      </c>
      <c r="B124" s="38" t="s">
        <v>456</v>
      </c>
      <c r="C124" s="39" t="s">
        <v>402</v>
      </c>
      <c r="D124" s="61" t="s">
        <v>403</v>
      </c>
      <c r="E124" s="39" t="s">
        <v>434</v>
      </c>
      <c r="F124" s="45" t="s">
        <v>25</v>
      </c>
      <c r="G124" s="60"/>
      <c r="H124" s="60" t="s">
        <v>457</v>
      </c>
      <c r="I124" s="38"/>
      <c r="J124" s="64">
        <v>45077</v>
      </c>
      <c r="K124" s="41">
        <v>80000</v>
      </c>
      <c r="L124" s="41">
        <v>40000</v>
      </c>
      <c r="M124" s="41"/>
      <c r="N124" s="39"/>
      <c r="O124" s="43" t="s">
        <v>458</v>
      </c>
      <c r="P124" s="38"/>
      <c r="Q124" s="39" t="s">
        <v>30</v>
      </c>
      <c r="R124" s="39" t="s">
        <v>459</v>
      </c>
      <c r="S124" s="39" t="s">
        <v>32</v>
      </c>
      <c r="T124" s="38"/>
      <c r="U124" s="38"/>
      <c r="V124" s="38"/>
      <c r="W124" s="17"/>
      <c r="X124" s="17"/>
      <c r="Y124" s="17"/>
      <c r="Z124" s="17"/>
      <c r="AA124" s="17"/>
      <c r="AB124" s="17"/>
      <c r="AC124" s="17"/>
      <c r="AD124" s="17"/>
    </row>
    <row r="125" spans="1:30" ht="15">
      <c r="A125" s="37" t="s">
        <v>362</v>
      </c>
      <c r="B125" s="58" t="s">
        <v>374</v>
      </c>
      <c r="C125" s="39" t="s">
        <v>22</v>
      </c>
      <c r="D125" s="39" t="s">
        <v>49</v>
      </c>
      <c r="E125" s="39" t="s">
        <v>434</v>
      </c>
      <c r="F125" s="45" t="s">
        <v>25</v>
      </c>
      <c r="G125" s="60"/>
      <c r="H125" s="60" t="s">
        <v>460</v>
      </c>
      <c r="I125" s="38"/>
      <c r="J125" s="64">
        <v>45076</v>
      </c>
      <c r="K125" s="41">
        <v>35000</v>
      </c>
      <c r="L125" s="41">
        <v>15000</v>
      </c>
      <c r="M125" s="41"/>
      <c r="N125" s="39"/>
      <c r="O125" s="43" t="s">
        <v>461</v>
      </c>
      <c r="P125" s="38"/>
      <c r="Q125" s="39" t="s">
        <v>30</v>
      </c>
      <c r="R125" s="39" t="s">
        <v>462</v>
      </c>
      <c r="S125" s="39" t="s">
        <v>32</v>
      </c>
      <c r="T125" s="38"/>
      <c r="U125" s="38"/>
      <c r="V125" s="38"/>
      <c r="W125" s="17"/>
      <c r="X125" s="17"/>
      <c r="Y125" s="17"/>
      <c r="Z125" s="17"/>
      <c r="AA125" s="17"/>
      <c r="AB125" s="17"/>
      <c r="AC125" s="17"/>
      <c r="AD125" s="17"/>
    </row>
    <row r="126" spans="1:30" ht="12.75">
      <c r="A126" s="37" t="s">
        <v>362</v>
      </c>
      <c r="B126" s="38" t="s">
        <v>249</v>
      </c>
      <c r="C126" s="39" t="s">
        <v>22</v>
      </c>
      <c r="D126" s="39" t="s">
        <v>23</v>
      </c>
      <c r="E126" s="39" t="s">
        <v>434</v>
      </c>
      <c r="F126" s="45" t="s">
        <v>25</v>
      </c>
      <c r="G126" s="60"/>
      <c r="H126" s="60" t="s">
        <v>250</v>
      </c>
      <c r="I126" s="38"/>
      <c r="J126" s="40">
        <v>45077</v>
      </c>
      <c r="K126" s="41">
        <v>40000</v>
      </c>
      <c r="L126" s="41">
        <v>15000</v>
      </c>
      <c r="M126" s="41"/>
      <c r="N126" s="39"/>
      <c r="O126" s="43" t="s">
        <v>463</v>
      </c>
      <c r="P126" s="38"/>
      <c r="Q126" s="39" t="s">
        <v>30</v>
      </c>
      <c r="R126" s="39" t="s">
        <v>464</v>
      </c>
      <c r="S126" s="39" t="s">
        <v>80</v>
      </c>
      <c r="T126" s="38"/>
      <c r="U126" s="38"/>
      <c r="V126" s="38"/>
      <c r="W126" s="17"/>
      <c r="X126" s="17"/>
      <c r="Y126" s="17"/>
      <c r="Z126" s="17"/>
      <c r="AA126" s="17"/>
      <c r="AB126" s="17"/>
      <c r="AC126" s="17"/>
      <c r="AD126" s="17"/>
    </row>
    <row r="127" spans="1:30" ht="12.75">
      <c r="A127" s="37" t="s">
        <v>362</v>
      </c>
      <c r="B127" s="38" t="s">
        <v>465</v>
      </c>
      <c r="C127" s="39" t="s">
        <v>402</v>
      </c>
      <c r="D127" s="39" t="s">
        <v>49</v>
      </c>
      <c r="E127" s="39" t="s">
        <v>434</v>
      </c>
      <c r="F127" s="45" t="s">
        <v>25</v>
      </c>
      <c r="G127" s="60"/>
      <c r="H127" s="60" t="s">
        <v>466</v>
      </c>
      <c r="I127" s="38"/>
      <c r="J127" s="40">
        <v>45077</v>
      </c>
      <c r="K127" s="41">
        <v>70000</v>
      </c>
      <c r="L127" s="41">
        <v>35000</v>
      </c>
      <c r="M127" s="41"/>
      <c r="N127" s="39"/>
      <c r="O127" s="43" t="s">
        <v>467</v>
      </c>
      <c r="P127" s="38"/>
      <c r="Q127" s="39" t="s">
        <v>30</v>
      </c>
      <c r="R127" s="39" t="s">
        <v>468</v>
      </c>
      <c r="S127" s="39" t="s">
        <v>446</v>
      </c>
      <c r="T127" s="38"/>
      <c r="U127" s="38"/>
      <c r="V127" s="38"/>
      <c r="W127" s="17"/>
      <c r="X127" s="17"/>
      <c r="Y127" s="17"/>
      <c r="Z127" s="17"/>
      <c r="AA127" s="17"/>
      <c r="AB127" s="17"/>
      <c r="AC127" s="17"/>
      <c r="AD127" s="17"/>
    </row>
    <row r="128" spans="1:30" ht="15">
      <c r="A128" s="37" t="s">
        <v>362</v>
      </c>
      <c r="B128" s="63" t="s">
        <v>416</v>
      </c>
      <c r="C128" s="39" t="s">
        <v>39</v>
      </c>
      <c r="D128" s="61" t="s">
        <v>403</v>
      </c>
      <c r="E128" s="39" t="s">
        <v>434</v>
      </c>
      <c r="F128" s="45" t="s">
        <v>25</v>
      </c>
      <c r="G128" s="59"/>
      <c r="H128" s="59" t="s">
        <v>417</v>
      </c>
      <c r="I128" s="38"/>
      <c r="J128" s="40">
        <v>45077</v>
      </c>
      <c r="K128" s="41">
        <v>75000</v>
      </c>
      <c r="L128" s="41">
        <v>40000</v>
      </c>
      <c r="M128" s="41"/>
      <c r="N128" s="39"/>
      <c r="O128" s="43" t="s">
        <v>469</v>
      </c>
      <c r="P128" s="38"/>
      <c r="Q128" s="39" t="s">
        <v>30</v>
      </c>
      <c r="R128" s="39">
        <v>106011</v>
      </c>
      <c r="S128" s="39" t="s">
        <v>80</v>
      </c>
      <c r="T128" s="38"/>
      <c r="U128" s="38"/>
      <c r="V128" s="38"/>
      <c r="W128" s="17"/>
      <c r="X128" s="17"/>
      <c r="Y128" s="17"/>
      <c r="Z128" s="17"/>
      <c r="AA128" s="17"/>
      <c r="AB128" s="17"/>
      <c r="AC128" s="17"/>
      <c r="AD128" s="17"/>
    </row>
    <row r="129" spans="1:30" ht="12.75">
      <c r="A129" s="37" t="s">
        <v>362</v>
      </c>
      <c r="B129" s="38" t="s">
        <v>470</v>
      </c>
      <c r="C129" s="39" t="s">
        <v>22</v>
      </c>
      <c r="D129" s="39" t="s">
        <v>49</v>
      </c>
      <c r="E129" s="39" t="s">
        <v>434</v>
      </c>
      <c r="F129" s="45" t="s">
        <v>25</v>
      </c>
      <c r="G129" s="60"/>
      <c r="H129" s="60" t="s">
        <v>471</v>
      </c>
      <c r="I129" s="38"/>
      <c r="J129" s="40">
        <v>45077</v>
      </c>
      <c r="K129" s="41">
        <v>35000</v>
      </c>
      <c r="L129" s="41">
        <v>2500</v>
      </c>
      <c r="M129" s="41"/>
      <c r="N129" s="39"/>
      <c r="O129" s="43" t="s">
        <v>472</v>
      </c>
      <c r="P129" s="38"/>
      <c r="Q129" s="39" t="s">
        <v>30</v>
      </c>
      <c r="R129" s="39" t="s">
        <v>473</v>
      </c>
      <c r="S129" s="39" t="s">
        <v>32</v>
      </c>
      <c r="T129" s="38"/>
      <c r="U129" s="38"/>
      <c r="V129" s="38"/>
      <c r="W129" s="17"/>
      <c r="X129" s="17"/>
      <c r="Y129" s="17"/>
      <c r="Z129" s="17"/>
      <c r="AA129" s="17"/>
      <c r="AB129" s="17"/>
      <c r="AC129" s="17"/>
      <c r="AD129" s="17"/>
    </row>
    <row r="130" spans="1:30" ht="12.75">
      <c r="A130" s="37" t="s">
        <v>362</v>
      </c>
      <c r="B130" s="65" t="s">
        <v>474</v>
      </c>
      <c r="C130" s="66" t="s">
        <v>39</v>
      </c>
      <c r="D130" s="66" t="s">
        <v>49</v>
      </c>
      <c r="E130" s="39" t="s">
        <v>434</v>
      </c>
      <c r="F130" s="45" t="s">
        <v>25</v>
      </c>
      <c r="G130" s="67"/>
      <c r="H130" s="68" t="s">
        <v>475</v>
      </c>
      <c r="I130" s="33"/>
      <c r="J130" s="57"/>
      <c r="K130" s="69">
        <v>50000</v>
      </c>
      <c r="L130" s="70">
        <v>27000</v>
      </c>
      <c r="M130" s="70"/>
      <c r="N130" s="33"/>
      <c r="O130" s="948" t="s">
        <v>6353</v>
      </c>
      <c r="P130" s="33" t="s">
        <v>27</v>
      </c>
      <c r="Q130" s="33" t="s">
        <v>30</v>
      </c>
      <c r="R130" s="39"/>
      <c r="S130" s="39" t="s">
        <v>32</v>
      </c>
      <c r="T130" s="38"/>
      <c r="U130" s="38"/>
      <c r="V130" s="38"/>
      <c r="W130" s="17"/>
      <c r="X130" s="17"/>
      <c r="Y130" s="17"/>
      <c r="Z130" s="17"/>
      <c r="AA130" s="17"/>
      <c r="AB130" s="17"/>
      <c r="AC130" s="17"/>
      <c r="AD130" s="17"/>
    </row>
    <row r="131" spans="1:30" ht="12.75">
      <c r="A131" s="37" t="s">
        <v>362</v>
      </c>
      <c r="B131" s="38" t="s">
        <v>476</v>
      </c>
      <c r="C131" s="39" t="s">
        <v>402</v>
      </c>
      <c r="D131" s="39" t="s">
        <v>49</v>
      </c>
      <c r="E131" s="39" t="s">
        <v>434</v>
      </c>
      <c r="F131" s="45" t="s">
        <v>25</v>
      </c>
      <c r="G131" s="60"/>
      <c r="H131" s="60" t="s">
        <v>477</v>
      </c>
      <c r="I131" s="38"/>
      <c r="J131" s="40">
        <v>45076</v>
      </c>
      <c r="K131" s="41">
        <v>75000</v>
      </c>
      <c r="L131" s="41">
        <v>30000</v>
      </c>
      <c r="M131" s="41"/>
      <c r="N131" s="39"/>
      <c r="O131" s="43" t="s">
        <v>478</v>
      </c>
      <c r="P131" s="38"/>
      <c r="Q131" s="39" t="s">
        <v>30</v>
      </c>
      <c r="R131" s="39" t="s">
        <v>479</v>
      </c>
      <c r="S131" s="39" t="s">
        <v>80</v>
      </c>
      <c r="T131" s="38"/>
      <c r="U131" s="38"/>
      <c r="V131" s="38"/>
      <c r="W131" s="17"/>
      <c r="X131" s="17"/>
      <c r="Y131" s="17"/>
      <c r="Z131" s="17"/>
      <c r="AA131" s="17"/>
      <c r="AB131" s="17"/>
      <c r="AC131" s="17"/>
      <c r="AD131" s="17"/>
    </row>
    <row r="132" spans="1:30" ht="15">
      <c r="A132" s="37" t="s">
        <v>362</v>
      </c>
      <c r="B132" s="63" t="s">
        <v>480</v>
      </c>
      <c r="C132" s="39" t="s">
        <v>481</v>
      </c>
      <c r="D132" s="61" t="s">
        <v>403</v>
      </c>
      <c r="E132" s="39" t="s">
        <v>434</v>
      </c>
      <c r="F132" s="45" t="s">
        <v>25</v>
      </c>
      <c r="G132" s="56"/>
      <c r="H132" s="56" t="s">
        <v>482</v>
      </c>
      <c r="I132" s="38"/>
      <c r="J132" s="57">
        <v>45076</v>
      </c>
      <c r="K132" s="41">
        <v>60000</v>
      </c>
      <c r="L132" s="41">
        <v>30000</v>
      </c>
      <c r="M132" s="41"/>
      <c r="N132" s="39"/>
      <c r="O132" s="43" t="s">
        <v>483</v>
      </c>
      <c r="P132" s="38"/>
      <c r="Q132" s="39" t="s">
        <v>30</v>
      </c>
      <c r="R132" s="39" t="s">
        <v>484</v>
      </c>
      <c r="S132" s="39" t="s">
        <v>446</v>
      </c>
      <c r="T132" s="38"/>
      <c r="U132" s="38"/>
      <c r="V132" s="38"/>
      <c r="W132" s="17"/>
      <c r="X132" s="17"/>
      <c r="Y132" s="17"/>
      <c r="Z132" s="17"/>
      <c r="AA132" s="17"/>
      <c r="AB132" s="17"/>
      <c r="AC132" s="17"/>
      <c r="AD132" s="17"/>
    </row>
    <row r="133" spans="1:30" ht="12.75">
      <c r="A133" s="37" t="s">
        <v>362</v>
      </c>
      <c r="B133" s="38" t="s">
        <v>485</v>
      </c>
      <c r="C133" s="39" t="s">
        <v>486</v>
      </c>
      <c r="D133" s="39" t="s">
        <v>49</v>
      </c>
      <c r="E133" s="39" t="s">
        <v>434</v>
      </c>
      <c r="F133" s="45" t="s">
        <v>25</v>
      </c>
      <c r="G133" s="60"/>
      <c r="H133" s="60" t="s">
        <v>487</v>
      </c>
      <c r="I133" s="38"/>
      <c r="J133" s="57">
        <v>45077</v>
      </c>
      <c r="K133" s="41">
        <v>50000</v>
      </c>
      <c r="L133" s="41">
        <v>25000</v>
      </c>
      <c r="M133" s="41"/>
      <c r="N133" s="39"/>
      <c r="O133" s="43" t="s">
        <v>488</v>
      </c>
      <c r="P133" s="38"/>
      <c r="Q133" s="39" t="s">
        <v>30</v>
      </c>
      <c r="R133" s="39" t="s">
        <v>489</v>
      </c>
      <c r="S133" s="39" t="s">
        <v>369</v>
      </c>
      <c r="T133" s="38"/>
      <c r="U133" s="38"/>
      <c r="V133" s="38"/>
      <c r="W133" s="17"/>
      <c r="X133" s="17"/>
      <c r="Y133" s="17"/>
      <c r="Z133" s="17"/>
      <c r="AA133" s="17"/>
      <c r="AB133" s="17"/>
      <c r="AC133" s="17"/>
      <c r="AD133" s="17"/>
    </row>
    <row r="134" spans="1:30" ht="12.75">
      <c r="A134" s="37" t="s">
        <v>362</v>
      </c>
      <c r="B134" s="38" t="s">
        <v>490</v>
      </c>
      <c r="C134" s="39" t="s">
        <v>39</v>
      </c>
      <c r="D134" s="39" t="s">
        <v>49</v>
      </c>
      <c r="E134" s="39" t="s">
        <v>434</v>
      </c>
      <c r="F134" s="45" t="s">
        <v>25</v>
      </c>
      <c r="G134" s="60"/>
      <c r="H134" s="60" t="s">
        <v>491</v>
      </c>
      <c r="I134" s="38"/>
      <c r="J134" s="57">
        <v>45077</v>
      </c>
      <c r="K134" s="41">
        <v>60000</v>
      </c>
      <c r="L134" s="41">
        <v>33000</v>
      </c>
      <c r="M134" s="41"/>
      <c r="N134" s="39"/>
      <c r="O134" s="43" t="s">
        <v>492</v>
      </c>
      <c r="P134" s="38"/>
      <c r="Q134" s="39" t="s">
        <v>30</v>
      </c>
      <c r="R134" s="39" t="s">
        <v>493</v>
      </c>
      <c r="S134" s="39" t="s">
        <v>369</v>
      </c>
      <c r="T134" s="38"/>
      <c r="U134" s="38"/>
      <c r="V134" s="38"/>
      <c r="W134" s="17"/>
      <c r="X134" s="17"/>
      <c r="Y134" s="17"/>
      <c r="Z134" s="17"/>
      <c r="AA134" s="17"/>
      <c r="AB134" s="17"/>
      <c r="AC134" s="17"/>
      <c r="AD134" s="17"/>
    </row>
    <row r="135" spans="1:30" ht="15">
      <c r="A135" s="37" t="s">
        <v>362</v>
      </c>
      <c r="B135" s="38" t="s">
        <v>494</v>
      </c>
      <c r="C135" s="39" t="s">
        <v>378</v>
      </c>
      <c r="D135" s="61" t="s">
        <v>403</v>
      </c>
      <c r="E135" s="39" t="s">
        <v>434</v>
      </c>
      <c r="F135" s="45" t="s">
        <v>25</v>
      </c>
      <c r="G135" s="60"/>
      <c r="H135" s="60" t="s">
        <v>495</v>
      </c>
      <c r="I135" s="38"/>
      <c r="J135" s="57">
        <v>45077</v>
      </c>
      <c r="K135" s="41">
        <v>60000</v>
      </c>
      <c r="L135" s="41">
        <v>30000</v>
      </c>
      <c r="M135" s="41"/>
      <c r="N135" s="39"/>
      <c r="O135" s="43" t="s">
        <v>496</v>
      </c>
      <c r="P135" s="38"/>
      <c r="Q135" s="39" t="s">
        <v>30</v>
      </c>
      <c r="R135" s="39" t="s">
        <v>497</v>
      </c>
      <c r="S135" s="39" t="s">
        <v>85</v>
      </c>
      <c r="T135" s="38"/>
      <c r="U135" s="38"/>
      <c r="V135" s="38"/>
      <c r="W135" s="17"/>
      <c r="X135" s="17"/>
      <c r="Y135" s="17"/>
      <c r="Z135" s="17"/>
      <c r="AA135" s="17"/>
      <c r="AB135" s="17"/>
      <c r="AC135" s="17"/>
      <c r="AD135" s="17"/>
    </row>
    <row r="136" spans="1:30" ht="15">
      <c r="A136" s="37" t="s">
        <v>362</v>
      </c>
      <c r="B136" s="38" t="s">
        <v>498</v>
      </c>
      <c r="C136" s="39" t="s">
        <v>22</v>
      </c>
      <c r="D136" s="39" t="s">
        <v>23</v>
      </c>
      <c r="E136" s="39" t="s">
        <v>434</v>
      </c>
      <c r="F136" s="45" t="s">
        <v>25</v>
      </c>
      <c r="G136" s="56"/>
      <c r="H136" s="56" t="s">
        <v>499</v>
      </c>
      <c r="I136" s="38"/>
      <c r="J136" s="57">
        <v>45076</v>
      </c>
      <c r="K136" s="41">
        <v>35000</v>
      </c>
      <c r="L136" s="41">
        <v>6000</v>
      </c>
      <c r="M136" s="41"/>
      <c r="N136" s="39"/>
      <c r="O136" s="43" t="s">
        <v>500</v>
      </c>
      <c r="P136" s="38"/>
      <c r="Q136" s="39" t="s">
        <v>30</v>
      </c>
      <c r="R136" s="39" t="s">
        <v>501</v>
      </c>
      <c r="S136" s="39" t="s">
        <v>388</v>
      </c>
      <c r="T136" s="38"/>
      <c r="U136" s="38"/>
      <c r="V136" s="38"/>
      <c r="W136" s="17"/>
      <c r="X136" s="17"/>
      <c r="Y136" s="17"/>
      <c r="Z136" s="17"/>
      <c r="AA136" s="17"/>
      <c r="AB136" s="17"/>
      <c r="AC136" s="17"/>
      <c r="AD136" s="17"/>
    </row>
    <row r="137" spans="1:30" ht="12.75">
      <c r="A137" s="37" t="s">
        <v>362</v>
      </c>
      <c r="B137" s="38" t="s">
        <v>502</v>
      </c>
      <c r="C137" s="39" t="s">
        <v>402</v>
      </c>
      <c r="D137" s="39" t="s">
        <v>49</v>
      </c>
      <c r="E137" s="39" t="s">
        <v>434</v>
      </c>
      <c r="F137" s="45" t="s">
        <v>25</v>
      </c>
      <c r="G137" s="60"/>
      <c r="H137" s="60" t="s">
        <v>503</v>
      </c>
      <c r="I137" s="38"/>
      <c r="J137" s="57">
        <v>45076</v>
      </c>
      <c r="K137" s="41">
        <v>35000</v>
      </c>
      <c r="L137" s="41">
        <v>5000</v>
      </c>
      <c r="M137" s="41"/>
      <c r="N137" s="39"/>
      <c r="O137" s="43" t="s">
        <v>504</v>
      </c>
      <c r="P137" s="38"/>
      <c r="Q137" s="39" t="s">
        <v>30</v>
      </c>
      <c r="R137" s="39" t="s">
        <v>505</v>
      </c>
      <c r="S137" s="39" t="s">
        <v>32</v>
      </c>
      <c r="T137" s="38"/>
      <c r="U137" s="38"/>
      <c r="V137" s="38"/>
      <c r="W137" s="17"/>
      <c r="X137" s="17"/>
      <c r="Y137" s="17"/>
      <c r="Z137" s="17"/>
      <c r="AA137" s="17"/>
      <c r="AB137" s="17"/>
      <c r="AC137" s="17"/>
      <c r="AD137" s="17"/>
    </row>
    <row r="138" spans="1:30" ht="12.75">
      <c r="A138" s="37" t="s">
        <v>362</v>
      </c>
      <c r="B138" s="38" t="s">
        <v>235</v>
      </c>
      <c r="C138" s="39" t="s">
        <v>39</v>
      </c>
      <c r="D138" s="39" t="s">
        <v>49</v>
      </c>
      <c r="E138" s="39" t="s">
        <v>434</v>
      </c>
      <c r="F138" s="45" t="s">
        <v>25</v>
      </c>
      <c r="G138" s="60"/>
      <c r="H138" s="60" t="s">
        <v>506</v>
      </c>
      <c r="I138" s="38"/>
      <c r="J138" s="57">
        <v>45076</v>
      </c>
      <c r="K138" s="41">
        <v>35000</v>
      </c>
      <c r="L138" s="41">
        <v>8000</v>
      </c>
      <c r="M138" s="41"/>
      <c r="N138" s="39"/>
      <c r="O138" s="43" t="s">
        <v>507</v>
      </c>
      <c r="P138" s="38"/>
      <c r="Q138" s="39" t="s">
        <v>30</v>
      </c>
      <c r="R138" s="39" t="s">
        <v>508</v>
      </c>
      <c r="S138" s="39" t="s">
        <v>68</v>
      </c>
      <c r="T138" s="38"/>
      <c r="U138" s="38"/>
      <c r="V138" s="38"/>
      <c r="W138" s="17"/>
      <c r="X138" s="17"/>
      <c r="Y138" s="17"/>
      <c r="Z138" s="17"/>
      <c r="AA138" s="17"/>
      <c r="AB138" s="17"/>
      <c r="AC138" s="17"/>
      <c r="AD138" s="17"/>
    </row>
    <row r="139" spans="1:30" ht="12.75">
      <c r="A139" s="37" t="s">
        <v>362</v>
      </c>
      <c r="B139" s="38" t="s">
        <v>425</v>
      </c>
      <c r="C139" s="39" t="s">
        <v>378</v>
      </c>
      <c r="D139" s="39" t="s">
        <v>23</v>
      </c>
      <c r="E139" s="39" t="s">
        <v>434</v>
      </c>
      <c r="F139" s="45" t="s">
        <v>25</v>
      </c>
      <c r="G139" s="60"/>
      <c r="H139" s="60" t="s">
        <v>426</v>
      </c>
      <c r="I139" s="38"/>
      <c r="J139" s="57">
        <v>45077</v>
      </c>
      <c r="K139" s="41">
        <v>65000</v>
      </c>
      <c r="L139" s="41">
        <v>30000</v>
      </c>
      <c r="M139" s="41"/>
      <c r="N139" s="39"/>
      <c r="O139" s="43" t="s">
        <v>509</v>
      </c>
      <c r="P139" s="38"/>
      <c r="Q139" s="39" t="s">
        <v>30</v>
      </c>
      <c r="R139" s="39" t="s">
        <v>510</v>
      </c>
      <c r="S139" s="39" t="s">
        <v>124</v>
      </c>
      <c r="T139" s="38"/>
      <c r="U139" s="38"/>
      <c r="V139" s="38"/>
      <c r="W139" s="17"/>
      <c r="X139" s="17"/>
      <c r="Y139" s="17"/>
      <c r="Z139" s="17"/>
      <c r="AA139" s="17"/>
      <c r="AB139" s="17"/>
      <c r="AC139" s="17"/>
      <c r="AD139" s="17"/>
    </row>
    <row r="140" spans="1:30" ht="12.75">
      <c r="A140" s="37" t="s">
        <v>362</v>
      </c>
      <c r="B140" s="38" t="s">
        <v>511</v>
      </c>
      <c r="C140" s="39" t="s">
        <v>402</v>
      </c>
      <c r="D140" s="39" t="s">
        <v>49</v>
      </c>
      <c r="E140" s="39" t="s">
        <v>434</v>
      </c>
      <c r="F140" s="45" t="s">
        <v>25</v>
      </c>
      <c r="G140" s="60"/>
      <c r="H140" s="60" t="s">
        <v>512</v>
      </c>
      <c r="I140" s="38"/>
      <c r="J140" s="57">
        <v>45077</v>
      </c>
      <c r="K140" s="41">
        <v>50000</v>
      </c>
      <c r="L140" s="41">
        <v>20000</v>
      </c>
      <c r="M140" s="41"/>
      <c r="N140" s="39"/>
      <c r="O140" s="43" t="s">
        <v>513</v>
      </c>
      <c r="P140" s="38"/>
      <c r="Q140" s="39" t="s">
        <v>30</v>
      </c>
      <c r="R140" s="39" t="s">
        <v>514</v>
      </c>
      <c r="S140" s="39" t="s">
        <v>515</v>
      </c>
      <c r="T140" s="38"/>
      <c r="U140" s="38"/>
      <c r="V140" s="38"/>
      <c r="W140" s="17"/>
      <c r="X140" s="17"/>
      <c r="Y140" s="17"/>
      <c r="Z140" s="17"/>
      <c r="AA140" s="17"/>
      <c r="AB140" s="17"/>
      <c r="AC140" s="17"/>
      <c r="AD140" s="17"/>
    </row>
    <row r="141" spans="1:30" ht="12.75">
      <c r="A141" s="37" t="s">
        <v>362</v>
      </c>
      <c r="B141" s="38" t="s">
        <v>516</v>
      </c>
      <c r="C141" s="39" t="s">
        <v>402</v>
      </c>
      <c r="D141" s="39" t="s">
        <v>49</v>
      </c>
      <c r="E141" s="39" t="s">
        <v>434</v>
      </c>
      <c r="F141" s="45" t="s">
        <v>25</v>
      </c>
      <c r="G141" s="60"/>
      <c r="H141" s="60" t="s">
        <v>517</v>
      </c>
      <c r="I141" s="38"/>
      <c r="J141" s="57">
        <v>45076</v>
      </c>
      <c r="K141" s="41">
        <v>120000</v>
      </c>
      <c r="L141" s="41">
        <v>50000</v>
      </c>
      <c r="M141" s="41"/>
      <c r="N141" s="39"/>
      <c r="O141" s="43" t="s">
        <v>518</v>
      </c>
      <c r="P141" s="38"/>
      <c r="Q141" s="39" t="s">
        <v>30</v>
      </c>
      <c r="R141" s="39" t="s">
        <v>519</v>
      </c>
      <c r="S141" s="39" t="s">
        <v>515</v>
      </c>
      <c r="T141" s="38"/>
      <c r="U141" s="38"/>
      <c r="V141" s="38"/>
      <c r="W141" s="17"/>
      <c r="X141" s="17"/>
      <c r="Y141" s="17"/>
      <c r="Z141" s="17"/>
      <c r="AA141" s="17"/>
      <c r="AB141" s="17"/>
      <c r="AC141" s="17"/>
      <c r="AD141" s="17"/>
    </row>
    <row r="142" spans="1:30" ht="15">
      <c r="A142" s="37" t="s">
        <v>362</v>
      </c>
      <c r="B142" s="38" t="s">
        <v>520</v>
      </c>
      <c r="C142" s="39" t="s">
        <v>402</v>
      </c>
      <c r="D142" s="39" t="s">
        <v>49</v>
      </c>
      <c r="E142" s="39" t="s">
        <v>434</v>
      </c>
      <c r="F142" s="45" t="s">
        <v>25</v>
      </c>
      <c r="G142" s="60"/>
      <c r="H142" s="60" t="s">
        <v>521</v>
      </c>
      <c r="I142" s="38"/>
      <c r="J142" s="64">
        <v>45077</v>
      </c>
      <c r="K142" s="41">
        <v>65000</v>
      </c>
      <c r="L142" s="41">
        <v>38500</v>
      </c>
      <c r="M142" s="41"/>
      <c r="N142" s="39"/>
      <c r="O142" s="43" t="s">
        <v>522</v>
      </c>
      <c r="P142" s="38"/>
      <c r="Q142" s="39" t="s">
        <v>30</v>
      </c>
      <c r="R142" s="39" t="s">
        <v>523</v>
      </c>
      <c r="S142" s="39" t="s">
        <v>515</v>
      </c>
      <c r="T142" s="38"/>
      <c r="U142" s="38"/>
      <c r="V142" s="38"/>
      <c r="W142" s="17"/>
      <c r="X142" s="17"/>
      <c r="Y142" s="17"/>
      <c r="Z142" s="17"/>
      <c r="AA142" s="17"/>
      <c r="AB142" s="17"/>
      <c r="AC142" s="17"/>
      <c r="AD142" s="17"/>
    </row>
    <row r="143" spans="1:30" ht="12.75">
      <c r="A143" s="37" t="s">
        <v>362</v>
      </c>
      <c r="B143" s="38" t="s">
        <v>524</v>
      </c>
      <c r="C143" s="39" t="s">
        <v>402</v>
      </c>
      <c r="D143" s="39" t="s">
        <v>49</v>
      </c>
      <c r="E143" s="39" t="s">
        <v>434</v>
      </c>
      <c r="F143" s="45" t="s">
        <v>25</v>
      </c>
      <c r="G143" s="60"/>
      <c r="H143" s="60" t="s">
        <v>525</v>
      </c>
      <c r="I143" s="38"/>
      <c r="J143" s="57">
        <v>45077</v>
      </c>
      <c r="K143" s="41">
        <v>75000</v>
      </c>
      <c r="L143" s="41">
        <v>45000</v>
      </c>
      <c r="M143" s="41"/>
      <c r="N143" s="39"/>
      <c r="O143" s="43" t="s">
        <v>526</v>
      </c>
      <c r="P143" s="38"/>
      <c r="Q143" s="39" t="s">
        <v>30</v>
      </c>
      <c r="R143" s="39" t="s">
        <v>527</v>
      </c>
      <c r="S143" s="39" t="s">
        <v>515</v>
      </c>
      <c r="T143" s="38"/>
      <c r="U143" s="38"/>
      <c r="V143" s="38"/>
      <c r="W143" s="17"/>
      <c r="X143" s="17"/>
      <c r="Y143" s="17"/>
      <c r="Z143" s="17"/>
      <c r="AA143" s="17"/>
      <c r="AB143" s="17"/>
      <c r="AC143" s="17"/>
      <c r="AD143" s="17"/>
    </row>
    <row r="144" spans="1:30" ht="12.75">
      <c r="A144" s="76" t="s">
        <v>537</v>
      </c>
      <c r="B144" s="82" t="s">
        <v>107</v>
      </c>
      <c r="C144" s="33" t="s">
        <v>39</v>
      </c>
      <c r="D144" s="71" t="s">
        <v>23</v>
      </c>
      <c r="E144" s="9" t="s">
        <v>538</v>
      </c>
      <c r="F144" s="9" t="s">
        <v>25</v>
      </c>
      <c r="G144" s="76"/>
      <c r="H144" s="83" t="s">
        <v>108</v>
      </c>
      <c r="I144" s="33"/>
      <c r="J144" s="74">
        <v>45079</v>
      </c>
      <c r="K144" s="84">
        <v>100000</v>
      </c>
      <c r="L144" s="70">
        <v>55000</v>
      </c>
      <c r="M144" s="70"/>
      <c r="N144" s="33" t="s">
        <v>28</v>
      </c>
      <c r="O144" s="77" t="s">
        <v>539</v>
      </c>
      <c r="P144" s="33" t="s">
        <v>27</v>
      </c>
      <c r="Q144" s="33" t="s">
        <v>30</v>
      </c>
      <c r="R144" s="33" t="s">
        <v>540</v>
      </c>
      <c r="S144" s="33" t="s">
        <v>32</v>
      </c>
      <c r="T144" s="76"/>
      <c r="U144" s="76"/>
      <c r="V144" s="76"/>
      <c r="W144" s="81"/>
      <c r="X144" s="81"/>
      <c r="Y144" s="81"/>
      <c r="Z144" s="81"/>
      <c r="AA144" s="81"/>
      <c r="AB144" s="81"/>
      <c r="AC144" s="81"/>
      <c r="AD144" s="81"/>
    </row>
    <row r="145" spans="1:30" ht="12.75">
      <c r="A145" s="76" t="s">
        <v>537</v>
      </c>
      <c r="B145" s="82" t="s">
        <v>61</v>
      </c>
      <c r="C145" s="33" t="s">
        <v>39</v>
      </c>
      <c r="D145" s="71" t="s">
        <v>23</v>
      </c>
      <c r="E145" s="9" t="s">
        <v>538</v>
      </c>
      <c r="F145" s="9" t="s">
        <v>25</v>
      </c>
      <c r="G145" s="76"/>
      <c r="H145" s="68" t="s">
        <v>541</v>
      </c>
      <c r="I145" s="33"/>
      <c r="J145" s="74">
        <v>45079</v>
      </c>
      <c r="K145" s="84">
        <v>50000</v>
      </c>
      <c r="L145" s="70">
        <v>20000</v>
      </c>
      <c r="M145" s="70"/>
      <c r="N145" s="33" t="s">
        <v>28</v>
      </c>
      <c r="O145" s="73" t="s">
        <v>542</v>
      </c>
      <c r="P145" s="33" t="s">
        <v>27</v>
      </c>
      <c r="Q145" s="33" t="s">
        <v>30</v>
      </c>
      <c r="R145" s="33" t="s">
        <v>543</v>
      </c>
      <c r="S145" s="33" t="s">
        <v>32</v>
      </c>
      <c r="T145" s="76"/>
      <c r="U145" s="76"/>
      <c r="V145" s="76"/>
      <c r="W145" s="81"/>
      <c r="X145" s="81"/>
      <c r="Y145" s="81"/>
      <c r="Z145" s="81"/>
      <c r="AA145" s="81"/>
      <c r="AB145" s="81"/>
      <c r="AC145" s="81"/>
      <c r="AD145" s="81"/>
    </row>
    <row r="146" spans="1:30" ht="15" customHeight="1">
      <c r="A146" s="76" t="s">
        <v>537</v>
      </c>
      <c r="B146" s="82" t="s">
        <v>44</v>
      </c>
      <c r="C146" s="33" t="s">
        <v>39</v>
      </c>
      <c r="D146" s="71" t="s">
        <v>23</v>
      </c>
      <c r="E146" s="9" t="s">
        <v>538</v>
      </c>
      <c r="F146" s="9" t="s">
        <v>25</v>
      </c>
      <c r="G146" s="76"/>
      <c r="H146" s="83" t="s">
        <v>544</v>
      </c>
      <c r="I146" s="33"/>
      <c r="J146" s="74">
        <v>45080</v>
      </c>
      <c r="K146" s="84">
        <v>30000</v>
      </c>
      <c r="L146" s="70">
        <v>13000</v>
      </c>
      <c r="M146" s="70"/>
      <c r="N146" s="33" t="s">
        <v>28</v>
      </c>
      <c r="O146" s="77" t="s">
        <v>544</v>
      </c>
      <c r="P146" s="33" t="s">
        <v>27</v>
      </c>
      <c r="Q146" s="33" t="s">
        <v>30</v>
      </c>
      <c r="R146" s="33" t="s">
        <v>545</v>
      </c>
      <c r="S146" s="33" t="s">
        <v>32</v>
      </c>
      <c r="T146" s="76"/>
      <c r="U146" s="76"/>
      <c r="V146" s="76"/>
      <c r="W146" s="81"/>
      <c r="X146" s="81"/>
      <c r="Y146" s="81"/>
      <c r="Z146" s="81"/>
      <c r="AA146" s="81"/>
      <c r="AB146" s="81"/>
      <c r="AC146" s="81"/>
      <c r="AD146" s="81"/>
    </row>
    <row r="147" spans="1:30" ht="12.75">
      <c r="A147" s="76" t="s">
        <v>537</v>
      </c>
      <c r="B147" s="85" t="s">
        <v>546</v>
      </c>
      <c r="C147" s="9" t="s">
        <v>39</v>
      </c>
      <c r="D147" s="9" t="s">
        <v>23</v>
      </c>
      <c r="E147" s="9" t="s">
        <v>538</v>
      </c>
      <c r="F147" s="9" t="s">
        <v>25</v>
      </c>
      <c r="G147" s="76"/>
      <c r="H147" s="83" t="s">
        <v>547</v>
      </c>
      <c r="I147" s="33"/>
      <c r="J147" s="21">
        <v>45083</v>
      </c>
      <c r="K147" s="84">
        <v>200000</v>
      </c>
      <c r="L147" s="70">
        <v>100000</v>
      </c>
      <c r="M147" s="70"/>
      <c r="N147" s="33" t="s">
        <v>28</v>
      </c>
      <c r="O147" s="86" t="s">
        <v>548</v>
      </c>
      <c r="P147" s="33" t="s">
        <v>27</v>
      </c>
      <c r="Q147" s="33" t="s">
        <v>30</v>
      </c>
      <c r="R147" s="33" t="s">
        <v>549</v>
      </c>
      <c r="S147" s="33" t="s">
        <v>85</v>
      </c>
      <c r="T147" s="76"/>
      <c r="U147" s="76"/>
      <c r="V147" s="76"/>
      <c r="W147" s="81"/>
      <c r="X147" s="81"/>
      <c r="Y147" s="81"/>
      <c r="Z147" s="81"/>
      <c r="AA147" s="81"/>
      <c r="AB147" s="81"/>
      <c r="AC147" s="81"/>
      <c r="AD147" s="81"/>
    </row>
    <row r="148" spans="1:30" ht="12.75">
      <c r="A148" s="76" t="s">
        <v>537</v>
      </c>
      <c r="B148" s="85" t="s">
        <v>90</v>
      </c>
      <c r="C148" s="33" t="s">
        <v>39</v>
      </c>
      <c r="D148" s="71" t="s">
        <v>23</v>
      </c>
      <c r="E148" s="9" t="s">
        <v>538</v>
      </c>
      <c r="F148" s="9" t="s">
        <v>25</v>
      </c>
      <c r="G148" s="76"/>
      <c r="H148" s="68" t="s">
        <v>550</v>
      </c>
      <c r="I148" s="33"/>
      <c r="J148" s="74">
        <v>45083</v>
      </c>
      <c r="K148" s="84">
        <v>35000</v>
      </c>
      <c r="L148" s="70">
        <v>7000</v>
      </c>
      <c r="M148" s="70"/>
      <c r="N148" s="33" t="s">
        <v>28</v>
      </c>
      <c r="O148" s="77" t="s">
        <v>551</v>
      </c>
      <c r="P148" s="33" t="s">
        <v>27</v>
      </c>
      <c r="Q148" s="33" t="s">
        <v>30</v>
      </c>
      <c r="R148" s="33" t="s">
        <v>552</v>
      </c>
      <c r="S148" s="33" t="s">
        <v>388</v>
      </c>
      <c r="T148" s="76"/>
      <c r="U148" s="76"/>
      <c r="V148" s="76" t="s">
        <v>553</v>
      </c>
      <c r="W148" s="81"/>
      <c r="X148" s="81"/>
      <c r="Y148" s="81"/>
      <c r="Z148" s="81"/>
      <c r="AA148" s="81"/>
      <c r="AB148" s="81"/>
      <c r="AC148" s="81"/>
      <c r="AD148" s="81"/>
    </row>
    <row r="149" spans="1:30" ht="12.75">
      <c r="A149" s="76" t="s">
        <v>537</v>
      </c>
      <c r="B149" s="76" t="s">
        <v>169</v>
      </c>
      <c r="C149" s="33" t="s">
        <v>39</v>
      </c>
      <c r="D149" s="71" t="s">
        <v>23</v>
      </c>
      <c r="E149" s="9" t="s">
        <v>538</v>
      </c>
      <c r="F149" s="9" t="s">
        <v>25</v>
      </c>
      <c r="G149" s="76"/>
      <c r="H149" s="68" t="s">
        <v>554</v>
      </c>
      <c r="I149" s="33"/>
      <c r="J149" s="74">
        <v>45083</v>
      </c>
      <c r="K149" s="84">
        <v>65000</v>
      </c>
      <c r="L149" s="70">
        <v>35000</v>
      </c>
      <c r="M149" s="70"/>
      <c r="N149" s="33" t="s">
        <v>28</v>
      </c>
      <c r="O149" s="73" t="s">
        <v>555</v>
      </c>
      <c r="P149" s="33" t="s">
        <v>27</v>
      </c>
      <c r="Q149" s="33" t="s">
        <v>30</v>
      </c>
      <c r="R149" s="33" t="s">
        <v>531</v>
      </c>
      <c r="S149" s="33" t="s">
        <v>32</v>
      </c>
      <c r="T149" s="76"/>
      <c r="U149" s="76"/>
      <c r="V149" s="76"/>
      <c r="W149" s="81"/>
      <c r="X149" s="81"/>
      <c r="Y149" s="81"/>
      <c r="Z149" s="81"/>
      <c r="AA149" s="81"/>
      <c r="AB149" s="81"/>
      <c r="AC149" s="81"/>
      <c r="AD149" s="81"/>
    </row>
    <row r="150" spans="1:30" ht="12.75">
      <c r="A150" s="87" t="s">
        <v>537</v>
      </c>
      <c r="B150" s="23" t="s">
        <v>57</v>
      </c>
      <c r="C150" s="24" t="s">
        <v>39</v>
      </c>
      <c r="D150" s="24" t="s">
        <v>23</v>
      </c>
      <c r="E150" s="24" t="s">
        <v>538</v>
      </c>
      <c r="F150" s="24" t="s">
        <v>25</v>
      </c>
      <c r="G150" s="25"/>
      <c r="H150" s="25" t="s">
        <v>58</v>
      </c>
      <c r="I150" s="24"/>
      <c r="J150" s="88">
        <v>45083</v>
      </c>
      <c r="K150" s="27">
        <v>65000</v>
      </c>
      <c r="L150" s="27">
        <v>33000</v>
      </c>
      <c r="M150" s="27"/>
      <c r="N150" s="89" t="s">
        <v>28</v>
      </c>
      <c r="O150" s="90" t="s">
        <v>556</v>
      </c>
      <c r="P150" s="89" t="s">
        <v>27</v>
      </c>
      <c r="Q150" s="89" t="s">
        <v>30</v>
      </c>
      <c r="R150" s="24" t="s">
        <v>557</v>
      </c>
      <c r="S150" s="29" t="s">
        <v>32</v>
      </c>
      <c r="T150" s="30"/>
      <c r="U150" s="23"/>
      <c r="V150" s="23"/>
      <c r="W150" s="31"/>
      <c r="X150" s="31"/>
      <c r="Y150" s="31"/>
      <c r="Z150" s="31"/>
      <c r="AA150" s="31"/>
      <c r="AB150" s="31"/>
      <c r="AC150" s="31"/>
      <c r="AD150" s="31"/>
    </row>
    <row r="151" spans="1:30" ht="12.75">
      <c r="A151" s="76" t="s">
        <v>537</v>
      </c>
      <c r="B151" s="85" t="s">
        <v>558</v>
      </c>
      <c r="C151" s="33" t="s">
        <v>39</v>
      </c>
      <c r="D151" s="71" t="s">
        <v>49</v>
      </c>
      <c r="E151" s="9" t="s">
        <v>538</v>
      </c>
      <c r="F151" s="9" t="s">
        <v>25</v>
      </c>
      <c r="G151" s="76"/>
      <c r="H151" s="83" t="s">
        <v>559</v>
      </c>
      <c r="I151" s="33"/>
      <c r="J151" s="74">
        <v>45083</v>
      </c>
      <c r="K151" s="84">
        <v>150000</v>
      </c>
      <c r="L151" s="70">
        <v>50000</v>
      </c>
      <c r="M151" s="70"/>
      <c r="N151" s="33" t="s">
        <v>28</v>
      </c>
      <c r="O151" s="77" t="s">
        <v>560</v>
      </c>
      <c r="P151" s="33" t="s">
        <v>27</v>
      </c>
      <c r="Q151" s="33" t="s">
        <v>30</v>
      </c>
      <c r="R151" s="33" t="s">
        <v>561</v>
      </c>
      <c r="S151" s="33" t="s">
        <v>85</v>
      </c>
      <c r="T151" s="76"/>
      <c r="U151" s="76"/>
      <c r="V151" s="76"/>
      <c r="W151" s="81"/>
      <c r="X151" s="81"/>
      <c r="Y151" s="81"/>
      <c r="Z151" s="81"/>
      <c r="AA151" s="81"/>
      <c r="AB151" s="81"/>
      <c r="AC151" s="81"/>
      <c r="AD151" s="81"/>
    </row>
    <row r="152" spans="1:30" ht="12.75">
      <c r="A152" s="76" t="s">
        <v>537</v>
      </c>
      <c r="B152" s="82" t="s">
        <v>127</v>
      </c>
      <c r="C152" s="33" t="s">
        <v>39</v>
      </c>
      <c r="D152" s="71" t="s">
        <v>23</v>
      </c>
      <c r="E152" s="9" t="s">
        <v>538</v>
      </c>
      <c r="F152" s="9" t="s">
        <v>25</v>
      </c>
      <c r="G152" s="76"/>
      <c r="H152" s="83" t="s">
        <v>562</v>
      </c>
      <c r="I152" s="33"/>
      <c r="J152" s="74">
        <v>45084</v>
      </c>
      <c r="K152" s="84">
        <v>40000</v>
      </c>
      <c r="L152" s="70">
        <v>17000</v>
      </c>
      <c r="M152" s="70"/>
      <c r="N152" s="33" t="s">
        <v>28</v>
      </c>
      <c r="O152" s="73" t="s">
        <v>563</v>
      </c>
      <c r="P152" s="33" t="s">
        <v>27</v>
      </c>
      <c r="Q152" s="33" t="s">
        <v>30</v>
      </c>
      <c r="R152" s="33" t="s">
        <v>564</v>
      </c>
      <c r="S152" s="33" t="s">
        <v>32</v>
      </c>
      <c r="T152" s="76"/>
      <c r="U152" s="76"/>
      <c r="V152" s="76"/>
      <c r="W152" s="81"/>
      <c r="X152" s="81"/>
      <c r="Y152" s="81"/>
      <c r="Z152" s="81"/>
      <c r="AA152" s="81"/>
      <c r="AB152" s="81"/>
      <c r="AC152" s="81"/>
      <c r="AD152" s="81"/>
    </row>
    <row r="153" spans="1:30" ht="12.75">
      <c r="A153" s="76" t="s">
        <v>537</v>
      </c>
      <c r="B153" s="82" t="s">
        <v>565</v>
      </c>
      <c r="C153" s="33" t="s">
        <v>39</v>
      </c>
      <c r="D153" s="71" t="s">
        <v>49</v>
      </c>
      <c r="E153" s="9" t="s">
        <v>538</v>
      </c>
      <c r="F153" s="9" t="s">
        <v>25</v>
      </c>
      <c r="G153" s="76"/>
      <c r="H153" s="68" t="s">
        <v>566</v>
      </c>
      <c r="I153" s="33"/>
      <c r="J153" s="74">
        <v>45084</v>
      </c>
      <c r="K153" s="84">
        <v>150000</v>
      </c>
      <c r="L153" s="70">
        <v>80000</v>
      </c>
      <c r="M153" s="70"/>
      <c r="N153" s="33" t="s">
        <v>28</v>
      </c>
      <c r="O153" s="73" t="s">
        <v>567</v>
      </c>
      <c r="P153" s="33" t="s">
        <v>27</v>
      </c>
      <c r="Q153" s="33" t="s">
        <v>30</v>
      </c>
      <c r="R153" s="33" t="s">
        <v>568</v>
      </c>
      <c r="S153" s="33" t="s">
        <v>32</v>
      </c>
      <c r="T153" s="76"/>
      <c r="U153" s="76"/>
      <c r="V153" s="76"/>
      <c r="W153" s="81"/>
      <c r="X153" s="81"/>
      <c r="Y153" s="81"/>
      <c r="Z153" s="81"/>
      <c r="AA153" s="81"/>
      <c r="AB153" s="81"/>
      <c r="AC153" s="81"/>
      <c r="AD153" s="81"/>
    </row>
    <row r="154" spans="1:30" ht="12.75">
      <c r="A154" s="76" t="s">
        <v>537</v>
      </c>
      <c r="B154" s="85" t="s">
        <v>116</v>
      </c>
      <c r="C154" s="33" t="s">
        <v>39</v>
      </c>
      <c r="D154" s="71" t="s">
        <v>23</v>
      </c>
      <c r="E154" s="9" t="s">
        <v>538</v>
      </c>
      <c r="F154" s="9" t="s">
        <v>25</v>
      </c>
      <c r="G154" s="76"/>
      <c r="H154" s="83" t="s">
        <v>569</v>
      </c>
      <c r="I154" s="33"/>
      <c r="J154" s="74">
        <v>45084</v>
      </c>
      <c r="K154" s="84">
        <v>50000</v>
      </c>
      <c r="L154" s="70">
        <v>23000</v>
      </c>
      <c r="M154" s="70"/>
      <c r="N154" s="33" t="s">
        <v>28</v>
      </c>
      <c r="O154" s="77" t="s">
        <v>570</v>
      </c>
      <c r="P154" s="33" t="s">
        <v>27</v>
      </c>
      <c r="Q154" s="33" t="s">
        <v>30</v>
      </c>
      <c r="R154" s="33" t="s">
        <v>571</v>
      </c>
      <c r="S154" s="33" t="s">
        <v>388</v>
      </c>
      <c r="T154" s="76"/>
      <c r="U154" s="76"/>
      <c r="V154" s="76" t="s">
        <v>572</v>
      </c>
      <c r="W154" s="81"/>
      <c r="X154" s="81"/>
      <c r="Y154" s="81"/>
      <c r="Z154" s="81"/>
      <c r="AA154" s="81"/>
      <c r="AB154" s="81"/>
      <c r="AC154" s="81"/>
      <c r="AD154" s="81"/>
    </row>
    <row r="155" spans="1:30" ht="12.75">
      <c r="A155" s="76" t="s">
        <v>537</v>
      </c>
      <c r="B155" s="8" t="s">
        <v>241</v>
      </c>
      <c r="C155" s="9" t="s">
        <v>39</v>
      </c>
      <c r="D155" s="9" t="s">
        <v>23</v>
      </c>
      <c r="E155" s="9" t="s">
        <v>538</v>
      </c>
      <c r="F155" s="9" t="s">
        <v>25</v>
      </c>
      <c r="G155" s="10"/>
      <c r="H155" s="10" t="s">
        <v>242</v>
      </c>
      <c r="I155" s="9"/>
      <c r="J155" s="21">
        <v>45082</v>
      </c>
      <c r="K155" s="14">
        <v>45000</v>
      </c>
      <c r="L155" s="14">
        <v>25000</v>
      </c>
      <c r="M155" s="14"/>
      <c r="N155" s="33" t="s">
        <v>28</v>
      </c>
      <c r="O155" s="19" t="s">
        <v>573</v>
      </c>
      <c r="P155" s="33" t="s">
        <v>27</v>
      </c>
      <c r="Q155" s="33" t="s">
        <v>30</v>
      </c>
      <c r="R155" s="9" t="s">
        <v>574</v>
      </c>
      <c r="S155" s="12" t="s">
        <v>32</v>
      </c>
      <c r="T155" s="16"/>
      <c r="U155" s="8"/>
      <c r="V155" s="8"/>
      <c r="W155" s="17"/>
      <c r="X155" s="17"/>
      <c r="Y155" s="17"/>
      <c r="Z155" s="17"/>
      <c r="AA155" s="17"/>
      <c r="AB155" s="17"/>
      <c r="AC155" s="17"/>
      <c r="AD155" s="17"/>
    </row>
    <row r="156" spans="1:30" ht="12.75">
      <c r="A156" s="76" t="s">
        <v>537</v>
      </c>
      <c r="B156" s="82" t="s">
        <v>94</v>
      </c>
      <c r="C156" s="33" t="s">
        <v>39</v>
      </c>
      <c r="D156" s="71" t="s">
        <v>23</v>
      </c>
      <c r="E156" s="9" t="s">
        <v>538</v>
      </c>
      <c r="F156" s="9" t="s">
        <v>25</v>
      </c>
      <c r="G156" s="76"/>
      <c r="H156" s="68" t="s">
        <v>575</v>
      </c>
      <c r="I156" s="33"/>
      <c r="J156" s="75">
        <v>45085</v>
      </c>
      <c r="K156" s="84">
        <v>20000</v>
      </c>
      <c r="L156" s="70">
        <v>7000</v>
      </c>
      <c r="M156" s="70"/>
      <c r="N156" s="33" t="s">
        <v>28</v>
      </c>
      <c r="O156" s="77" t="s">
        <v>576</v>
      </c>
      <c r="P156" s="33" t="s">
        <v>27</v>
      </c>
      <c r="Q156" s="33" t="s">
        <v>30</v>
      </c>
      <c r="R156" s="33" t="s">
        <v>577</v>
      </c>
      <c r="S156" s="33" t="s">
        <v>32</v>
      </c>
      <c r="T156" s="76"/>
      <c r="U156" s="76"/>
      <c r="V156" s="76"/>
      <c r="W156" s="81"/>
      <c r="X156" s="81"/>
      <c r="Y156" s="81"/>
      <c r="Z156" s="81"/>
      <c r="AA156" s="81"/>
      <c r="AB156" s="81"/>
      <c r="AC156" s="81"/>
      <c r="AD156" s="81"/>
    </row>
    <row r="157" spans="1:30" ht="12.75">
      <c r="A157" s="76" t="s">
        <v>537</v>
      </c>
      <c r="B157" s="85" t="s">
        <v>374</v>
      </c>
      <c r="C157" s="33" t="s">
        <v>39</v>
      </c>
      <c r="D157" s="71" t="s">
        <v>49</v>
      </c>
      <c r="E157" s="9" t="s">
        <v>538</v>
      </c>
      <c r="F157" s="9" t="s">
        <v>25</v>
      </c>
      <c r="G157" s="76"/>
      <c r="H157" s="83" t="s">
        <v>460</v>
      </c>
      <c r="I157" s="33"/>
      <c r="J157" s="74">
        <v>45088</v>
      </c>
      <c r="K157" s="84">
        <v>35000</v>
      </c>
      <c r="L157" s="70">
        <v>15000</v>
      </c>
      <c r="M157" s="70"/>
      <c r="N157" s="33" t="s">
        <v>28</v>
      </c>
      <c r="O157" s="77" t="s">
        <v>578</v>
      </c>
      <c r="P157" s="33" t="s">
        <v>27</v>
      </c>
      <c r="Q157" s="33" t="s">
        <v>30</v>
      </c>
      <c r="R157" s="33" t="s">
        <v>462</v>
      </c>
      <c r="S157" s="33" t="s">
        <v>369</v>
      </c>
      <c r="T157" s="76"/>
      <c r="U157" s="76"/>
      <c r="V157" s="76" t="s">
        <v>579</v>
      </c>
      <c r="W157" s="81"/>
      <c r="X157" s="81"/>
      <c r="Y157" s="81"/>
      <c r="Z157" s="81"/>
      <c r="AA157" s="81"/>
      <c r="AB157" s="81"/>
      <c r="AC157" s="81"/>
      <c r="AD157" s="81"/>
    </row>
    <row r="158" spans="1:30" ht="12.75">
      <c r="A158" s="76" t="s">
        <v>537</v>
      </c>
      <c r="B158" s="85" t="s">
        <v>580</v>
      </c>
      <c r="C158" s="33" t="s">
        <v>39</v>
      </c>
      <c r="D158" s="71" t="s">
        <v>49</v>
      </c>
      <c r="E158" s="33" t="s">
        <v>581</v>
      </c>
      <c r="F158" s="9" t="s">
        <v>25</v>
      </c>
      <c r="G158" s="76"/>
      <c r="H158" s="68" t="s">
        <v>582</v>
      </c>
      <c r="I158" s="33"/>
      <c r="J158" s="74">
        <v>45089</v>
      </c>
      <c r="K158" s="84">
        <v>600000</v>
      </c>
      <c r="L158" s="70">
        <v>500000</v>
      </c>
      <c r="M158" s="70"/>
      <c r="N158" s="33" t="s">
        <v>28</v>
      </c>
      <c r="O158" s="73" t="s">
        <v>583</v>
      </c>
      <c r="P158" s="33" t="s">
        <v>27</v>
      </c>
      <c r="Q158" s="33" t="s">
        <v>30</v>
      </c>
      <c r="R158" s="33" t="s">
        <v>584</v>
      </c>
      <c r="S158" s="33" t="s">
        <v>124</v>
      </c>
      <c r="T158" s="76"/>
      <c r="U158" s="76"/>
      <c r="V158" s="76"/>
      <c r="W158" s="81"/>
      <c r="X158" s="81"/>
      <c r="Y158" s="81"/>
      <c r="Z158" s="81"/>
      <c r="AA158" s="81"/>
      <c r="AB158" s="81"/>
      <c r="AC158" s="81"/>
      <c r="AD158" s="81"/>
    </row>
    <row r="159" spans="1:30" ht="12.75">
      <c r="A159" s="76" t="s">
        <v>537</v>
      </c>
      <c r="B159" s="8" t="s">
        <v>344</v>
      </c>
      <c r="C159" s="33" t="s">
        <v>39</v>
      </c>
      <c r="D159" s="71" t="s">
        <v>23</v>
      </c>
      <c r="E159" s="33" t="s">
        <v>581</v>
      </c>
      <c r="F159" s="9" t="s">
        <v>25</v>
      </c>
      <c r="G159" s="76"/>
      <c r="H159" s="76"/>
      <c r="I159" s="33"/>
      <c r="J159" s="75">
        <v>45091</v>
      </c>
      <c r="K159" s="84">
        <v>55000</v>
      </c>
      <c r="L159" s="70">
        <v>35000</v>
      </c>
      <c r="M159" s="70"/>
      <c r="N159" s="33"/>
      <c r="O159" s="73" t="s">
        <v>585</v>
      </c>
      <c r="P159" s="33" t="s">
        <v>27</v>
      </c>
      <c r="Q159" s="33" t="s">
        <v>30</v>
      </c>
      <c r="R159" s="33" t="s">
        <v>531</v>
      </c>
      <c r="S159" s="33" t="s">
        <v>32</v>
      </c>
      <c r="T159" s="76"/>
      <c r="U159" s="76"/>
      <c r="V159" s="76"/>
      <c r="W159" s="81"/>
      <c r="X159" s="81"/>
      <c r="Y159" s="81"/>
      <c r="Z159" s="81"/>
      <c r="AA159" s="81"/>
      <c r="AB159" s="81"/>
      <c r="AC159" s="81"/>
      <c r="AD159" s="81"/>
    </row>
    <row r="160" spans="1:30" ht="12.75">
      <c r="A160" s="76" t="s">
        <v>537</v>
      </c>
      <c r="B160" s="85" t="s">
        <v>103</v>
      </c>
      <c r="C160" s="33" t="s">
        <v>39</v>
      </c>
      <c r="D160" s="71" t="s">
        <v>23</v>
      </c>
      <c r="E160" s="33" t="s">
        <v>581</v>
      </c>
      <c r="F160" s="9" t="s">
        <v>25</v>
      </c>
      <c r="G160" s="76"/>
      <c r="H160" s="83" t="s">
        <v>104</v>
      </c>
      <c r="I160" s="33"/>
      <c r="J160" s="75">
        <v>45091</v>
      </c>
      <c r="K160" s="84">
        <v>30000</v>
      </c>
      <c r="L160" s="70">
        <v>15000</v>
      </c>
      <c r="M160" s="70"/>
      <c r="N160" s="33"/>
      <c r="O160" s="73" t="s">
        <v>586</v>
      </c>
      <c r="P160" s="33" t="s">
        <v>27</v>
      </c>
      <c r="Q160" s="33" t="s">
        <v>30</v>
      </c>
      <c r="R160" s="33" t="s">
        <v>587</v>
      </c>
      <c r="S160" s="33" t="s">
        <v>369</v>
      </c>
      <c r="T160" s="76"/>
      <c r="U160" s="76"/>
      <c r="V160" s="76" t="s">
        <v>588</v>
      </c>
      <c r="W160" s="81"/>
      <c r="X160" s="81"/>
      <c r="Y160" s="81"/>
      <c r="Z160" s="81"/>
      <c r="AA160" s="81"/>
      <c r="AB160" s="81"/>
      <c r="AC160" s="81"/>
      <c r="AD160" s="81"/>
    </row>
    <row r="161" spans="1:30" ht="12.75">
      <c r="A161" s="76" t="s">
        <v>537</v>
      </c>
      <c r="B161" s="85" t="s">
        <v>201</v>
      </c>
      <c r="C161" s="33" t="s">
        <v>39</v>
      </c>
      <c r="D161" s="71" t="s">
        <v>23</v>
      </c>
      <c r="E161" s="33" t="s">
        <v>581</v>
      </c>
      <c r="F161" s="9" t="s">
        <v>25</v>
      </c>
      <c r="G161" s="76"/>
      <c r="H161" s="76"/>
      <c r="I161" s="33"/>
      <c r="J161" s="75">
        <v>45092</v>
      </c>
      <c r="K161" s="84">
        <v>250000</v>
      </c>
      <c r="L161" s="70">
        <v>150000</v>
      </c>
      <c r="M161" s="70"/>
      <c r="N161" s="33"/>
      <c r="O161" s="73" t="s">
        <v>589</v>
      </c>
      <c r="P161" s="33" t="s">
        <v>27</v>
      </c>
      <c r="Q161" s="33" t="s">
        <v>30</v>
      </c>
      <c r="R161" s="33" t="s">
        <v>590</v>
      </c>
      <c r="S161" s="33" t="s">
        <v>32</v>
      </c>
      <c r="T161" s="76"/>
      <c r="U161" s="76"/>
      <c r="V161" s="76"/>
      <c r="W161" s="81"/>
      <c r="X161" s="81"/>
      <c r="Y161" s="81"/>
      <c r="Z161" s="81"/>
      <c r="AA161" s="81"/>
      <c r="AB161" s="81"/>
      <c r="AC161" s="81"/>
      <c r="AD161" s="81"/>
    </row>
    <row r="162" spans="1:30" ht="12.75">
      <c r="A162" s="76" t="s">
        <v>537</v>
      </c>
      <c r="B162" s="85" t="s">
        <v>348</v>
      </c>
      <c r="C162" s="33" t="s">
        <v>39</v>
      </c>
      <c r="D162" s="71" t="s">
        <v>23</v>
      </c>
      <c r="E162" s="33" t="s">
        <v>581</v>
      </c>
      <c r="F162" s="9" t="s">
        <v>25</v>
      </c>
      <c r="G162" s="76"/>
      <c r="H162" s="83" t="s">
        <v>591</v>
      </c>
      <c r="I162" s="33"/>
      <c r="J162" s="75">
        <v>45092</v>
      </c>
      <c r="K162" s="84">
        <v>20000</v>
      </c>
      <c r="L162" s="70">
        <v>4500</v>
      </c>
      <c r="M162" s="70"/>
      <c r="N162" s="33"/>
      <c r="O162" s="73" t="s">
        <v>592</v>
      </c>
      <c r="P162" s="33" t="s">
        <v>27</v>
      </c>
      <c r="Q162" s="33" t="s">
        <v>30</v>
      </c>
      <c r="R162" s="33" t="s">
        <v>593</v>
      </c>
      <c r="S162" s="33" t="s">
        <v>369</v>
      </c>
      <c r="T162" s="76"/>
      <c r="U162" s="76"/>
      <c r="V162" s="76" t="s">
        <v>594</v>
      </c>
      <c r="W162" s="81"/>
      <c r="X162" s="81"/>
      <c r="Y162" s="81"/>
      <c r="Z162" s="81"/>
      <c r="AA162" s="81"/>
      <c r="AB162" s="81"/>
      <c r="AC162" s="81"/>
      <c r="AD162" s="81"/>
    </row>
    <row r="163" spans="1:30" ht="12.75">
      <c r="A163" s="76" t="s">
        <v>537</v>
      </c>
      <c r="B163" s="85" t="s">
        <v>595</v>
      </c>
      <c r="C163" s="33" t="s">
        <v>39</v>
      </c>
      <c r="D163" s="71" t="s">
        <v>23</v>
      </c>
      <c r="E163" s="33" t="s">
        <v>581</v>
      </c>
      <c r="F163" s="9" t="s">
        <v>25</v>
      </c>
      <c r="G163" s="76"/>
      <c r="H163" s="76"/>
      <c r="I163" s="33"/>
      <c r="J163" s="75">
        <v>45092</v>
      </c>
      <c r="K163" s="84">
        <v>30000</v>
      </c>
      <c r="L163" s="70">
        <v>7000</v>
      </c>
      <c r="M163" s="70"/>
      <c r="N163" s="33"/>
      <c r="O163" s="73" t="s">
        <v>596</v>
      </c>
      <c r="P163" s="33" t="s">
        <v>27</v>
      </c>
      <c r="Q163" s="33" t="s">
        <v>30</v>
      </c>
      <c r="R163" s="33" t="s">
        <v>597</v>
      </c>
      <c r="S163" s="33" t="s">
        <v>515</v>
      </c>
      <c r="T163" s="76"/>
      <c r="U163" s="76"/>
      <c r="V163" s="76"/>
      <c r="W163" s="81"/>
      <c r="X163" s="81"/>
      <c r="Y163" s="81"/>
      <c r="Z163" s="81"/>
      <c r="AA163" s="81"/>
      <c r="AB163" s="81"/>
      <c r="AC163" s="81"/>
      <c r="AD163" s="81"/>
    </row>
    <row r="164" spans="1:30" ht="12.75">
      <c r="A164" s="76" t="s">
        <v>537</v>
      </c>
      <c r="B164" s="85" t="s">
        <v>598</v>
      </c>
      <c r="C164" s="33" t="s">
        <v>39</v>
      </c>
      <c r="D164" s="71" t="s">
        <v>23</v>
      </c>
      <c r="E164" s="33" t="s">
        <v>581</v>
      </c>
      <c r="F164" s="9" t="s">
        <v>25</v>
      </c>
      <c r="G164" s="76"/>
      <c r="H164" s="76"/>
      <c r="I164" s="33"/>
      <c r="J164" s="75">
        <v>45092</v>
      </c>
      <c r="K164" s="84">
        <v>35000</v>
      </c>
      <c r="L164" s="70">
        <v>10000</v>
      </c>
      <c r="M164" s="70"/>
      <c r="N164" s="33"/>
      <c r="O164" s="73" t="s">
        <v>599</v>
      </c>
      <c r="P164" s="33" t="s">
        <v>27</v>
      </c>
      <c r="Q164" s="33" t="s">
        <v>30</v>
      </c>
      <c r="R164" s="33" t="s">
        <v>600</v>
      </c>
      <c r="S164" s="33" t="s">
        <v>515</v>
      </c>
      <c r="T164" s="76"/>
      <c r="U164" s="76"/>
      <c r="V164" s="76"/>
      <c r="W164" s="81"/>
      <c r="X164" s="81"/>
      <c r="Y164" s="81"/>
      <c r="Z164" s="81"/>
      <c r="AA164" s="81"/>
      <c r="AB164" s="81"/>
      <c r="AC164" s="81"/>
      <c r="AD164" s="81"/>
    </row>
    <row r="165" spans="1:30" ht="12.75">
      <c r="A165" s="76" t="s">
        <v>537</v>
      </c>
      <c r="B165" s="85" t="s">
        <v>601</v>
      </c>
      <c r="C165" s="33" t="s">
        <v>39</v>
      </c>
      <c r="D165" s="71" t="s">
        <v>23</v>
      </c>
      <c r="E165" s="33" t="s">
        <v>581</v>
      </c>
      <c r="F165" s="9" t="s">
        <v>25</v>
      </c>
      <c r="G165" s="76"/>
      <c r="H165" s="76"/>
      <c r="I165" s="33"/>
      <c r="J165" s="75">
        <v>45093</v>
      </c>
      <c r="K165" s="84">
        <v>50000</v>
      </c>
      <c r="L165" s="70">
        <v>20000</v>
      </c>
      <c r="M165" s="70"/>
      <c r="N165" s="33"/>
      <c r="O165" s="73" t="s">
        <v>602</v>
      </c>
      <c r="P165" s="33" t="s">
        <v>27</v>
      </c>
      <c r="Q165" s="33" t="s">
        <v>30</v>
      </c>
      <c r="R165" s="33" t="s">
        <v>603</v>
      </c>
      <c r="S165" s="33" t="s">
        <v>32</v>
      </c>
      <c r="T165" s="76"/>
      <c r="U165" s="76"/>
      <c r="V165" s="76"/>
      <c r="W165" s="81"/>
      <c r="X165" s="81"/>
      <c r="Y165" s="81"/>
      <c r="Z165" s="81"/>
      <c r="AA165" s="81"/>
      <c r="AB165" s="81"/>
      <c r="AC165" s="81"/>
      <c r="AD165" s="81"/>
    </row>
    <row r="166" spans="1:30" ht="12.75">
      <c r="A166" s="76" t="s">
        <v>537</v>
      </c>
      <c r="B166" s="85" t="s">
        <v>131</v>
      </c>
      <c r="C166" s="33" t="s">
        <v>39</v>
      </c>
      <c r="D166" s="71" t="s">
        <v>23</v>
      </c>
      <c r="E166" s="33" t="s">
        <v>581</v>
      </c>
      <c r="F166" s="9" t="s">
        <v>25</v>
      </c>
      <c r="G166" s="76"/>
      <c r="H166" s="76"/>
      <c r="I166" s="33"/>
      <c r="J166" s="75">
        <v>45093</v>
      </c>
      <c r="K166" s="84">
        <v>50000</v>
      </c>
      <c r="L166" s="70">
        <v>20000</v>
      </c>
      <c r="M166" s="70"/>
      <c r="N166" s="33"/>
      <c r="O166" s="73" t="s">
        <v>604</v>
      </c>
      <c r="P166" s="33" t="s">
        <v>27</v>
      </c>
      <c r="Q166" s="33" t="s">
        <v>30</v>
      </c>
      <c r="R166" s="33" t="s">
        <v>605</v>
      </c>
      <c r="S166" s="33" t="s">
        <v>32</v>
      </c>
      <c r="T166" s="76"/>
      <c r="U166" s="76"/>
      <c r="V166" s="76"/>
      <c r="W166" s="81"/>
      <c r="X166" s="81"/>
      <c r="Y166" s="81"/>
      <c r="Z166" s="81"/>
      <c r="AA166" s="81"/>
      <c r="AB166" s="81"/>
      <c r="AC166" s="81"/>
      <c r="AD166" s="81"/>
    </row>
    <row r="167" spans="1:30" ht="15" customHeight="1">
      <c r="A167" s="76" t="s">
        <v>537</v>
      </c>
      <c r="B167" s="82" t="s">
        <v>44</v>
      </c>
      <c r="C167" s="33" t="s">
        <v>39</v>
      </c>
      <c r="D167" s="71" t="s">
        <v>23</v>
      </c>
      <c r="E167" s="33" t="s">
        <v>581</v>
      </c>
      <c r="F167" s="9" t="s">
        <v>25</v>
      </c>
      <c r="G167" s="76"/>
      <c r="H167" s="68" t="s">
        <v>544</v>
      </c>
      <c r="I167" s="33"/>
      <c r="J167" s="75">
        <v>45082</v>
      </c>
      <c r="K167" s="84">
        <v>30000</v>
      </c>
      <c r="L167" s="70">
        <v>13000</v>
      </c>
      <c r="M167" s="70"/>
      <c r="N167" s="33"/>
      <c r="O167" s="77" t="s">
        <v>606</v>
      </c>
      <c r="P167" s="33" t="s">
        <v>27</v>
      </c>
      <c r="Q167" s="33" t="s">
        <v>30</v>
      </c>
      <c r="R167" s="33" t="s">
        <v>607</v>
      </c>
      <c r="S167" s="33" t="s">
        <v>32</v>
      </c>
      <c r="T167" s="76"/>
      <c r="U167" s="76"/>
      <c r="V167" s="76"/>
      <c r="W167" s="81"/>
      <c r="X167" s="81"/>
      <c r="Y167" s="81"/>
      <c r="Z167" s="81"/>
      <c r="AA167" s="81"/>
      <c r="AB167" s="81"/>
      <c r="AC167" s="81"/>
      <c r="AD167" s="81"/>
    </row>
    <row r="168" spans="1:30" ht="12.75">
      <c r="A168" s="76" t="s">
        <v>537</v>
      </c>
      <c r="B168" s="85" t="s">
        <v>608</v>
      </c>
      <c r="C168" s="33" t="s">
        <v>39</v>
      </c>
      <c r="D168" s="71" t="s">
        <v>49</v>
      </c>
      <c r="E168" s="33" t="s">
        <v>581</v>
      </c>
      <c r="F168" s="9" t="s">
        <v>25</v>
      </c>
      <c r="G168" s="76"/>
      <c r="H168" s="68" t="s">
        <v>609</v>
      </c>
      <c r="I168" s="33"/>
      <c r="J168" s="75">
        <v>45093</v>
      </c>
      <c r="K168" s="84">
        <v>200000</v>
      </c>
      <c r="L168" s="70">
        <v>110000</v>
      </c>
      <c r="M168" s="70"/>
      <c r="N168" s="33"/>
      <c r="O168" s="73" t="s">
        <v>610</v>
      </c>
      <c r="P168" s="33" t="s">
        <v>27</v>
      </c>
      <c r="Q168" s="33" t="s">
        <v>30</v>
      </c>
      <c r="R168" s="33">
        <v>10</v>
      </c>
      <c r="S168" s="33" t="s">
        <v>369</v>
      </c>
      <c r="T168" s="76"/>
      <c r="U168" s="76"/>
      <c r="V168" s="76" t="s">
        <v>611</v>
      </c>
      <c r="W168" s="81"/>
      <c r="X168" s="81"/>
      <c r="Y168" s="81"/>
      <c r="Z168" s="81"/>
      <c r="AA168" s="81"/>
      <c r="AB168" s="81"/>
      <c r="AC168" s="81"/>
      <c r="AD168" s="81"/>
    </row>
    <row r="169" spans="1:30" ht="12.75">
      <c r="A169" s="76" t="s">
        <v>537</v>
      </c>
      <c r="B169" s="85" t="s">
        <v>81</v>
      </c>
      <c r="C169" s="33" t="s">
        <v>39</v>
      </c>
      <c r="D169" s="71" t="s">
        <v>49</v>
      </c>
      <c r="E169" s="33" t="s">
        <v>581</v>
      </c>
      <c r="F169" s="9" t="s">
        <v>25</v>
      </c>
      <c r="G169" s="76"/>
      <c r="H169" s="76"/>
      <c r="I169" s="33"/>
      <c r="J169" s="75">
        <v>45093</v>
      </c>
      <c r="K169" s="84">
        <v>300000</v>
      </c>
      <c r="L169" s="70">
        <v>100000</v>
      </c>
      <c r="M169" s="70"/>
      <c r="N169" s="33"/>
      <c r="O169" s="73" t="s">
        <v>612</v>
      </c>
      <c r="P169" s="33" t="s">
        <v>27</v>
      </c>
      <c r="Q169" s="33" t="s">
        <v>30</v>
      </c>
      <c r="R169" s="33" t="s">
        <v>613</v>
      </c>
      <c r="S169" s="33" t="s">
        <v>32</v>
      </c>
      <c r="T169" s="76"/>
      <c r="U169" s="76"/>
      <c r="V169" s="76" t="s">
        <v>614</v>
      </c>
      <c r="W169" s="81"/>
      <c r="X169" s="81"/>
      <c r="Y169" s="81"/>
      <c r="Z169" s="81"/>
      <c r="AA169" s="81"/>
      <c r="AB169" s="81"/>
      <c r="AC169" s="81"/>
      <c r="AD169" s="81"/>
    </row>
    <row r="170" spans="1:30" ht="12.75">
      <c r="A170" s="76" t="s">
        <v>537</v>
      </c>
      <c r="B170" s="85" t="s">
        <v>210</v>
      </c>
      <c r="C170" s="33" t="s">
        <v>39</v>
      </c>
      <c r="D170" s="71" t="s">
        <v>23</v>
      </c>
      <c r="E170" s="33" t="s">
        <v>581</v>
      </c>
      <c r="F170" s="9" t="s">
        <v>25</v>
      </c>
      <c r="G170" s="76"/>
      <c r="H170" s="76"/>
      <c r="I170" s="33"/>
      <c r="J170" s="91">
        <v>45094</v>
      </c>
      <c r="K170" s="84">
        <v>60000</v>
      </c>
      <c r="L170" s="70">
        <v>30000</v>
      </c>
      <c r="M170" s="70"/>
      <c r="N170" s="33"/>
      <c r="O170" s="73" t="s">
        <v>615</v>
      </c>
      <c r="P170" s="33" t="s">
        <v>27</v>
      </c>
      <c r="Q170" s="33" t="s">
        <v>30</v>
      </c>
      <c r="R170" s="33" t="s">
        <v>213</v>
      </c>
      <c r="S170" s="33" t="s">
        <v>32</v>
      </c>
      <c r="T170" s="76"/>
      <c r="U170" s="76"/>
      <c r="V170" s="76"/>
      <c r="W170" s="81"/>
      <c r="X170" s="81"/>
      <c r="Y170" s="81"/>
      <c r="Z170" s="81"/>
      <c r="AA170" s="81"/>
      <c r="AB170" s="81"/>
      <c r="AC170" s="81"/>
      <c r="AD170" s="81"/>
    </row>
    <row r="171" spans="1:30" ht="12.75">
      <c r="A171" s="76" t="s">
        <v>537</v>
      </c>
      <c r="B171" s="85" t="s">
        <v>616</v>
      </c>
      <c r="C171" s="33" t="s">
        <v>39</v>
      </c>
      <c r="D171" s="71" t="s">
        <v>49</v>
      </c>
      <c r="E171" s="33" t="s">
        <v>581</v>
      </c>
      <c r="F171" s="9" t="s">
        <v>25</v>
      </c>
      <c r="G171" s="76"/>
      <c r="H171" s="83" t="s">
        <v>617</v>
      </c>
      <c r="I171" s="33"/>
      <c r="J171" s="74">
        <v>45095</v>
      </c>
      <c r="K171" s="84">
        <v>120000</v>
      </c>
      <c r="L171" s="70">
        <v>65000</v>
      </c>
      <c r="M171" s="70"/>
      <c r="N171" s="33"/>
      <c r="O171" s="73" t="s">
        <v>618</v>
      </c>
      <c r="P171" s="33" t="s">
        <v>619</v>
      </c>
      <c r="Q171" s="33" t="s">
        <v>30</v>
      </c>
      <c r="R171" s="33" t="s">
        <v>620</v>
      </c>
      <c r="S171" s="33" t="s">
        <v>369</v>
      </c>
      <c r="T171" s="76"/>
      <c r="U171" s="76"/>
      <c r="V171" s="76"/>
      <c r="W171" s="81"/>
      <c r="X171" s="81"/>
      <c r="Y171" s="81"/>
      <c r="Z171" s="81"/>
      <c r="AA171" s="81"/>
      <c r="AB171" s="81"/>
      <c r="AC171" s="81"/>
      <c r="AD171" s="81"/>
    </row>
    <row r="172" spans="1:30" ht="12.75">
      <c r="A172" s="76" t="s">
        <v>537</v>
      </c>
      <c r="B172" s="85" t="s">
        <v>621</v>
      </c>
      <c r="C172" s="33" t="s">
        <v>39</v>
      </c>
      <c r="D172" s="71" t="s">
        <v>49</v>
      </c>
      <c r="E172" s="33" t="s">
        <v>581</v>
      </c>
      <c r="F172" s="9" t="s">
        <v>25</v>
      </c>
      <c r="G172" s="76"/>
      <c r="H172" s="83" t="s">
        <v>622</v>
      </c>
      <c r="I172" s="33"/>
      <c r="J172" s="74">
        <v>45095</v>
      </c>
      <c r="K172" s="84">
        <v>150000</v>
      </c>
      <c r="L172" s="70">
        <v>60000</v>
      </c>
      <c r="M172" s="70"/>
      <c r="N172" s="33"/>
      <c r="O172" s="77" t="s">
        <v>623</v>
      </c>
      <c r="P172" s="33" t="s">
        <v>27</v>
      </c>
      <c r="Q172" s="33" t="s">
        <v>30</v>
      </c>
      <c r="R172" s="33" t="s">
        <v>624</v>
      </c>
      <c r="S172" s="33" t="s">
        <v>80</v>
      </c>
      <c r="T172" s="76"/>
      <c r="U172" s="76"/>
      <c r="V172" s="76"/>
      <c r="W172" s="81"/>
      <c r="X172" s="81"/>
      <c r="Y172" s="81"/>
      <c r="Z172" s="81"/>
      <c r="AA172" s="81"/>
      <c r="AB172" s="81"/>
      <c r="AC172" s="81"/>
      <c r="AD172" s="81"/>
    </row>
    <row r="173" spans="1:30" ht="12.75">
      <c r="A173" s="76" t="s">
        <v>537</v>
      </c>
      <c r="B173" s="85" t="s">
        <v>142</v>
      </c>
      <c r="C173" s="33" t="s">
        <v>39</v>
      </c>
      <c r="D173" s="71" t="s">
        <v>49</v>
      </c>
      <c r="E173" s="33" t="s">
        <v>625</v>
      </c>
      <c r="F173" s="9" t="s">
        <v>25</v>
      </c>
      <c r="G173" s="76"/>
      <c r="H173" s="68" t="s">
        <v>143</v>
      </c>
      <c r="I173" s="33"/>
      <c r="J173" s="74">
        <v>45096</v>
      </c>
      <c r="K173" s="84">
        <v>75000</v>
      </c>
      <c r="L173" s="70">
        <v>40000</v>
      </c>
      <c r="M173" s="70"/>
      <c r="N173" s="33"/>
      <c r="O173" s="77" t="s">
        <v>626</v>
      </c>
      <c r="P173" s="33" t="s">
        <v>627</v>
      </c>
      <c r="Q173" s="33" t="s">
        <v>30</v>
      </c>
      <c r="R173" s="92">
        <v>106027</v>
      </c>
      <c r="S173" s="33" t="s">
        <v>80</v>
      </c>
      <c r="T173" s="76"/>
      <c r="U173" s="76"/>
      <c r="V173" s="76"/>
      <c r="W173" s="81"/>
      <c r="X173" s="81"/>
      <c r="Y173" s="81"/>
      <c r="Z173" s="81"/>
      <c r="AA173" s="81"/>
      <c r="AB173" s="81"/>
      <c r="AC173" s="81"/>
      <c r="AD173" s="81"/>
    </row>
    <row r="174" spans="1:30" ht="12.75">
      <c r="A174" s="76" t="s">
        <v>537</v>
      </c>
      <c r="B174" s="85" t="s">
        <v>628</v>
      </c>
      <c r="C174" s="33" t="s">
        <v>39</v>
      </c>
      <c r="D174" s="71" t="s">
        <v>23</v>
      </c>
      <c r="E174" s="33" t="s">
        <v>625</v>
      </c>
      <c r="F174" s="9" t="s">
        <v>25</v>
      </c>
      <c r="G174" s="76"/>
      <c r="H174" s="76"/>
      <c r="I174" s="33"/>
      <c r="J174" s="74">
        <v>45096</v>
      </c>
      <c r="K174" s="84">
        <v>30000</v>
      </c>
      <c r="L174" s="70">
        <v>7000</v>
      </c>
      <c r="M174" s="70"/>
      <c r="N174" s="33"/>
      <c r="O174" s="73" t="s">
        <v>629</v>
      </c>
      <c r="P174" s="33" t="s">
        <v>27</v>
      </c>
      <c r="Q174" s="33" t="s">
        <v>30</v>
      </c>
      <c r="R174" s="33" t="s">
        <v>630</v>
      </c>
      <c r="S174" s="33" t="s">
        <v>515</v>
      </c>
      <c r="T174" s="76"/>
      <c r="U174" s="76"/>
      <c r="V174" s="76"/>
      <c r="W174" s="81"/>
      <c r="X174" s="81"/>
      <c r="Y174" s="81"/>
      <c r="Z174" s="81"/>
      <c r="AA174" s="81"/>
      <c r="AB174" s="81"/>
      <c r="AC174" s="81"/>
      <c r="AD174" s="81"/>
    </row>
    <row r="175" spans="1:30" ht="12.75">
      <c r="A175" s="76" t="s">
        <v>537</v>
      </c>
      <c r="B175" s="85" t="s">
        <v>631</v>
      </c>
      <c r="C175" s="33" t="s">
        <v>39</v>
      </c>
      <c r="D175" s="71" t="s">
        <v>49</v>
      </c>
      <c r="E175" s="33" t="s">
        <v>625</v>
      </c>
      <c r="F175" s="9" t="s">
        <v>25</v>
      </c>
      <c r="G175" s="76"/>
      <c r="H175" s="76"/>
      <c r="I175" s="33"/>
      <c r="J175" s="74">
        <v>45096</v>
      </c>
      <c r="K175" s="84">
        <v>40000</v>
      </c>
      <c r="L175" s="70">
        <v>7000</v>
      </c>
      <c r="M175" s="70"/>
      <c r="N175" s="33"/>
      <c r="O175" s="73" t="s">
        <v>632</v>
      </c>
      <c r="P175" s="33" t="s">
        <v>619</v>
      </c>
      <c r="Q175" s="33" t="s">
        <v>30</v>
      </c>
      <c r="R175" s="33" t="s">
        <v>633</v>
      </c>
      <c r="S175" s="33" t="s">
        <v>515</v>
      </c>
      <c r="T175" s="76"/>
      <c r="U175" s="76"/>
      <c r="V175" s="76"/>
      <c r="W175" s="81"/>
      <c r="X175" s="81"/>
      <c r="Y175" s="81"/>
      <c r="Z175" s="81"/>
      <c r="AA175" s="81"/>
      <c r="AB175" s="81"/>
      <c r="AC175" s="81"/>
      <c r="AD175" s="81"/>
    </row>
    <row r="176" spans="1:30" ht="12.75">
      <c r="A176" s="76" t="s">
        <v>537</v>
      </c>
      <c r="B176" s="85" t="s">
        <v>634</v>
      </c>
      <c r="C176" s="33" t="s">
        <v>39</v>
      </c>
      <c r="D176" s="71" t="s">
        <v>49</v>
      </c>
      <c r="E176" s="33" t="s">
        <v>625</v>
      </c>
      <c r="F176" s="9" t="s">
        <v>25</v>
      </c>
      <c r="G176" s="76"/>
      <c r="H176" s="76" t="s">
        <v>745</v>
      </c>
      <c r="I176" s="33"/>
      <c r="J176" s="74">
        <v>45096</v>
      </c>
      <c r="K176" s="84">
        <v>25000</v>
      </c>
      <c r="L176" s="70">
        <v>3000</v>
      </c>
      <c r="M176" s="70"/>
      <c r="N176" s="33"/>
      <c r="O176" s="33" t="s">
        <v>6359</v>
      </c>
      <c r="P176" s="33" t="s">
        <v>27</v>
      </c>
      <c r="Q176" s="33" t="s">
        <v>30</v>
      </c>
      <c r="R176" s="33" t="s">
        <v>635</v>
      </c>
      <c r="S176" s="33" t="s">
        <v>515</v>
      </c>
      <c r="T176" s="76"/>
      <c r="U176" s="76"/>
      <c r="V176" s="76"/>
      <c r="W176" s="81"/>
      <c r="X176" s="81"/>
      <c r="Y176" s="81"/>
      <c r="Z176" s="81"/>
      <c r="AA176" s="81"/>
      <c r="AB176" s="81"/>
      <c r="AC176" s="81"/>
      <c r="AD176" s="81"/>
    </row>
    <row r="177" spans="1:30" ht="12.75">
      <c r="A177" s="76" t="s">
        <v>537</v>
      </c>
      <c r="B177" s="85" t="s">
        <v>636</v>
      </c>
      <c r="C177" s="33" t="s">
        <v>39</v>
      </c>
      <c r="D177" s="71" t="s">
        <v>49</v>
      </c>
      <c r="E177" s="33" t="s">
        <v>625</v>
      </c>
      <c r="F177" s="9" t="s">
        <v>25</v>
      </c>
      <c r="G177" s="76"/>
      <c r="H177" s="76"/>
      <c r="I177" s="33"/>
      <c r="J177" s="74">
        <v>45097</v>
      </c>
      <c r="K177" s="84">
        <v>225000</v>
      </c>
      <c r="L177" s="70">
        <v>130000</v>
      </c>
      <c r="M177" s="70"/>
      <c r="N177" s="33"/>
      <c r="O177" s="73" t="s">
        <v>637</v>
      </c>
      <c r="P177" s="33" t="s">
        <v>27</v>
      </c>
      <c r="Q177" s="33" t="s">
        <v>30</v>
      </c>
      <c r="R177" s="33" t="s">
        <v>638</v>
      </c>
      <c r="S177" s="33" t="s">
        <v>515</v>
      </c>
      <c r="T177" s="76"/>
      <c r="U177" s="76"/>
      <c r="V177" s="76"/>
      <c r="W177" s="81"/>
      <c r="X177" s="81"/>
      <c r="Y177" s="81"/>
      <c r="Z177" s="81"/>
      <c r="AA177" s="81"/>
      <c r="AB177" s="81"/>
      <c r="AC177" s="81"/>
      <c r="AD177" s="81"/>
    </row>
    <row r="178" spans="1:30" ht="12.75">
      <c r="A178" s="76" t="s">
        <v>537</v>
      </c>
      <c r="B178" s="82" t="s">
        <v>639</v>
      </c>
      <c r="C178" s="33" t="s">
        <v>39</v>
      </c>
      <c r="D178" s="71" t="s">
        <v>49</v>
      </c>
      <c r="E178" s="33" t="s">
        <v>625</v>
      </c>
      <c r="F178" s="9" t="s">
        <v>25</v>
      </c>
      <c r="G178" s="76"/>
      <c r="H178" s="76"/>
      <c r="I178" s="33"/>
      <c r="J178" s="74">
        <v>45097</v>
      </c>
      <c r="K178" s="69">
        <v>30000</v>
      </c>
      <c r="L178" s="70">
        <v>4000</v>
      </c>
      <c r="M178" s="70"/>
      <c r="N178" s="33"/>
      <c r="O178" s="77" t="s">
        <v>640</v>
      </c>
      <c r="P178" s="33" t="s">
        <v>27</v>
      </c>
      <c r="Q178" s="33" t="s">
        <v>30</v>
      </c>
      <c r="R178" s="33" t="s">
        <v>641</v>
      </c>
      <c r="S178" s="33" t="s">
        <v>515</v>
      </c>
      <c r="T178" s="76"/>
      <c r="U178" s="76"/>
      <c r="V178" s="76"/>
      <c r="W178" s="81"/>
      <c r="X178" s="81"/>
      <c r="Y178" s="81"/>
      <c r="Z178" s="81"/>
      <c r="AA178" s="81"/>
      <c r="AB178" s="81"/>
      <c r="AC178" s="81"/>
      <c r="AD178" s="81"/>
    </row>
    <row r="179" spans="1:30" ht="12.75">
      <c r="A179" s="76" t="s">
        <v>537</v>
      </c>
      <c r="B179" s="85" t="s">
        <v>90</v>
      </c>
      <c r="C179" s="33" t="s">
        <v>39</v>
      </c>
      <c r="D179" s="71" t="s">
        <v>23</v>
      </c>
      <c r="E179" s="33" t="s">
        <v>625</v>
      </c>
      <c r="F179" s="9" t="s">
        <v>25</v>
      </c>
      <c r="G179" s="76"/>
      <c r="H179" s="68" t="s">
        <v>550</v>
      </c>
      <c r="I179" s="33"/>
      <c r="J179" s="74">
        <v>45097</v>
      </c>
      <c r="K179" s="84">
        <v>35000</v>
      </c>
      <c r="L179" s="70">
        <v>5000</v>
      </c>
      <c r="M179" s="70"/>
      <c r="N179" s="33" t="s">
        <v>28</v>
      </c>
      <c r="O179" s="73" t="s">
        <v>642</v>
      </c>
      <c r="P179" s="33" t="s">
        <v>27</v>
      </c>
      <c r="Q179" s="33" t="s">
        <v>30</v>
      </c>
      <c r="R179" s="33" t="s">
        <v>643</v>
      </c>
      <c r="S179" s="33" t="s">
        <v>388</v>
      </c>
      <c r="T179" s="76"/>
      <c r="U179" s="76"/>
      <c r="V179" s="76" t="s">
        <v>553</v>
      </c>
      <c r="W179" s="81"/>
      <c r="X179" s="81"/>
      <c r="Y179" s="81"/>
      <c r="Z179" s="81"/>
      <c r="AA179" s="81"/>
      <c r="AB179" s="81"/>
      <c r="AC179" s="81"/>
      <c r="AD179" s="81"/>
    </row>
    <row r="180" spans="1:30" ht="12.75">
      <c r="A180" s="76" t="s">
        <v>537</v>
      </c>
      <c r="B180" s="85" t="s">
        <v>644</v>
      </c>
      <c r="C180" s="33" t="s">
        <v>39</v>
      </c>
      <c r="D180" s="71" t="s">
        <v>49</v>
      </c>
      <c r="E180" s="33" t="s">
        <v>625</v>
      </c>
      <c r="F180" s="9" t="s">
        <v>25</v>
      </c>
      <c r="G180" s="76"/>
      <c r="H180" s="83" t="s">
        <v>645</v>
      </c>
      <c r="I180" s="33"/>
      <c r="J180" s="74">
        <v>45097</v>
      </c>
      <c r="K180" s="84">
        <v>250000</v>
      </c>
      <c r="L180" s="70">
        <v>150000</v>
      </c>
      <c r="M180" s="70"/>
      <c r="N180" s="33"/>
      <c r="O180" s="73" t="s">
        <v>646</v>
      </c>
      <c r="P180" s="33" t="s">
        <v>27</v>
      </c>
      <c r="Q180" s="33" t="s">
        <v>30</v>
      </c>
      <c r="R180" s="33" t="s">
        <v>647</v>
      </c>
      <c r="S180" s="33" t="s">
        <v>369</v>
      </c>
      <c r="T180" s="76"/>
      <c r="U180" s="76"/>
      <c r="V180" s="76"/>
      <c r="W180" s="81"/>
      <c r="X180" s="81"/>
      <c r="Y180" s="81"/>
      <c r="Z180" s="81"/>
      <c r="AA180" s="81"/>
      <c r="AB180" s="81"/>
      <c r="AC180" s="81"/>
      <c r="AD180" s="81"/>
    </row>
    <row r="181" spans="1:30" ht="12.75">
      <c r="A181" s="76" t="s">
        <v>537</v>
      </c>
      <c r="B181" s="8" t="s">
        <v>57</v>
      </c>
      <c r="C181" s="33" t="s">
        <v>39</v>
      </c>
      <c r="D181" s="9" t="s">
        <v>23</v>
      </c>
      <c r="E181" s="33" t="s">
        <v>625</v>
      </c>
      <c r="F181" s="9" t="s">
        <v>25</v>
      </c>
      <c r="G181" s="10"/>
      <c r="H181" s="10" t="s">
        <v>58</v>
      </c>
      <c r="I181" s="9"/>
      <c r="J181" s="74">
        <v>45097</v>
      </c>
      <c r="K181" s="14">
        <v>65000</v>
      </c>
      <c r="L181" s="14">
        <v>33000</v>
      </c>
      <c r="M181" s="14"/>
      <c r="N181" s="33"/>
      <c r="O181" s="19" t="s">
        <v>648</v>
      </c>
      <c r="P181" s="33" t="s">
        <v>27</v>
      </c>
      <c r="Q181" s="33" t="s">
        <v>30</v>
      </c>
      <c r="R181" s="9" t="s">
        <v>557</v>
      </c>
      <c r="S181" s="12" t="s">
        <v>32</v>
      </c>
      <c r="T181" s="16"/>
      <c r="U181" s="8"/>
      <c r="V181" s="8"/>
      <c r="W181" s="17"/>
      <c r="X181" s="17"/>
      <c r="Y181" s="17"/>
      <c r="Z181" s="17"/>
      <c r="AA181" s="17"/>
      <c r="AB181" s="17"/>
      <c r="AC181" s="17"/>
      <c r="AD181" s="17"/>
    </row>
    <row r="182" spans="1:30" ht="12.75">
      <c r="A182" s="76" t="s">
        <v>537</v>
      </c>
      <c r="B182" s="85" t="s">
        <v>649</v>
      </c>
      <c r="C182" s="33" t="s">
        <v>39</v>
      </c>
      <c r="D182" s="71" t="s">
        <v>49</v>
      </c>
      <c r="E182" s="33" t="s">
        <v>625</v>
      </c>
      <c r="F182" s="9" t="s">
        <v>25</v>
      </c>
      <c r="G182" s="76"/>
      <c r="H182" s="76"/>
      <c r="I182" s="33"/>
      <c r="J182" s="74">
        <v>45098</v>
      </c>
      <c r="K182" s="84">
        <v>60000</v>
      </c>
      <c r="L182" s="70">
        <v>40000</v>
      </c>
      <c r="M182" s="70"/>
      <c r="N182" s="33"/>
      <c r="O182" s="73" t="s">
        <v>650</v>
      </c>
      <c r="P182" s="33" t="s">
        <v>27</v>
      </c>
      <c r="Q182" s="33" t="s">
        <v>30</v>
      </c>
      <c r="R182" s="33" t="s">
        <v>651</v>
      </c>
      <c r="S182" s="33" t="s">
        <v>32</v>
      </c>
      <c r="T182" s="76"/>
      <c r="U182" s="76"/>
      <c r="V182" s="76"/>
      <c r="W182" s="81"/>
      <c r="X182" s="81"/>
      <c r="Y182" s="81"/>
      <c r="Z182" s="81"/>
      <c r="AA182" s="81"/>
      <c r="AB182" s="81"/>
      <c r="AC182" s="81"/>
      <c r="AD182" s="81"/>
    </row>
    <row r="183" spans="1:30" ht="12.75">
      <c r="A183" s="76" t="s">
        <v>537</v>
      </c>
      <c r="B183" s="82" t="s">
        <v>107</v>
      </c>
      <c r="C183" s="33" t="s">
        <v>39</v>
      </c>
      <c r="D183" s="71" t="s">
        <v>23</v>
      </c>
      <c r="E183" s="33" t="s">
        <v>625</v>
      </c>
      <c r="F183" s="9" t="s">
        <v>25</v>
      </c>
      <c r="G183" s="76"/>
      <c r="H183" s="83" t="s">
        <v>108</v>
      </c>
      <c r="I183" s="33"/>
      <c r="J183" s="74">
        <v>45098</v>
      </c>
      <c r="K183" s="84">
        <v>100000</v>
      </c>
      <c r="L183" s="70">
        <v>55000</v>
      </c>
      <c r="M183" s="70"/>
      <c r="N183" s="33"/>
      <c r="O183" s="77" t="s">
        <v>652</v>
      </c>
      <c r="P183" s="33" t="s">
        <v>27</v>
      </c>
      <c r="Q183" s="33" t="s">
        <v>30</v>
      </c>
      <c r="R183" s="33" t="s">
        <v>540</v>
      </c>
      <c r="S183" s="33" t="s">
        <v>388</v>
      </c>
      <c r="T183" s="76"/>
      <c r="U183" s="76"/>
      <c r="V183" s="76"/>
      <c r="W183" s="81"/>
      <c r="X183" s="81"/>
      <c r="Y183" s="81"/>
      <c r="Z183" s="81"/>
      <c r="AA183" s="81"/>
      <c r="AB183" s="81"/>
      <c r="AC183" s="81"/>
      <c r="AD183" s="81"/>
    </row>
    <row r="184" spans="1:30" ht="12.75">
      <c r="A184" s="76" t="s">
        <v>537</v>
      </c>
      <c r="B184" s="82" t="s">
        <v>374</v>
      </c>
      <c r="C184" s="33" t="s">
        <v>39</v>
      </c>
      <c r="D184" s="71" t="s">
        <v>49</v>
      </c>
      <c r="E184" s="33" t="s">
        <v>625</v>
      </c>
      <c r="F184" s="9" t="s">
        <v>25</v>
      </c>
      <c r="G184" s="76"/>
      <c r="H184" s="76"/>
      <c r="I184" s="33"/>
      <c r="J184" s="74">
        <v>45099</v>
      </c>
      <c r="K184" s="84">
        <v>35000</v>
      </c>
      <c r="L184" s="70">
        <v>15000</v>
      </c>
      <c r="M184" s="70"/>
      <c r="N184" s="33"/>
      <c r="O184" s="77" t="s">
        <v>653</v>
      </c>
      <c r="P184" s="33" t="s">
        <v>27</v>
      </c>
      <c r="Q184" s="33" t="s">
        <v>30</v>
      </c>
      <c r="R184" s="33" t="s">
        <v>654</v>
      </c>
      <c r="S184" s="33" t="s">
        <v>369</v>
      </c>
      <c r="T184" s="76"/>
      <c r="U184" s="76"/>
      <c r="V184" s="76"/>
      <c r="W184" s="81"/>
      <c r="X184" s="81"/>
      <c r="Y184" s="81"/>
      <c r="Z184" s="81"/>
      <c r="AA184" s="81"/>
      <c r="AB184" s="81"/>
      <c r="AC184" s="81"/>
      <c r="AD184" s="81"/>
    </row>
    <row r="185" spans="1:30" ht="12.75">
      <c r="A185" s="76" t="s">
        <v>537</v>
      </c>
      <c r="B185" s="85" t="s">
        <v>655</v>
      </c>
      <c r="C185" s="33" t="s">
        <v>39</v>
      </c>
      <c r="D185" s="71" t="s">
        <v>23</v>
      </c>
      <c r="E185" s="33" t="s">
        <v>625</v>
      </c>
      <c r="F185" s="9" t="s">
        <v>25</v>
      </c>
      <c r="G185" s="93"/>
      <c r="H185" s="93"/>
      <c r="I185" s="33"/>
      <c r="J185" s="74">
        <v>45099</v>
      </c>
      <c r="K185" s="84">
        <v>40000</v>
      </c>
      <c r="L185" s="70">
        <v>17000</v>
      </c>
      <c r="M185" s="70"/>
      <c r="N185" s="33"/>
      <c r="O185" s="77" t="s">
        <v>656</v>
      </c>
      <c r="P185" s="33" t="s">
        <v>27</v>
      </c>
      <c r="Q185" s="33" t="s">
        <v>30</v>
      </c>
      <c r="R185" s="33" t="s">
        <v>657</v>
      </c>
      <c r="S185" s="33" t="s">
        <v>80</v>
      </c>
      <c r="T185" s="76"/>
      <c r="U185" s="76"/>
      <c r="V185" s="76"/>
      <c r="W185" s="50"/>
      <c r="X185" s="50"/>
      <c r="Y185" s="50"/>
      <c r="Z185" s="50"/>
      <c r="AA185" s="50"/>
      <c r="AB185" s="50"/>
      <c r="AC185" s="50"/>
      <c r="AD185" s="50"/>
    </row>
    <row r="186" spans="1:30" ht="12.75">
      <c r="A186" s="76" t="s">
        <v>537</v>
      </c>
      <c r="B186" s="94" t="s">
        <v>658</v>
      </c>
      <c r="C186" s="33" t="s">
        <v>39</v>
      </c>
      <c r="D186" s="95" t="s">
        <v>23</v>
      </c>
      <c r="E186" s="33" t="s">
        <v>625</v>
      </c>
      <c r="F186" s="9" t="s">
        <v>25</v>
      </c>
      <c r="G186" s="96"/>
      <c r="H186" s="96" t="s">
        <v>659</v>
      </c>
      <c r="I186" s="97"/>
      <c r="J186" s="74">
        <v>45099</v>
      </c>
      <c r="K186" s="98">
        <v>45000</v>
      </c>
      <c r="L186" s="97">
        <v>10000</v>
      </c>
      <c r="M186" s="97"/>
      <c r="N186" s="99"/>
      <c r="O186" s="100" t="s">
        <v>660</v>
      </c>
      <c r="P186" s="33" t="s">
        <v>27</v>
      </c>
      <c r="Q186" s="33" t="s">
        <v>30</v>
      </c>
      <c r="R186" s="99" t="s">
        <v>661</v>
      </c>
      <c r="S186" s="33" t="s">
        <v>515</v>
      </c>
      <c r="T186" s="101"/>
      <c r="U186" s="94"/>
      <c r="V186" s="101">
        <v>8369646135</v>
      </c>
      <c r="W186" s="94"/>
      <c r="X186" s="94"/>
      <c r="Y186" s="94"/>
      <c r="Z186" s="94"/>
      <c r="AA186" s="94"/>
      <c r="AB186" s="94"/>
      <c r="AC186" s="102"/>
      <c r="AD186" s="102"/>
    </row>
    <row r="187" spans="1:30" ht="12.75">
      <c r="A187" s="76" t="s">
        <v>537</v>
      </c>
      <c r="B187" s="94" t="s">
        <v>662</v>
      </c>
      <c r="C187" s="33" t="s">
        <v>39</v>
      </c>
      <c r="D187" s="95" t="s">
        <v>49</v>
      </c>
      <c r="E187" s="33" t="s">
        <v>625</v>
      </c>
      <c r="F187" s="9" t="s">
        <v>25</v>
      </c>
      <c r="G187" s="96"/>
      <c r="H187" s="96" t="s">
        <v>663</v>
      </c>
      <c r="I187" s="97"/>
      <c r="J187" s="74">
        <v>45099</v>
      </c>
      <c r="K187" s="103">
        <v>50000</v>
      </c>
      <c r="L187" s="97">
        <v>20000</v>
      </c>
      <c r="M187" s="97"/>
      <c r="N187" s="99"/>
      <c r="O187" s="100" t="s">
        <v>664</v>
      </c>
      <c r="P187" s="33" t="s">
        <v>27</v>
      </c>
      <c r="Q187" s="33" t="s">
        <v>30</v>
      </c>
      <c r="R187" s="99" t="s">
        <v>665</v>
      </c>
      <c r="S187" s="99" t="s">
        <v>515</v>
      </c>
      <c r="T187" s="95"/>
      <c r="U187" s="94"/>
      <c r="V187" s="95">
        <v>9653419810</v>
      </c>
      <c r="W187" s="102"/>
      <c r="X187" s="102"/>
      <c r="Y187" s="102"/>
      <c r="Z187" s="102"/>
      <c r="AA187" s="102"/>
      <c r="AB187" s="102"/>
      <c r="AC187" s="102"/>
      <c r="AD187" s="102"/>
    </row>
    <row r="188" spans="1:30" ht="12.75">
      <c r="A188" s="76" t="s">
        <v>537</v>
      </c>
      <c r="B188" s="85" t="s">
        <v>666</v>
      </c>
      <c r="C188" s="33" t="s">
        <v>39</v>
      </c>
      <c r="D188" s="71" t="s">
        <v>49</v>
      </c>
      <c r="E188" s="33" t="s">
        <v>625</v>
      </c>
      <c r="F188" s="9" t="s">
        <v>25</v>
      </c>
      <c r="G188" s="76"/>
      <c r="H188" s="83" t="s">
        <v>667</v>
      </c>
      <c r="I188" s="33"/>
      <c r="J188" s="74">
        <v>45100</v>
      </c>
      <c r="K188" s="84">
        <v>120000</v>
      </c>
      <c r="L188" s="70">
        <v>65000</v>
      </c>
      <c r="M188" s="70"/>
      <c r="N188" s="33"/>
      <c r="O188" s="73" t="s">
        <v>668</v>
      </c>
      <c r="P188" s="33" t="s">
        <v>27</v>
      </c>
      <c r="Q188" s="33" t="s">
        <v>30</v>
      </c>
      <c r="R188" s="33" t="s">
        <v>669</v>
      </c>
      <c r="S188" s="33" t="s">
        <v>369</v>
      </c>
      <c r="T188" s="76"/>
      <c r="U188" s="76"/>
      <c r="V188" s="76"/>
      <c r="W188" s="81"/>
      <c r="X188" s="81"/>
      <c r="Y188" s="81"/>
      <c r="Z188" s="81"/>
      <c r="AA188" s="81"/>
      <c r="AB188" s="81"/>
      <c r="AC188" s="81"/>
      <c r="AD188" s="81"/>
    </row>
    <row r="189" spans="1:30" ht="12.75">
      <c r="A189" s="76" t="s">
        <v>537</v>
      </c>
      <c r="B189" s="85" t="s">
        <v>494</v>
      </c>
      <c r="C189" s="33" t="s">
        <v>39</v>
      </c>
      <c r="D189" s="71" t="s">
        <v>49</v>
      </c>
      <c r="E189" s="33" t="s">
        <v>625</v>
      </c>
      <c r="F189" s="9" t="s">
        <v>25</v>
      </c>
      <c r="G189" s="76"/>
      <c r="H189" s="83" t="s">
        <v>495</v>
      </c>
      <c r="I189" s="33"/>
      <c r="J189" s="74">
        <v>45100</v>
      </c>
      <c r="K189" s="84">
        <v>60000</v>
      </c>
      <c r="L189" s="70">
        <v>30000</v>
      </c>
      <c r="M189" s="70"/>
      <c r="N189" s="33"/>
      <c r="O189" s="73" t="s">
        <v>670</v>
      </c>
      <c r="P189" s="33" t="s">
        <v>27</v>
      </c>
      <c r="Q189" s="33" t="s">
        <v>30</v>
      </c>
      <c r="R189" s="33" t="s">
        <v>497</v>
      </c>
      <c r="S189" s="33" t="s">
        <v>85</v>
      </c>
      <c r="T189" s="76"/>
      <c r="U189" s="76"/>
      <c r="V189" s="76"/>
      <c r="W189" s="81"/>
      <c r="X189" s="81"/>
      <c r="Y189" s="81"/>
      <c r="Z189" s="81"/>
      <c r="AA189" s="81"/>
      <c r="AB189" s="81"/>
      <c r="AC189" s="81"/>
      <c r="AD189" s="81"/>
    </row>
    <row r="190" spans="1:30" ht="12.75">
      <c r="A190" s="76" t="s">
        <v>537</v>
      </c>
      <c r="B190" s="85" t="s">
        <v>206</v>
      </c>
      <c r="C190" s="33" t="s">
        <v>39</v>
      </c>
      <c r="D190" s="71" t="s">
        <v>49</v>
      </c>
      <c r="E190" s="33" t="s">
        <v>625</v>
      </c>
      <c r="F190" s="9" t="s">
        <v>25</v>
      </c>
      <c r="G190" s="76"/>
      <c r="H190" s="76"/>
      <c r="I190" s="33"/>
      <c r="J190" s="74">
        <v>45100</v>
      </c>
      <c r="K190" s="84">
        <v>325000</v>
      </c>
      <c r="L190" s="70">
        <v>225000</v>
      </c>
      <c r="M190" s="70"/>
      <c r="N190" s="33"/>
      <c r="O190" s="73" t="s">
        <v>671</v>
      </c>
      <c r="P190" s="33" t="s">
        <v>27</v>
      </c>
      <c r="Q190" s="33" t="s">
        <v>30</v>
      </c>
      <c r="R190" s="33" t="s">
        <v>672</v>
      </c>
      <c r="S190" s="33" t="s">
        <v>32</v>
      </c>
      <c r="T190" s="76"/>
      <c r="U190" s="76"/>
      <c r="V190" s="76"/>
      <c r="W190" s="81"/>
      <c r="X190" s="81"/>
      <c r="Y190" s="81"/>
      <c r="Z190" s="81"/>
      <c r="AA190" s="81"/>
      <c r="AB190" s="81"/>
      <c r="AC190" s="81"/>
      <c r="AD190" s="81"/>
    </row>
    <row r="191" spans="1:30" ht="12.75">
      <c r="A191" s="76" t="s">
        <v>537</v>
      </c>
      <c r="B191" s="85" t="s">
        <v>673</v>
      </c>
      <c r="C191" s="33" t="s">
        <v>39</v>
      </c>
      <c r="D191" s="71" t="s">
        <v>23</v>
      </c>
      <c r="E191" s="33" t="s">
        <v>625</v>
      </c>
      <c r="F191" s="9" t="s">
        <v>25</v>
      </c>
      <c r="G191" s="76"/>
      <c r="H191" s="76"/>
      <c r="I191" s="33"/>
      <c r="J191" s="74">
        <v>45100</v>
      </c>
      <c r="K191" s="84">
        <v>250000</v>
      </c>
      <c r="L191" s="70">
        <v>150000</v>
      </c>
      <c r="M191" s="70"/>
      <c r="N191" s="33"/>
      <c r="O191" s="73" t="s">
        <v>674</v>
      </c>
      <c r="P191" s="33" t="s">
        <v>27</v>
      </c>
      <c r="Q191" s="33" t="s">
        <v>30</v>
      </c>
      <c r="R191" s="33"/>
      <c r="S191" s="33" t="s">
        <v>515</v>
      </c>
      <c r="T191" s="76"/>
      <c r="U191" s="76"/>
      <c r="V191" s="76"/>
      <c r="W191" s="81"/>
      <c r="X191" s="81"/>
      <c r="Y191" s="81"/>
      <c r="Z191" s="81"/>
      <c r="AA191" s="81"/>
      <c r="AB191" s="81"/>
      <c r="AC191" s="81"/>
      <c r="AD191" s="81"/>
    </row>
    <row r="192" spans="1:30" ht="12.75">
      <c r="A192" s="76" t="s">
        <v>537</v>
      </c>
      <c r="B192" s="94" t="s">
        <v>224</v>
      </c>
      <c r="C192" s="33" t="s">
        <v>39</v>
      </c>
      <c r="D192" s="95" t="s">
        <v>23</v>
      </c>
      <c r="E192" s="33" t="s">
        <v>625</v>
      </c>
      <c r="F192" s="9" t="s">
        <v>25</v>
      </c>
      <c r="G192" s="104"/>
      <c r="H192" s="104" t="s">
        <v>675</v>
      </c>
      <c r="I192" s="97"/>
      <c r="J192" s="74">
        <v>45101</v>
      </c>
      <c r="K192" s="103">
        <v>50000</v>
      </c>
      <c r="L192" s="97">
        <v>25000</v>
      </c>
      <c r="M192" s="97"/>
      <c r="N192" s="99"/>
      <c r="O192" s="105" t="s">
        <v>675</v>
      </c>
      <c r="P192" s="33" t="s">
        <v>27</v>
      </c>
      <c r="Q192" s="33" t="s">
        <v>30</v>
      </c>
      <c r="R192" s="99" t="s">
        <v>676</v>
      </c>
      <c r="S192" s="99" t="s">
        <v>32</v>
      </c>
      <c r="T192" s="95"/>
      <c r="U192" s="94"/>
      <c r="V192" s="95"/>
      <c r="W192" s="102"/>
      <c r="X192" s="102"/>
      <c r="Y192" s="102"/>
      <c r="Z192" s="102"/>
      <c r="AA192" s="102"/>
      <c r="AB192" s="102"/>
      <c r="AC192" s="102"/>
      <c r="AD192" s="102"/>
    </row>
    <row r="193" spans="1:30" ht="12.75">
      <c r="A193" s="76" t="s">
        <v>537</v>
      </c>
      <c r="B193" s="94" t="s">
        <v>677</v>
      </c>
      <c r="C193" s="33" t="s">
        <v>39</v>
      </c>
      <c r="D193" s="95" t="s">
        <v>23</v>
      </c>
      <c r="E193" s="33" t="s">
        <v>625</v>
      </c>
      <c r="F193" s="9" t="s">
        <v>25</v>
      </c>
      <c r="G193" s="96"/>
      <c r="H193" s="96"/>
      <c r="I193" s="97"/>
      <c r="J193" s="74">
        <v>45101</v>
      </c>
      <c r="K193" s="103">
        <v>80000</v>
      </c>
      <c r="L193" s="97">
        <v>40000</v>
      </c>
      <c r="M193" s="97"/>
      <c r="N193" s="99"/>
      <c r="O193" s="100" t="s">
        <v>678</v>
      </c>
      <c r="P193" s="33" t="s">
        <v>27</v>
      </c>
      <c r="Q193" s="33" t="s">
        <v>30</v>
      </c>
      <c r="R193" s="99" t="s">
        <v>679</v>
      </c>
      <c r="S193" s="99" t="s">
        <v>32</v>
      </c>
      <c r="T193" s="95"/>
      <c r="U193" s="94"/>
      <c r="V193" s="95"/>
      <c r="W193" s="102"/>
      <c r="X193" s="102"/>
      <c r="Y193" s="102"/>
      <c r="Z193" s="102"/>
      <c r="AA193" s="102"/>
      <c r="AB193" s="102"/>
      <c r="AC193" s="102"/>
      <c r="AD193" s="102"/>
    </row>
    <row r="194" spans="1:30" ht="12.75">
      <c r="A194" s="76" t="s">
        <v>537</v>
      </c>
      <c r="B194" s="76" t="s">
        <v>169</v>
      </c>
      <c r="C194" s="33" t="s">
        <v>39</v>
      </c>
      <c r="D194" s="71" t="s">
        <v>23</v>
      </c>
      <c r="E194" s="33" t="s">
        <v>625</v>
      </c>
      <c r="F194" s="9" t="s">
        <v>25</v>
      </c>
      <c r="G194" s="76"/>
      <c r="H194" s="68" t="s">
        <v>554</v>
      </c>
      <c r="I194" s="33"/>
      <c r="J194" s="74">
        <v>45101</v>
      </c>
      <c r="K194" s="84">
        <v>65000</v>
      </c>
      <c r="L194" s="70">
        <v>35000</v>
      </c>
      <c r="M194" s="70"/>
      <c r="N194" s="33"/>
      <c r="O194" s="73" t="s">
        <v>680</v>
      </c>
      <c r="P194" s="33" t="s">
        <v>27</v>
      </c>
      <c r="Q194" s="33" t="s">
        <v>30</v>
      </c>
      <c r="R194" s="33" t="s">
        <v>681</v>
      </c>
      <c r="S194" s="33" t="s">
        <v>32</v>
      </c>
      <c r="T194" s="76"/>
      <c r="U194" s="76"/>
      <c r="V194" s="76"/>
      <c r="W194" s="81"/>
      <c r="X194" s="81"/>
      <c r="Y194" s="81"/>
      <c r="Z194" s="81"/>
      <c r="AA194" s="81"/>
      <c r="AB194" s="81"/>
      <c r="AC194" s="81"/>
      <c r="AD194" s="81"/>
    </row>
    <row r="195" spans="1:30" ht="12.75">
      <c r="A195" s="76" t="s">
        <v>537</v>
      </c>
      <c r="B195" s="85" t="s">
        <v>456</v>
      </c>
      <c r="C195" s="33" t="s">
        <v>39</v>
      </c>
      <c r="D195" s="71" t="s">
        <v>49</v>
      </c>
      <c r="E195" s="33" t="s">
        <v>625</v>
      </c>
      <c r="F195" s="9" t="s">
        <v>25</v>
      </c>
      <c r="G195" s="76"/>
      <c r="H195" s="76"/>
      <c r="I195" s="33"/>
      <c r="J195" s="74">
        <v>45102</v>
      </c>
      <c r="K195" s="84">
        <v>80000</v>
      </c>
      <c r="L195" s="70">
        <v>40000</v>
      </c>
      <c r="M195" s="70"/>
      <c r="N195" s="33"/>
      <c r="O195" s="73" t="s">
        <v>682</v>
      </c>
      <c r="P195" s="33" t="s">
        <v>27</v>
      </c>
      <c r="Q195" s="33" t="s">
        <v>30</v>
      </c>
      <c r="R195" s="33" t="s">
        <v>683</v>
      </c>
      <c r="S195" s="33" t="s">
        <v>32</v>
      </c>
      <c r="T195" s="76"/>
      <c r="U195" s="76"/>
      <c r="V195" s="76"/>
      <c r="W195" s="81"/>
      <c r="X195" s="81"/>
      <c r="Y195" s="81"/>
      <c r="Z195" s="81"/>
      <c r="AA195" s="81"/>
      <c r="AB195" s="81"/>
      <c r="AC195" s="81"/>
      <c r="AD195" s="81"/>
    </row>
    <row r="196" spans="1:30" ht="12.75">
      <c r="A196" s="76" t="s">
        <v>537</v>
      </c>
      <c r="B196" s="85" t="s">
        <v>684</v>
      </c>
      <c r="C196" s="33" t="s">
        <v>481</v>
      </c>
      <c r="D196" s="71" t="s">
        <v>49</v>
      </c>
      <c r="E196" s="33" t="s">
        <v>625</v>
      </c>
      <c r="F196" s="9" t="s">
        <v>25</v>
      </c>
      <c r="G196" s="76"/>
      <c r="H196" s="76"/>
      <c r="I196" s="33"/>
      <c r="J196" s="74">
        <v>45102</v>
      </c>
      <c r="K196" s="84">
        <v>250000</v>
      </c>
      <c r="L196" s="70">
        <v>130000</v>
      </c>
      <c r="M196" s="70"/>
      <c r="N196" s="33"/>
      <c r="O196" s="73" t="s">
        <v>685</v>
      </c>
      <c r="P196" s="33" t="s">
        <v>27</v>
      </c>
      <c r="Q196" s="33" t="s">
        <v>30</v>
      </c>
      <c r="R196" s="33" t="s">
        <v>686</v>
      </c>
      <c r="S196" s="33" t="s">
        <v>369</v>
      </c>
      <c r="T196" s="76"/>
      <c r="U196" s="76"/>
      <c r="V196" s="76"/>
      <c r="W196" s="81"/>
      <c r="X196" s="81"/>
      <c r="Y196" s="81"/>
      <c r="Z196" s="81"/>
      <c r="AA196" s="81"/>
      <c r="AB196" s="81"/>
      <c r="AC196" s="81"/>
      <c r="AD196" s="81"/>
    </row>
    <row r="197" spans="1:30" ht="12.75">
      <c r="A197" s="76" t="s">
        <v>537</v>
      </c>
      <c r="B197" s="85" t="s">
        <v>145</v>
      </c>
      <c r="C197" s="33" t="s">
        <v>39</v>
      </c>
      <c r="D197" s="71" t="s">
        <v>49</v>
      </c>
      <c r="E197" s="33" t="s">
        <v>625</v>
      </c>
      <c r="F197" s="9" t="s">
        <v>25</v>
      </c>
      <c r="G197" s="76"/>
      <c r="H197" s="76"/>
      <c r="I197" s="33"/>
      <c r="J197" s="74">
        <v>45102</v>
      </c>
      <c r="K197" s="84">
        <v>550000</v>
      </c>
      <c r="L197" s="70">
        <v>350000</v>
      </c>
      <c r="M197" s="70"/>
      <c r="N197" s="33"/>
      <c r="O197" s="77" t="s">
        <v>687</v>
      </c>
      <c r="P197" s="33" t="s">
        <v>27</v>
      </c>
      <c r="Q197" s="33" t="s">
        <v>30</v>
      </c>
      <c r="R197" s="33" t="s">
        <v>688</v>
      </c>
      <c r="S197" s="33" t="s">
        <v>32</v>
      </c>
      <c r="T197" s="76"/>
      <c r="U197" s="76"/>
      <c r="V197" s="76"/>
      <c r="W197" s="81"/>
      <c r="X197" s="81"/>
      <c r="Y197" s="81"/>
      <c r="Z197" s="81"/>
      <c r="AA197" s="81"/>
      <c r="AB197" s="81"/>
      <c r="AC197" s="81"/>
      <c r="AD197" s="81"/>
    </row>
    <row r="198" spans="1:30" ht="12.75">
      <c r="A198" s="76" t="s">
        <v>537</v>
      </c>
      <c r="B198" s="8" t="s">
        <v>344</v>
      </c>
      <c r="C198" s="33" t="s">
        <v>39</v>
      </c>
      <c r="D198" s="71" t="s">
        <v>23</v>
      </c>
      <c r="E198" s="33" t="s">
        <v>625</v>
      </c>
      <c r="F198" s="9" t="s">
        <v>25</v>
      </c>
      <c r="G198" s="76"/>
      <c r="H198" s="76"/>
      <c r="I198" s="33"/>
      <c r="J198" s="74">
        <v>45102</v>
      </c>
      <c r="K198" s="84">
        <v>55000</v>
      </c>
      <c r="L198" s="70">
        <v>35000</v>
      </c>
      <c r="M198" s="70"/>
      <c r="N198" s="33"/>
      <c r="O198" s="73" t="s">
        <v>689</v>
      </c>
      <c r="P198" s="33" t="s">
        <v>27</v>
      </c>
      <c r="Q198" s="33" t="s">
        <v>30</v>
      </c>
      <c r="R198" s="33" t="s">
        <v>681</v>
      </c>
      <c r="S198" s="33" t="s">
        <v>32</v>
      </c>
      <c r="T198" s="76"/>
      <c r="U198" s="76"/>
      <c r="V198" s="76"/>
      <c r="W198" s="81"/>
      <c r="X198" s="81"/>
      <c r="Y198" s="81"/>
      <c r="Z198" s="81"/>
      <c r="AA198" s="81"/>
      <c r="AB198" s="81"/>
      <c r="AC198" s="81"/>
      <c r="AD198" s="81"/>
    </row>
    <row r="199" spans="1:30" ht="12.75">
      <c r="A199" s="76" t="s">
        <v>537</v>
      </c>
      <c r="B199" s="8" t="s">
        <v>235</v>
      </c>
      <c r="C199" s="9" t="s">
        <v>39</v>
      </c>
      <c r="D199" s="9" t="s">
        <v>49</v>
      </c>
      <c r="E199" s="33" t="s">
        <v>690</v>
      </c>
      <c r="F199" s="45" t="s">
        <v>691</v>
      </c>
      <c r="G199" s="53"/>
      <c r="H199" s="10" t="s">
        <v>506</v>
      </c>
      <c r="I199" s="8"/>
      <c r="J199" s="74">
        <v>45103</v>
      </c>
      <c r="K199" s="14">
        <v>35000</v>
      </c>
      <c r="L199" s="14">
        <v>15000</v>
      </c>
      <c r="M199" s="14"/>
      <c r="N199" s="9"/>
      <c r="O199" s="72" t="s">
        <v>692</v>
      </c>
      <c r="P199" s="33" t="s">
        <v>27</v>
      </c>
      <c r="Q199" s="33" t="s">
        <v>30</v>
      </c>
      <c r="R199" s="9" t="s">
        <v>693</v>
      </c>
      <c r="S199" s="9" t="s">
        <v>32</v>
      </c>
      <c r="T199" s="8"/>
      <c r="U199" s="8"/>
      <c r="V199" s="8"/>
      <c r="W199" s="17"/>
      <c r="X199" s="17"/>
      <c r="Y199" s="17"/>
      <c r="Z199" s="17"/>
      <c r="AA199" s="17"/>
      <c r="AB199" s="17"/>
      <c r="AC199" s="17"/>
      <c r="AD199" s="17"/>
    </row>
    <row r="200" spans="1:30" ht="12.75">
      <c r="A200" s="76" t="s">
        <v>537</v>
      </c>
      <c r="B200" s="85" t="s">
        <v>694</v>
      </c>
      <c r="C200" s="33" t="s">
        <v>481</v>
      </c>
      <c r="D200" s="71" t="s">
        <v>49</v>
      </c>
      <c r="E200" s="33" t="s">
        <v>690</v>
      </c>
      <c r="F200" s="45" t="s">
        <v>691</v>
      </c>
      <c r="G200" s="67"/>
      <c r="H200" s="76"/>
      <c r="I200" s="33"/>
      <c r="J200" s="74">
        <v>45105</v>
      </c>
      <c r="K200" s="84">
        <v>80000</v>
      </c>
      <c r="L200" s="70">
        <v>40000</v>
      </c>
      <c r="M200" s="70"/>
      <c r="N200" s="33"/>
      <c r="O200" s="77" t="s">
        <v>695</v>
      </c>
      <c r="P200" s="33" t="s">
        <v>696</v>
      </c>
      <c r="Q200" s="33" t="s">
        <v>30</v>
      </c>
      <c r="R200" s="33" t="s">
        <v>697</v>
      </c>
      <c r="S200" s="33" t="s">
        <v>68</v>
      </c>
      <c r="T200" s="76"/>
      <c r="U200" s="76"/>
      <c r="V200" s="76"/>
      <c r="W200" s="81"/>
      <c r="X200" s="81"/>
      <c r="Y200" s="81"/>
      <c r="Z200" s="81"/>
      <c r="AA200" s="81"/>
      <c r="AB200" s="81"/>
      <c r="AC200" s="81"/>
      <c r="AD200" s="81"/>
    </row>
    <row r="201" spans="1:30" ht="12.75">
      <c r="A201" s="23" t="s">
        <v>717</v>
      </c>
      <c r="B201" s="109" t="s">
        <v>57</v>
      </c>
      <c r="C201" s="89" t="s">
        <v>39</v>
      </c>
      <c r="D201" s="89" t="s">
        <v>23</v>
      </c>
      <c r="E201" s="89" t="s">
        <v>690</v>
      </c>
      <c r="F201" s="110" t="s">
        <v>25</v>
      </c>
      <c r="G201" s="111"/>
      <c r="H201" s="112" t="s">
        <v>58</v>
      </c>
      <c r="I201" s="89"/>
      <c r="J201" s="113">
        <v>45108</v>
      </c>
      <c r="K201" s="114">
        <v>65000</v>
      </c>
      <c r="L201" s="115">
        <v>33000</v>
      </c>
      <c r="M201" s="115"/>
      <c r="N201" s="89"/>
      <c r="O201" s="116" t="s">
        <v>718</v>
      </c>
      <c r="P201" s="89" t="s">
        <v>27</v>
      </c>
      <c r="Q201" s="89" t="s">
        <v>30</v>
      </c>
      <c r="R201" s="89" t="s">
        <v>719</v>
      </c>
      <c r="S201" s="89" t="s">
        <v>32</v>
      </c>
      <c r="T201" s="87"/>
      <c r="U201" s="87"/>
      <c r="V201" s="87"/>
      <c r="W201" s="117"/>
      <c r="X201" s="117"/>
      <c r="Y201" s="117"/>
      <c r="Z201" s="117"/>
      <c r="AA201" s="117"/>
      <c r="AB201" s="117"/>
      <c r="AC201" s="117"/>
      <c r="AD201" s="117"/>
    </row>
    <row r="202" spans="1:30" ht="12.75">
      <c r="A202" s="8" t="s">
        <v>717</v>
      </c>
      <c r="B202" s="85" t="s">
        <v>684</v>
      </c>
      <c r="C202" s="33" t="s">
        <v>481</v>
      </c>
      <c r="D202" s="71" t="s">
        <v>49</v>
      </c>
      <c r="E202" s="33" t="s">
        <v>690</v>
      </c>
      <c r="F202" s="45" t="s">
        <v>25</v>
      </c>
      <c r="G202" s="67"/>
      <c r="H202" s="83" t="s">
        <v>720</v>
      </c>
      <c r="I202" s="33"/>
      <c r="J202" s="75">
        <v>45109</v>
      </c>
      <c r="K202" s="84">
        <v>250000</v>
      </c>
      <c r="L202" s="70">
        <v>130000</v>
      </c>
      <c r="M202" s="70"/>
      <c r="N202" s="33"/>
      <c r="O202" s="77" t="s">
        <v>721</v>
      </c>
      <c r="P202" s="33" t="s">
        <v>27</v>
      </c>
      <c r="Q202" s="33" t="s">
        <v>30</v>
      </c>
      <c r="R202" s="33" t="s">
        <v>686</v>
      </c>
      <c r="S202" s="33" t="s">
        <v>369</v>
      </c>
      <c r="T202" s="76"/>
      <c r="U202" s="76"/>
      <c r="V202" s="76"/>
      <c r="W202" s="81"/>
      <c r="X202" s="81"/>
      <c r="Y202" s="81"/>
      <c r="Z202" s="81"/>
      <c r="AA202" s="81"/>
      <c r="AB202" s="81"/>
      <c r="AC202" s="81"/>
      <c r="AD202" s="81"/>
    </row>
    <row r="203" spans="1:30" ht="12.75">
      <c r="A203" s="8" t="s">
        <v>717</v>
      </c>
      <c r="B203" s="94" t="s">
        <v>210</v>
      </c>
      <c r="C203" s="33" t="s">
        <v>39</v>
      </c>
      <c r="D203" s="33" t="s">
        <v>23</v>
      </c>
      <c r="E203" s="33" t="s">
        <v>690</v>
      </c>
      <c r="F203" s="45" t="s">
        <v>25</v>
      </c>
      <c r="G203" s="67"/>
      <c r="H203" s="68" t="s">
        <v>211</v>
      </c>
      <c r="I203" s="33"/>
      <c r="J203" s="75">
        <v>45110</v>
      </c>
      <c r="K203" s="103">
        <v>60000</v>
      </c>
      <c r="L203" s="70">
        <v>30000</v>
      </c>
      <c r="M203" s="70"/>
      <c r="N203" s="33"/>
      <c r="O203" s="73" t="s">
        <v>722</v>
      </c>
      <c r="P203" s="33" t="s">
        <v>27</v>
      </c>
      <c r="Q203" s="33" t="s">
        <v>30</v>
      </c>
      <c r="R203" s="33" t="s">
        <v>723</v>
      </c>
      <c r="S203" s="33" t="s">
        <v>32</v>
      </c>
      <c r="T203" s="76"/>
      <c r="U203" s="76"/>
      <c r="V203" s="76"/>
      <c r="W203" s="81"/>
      <c r="X203" s="81"/>
      <c r="Y203" s="81"/>
      <c r="Z203" s="81"/>
      <c r="AA203" s="81"/>
      <c r="AB203" s="81"/>
      <c r="AC203" s="81"/>
      <c r="AD203" s="81"/>
    </row>
    <row r="204" spans="1:30" ht="12.75">
      <c r="A204" s="8" t="s">
        <v>717</v>
      </c>
      <c r="B204" s="118" t="s">
        <v>169</v>
      </c>
      <c r="C204" s="33" t="s">
        <v>39</v>
      </c>
      <c r="D204" s="33" t="s">
        <v>23</v>
      </c>
      <c r="E204" s="33" t="s">
        <v>690</v>
      </c>
      <c r="F204" s="45" t="s">
        <v>25</v>
      </c>
      <c r="G204" s="67"/>
      <c r="H204" s="68" t="s">
        <v>554</v>
      </c>
      <c r="I204" s="33"/>
      <c r="J204" s="75">
        <v>45110</v>
      </c>
      <c r="K204" s="103">
        <v>65000</v>
      </c>
      <c r="L204" s="70">
        <v>35000</v>
      </c>
      <c r="M204" s="70"/>
      <c r="N204" s="33"/>
      <c r="O204" s="73" t="s">
        <v>724</v>
      </c>
      <c r="P204" s="33" t="s">
        <v>27</v>
      </c>
      <c r="Q204" s="33" t="s">
        <v>30</v>
      </c>
      <c r="R204" s="33" t="s">
        <v>725</v>
      </c>
      <c r="S204" s="33" t="s">
        <v>32</v>
      </c>
      <c r="T204" s="76"/>
      <c r="U204" s="76"/>
      <c r="V204" s="76"/>
      <c r="W204" s="81"/>
      <c r="X204" s="81"/>
      <c r="Y204" s="81"/>
      <c r="Z204" s="81"/>
      <c r="AA204" s="81"/>
      <c r="AB204" s="81"/>
      <c r="AC204" s="81"/>
      <c r="AD204" s="81"/>
    </row>
    <row r="205" spans="1:30" ht="12.75">
      <c r="A205" s="8" t="s">
        <v>717</v>
      </c>
      <c r="B205" s="94" t="s">
        <v>224</v>
      </c>
      <c r="C205" s="33" t="s">
        <v>39</v>
      </c>
      <c r="D205" s="33" t="s">
        <v>23</v>
      </c>
      <c r="E205" s="33" t="s">
        <v>690</v>
      </c>
      <c r="F205" s="45" t="s">
        <v>25</v>
      </c>
      <c r="G205" s="67"/>
      <c r="H205" s="68" t="s">
        <v>225</v>
      </c>
      <c r="I205" s="33"/>
      <c r="J205" s="75">
        <v>45110</v>
      </c>
      <c r="K205" s="103">
        <v>50000</v>
      </c>
      <c r="L205" s="70">
        <v>25000</v>
      </c>
      <c r="M205" s="70"/>
      <c r="N205" s="33"/>
      <c r="O205" s="73" t="s">
        <v>726</v>
      </c>
      <c r="P205" s="33" t="s">
        <v>27</v>
      </c>
      <c r="Q205" s="33" t="s">
        <v>30</v>
      </c>
      <c r="R205" s="33" t="s">
        <v>727</v>
      </c>
      <c r="S205" s="33" t="s">
        <v>32</v>
      </c>
      <c r="T205" s="76"/>
      <c r="U205" s="76"/>
      <c r="V205" s="76"/>
      <c r="W205" s="81"/>
      <c r="X205" s="81"/>
      <c r="Y205" s="81"/>
      <c r="Z205" s="81"/>
      <c r="AA205" s="81"/>
      <c r="AB205" s="81"/>
      <c r="AC205" s="81"/>
      <c r="AD205" s="81"/>
    </row>
    <row r="206" spans="1:30" ht="12.75">
      <c r="A206" s="8" t="s">
        <v>717</v>
      </c>
      <c r="B206" s="118" t="s">
        <v>94</v>
      </c>
      <c r="C206" s="33" t="s">
        <v>39</v>
      </c>
      <c r="D206" s="33" t="s">
        <v>23</v>
      </c>
      <c r="E206" s="33" t="s">
        <v>690</v>
      </c>
      <c r="F206" s="45" t="s">
        <v>25</v>
      </c>
      <c r="G206" s="67"/>
      <c r="H206" s="83" t="s">
        <v>575</v>
      </c>
      <c r="I206" s="33"/>
      <c r="J206" s="75">
        <v>45110</v>
      </c>
      <c r="K206" s="103">
        <v>20000</v>
      </c>
      <c r="L206" s="70">
        <v>7000</v>
      </c>
      <c r="M206" s="70"/>
      <c r="N206" s="33"/>
      <c r="O206" s="77" t="s">
        <v>728</v>
      </c>
      <c r="P206" s="33" t="s">
        <v>27</v>
      </c>
      <c r="Q206" s="33" t="s">
        <v>30</v>
      </c>
      <c r="R206" s="33" t="s">
        <v>729</v>
      </c>
      <c r="S206" s="33" t="s">
        <v>32</v>
      </c>
      <c r="T206" s="76"/>
      <c r="U206" s="76"/>
      <c r="V206" s="76"/>
      <c r="W206" s="81"/>
      <c r="X206" s="81"/>
      <c r="Y206" s="81"/>
      <c r="Z206" s="81"/>
      <c r="AA206" s="81"/>
      <c r="AB206" s="81"/>
      <c r="AC206" s="81"/>
      <c r="AD206" s="81"/>
    </row>
    <row r="207" spans="1:30" ht="12.75">
      <c r="A207" s="8" t="s">
        <v>717</v>
      </c>
      <c r="B207" s="118" t="s">
        <v>44</v>
      </c>
      <c r="C207" s="33" t="s">
        <v>39</v>
      </c>
      <c r="D207" s="33" t="s">
        <v>23</v>
      </c>
      <c r="E207" s="33" t="s">
        <v>690</v>
      </c>
      <c r="F207" s="45" t="s">
        <v>25</v>
      </c>
      <c r="G207" s="67"/>
      <c r="H207" s="68" t="s">
        <v>365</v>
      </c>
      <c r="I207" s="33"/>
      <c r="J207" s="75">
        <v>45110</v>
      </c>
      <c r="K207" s="103">
        <v>30000</v>
      </c>
      <c r="L207" s="70">
        <v>13000</v>
      </c>
      <c r="M207" s="70"/>
      <c r="N207" s="33"/>
      <c r="O207" s="77" t="s">
        <v>730</v>
      </c>
      <c r="P207" s="33" t="s">
        <v>27</v>
      </c>
      <c r="Q207" s="33" t="s">
        <v>30</v>
      </c>
      <c r="R207" s="33" t="s">
        <v>731</v>
      </c>
      <c r="S207" s="33" t="s">
        <v>32</v>
      </c>
      <c r="T207" s="76"/>
      <c r="U207" s="76"/>
      <c r="V207" s="76"/>
      <c r="W207" s="81"/>
      <c r="X207" s="81"/>
      <c r="Y207" s="81"/>
      <c r="Z207" s="81"/>
      <c r="AA207" s="81"/>
      <c r="AB207" s="81"/>
      <c r="AC207" s="81"/>
      <c r="AD207" s="81"/>
    </row>
    <row r="208" spans="1:30" ht="12.75">
      <c r="A208" s="8" t="s">
        <v>717</v>
      </c>
      <c r="B208" s="94" t="s">
        <v>138</v>
      </c>
      <c r="C208" s="33" t="s">
        <v>39</v>
      </c>
      <c r="D208" s="33" t="s">
        <v>23</v>
      </c>
      <c r="E208" s="33" t="s">
        <v>690</v>
      </c>
      <c r="F208" s="45" t="s">
        <v>25</v>
      </c>
      <c r="G208" s="67"/>
      <c r="H208" s="68" t="s">
        <v>139</v>
      </c>
      <c r="I208" s="33"/>
      <c r="J208" s="75">
        <v>45111</v>
      </c>
      <c r="K208" s="103">
        <v>25000</v>
      </c>
      <c r="L208" s="70">
        <v>7000</v>
      </c>
      <c r="M208" s="70"/>
      <c r="N208" s="33"/>
      <c r="O208" s="73" t="s">
        <v>732</v>
      </c>
      <c r="P208" s="33" t="s">
        <v>27</v>
      </c>
      <c r="Q208" s="33" t="s">
        <v>30</v>
      </c>
      <c r="R208" s="33" t="s">
        <v>733</v>
      </c>
      <c r="S208" s="33" t="s">
        <v>80</v>
      </c>
      <c r="T208" s="76"/>
      <c r="U208" s="76"/>
      <c r="V208" s="76"/>
      <c r="W208" s="81"/>
      <c r="X208" s="81"/>
      <c r="Y208" s="81"/>
      <c r="Z208" s="81"/>
      <c r="AA208" s="81"/>
      <c r="AB208" s="81"/>
      <c r="AC208" s="81"/>
      <c r="AD208" s="81"/>
    </row>
    <row r="209" spans="1:30" ht="12.75">
      <c r="A209" s="8" t="s">
        <v>717</v>
      </c>
      <c r="B209" s="94" t="s">
        <v>107</v>
      </c>
      <c r="C209" s="33" t="s">
        <v>39</v>
      </c>
      <c r="D209" s="33" t="s">
        <v>23</v>
      </c>
      <c r="E209" s="33" t="s">
        <v>690</v>
      </c>
      <c r="F209" s="45" t="s">
        <v>25</v>
      </c>
      <c r="G209" s="67"/>
      <c r="H209" s="68" t="s">
        <v>108</v>
      </c>
      <c r="I209" s="33"/>
      <c r="J209" s="75">
        <v>45111</v>
      </c>
      <c r="K209" s="103">
        <v>100000</v>
      </c>
      <c r="L209" s="70">
        <v>55000</v>
      </c>
      <c r="M209" s="70"/>
      <c r="N209" s="33"/>
      <c r="O209" s="77" t="s">
        <v>734</v>
      </c>
      <c r="P209" s="33" t="s">
        <v>27</v>
      </c>
      <c r="Q209" s="33" t="s">
        <v>30</v>
      </c>
      <c r="R209" s="33" t="s">
        <v>735</v>
      </c>
      <c r="S209" s="33" t="s">
        <v>32</v>
      </c>
      <c r="T209" s="76"/>
      <c r="U209" s="76"/>
      <c r="V209" s="76"/>
      <c r="W209" s="81"/>
      <c r="X209" s="81"/>
      <c r="Y209" s="81"/>
      <c r="Z209" s="81"/>
      <c r="AA209" s="81"/>
      <c r="AB209" s="81"/>
      <c r="AC209" s="81"/>
      <c r="AD209" s="81"/>
    </row>
    <row r="210" spans="1:30" ht="12.75">
      <c r="A210" s="23" t="s">
        <v>717</v>
      </c>
      <c r="B210" s="109" t="s">
        <v>558</v>
      </c>
      <c r="C210" s="89" t="s">
        <v>39</v>
      </c>
      <c r="D210" s="89" t="s">
        <v>49</v>
      </c>
      <c r="E210" s="89" t="s">
        <v>690</v>
      </c>
      <c r="F210" s="110" t="s">
        <v>25</v>
      </c>
      <c r="G210" s="111"/>
      <c r="H210" s="112" t="s">
        <v>559</v>
      </c>
      <c r="I210" s="89"/>
      <c r="J210" s="113">
        <v>45111</v>
      </c>
      <c r="K210" s="114">
        <v>150000</v>
      </c>
      <c r="L210" s="115">
        <v>50000</v>
      </c>
      <c r="M210" s="115"/>
      <c r="N210" s="89"/>
      <c r="O210" s="116" t="s">
        <v>736</v>
      </c>
      <c r="P210" s="89" t="s">
        <v>27</v>
      </c>
      <c r="Q210" s="89" t="s">
        <v>30</v>
      </c>
      <c r="R210" s="89" t="s">
        <v>737</v>
      </c>
      <c r="S210" s="89" t="s">
        <v>32</v>
      </c>
      <c r="T210" s="87"/>
      <c r="U210" s="87"/>
      <c r="V210" s="87"/>
      <c r="W210" s="117"/>
      <c r="X210" s="117"/>
      <c r="Y210" s="117"/>
      <c r="Z210" s="117"/>
      <c r="AA210" s="117"/>
      <c r="AB210" s="117"/>
      <c r="AC210" s="117"/>
      <c r="AD210" s="117"/>
    </row>
    <row r="211" spans="1:30" ht="12.75">
      <c r="A211" s="8" t="s">
        <v>717</v>
      </c>
      <c r="B211" s="94" t="s">
        <v>677</v>
      </c>
      <c r="C211" s="33" t="s">
        <v>39</v>
      </c>
      <c r="D211" s="33" t="s">
        <v>23</v>
      </c>
      <c r="E211" s="33" t="s">
        <v>690</v>
      </c>
      <c r="F211" s="45" t="s">
        <v>25</v>
      </c>
      <c r="G211" s="67"/>
      <c r="H211" s="68" t="s">
        <v>297</v>
      </c>
      <c r="I211" s="33"/>
      <c r="J211" s="75">
        <v>45112</v>
      </c>
      <c r="K211" s="103">
        <v>80000</v>
      </c>
      <c r="L211" s="70">
        <v>40000</v>
      </c>
      <c r="M211" s="70"/>
      <c r="N211" s="33"/>
      <c r="O211" s="73" t="s">
        <v>738</v>
      </c>
      <c r="P211" s="33" t="s">
        <v>27</v>
      </c>
      <c r="Q211" s="33" t="s">
        <v>30</v>
      </c>
      <c r="R211" s="33" t="s">
        <v>739</v>
      </c>
      <c r="S211" s="33" t="s">
        <v>32</v>
      </c>
      <c r="T211" s="76"/>
      <c r="U211" s="76"/>
      <c r="V211" s="76"/>
      <c r="W211" s="81"/>
      <c r="X211" s="81"/>
      <c r="Y211" s="81"/>
      <c r="Z211" s="81"/>
      <c r="AA211" s="81"/>
      <c r="AB211" s="81"/>
      <c r="AC211" s="81"/>
      <c r="AD211" s="81"/>
    </row>
    <row r="212" spans="1:30" ht="12.75">
      <c r="A212" s="8" t="s">
        <v>717</v>
      </c>
      <c r="B212" s="94" t="s">
        <v>69</v>
      </c>
      <c r="C212" s="33" t="s">
        <v>39</v>
      </c>
      <c r="D212" s="33" t="s">
        <v>49</v>
      </c>
      <c r="E212" s="33" t="s">
        <v>690</v>
      </c>
      <c r="F212" s="45" t="s">
        <v>25</v>
      </c>
      <c r="G212" s="67"/>
      <c r="H212" s="68" t="s">
        <v>70</v>
      </c>
      <c r="I212" s="33"/>
      <c r="J212" s="75">
        <v>45112</v>
      </c>
      <c r="K212" s="103">
        <v>35000</v>
      </c>
      <c r="L212" s="70">
        <v>9000</v>
      </c>
      <c r="M212" s="70"/>
      <c r="N212" s="33"/>
      <c r="O212" s="77" t="s">
        <v>740</v>
      </c>
      <c r="P212" s="33" t="s">
        <v>27</v>
      </c>
      <c r="Q212" s="33" t="s">
        <v>30</v>
      </c>
      <c r="R212" s="33" t="s">
        <v>741</v>
      </c>
      <c r="S212" s="33" t="s">
        <v>32</v>
      </c>
      <c r="T212" s="76"/>
      <c r="U212" s="76"/>
      <c r="V212" s="76"/>
      <c r="W212" s="81"/>
      <c r="X212" s="81"/>
      <c r="Y212" s="81"/>
      <c r="Z212" s="81"/>
      <c r="AA212" s="81"/>
      <c r="AB212" s="81"/>
      <c r="AC212" s="81"/>
      <c r="AD212" s="81"/>
    </row>
    <row r="213" spans="1:30" ht="12.75">
      <c r="A213" s="8" t="s">
        <v>717</v>
      </c>
      <c r="B213" s="118" t="s">
        <v>176</v>
      </c>
      <c r="C213" s="33" t="s">
        <v>39</v>
      </c>
      <c r="D213" s="33" t="s">
        <v>23</v>
      </c>
      <c r="E213" s="33" t="s">
        <v>690</v>
      </c>
      <c r="F213" s="45" t="s">
        <v>25</v>
      </c>
      <c r="G213" s="67"/>
      <c r="H213" s="68" t="s">
        <v>742</v>
      </c>
      <c r="I213" s="33"/>
      <c r="J213" s="75">
        <v>45112</v>
      </c>
      <c r="K213" s="103">
        <v>50000</v>
      </c>
      <c r="L213" s="70">
        <v>25000</v>
      </c>
      <c r="M213" s="70"/>
      <c r="N213" s="33"/>
      <c r="O213" s="73" t="s">
        <v>743</v>
      </c>
      <c r="P213" s="33" t="s">
        <v>27</v>
      </c>
      <c r="Q213" s="33" t="s">
        <v>30</v>
      </c>
      <c r="R213" s="33" t="s">
        <v>744</v>
      </c>
      <c r="S213" s="33" t="s">
        <v>32</v>
      </c>
      <c r="T213" s="76"/>
      <c r="U213" s="76"/>
      <c r="V213" s="76"/>
      <c r="W213" s="81"/>
      <c r="X213" s="81"/>
      <c r="Y213" s="81"/>
      <c r="Z213" s="81"/>
      <c r="AA213" s="81"/>
      <c r="AB213" s="81"/>
      <c r="AC213" s="81"/>
      <c r="AD213" s="81"/>
    </row>
    <row r="214" spans="1:30" ht="12.75">
      <c r="A214" s="8" t="s">
        <v>717</v>
      </c>
      <c r="B214" s="119" t="s">
        <v>634</v>
      </c>
      <c r="C214" s="33" t="s">
        <v>39</v>
      </c>
      <c r="D214" s="33" t="s">
        <v>49</v>
      </c>
      <c r="E214" s="33" t="s">
        <v>690</v>
      </c>
      <c r="F214" s="45" t="s">
        <v>25</v>
      </c>
      <c r="G214" s="120"/>
      <c r="H214" s="121" t="s">
        <v>745</v>
      </c>
      <c r="I214" s="107"/>
      <c r="J214" s="75">
        <v>45112</v>
      </c>
      <c r="K214" s="122">
        <v>25000</v>
      </c>
      <c r="L214" s="122">
        <v>3000</v>
      </c>
      <c r="M214" s="122"/>
      <c r="N214" s="92"/>
      <c r="O214" s="123" t="s">
        <v>746</v>
      </c>
      <c r="P214" s="33" t="s">
        <v>27</v>
      </c>
      <c r="Q214" s="33" t="s">
        <v>30</v>
      </c>
      <c r="R214" s="92" t="s">
        <v>747</v>
      </c>
      <c r="S214" s="92" t="s">
        <v>515</v>
      </c>
      <c r="T214" s="107"/>
      <c r="U214" s="107"/>
      <c r="V214" s="107"/>
      <c r="W214" s="119"/>
      <c r="X214" s="119"/>
      <c r="Y214" s="119"/>
      <c r="Z214" s="119"/>
      <c r="AA214" s="119"/>
      <c r="AB214" s="119"/>
      <c r="AC214" s="119"/>
      <c r="AD214" s="119"/>
    </row>
    <row r="215" spans="1:30" ht="12.75">
      <c r="A215" s="8" t="s">
        <v>717</v>
      </c>
      <c r="B215" s="94" t="s">
        <v>142</v>
      </c>
      <c r="C215" s="33" t="s">
        <v>39</v>
      </c>
      <c r="D215" s="33" t="s">
        <v>49</v>
      </c>
      <c r="E215" s="33" t="s">
        <v>690</v>
      </c>
      <c r="F215" s="45" t="s">
        <v>25</v>
      </c>
      <c r="G215" s="67"/>
      <c r="H215" s="68" t="s">
        <v>143</v>
      </c>
      <c r="I215" s="33"/>
      <c r="J215" s="75">
        <v>45112</v>
      </c>
      <c r="K215" s="103">
        <v>75000</v>
      </c>
      <c r="L215" s="70">
        <v>40000</v>
      </c>
      <c r="M215" s="70"/>
      <c r="N215" s="33"/>
      <c r="O215" s="73" t="s">
        <v>748</v>
      </c>
      <c r="P215" s="33" t="s">
        <v>27</v>
      </c>
      <c r="Q215" s="33" t="s">
        <v>30</v>
      </c>
      <c r="R215" s="33">
        <v>1907021</v>
      </c>
      <c r="S215" s="33" t="s">
        <v>32</v>
      </c>
      <c r="T215" s="76"/>
      <c r="U215" s="76"/>
      <c r="V215" s="76"/>
      <c r="W215" s="81"/>
      <c r="X215" s="81"/>
      <c r="Y215" s="81"/>
      <c r="Z215" s="81"/>
      <c r="AA215" s="81"/>
      <c r="AB215" s="81"/>
      <c r="AC215" s="81"/>
      <c r="AD215" s="81"/>
    </row>
    <row r="216" spans="1:30" ht="12.75">
      <c r="A216" s="8" t="s">
        <v>717</v>
      </c>
      <c r="B216" s="94" t="s">
        <v>749</v>
      </c>
      <c r="C216" s="33" t="s">
        <v>39</v>
      </c>
      <c r="D216" s="33" t="s">
        <v>23</v>
      </c>
      <c r="E216" s="33" t="s">
        <v>690</v>
      </c>
      <c r="F216" s="45" t="s">
        <v>25</v>
      </c>
      <c r="G216" s="67"/>
      <c r="H216" s="68" t="s">
        <v>750</v>
      </c>
      <c r="I216" s="33"/>
      <c r="J216" s="75">
        <v>45112</v>
      </c>
      <c r="K216" s="103">
        <v>35000</v>
      </c>
      <c r="L216" s="70">
        <v>7000</v>
      </c>
      <c r="M216" s="70"/>
      <c r="N216" s="33"/>
      <c r="O216" s="73" t="s">
        <v>751</v>
      </c>
      <c r="P216" s="33" t="s">
        <v>27</v>
      </c>
      <c r="Q216" s="33" t="s">
        <v>30</v>
      </c>
      <c r="R216" s="33" t="s">
        <v>752</v>
      </c>
      <c r="S216" s="33" t="s">
        <v>32</v>
      </c>
      <c r="T216" s="76"/>
      <c r="U216" s="76"/>
      <c r="V216" s="76"/>
      <c r="W216" s="81"/>
      <c r="X216" s="81"/>
      <c r="Y216" s="81"/>
      <c r="Z216" s="81"/>
      <c r="AA216" s="81"/>
      <c r="AB216" s="81"/>
      <c r="AC216" s="81"/>
      <c r="AD216" s="81"/>
    </row>
    <row r="217" spans="1:30" ht="12.75">
      <c r="A217" s="8" t="s">
        <v>717</v>
      </c>
      <c r="B217" s="118" t="s">
        <v>235</v>
      </c>
      <c r="C217" s="33" t="s">
        <v>39</v>
      </c>
      <c r="D217" s="33" t="s">
        <v>49</v>
      </c>
      <c r="E217" s="33" t="s">
        <v>690</v>
      </c>
      <c r="F217" s="45" t="s">
        <v>25</v>
      </c>
      <c r="G217" s="67"/>
      <c r="H217" s="68" t="s">
        <v>506</v>
      </c>
      <c r="I217" s="33"/>
      <c r="J217" s="75">
        <v>45113</v>
      </c>
      <c r="K217" s="103">
        <v>50000</v>
      </c>
      <c r="L217" s="70">
        <v>15000</v>
      </c>
      <c r="M217" s="70"/>
      <c r="N217" s="33"/>
      <c r="O217" s="77" t="s">
        <v>753</v>
      </c>
      <c r="P217" s="33" t="s">
        <v>27</v>
      </c>
      <c r="Q217" s="33" t="s">
        <v>30</v>
      </c>
      <c r="R217" s="33" t="s">
        <v>754</v>
      </c>
      <c r="S217" s="33" t="s">
        <v>32</v>
      </c>
      <c r="T217" s="76"/>
      <c r="U217" s="76"/>
      <c r="V217" s="76"/>
      <c r="W217" s="81"/>
      <c r="X217" s="81"/>
      <c r="Y217" s="81"/>
      <c r="Z217" s="81"/>
      <c r="AA217" s="81"/>
      <c r="AB217" s="81"/>
      <c r="AC217" s="81"/>
      <c r="AD217" s="81"/>
    </row>
    <row r="218" spans="1:30" ht="12.75">
      <c r="A218" s="8" t="s">
        <v>717</v>
      </c>
      <c r="B218" s="94" t="s">
        <v>81</v>
      </c>
      <c r="C218" s="33" t="s">
        <v>39</v>
      </c>
      <c r="D218" s="33" t="s">
        <v>49</v>
      </c>
      <c r="E218" s="33" t="s">
        <v>690</v>
      </c>
      <c r="F218" s="45" t="s">
        <v>25</v>
      </c>
      <c r="G218" s="67"/>
      <c r="H218" s="68" t="s">
        <v>82</v>
      </c>
      <c r="I218" s="33"/>
      <c r="J218" s="75">
        <v>45113</v>
      </c>
      <c r="K218" s="103">
        <v>300000</v>
      </c>
      <c r="L218" s="70">
        <v>100000</v>
      </c>
      <c r="M218" s="70"/>
      <c r="N218" s="33"/>
      <c r="O218" s="77" t="s">
        <v>755</v>
      </c>
      <c r="P218" s="33" t="s">
        <v>27</v>
      </c>
      <c r="Q218" s="33" t="s">
        <v>30</v>
      </c>
      <c r="R218" s="33" t="s">
        <v>756</v>
      </c>
      <c r="S218" s="33" t="s">
        <v>32</v>
      </c>
      <c r="T218" s="76"/>
      <c r="U218" s="76"/>
      <c r="V218" s="76"/>
      <c r="W218" s="81"/>
      <c r="X218" s="81"/>
      <c r="Y218" s="81"/>
      <c r="Z218" s="81"/>
      <c r="AA218" s="81"/>
      <c r="AB218" s="81"/>
      <c r="AC218" s="81"/>
      <c r="AD218" s="81"/>
    </row>
    <row r="219" spans="1:30" ht="12.75">
      <c r="A219" s="8" t="s">
        <v>717</v>
      </c>
      <c r="B219" s="118" t="s">
        <v>757</v>
      </c>
      <c r="C219" s="33" t="s">
        <v>39</v>
      </c>
      <c r="D219" s="33" t="s">
        <v>23</v>
      </c>
      <c r="E219" s="33" t="s">
        <v>690</v>
      </c>
      <c r="F219" s="45" t="s">
        <v>25</v>
      </c>
      <c r="G219" s="67"/>
      <c r="H219" s="68" t="s">
        <v>758</v>
      </c>
      <c r="I219" s="33"/>
      <c r="J219" s="75">
        <v>45113</v>
      </c>
      <c r="K219" s="103">
        <v>40000</v>
      </c>
      <c r="L219" s="70">
        <v>16000</v>
      </c>
      <c r="M219" s="70"/>
      <c r="N219" s="33"/>
      <c r="O219" s="73" t="s">
        <v>759</v>
      </c>
      <c r="P219" s="33" t="s">
        <v>27</v>
      </c>
      <c r="Q219" s="33" t="s">
        <v>30</v>
      </c>
      <c r="R219" s="33" t="s">
        <v>760</v>
      </c>
      <c r="S219" s="33" t="s">
        <v>369</v>
      </c>
      <c r="T219" s="76"/>
      <c r="U219" s="76"/>
      <c r="V219" s="76"/>
      <c r="W219" s="81"/>
      <c r="X219" s="81"/>
      <c r="Y219" s="81"/>
      <c r="Z219" s="81"/>
      <c r="AA219" s="81"/>
      <c r="AB219" s="81"/>
      <c r="AC219" s="81"/>
      <c r="AD219" s="81"/>
    </row>
    <row r="220" spans="1:30" ht="12.75">
      <c r="A220" s="8" t="s">
        <v>717</v>
      </c>
      <c r="B220" s="94" t="s">
        <v>628</v>
      </c>
      <c r="C220" s="33" t="s">
        <v>39</v>
      </c>
      <c r="D220" s="33" t="s">
        <v>23</v>
      </c>
      <c r="E220" s="33" t="s">
        <v>690</v>
      </c>
      <c r="F220" s="45" t="s">
        <v>25</v>
      </c>
      <c r="G220" s="67"/>
      <c r="H220" s="68" t="s">
        <v>761</v>
      </c>
      <c r="I220" s="33"/>
      <c r="J220" s="75">
        <v>45114</v>
      </c>
      <c r="K220" s="103">
        <v>30000</v>
      </c>
      <c r="L220" s="70">
        <v>6000</v>
      </c>
      <c r="M220" s="70"/>
      <c r="N220" s="33"/>
      <c r="O220" s="73" t="s">
        <v>762</v>
      </c>
      <c r="P220" s="33" t="s">
        <v>763</v>
      </c>
      <c r="Q220" s="33" t="s">
        <v>30</v>
      </c>
      <c r="R220" s="33" t="s">
        <v>764</v>
      </c>
      <c r="S220" s="33" t="s">
        <v>369</v>
      </c>
      <c r="T220" s="76"/>
      <c r="U220" s="76"/>
      <c r="V220" s="76"/>
      <c r="W220" s="81"/>
      <c r="X220" s="81"/>
      <c r="Y220" s="81"/>
      <c r="Z220" s="81"/>
      <c r="AA220" s="81"/>
      <c r="AB220" s="81"/>
      <c r="AC220" s="81"/>
      <c r="AD220" s="81"/>
    </row>
    <row r="221" spans="1:30" ht="12.75">
      <c r="A221" s="8" t="s">
        <v>717</v>
      </c>
      <c r="B221" s="76" t="s">
        <v>765</v>
      </c>
      <c r="C221" s="33" t="s">
        <v>39</v>
      </c>
      <c r="D221" s="33" t="s">
        <v>23</v>
      </c>
      <c r="E221" s="33" t="s">
        <v>690</v>
      </c>
      <c r="F221" s="45" t="s">
        <v>25</v>
      </c>
      <c r="G221" s="67"/>
      <c r="H221" s="68" t="s">
        <v>766</v>
      </c>
      <c r="I221" s="33"/>
      <c r="J221" s="75">
        <v>45114</v>
      </c>
      <c r="K221" s="70">
        <v>30000</v>
      </c>
      <c r="L221" s="70">
        <v>5000</v>
      </c>
      <c r="M221" s="70"/>
      <c r="N221" s="33"/>
      <c r="O221" s="73" t="s">
        <v>767</v>
      </c>
      <c r="P221" s="33" t="s">
        <v>763</v>
      </c>
      <c r="Q221" s="33" t="s">
        <v>30</v>
      </c>
      <c r="R221" s="33" t="s">
        <v>768</v>
      </c>
      <c r="S221" s="33" t="s">
        <v>32</v>
      </c>
      <c r="T221" s="76"/>
      <c r="U221" s="76"/>
      <c r="V221" s="76"/>
      <c r="W221" s="81"/>
      <c r="X221" s="81"/>
      <c r="Y221" s="81"/>
      <c r="Z221" s="81"/>
      <c r="AA221" s="81"/>
      <c r="AB221" s="81"/>
      <c r="AC221" s="81"/>
      <c r="AD221" s="81"/>
    </row>
    <row r="222" spans="1:30" ht="12.75">
      <c r="A222" s="8" t="s">
        <v>717</v>
      </c>
      <c r="B222" s="94" t="s">
        <v>769</v>
      </c>
      <c r="C222" s="33" t="s">
        <v>39</v>
      </c>
      <c r="D222" s="33" t="s">
        <v>23</v>
      </c>
      <c r="E222" s="33" t="s">
        <v>690</v>
      </c>
      <c r="F222" s="45" t="s">
        <v>25</v>
      </c>
      <c r="G222" s="67"/>
      <c r="H222" s="68" t="s">
        <v>770</v>
      </c>
      <c r="I222" s="33"/>
      <c r="J222" s="75">
        <v>45115</v>
      </c>
      <c r="K222" s="103">
        <v>50000</v>
      </c>
      <c r="L222" s="70">
        <v>20000</v>
      </c>
      <c r="M222" s="70"/>
      <c r="N222" s="33"/>
      <c r="O222" s="73" t="s">
        <v>771</v>
      </c>
      <c r="P222" s="33" t="s">
        <v>27</v>
      </c>
      <c r="Q222" s="33" t="s">
        <v>30</v>
      </c>
      <c r="R222" s="33" t="s">
        <v>772</v>
      </c>
      <c r="S222" s="33" t="s">
        <v>369</v>
      </c>
      <c r="T222" s="76"/>
      <c r="U222" s="76"/>
      <c r="V222" s="76"/>
      <c r="W222" s="81"/>
      <c r="X222" s="81"/>
      <c r="Y222" s="81"/>
      <c r="Z222" s="81"/>
      <c r="AA222" s="81"/>
      <c r="AB222" s="81"/>
      <c r="AC222" s="81"/>
      <c r="AD222" s="81"/>
    </row>
    <row r="223" spans="1:30" ht="12.75">
      <c r="A223" s="8" t="s">
        <v>717</v>
      </c>
      <c r="B223" s="94" t="s">
        <v>773</v>
      </c>
      <c r="C223" s="33" t="s">
        <v>39</v>
      </c>
      <c r="D223" s="33" t="s">
        <v>49</v>
      </c>
      <c r="E223" s="33" t="s">
        <v>690</v>
      </c>
      <c r="F223" s="45" t="s">
        <v>25</v>
      </c>
      <c r="G223" s="67"/>
      <c r="H223" s="83" t="s">
        <v>774</v>
      </c>
      <c r="I223" s="33"/>
      <c r="J223" s="75">
        <v>45115</v>
      </c>
      <c r="K223" s="103">
        <v>50000</v>
      </c>
      <c r="L223" s="70">
        <v>8000</v>
      </c>
      <c r="M223" s="70"/>
      <c r="N223" s="33"/>
      <c r="O223" s="73" t="s">
        <v>775</v>
      </c>
      <c r="P223" s="33" t="s">
        <v>27</v>
      </c>
      <c r="Q223" s="33" t="s">
        <v>30</v>
      </c>
      <c r="R223" s="33" t="s">
        <v>776</v>
      </c>
      <c r="S223" s="33" t="s">
        <v>369</v>
      </c>
      <c r="T223" s="76"/>
      <c r="U223" s="76"/>
      <c r="V223" s="76"/>
      <c r="W223" s="81"/>
      <c r="X223" s="81"/>
      <c r="Y223" s="81"/>
      <c r="Z223" s="81"/>
      <c r="AA223" s="81"/>
      <c r="AB223" s="81"/>
      <c r="AC223" s="81"/>
      <c r="AD223" s="81"/>
    </row>
    <row r="224" spans="1:30" ht="12.75">
      <c r="A224" s="23" t="s">
        <v>717</v>
      </c>
      <c r="B224" s="109" t="s">
        <v>777</v>
      </c>
      <c r="C224" s="89" t="s">
        <v>39</v>
      </c>
      <c r="D224" s="89" t="s">
        <v>23</v>
      </c>
      <c r="E224" s="89" t="s">
        <v>690</v>
      </c>
      <c r="F224" s="110" t="s">
        <v>25</v>
      </c>
      <c r="G224" s="111"/>
      <c r="H224" s="112" t="s">
        <v>778</v>
      </c>
      <c r="I224" s="89"/>
      <c r="J224" s="113">
        <v>45115</v>
      </c>
      <c r="K224" s="114">
        <v>35000</v>
      </c>
      <c r="L224" s="115">
        <v>15000</v>
      </c>
      <c r="M224" s="115"/>
      <c r="N224" s="89"/>
      <c r="O224" s="124" t="s">
        <v>779</v>
      </c>
      <c r="P224" s="89" t="s">
        <v>27</v>
      </c>
      <c r="Q224" s="89" t="s">
        <v>30</v>
      </c>
      <c r="R224" s="89" t="s">
        <v>780</v>
      </c>
      <c r="S224" s="89" t="s">
        <v>369</v>
      </c>
      <c r="T224" s="87"/>
      <c r="U224" s="87"/>
      <c r="V224" s="87"/>
      <c r="W224" s="117"/>
      <c r="X224" s="117"/>
      <c r="Y224" s="117"/>
      <c r="Z224" s="117"/>
      <c r="AA224" s="117"/>
      <c r="AB224" s="117"/>
      <c r="AC224" s="117"/>
      <c r="AD224" s="117"/>
    </row>
    <row r="225" spans="1:30" ht="12.75">
      <c r="A225" s="8" t="s">
        <v>717</v>
      </c>
      <c r="B225" s="76" t="s">
        <v>781</v>
      </c>
      <c r="C225" s="33" t="s">
        <v>39</v>
      </c>
      <c r="D225" s="33" t="s">
        <v>49</v>
      </c>
      <c r="E225" s="33" t="s">
        <v>690</v>
      </c>
      <c r="F225" s="45" t="s">
        <v>25</v>
      </c>
      <c r="G225" s="67"/>
      <c r="H225" s="68" t="s">
        <v>471</v>
      </c>
      <c r="I225" s="33"/>
      <c r="J225" s="75">
        <v>45116</v>
      </c>
      <c r="K225" s="70">
        <v>40000</v>
      </c>
      <c r="L225" s="70">
        <v>12000</v>
      </c>
      <c r="M225" s="70"/>
      <c r="N225" s="33"/>
      <c r="O225" s="73" t="s">
        <v>782</v>
      </c>
      <c r="P225" s="33" t="s">
        <v>27</v>
      </c>
      <c r="Q225" s="33" t="s">
        <v>30</v>
      </c>
      <c r="R225" s="33" t="s">
        <v>783</v>
      </c>
      <c r="S225" s="33" t="s">
        <v>32</v>
      </c>
      <c r="T225" s="76"/>
      <c r="U225" s="76"/>
      <c r="V225" s="76"/>
      <c r="W225" s="81"/>
      <c r="X225" s="81"/>
      <c r="Y225" s="81"/>
      <c r="Z225" s="81"/>
      <c r="AA225" s="81"/>
      <c r="AB225" s="81"/>
      <c r="AC225" s="81"/>
      <c r="AD225" s="81"/>
    </row>
    <row r="226" spans="1:30" ht="12.75">
      <c r="A226" s="23" t="s">
        <v>717</v>
      </c>
      <c r="B226" s="87" t="s">
        <v>784</v>
      </c>
      <c r="C226" s="89" t="s">
        <v>39</v>
      </c>
      <c r="D226" s="89" t="s">
        <v>23</v>
      </c>
      <c r="E226" s="89" t="s">
        <v>785</v>
      </c>
      <c r="F226" s="110" t="s">
        <v>25</v>
      </c>
      <c r="G226" s="111"/>
      <c r="H226" s="112" t="s">
        <v>786</v>
      </c>
      <c r="I226" s="89"/>
      <c r="J226" s="113">
        <v>45117</v>
      </c>
      <c r="K226" s="115">
        <v>50000</v>
      </c>
      <c r="L226" s="115">
        <v>20000</v>
      </c>
      <c r="M226" s="115"/>
      <c r="N226" s="89"/>
      <c r="O226" s="116" t="s">
        <v>787</v>
      </c>
      <c r="P226" s="89" t="s">
        <v>27</v>
      </c>
      <c r="Q226" s="89" t="s">
        <v>30</v>
      </c>
      <c r="R226" s="89" t="s">
        <v>788</v>
      </c>
      <c r="S226" s="89" t="s">
        <v>369</v>
      </c>
      <c r="T226" s="87"/>
      <c r="U226" s="87"/>
      <c r="V226" s="87"/>
      <c r="W226" s="117"/>
      <c r="X226" s="117"/>
      <c r="Y226" s="117"/>
      <c r="Z226" s="117"/>
      <c r="AA226" s="117"/>
      <c r="AB226" s="117"/>
      <c r="AC226" s="117"/>
      <c r="AD226" s="117"/>
    </row>
    <row r="227" spans="1:30" ht="12.75">
      <c r="A227" s="8" t="s">
        <v>717</v>
      </c>
      <c r="B227" s="87" t="s">
        <v>784</v>
      </c>
      <c r="C227" s="33" t="s">
        <v>39</v>
      </c>
      <c r="D227" s="33" t="s">
        <v>49</v>
      </c>
      <c r="E227" s="33" t="s">
        <v>785</v>
      </c>
      <c r="F227" s="45" t="s">
        <v>25</v>
      </c>
      <c r="G227" s="67"/>
      <c r="H227" s="68" t="s">
        <v>789</v>
      </c>
      <c r="I227" s="33"/>
      <c r="J227" s="75">
        <v>45117</v>
      </c>
      <c r="K227" s="103">
        <v>60000</v>
      </c>
      <c r="L227" s="70">
        <v>30000</v>
      </c>
      <c r="M227" s="70"/>
      <c r="N227" s="33"/>
      <c r="O227" s="77" t="s">
        <v>790</v>
      </c>
      <c r="P227" s="33" t="s">
        <v>27</v>
      </c>
      <c r="Q227" s="33" t="s">
        <v>30</v>
      </c>
      <c r="R227" s="33" t="s">
        <v>497</v>
      </c>
      <c r="S227" s="33" t="s">
        <v>85</v>
      </c>
      <c r="T227" s="76"/>
      <c r="U227" s="76"/>
      <c r="V227" s="76"/>
      <c r="W227" s="81"/>
      <c r="X227" s="81"/>
      <c r="Y227" s="81"/>
      <c r="Z227" s="81"/>
      <c r="AA227" s="81"/>
      <c r="AB227" s="81"/>
      <c r="AC227" s="81"/>
      <c r="AD227" s="81"/>
    </row>
    <row r="228" spans="1:30" ht="12.75">
      <c r="A228" s="8" t="s">
        <v>717</v>
      </c>
      <c r="B228" s="76" t="s">
        <v>791</v>
      </c>
      <c r="C228" s="33" t="s">
        <v>39</v>
      </c>
      <c r="D228" s="33" t="s">
        <v>23</v>
      </c>
      <c r="E228" s="33" t="s">
        <v>785</v>
      </c>
      <c r="F228" s="45" t="s">
        <v>25</v>
      </c>
      <c r="G228" s="67"/>
      <c r="H228" s="76"/>
      <c r="I228" s="33"/>
      <c r="J228" s="75">
        <v>45118</v>
      </c>
      <c r="K228" s="103">
        <v>30000</v>
      </c>
      <c r="L228" s="70">
        <v>13000</v>
      </c>
      <c r="M228" s="70"/>
      <c r="N228" s="33"/>
      <c r="O228" s="77" t="s">
        <v>792</v>
      </c>
      <c r="P228" s="33" t="s">
        <v>27</v>
      </c>
      <c r="Q228" s="33" t="s">
        <v>30</v>
      </c>
      <c r="R228" s="33" t="s">
        <v>731</v>
      </c>
      <c r="S228" s="33" t="s">
        <v>32</v>
      </c>
      <c r="T228" s="76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</row>
    <row r="229" spans="1:30" ht="12.75">
      <c r="A229" s="8" t="s">
        <v>717</v>
      </c>
      <c r="B229" s="76" t="s">
        <v>793</v>
      </c>
      <c r="C229" s="33" t="s">
        <v>39</v>
      </c>
      <c r="D229" s="33" t="s">
        <v>23</v>
      </c>
      <c r="E229" s="33" t="s">
        <v>785</v>
      </c>
      <c r="F229" s="45" t="s">
        <v>25</v>
      </c>
      <c r="G229" s="67"/>
      <c r="H229" s="76"/>
      <c r="I229" s="33"/>
      <c r="J229" s="75">
        <v>45118</v>
      </c>
      <c r="K229" s="103">
        <v>35000</v>
      </c>
      <c r="L229" s="70">
        <v>10000</v>
      </c>
      <c r="M229" s="70"/>
      <c r="N229" s="33"/>
      <c r="O229" s="77" t="s">
        <v>794</v>
      </c>
      <c r="P229" s="33" t="s">
        <v>27</v>
      </c>
      <c r="Q229" s="33" t="s">
        <v>30</v>
      </c>
      <c r="R229" s="33" t="s">
        <v>795</v>
      </c>
      <c r="S229" s="33" t="s">
        <v>32</v>
      </c>
      <c r="T229" s="76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</row>
    <row r="230" spans="1:30" ht="12.75">
      <c r="A230" s="8" t="s">
        <v>717</v>
      </c>
      <c r="B230" s="94" t="s">
        <v>796</v>
      </c>
      <c r="C230" s="33" t="s">
        <v>39</v>
      </c>
      <c r="D230" s="33" t="s">
        <v>49</v>
      </c>
      <c r="E230" s="33" t="s">
        <v>785</v>
      </c>
      <c r="F230" s="45" t="s">
        <v>25</v>
      </c>
      <c r="G230" s="67"/>
      <c r="H230" s="68" t="s">
        <v>797</v>
      </c>
      <c r="I230" s="33"/>
      <c r="J230" s="75">
        <v>45119</v>
      </c>
      <c r="K230" s="103">
        <v>250000</v>
      </c>
      <c r="L230" s="70">
        <v>130000</v>
      </c>
      <c r="M230" s="70"/>
      <c r="N230" s="33"/>
      <c r="O230" s="73" t="s">
        <v>798</v>
      </c>
      <c r="P230" s="33" t="s">
        <v>27</v>
      </c>
      <c r="Q230" s="33" t="s">
        <v>30</v>
      </c>
      <c r="R230" s="33" t="s">
        <v>799</v>
      </c>
      <c r="S230" s="33" t="s">
        <v>369</v>
      </c>
      <c r="T230" s="76"/>
      <c r="U230" s="76"/>
      <c r="V230" s="76"/>
      <c r="W230" s="81"/>
      <c r="X230" s="81"/>
      <c r="Y230" s="81"/>
      <c r="Z230" s="81"/>
      <c r="AA230" s="81"/>
      <c r="AB230" s="81"/>
      <c r="AC230" s="81"/>
      <c r="AD230" s="81"/>
    </row>
    <row r="231" spans="1:30" ht="12.75">
      <c r="A231" s="8" t="s">
        <v>717</v>
      </c>
      <c r="B231" s="94" t="s">
        <v>616</v>
      </c>
      <c r="C231" s="33" t="s">
        <v>39</v>
      </c>
      <c r="D231" s="33" t="s">
        <v>49</v>
      </c>
      <c r="E231" s="33" t="s">
        <v>785</v>
      </c>
      <c r="F231" s="45" t="s">
        <v>25</v>
      </c>
      <c r="G231" s="67"/>
      <c r="H231" s="83" t="s">
        <v>617</v>
      </c>
      <c r="I231" s="33"/>
      <c r="J231" s="75">
        <v>45119</v>
      </c>
      <c r="K231" s="103">
        <v>120000</v>
      </c>
      <c r="L231" s="70">
        <v>65000</v>
      </c>
      <c r="M231" s="70"/>
      <c r="N231" s="33"/>
      <c r="O231" s="73" t="s">
        <v>800</v>
      </c>
      <c r="P231" s="76" t="s">
        <v>801</v>
      </c>
      <c r="Q231" s="33" t="s">
        <v>30</v>
      </c>
      <c r="R231" s="33" t="s">
        <v>802</v>
      </c>
      <c r="S231" s="33" t="s">
        <v>369</v>
      </c>
      <c r="T231" s="76"/>
      <c r="U231" s="76"/>
      <c r="V231" s="76" t="s">
        <v>803</v>
      </c>
      <c r="W231" s="81"/>
      <c r="X231" s="81"/>
      <c r="Y231" s="81"/>
      <c r="Z231" s="81"/>
      <c r="AA231" s="81"/>
      <c r="AB231" s="81"/>
      <c r="AC231" s="81"/>
      <c r="AD231" s="81"/>
    </row>
    <row r="232" spans="1:30" ht="12.75">
      <c r="A232" s="8" t="s">
        <v>717</v>
      </c>
      <c r="B232" s="76" t="s">
        <v>57</v>
      </c>
      <c r="C232" s="33" t="s">
        <v>39</v>
      </c>
      <c r="D232" s="33" t="s">
        <v>23</v>
      </c>
      <c r="E232" s="33" t="s">
        <v>785</v>
      </c>
      <c r="F232" s="45" t="s">
        <v>25</v>
      </c>
      <c r="G232" s="67"/>
      <c r="H232" s="76"/>
      <c r="I232" s="33"/>
      <c r="J232" s="75">
        <v>45122</v>
      </c>
      <c r="K232" s="103">
        <v>65000</v>
      </c>
      <c r="L232" s="70">
        <v>33000</v>
      </c>
      <c r="M232" s="70"/>
      <c r="N232" s="33"/>
      <c r="O232" s="73" t="s">
        <v>804</v>
      </c>
      <c r="P232" s="33" t="s">
        <v>27</v>
      </c>
      <c r="Q232" s="33" t="s">
        <v>30</v>
      </c>
      <c r="R232" s="33" t="s">
        <v>719</v>
      </c>
      <c r="S232" s="33" t="s">
        <v>32</v>
      </c>
      <c r="T232" s="76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</row>
    <row r="233" spans="1:30" ht="12.75">
      <c r="A233" s="8" t="s">
        <v>717</v>
      </c>
      <c r="B233" s="76" t="s">
        <v>805</v>
      </c>
      <c r="C233" s="33" t="s">
        <v>39</v>
      </c>
      <c r="D233" s="33" t="s">
        <v>23</v>
      </c>
      <c r="E233" s="33" t="s">
        <v>785</v>
      </c>
      <c r="F233" s="45" t="s">
        <v>25</v>
      </c>
      <c r="G233" s="67"/>
      <c r="H233" s="76"/>
      <c r="I233" s="33"/>
      <c r="J233" s="75">
        <v>45122</v>
      </c>
      <c r="K233" s="103">
        <v>75000</v>
      </c>
      <c r="L233" s="70">
        <v>40000</v>
      </c>
      <c r="M233" s="70"/>
      <c r="N233" s="33"/>
      <c r="O233" s="73" t="s">
        <v>806</v>
      </c>
      <c r="P233" s="33" t="s">
        <v>27</v>
      </c>
      <c r="Q233" s="33" t="s">
        <v>30</v>
      </c>
      <c r="R233" s="33">
        <v>1907021</v>
      </c>
      <c r="S233" s="33" t="s">
        <v>32</v>
      </c>
      <c r="T233" s="76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</row>
    <row r="234" spans="1:30" ht="12.75">
      <c r="A234" s="8" t="s">
        <v>717</v>
      </c>
      <c r="B234" s="118" t="s">
        <v>807</v>
      </c>
      <c r="C234" s="33" t="s">
        <v>39</v>
      </c>
      <c r="D234" s="33" t="s">
        <v>49</v>
      </c>
      <c r="E234" s="33" t="s">
        <v>785</v>
      </c>
      <c r="F234" s="45" t="s">
        <v>25</v>
      </c>
      <c r="G234" s="67"/>
      <c r="H234" s="76"/>
      <c r="I234" s="33"/>
      <c r="J234" s="75">
        <v>45124</v>
      </c>
      <c r="K234" s="69">
        <v>30000</v>
      </c>
      <c r="L234" s="70">
        <v>10000</v>
      </c>
      <c r="M234" s="70"/>
      <c r="N234" s="33"/>
      <c r="O234" s="73" t="s">
        <v>808</v>
      </c>
      <c r="P234" s="33" t="s">
        <v>27</v>
      </c>
      <c r="Q234" s="33" t="s">
        <v>30</v>
      </c>
      <c r="R234" s="33"/>
      <c r="S234" s="33" t="s">
        <v>515</v>
      </c>
      <c r="T234" s="76"/>
      <c r="U234" s="76"/>
      <c r="V234" s="76"/>
      <c r="W234" s="81"/>
      <c r="X234" s="81"/>
      <c r="Y234" s="81"/>
      <c r="Z234" s="81"/>
      <c r="AA234" s="81"/>
      <c r="AB234" s="81"/>
      <c r="AC234" s="81"/>
      <c r="AD234" s="81"/>
    </row>
    <row r="235" spans="1:30" ht="12.75">
      <c r="A235" s="8" t="s">
        <v>717</v>
      </c>
      <c r="B235" s="76" t="s">
        <v>809</v>
      </c>
      <c r="C235" s="33" t="s">
        <v>39</v>
      </c>
      <c r="D235" s="33" t="s">
        <v>49</v>
      </c>
      <c r="E235" s="33" t="s">
        <v>785</v>
      </c>
      <c r="F235" s="45" t="s">
        <v>25</v>
      </c>
      <c r="G235" s="67"/>
      <c r="H235" s="68" t="s">
        <v>810</v>
      </c>
      <c r="I235" s="33"/>
      <c r="J235" s="75">
        <v>45125</v>
      </c>
      <c r="K235" s="70">
        <v>25000</v>
      </c>
      <c r="L235" s="70">
        <v>4000</v>
      </c>
      <c r="M235" s="70"/>
      <c r="N235" s="33"/>
      <c r="O235" s="73" t="s">
        <v>811</v>
      </c>
      <c r="P235" s="33" t="s">
        <v>27</v>
      </c>
      <c r="Q235" s="33" t="s">
        <v>30</v>
      </c>
      <c r="R235" s="33" t="s">
        <v>812</v>
      </c>
      <c r="S235" s="33" t="s">
        <v>813</v>
      </c>
      <c r="T235" s="76"/>
      <c r="U235" s="76"/>
      <c r="V235" s="76"/>
      <c r="W235" s="81"/>
      <c r="X235" s="81"/>
      <c r="Y235" s="81"/>
      <c r="Z235" s="81"/>
      <c r="AA235" s="81"/>
      <c r="AB235" s="81"/>
      <c r="AC235" s="81"/>
      <c r="AD235" s="81"/>
    </row>
    <row r="236" spans="1:30" ht="12.75">
      <c r="A236" s="8" t="s">
        <v>717</v>
      </c>
      <c r="B236" s="76" t="s">
        <v>210</v>
      </c>
      <c r="C236" s="33" t="s">
        <v>39</v>
      </c>
      <c r="D236" s="33" t="s">
        <v>23</v>
      </c>
      <c r="E236" s="33" t="s">
        <v>785</v>
      </c>
      <c r="F236" s="45" t="s">
        <v>25</v>
      </c>
      <c r="G236" s="67"/>
      <c r="H236" s="76"/>
      <c r="I236" s="33"/>
      <c r="J236" s="75">
        <v>45125</v>
      </c>
      <c r="K236" s="103">
        <v>60000</v>
      </c>
      <c r="L236" s="70">
        <v>30000</v>
      </c>
      <c r="M236" s="70"/>
      <c r="N236" s="33"/>
      <c r="O236" s="73" t="s">
        <v>814</v>
      </c>
      <c r="P236" s="33" t="s">
        <v>27</v>
      </c>
      <c r="Q236" s="33" t="s">
        <v>30</v>
      </c>
      <c r="R236" s="33" t="s">
        <v>723</v>
      </c>
      <c r="S236" s="33" t="s">
        <v>32</v>
      </c>
      <c r="T236" s="76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</row>
    <row r="237" spans="1:30" ht="12.75">
      <c r="A237" s="23" t="s">
        <v>717</v>
      </c>
      <c r="B237" s="87" t="s">
        <v>658</v>
      </c>
      <c r="C237" s="89" t="s">
        <v>39</v>
      </c>
      <c r="D237" s="89" t="s">
        <v>23</v>
      </c>
      <c r="E237" s="89" t="s">
        <v>785</v>
      </c>
      <c r="F237" s="110" t="s">
        <v>25</v>
      </c>
      <c r="G237" s="111"/>
      <c r="H237" s="87"/>
      <c r="I237" s="89"/>
      <c r="J237" s="113">
        <v>45125</v>
      </c>
      <c r="K237" s="114">
        <v>45000</v>
      </c>
      <c r="L237" s="115">
        <v>10000</v>
      </c>
      <c r="M237" s="115"/>
      <c r="N237" s="89"/>
      <c r="O237" s="124" t="s">
        <v>815</v>
      </c>
      <c r="P237" s="89" t="s">
        <v>27</v>
      </c>
      <c r="Q237" s="89" t="s">
        <v>30</v>
      </c>
      <c r="R237" s="89" t="s">
        <v>816</v>
      </c>
      <c r="S237" s="89" t="s">
        <v>32</v>
      </c>
      <c r="T237" s="8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</row>
    <row r="238" spans="1:30" ht="12.75">
      <c r="A238" s="8" t="s">
        <v>717</v>
      </c>
      <c r="B238" s="118" t="s">
        <v>793</v>
      </c>
      <c r="C238" s="33" t="s">
        <v>39</v>
      </c>
      <c r="D238" s="33" t="s">
        <v>23</v>
      </c>
      <c r="E238" s="33" t="s">
        <v>785</v>
      </c>
      <c r="F238" s="45" t="s">
        <v>25</v>
      </c>
      <c r="G238" s="67"/>
      <c r="H238" s="76"/>
      <c r="I238" s="33"/>
      <c r="J238" s="75">
        <v>45125</v>
      </c>
      <c r="K238" s="69">
        <v>35000</v>
      </c>
      <c r="L238" s="70">
        <v>10000</v>
      </c>
      <c r="M238" s="70"/>
      <c r="N238" s="33"/>
      <c r="O238" s="73" t="s">
        <v>817</v>
      </c>
      <c r="P238" s="33" t="s">
        <v>27</v>
      </c>
      <c r="Q238" s="33" t="s">
        <v>30</v>
      </c>
      <c r="R238" s="33" t="s">
        <v>818</v>
      </c>
      <c r="S238" s="33" t="s">
        <v>32</v>
      </c>
      <c r="T238" s="76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</row>
    <row r="239" spans="1:30" ht="12.75">
      <c r="A239" s="8" t="s">
        <v>717</v>
      </c>
      <c r="B239" s="118" t="s">
        <v>819</v>
      </c>
      <c r="C239" s="33" t="s">
        <v>39</v>
      </c>
      <c r="D239" s="33" t="s">
        <v>49</v>
      </c>
      <c r="E239" s="33" t="s">
        <v>785</v>
      </c>
      <c r="F239" s="45" t="s">
        <v>25</v>
      </c>
      <c r="G239" s="67"/>
      <c r="H239" s="76"/>
      <c r="I239" s="33"/>
      <c r="J239" s="75">
        <v>45126</v>
      </c>
      <c r="K239" s="69">
        <v>15000</v>
      </c>
      <c r="L239" s="70">
        <v>1500</v>
      </c>
      <c r="M239" s="70"/>
      <c r="N239" s="33"/>
      <c r="O239" s="73" t="s">
        <v>820</v>
      </c>
      <c r="P239" s="33" t="s">
        <v>27</v>
      </c>
      <c r="Q239" s="33" t="s">
        <v>30</v>
      </c>
      <c r="R239" s="33" t="s">
        <v>821</v>
      </c>
      <c r="S239" s="33" t="s">
        <v>813</v>
      </c>
      <c r="T239" s="76"/>
      <c r="U239" s="76"/>
      <c r="V239" s="76"/>
      <c r="W239" s="81"/>
      <c r="X239" s="81"/>
      <c r="Y239" s="81"/>
      <c r="Z239" s="81"/>
      <c r="AA239" s="81"/>
      <c r="AB239" s="81"/>
      <c r="AC239" s="81"/>
      <c r="AD239" s="81"/>
    </row>
    <row r="240" spans="1:30" ht="12.75">
      <c r="A240" s="8" t="s">
        <v>717</v>
      </c>
      <c r="B240" s="76" t="s">
        <v>69</v>
      </c>
      <c r="C240" s="33" t="s">
        <v>39</v>
      </c>
      <c r="D240" s="33" t="s">
        <v>49</v>
      </c>
      <c r="E240" s="33" t="s">
        <v>785</v>
      </c>
      <c r="F240" s="45" t="s">
        <v>25</v>
      </c>
      <c r="G240" s="67"/>
      <c r="H240" s="76"/>
      <c r="I240" s="33"/>
      <c r="J240" s="75">
        <v>45126</v>
      </c>
      <c r="K240" s="103">
        <v>35000</v>
      </c>
      <c r="L240" s="70">
        <v>9000</v>
      </c>
      <c r="M240" s="70"/>
      <c r="N240" s="33"/>
      <c r="O240" s="77" t="s">
        <v>822</v>
      </c>
      <c r="P240" s="33" t="s">
        <v>27</v>
      </c>
      <c r="Q240" s="33" t="s">
        <v>30</v>
      </c>
      <c r="R240" s="33" t="s">
        <v>823</v>
      </c>
      <c r="S240" s="33" t="s">
        <v>32</v>
      </c>
      <c r="T240" s="76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</row>
    <row r="241" spans="1:30" ht="12.75">
      <c r="A241" s="8" t="s">
        <v>717</v>
      </c>
      <c r="B241" s="76" t="s">
        <v>824</v>
      </c>
      <c r="C241" s="33" t="s">
        <v>39</v>
      </c>
      <c r="D241" s="33" t="s">
        <v>49</v>
      </c>
      <c r="E241" s="33" t="s">
        <v>785</v>
      </c>
      <c r="F241" s="45" t="s">
        <v>25</v>
      </c>
      <c r="G241" s="67"/>
      <c r="H241" s="68" t="s">
        <v>825</v>
      </c>
      <c r="I241" s="33"/>
      <c r="J241" s="75">
        <v>45126</v>
      </c>
      <c r="K241" s="103">
        <v>20000</v>
      </c>
      <c r="L241" s="70">
        <v>3000</v>
      </c>
      <c r="M241" s="70"/>
      <c r="N241" s="33"/>
      <c r="O241" s="77" t="s">
        <v>826</v>
      </c>
      <c r="P241" s="33" t="s">
        <v>27</v>
      </c>
      <c r="Q241" s="33" t="s">
        <v>30</v>
      </c>
      <c r="R241" s="33" t="s">
        <v>827</v>
      </c>
      <c r="S241" s="33" t="s">
        <v>813</v>
      </c>
      <c r="T241" s="76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</row>
    <row r="242" spans="1:30" ht="12.75">
      <c r="A242" s="8" t="s">
        <v>717</v>
      </c>
      <c r="B242" s="76" t="s">
        <v>828</v>
      </c>
      <c r="C242" s="33" t="s">
        <v>39</v>
      </c>
      <c r="D242" s="33" t="s">
        <v>49</v>
      </c>
      <c r="E242" s="33" t="s">
        <v>785</v>
      </c>
      <c r="F242" s="45" t="s">
        <v>25</v>
      </c>
      <c r="G242" s="67"/>
      <c r="H242" s="68" t="s">
        <v>829</v>
      </c>
      <c r="I242" s="33"/>
      <c r="J242" s="75">
        <v>45126</v>
      </c>
      <c r="K242" s="103">
        <v>15000</v>
      </c>
      <c r="L242" s="70">
        <v>2000</v>
      </c>
      <c r="M242" s="70"/>
      <c r="N242" s="33"/>
      <c r="O242" s="73" t="s">
        <v>830</v>
      </c>
      <c r="P242" s="33" t="s">
        <v>27</v>
      </c>
      <c r="Q242" s="33" t="s">
        <v>30</v>
      </c>
      <c r="R242" s="33"/>
      <c r="S242" s="33" t="s">
        <v>813</v>
      </c>
      <c r="T242" s="76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</row>
    <row r="243" spans="1:30" ht="12.75">
      <c r="A243" s="8" t="s">
        <v>717</v>
      </c>
      <c r="B243" s="76" t="s">
        <v>781</v>
      </c>
      <c r="C243" s="33" t="s">
        <v>39</v>
      </c>
      <c r="D243" s="33" t="s">
        <v>49</v>
      </c>
      <c r="E243" s="33" t="s">
        <v>785</v>
      </c>
      <c r="F243" s="45" t="s">
        <v>25</v>
      </c>
      <c r="G243" s="67"/>
      <c r="H243" s="76"/>
      <c r="I243" s="33"/>
      <c r="J243" s="75">
        <v>45126</v>
      </c>
      <c r="K243" s="70">
        <v>40000</v>
      </c>
      <c r="L243" s="70">
        <v>12000</v>
      </c>
      <c r="M243" s="70"/>
      <c r="N243" s="33"/>
      <c r="O243" s="73" t="s">
        <v>831</v>
      </c>
      <c r="P243" s="33" t="s">
        <v>27</v>
      </c>
      <c r="Q243" s="33" t="s">
        <v>30</v>
      </c>
      <c r="R243" s="33" t="s">
        <v>832</v>
      </c>
      <c r="S243" s="33" t="s">
        <v>32</v>
      </c>
      <c r="T243" s="76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</row>
    <row r="244" spans="1:30" ht="12.75">
      <c r="A244" s="8" t="s">
        <v>717</v>
      </c>
      <c r="B244" s="94" t="s">
        <v>73</v>
      </c>
      <c r="C244" s="33" t="s">
        <v>39</v>
      </c>
      <c r="D244" s="33" t="s">
        <v>23</v>
      </c>
      <c r="E244" s="33" t="s">
        <v>785</v>
      </c>
      <c r="F244" s="45" t="s">
        <v>25</v>
      </c>
      <c r="G244" s="67"/>
      <c r="H244" s="76"/>
      <c r="I244" s="33"/>
      <c r="J244" s="75">
        <v>45127</v>
      </c>
      <c r="K244" s="103">
        <v>35000</v>
      </c>
      <c r="L244" s="70">
        <v>15000</v>
      </c>
      <c r="M244" s="70"/>
      <c r="N244" s="33"/>
      <c r="O244" s="77" t="s">
        <v>833</v>
      </c>
      <c r="P244" s="33" t="s">
        <v>27</v>
      </c>
      <c r="Q244" s="33" t="s">
        <v>30</v>
      </c>
      <c r="R244" s="33" t="s">
        <v>834</v>
      </c>
      <c r="S244" s="33" t="s">
        <v>32</v>
      </c>
      <c r="T244" s="76"/>
      <c r="U244" s="76"/>
      <c r="V244" s="76"/>
      <c r="W244" s="81"/>
      <c r="X244" s="81"/>
      <c r="Y244" s="81"/>
      <c r="Z244" s="81"/>
      <c r="AA244" s="81"/>
      <c r="AB244" s="81"/>
      <c r="AC244" s="81"/>
      <c r="AD244" s="81"/>
    </row>
    <row r="245" spans="1:30" ht="12.75">
      <c r="A245" s="8" t="s">
        <v>717</v>
      </c>
      <c r="B245" s="118" t="s">
        <v>348</v>
      </c>
      <c r="C245" s="33" t="s">
        <v>39</v>
      </c>
      <c r="D245" s="33" t="s">
        <v>23</v>
      </c>
      <c r="E245" s="33" t="s">
        <v>785</v>
      </c>
      <c r="F245" s="45" t="s">
        <v>25</v>
      </c>
      <c r="G245" s="67"/>
      <c r="H245" s="76"/>
      <c r="I245" s="33"/>
      <c r="J245" s="75">
        <v>45128</v>
      </c>
      <c r="K245" s="69">
        <v>30000</v>
      </c>
      <c r="L245" s="70">
        <v>4500</v>
      </c>
      <c r="M245" s="70"/>
      <c r="N245" s="33"/>
      <c r="O245" s="73" t="s">
        <v>835</v>
      </c>
      <c r="P245" s="33" t="s">
        <v>27</v>
      </c>
      <c r="Q245" s="33" t="s">
        <v>30</v>
      </c>
      <c r="R245" s="33" t="s">
        <v>836</v>
      </c>
      <c r="S245" s="33" t="s">
        <v>32</v>
      </c>
      <c r="T245" s="76"/>
      <c r="U245" s="76"/>
      <c r="V245" s="76"/>
      <c r="W245" s="81"/>
      <c r="X245" s="81"/>
      <c r="Y245" s="81"/>
      <c r="Z245" s="81"/>
      <c r="AA245" s="81"/>
      <c r="AB245" s="81"/>
      <c r="AC245" s="81"/>
      <c r="AD245" s="81"/>
    </row>
    <row r="246" spans="1:30" ht="12.75">
      <c r="A246" s="8" t="s">
        <v>717</v>
      </c>
      <c r="B246" s="76" t="s">
        <v>837</v>
      </c>
      <c r="C246" s="99" t="s">
        <v>39</v>
      </c>
      <c r="D246" s="33" t="s">
        <v>23</v>
      </c>
      <c r="E246" s="33" t="s">
        <v>785</v>
      </c>
      <c r="F246" s="45" t="s">
        <v>25</v>
      </c>
      <c r="G246" s="67"/>
      <c r="H246" s="68" t="s">
        <v>838</v>
      </c>
      <c r="I246" s="33"/>
      <c r="J246" s="75">
        <v>45128</v>
      </c>
      <c r="K246" s="103">
        <v>40000</v>
      </c>
      <c r="L246" s="70">
        <v>10000</v>
      </c>
      <c r="M246" s="70"/>
      <c r="N246" s="33"/>
      <c r="O246" s="73" t="s">
        <v>839</v>
      </c>
      <c r="P246" s="33" t="s">
        <v>27</v>
      </c>
      <c r="Q246" s="33" t="s">
        <v>30</v>
      </c>
      <c r="R246" s="33" t="s">
        <v>840</v>
      </c>
      <c r="S246" s="33" t="s">
        <v>32</v>
      </c>
      <c r="T246" s="76"/>
      <c r="U246" s="76"/>
      <c r="V246" s="76"/>
      <c r="W246" s="81"/>
      <c r="X246" s="81"/>
      <c r="Y246" s="81"/>
      <c r="Z246" s="81"/>
      <c r="AA246" s="81"/>
      <c r="AB246" s="81"/>
      <c r="AC246" s="81"/>
      <c r="AD246" s="81"/>
    </row>
    <row r="247" spans="1:30" ht="12.75">
      <c r="A247" s="8" t="s">
        <v>717</v>
      </c>
      <c r="B247" s="94" t="s">
        <v>169</v>
      </c>
      <c r="C247" s="33" t="s">
        <v>39</v>
      </c>
      <c r="D247" s="33" t="s">
        <v>23</v>
      </c>
      <c r="E247" s="33" t="s">
        <v>785</v>
      </c>
      <c r="F247" s="45" t="s">
        <v>25</v>
      </c>
      <c r="G247" s="67"/>
      <c r="H247" s="76"/>
      <c r="I247" s="33"/>
      <c r="J247" s="75">
        <v>45128</v>
      </c>
      <c r="K247" s="103">
        <v>65000</v>
      </c>
      <c r="L247" s="70">
        <v>35000</v>
      </c>
      <c r="M247" s="70"/>
      <c r="N247" s="33"/>
      <c r="O247" s="73" t="s">
        <v>841</v>
      </c>
      <c r="P247" s="33" t="s">
        <v>27</v>
      </c>
      <c r="Q247" s="33" t="s">
        <v>30</v>
      </c>
      <c r="R247" s="33" t="s">
        <v>842</v>
      </c>
      <c r="S247" s="33" t="s">
        <v>32</v>
      </c>
      <c r="T247" s="76"/>
      <c r="U247" s="76"/>
      <c r="V247" s="76"/>
      <c r="W247" s="81"/>
      <c r="X247" s="81"/>
      <c r="Y247" s="81"/>
      <c r="Z247" s="81"/>
      <c r="AA247" s="81"/>
      <c r="AB247" s="81"/>
      <c r="AC247" s="81"/>
      <c r="AD247" s="81"/>
    </row>
    <row r="248" spans="1:30" ht="12.75">
      <c r="A248" s="8" t="s">
        <v>717</v>
      </c>
      <c r="B248" s="94" t="s">
        <v>165</v>
      </c>
      <c r="C248" s="33" t="s">
        <v>39</v>
      </c>
      <c r="D248" s="33" t="s">
        <v>23</v>
      </c>
      <c r="E248" s="33" t="s">
        <v>785</v>
      </c>
      <c r="F248" s="45" t="s">
        <v>25</v>
      </c>
      <c r="G248" s="67"/>
      <c r="H248" s="76"/>
      <c r="I248" s="33"/>
      <c r="J248" s="75">
        <v>45128</v>
      </c>
      <c r="K248" s="103">
        <v>55000</v>
      </c>
      <c r="L248" s="70">
        <v>35000</v>
      </c>
      <c r="M248" s="70"/>
      <c r="N248" s="33"/>
      <c r="O248" s="73" t="s">
        <v>843</v>
      </c>
      <c r="P248" s="33" t="s">
        <v>27</v>
      </c>
      <c r="Q248" s="33" t="s">
        <v>30</v>
      </c>
      <c r="R248" s="33" t="s">
        <v>842</v>
      </c>
      <c r="S248" s="33" t="s">
        <v>32</v>
      </c>
      <c r="T248" s="76"/>
      <c r="U248" s="76"/>
      <c r="V248" s="76"/>
      <c r="W248" s="81"/>
      <c r="X248" s="81"/>
      <c r="Y248" s="81"/>
      <c r="Z248" s="81"/>
      <c r="AA248" s="81"/>
      <c r="AB248" s="81"/>
      <c r="AC248" s="81"/>
      <c r="AD248" s="81"/>
    </row>
    <row r="249" spans="1:30" ht="12.75">
      <c r="A249" s="8" t="s">
        <v>717</v>
      </c>
      <c r="B249" s="94" t="s">
        <v>844</v>
      </c>
      <c r="C249" s="33" t="s">
        <v>39</v>
      </c>
      <c r="D249" s="33" t="s">
        <v>23</v>
      </c>
      <c r="E249" s="33" t="s">
        <v>785</v>
      </c>
      <c r="F249" s="45" t="s">
        <v>25</v>
      </c>
      <c r="G249" s="67"/>
      <c r="H249" s="76"/>
      <c r="I249" s="33"/>
      <c r="J249" s="75">
        <v>45128</v>
      </c>
      <c r="K249" s="103">
        <v>30000</v>
      </c>
      <c r="L249" s="70">
        <v>7000</v>
      </c>
      <c r="M249" s="70"/>
      <c r="N249" s="33"/>
      <c r="O249" s="73" t="s">
        <v>845</v>
      </c>
      <c r="P249" s="33" t="s">
        <v>27</v>
      </c>
      <c r="Q249" s="33" t="s">
        <v>30</v>
      </c>
      <c r="R249" s="33" t="s">
        <v>846</v>
      </c>
      <c r="S249" s="33" t="s">
        <v>515</v>
      </c>
      <c r="T249" s="76"/>
      <c r="U249" s="76"/>
      <c r="V249" s="76"/>
      <c r="W249" s="81"/>
      <c r="X249" s="81"/>
      <c r="Y249" s="81"/>
      <c r="Z249" s="81"/>
      <c r="AA249" s="81"/>
      <c r="AB249" s="81"/>
      <c r="AC249" s="81"/>
      <c r="AD249" s="81"/>
    </row>
    <row r="250" spans="1:30" ht="12.75">
      <c r="A250" s="8" t="s">
        <v>717</v>
      </c>
      <c r="B250" s="76" t="s">
        <v>847</v>
      </c>
      <c r="C250" s="33" t="s">
        <v>39</v>
      </c>
      <c r="D250" s="33" t="s">
        <v>49</v>
      </c>
      <c r="E250" s="33" t="s">
        <v>785</v>
      </c>
      <c r="F250" s="45" t="s">
        <v>25</v>
      </c>
      <c r="G250" s="67"/>
      <c r="H250" s="76"/>
      <c r="I250" s="33"/>
      <c r="J250" s="75">
        <v>45129</v>
      </c>
      <c r="K250" s="103">
        <v>200000</v>
      </c>
      <c r="L250" s="70">
        <v>100000</v>
      </c>
      <c r="M250" s="70"/>
      <c r="N250" s="33" t="s">
        <v>848</v>
      </c>
      <c r="O250" s="77" t="s">
        <v>849</v>
      </c>
      <c r="P250" s="33" t="s">
        <v>27</v>
      </c>
      <c r="Q250" s="33" t="s">
        <v>30</v>
      </c>
      <c r="R250" s="33" t="s">
        <v>850</v>
      </c>
      <c r="S250" s="33" t="s">
        <v>32</v>
      </c>
      <c r="T250" s="76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</row>
    <row r="251" spans="1:30" ht="12.75">
      <c r="A251" s="8" t="s">
        <v>717</v>
      </c>
      <c r="B251" s="94" t="s">
        <v>851</v>
      </c>
      <c r="C251" s="33" t="s">
        <v>39</v>
      </c>
      <c r="D251" s="33" t="s">
        <v>49</v>
      </c>
      <c r="E251" s="33" t="s">
        <v>785</v>
      </c>
      <c r="F251" s="45" t="s">
        <v>25</v>
      </c>
      <c r="G251" s="67"/>
      <c r="H251" s="76"/>
      <c r="I251" s="33"/>
      <c r="J251" s="75">
        <v>45129</v>
      </c>
      <c r="K251" s="103">
        <v>25000</v>
      </c>
      <c r="L251" s="70">
        <v>6000</v>
      </c>
      <c r="M251" s="70"/>
      <c r="N251" s="33"/>
      <c r="O251" s="73" t="s">
        <v>852</v>
      </c>
      <c r="P251" s="33" t="s">
        <v>27</v>
      </c>
      <c r="Q251" s="33" t="s">
        <v>30</v>
      </c>
      <c r="R251" s="33" t="s">
        <v>853</v>
      </c>
      <c r="S251" s="33" t="s">
        <v>813</v>
      </c>
      <c r="T251" s="76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</row>
    <row r="252" spans="1:30" ht="12.75">
      <c r="A252" s="8" t="s">
        <v>717</v>
      </c>
      <c r="B252" s="119" t="s">
        <v>854</v>
      </c>
      <c r="C252" s="33" t="s">
        <v>39</v>
      </c>
      <c r="D252" s="33" t="s">
        <v>49</v>
      </c>
      <c r="E252" s="33" t="s">
        <v>785</v>
      </c>
      <c r="F252" s="45" t="s">
        <v>25</v>
      </c>
      <c r="G252" s="67"/>
      <c r="H252" s="76"/>
      <c r="I252" s="33"/>
      <c r="J252" s="75">
        <v>45129</v>
      </c>
      <c r="K252" s="103">
        <v>15000</v>
      </c>
      <c r="L252" s="70">
        <v>2000</v>
      </c>
      <c r="M252" s="70"/>
      <c r="N252" s="33"/>
      <c r="O252" s="73" t="s">
        <v>855</v>
      </c>
      <c r="P252" s="33" t="s">
        <v>27</v>
      </c>
      <c r="Q252" s="33" t="s">
        <v>30</v>
      </c>
      <c r="R252" s="33" t="s">
        <v>856</v>
      </c>
      <c r="S252" s="33" t="s">
        <v>813</v>
      </c>
      <c r="T252" s="76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</row>
    <row r="253" spans="1:30" ht="12.75">
      <c r="A253" s="23" t="s">
        <v>717</v>
      </c>
      <c r="B253" s="87" t="s">
        <v>784</v>
      </c>
      <c r="C253" s="89" t="s">
        <v>39</v>
      </c>
      <c r="D253" s="89" t="s">
        <v>23</v>
      </c>
      <c r="E253" s="89" t="s">
        <v>785</v>
      </c>
      <c r="F253" s="110" t="s">
        <v>25</v>
      </c>
      <c r="G253" s="111"/>
      <c r="H253" s="87"/>
      <c r="I253" s="89"/>
      <c r="J253" s="113">
        <v>45130</v>
      </c>
      <c r="K253" s="114">
        <v>50000</v>
      </c>
      <c r="L253" s="115">
        <v>20000</v>
      </c>
      <c r="M253" s="115"/>
      <c r="N253" s="89"/>
      <c r="O253" s="124" t="s">
        <v>857</v>
      </c>
      <c r="P253" s="89" t="s">
        <v>27</v>
      </c>
      <c r="Q253" s="89" t="s">
        <v>30</v>
      </c>
      <c r="R253" s="89" t="s">
        <v>788</v>
      </c>
      <c r="S253" s="89" t="s">
        <v>32</v>
      </c>
      <c r="T253" s="8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</row>
    <row r="254" spans="1:30" ht="12.75">
      <c r="A254" s="8" t="s">
        <v>717</v>
      </c>
      <c r="B254" s="76" t="s">
        <v>677</v>
      </c>
      <c r="C254" s="33" t="s">
        <v>39</v>
      </c>
      <c r="D254" s="33" t="s">
        <v>23</v>
      </c>
      <c r="E254" s="33" t="s">
        <v>785</v>
      </c>
      <c r="F254" s="45" t="s">
        <v>25</v>
      </c>
      <c r="G254" s="67"/>
      <c r="H254" s="76"/>
      <c r="I254" s="33"/>
      <c r="J254" s="75">
        <v>45131</v>
      </c>
      <c r="K254" s="103">
        <v>80000</v>
      </c>
      <c r="L254" s="70">
        <v>40000</v>
      </c>
      <c r="M254" s="70"/>
      <c r="N254" s="33"/>
      <c r="O254" s="73" t="s">
        <v>858</v>
      </c>
      <c r="P254" s="33" t="s">
        <v>27</v>
      </c>
      <c r="Q254" s="33" t="s">
        <v>30</v>
      </c>
      <c r="R254" s="33" t="s">
        <v>739</v>
      </c>
      <c r="S254" s="33" t="s">
        <v>32</v>
      </c>
      <c r="T254" s="76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</row>
    <row r="255" spans="1:30" ht="12.75">
      <c r="A255" s="8" t="s">
        <v>717</v>
      </c>
      <c r="B255" s="76" t="s">
        <v>90</v>
      </c>
      <c r="C255" s="33" t="s">
        <v>39</v>
      </c>
      <c r="D255" s="33" t="s">
        <v>23</v>
      </c>
      <c r="E255" s="33" t="s">
        <v>785</v>
      </c>
      <c r="F255" s="45" t="s">
        <v>25</v>
      </c>
      <c r="G255" s="67"/>
      <c r="H255" s="76"/>
      <c r="I255" s="33"/>
      <c r="J255" s="75">
        <v>45131</v>
      </c>
      <c r="K255" s="70">
        <v>35000</v>
      </c>
      <c r="L255" s="70">
        <v>7500</v>
      </c>
      <c r="M255" s="70"/>
      <c r="N255" s="33"/>
      <c r="O255" s="73" t="s">
        <v>859</v>
      </c>
      <c r="P255" s="33" t="s">
        <v>27</v>
      </c>
      <c r="Q255" s="33" t="s">
        <v>30</v>
      </c>
      <c r="R255" s="33" t="s">
        <v>860</v>
      </c>
      <c r="S255" s="33" t="s">
        <v>388</v>
      </c>
      <c r="T255" s="76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</row>
    <row r="256" spans="1:30" ht="12.75">
      <c r="A256" s="8" t="s">
        <v>717</v>
      </c>
      <c r="B256" s="76" t="s">
        <v>138</v>
      </c>
      <c r="C256" s="33" t="s">
        <v>39</v>
      </c>
      <c r="D256" s="33" t="s">
        <v>23</v>
      </c>
      <c r="E256" s="33" t="s">
        <v>785</v>
      </c>
      <c r="F256" s="45" t="s">
        <v>25</v>
      </c>
      <c r="G256" s="67"/>
      <c r="H256" s="76"/>
      <c r="I256" s="33"/>
      <c r="J256" s="75">
        <v>45132</v>
      </c>
      <c r="K256" s="70">
        <v>25000</v>
      </c>
      <c r="L256" s="70">
        <v>7000</v>
      </c>
      <c r="M256" s="70"/>
      <c r="N256" s="33"/>
      <c r="O256" s="73" t="s">
        <v>861</v>
      </c>
      <c r="P256" s="33" t="s">
        <v>27</v>
      </c>
      <c r="Q256" s="33" t="s">
        <v>30</v>
      </c>
      <c r="R256" s="33" t="s">
        <v>733</v>
      </c>
      <c r="S256" s="33" t="s">
        <v>80</v>
      </c>
      <c r="T256" s="76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</row>
    <row r="257" spans="1:30" ht="12.75">
      <c r="A257" s="8" t="s">
        <v>717</v>
      </c>
      <c r="B257" s="76" t="s">
        <v>103</v>
      </c>
      <c r="C257" s="33" t="s">
        <v>39</v>
      </c>
      <c r="D257" s="33" t="s">
        <v>23</v>
      </c>
      <c r="E257" s="33" t="s">
        <v>785</v>
      </c>
      <c r="F257" s="45" t="s">
        <v>25</v>
      </c>
      <c r="G257" s="67"/>
      <c r="H257" s="76"/>
      <c r="I257" s="33"/>
      <c r="J257" s="75">
        <v>45132</v>
      </c>
      <c r="K257" s="70">
        <v>30000</v>
      </c>
      <c r="L257" s="70">
        <v>15000</v>
      </c>
      <c r="M257" s="70"/>
      <c r="N257" s="33"/>
      <c r="O257" s="73" t="s">
        <v>862</v>
      </c>
      <c r="P257" s="33" t="s">
        <v>27</v>
      </c>
      <c r="Q257" s="33" t="s">
        <v>30</v>
      </c>
      <c r="R257" s="33" t="s">
        <v>863</v>
      </c>
      <c r="S257" s="33" t="s">
        <v>369</v>
      </c>
      <c r="T257" s="76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</row>
    <row r="258" spans="1:30" ht="12.75">
      <c r="A258" s="8" t="s">
        <v>717</v>
      </c>
      <c r="B258" s="76" t="s">
        <v>120</v>
      </c>
      <c r="C258" s="33" t="s">
        <v>39</v>
      </c>
      <c r="D258" s="33" t="s">
        <v>49</v>
      </c>
      <c r="E258" s="33" t="s">
        <v>785</v>
      </c>
      <c r="F258" s="45" t="s">
        <v>25</v>
      </c>
      <c r="G258" s="67"/>
      <c r="H258" s="76" t="s">
        <v>121</v>
      </c>
      <c r="I258" s="33"/>
      <c r="J258" s="75">
        <v>45132</v>
      </c>
      <c r="K258" s="70">
        <v>300000</v>
      </c>
      <c r="L258" s="70">
        <v>200000</v>
      </c>
      <c r="M258" s="70"/>
      <c r="N258" s="33"/>
      <c r="O258" s="33"/>
      <c r="P258" s="76"/>
      <c r="Q258" s="33"/>
      <c r="R258" s="33" t="s">
        <v>864</v>
      </c>
      <c r="S258" s="33" t="s">
        <v>124</v>
      </c>
      <c r="T258" s="76"/>
      <c r="U258" s="76"/>
      <c r="V258" s="76"/>
      <c r="W258" s="81"/>
      <c r="X258" s="81"/>
      <c r="Y258" s="81"/>
      <c r="Z258" s="81"/>
      <c r="AA258" s="81"/>
      <c r="AB258" s="81"/>
      <c r="AC258" s="81"/>
      <c r="AD258" s="81"/>
    </row>
    <row r="259" spans="1:30" ht="12.75">
      <c r="A259" s="76" t="s">
        <v>877</v>
      </c>
      <c r="B259" s="65" t="s">
        <v>44</v>
      </c>
      <c r="C259" s="66" t="s">
        <v>39</v>
      </c>
      <c r="D259" s="66" t="s">
        <v>23</v>
      </c>
      <c r="E259" s="33" t="s">
        <v>878</v>
      </c>
      <c r="F259" s="45" t="s">
        <v>25</v>
      </c>
      <c r="G259" s="67"/>
      <c r="H259" s="68" t="s">
        <v>365</v>
      </c>
      <c r="I259" s="33"/>
      <c r="J259" s="75">
        <v>45139</v>
      </c>
      <c r="K259" s="69">
        <v>30000</v>
      </c>
      <c r="L259" s="70">
        <v>13000</v>
      </c>
      <c r="M259" s="70"/>
      <c r="N259" s="33"/>
      <c r="O259" s="77" t="s">
        <v>879</v>
      </c>
      <c r="P259" s="33" t="s">
        <v>27</v>
      </c>
      <c r="Q259" s="33" t="s">
        <v>30</v>
      </c>
      <c r="R259" s="33" t="s">
        <v>880</v>
      </c>
      <c r="S259" s="33" t="s">
        <v>32</v>
      </c>
      <c r="T259" s="76"/>
      <c r="U259" s="76"/>
      <c r="V259" s="76"/>
      <c r="W259" s="81"/>
      <c r="X259" s="81"/>
      <c r="Y259" s="81"/>
      <c r="Z259" s="81"/>
      <c r="AA259" s="81"/>
      <c r="AB259" s="81"/>
      <c r="AC259" s="81"/>
      <c r="AD259" s="81"/>
    </row>
    <row r="260" spans="1:30" ht="12.75">
      <c r="A260" s="76" t="s">
        <v>877</v>
      </c>
      <c r="B260" s="65" t="s">
        <v>94</v>
      </c>
      <c r="C260" s="66" t="s">
        <v>39</v>
      </c>
      <c r="D260" s="66" t="s">
        <v>23</v>
      </c>
      <c r="E260" s="33" t="s">
        <v>878</v>
      </c>
      <c r="F260" s="45" t="s">
        <v>25</v>
      </c>
      <c r="G260" s="67"/>
      <c r="H260" s="68" t="s">
        <v>575</v>
      </c>
      <c r="I260" s="33"/>
      <c r="J260" s="75">
        <v>45139</v>
      </c>
      <c r="K260" s="69">
        <v>20000</v>
      </c>
      <c r="L260" s="70">
        <v>7000</v>
      </c>
      <c r="M260" s="70"/>
      <c r="N260" s="33"/>
      <c r="O260" s="77" t="s">
        <v>881</v>
      </c>
      <c r="P260" s="33" t="s">
        <v>27</v>
      </c>
      <c r="Q260" s="33" t="s">
        <v>30</v>
      </c>
      <c r="R260" s="33" t="s">
        <v>882</v>
      </c>
      <c r="S260" s="33" t="s">
        <v>32</v>
      </c>
      <c r="T260" s="76"/>
      <c r="U260" s="76"/>
      <c r="V260" s="76"/>
      <c r="W260" s="81"/>
      <c r="X260" s="81"/>
      <c r="Y260" s="81"/>
      <c r="Z260" s="81"/>
      <c r="AA260" s="81"/>
      <c r="AB260" s="81"/>
      <c r="AC260" s="81"/>
      <c r="AD260" s="81"/>
    </row>
    <row r="261" spans="1:30" ht="12.75">
      <c r="A261" s="76" t="s">
        <v>877</v>
      </c>
      <c r="B261" s="65" t="s">
        <v>793</v>
      </c>
      <c r="C261" s="66" t="s">
        <v>39</v>
      </c>
      <c r="D261" s="66" t="s">
        <v>23</v>
      </c>
      <c r="E261" s="33" t="s">
        <v>878</v>
      </c>
      <c r="F261" s="45" t="s">
        <v>25</v>
      </c>
      <c r="G261" s="67"/>
      <c r="H261" s="68" t="s">
        <v>883</v>
      </c>
      <c r="I261" s="33"/>
      <c r="J261" s="75">
        <v>45139</v>
      </c>
      <c r="K261" s="69">
        <v>35000</v>
      </c>
      <c r="L261" s="70">
        <v>10000</v>
      </c>
      <c r="M261" s="70"/>
      <c r="N261" s="33"/>
      <c r="O261" s="77" t="s">
        <v>884</v>
      </c>
      <c r="P261" s="33" t="s">
        <v>27</v>
      </c>
      <c r="Q261" s="33" t="s">
        <v>30</v>
      </c>
      <c r="R261" s="33" t="s">
        <v>885</v>
      </c>
      <c r="S261" s="33" t="s">
        <v>32</v>
      </c>
      <c r="T261" s="76"/>
      <c r="U261" s="76"/>
      <c r="V261" s="76"/>
      <c r="W261" s="81"/>
      <c r="X261" s="81"/>
      <c r="Y261" s="81"/>
      <c r="Z261" s="81"/>
      <c r="AA261" s="81"/>
      <c r="AB261" s="81"/>
      <c r="AC261" s="81"/>
      <c r="AD261" s="81"/>
    </row>
    <row r="262" spans="1:30" ht="12.75">
      <c r="A262" s="76" t="s">
        <v>877</v>
      </c>
      <c r="B262" s="65" t="s">
        <v>474</v>
      </c>
      <c r="C262" s="66" t="s">
        <v>39</v>
      </c>
      <c r="D262" s="66" t="s">
        <v>49</v>
      </c>
      <c r="E262" s="33" t="s">
        <v>878</v>
      </c>
      <c r="F262" s="45" t="s">
        <v>25</v>
      </c>
      <c r="G262" s="67"/>
      <c r="H262" s="68" t="s">
        <v>475</v>
      </c>
      <c r="I262" s="33"/>
      <c r="J262" s="75">
        <v>45140</v>
      </c>
      <c r="K262" s="69">
        <v>50000</v>
      </c>
      <c r="L262" s="70">
        <v>27000</v>
      </c>
      <c r="M262" s="70"/>
      <c r="N262" s="33"/>
      <c r="O262" s="77" t="s">
        <v>886</v>
      </c>
      <c r="P262" s="33" t="s">
        <v>27</v>
      </c>
      <c r="Q262" s="33" t="s">
        <v>30</v>
      </c>
      <c r="R262" s="33" t="s">
        <v>850</v>
      </c>
      <c r="S262" s="33" t="s">
        <v>32</v>
      </c>
      <c r="T262" s="76"/>
      <c r="U262" s="76"/>
      <c r="V262" s="76"/>
      <c r="W262" s="81"/>
      <c r="X262" s="81"/>
      <c r="Y262" s="81"/>
      <c r="Z262" s="81"/>
      <c r="AA262" s="81"/>
      <c r="AB262" s="81"/>
      <c r="AC262" s="81"/>
      <c r="AD262" s="81"/>
    </row>
    <row r="263" spans="1:30" ht="12.75">
      <c r="A263" s="76" t="s">
        <v>877</v>
      </c>
      <c r="B263" s="65" t="s">
        <v>61</v>
      </c>
      <c r="C263" s="66" t="s">
        <v>39</v>
      </c>
      <c r="D263" s="66" t="s">
        <v>23</v>
      </c>
      <c r="E263" s="33" t="s">
        <v>878</v>
      </c>
      <c r="F263" s="45" t="s">
        <v>25</v>
      </c>
      <c r="G263" s="67"/>
      <c r="H263" s="68" t="s">
        <v>887</v>
      </c>
      <c r="I263" s="33"/>
      <c r="J263" s="75">
        <v>45140</v>
      </c>
      <c r="K263" s="69">
        <v>50000</v>
      </c>
      <c r="L263" s="70">
        <v>20000</v>
      </c>
      <c r="M263" s="70"/>
      <c r="N263" s="33"/>
      <c r="O263" s="73" t="s">
        <v>888</v>
      </c>
      <c r="P263" s="33" t="s">
        <v>27</v>
      </c>
      <c r="Q263" s="33" t="s">
        <v>30</v>
      </c>
      <c r="R263" s="33" t="s">
        <v>889</v>
      </c>
      <c r="S263" s="33" t="s">
        <v>32</v>
      </c>
      <c r="T263" s="76"/>
      <c r="U263" s="76"/>
      <c r="V263" s="76"/>
      <c r="W263" s="81"/>
      <c r="X263" s="81"/>
      <c r="Y263" s="81"/>
      <c r="Z263" s="81"/>
      <c r="AA263" s="81"/>
      <c r="AB263" s="81"/>
      <c r="AC263" s="81"/>
      <c r="AD263" s="81"/>
    </row>
    <row r="264" spans="1:30" ht="12.75">
      <c r="A264" s="87" t="s">
        <v>877</v>
      </c>
      <c r="B264" s="129" t="s">
        <v>57</v>
      </c>
      <c r="C264" s="130" t="s">
        <v>378</v>
      </c>
      <c r="D264" s="130" t="s">
        <v>23</v>
      </c>
      <c r="E264" s="89" t="s">
        <v>878</v>
      </c>
      <c r="F264" s="110" t="s">
        <v>25</v>
      </c>
      <c r="G264" s="111"/>
      <c r="H264" s="112" t="s">
        <v>58</v>
      </c>
      <c r="I264" s="89"/>
      <c r="J264" s="113">
        <v>45140</v>
      </c>
      <c r="K264" s="131">
        <v>65000</v>
      </c>
      <c r="L264" s="115">
        <v>33000</v>
      </c>
      <c r="M264" s="115"/>
      <c r="N264" s="89"/>
      <c r="O264" s="116" t="s">
        <v>890</v>
      </c>
      <c r="P264" s="89" t="s">
        <v>27</v>
      </c>
      <c r="Q264" s="89" t="s">
        <v>30</v>
      </c>
      <c r="R264" s="89" t="s">
        <v>891</v>
      </c>
      <c r="S264" s="89" t="s">
        <v>32</v>
      </c>
      <c r="T264" s="87"/>
      <c r="U264" s="87"/>
      <c r="V264" s="87"/>
      <c r="W264" s="117"/>
      <c r="X264" s="117"/>
      <c r="Y264" s="117"/>
      <c r="Z264" s="117"/>
      <c r="AA264" s="117"/>
      <c r="AB264" s="117"/>
      <c r="AC264" s="117"/>
      <c r="AD264" s="117"/>
    </row>
    <row r="265" spans="1:30" ht="12.75">
      <c r="A265" s="76" t="s">
        <v>877</v>
      </c>
      <c r="B265" s="65" t="s">
        <v>224</v>
      </c>
      <c r="C265" s="66" t="s">
        <v>39</v>
      </c>
      <c r="D265" s="66" t="s">
        <v>23</v>
      </c>
      <c r="E265" s="33" t="s">
        <v>878</v>
      </c>
      <c r="F265" s="45" t="s">
        <v>25</v>
      </c>
      <c r="G265" s="67"/>
      <c r="H265" s="68" t="s">
        <v>225</v>
      </c>
      <c r="I265" s="33"/>
      <c r="J265" s="75">
        <v>45140</v>
      </c>
      <c r="K265" s="69">
        <v>50000</v>
      </c>
      <c r="L265" s="70">
        <v>25000</v>
      </c>
      <c r="M265" s="70"/>
      <c r="N265" s="33"/>
      <c r="O265" s="77" t="s">
        <v>892</v>
      </c>
      <c r="P265" s="33" t="s">
        <v>27</v>
      </c>
      <c r="Q265" s="33" t="s">
        <v>30</v>
      </c>
      <c r="R265" s="33" t="s">
        <v>893</v>
      </c>
      <c r="S265" s="33" t="s">
        <v>32</v>
      </c>
      <c r="T265" s="76"/>
      <c r="U265" s="76"/>
      <c r="V265" s="76"/>
      <c r="W265" s="81"/>
      <c r="X265" s="81"/>
      <c r="Y265" s="81"/>
      <c r="Z265" s="81"/>
      <c r="AA265" s="81"/>
      <c r="AB265" s="81"/>
      <c r="AC265" s="81"/>
      <c r="AD265" s="81"/>
    </row>
    <row r="266" spans="1:30" ht="12.75">
      <c r="A266" s="76" t="s">
        <v>877</v>
      </c>
      <c r="B266" s="65" t="s">
        <v>131</v>
      </c>
      <c r="C266" s="66" t="s">
        <v>39</v>
      </c>
      <c r="D266" s="66" t="s">
        <v>23</v>
      </c>
      <c r="E266" s="33" t="s">
        <v>878</v>
      </c>
      <c r="F266" s="45" t="s">
        <v>25</v>
      </c>
      <c r="G266" s="67"/>
      <c r="H266" s="68" t="s">
        <v>132</v>
      </c>
      <c r="I266" s="33"/>
      <c r="J266" s="75">
        <v>45140</v>
      </c>
      <c r="K266" s="69">
        <v>40000</v>
      </c>
      <c r="L266" s="70">
        <v>20000</v>
      </c>
      <c r="M266" s="70"/>
      <c r="N266" s="33"/>
      <c r="O266" s="77" t="s">
        <v>894</v>
      </c>
      <c r="P266" s="33" t="s">
        <v>27</v>
      </c>
      <c r="Q266" s="33" t="s">
        <v>30</v>
      </c>
      <c r="R266" s="33" t="s">
        <v>895</v>
      </c>
      <c r="S266" s="33" t="s">
        <v>32</v>
      </c>
      <c r="T266" s="76"/>
      <c r="U266" s="76"/>
      <c r="V266" s="76"/>
      <c r="W266" s="81"/>
      <c r="X266" s="81"/>
      <c r="Y266" s="81"/>
      <c r="Z266" s="81"/>
      <c r="AA266" s="81"/>
      <c r="AB266" s="81"/>
      <c r="AC266" s="81"/>
      <c r="AD266" s="81"/>
    </row>
    <row r="267" spans="1:30" ht="12.75">
      <c r="A267" s="76" t="s">
        <v>877</v>
      </c>
      <c r="B267" s="65" t="s">
        <v>69</v>
      </c>
      <c r="C267" s="66" t="s">
        <v>39</v>
      </c>
      <c r="D267" s="66" t="s">
        <v>49</v>
      </c>
      <c r="E267" s="33" t="s">
        <v>878</v>
      </c>
      <c r="F267" s="45" t="s">
        <v>25</v>
      </c>
      <c r="G267" s="67"/>
      <c r="H267" s="68" t="s">
        <v>70</v>
      </c>
      <c r="I267" s="33"/>
      <c r="J267" s="75">
        <v>45141</v>
      </c>
      <c r="K267" s="69">
        <v>35000</v>
      </c>
      <c r="L267" s="70">
        <v>9000</v>
      </c>
      <c r="M267" s="70"/>
      <c r="N267" s="33"/>
      <c r="O267" s="77" t="s">
        <v>896</v>
      </c>
      <c r="P267" s="33" t="s">
        <v>27</v>
      </c>
      <c r="Q267" s="33" t="s">
        <v>30</v>
      </c>
      <c r="R267" s="33" t="s">
        <v>823</v>
      </c>
      <c r="S267" s="33" t="s">
        <v>32</v>
      </c>
      <c r="T267" s="76"/>
      <c r="U267" s="76"/>
      <c r="V267" s="76"/>
      <c r="W267" s="81"/>
      <c r="X267" s="81"/>
      <c r="Y267" s="81"/>
      <c r="Z267" s="81"/>
      <c r="AA267" s="81"/>
      <c r="AB267" s="81"/>
      <c r="AC267" s="81"/>
      <c r="AD267" s="81"/>
    </row>
    <row r="268" spans="1:30" ht="12.75">
      <c r="A268" s="76" t="s">
        <v>877</v>
      </c>
      <c r="B268" s="65" t="s">
        <v>447</v>
      </c>
      <c r="C268" s="66" t="s">
        <v>39</v>
      </c>
      <c r="D268" s="66" t="s">
        <v>49</v>
      </c>
      <c r="E268" s="33" t="s">
        <v>878</v>
      </c>
      <c r="F268" s="45" t="s">
        <v>25</v>
      </c>
      <c r="G268" s="67"/>
      <c r="H268" s="68" t="s">
        <v>449</v>
      </c>
      <c r="I268" s="33"/>
      <c r="J268" s="75">
        <v>45141</v>
      </c>
      <c r="K268" s="69">
        <v>30000</v>
      </c>
      <c r="L268" s="70">
        <v>3000</v>
      </c>
      <c r="M268" s="70"/>
      <c r="N268" s="33"/>
      <c r="O268" s="77" t="s">
        <v>897</v>
      </c>
      <c r="P268" s="33" t="s">
        <v>27</v>
      </c>
      <c r="Q268" s="33" t="s">
        <v>30</v>
      </c>
      <c r="R268" s="33" t="s">
        <v>898</v>
      </c>
      <c r="S268" s="33" t="s">
        <v>515</v>
      </c>
      <c r="T268" s="76"/>
      <c r="U268" s="76"/>
      <c r="V268" s="76"/>
      <c r="W268" s="81"/>
      <c r="X268" s="81"/>
      <c r="Y268" s="81"/>
      <c r="Z268" s="81"/>
      <c r="AA268" s="81"/>
      <c r="AB268" s="81"/>
      <c r="AC268" s="81"/>
      <c r="AD268" s="81"/>
    </row>
    <row r="269" spans="1:30" ht="12.75">
      <c r="A269" s="76" t="s">
        <v>877</v>
      </c>
      <c r="B269" s="65" t="s">
        <v>176</v>
      </c>
      <c r="C269" s="66" t="s">
        <v>39</v>
      </c>
      <c r="D269" s="66" t="s">
        <v>23</v>
      </c>
      <c r="E269" s="33" t="s">
        <v>878</v>
      </c>
      <c r="F269" s="45" t="s">
        <v>25</v>
      </c>
      <c r="G269" s="67"/>
      <c r="H269" s="68" t="s">
        <v>742</v>
      </c>
      <c r="I269" s="33"/>
      <c r="J269" s="75">
        <v>45141</v>
      </c>
      <c r="K269" s="69">
        <v>50000</v>
      </c>
      <c r="L269" s="70">
        <v>25000</v>
      </c>
      <c r="M269" s="70"/>
      <c r="N269" s="33"/>
      <c r="O269" s="77" t="s">
        <v>899</v>
      </c>
      <c r="P269" s="33" t="s">
        <v>27</v>
      </c>
      <c r="Q269" s="33" t="s">
        <v>30</v>
      </c>
      <c r="R269" s="33" t="s">
        <v>900</v>
      </c>
      <c r="S269" s="33" t="s">
        <v>32</v>
      </c>
      <c r="T269" s="76"/>
      <c r="U269" s="76"/>
      <c r="V269" s="76"/>
      <c r="W269" s="81"/>
      <c r="X269" s="81"/>
      <c r="Y269" s="81"/>
      <c r="Z269" s="81"/>
      <c r="AA269" s="81"/>
      <c r="AB269" s="81"/>
      <c r="AC269" s="81"/>
      <c r="AD269" s="81"/>
    </row>
    <row r="270" spans="1:30" ht="12.75">
      <c r="A270" s="76" t="s">
        <v>877</v>
      </c>
      <c r="B270" s="65" t="s">
        <v>658</v>
      </c>
      <c r="C270" s="66" t="s">
        <v>39</v>
      </c>
      <c r="D270" s="66" t="s">
        <v>23</v>
      </c>
      <c r="E270" s="33" t="s">
        <v>878</v>
      </c>
      <c r="F270" s="45" t="s">
        <v>25</v>
      </c>
      <c r="G270" s="67"/>
      <c r="H270" s="68" t="s">
        <v>901</v>
      </c>
      <c r="I270" s="33"/>
      <c r="J270" s="75">
        <v>45141</v>
      </c>
      <c r="K270" s="69">
        <v>45000</v>
      </c>
      <c r="L270" s="70">
        <v>10000</v>
      </c>
      <c r="M270" s="70"/>
      <c r="N270" s="33"/>
      <c r="O270" s="77" t="s">
        <v>902</v>
      </c>
      <c r="P270" s="33" t="s">
        <v>27</v>
      </c>
      <c r="Q270" s="33" t="s">
        <v>30</v>
      </c>
      <c r="R270" s="33" t="s">
        <v>903</v>
      </c>
      <c r="S270" s="33" t="s">
        <v>515</v>
      </c>
      <c r="T270" s="76"/>
      <c r="U270" s="76"/>
      <c r="V270" s="76"/>
      <c r="W270" s="81"/>
      <c r="X270" s="81"/>
      <c r="Y270" s="81"/>
      <c r="Z270" s="81"/>
      <c r="AA270" s="81"/>
      <c r="AB270" s="81"/>
      <c r="AC270" s="81"/>
      <c r="AD270" s="81"/>
    </row>
    <row r="271" spans="1:30" ht="12.75">
      <c r="A271" s="76" t="s">
        <v>877</v>
      </c>
      <c r="B271" s="65" t="s">
        <v>165</v>
      </c>
      <c r="C271" s="66" t="s">
        <v>39</v>
      </c>
      <c r="D271" s="66" t="s">
        <v>23</v>
      </c>
      <c r="E271" s="33" t="s">
        <v>878</v>
      </c>
      <c r="F271" s="45" t="s">
        <v>25</v>
      </c>
      <c r="G271" s="67"/>
      <c r="H271" s="68" t="s">
        <v>166</v>
      </c>
      <c r="I271" s="33"/>
      <c r="J271" s="75">
        <v>45141</v>
      </c>
      <c r="K271" s="69">
        <v>55000</v>
      </c>
      <c r="L271" s="70">
        <v>35000</v>
      </c>
      <c r="M271" s="70"/>
      <c r="N271" s="33"/>
      <c r="O271" s="77" t="s">
        <v>904</v>
      </c>
      <c r="P271" s="33" t="s">
        <v>27</v>
      </c>
      <c r="Q271" s="33" t="s">
        <v>30</v>
      </c>
      <c r="R271" s="33" t="s">
        <v>905</v>
      </c>
      <c r="S271" s="33" t="s">
        <v>32</v>
      </c>
      <c r="T271" s="76"/>
      <c r="U271" s="76"/>
      <c r="V271" s="76"/>
      <c r="W271" s="81"/>
      <c r="X271" s="81"/>
      <c r="Y271" s="81"/>
      <c r="Z271" s="81"/>
      <c r="AA271" s="81"/>
      <c r="AB271" s="81"/>
      <c r="AC271" s="81"/>
      <c r="AD271" s="81"/>
    </row>
    <row r="272" spans="1:30" ht="12.75">
      <c r="A272" s="76" t="s">
        <v>877</v>
      </c>
      <c r="B272" s="65" t="s">
        <v>169</v>
      </c>
      <c r="C272" s="66" t="s">
        <v>39</v>
      </c>
      <c r="D272" s="66" t="s">
        <v>23</v>
      </c>
      <c r="E272" s="33" t="s">
        <v>878</v>
      </c>
      <c r="F272" s="45" t="s">
        <v>25</v>
      </c>
      <c r="G272" s="67"/>
      <c r="H272" s="68" t="s">
        <v>554</v>
      </c>
      <c r="I272" s="33"/>
      <c r="J272" s="75">
        <v>45141</v>
      </c>
      <c r="K272" s="69">
        <v>65000</v>
      </c>
      <c r="L272" s="70">
        <v>35000</v>
      </c>
      <c r="M272" s="70"/>
      <c r="N272" s="33"/>
      <c r="O272" s="77" t="s">
        <v>906</v>
      </c>
      <c r="P272" s="33" t="s">
        <v>27</v>
      </c>
      <c r="Q272" s="33" t="s">
        <v>30</v>
      </c>
      <c r="R272" s="33" t="s">
        <v>905</v>
      </c>
      <c r="S272" s="33" t="s">
        <v>32</v>
      </c>
      <c r="T272" s="76"/>
      <c r="U272" s="76"/>
      <c r="V272" s="76"/>
      <c r="W272" s="81"/>
      <c r="X272" s="81"/>
      <c r="Y272" s="81"/>
      <c r="Z272" s="81"/>
      <c r="AA272" s="81"/>
      <c r="AB272" s="81"/>
      <c r="AC272" s="81"/>
      <c r="AD272" s="81"/>
    </row>
    <row r="273" spans="1:30" ht="12.75">
      <c r="A273" s="76" t="s">
        <v>877</v>
      </c>
      <c r="B273" s="65" t="s">
        <v>107</v>
      </c>
      <c r="C273" s="66" t="s">
        <v>39</v>
      </c>
      <c r="D273" s="66" t="s">
        <v>23</v>
      </c>
      <c r="E273" s="33" t="s">
        <v>878</v>
      </c>
      <c r="F273" s="45" t="s">
        <v>25</v>
      </c>
      <c r="G273" s="67"/>
      <c r="H273" s="68" t="s">
        <v>108</v>
      </c>
      <c r="I273" s="33"/>
      <c r="J273" s="75">
        <v>45142</v>
      </c>
      <c r="K273" s="69">
        <v>100000</v>
      </c>
      <c r="L273" s="70">
        <v>55000</v>
      </c>
      <c r="M273" s="70"/>
      <c r="N273" s="33"/>
      <c r="O273" s="132" t="s">
        <v>907</v>
      </c>
      <c r="P273" s="33" t="s">
        <v>27</v>
      </c>
      <c r="Q273" s="33" t="s">
        <v>30</v>
      </c>
      <c r="R273" s="33" t="s">
        <v>908</v>
      </c>
      <c r="S273" s="33" t="s">
        <v>32</v>
      </c>
      <c r="T273" s="76"/>
      <c r="U273" s="76"/>
      <c r="V273" s="76"/>
      <c r="W273" s="81"/>
      <c r="X273" s="81"/>
      <c r="Y273" s="81"/>
      <c r="Z273" s="81"/>
      <c r="AA273" s="81"/>
      <c r="AB273" s="81"/>
      <c r="AC273" s="81"/>
      <c r="AD273" s="81"/>
    </row>
    <row r="274" spans="1:30" ht="12.75">
      <c r="A274" s="76" t="s">
        <v>877</v>
      </c>
      <c r="B274" s="65" t="s">
        <v>765</v>
      </c>
      <c r="C274" s="66" t="s">
        <v>39</v>
      </c>
      <c r="D274" s="66" t="s">
        <v>23</v>
      </c>
      <c r="E274" s="33" t="s">
        <v>878</v>
      </c>
      <c r="F274" s="45" t="s">
        <v>25</v>
      </c>
      <c r="G274" s="67"/>
      <c r="H274" s="68" t="s">
        <v>766</v>
      </c>
      <c r="I274" s="33"/>
      <c r="J274" s="75">
        <v>45142</v>
      </c>
      <c r="K274" s="69">
        <v>30000</v>
      </c>
      <c r="L274" s="70">
        <v>5000</v>
      </c>
      <c r="M274" s="70"/>
      <c r="N274" s="33"/>
      <c r="O274" s="73" t="s">
        <v>909</v>
      </c>
      <c r="P274" s="33" t="s">
        <v>27</v>
      </c>
      <c r="Q274" s="33" t="s">
        <v>30</v>
      </c>
      <c r="R274" s="33" t="s">
        <v>910</v>
      </c>
      <c r="S274" s="33" t="s">
        <v>32</v>
      </c>
      <c r="T274" s="76"/>
      <c r="U274" s="76"/>
      <c r="V274" s="76"/>
      <c r="W274" s="81"/>
      <c r="X274" s="81"/>
      <c r="Y274" s="81"/>
      <c r="Z274" s="81"/>
      <c r="AA274" s="81"/>
      <c r="AB274" s="81"/>
      <c r="AC274" s="81"/>
      <c r="AD274" s="81"/>
    </row>
    <row r="275" spans="1:30" ht="12.75">
      <c r="A275" s="76" t="s">
        <v>877</v>
      </c>
      <c r="B275" s="65" t="s">
        <v>138</v>
      </c>
      <c r="C275" s="66" t="s">
        <v>39</v>
      </c>
      <c r="D275" s="66" t="s">
        <v>23</v>
      </c>
      <c r="E275" s="33" t="s">
        <v>878</v>
      </c>
      <c r="F275" s="45" t="s">
        <v>25</v>
      </c>
      <c r="G275" s="67"/>
      <c r="H275" s="68" t="s">
        <v>139</v>
      </c>
      <c r="I275" s="33"/>
      <c r="J275" s="75">
        <v>45142</v>
      </c>
      <c r="K275" s="69">
        <v>25000</v>
      </c>
      <c r="L275" s="70">
        <v>7000</v>
      </c>
      <c r="M275" s="70"/>
      <c r="N275" s="33"/>
      <c r="O275" s="77" t="s">
        <v>911</v>
      </c>
      <c r="P275" s="33" t="s">
        <v>27</v>
      </c>
      <c r="Q275" s="33" t="s">
        <v>30</v>
      </c>
      <c r="R275" s="33" t="s">
        <v>733</v>
      </c>
      <c r="S275" s="33" t="s">
        <v>80</v>
      </c>
      <c r="T275" s="76"/>
      <c r="U275" s="76"/>
      <c r="V275" s="76"/>
      <c r="W275" s="81"/>
      <c r="X275" s="81"/>
      <c r="Y275" s="81"/>
      <c r="Z275" s="81"/>
      <c r="AA275" s="81"/>
      <c r="AB275" s="81"/>
      <c r="AC275" s="81"/>
      <c r="AD275" s="81"/>
    </row>
    <row r="276" spans="1:30" ht="12.75">
      <c r="A276" s="87" t="s">
        <v>877</v>
      </c>
      <c r="B276" s="129" t="s">
        <v>558</v>
      </c>
      <c r="C276" s="130" t="s">
        <v>39</v>
      </c>
      <c r="D276" s="130" t="s">
        <v>49</v>
      </c>
      <c r="E276" s="89" t="s">
        <v>878</v>
      </c>
      <c r="F276" s="110" t="s">
        <v>25</v>
      </c>
      <c r="G276" s="111"/>
      <c r="H276" s="112" t="s">
        <v>559</v>
      </c>
      <c r="I276" s="89"/>
      <c r="J276" s="113">
        <v>45142</v>
      </c>
      <c r="K276" s="131">
        <v>150000</v>
      </c>
      <c r="L276" s="115">
        <v>60000</v>
      </c>
      <c r="M276" s="115"/>
      <c r="N276" s="89"/>
      <c r="O276" s="133" t="s">
        <v>912</v>
      </c>
      <c r="P276" s="89" t="s">
        <v>27</v>
      </c>
      <c r="Q276" s="89" t="s">
        <v>30</v>
      </c>
      <c r="R276" s="89" t="s">
        <v>913</v>
      </c>
      <c r="S276" s="89" t="s">
        <v>32</v>
      </c>
      <c r="T276" s="87"/>
      <c r="U276" s="87"/>
      <c r="V276" s="87"/>
      <c r="W276" s="117"/>
      <c r="X276" s="117"/>
      <c r="Y276" s="117"/>
      <c r="Z276" s="117"/>
      <c r="AA276" s="117"/>
      <c r="AB276" s="117"/>
      <c r="AC276" s="117"/>
      <c r="AD276" s="117"/>
    </row>
    <row r="277" spans="1:30" ht="12.75">
      <c r="A277" s="76" t="s">
        <v>877</v>
      </c>
      <c r="B277" s="65" t="s">
        <v>201</v>
      </c>
      <c r="C277" s="66" t="s">
        <v>39</v>
      </c>
      <c r="D277" s="66" t="s">
        <v>23</v>
      </c>
      <c r="E277" s="33" t="s">
        <v>878</v>
      </c>
      <c r="F277" s="45" t="s">
        <v>25</v>
      </c>
      <c r="G277" s="67"/>
      <c r="H277" s="68" t="s">
        <v>202</v>
      </c>
      <c r="I277" s="33"/>
      <c r="J277" s="75">
        <v>45143</v>
      </c>
      <c r="K277" s="69">
        <v>250000</v>
      </c>
      <c r="L277" s="70">
        <v>150000</v>
      </c>
      <c r="M277" s="70"/>
      <c r="N277" s="33"/>
      <c r="O277" s="73" t="s">
        <v>914</v>
      </c>
      <c r="P277" s="33" t="s">
        <v>27</v>
      </c>
      <c r="Q277" s="33" t="s">
        <v>30</v>
      </c>
      <c r="R277" s="33" t="s">
        <v>915</v>
      </c>
      <c r="S277" s="33" t="s">
        <v>32</v>
      </c>
      <c r="T277" s="76"/>
      <c r="U277" s="76"/>
      <c r="V277" s="76"/>
      <c r="W277" s="81"/>
      <c r="X277" s="81"/>
      <c r="Y277" s="81"/>
      <c r="Z277" s="81"/>
      <c r="AA277" s="81"/>
      <c r="AB277" s="81"/>
      <c r="AC277" s="81"/>
      <c r="AD277" s="81"/>
    </row>
    <row r="278" spans="1:30" ht="12.75">
      <c r="A278" s="76" t="s">
        <v>877</v>
      </c>
      <c r="B278" s="65" t="s">
        <v>241</v>
      </c>
      <c r="C278" s="66" t="s">
        <v>378</v>
      </c>
      <c r="D278" s="66" t="s">
        <v>23</v>
      </c>
      <c r="E278" s="33" t="s">
        <v>878</v>
      </c>
      <c r="F278" s="45" t="s">
        <v>25</v>
      </c>
      <c r="G278" s="67"/>
      <c r="H278" s="68" t="s">
        <v>242</v>
      </c>
      <c r="I278" s="33"/>
      <c r="J278" s="75">
        <v>45143</v>
      </c>
      <c r="K278" s="69">
        <v>45000</v>
      </c>
      <c r="L278" s="70">
        <v>25000</v>
      </c>
      <c r="M278" s="70"/>
      <c r="N278" s="33"/>
      <c r="O278" s="77" t="s">
        <v>916</v>
      </c>
      <c r="P278" s="33" t="s">
        <v>27</v>
      </c>
      <c r="Q278" s="33" t="s">
        <v>30</v>
      </c>
      <c r="R278" s="33" t="s">
        <v>917</v>
      </c>
      <c r="S278" s="33" t="s">
        <v>32</v>
      </c>
      <c r="T278" s="76"/>
      <c r="U278" s="76"/>
      <c r="V278" s="76"/>
      <c r="W278" s="81"/>
      <c r="X278" s="81"/>
      <c r="Y278" s="81"/>
      <c r="Z278" s="81"/>
      <c r="AA278" s="81"/>
      <c r="AB278" s="81"/>
      <c r="AC278" s="81"/>
      <c r="AD278" s="81"/>
    </row>
    <row r="279" spans="1:30" ht="12.75">
      <c r="A279" s="76" t="s">
        <v>877</v>
      </c>
      <c r="B279" s="65" t="s">
        <v>235</v>
      </c>
      <c r="C279" s="66" t="s">
        <v>39</v>
      </c>
      <c r="D279" s="66" t="s">
        <v>49</v>
      </c>
      <c r="E279" s="33" t="s">
        <v>878</v>
      </c>
      <c r="F279" s="45" t="s">
        <v>25</v>
      </c>
      <c r="G279" s="67"/>
      <c r="H279" s="68" t="s">
        <v>506</v>
      </c>
      <c r="I279" s="33"/>
      <c r="J279" s="75">
        <v>45143</v>
      </c>
      <c r="K279" s="69">
        <v>50000</v>
      </c>
      <c r="L279" s="70">
        <v>15000</v>
      </c>
      <c r="M279" s="70"/>
      <c r="N279" s="33"/>
      <c r="O279" s="77" t="s">
        <v>918</v>
      </c>
      <c r="P279" s="33" t="s">
        <v>27</v>
      </c>
      <c r="Q279" s="33" t="s">
        <v>30</v>
      </c>
      <c r="R279" s="33" t="s">
        <v>919</v>
      </c>
      <c r="S279" s="33" t="s">
        <v>32</v>
      </c>
      <c r="T279" s="76"/>
      <c r="U279" s="76"/>
      <c r="V279" s="76"/>
      <c r="W279" s="81"/>
      <c r="X279" s="81"/>
      <c r="Y279" s="81"/>
      <c r="Z279" s="81"/>
      <c r="AA279" s="81"/>
      <c r="AB279" s="81"/>
      <c r="AC279" s="81"/>
      <c r="AD279" s="81"/>
    </row>
    <row r="280" spans="1:30" ht="12.75">
      <c r="A280" s="76" t="s">
        <v>877</v>
      </c>
      <c r="B280" s="65" t="s">
        <v>90</v>
      </c>
      <c r="C280" s="66" t="s">
        <v>39</v>
      </c>
      <c r="D280" s="66" t="s">
        <v>23</v>
      </c>
      <c r="E280" s="33" t="s">
        <v>878</v>
      </c>
      <c r="F280" s="45" t="s">
        <v>25</v>
      </c>
      <c r="G280" s="67"/>
      <c r="H280" s="68" t="s">
        <v>550</v>
      </c>
      <c r="I280" s="33"/>
      <c r="J280" s="75">
        <v>45145</v>
      </c>
      <c r="K280" s="69">
        <v>35000</v>
      </c>
      <c r="L280" s="70">
        <v>8000</v>
      </c>
      <c r="M280" s="70"/>
      <c r="N280" s="33"/>
      <c r="O280" s="77" t="s">
        <v>920</v>
      </c>
      <c r="P280" s="33" t="s">
        <v>27</v>
      </c>
      <c r="Q280" s="33" t="s">
        <v>30</v>
      </c>
      <c r="R280" s="33" t="s">
        <v>921</v>
      </c>
      <c r="S280" s="33" t="s">
        <v>388</v>
      </c>
      <c r="T280" s="76"/>
      <c r="U280" s="76"/>
      <c r="V280" s="76"/>
      <c r="W280" s="81"/>
      <c r="X280" s="81"/>
      <c r="Y280" s="81"/>
      <c r="Z280" s="81"/>
      <c r="AA280" s="81"/>
      <c r="AB280" s="81"/>
      <c r="AC280" s="81"/>
      <c r="AD280" s="81"/>
    </row>
    <row r="281" spans="1:30" ht="12.75">
      <c r="A281" s="76" t="s">
        <v>877</v>
      </c>
      <c r="B281" s="65" t="s">
        <v>73</v>
      </c>
      <c r="C281" s="66" t="s">
        <v>39</v>
      </c>
      <c r="D281" s="66" t="s">
        <v>23</v>
      </c>
      <c r="E281" s="33" t="s">
        <v>878</v>
      </c>
      <c r="F281" s="45" t="s">
        <v>25</v>
      </c>
      <c r="G281" s="67"/>
      <c r="H281" s="68" t="s">
        <v>922</v>
      </c>
      <c r="I281" s="33"/>
      <c r="J281" s="75">
        <v>45145</v>
      </c>
      <c r="K281" s="69">
        <v>35000</v>
      </c>
      <c r="L281" s="70">
        <v>15000</v>
      </c>
      <c r="M281" s="70"/>
      <c r="N281" s="33"/>
      <c r="O281" s="77" t="s">
        <v>923</v>
      </c>
      <c r="P281" s="33" t="s">
        <v>27</v>
      </c>
      <c r="Q281" s="33" t="s">
        <v>30</v>
      </c>
      <c r="R281" s="33" t="s">
        <v>889</v>
      </c>
      <c r="S281" s="33" t="s">
        <v>32</v>
      </c>
      <c r="T281" s="76"/>
      <c r="U281" s="76"/>
      <c r="V281" s="76"/>
      <c r="W281" s="81"/>
      <c r="X281" s="81"/>
      <c r="Y281" s="81"/>
      <c r="Z281" s="81"/>
      <c r="AA281" s="81"/>
      <c r="AB281" s="81"/>
      <c r="AC281" s="81"/>
      <c r="AD281" s="81"/>
    </row>
    <row r="282" spans="1:30" ht="12.75">
      <c r="A282" s="76" t="s">
        <v>877</v>
      </c>
      <c r="B282" s="65" t="s">
        <v>677</v>
      </c>
      <c r="C282" s="66" t="s">
        <v>39</v>
      </c>
      <c r="D282" s="66" t="s">
        <v>23</v>
      </c>
      <c r="E282" s="33" t="s">
        <v>878</v>
      </c>
      <c r="F282" s="45" t="s">
        <v>25</v>
      </c>
      <c r="G282" s="67"/>
      <c r="H282" s="68" t="s">
        <v>297</v>
      </c>
      <c r="I282" s="33"/>
      <c r="J282" s="75">
        <v>45145</v>
      </c>
      <c r="K282" s="69">
        <v>80000</v>
      </c>
      <c r="L282" s="70">
        <v>40000</v>
      </c>
      <c r="M282" s="70"/>
      <c r="N282" s="33"/>
      <c r="O282" s="132" t="s">
        <v>924</v>
      </c>
      <c r="P282" s="33" t="s">
        <v>27</v>
      </c>
      <c r="Q282" s="33" t="s">
        <v>30</v>
      </c>
      <c r="R282" s="33" t="s">
        <v>739</v>
      </c>
      <c r="S282" s="33" t="s">
        <v>388</v>
      </c>
      <c r="T282" s="76"/>
      <c r="U282" s="76"/>
      <c r="V282" s="76"/>
      <c r="W282" s="81"/>
      <c r="X282" s="81"/>
      <c r="Y282" s="81"/>
      <c r="Z282" s="81"/>
      <c r="AA282" s="81"/>
      <c r="AB282" s="81"/>
      <c r="AC282" s="81"/>
      <c r="AD282" s="81"/>
    </row>
    <row r="283" spans="1:30" ht="12.75">
      <c r="A283" s="76" t="s">
        <v>877</v>
      </c>
      <c r="B283" s="65" t="s">
        <v>348</v>
      </c>
      <c r="C283" s="66" t="s">
        <v>39</v>
      </c>
      <c r="D283" s="66" t="s">
        <v>23</v>
      </c>
      <c r="E283" s="33" t="s">
        <v>878</v>
      </c>
      <c r="F283" s="45" t="s">
        <v>25</v>
      </c>
      <c r="G283" s="67"/>
      <c r="H283" s="68" t="s">
        <v>591</v>
      </c>
      <c r="I283" s="33"/>
      <c r="J283" s="75">
        <v>45146</v>
      </c>
      <c r="K283" s="69">
        <v>30000</v>
      </c>
      <c r="L283" s="70">
        <v>4500</v>
      </c>
      <c r="M283" s="70"/>
      <c r="N283" s="33"/>
      <c r="O283" s="77" t="s">
        <v>925</v>
      </c>
      <c r="P283" s="33" t="s">
        <v>27</v>
      </c>
      <c r="Q283" s="33" t="s">
        <v>30</v>
      </c>
      <c r="R283" s="33" t="s">
        <v>926</v>
      </c>
      <c r="S283" s="33" t="s">
        <v>32</v>
      </c>
      <c r="T283" s="76"/>
      <c r="U283" s="76"/>
      <c r="V283" s="76"/>
      <c r="W283" s="81"/>
      <c r="X283" s="81"/>
      <c r="Y283" s="81"/>
      <c r="Z283" s="81"/>
      <c r="AA283" s="81"/>
      <c r="AB283" s="81"/>
      <c r="AC283" s="81"/>
      <c r="AD283" s="81"/>
    </row>
    <row r="284" spans="1:30" ht="12.75">
      <c r="A284" s="76" t="s">
        <v>877</v>
      </c>
      <c r="B284" s="65" t="s">
        <v>374</v>
      </c>
      <c r="C284" s="66" t="s">
        <v>39</v>
      </c>
      <c r="D284" s="66" t="s">
        <v>49</v>
      </c>
      <c r="E284" s="33" t="s">
        <v>927</v>
      </c>
      <c r="F284" s="45" t="s">
        <v>25</v>
      </c>
      <c r="G284" s="67"/>
      <c r="H284" s="68" t="s">
        <v>375</v>
      </c>
      <c r="I284" s="33"/>
      <c r="J284" s="75">
        <v>45146</v>
      </c>
      <c r="K284" s="69">
        <v>35000</v>
      </c>
      <c r="L284" s="70">
        <v>17000</v>
      </c>
      <c r="M284" s="70"/>
      <c r="N284" s="33"/>
      <c r="O284" s="73" t="s">
        <v>928</v>
      </c>
      <c r="P284" s="33" t="s">
        <v>27</v>
      </c>
      <c r="Q284" s="33" t="s">
        <v>30</v>
      </c>
      <c r="R284" s="33" t="s">
        <v>929</v>
      </c>
      <c r="S284" s="33" t="s">
        <v>369</v>
      </c>
      <c r="T284" s="76"/>
      <c r="U284" s="76"/>
      <c r="V284" s="76"/>
      <c r="W284" s="81"/>
      <c r="X284" s="81"/>
      <c r="Y284" s="81"/>
      <c r="Z284" s="81"/>
      <c r="AA284" s="81"/>
      <c r="AB284" s="81"/>
      <c r="AC284" s="81"/>
      <c r="AD284" s="81"/>
    </row>
    <row r="285" spans="1:30" ht="12.75">
      <c r="A285" s="76" t="s">
        <v>877</v>
      </c>
      <c r="B285" s="65" t="s">
        <v>749</v>
      </c>
      <c r="C285" s="66" t="s">
        <v>39</v>
      </c>
      <c r="D285" s="66" t="s">
        <v>23</v>
      </c>
      <c r="E285" s="33" t="s">
        <v>927</v>
      </c>
      <c r="F285" s="45" t="s">
        <v>25</v>
      </c>
      <c r="G285" s="67"/>
      <c r="H285" s="68" t="s">
        <v>750</v>
      </c>
      <c r="I285" s="33"/>
      <c r="J285" s="75">
        <v>45146</v>
      </c>
      <c r="K285" s="69">
        <v>35000</v>
      </c>
      <c r="L285" s="70">
        <v>7000</v>
      </c>
      <c r="M285" s="70"/>
      <c r="N285" s="33"/>
      <c r="O285" s="73" t="s">
        <v>930</v>
      </c>
      <c r="P285" s="33" t="s">
        <v>27</v>
      </c>
      <c r="Q285" s="33" t="s">
        <v>30</v>
      </c>
      <c r="R285" s="33" t="s">
        <v>931</v>
      </c>
      <c r="S285" s="33" t="s">
        <v>32</v>
      </c>
      <c r="T285" s="76"/>
      <c r="U285" s="76"/>
      <c r="V285" s="76"/>
      <c r="W285" s="81"/>
      <c r="X285" s="81"/>
      <c r="Y285" s="81"/>
      <c r="Z285" s="81"/>
      <c r="AA285" s="81"/>
      <c r="AB285" s="81"/>
      <c r="AC285" s="81"/>
      <c r="AD285" s="81"/>
    </row>
    <row r="286" spans="1:30" ht="12.75">
      <c r="A286" s="76" t="s">
        <v>877</v>
      </c>
      <c r="B286" s="65" t="s">
        <v>210</v>
      </c>
      <c r="C286" s="66" t="s">
        <v>39</v>
      </c>
      <c r="D286" s="66" t="s">
        <v>23</v>
      </c>
      <c r="E286" s="33" t="s">
        <v>927</v>
      </c>
      <c r="F286" s="45" t="s">
        <v>25</v>
      </c>
      <c r="G286" s="67"/>
      <c r="H286" s="68" t="s">
        <v>211</v>
      </c>
      <c r="I286" s="33"/>
      <c r="J286" s="75">
        <v>45146</v>
      </c>
      <c r="K286" s="69">
        <v>60000</v>
      </c>
      <c r="L286" s="70">
        <v>30000</v>
      </c>
      <c r="M286" s="70"/>
      <c r="N286" s="33"/>
      <c r="O286" s="77" t="s">
        <v>932</v>
      </c>
      <c r="P286" s="33" t="s">
        <v>27</v>
      </c>
      <c r="Q286" s="33" t="s">
        <v>30</v>
      </c>
      <c r="R286" s="33" t="s">
        <v>933</v>
      </c>
      <c r="S286" s="33" t="s">
        <v>32</v>
      </c>
      <c r="T286" s="76"/>
      <c r="U286" s="76"/>
      <c r="V286" s="76"/>
      <c r="W286" s="81"/>
      <c r="X286" s="81"/>
      <c r="Y286" s="81"/>
      <c r="Z286" s="81"/>
      <c r="AA286" s="81"/>
      <c r="AB286" s="81"/>
      <c r="AC286" s="81"/>
      <c r="AD286" s="81"/>
    </row>
    <row r="287" spans="1:30" ht="16.5" customHeight="1">
      <c r="A287" s="76" t="s">
        <v>877</v>
      </c>
      <c r="B287" s="65" t="s">
        <v>565</v>
      </c>
      <c r="C287" s="66" t="s">
        <v>39</v>
      </c>
      <c r="D287" s="66" t="s">
        <v>49</v>
      </c>
      <c r="E287" s="33" t="s">
        <v>927</v>
      </c>
      <c r="F287" s="45" t="s">
        <v>25</v>
      </c>
      <c r="G287" s="67"/>
      <c r="H287" s="68" t="s">
        <v>566</v>
      </c>
      <c r="I287" s="33"/>
      <c r="J287" s="75">
        <v>45147</v>
      </c>
      <c r="K287" s="69">
        <v>320000</v>
      </c>
      <c r="L287" s="70">
        <v>200000</v>
      </c>
      <c r="M287" s="70"/>
      <c r="N287" s="33"/>
      <c r="O287" s="73" t="s">
        <v>934</v>
      </c>
      <c r="P287" s="33" t="s">
        <v>27</v>
      </c>
      <c r="Q287" s="33" t="s">
        <v>30</v>
      </c>
      <c r="R287" s="33" t="s">
        <v>935</v>
      </c>
      <c r="S287" s="33" t="s">
        <v>32</v>
      </c>
      <c r="T287" s="76"/>
      <c r="U287" s="76"/>
      <c r="V287" s="76"/>
      <c r="W287" s="81"/>
      <c r="X287" s="81"/>
      <c r="Y287" s="81"/>
      <c r="Z287" s="81"/>
      <c r="AA287" s="81"/>
      <c r="AB287" s="81"/>
      <c r="AC287" s="81"/>
      <c r="AD287" s="81"/>
    </row>
    <row r="288" spans="1:30" ht="12.75">
      <c r="A288" s="76" t="s">
        <v>877</v>
      </c>
      <c r="B288" s="65" t="s">
        <v>601</v>
      </c>
      <c r="C288" s="66" t="s">
        <v>378</v>
      </c>
      <c r="D288" s="66" t="s">
        <v>23</v>
      </c>
      <c r="E288" s="33" t="s">
        <v>927</v>
      </c>
      <c r="F288" s="45" t="s">
        <v>25</v>
      </c>
      <c r="G288" s="67"/>
      <c r="H288" s="68" t="s">
        <v>936</v>
      </c>
      <c r="I288" s="33"/>
      <c r="J288" s="75">
        <v>45147</v>
      </c>
      <c r="K288" s="69">
        <v>50000</v>
      </c>
      <c r="L288" s="70">
        <v>20000</v>
      </c>
      <c r="M288" s="70"/>
      <c r="N288" s="33"/>
      <c r="O288" s="73" t="s">
        <v>937</v>
      </c>
      <c r="P288" s="33" t="s">
        <v>27</v>
      </c>
      <c r="Q288" s="33" t="s">
        <v>30</v>
      </c>
      <c r="R288" s="33" t="s">
        <v>938</v>
      </c>
      <c r="S288" s="33" t="s">
        <v>32</v>
      </c>
      <c r="T288" s="76"/>
      <c r="U288" s="76"/>
      <c r="V288" s="76"/>
      <c r="W288" s="81"/>
      <c r="X288" s="81"/>
      <c r="Y288" s="81"/>
      <c r="Z288" s="81"/>
      <c r="AA288" s="81"/>
      <c r="AB288" s="81"/>
      <c r="AC288" s="81"/>
      <c r="AD288" s="81"/>
    </row>
    <row r="289" spans="1:30" ht="12.75">
      <c r="A289" s="76" t="s">
        <v>877</v>
      </c>
      <c r="B289" s="65" t="s">
        <v>769</v>
      </c>
      <c r="C289" s="66" t="s">
        <v>39</v>
      </c>
      <c r="D289" s="66" t="s">
        <v>23</v>
      </c>
      <c r="E289" s="33" t="s">
        <v>927</v>
      </c>
      <c r="F289" s="45" t="s">
        <v>25</v>
      </c>
      <c r="G289" s="67"/>
      <c r="H289" s="68" t="s">
        <v>770</v>
      </c>
      <c r="I289" s="33"/>
      <c r="J289" s="75">
        <v>45147</v>
      </c>
      <c r="K289" s="69">
        <v>60000</v>
      </c>
      <c r="L289" s="70">
        <v>20000</v>
      </c>
      <c r="M289" s="70"/>
      <c r="N289" s="33"/>
      <c r="O289" s="73" t="s">
        <v>939</v>
      </c>
      <c r="P289" s="33" t="s">
        <v>27</v>
      </c>
      <c r="Q289" s="33" t="s">
        <v>30</v>
      </c>
      <c r="R289" s="33" t="s">
        <v>940</v>
      </c>
      <c r="S289" s="33" t="s">
        <v>32</v>
      </c>
      <c r="T289" s="76"/>
      <c r="U289" s="76"/>
      <c r="V289" s="76"/>
      <c r="W289" s="81"/>
      <c r="X289" s="81"/>
      <c r="Y289" s="81"/>
      <c r="Z289" s="81"/>
      <c r="AA289" s="81"/>
      <c r="AB289" s="81"/>
      <c r="AC289" s="81"/>
      <c r="AD289" s="81"/>
    </row>
    <row r="290" spans="1:30" ht="12.75">
      <c r="A290" s="76" t="s">
        <v>877</v>
      </c>
      <c r="B290" s="65" t="s">
        <v>941</v>
      </c>
      <c r="C290" s="66" t="s">
        <v>39</v>
      </c>
      <c r="D290" s="66" t="s">
        <v>49</v>
      </c>
      <c r="E290" s="33" t="s">
        <v>927</v>
      </c>
      <c r="F290" s="45" t="s">
        <v>25</v>
      </c>
      <c r="G290" s="67"/>
      <c r="H290" s="68" t="s">
        <v>942</v>
      </c>
      <c r="I290" s="33"/>
      <c r="J290" s="75">
        <v>45147</v>
      </c>
      <c r="K290" s="69">
        <v>35000</v>
      </c>
      <c r="L290" s="70">
        <v>8000</v>
      </c>
      <c r="M290" s="70"/>
      <c r="N290" s="33"/>
      <c r="O290" s="73" t="s">
        <v>943</v>
      </c>
      <c r="P290" s="33" t="s">
        <v>27</v>
      </c>
      <c r="Q290" s="33" t="s">
        <v>30</v>
      </c>
      <c r="R290" s="33" t="s">
        <v>944</v>
      </c>
      <c r="S290" s="33" t="s">
        <v>515</v>
      </c>
      <c r="T290" s="76"/>
      <c r="U290" s="76"/>
      <c r="V290" s="76"/>
      <c r="W290" s="81"/>
      <c r="X290" s="81"/>
      <c r="Y290" s="81"/>
      <c r="Z290" s="81"/>
      <c r="AA290" s="81"/>
      <c r="AB290" s="81"/>
      <c r="AC290" s="81"/>
      <c r="AD290" s="81"/>
    </row>
    <row r="291" spans="1:30" ht="12.75">
      <c r="A291" s="76" t="s">
        <v>877</v>
      </c>
      <c r="B291" s="65" t="s">
        <v>781</v>
      </c>
      <c r="C291" s="66" t="s">
        <v>39</v>
      </c>
      <c r="D291" s="66" t="s">
        <v>49</v>
      </c>
      <c r="E291" s="33" t="s">
        <v>927</v>
      </c>
      <c r="F291" s="45" t="s">
        <v>25</v>
      </c>
      <c r="G291" s="67"/>
      <c r="H291" s="68" t="s">
        <v>471</v>
      </c>
      <c r="I291" s="33"/>
      <c r="J291" s="75">
        <v>45148</v>
      </c>
      <c r="K291" s="69">
        <v>40000</v>
      </c>
      <c r="L291" s="70">
        <v>12000</v>
      </c>
      <c r="M291" s="70"/>
      <c r="N291" s="33"/>
      <c r="O291" s="73" t="s">
        <v>945</v>
      </c>
      <c r="P291" s="33" t="s">
        <v>27</v>
      </c>
      <c r="Q291" s="33" t="s">
        <v>30</v>
      </c>
      <c r="R291" s="33" t="s">
        <v>946</v>
      </c>
      <c r="S291" s="33" t="s">
        <v>32</v>
      </c>
      <c r="T291" s="76"/>
      <c r="U291" s="76"/>
      <c r="V291" s="76"/>
      <c r="W291" s="81"/>
      <c r="X291" s="81"/>
      <c r="Y291" s="81"/>
      <c r="Z291" s="81"/>
      <c r="AA291" s="81"/>
      <c r="AB291" s="81"/>
      <c r="AC291" s="81"/>
      <c r="AD291" s="81"/>
    </row>
    <row r="292" spans="1:30" ht="12.75">
      <c r="A292" s="87" t="s">
        <v>877</v>
      </c>
      <c r="B292" s="129" t="s">
        <v>784</v>
      </c>
      <c r="C292" s="130" t="s">
        <v>39</v>
      </c>
      <c r="D292" s="130" t="s">
        <v>23</v>
      </c>
      <c r="E292" s="89" t="s">
        <v>927</v>
      </c>
      <c r="F292" s="110" t="s">
        <v>25</v>
      </c>
      <c r="G292" s="111"/>
      <c r="H292" s="112" t="s">
        <v>786</v>
      </c>
      <c r="I292" s="89"/>
      <c r="J292" s="88">
        <v>45149</v>
      </c>
      <c r="K292" s="131">
        <v>50000</v>
      </c>
      <c r="L292" s="115">
        <v>20000</v>
      </c>
      <c r="M292" s="115"/>
      <c r="N292" s="89"/>
      <c r="O292" s="116" t="s">
        <v>947</v>
      </c>
      <c r="P292" s="89" t="s">
        <v>27</v>
      </c>
      <c r="Q292" s="89" t="s">
        <v>30</v>
      </c>
      <c r="R292" s="89" t="s">
        <v>948</v>
      </c>
      <c r="S292" s="89" t="s">
        <v>32</v>
      </c>
      <c r="T292" s="87"/>
      <c r="U292" s="87"/>
      <c r="V292" s="87"/>
      <c r="W292" s="117"/>
      <c r="X292" s="117"/>
      <c r="Y292" s="117"/>
      <c r="Z292" s="117"/>
      <c r="AA292" s="117"/>
      <c r="AB292" s="117"/>
      <c r="AC292" s="117"/>
      <c r="AD292" s="117"/>
    </row>
    <row r="293" spans="1:30" ht="12.75">
      <c r="A293" s="76" t="s">
        <v>877</v>
      </c>
      <c r="B293" s="65" t="s">
        <v>949</v>
      </c>
      <c r="C293" s="66" t="s">
        <v>39</v>
      </c>
      <c r="D293" s="66" t="s">
        <v>23</v>
      </c>
      <c r="E293" s="33" t="s">
        <v>927</v>
      </c>
      <c r="F293" s="45" t="s">
        <v>25</v>
      </c>
      <c r="G293" s="67"/>
      <c r="H293" s="68" t="s">
        <v>950</v>
      </c>
      <c r="I293" s="33"/>
      <c r="J293" s="74">
        <v>45149</v>
      </c>
      <c r="K293" s="69">
        <v>35000</v>
      </c>
      <c r="L293" s="70">
        <v>15000</v>
      </c>
      <c r="M293" s="70"/>
      <c r="N293" s="33"/>
      <c r="O293" s="77" t="s">
        <v>951</v>
      </c>
      <c r="P293" s="33" t="s">
        <v>27</v>
      </c>
      <c r="Q293" s="33" t="s">
        <v>30</v>
      </c>
      <c r="R293" s="33" t="s">
        <v>952</v>
      </c>
      <c r="S293" s="33" t="s">
        <v>369</v>
      </c>
      <c r="T293" s="76"/>
      <c r="U293" s="76"/>
      <c r="V293" s="76"/>
      <c r="W293" s="81"/>
      <c r="X293" s="81"/>
      <c r="Y293" s="81"/>
      <c r="Z293" s="81"/>
      <c r="AA293" s="81"/>
      <c r="AB293" s="81"/>
      <c r="AC293" s="81"/>
      <c r="AD293" s="81"/>
    </row>
    <row r="294" spans="1:30" ht="12.75">
      <c r="A294" s="76" t="s">
        <v>877</v>
      </c>
      <c r="B294" s="65" t="s">
        <v>634</v>
      </c>
      <c r="C294" s="66" t="s">
        <v>39</v>
      </c>
      <c r="D294" s="66" t="s">
        <v>49</v>
      </c>
      <c r="E294" s="33" t="s">
        <v>927</v>
      </c>
      <c r="F294" s="45" t="s">
        <v>25</v>
      </c>
      <c r="G294" s="67"/>
      <c r="H294" s="68" t="s">
        <v>745</v>
      </c>
      <c r="I294" s="33"/>
      <c r="J294" s="74">
        <v>45149</v>
      </c>
      <c r="K294" s="69">
        <v>25000</v>
      </c>
      <c r="L294" s="70">
        <v>3000</v>
      </c>
      <c r="M294" s="70"/>
      <c r="N294" s="33"/>
      <c r="O294" s="77" t="s">
        <v>953</v>
      </c>
      <c r="P294" s="33" t="s">
        <v>27</v>
      </c>
      <c r="Q294" s="33" t="s">
        <v>30</v>
      </c>
      <c r="R294" s="33" t="s">
        <v>954</v>
      </c>
      <c r="S294" s="33" t="s">
        <v>515</v>
      </c>
      <c r="T294" s="76"/>
      <c r="U294" s="76"/>
      <c r="V294" s="76"/>
      <c r="W294" s="81"/>
      <c r="X294" s="81"/>
      <c r="Y294" s="81"/>
      <c r="Z294" s="81"/>
      <c r="AA294" s="81"/>
      <c r="AB294" s="81"/>
      <c r="AC294" s="81"/>
      <c r="AD294" s="81"/>
    </row>
    <row r="295" spans="1:30" ht="12.75">
      <c r="A295" s="76" t="s">
        <v>877</v>
      </c>
      <c r="B295" s="65" t="s">
        <v>103</v>
      </c>
      <c r="C295" s="66" t="s">
        <v>39</v>
      </c>
      <c r="D295" s="66" t="s">
        <v>49</v>
      </c>
      <c r="E295" s="33" t="s">
        <v>927</v>
      </c>
      <c r="F295" s="45" t="s">
        <v>25</v>
      </c>
      <c r="G295" s="67"/>
      <c r="H295" s="68" t="s">
        <v>104</v>
      </c>
      <c r="I295" s="33"/>
      <c r="J295" s="74">
        <v>45150</v>
      </c>
      <c r="K295" s="69">
        <v>30000</v>
      </c>
      <c r="L295" s="70">
        <v>7000</v>
      </c>
      <c r="M295" s="70"/>
      <c r="N295" s="33"/>
      <c r="O295" s="77" t="s">
        <v>955</v>
      </c>
      <c r="P295" s="33" t="s">
        <v>27</v>
      </c>
      <c r="Q295" s="33" t="s">
        <v>30</v>
      </c>
      <c r="R295" s="33" t="s">
        <v>956</v>
      </c>
      <c r="S295" s="33" t="s">
        <v>369</v>
      </c>
      <c r="T295" s="76"/>
      <c r="U295" s="76"/>
      <c r="V295" s="76"/>
      <c r="W295" s="81"/>
      <c r="X295" s="81"/>
      <c r="Y295" s="81"/>
      <c r="Z295" s="81"/>
      <c r="AA295" s="81"/>
      <c r="AB295" s="81"/>
      <c r="AC295" s="81"/>
      <c r="AD295" s="81"/>
    </row>
    <row r="296" spans="1:30" ht="12.75">
      <c r="A296" s="76" t="s">
        <v>877</v>
      </c>
      <c r="B296" s="65" t="s">
        <v>44</v>
      </c>
      <c r="C296" s="66" t="s">
        <v>39</v>
      </c>
      <c r="D296" s="66" t="s">
        <v>23</v>
      </c>
      <c r="E296" s="33" t="s">
        <v>927</v>
      </c>
      <c r="F296" s="45" t="s">
        <v>25</v>
      </c>
      <c r="G296" s="67"/>
      <c r="H296" s="68" t="s">
        <v>365</v>
      </c>
      <c r="I296" s="33"/>
      <c r="J296" s="75">
        <v>45152</v>
      </c>
      <c r="K296" s="69">
        <v>30000</v>
      </c>
      <c r="L296" s="70">
        <v>13000</v>
      </c>
      <c r="M296" s="70"/>
      <c r="N296" s="33"/>
      <c r="O296" s="77" t="s">
        <v>957</v>
      </c>
      <c r="P296" s="33" t="s">
        <v>27</v>
      </c>
      <c r="Q296" s="33" t="s">
        <v>30</v>
      </c>
      <c r="R296" s="33" t="s">
        <v>880</v>
      </c>
      <c r="S296" s="33" t="s">
        <v>32</v>
      </c>
      <c r="T296" s="76"/>
      <c r="U296" s="76"/>
      <c r="V296" s="76"/>
      <c r="W296" s="81"/>
      <c r="X296" s="81"/>
      <c r="Y296" s="81"/>
      <c r="Z296" s="81"/>
      <c r="AA296" s="81"/>
      <c r="AB296" s="81"/>
      <c r="AC296" s="81"/>
      <c r="AD296" s="81"/>
    </row>
    <row r="297" spans="1:30" ht="12.75">
      <c r="A297" s="76" t="s">
        <v>877</v>
      </c>
      <c r="B297" s="65" t="s">
        <v>224</v>
      </c>
      <c r="C297" s="66" t="s">
        <v>39</v>
      </c>
      <c r="D297" s="66" t="s">
        <v>23</v>
      </c>
      <c r="E297" s="33" t="s">
        <v>927</v>
      </c>
      <c r="F297" s="45" t="s">
        <v>25</v>
      </c>
      <c r="G297" s="67"/>
      <c r="H297" s="68" t="s">
        <v>225</v>
      </c>
      <c r="I297" s="33"/>
      <c r="J297" s="75">
        <v>45152</v>
      </c>
      <c r="K297" s="69">
        <v>50000</v>
      </c>
      <c r="L297" s="70">
        <v>25000</v>
      </c>
      <c r="M297" s="70"/>
      <c r="N297" s="33"/>
      <c r="O297" s="77" t="s">
        <v>958</v>
      </c>
      <c r="P297" s="33" t="s">
        <v>27</v>
      </c>
      <c r="Q297" s="33" t="s">
        <v>30</v>
      </c>
      <c r="R297" s="33" t="s">
        <v>893</v>
      </c>
      <c r="S297" s="33" t="s">
        <v>32</v>
      </c>
      <c r="T297" s="76"/>
      <c r="U297" s="76"/>
      <c r="V297" s="76"/>
      <c r="W297" s="81"/>
      <c r="X297" s="81"/>
      <c r="Y297" s="81"/>
      <c r="Z297" s="81"/>
      <c r="AA297" s="81"/>
      <c r="AB297" s="81"/>
      <c r="AC297" s="81"/>
      <c r="AD297" s="81"/>
    </row>
    <row r="298" spans="1:30" ht="12.75">
      <c r="A298" s="76" t="s">
        <v>877</v>
      </c>
      <c r="B298" s="65" t="s">
        <v>169</v>
      </c>
      <c r="C298" s="66" t="s">
        <v>39</v>
      </c>
      <c r="D298" s="66" t="s">
        <v>23</v>
      </c>
      <c r="E298" s="33" t="s">
        <v>927</v>
      </c>
      <c r="F298" s="45" t="s">
        <v>25</v>
      </c>
      <c r="G298" s="67"/>
      <c r="H298" s="68" t="s">
        <v>554</v>
      </c>
      <c r="I298" s="33"/>
      <c r="J298" s="74">
        <v>45154</v>
      </c>
      <c r="K298" s="69">
        <v>65000</v>
      </c>
      <c r="L298" s="70">
        <v>35000</v>
      </c>
      <c r="M298" s="70"/>
      <c r="N298" s="33"/>
      <c r="O298" s="77" t="s">
        <v>959</v>
      </c>
      <c r="P298" s="33" t="s">
        <v>27</v>
      </c>
      <c r="Q298" s="33" t="s">
        <v>30</v>
      </c>
      <c r="R298" s="33" t="s">
        <v>960</v>
      </c>
      <c r="S298" s="33" t="s">
        <v>32</v>
      </c>
      <c r="T298" s="76"/>
      <c r="U298" s="76"/>
      <c r="V298" s="76"/>
      <c r="W298" s="81"/>
      <c r="X298" s="81"/>
      <c r="Y298" s="81"/>
      <c r="Z298" s="81"/>
      <c r="AA298" s="81"/>
      <c r="AB298" s="81"/>
      <c r="AC298" s="81"/>
      <c r="AD298" s="81"/>
    </row>
    <row r="299" spans="1:30" ht="12.75">
      <c r="A299" s="87" t="s">
        <v>877</v>
      </c>
      <c r="B299" s="129" t="s">
        <v>961</v>
      </c>
      <c r="C299" s="130" t="s">
        <v>39</v>
      </c>
      <c r="D299" s="130" t="s">
        <v>23</v>
      </c>
      <c r="E299" s="89" t="s">
        <v>927</v>
      </c>
      <c r="F299" s="110" t="s">
        <v>25</v>
      </c>
      <c r="G299" s="111"/>
      <c r="H299" s="112" t="s">
        <v>962</v>
      </c>
      <c r="I299" s="89"/>
      <c r="J299" s="88">
        <v>45154</v>
      </c>
      <c r="K299" s="131">
        <v>25000</v>
      </c>
      <c r="L299" s="115">
        <v>2500</v>
      </c>
      <c r="M299" s="115"/>
      <c r="N299" s="89"/>
      <c r="O299" s="116" t="s">
        <v>963</v>
      </c>
      <c r="P299" s="89" t="s">
        <v>27</v>
      </c>
      <c r="Q299" s="89" t="s">
        <v>30</v>
      </c>
      <c r="R299" s="89"/>
      <c r="S299" s="89" t="s">
        <v>32</v>
      </c>
      <c r="T299" s="87"/>
      <c r="U299" s="87"/>
      <c r="V299" s="87"/>
      <c r="W299" s="117"/>
      <c r="X299" s="117"/>
      <c r="Y299" s="117"/>
      <c r="Z299" s="117"/>
      <c r="AA299" s="117"/>
      <c r="AB299" s="117"/>
      <c r="AC299" s="117"/>
      <c r="AD299" s="117"/>
    </row>
    <row r="300" spans="1:30" ht="12.75">
      <c r="A300" s="76" t="s">
        <v>877</v>
      </c>
      <c r="B300" s="65" t="s">
        <v>447</v>
      </c>
      <c r="C300" s="66" t="s">
        <v>39</v>
      </c>
      <c r="D300" s="66" t="s">
        <v>49</v>
      </c>
      <c r="E300" s="33" t="s">
        <v>927</v>
      </c>
      <c r="F300" s="45" t="s">
        <v>25</v>
      </c>
      <c r="G300" s="67"/>
      <c r="H300" s="68" t="s">
        <v>449</v>
      </c>
      <c r="I300" s="33"/>
      <c r="J300" s="74">
        <v>45154</v>
      </c>
      <c r="K300" s="69">
        <v>30000</v>
      </c>
      <c r="L300" s="70">
        <v>3000</v>
      </c>
      <c r="M300" s="70"/>
      <c r="N300" s="33"/>
      <c r="O300" s="77" t="s">
        <v>964</v>
      </c>
      <c r="P300" s="33" t="s">
        <v>27</v>
      </c>
      <c r="Q300" s="33" t="s">
        <v>30</v>
      </c>
      <c r="R300" s="33" t="s">
        <v>965</v>
      </c>
      <c r="S300" s="33" t="s">
        <v>515</v>
      </c>
      <c r="T300" s="76"/>
      <c r="U300" s="76"/>
      <c r="V300" s="76"/>
      <c r="W300" s="81"/>
      <c r="X300" s="81"/>
      <c r="Y300" s="81"/>
      <c r="Z300" s="81"/>
      <c r="AA300" s="81"/>
      <c r="AB300" s="81"/>
      <c r="AC300" s="81"/>
      <c r="AD300" s="81"/>
    </row>
    <row r="301" spans="1:30" ht="12.75">
      <c r="A301" s="76" t="s">
        <v>877</v>
      </c>
      <c r="B301" s="65" t="s">
        <v>69</v>
      </c>
      <c r="C301" s="66" t="s">
        <v>39</v>
      </c>
      <c r="D301" s="66" t="s">
        <v>49</v>
      </c>
      <c r="E301" s="33" t="s">
        <v>927</v>
      </c>
      <c r="F301" s="45" t="s">
        <v>25</v>
      </c>
      <c r="G301" s="67"/>
      <c r="H301" s="68" t="s">
        <v>70</v>
      </c>
      <c r="I301" s="33"/>
      <c r="J301" s="75">
        <v>45155</v>
      </c>
      <c r="K301" s="69">
        <v>35000</v>
      </c>
      <c r="L301" s="70">
        <v>9000</v>
      </c>
      <c r="M301" s="70"/>
      <c r="N301" s="33"/>
      <c r="O301" s="73" t="s">
        <v>966</v>
      </c>
      <c r="P301" s="33" t="s">
        <v>27</v>
      </c>
      <c r="Q301" s="33" t="s">
        <v>30</v>
      </c>
      <c r="R301" s="33" t="s">
        <v>823</v>
      </c>
      <c r="S301" s="33" t="s">
        <v>32</v>
      </c>
      <c r="T301" s="76"/>
      <c r="U301" s="76"/>
      <c r="V301" s="76"/>
      <c r="W301" s="81"/>
      <c r="X301" s="81"/>
      <c r="Y301" s="81"/>
      <c r="Z301" s="81"/>
      <c r="AA301" s="81"/>
      <c r="AB301" s="81"/>
      <c r="AC301" s="81"/>
      <c r="AD301" s="81"/>
    </row>
    <row r="302" spans="1:30" ht="12.75">
      <c r="A302" s="76" t="s">
        <v>877</v>
      </c>
      <c r="B302" s="65" t="s">
        <v>793</v>
      </c>
      <c r="C302" s="66" t="s">
        <v>39</v>
      </c>
      <c r="D302" s="66" t="s">
        <v>23</v>
      </c>
      <c r="E302" s="33" t="s">
        <v>927</v>
      </c>
      <c r="F302" s="45" t="s">
        <v>25</v>
      </c>
      <c r="G302" s="67"/>
      <c r="H302" s="68" t="s">
        <v>883</v>
      </c>
      <c r="I302" s="33"/>
      <c r="J302" s="75">
        <v>45155</v>
      </c>
      <c r="K302" s="69">
        <v>35000</v>
      </c>
      <c r="L302" s="70">
        <v>10000</v>
      </c>
      <c r="M302" s="70"/>
      <c r="N302" s="33"/>
      <c r="O302" s="73" t="s">
        <v>967</v>
      </c>
      <c r="P302" s="33" t="s">
        <v>27</v>
      </c>
      <c r="Q302" s="33" t="s">
        <v>30</v>
      </c>
      <c r="R302" s="33" t="s">
        <v>968</v>
      </c>
      <c r="S302" s="33" t="s">
        <v>32</v>
      </c>
      <c r="T302" s="76"/>
      <c r="U302" s="76"/>
      <c r="V302" s="76"/>
      <c r="W302" s="81"/>
      <c r="X302" s="81"/>
      <c r="Y302" s="81"/>
      <c r="Z302" s="81"/>
      <c r="AA302" s="81"/>
      <c r="AB302" s="81"/>
      <c r="AC302" s="81"/>
      <c r="AD302" s="81"/>
    </row>
    <row r="303" spans="1:30" ht="12.75">
      <c r="A303" s="76" t="s">
        <v>877</v>
      </c>
      <c r="B303" s="65" t="s">
        <v>773</v>
      </c>
      <c r="C303" s="66" t="s">
        <v>39</v>
      </c>
      <c r="D303" s="66" t="s">
        <v>23</v>
      </c>
      <c r="E303" s="33" t="s">
        <v>927</v>
      </c>
      <c r="F303" s="45" t="s">
        <v>25</v>
      </c>
      <c r="G303" s="67"/>
      <c r="H303" s="68" t="s">
        <v>774</v>
      </c>
      <c r="I303" s="33"/>
      <c r="J303" s="134">
        <v>45156</v>
      </c>
      <c r="K303" s="69">
        <v>50000</v>
      </c>
      <c r="L303" s="79">
        <v>10000</v>
      </c>
      <c r="M303" s="79"/>
      <c r="N303" s="33"/>
      <c r="O303" s="77" t="s">
        <v>969</v>
      </c>
      <c r="P303" s="33" t="s">
        <v>27</v>
      </c>
      <c r="Q303" s="33" t="s">
        <v>30</v>
      </c>
      <c r="R303" s="33" t="s">
        <v>970</v>
      </c>
      <c r="S303" s="33" t="s">
        <v>515</v>
      </c>
      <c r="T303" s="76"/>
      <c r="U303" s="76"/>
      <c r="V303" s="76"/>
      <c r="W303" s="81"/>
      <c r="X303" s="81"/>
      <c r="Y303" s="81"/>
      <c r="Z303" s="81"/>
      <c r="AA303" s="81"/>
      <c r="AB303" s="81"/>
      <c r="AC303" s="81"/>
      <c r="AD303" s="81"/>
    </row>
    <row r="304" spans="1:30" ht="12.75">
      <c r="A304" s="76" t="s">
        <v>877</v>
      </c>
      <c r="B304" s="65" t="s">
        <v>73</v>
      </c>
      <c r="C304" s="66" t="s">
        <v>39</v>
      </c>
      <c r="D304" s="66" t="s">
        <v>23</v>
      </c>
      <c r="E304" s="33" t="s">
        <v>927</v>
      </c>
      <c r="F304" s="45" t="s">
        <v>25</v>
      </c>
      <c r="G304" s="67"/>
      <c r="H304" s="68" t="s">
        <v>922</v>
      </c>
      <c r="I304" s="33"/>
      <c r="J304" s="75">
        <v>45157</v>
      </c>
      <c r="K304" s="69">
        <v>35000</v>
      </c>
      <c r="L304" s="70">
        <v>15000</v>
      </c>
      <c r="M304" s="70"/>
      <c r="N304" s="33"/>
      <c r="O304" s="77" t="s">
        <v>971</v>
      </c>
      <c r="P304" s="33" t="s">
        <v>27</v>
      </c>
      <c r="Q304" s="33" t="s">
        <v>30</v>
      </c>
      <c r="R304" s="33" t="s">
        <v>972</v>
      </c>
      <c r="S304" s="33" t="s">
        <v>32</v>
      </c>
      <c r="T304" s="76"/>
      <c r="U304" s="76"/>
      <c r="V304" s="76"/>
      <c r="W304" s="81"/>
      <c r="X304" s="81"/>
      <c r="Y304" s="81"/>
      <c r="Z304" s="81"/>
      <c r="AA304" s="81"/>
      <c r="AB304" s="81"/>
      <c r="AC304" s="81"/>
      <c r="AD304" s="81"/>
    </row>
    <row r="305" spans="1:30" ht="12.75">
      <c r="A305" s="76" t="s">
        <v>877</v>
      </c>
      <c r="B305" s="65" t="s">
        <v>127</v>
      </c>
      <c r="C305" s="66" t="s">
        <v>39</v>
      </c>
      <c r="D305" s="66" t="s">
        <v>23</v>
      </c>
      <c r="E305" s="33" t="s">
        <v>927</v>
      </c>
      <c r="F305" s="45" t="s">
        <v>25</v>
      </c>
      <c r="G305" s="67"/>
      <c r="H305" s="68" t="s">
        <v>128</v>
      </c>
      <c r="I305" s="33"/>
      <c r="J305" s="75">
        <v>45157</v>
      </c>
      <c r="K305" s="69">
        <v>40000</v>
      </c>
      <c r="L305" s="70">
        <v>20000</v>
      </c>
      <c r="M305" s="70"/>
      <c r="N305" s="33"/>
      <c r="O305" s="77" t="s">
        <v>973</v>
      </c>
      <c r="P305" s="33" t="s">
        <v>27</v>
      </c>
      <c r="Q305" s="33" t="s">
        <v>30</v>
      </c>
      <c r="R305" s="33" t="s">
        <v>974</v>
      </c>
      <c r="S305" s="33" t="s">
        <v>32</v>
      </c>
      <c r="T305" s="76"/>
      <c r="U305" s="76"/>
      <c r="V305" s="76"/>
      <c r="W305" s="81"/>
      <c r="X305" s="81"/>
      <c r="Y305" s="81"/>
      <c r="Z305" s="81"/>
      <c r="AA305" s="81"/>
      <c r="AB305" s="81"/>
      <c r="AC305" s="81"/>
      <c r="AD305" s="81"/>
    </row>
    <row r="306" spans="1:30" ht="12.75">
      <c r="A306" s="76" t="s">
        <v>877</v>
      </c>
      <c r="B306" s="65" t="s">
        <v>131</v>
      </c>
      <c r="C306" s="66" t="s">
        <v>39</v>
      </c>
      <c r="D306" s="66" t="s">
        <v>23</v>
      </c>
      <c r="E306" s="33" t="s">
        <v>927</v>
      </c>
      <c r="F306" s="45" t="s">
        <v>25</v>
      </c>
      <c r="G306" s="67"/>
      <c r="H306" s="83" t="s">
        <v>975</v>
      </c>
      <c r="I306" s="33"/>
      <c r="J306" s="75">
        <v>45157</v>
      </c>
      <c r="K306" s="69">
        <v>40000</v>
      </c>
      <c r="L306" s="70">
        <v>20000</v>
      </c>
      <c r="M306" s="70"/>
      <c r="N306" s="33"/>
      <c r="O306" s="73" t="s">
        <v>976</v>
      </c>
      <c r="P306" s="33" t="s">
        <v>27</v>
      </c>
      <c r="Q306" s="33" t="s">
        <v>30</v>
      </c>
      <c r="R306" s="33" t="s">
        <v>974</v>
      </c>
      <c r="S306" s="33" t="s">
        <v>32</v>
      </c>
      <c r="T306" s="76"/>
      <c r="U306" s="76"/>
      <c r="V306" s="76"/>
      <c r="W306" s="81"/>
      <c r="X306" s="81"/>
      <c r="Y306" s="81"/>
      <c r="Z306" s="81"/>
      <c r="AA306" s="81"/>
      <c r="AB306" s="81"/>
      <c r="AC306" s="81"/>
      <c r="AD306" s="81"/>
    </row>
    <row r="307" spans="1:30" ht="12.75">
      <c r="A307" s="76" t="s">
        <v>877</v>
      </c>
      <c r="B307" s="65" t="s">
        <v>977</v>
      </c>
      <c r="C307" s="66" t="s">
        <v>39</v>
      </c>
      <c r="D307" s="66" t="s">
        <v>23</v>
      </c>
      <c r="E307" s="33" t="s">
        <v>927</v>
      </c>
      <c r="F307" s="45" t="s">
        <v>25</v>
      </c>
      <c r="G307" s="67"/>
      <c r="H307" s="83" t="s">
        <v>978</v>
      </c>
      <c r="I307" s="33"/>
      <c r="J307" s="75">
        <v>45157</v>
      </c>
      <c r="K307" s="69">
        <v>25000</v>
      </c>
      <c r="L307" s="70">
        <v>5000</v>
      </c>
      <c r="M307" s="70"/>
      <c r="N307" s="33"/>
      <c r="O307" s="77" t="s">
        <v>979</v>
      </c>
      <c r="P307" s="33" t="s">
        <v>27</v>
      </c>
      <c r="Q307" s="33" t="s">
        <v>30</v>
      </c>
      <c r="R307" s="33" t="s">
        <v>980</v>
      </c>
      <c r="S307" s="33" t="s">
        <v>536</v>
      </c>
      <c r="T307" s="76"/>
      <c r="U307" s="76"/>
      <c r="V307" s="76"/>
      <c r="W307" s="81"/>
      <c r="X307" s="81"/>
      <c r="Y307" s="81"/>
      <c r="Z307" s="81"/>
      <c r="AA307" s="81"/>
      <c r="AB307" s="81"/>
      <c r="AC307" s="81"/>
      <c r="AD307" s="81"/>
    </row>
    <row r="308" spans="1:30" ht="12.75">
      <c r="A308" s="76" t="s">
        <v>877</v>
      </c>
      <c r="B308" s="76" t="s">
        <v>981</v>
      </c>
      <c r="C308" s="66" t="s">
        <v>39</v>
      </c>
      <c r="D308" s="33" t="s">
        <v>23</v>
      </c>
      <c r="E308" s="33" t="s">
        <v>927</v>
      </c>
      <c r="F308" s="45" t="s">
        <v>25</v>
      </c>
      <c r="G308" s="67"/>
      <c r="H308" s="83" t="s">
        <v>982</v>
      </c>
      <c r="I308" s="33"/>
      <c r="J308" s="74">
        <v>45157</v>
      </c>
      <c r="K308" s="70">
        <v>25000</v>
      </c>
      <c r="L308" s="70">
        <v>4000</v>
      </c>
      <c r="M308" s="70"/>
      <c r="N308" s="33"/>
      <c r="O308" s="77" t="s">
        <v>983</v>
      </c>
      <c r="P308" s="33" t="s">
        <v>27</v>
      </c>
      <c r="Q308" s="33" t="s">
        <v>30</v>
      </c>
      <c r="R308" s="33" t="s">
        <v>984</v>
      </c>
      <c r="S308" s="33" t="s">
        <v>536</v>
      </c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</row>
    <row r="309" spans="1:30" ht="12.75">
      <c r="A309" s="76" t="s">
        <v>877</v>
      </c>
      <c r="B309" s="76" t="s">
        <v>985</v>
      </c>
      <c r="C309" s="66" t="s">
        <v>39</v>
      </c>
      <c r="D309" s="33" t="s">
        <v>23</v>
      </c>
      <c r="E309" s="33" t="s">
        <v>986</v>
      </c>
      <c r="F309" s="45" t="s">
        <v>25</v>
      </c>
      <c r="G309" s="67"/>
      <c r="H309" s="68" t="s">
        <v>987</v>
      </c>
      <c r="I309" s="33"/>
      <c r="J309" s="75">
        <v>45159</v>
      </c>
      <c r="K309" s="70">
        <v>25000</v>
      </c>
      <c r="L309" s="70">
        <v>4000</v>
      </c>
      <c r="M309" s="70"/>
      <c r="N309" s="33"/>
      <c r="O309" s="77" t="s">
        <v>988</v>
      </c>
      <c r="P309" s="33" t="s">
        <v>27</v>
      </c>
      <c r="Q309" s="33" t="s">
        <v>30</v>
      </c>
      <c r="R309" s="33" t="s">
        <v>989</v>
      </c>
      <c r="S309" s="33" t="s">
        <v>536</v>
      </c>
      <c r="T309" s="76"/>
      <c r="U309" s="76"/>
      <c r="V309" s="76"/>
      <c r="W309" s="81"/>
      <c r="X309" s="81"/>
      <c r="Y309" s="81"/>
      <c r="Z309" s="81"/>
      <c r="AA309" s="81"/>
      <c r="AB309" s="81"/>
      <c r="AC309" s="81"/>
      <c r="AD309" s="81"/>
    </row>
    <row r="310" spans="1:30" ht="12.75">
      <c r="A310" s="76" t="s">
        <v>877</v>
      </c>
      <c r="B310" s="76" t="s">
        <v>990</v>
      </c>
      <c r="C310" s="66" t="s">
        <v>39</v>
      </c>
      <c r="D310" s="33" t="s">
        <v>23</v>
      </c>
      <c r="E310" s="33" t="s">
        <v>986</v>
      </c>
      <c r="F310" s="45" t="s">
        <v>25</v>
      </c>
      <c r="G310" s="67"/>
      <c r="H310" s="83" t="s">
        <v>991</v>
      </c>
      <c r="I310" s="33"/>
      <c r="J310" s="75">
        <v>45159</v>
      </c>
      <c r="K310" s="70">
        <v>30000</v>
      </c>
      <c r="L310" s="107">
        <v>7000</v>
      </c>
      <c r="M310" s="107"/>
      <c r="N310" s="33"/>
      <c r="O310" s="77" t="s">
        <v>992</v>
      </c>
      <c r="P310" s="33" t="s">
        <v>27</v>
      </c>
      <c r="Q310" s="33" t="s">
        <v>30</v>
      </c>
      <c r="R310" s="33" t="s">
        <v>993</v>
      </c>
      <c r="S310" s="33" t="s">
        <v>536</v>
      </c>
      <c r="T310" s="76"/>
      <c r="U310" s="76"/>
      <c r="V310" s="76"/>
      <c r="W310" s="81"/>
      <c r="X310" s="81"/>
      <c r="Y310" s="81"/>
      <c r="Z310" s="81"/>
      <c r="AA310" s="81"/>
      <c r="AB310" s="81"/>
      <c r="AC310" s="81"/>
      <c r="AD310" s="81"/>
    </row>
    <row r="311" spans="1:30" ht="12.75">
      <c r="A311" s="76" t="s">
        <v>877</v>
      </c>
      <c r="B311" s="65" t="s">
        <v>994</v>
      </c>
      <c r="C311" s="66" t="s">
        <v>39</v>
      </c>
      <c r="D311" s="66" t="s">
        <v>23</v>
      </c>
      <c r="E311" s="33" t="s">
        <v>986</v>
      </c>
      <c r="F311" s="45" t="s">
        <v>25</v>
      </c>
      <c r="G311" s="67"/>
      <c r="H311" s="68" t="s">
        <v>995</v>
      </c>
      <c r="I311" s="33"/>
      <c r="J311" s="75">
        <v>45160</v>
      </c>
      <c r="K311" s="69">
        <v>55000</v>
      </c>
      <c r="L311" s="70">
        <v>20000</v>
      </c>
      <c r="M311" s="70"/>
      <c r="N311" s="33"/>
      <c r="O311" s="73" t="s">
        <v>996</v>
      </c>
      <c r="P311" s="33" t="s">
        <v>27</v>
      </c>
      <c r="Q311" s="33" t="s">
        <v>30</v>
      </c>
      <c r="R311" s="33" t="s">
        <v>997</v>
      </c>
      <c r="S311" s="33" t="s">
        <v>32</v>
      </c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</row>
    <row r="312" spans="1:30" ht="12.75">
      <c r="A312" s="76" t="s">
        <v>877</v>
      </c>
      <c r="B312" s="65" t="s">
        <v>138</v>
      </c>
      <c r="C312" s="66" t="s">
        <v>39</v>
      </c>
      <c r="D312" s="66" t="s">
        <v>23</v>
      </c>
      <c r="E312" s="33" t="s">
        <v>986</v>
      </c>
      <c r="F312" s="45" t="s">
        <v>25</v>
      </c>
      <c r="G312" s="67"/>
      <c r="H312" s="68" t="s">
        <v>139</v>
      </c>
      <c r="I312" s="33"/>
      <c r="J312" s="74">
        <v>45160</v>
      </c>
      <c r="K312" s="69">
        <v>25000</v>
      </c>
      <c r="L312" s="70">
        <v>7000</v>
      </c>
      <c r="M312" s="70"/>
      <c r="N312" s="33"/>
      <c r="O312" s="77" t="s">
        <v>998</v>
      </c>
      <c r="P312" s="33" t="s">
        <v>27</v>
      </c>
      <c r="Q312" s="33" t="s">
        <v>30</v>
      </c>
      <c r="R312" s="33" t="s">
        <v>733</v>
      </c>
      <c r="S312" s="33" t="s">
        <v>80</v>
      </c>
      <c r="T312" s="76"/>
      <c r="U312" s="76"/>
      <c r="V312" s="76"/>
      <c r="W312" s="81"/>
      <c r="X312" s="81"/>
      <c r="Y312" s="81"/>
      <c r="Z312" s="81"/>
      <c r="AA312" s="81"/>
      <c r="AB312" s="81"/>
      <c r="AC312" s="81"/>
      <c r="AD312" s="81"/>
    </row>
    <row r="313" spans="1:30" ht="12.75">
      <c r="A313" s="76" t="s">
        <v>877</v>
      </c>
      <c r="B313" s="65" t="s">
        <v>999</v>
      </c>
      <c r="C313" s="66" t="s">
        <v>39</v>
      </c>
      <c r="D313" s="66" t="s">
        <v>49</v>
      </c>
      <c r="E313" s="33" t="s">
        <v>986</v>
      </c>
      <c r="F313" s="45" t="s">
        <v>25</v>
      </c>
      <c r="G313" s="67"/>
      <c r="H313" s="68" t="s">
        <v>1000</v>
      </c>
      <c r="I313" s="33"/>
      <c r="J313" s="75">
        <v>45160</v>
      </c>
      <c r="K313" s="69">
        <v>200000</v>
      </c>
      <c r="L313" s="70">
        <v>100000</v>
      </c>
      <c r="M313" s="70"/>
      <c r="N313" s="33"/>
      <c r="O313" s="73" t="s">
        <v>1001</v>
      </c>
      <c r="P313" s="33" t="s">
        <v>27</v>
      </c>
      <c r="Q313" s="33" t="s">
        <v>30</v>
      </c>
      <c r="R313" s="33" t="s">
        <v>1002</v>
      </c>
      <c r="S313" s="33" t="s">
        <v>124</v>
      </c>
      <c r="T313" s="76"/>
      <c r="U313" s="76"/>
      <c r="V313" s="76"/>
      <c r="W313" s="81"/>
      <c r="X313" s="81"/>
      <c r="Y313" s="81"/>
      <c r="Z313" s="81"/>
      <c r="AA313" s="81"/>
      <c r="AB313" s="81"/>
      <c r="AC313" s="81"/>
      <c r="AD313" s="81"/>
    </row>
    <row r="314" spans="1:30" ht="12.75">
      <c r="A314" s="76" t="s">
        <v>877</v>
      </c>
      <c r="B314" s="65" t="s">
        <v>1003</v>
      </c>
      <c r="C314" s="66" t="s">
        <v>39</v>
      </c>
      <c r="D314" s="66" t="s">
        <v>23</v>
      </c>
      <c r="E314" s="33" t="s">
        <v>986</v>
      </c>
      <c r="F314" s="45" t="s">
        <v>25</v>
      </c>
      <c r="G314" s="67"/>
      <c r="H314" s="83" t="s">
        <v>1004</v>
      </c>
      <c r="I314" s="33"/>
      <c r="J314" s="75">
        <v>45161</v>
      </c>
      <c r="K314" s="69">
        <v>45000</v>
      </c>
      <c r="L314" s="70">
        <v>22000</v>
      </c>
      <c r="M314" s="70"/>
      <c r="N314" s="33"/>
      <c r="O314" s="73" t="s">
        <v>1005</v>
      </c>
      <c r="P314" s="33" t="s">
        <v>27</v>
      </c>
      <c r="Q314" s="33" t="s">
        <v>30</v>
      </c>
      <c r="R314" s="33" t="s">
        <v>1006</v>
      </c>
      <c r="S314" s="33" t="s">
        <v>32</v>
      </c>
      <c r="T314" s="76"/>
      <c r="U314" s="76"/>
      <c r="V314" s="76"/>
      <c r="W314" s="81"/>
      <c r="X314" s="81"/>
      <c r="Y314" s="81"/>
      <c r="Z314" s="81"/>
      <c r="AA314" s="81"/>
      <c r="AB314" s="81"/>
      <c r="AC314" s="81"/>
      <c r="AD314" s="81"/>
    </row>
    <row r="315" spans="1:30" ht="12.75">
      <c r="A315" s="126" t="s">
        <v>877</v>
      </c>
      <c r="B315" s="65" t="s">
        <v>1007</v>
      </c>
      <c r="C315" s="66" t="s">
        <v>39</v>
      </c>
      <c r="D315" s="66" t="s">
        <v>23</v>
      </c>
      <c r="E315" s="33" t="s">
        <v>986</v>
      </c>
      <c r="F315" s="45" t="s">
        <v>25</v>
      </c>
      <c r="G315" s="67"/>
      <c r="H315" s="83" t="s">
        <v>1008</v>
      </c>
      <c r="I315" s="33"/>
      <c r="J315" s="75">
        <v>45161</v>
      </c>
      <c r="K315" s="69">
        <v>25000</v>
      </c>
      <c r="L315" s="70">
        <v>5500</v>
      </c>
      <c r="M315" s="70"/>
      <c r="N315" s="33"/>
      <c r="O315" s="73" t="s">
        <v>1009</v>
      </c>
      <c r="P315" s="33" t="s">
        <v>27</v>
      </c>
      <c r="Q315" s="33" t="s">
        <v>30</v>
      </c>
      <c r="R315" s="33" t="s">
        <v>1010</v>
      </c>
      <c r="S315" s="33" t="s">
        <v>536</v>
      </c>
      <c r="T315" s="76"/>
      <c r="U315" s="76"/>
      <c r="V315" s="76"/>
      <c r="W315" s="76"/>
      <c r="X315" s="76"/>
      <c r="Y315" s="76"/>
      <c r="Z315" s="76"/>
      <c r="AA315" s="76"/>
      <c r="AB315" s="76"/>
      <c r="AC315" s="81"/>
      <c r="AD315" s="81"/>
    </row>
    <row r="316" spans="1:30" ht="12.75">
      <c r="A316" s="126" t="s">
        <v>877</v>
      </c>
      <c r="B316" s="65" t="s">
        <v>1011</v>
      </c>
      <c r="C316" s="66" t="s">
        <v>39</v>
      </c>
      <c r="D316" s="66" t="s">
        <v>23</v>
      </c>
      <c r="E316" s="33" t="s">
        <v>986</v>
      </c>
      <c r="F316" s="45" t="s">
        <v>25</v>
      </c>
      <c r="G316" s="67"/>
      <c r="H316" s="83" t="s">
        <v>1012</v>
      </c>
      <c r="I316" s="33"/>
      <c r="J316" s="135">
        <v>45161</v>
      </c>
      <c r="K316" s="69">
        <v>25000</v>
      </c>
      <c r="L316" s="70">
        <v>4500</v>
      </c>
      <c r="M316" s="70"/>
      <c r="N316" s="33"/>
      <c r="O316" s="77" t="s">
        <v>1013</v>
      </c>
      <c r="P316" s="33" t="s">
        <v>27</v>
      </c>
      <c r="Q316" s="33" t="s">
        <v>30</v>
      </c>
      <c r="R316" s="33" t="s">
        <v>1014</v>
      </c>
      <c r="S316" s="33" t="s">
        <v>536</v>
      </c>
      <c r="T316" s="76"/>
      <c r="U316" s="76"/>
      <c r="V316" s="76"/>
      <c r="W316" s="76"/>
      <c r="X316" s="76"/>
      <c r="Y316" s="76"/>
      <c r="Z316" s="76"/>
      <c r="AA316" s="76"/>
      <c r="AB316" s="76"/>
      <c r="AC316" s="81"/>
      <c r="AD316" s="81"/>
    </row>
    <row r="317" spans="1:30" ht="12.75">
      <c r="A317" s="126" t="s">
        <v>877</v>
      </c>
      <c r="B317" s="65" t="s">
        <v>1015</v>
      </c>
      <c r="C317" s="66" t="s">
        <v>39</v>
      </c>
      <c r="D317" s="66" t="s">
        <v>23</v>
      </c>
      <c r="E317" s="33" t="s">
        <v>986</v>
      </c>
      <c r="F317" s="45" t="s">
        <v>25</v>
      </c>
      <c r="G317" s="67"/>
      <c r="H317" s="68" t="s">
        <v>154</v>
      </c>
      <c r="I317" s="33"/>
      <c r="J317" s="75">
        <v>45161</v>
      </c>
      <c r="K317" s="69">
        <v>25000</v>
      </c>
      <c r="L317" s="70">
        <v>5000</v>
      </c>
      <c r="M317" s="70"/>
      <c r="N317" s="33"/>
      <c r="O317" s="73" t="s">
        <v>1016</v>
      </c>
      <c r="P317" s="33" t="s">
        <v>27</v>
      </c>
      <c r="Q317" s="33" t="s">
        <v>30</v>
      </c>
      <c r="R317" s="33" t="s">
        <v>1017</v>
      </c>
      <c r="S317" s="33" t="s">
        <v>536</v>
      </c>
      <c r="T317" s="76"/>
      <c r="U317" s="76"/>
      <c r="V317" s="76"/>
      <c r="W317" s="76"/>
      <c r="X317" s="76"/>
      <c r="Y317" s="76"/>
      <c r="Z317" s="76"/>
      <c r="AA317" s="76"/>
      <c r="AB317" s="76"/>
      <c r="AC317" s="81"/>
      <c r="AD317" s="81"/>
    </row>
    <row r="318" spans="1:30" ht="12.75">
      <c r="A318" s="126" t="s">
        <v>877</v>
      </c>
      <c r="B318" s="76" t="s">
        <v>1018</v>
      </c>
      <c r="C318" s="66" t="s">
        <v>39</v>
      </c>
      <c r="D318" s="33" t="s">
        <v>23</v>
      </c>
      <c r="E318" s="33" t="s">
        <v>986</v>
      </c>
      <c r="F318" s="45" t="s">
        <v>25</v>
      </c>
      <c r="G318" s="67"/>
      <c r="H318" s="83" t="s">
        <v>1019</v>
      </c>
      <c r="I318" s="33"/>
      <c r="J318" s="74">
        <v>45162</v>
      </c>
      <c r="K318" s="70">
        <v>35000</v>
      </c>
      <c r="L318" s="70">
        <v>10000</v>
      </c>
      <c r="M318" s="70"/>
      <c r="N318" s="33"/>
      <c r="O318" s="73" t="s">
        <v>1020</v>
      </c>
      <c r="P318" s="33" t="s">
        <v>27</v>
      </c>
      <c r="Q318" s="33" t="s">
        <v>30</v>
      </c>
      <c r="R318" s="33" t="s">
        <v>1021</v>
      </c>
      <c r="S318" s="33" t="s">
        <v>536</v>
      </c>
      <c r="T318" s="76"/>
      <c r="U318" s="76"/>
      <c r="V318" s="76"/>
      <c r="W318" s="81"/>
      <c r="X318" s="81"/>
      <c r="Y318" s="81"/>
      <c r="Z318" s="81"/>
      <c r="AA318" s="81"/>
      <c r="AB318" s="81"/>
      <c r="AC318" s="81"/>
      <c r="AD318" s="81"/>
    </row>
    <row r="319" spans="1:30" ht="12.75">
      <c r="A319" s="126" t="s">
        <v>877</v>
      </c>
      <c r="B319" s="76" t="s">
        <v>1022</v>
      </c>
      <c r="C319" s="66" t="s">
        <v>39</v>
      </c>
      <c r="D319" s="33" t="s">
        <v>23</v>
      </c>
      <c r="E319" s="33" t="s">
        <v>986</v>
      </c>
      <c r="F319" s="45" t="s">
        <v>25</v>
      </c>
      <c r="G319" s="67"/>
      <c r="H319" s="83" t="s">
        <v>1023</v>
      </c>
      <c r="I319" s="33"/>
      <c r="J319" s="74">
        <v>45162</v>
      </c>
      <c r="K319" s="70">
        <v>40000</v>
      </c>
      <c r="L319" s="70">
        <v>15000</v>
      </c>
      <c r="M319" s="70"/>
      <c r="N319" s="33"/>
      <c r="O319" s="77" t="s">
        <v>1024</v>
      </c>
      <c r="P319" s="33" t="s">
        <v>27</v>
      </c>
      <c r="Q319" s="33" t="s">
        <v>30</v>
      </c>
      <c r="R319" s="33" t="s">
        <v>1021</v>
      </c>
      <c r="S319" s="33" t="s">
        <v>536</v>
      </c>
      <c r="T319" s="76"/>
      <c r="U319" s="76"/>
      <c r="V319" s="76"/>
      <c r="W319" s="81"/>
      <c r="X319" s="81"/>
      <c r="Y319" s="81"/>
      <c r="Z319" s="81"/>
      <c r="AA319" s="81"/>
      <c r="AB319" s="81"/>
      <c r="AC319" s="81"/>
      <c r="AD319" s="81"/>
    </row>
    <row r="320" spans="1:30" ht="12.75">
      <c r="A320" s="76" t="s">
        <v>877</v>
      </c>
      <c r="B320" s="65" t="s">
        <v>94</v>
      </c>
      <c r="C320" s="66" t="s">
        <v>39</v>
      </c>
      <c r="D320" s="66" t="s">
        <v>23</v>
      </c>
      <c r="E320" s="33" t="s">
        <v>986</v>
      </c>
      <c r="F320" s="45" t="s">
        <v>25</v>
      </c>
      <c r="G320" s="67"/>
      <c r="H320" s="68" t="s">
        <v>575</v>
      </c>
      <c r="I320" s="33"/>
      <c r="J320" s="74">
        <v>45163</v>
      </c>
      <c r="K320" s="69">
        <v>20000</v>
      </c>
      <c r="L320" s="70">
        <v>7000</v>
      </c>
      <c r="M320" s="70"/>
      <c r="N320" s="33"/>
      <c r="O320" s="77" t="s">
        <v>1025</v>
      </c>
      <c r="P320" s="33" t="s">
        <v>27</v>
      </c>
      <c r="Q320" s="33" t="s">
        <v>30</v>
      </c>
      <c r="R320" s="33" t="s">
        <v>1026</v>
      </c>
      <c r="S320" s="33" t="s">
        <v>32</v>
      </c>
      <c r="T320" s="76"/>
      <c r="U320" s="76"/>
      <c r="V320" s="76"/>
      <c r="W320" s="81"/>
      <c r="X320" s="81"/>
      <c r="Y320" s="81"/>
      <c r="Z320" s="81"/>
      <c r="AA320" s="81"/>
      <c r="AB320" s="81"/>
      <c r="AC320" s="81"/>
      <c r="AD320" s="81"/>
    </row>
    <row r="321" spans="1:30" ht="12.75">
      <c r="A321" s="126" t="s">
        <v>877</v>
      </c>
      <c r="B321" s="76" t="s">
        <v>1027</v>
      </c>
      <c r="C321" s="66" t="s">
        <v>39</v>
      </c>
      <c r="D321" s="33" t="s">
        <v>23</v>
      </c>
      <c r="E321" s="33" t="s">
        <v>986</v>
      </c>
      <c r="F321" s="45" t="s">
        <v>25</v>
      </c>
      <c r="G321" s="67"/>
      <c r="H321" s="83" t="s">
        <v>1028</v>
      </c>
      <c r="I321" s="33"/>
      <c r="J321" s="74">
        <v>45164</v>
      </c>
      <c r="K321" s="70">
        <v>35000</v>
      </c>
      <c r="L321" s="70">
        <v>12000</v>
      </c>
      <c r="M321" s="70"/>
      <c r="N321" s="33"/>
      <c r="O321" s="77" t="s">
        <v>1029</v>
      </c>
      <c r="P321" s="33" t="s">
        <v>27</v>
      </c>
      <c r="Q321" s="33" t="s">
        <v>30</v>
      </c>
      <c r="R321" s="33" t="s">
        <v>1030</v>
      </c>
      <c r="S321" s="33" t="s">
        <v>536</v>
      </c>
      <c r="T321" s="76"/>
      <c r="U321" s="76"/>
      <c r="V321" s="76"/>
      <c r="W321" s="81"/>
      <c r="X321" s="81"/>
      <c r="Y321" s="81"/>
      <c r="Z321" s="81"/>
      <c r="AA321" s="81"/>
      <c r="AB321" s="81"/>
      <c r="AC321" s="81"/>
      <c r="AD321" s="81"/>
    </row>
    <row r="322" spans="1:30" ht="12.75">
      <c r="A322" s="125" t="s">
        <v>877</v>
      </c>
      <c r="B322" s="76" t="s">
        <v>1031</v>
      </c>
      <c r="C322" s="66" t="s">
        <v>39</v>
      </c>
      <c r="D322" s="33" t="s">
        <v>23</v>
      </c>
      <c r="E322" s="33" t="s">
        <v>986</v>
      </c>
      <c r="F322" s="45" t="s">
        <v>25</v>
      </c>
      <c r="G322" s="67"/>
      <c r="H322" s="83" t="s">
        <v>1032</v>
      </c>
      <c r="I322" s="33"/>
      <c r="J322" s="74">
        <v>45164</v>
      </c>
      <c r="K322" s="70">
        <v>30000</v>
      </c>
      <c r="L322" s="70">
        <v>13000</v>
      </c>
      <c r="M322" s="70"/>
      <c r="N322" s="33"/>
      <c r="O322" s="77" t="s">
        <v>1033</v>
      </c>
      <c r="P322" s="33" t="s">
        <v>27</v>
      </c>
      <c r="Q322" s="33" t="s">
        <v>30</v>
      </c>
      <c r="R322" s="33" t="s">
        <v>1021</v>
      </c>
      <c r="S322" s="33" t="s">
        <v>536</v>
      </c>
      <c r="T322" s="76"/>
      <c r="U322" s="76"/>
      <c r="V322" s="76"/>
      <c r="W322" s="81"/>
      <c r="X322" s="81"/>
      <c r="Y322" s="81"/>
      <c r="Z322" s="81"/>
      <c r="AA322" s="81"/>
      <c r="AB322" s="81"/>
      <c r="AC322" s="81"/>
      <c r="AD322" s="81"/>
    </row>
    <row r="323" spans="1:30" ht="12.75">
      <c r="A323" s="126" t="s">
        <v>877</v>
      </c>
      <c r="B323" s="8" t="s">
        <v>317</v>
      </c>
      <c r="C323" s="9" t="s">
        <v>39</v>
      </c>
      <c r="D323" s="9" t="s">
        <v>23</v>
      </c>
      <c r="E323" s="33" t="s">
        <v>986</v>
      </c>
      <c r="F323" s="45" t="s">
        <v>25</v>
      </c>
      <c r="G323" s="53"/>
      <c r="H323" s="10" t="s">
        <v>318</v>
      </c>
      <c r="I323" s="9"/>
      <c r="J323" s="74">
        <v>45165</v>
      </c>
      <c r="K323" s="14">
        <v>80000</v>
      </c>
      <c r="L323" s="14">
        <v>40000</v>
      </c>
      <c r="M323" s="14"/>
      <c r="N323" s="9"/>
      <c r="O323" s="80" t="s">
        <v>1034</v>
      </c>
      <c r="P323" s="33" t="s">
        <v>27</v>
      </c>
      <c r="Q323" s="33" t="s">
        <v>30</v>
      </c>
      <c r="R323" s="9" t="s">
        <v>1035</v>
      </c>
      <c r="S323" s="12" t="s">
        <v>369</v>
      </c>
      <c r="T323" s="16"/>
      <c r="U323" s="8"/>
      <c r="V323" s="8"/>
      <c r="W323" s="17"/>
      <c r="X323" s="17"/>
      <c r="Y323" s="17"/>
      <c r="Z323" s="17"/>
      <c r="AA323" s="17"/>
      <c r="AB323" s="17"/>
      <c r="AC323" s="17"/>
      <c r="AD323" s="17"/>
    </row>
    <row r="324" spans="1:30" ht="12.75">
      <c r="A324" s="76" t="s">
        <v>1041</v>
      </c>
      <c r="B324" s="76" t="s">
        <v>107</v>
      </c>
      <c r="C324" s="33" t="s">
        <v>39</v>
      </c>
      <c r="D324" s="33" t="s">
        <v>23</v>
      </c>
      <c r="E324" s="33" t="s">
        <v>1042</v>
      </c>
      <c r="F324" s="45" t="s">
        <v>25</v>
      </c>
      <c r="G324" s="76"/>
      <c r="H324" s="68" t="s">
        <v>108</v>
      </c>
      <c r="I324" s="33"/>
      <c r="J324" s="75">
        <v>45170</v>
      </c>
      <c r="K324" s="70">
        <v>100000</v>
      </c>
      <c r="L324" s="70">
        <v>55000</v>
      </c>
      <c r="M324" s="70"/>
      <c r="N324" s="33" t="s">
        <v>1043</v>
      </c>
      <c r="O324" s="77" t="s">
        <v>1044</v>
      </c>
      <c r="P324" s="33" t="s">
        <v>27</v>
      </c>
      <c r="Q324" s="33" t="s">
        <v>30</v>
      </c>
      <c r="R324" s="33" t="s">
        <v>1045</v>
      </c>
      <c r="S324" s="33" t="s">
        <v>32</v>
      </c>
      <c r="T324" s="76"/>
      <c r="U324" s="76"/>
      <c r="V324" s="76"/>
      <c r="W324" s="76"/>
      <c r="X324" s="76"/>
      <c r="Y324" s="76"/>
      <c r="Z324" s="76"/>
      <c r="AA324" s="76"/>
      <c r="AB324" s="76"/>
      <c r="AC324" s="81"/>
      <c r="AD324" s="81"/>
    </row>
    <row r="325" spans="1:30" ht="12.75">
      <c r="A325" s="76" t="s">
        <v>1041</v>
      </c>
      <c r="B325" s="76" t="s">
        <v>57</v>
      </c>
      <c r="C325" s="33" t="s">
        <v>39</v>
      </c>
      <c r="D325" s="33" t="s">
        <v>23</v>
      </c>
      <c r="E325" s="33" t="s">
        <v>1042</v>
      </c>
      <c r="F325" s="45" t="s">
        <v>25</v>
      </c>
      <c r="G325" s="76"/>
      <c r="H325" s="68" t="s">
        <v>58</v>
      </c>
      <c r="I325" s="33"/>
      <c r="J325" s="75">
        <v>45170</v>
      </c>
      <c r="K325" s="70">
        <v>65000</v>
      </c>
      <c r="L325" s="70">
        <v>33000</v>
      </c>
      <c r="M325" s="70"/>
      <c r="N325" s="33" t="s">
        <v>1043</v>
      </c>
      <c r="O325" s="77" t="s">
        <v>1046</v>
      </c>
      <c r="P325" s="33" t="s">
        <v>27</v>
      </c>
      <c r="Q325" s="33" t="s">
        <v>30</v>
      </c>
      <c r="R325" s="33" t="s">
        <v>891</v>
      </c>
      <c r="S325" s="33" t="s">
        <v>32</v>
      </c>
      <c r="T325" s="76"/>
      <c r="U325" s="76"/>
      <c r="V325" s="76"/>
      <c r="W325" s="76"/>
      <c r="X325" s="76"/>
      <c r="Y325" s="76"/>
      <c r="Z325" s="76"/>
      <c r="AA325" s="76"/>
      <c r="AB325" s="76"/>
      <c r="AC325" s="81"/>
      <c r="AD325" s="81"/>
    </row>
    <row r="326" spans="1:30" ht="12.75">
      <c r="A326" s="76" t="s">
        <v>1041</v>
      </c>
      <c r="B326" s="76" t="s">
        <v>1047</v>
      </c>
      <c r="C326" s="33" t="s">
        <v>39</v>
      </c>
      <c r="D326" s="33" t="s">
        <v>49</v>
      </c>
      <c r="E326" s="33" t="s">
        <v>1042</v>
      </c>
      <c r="F326" s="45" t="s">
        <v>25</v>
      </c>
      <c r="G326" s="76"/>
      <c r="H326" s="68" t="s">
        <v>70</v>
      </c>
      <c r="I326" s="33"/>
      <c r="J326" s="75">
        <v>45170</v>
      </c>
      <c r="K326" s="70">
        <v>35000</v>
      </c>
      <c r="L326" s="70">
        <v>9000</v>
      </c>
      <c r="M326" s="70"/>
      <c r="N326" s="33" t="s">
        <v>1043</v>
      </c>
      <c r="O326" s="77" t="s">
        <v>1048</v>
      </c>
      <c r="P326" s="33" t="s">
        <v>27</v>
      </c>
      <c r="Q326" s="33" t="s">
        <v>30</v>
      </c>
      <c r="R326" s="33" t="s">
        <v>1049</v>
      </c>
      <c r="S326" s="33" t="s">
        <v>32</v>
      </c>
      <c r="T326" s="76"/>
      <c r="U326" s="76"/>
      <c r="V326" s="76"/>
      <c r="W326" s="76"/>
      <c r="X326" s="76"/>
      <c r="Y326" s="76"/>
      <c r="Z326" s="76"/>
      <c r="AA326" s="76"/>
      <c r="AB326" s="76"/>
      <c r="AC326" s="81"/>
      <c r="AD326" s="81"/>
    </row>
    <row r="327" spans="1:30" ht="12.75">
      <c r="A327" s="76" t="s">
        <v>1041</v>
      </c>
      <c r="B327" s="76" t="s">
        <v>44</v>
      </c>
      <c r="C327" s="33" t="s">
        <v>39</v>
      </c>
      <c r="D327" s="33" t="s">
        <v>23</v>
      </c>
      <c r="E327" s="33" t="s">
        <v>1042</v>
      </c>
      <c r="F327" s="45" t="s">
        <v>25</v>
      </c>
      <c r="G327" s="76"/>
      <c r="H327" s="68" t="s">
        <v>1050</v>
      </c>
      <c r="I327" s="33"/>
      <c r="J327" s="74">
        <v>45171</v>
      </c>
      <c r="K327" s="70">
        <v>30000</v>
      </c>
      <c r="L327" s="70">
        <v>13000</v>
      </c>
      <c r="M327" s="70"/>
      <c r="N327" s="33" t="s">
        <v>1043</v>
      </c>
      <c r="O327" s="77" t="s">
        <v>1051</v>
      </c>
      <c r="P327" s="33" t="s">
        <v>27</v>
      </c>
      <c r="Q327" s="33" t="s">
        <v>30</v>
      </c>
      <c r="R327" s="33" t="s">
        <v>1052</v>
      </c>
      <c r="S327" s="33" t="s">
        <v>80</v>
      </c>
      <c r="T327" s="76"/>
      <c r="U327" s="76"/>
      <c r="V327" s="76"/>
      <c r="W327" s="76"/>
      <c r="X327" s="76"/>
      <c r="Y327" s="76"/>
      <c r="Z327" s="76"/>
      <c r="AA327" s="76"/>
      <c r="AB327" s="76"/>
      <c r="AC327" s="81"/>
      <c r="AD327" s="81"/>
    </row>
    <row r="328" spans="1:30" ht="12.75">
      <c r="A328" s="76" t="s">
        <v>1041</v>
      </c>
      <c r="B328" s="76" t="s">
        <v>1053</v>
      </c>
      <c r="C328" s="33" t="s">
        <v>39</v>
      </c>
      <c r="D328" s="33" t="s">
        <v>23</v>
      </c>
      <c r="E328" s="33" t="s">
        <v>1042</v>
      </c>
      <c r="F328" s="45" t="s">
        <v>25</v>
      </c>
      <c r="G328" s="76"/>
      <c r="H328" s="83" t="s">
        <v>225</v>
      </c>
      <c r="I328" s="33"/>
      <c r="J328" s="74">
        <v>45171</v>
      </c>
      <c r="K328" s="70">
        <v>70000</v>
      </c>
      <c r="L328" s="70">
        <v>40000</v>
      </c>
      <c r="M328" s="70"/>
      <c r="N328" s="33" t="s">
        <v>1043</v>
      </c>
      <c r="O328" s="77" t="s">
        <v>1054</v>
      </c>
      <c r="P328" s="33" t="s">
        <v>27</v>
      </c>
      <c r="Q328" s="33" t="s">
        <v>30</v>
      </c>
      <c r="R328" s="33" t="s">
        <v>893</v>
      </c>
      <c r="S328" s="33" t="s">
        <v>80</v>
      </c>
      <c r="T328" s="76"/>
      <c r="U328" s="76"/>
      <c r="V328" s="76"/>
      <c r="W328" s="76"/>
      <c r="X328" s="76"/>
      <c r="Y328" s="76"/>
      <c r="Z328" s="76"/>
      <c r="AA328" s="76"/>
      <c r="AB328" s="76"/>
      <c r="AC328" s="81"/>
      <c r="AD328" s="81"/>
    </row>
    <row r="329" spans="1:30" ht="12.75">
      <c r="A329" s="76" t="s">
        <v>1041</v>
      </c>
      <c r="B329" s="76" t="s">
        <v>165</v>
      </c>
      <c r="C329" s="33" t="s">
        <v>39</v>
      </c>
      <c r="D329" s="33" t="s">
        <v>23</v>
      </c>
      <c r="E329" s="33" t="s">
        <v>1042</v>
      </c>
      <c r="F329" s="45" t="s">
        <v>25</v>
      </c>
      <c r="G329" s="76"/>
      <c r="H329" s="83" t="s">
        <v>166</v>
      </c>
      <c r="I329" s="33"/>
      <c r="J329" s="74">
        <v>45173</v>
      </c>
      <c r="K329" s="70">
        <v>55000</v>
      </c>
      <c r="L329" s="70">
        <v>35000</v>
      </c>
      <c r="M329" s="70"/>
      <c r="N329" s="33" t="s">
        <v>1043</v>
      </c>
      <c r="O329" s="77" t="s">
        <v>1055</v>
      </c>
      <c r="P329" s="33" t="s">
        <v>27</v>
      </c>
      <c r="Q329" s="33" t="s">
        <v>30</v>
      </c>
      <c r="R329" s="33" t="s">
        <v>1056</v>
      </c>
      <c r="S329" s="33" t="s">
        <v>32</v>
      </c>
      <c r="T329" s="76"/>
      <c r="U329" s="76"/>
      <c r="V329" s="76"/>
      <c r="W329" s="76"/>
      <c r="X329" s="76"/>
      <c r="Y329" s="76"/>
      <c r="Z329" s="76"/>
      <c r="AA329" s="76"/>
      <c r="AB329" s="76"/>
      <c r="AC329" s="81"/>
      <c r="AD329" s="81"/>
    </row>
    <row r="330" spans="1:30" ht="12.75">
      <c r="A330" s="76" t="s">
        <v>1041</v>
      </c>
      <c r="B330" s="76" t="s">
        <v>169</v>
      </c>
      <c r="C330" s="33" t="s">
        <v>39</v>
      </c>
      <c r="D330" s="33" t="s">
        <v>23</v>
      </c>
      <c r="E330" s="33" t="s">
        <v>1042</v>
      </c>
      <c r="F330" s="45" t="s">
        <v>25</v>
      </c>
      <c r="G330" s="76"/>
      <c r="H330" s="68" t="s">
        <v>554</v>
      </c>
      <c r="I330" s="33"/>
      <c r="J330" s="74">
        <v>45174</v>
      </c>
      <c r="K330" s="69">
        <v>65000</v>
      </c>
      <c r="L330" s="70">
        <v>35000</v>
      </c>
      <c r="M330" s="70"/>
      <c r="N330" s="33" t="s">
        <v>1043</v>
      </c>
      <c r="O330" s="77" t="s">
        <v>1057</v>
      </c>
      <c r="P330" s="33" t="s">
        <v>27</v>
      </c>
      <c r="Q330" s="33" t="s">
        <v>30</v>
      </c>
      <c r="R330" s="33" t="s">
        <v>1056</v>
      </c>
      <c r="S330" s="33" t="s">
        <v>32</v>
      </c>
      <c r="T330" s="76"/>
      <c r="U330" s="76"/>
      <c r="V330" s="76"/>
      <c r="W330" s="76"/>
      <c r="X330" s="76"/>
      <c r="Y330" s="76"/>
      <c r="Z330" s="76"/>
      <c r="AA330" s="76"/>
      <c r="AB330" s="76"/>
      <c r="AC330" s="81"/>
      <c r="AD330" s="81"/>
    </row>
    <row r="331" spans="1:30" ht="12.75">
      <c r="A331" s="76" t="s">
        <v>1041</v>
      </c>
      <c r="B331" s="76" t="s">
        <v>1040</v>
      </c>
      <c r="C331" s="33" t="s">
        <v>39</v>
      </c>
      <c r="D331" s="33" t="s">
        <v>23</v>
      </c>
      <c r="E331" s="33" t="s">
        <v>1042</v>
      </c>
      <c r="F331" s="45" t="s">
        <v>25</v>
      </c>
      <c r="G331" s="76"/>
      <c r="H331" s="68" t="s">
        <v>1058</v>
      </c>
      <c r="I331" s="33"/>
      <c r="J331" s="74">
        <v>45175</v>
      </c>
      <c r="K331" s="69">
        <v>25000</v>
      </c>
      <c r="L331" s="70">
        <v>6000</v>
      </c>
      <c r="M331" s="70"/>
      <c r="N331" s="33" t="s">
        <v>1043</v>
      </c>
      <c r="O331" s="73" t="s">
        <v>1059</v>
      </c>
      <c r="P331" s="33" t="s">
        <v>27</v>
      </c>
      <c r="Q331" s="33" t="s">
        <v>30</v>
      </c>
      <c r="R331" s="33" t="s">
        <v>1060</v>
      </c>
      <c r="S331" s="33" t="s">
        <v>813</v>
      </c>
      <c r="T331" s="76"/>
      <c r="U331" s="76"/>
      <c r="V331" s="76"/>
      <c r="W331" s="76"/>
      <c r="X331" s="76"/>
      <c r="Y331" s="76"/>
      <c r="Z331" s="76"/>
      <c r="AA331" s="76"/>
      <c r="AB331" s="76"/>
      <c r="AC331" s="81"/>
      <c r="AD331" s="81"/>
    </row>
    <row r="332" spans="1:30" ht="12.75">
      <c r="A332" s="76" t="s">
        <v>1041</v>
      </c>
      <c r="B332" s="65" t="s">
        <v>1036</v>
      </c>
      <c r="C332" s="66" t="s">
        <v>39</v>
      </c>
      <c r="D332" s="66" t="s">
        <v>23</v>
      </c>
      <c r="E332" s="33" t="s">
        <v>1042</v>
      </c>
      <c r="F332" s="45" t="s">
        <v>25</v>
      </c>
      <c r="G332" s="67"/>
      <c r="H332" s="68" t="s">
        <v>1061</v>
      </c>
      <c r="I332" s="33"/>
      <c r="J332" s="74">
        <v>45175</v>
      </c>
      <c r="K332" s="69">
        <v>30000</v>
      </c>
      <c r="L332" s="70">
        <v>8500</v>
      </c>
      <c r="M332" s="70"/>
      <c r="N332" s="33" t="s">
        <v>1043</v>
      </c>
      <c r="O332" s="73" t="s">
        <v>1062</v>
      </c>
      <c r="P332" s="33" t="s">
        <v>27</v>
      </c>
      <c r="Q332" s="33" t="s">
        <v>30</v>
      </c>
      <c r="R332" s="33" t="s">
        <v>1063</v>
      </c>
      <c r="S332" s="33" t="s">
        <v>32</v>
      </c>
      <c r="T332" s="76"/>
      <c r="U332" s="76"/>
      <c r="V332" s="76"/>
      <c r="W332" s="81"/>
      <c r="X332" s="81"/>
      <c r="Y332" s="81"/>
      <c r="Z332" s="81"/>
      <c r="AA332" s="81"/>
      <c r="AB332" s="81"/>
      <c r="AC332" s="81"/>
      <c r="AD332" s="81"/>
    </row>
    <row r="333" spans="1:30" ht="12.75">
      <c r="A333" s="76" t="s">
        <v>1041</v>
      </c>
      <c r="B333" s="65" t="s">
        <v>1064</v>
      </c>
      <c r="C333" s="66" t="s">
        <v>39</v>
      </c>
      <c r="D333" s="66" t="s">
        <v>23</v>
      </c>
      <c r="E333" s="33" t="s">
        <v>1042</v>
      </c>
      <c r="F333" s="45" t="s">
        <v>25</v>
      </c>
      <c r="G333" s="67"/>
      <c r="H333" s="68" t="s">
        <v>1065</v>
      </c>
      <c r="I333" s="33"/>
      <c r="J333" s="74">
        <v>45175</v>
      </c>
      <c r="K333" s="69">
        <v>60000</v>
      </c>
      <c r="L333" s="70">
        <v>30000</v>
      </c>
      <c r="M333" s="70"/>
      <c r="N333" s="33" t="s">
        <v>1043</v>
      </c>
      <c r="O333" s="73" t="s">
        <v>1066</v>
      </c>
      <c r="P333" s="33" t="s">
        <v>696</v>
      </c>
      <c r="Q333" s="33" t="s">
        <v>30</v>
      </c>
      <c r="R333" s="33" t="s">
        <v>1067</v>
      </c>
      <c r="S333" s="33" t="s">
        <v>536</v>
      </c>
      <c r="T333" s="76"/>
      <c r="U333" s="76"/>
      <c r="V333" s="76"/>
      <c r="W333" s="81"/>
      <c r="X333" s="81"/>
      <c r="Y333" s="81"/>
      <c r="Z333" s="81"/>
      <c r="AA333" s="81"/>
      <c r="AB333" s="81"/>
      <c r="AC333" s="81"/>
      <c r="AD333" s="81"/>
    </row>
    <row r="334" spans="1:30" ht="12.75">
      <c r="A334" s="76" t="s">
        <v>1041</v>
      </c>
      <c r="B334" s="65" t="s">
        <v>374</v>
      </c>
      <c r="C334" s="66" t="s">
        <v>39</v>
      </c>
      <c r="D334" s="66" t="s">
        <v>49</v>
      </c>
      <c r="E334" s="33" t="s">
        <v>1042</v>
      </c>
      <c r="F334" s="45" t="s">
        <v>25</v>
      </c>
      <c r="G334" s="67"/>
      <c r="H334" s="68" t="s">
        <v>375</v>
      </c>
      <c r="I334" s="33"/>
      <c r="J334" s="74">
        <v>45175</v>
      </c>
      <c r="K334" s="69">
        <v>35000</v>
      </c>
      <c r="L334" s="70">
        <v>17000</v>
      </c>
      <c r="M334" s="70"/>
      <c r="N334" s="33" t="s">
        <v>1043</v>
      </c>
      <c r="O334" s="77" t="s">
        <v>1068</v>
      </c>
      <c r="P334" s="33" t="s">
        <v>27</v>
      </c>
      <c r="Q334" s="33" t="s">
        <v>30</v>
      </c>
      <c r="R334" s="33" t="s">
        <v>1069</v>
      </c>
      <c r="S334" s="33" t="s">
        <v>369</v>
      </c>
      <c r="T334" s="76"/>
      <c r="U334" s="76"/>
      <c r="V334" s="76"/>
      <c r="W334" s="81"/>
      <c r="X334" s="81"/>
      <c r="Y334" s="81"/>
      <c r="Z334" s="81"/>
      <c r="AA334" s="81"/>
      <c r="AB334" s="81"/>
      <c r="AC334" s="81"/>
      <c r="AD334" s="81"/>
    </row>
    <row r="335" spans="1:30" ht="12.75">
      <c r="A335" s="76" t="s">
        <v>1041</v>
      </c>
      <c r="B335" s="65" t="s">
        <v>90</v>
      </c>
      <c r="C335" s="66" t="s">
        <v>39</v>
      </c>
      <c r="D335" s="66" t="s">
        <v>23</v>
      </c>
      <c r="E335" s="33" t="s">
        <v>1042</v>
      </c>
      <c r="F335" s="45" t="s">
        <v>25</v>
      </c>
      <c r="G335" s="67"/>
      <c r="H335" s="68" t="s">
        <v>550</v>
      </c>
      <c r="I335" s="33"/>
      <c r="J335" s="75">
        <v>45176</v>
      </c>
      <c r="K335" s="69">
        <v>35000</v>
      </c>
      <c r="L335" s="70">
        <v>8000</v>
      </c>
      <c r="M335" s="70"/>
      <c r="N335" s="33" t="s">
        <v>1043</v>
      </c>
      <c r="O335" s="73" t="s">
        <v>1070</v>
      </c>
      <c r="P335" s="33" t="s">
        <v>27</v>
      </c>
      <c r="Q335" s="33" t="s">
        <v>30</v>
      </c>
      <c r="R335" s="33" t="s">
        <v>1071</v>
      </c>
      <c r="S335" s="33" t="s">
        <v>388</v>
      </c>
      <c r="T335" s="76"/>
      <c r="U335" s="76"/>
      <c r="V335" s="76"/>
      <c r="W335" s="81"/>
      <c r="X335" s="81"/>
      <c r="Y335" s="81"/>
      <c r="Z335" s="81"/>
      <c r="AA335" s="81"/>
      <c r="AB335" s="81"/>
      <c r="AC335" s="81"/>
      <c r="AD335" s="81"/>
    </row>
    <row r="336" spans="1:30" ht="12.75">
      <c r="A336" s="76" t="s">
        <v>1041</v>
      </c>
      <c r="B336" s="76" t="s">
        <v>120</v>
      </c>
      <c r="C336" s="33" t="s">
        <v>39</v>
      </c>
      <c r="D336" s="33" t="s">
        <v>23</v>
      </c>
      <c r="E336" s="33" t="s">
        <v>1042</v>
      </c>
      <c r="F336" s="45" t="s">
        <v>25</v>
      </c>
      <c r="G336" s="76"/>
      <c r="H336" s="83" t="s">
        <v>121</v>
      </c>
      <c r="I336" s="33"/>
      <c r="J336" s="75">
        <v>45177</v>
      </c>
      <c r="K336" s="70">
        <v>400000</v>
      </c>
      <c r="L336" s="70">
        <v>300000</v>
      </c>
      <c r="M336" s="70"/>
      <c r="N336" s="33" t="s">
        <v>1043</v>
      </c>
      <c r="O336" s="77" t="s">
        <v>1072</v>
      </c>
      <c r="P336" s="33" t="s">
        <v>27</v>
      </c>
      <c r="Q336" s="33" t="s">
        <v>30</v>
      </c>
      <c r="R336" s="33" t="s">
        <v>1073</v>
      </c>
      <c r="S336" s="33" t="s">
        <v>32</v>
      </c>
      <c r="T336" s="76"/>
      <c r="U336" s="76"/>
      <c r="V336" s="76"/>
      <c r="W336" s="76"/>
      <c r="X336" s="76"/>
      <c r="Y336" s="76"/>
      <c r="Z336" s="76"/>
      <c r="AA336" s="76"/>
      <c r="AB336" s="76"/>
      <c r="AC336" s="81"/>
      <c r="AD336" s="81"/>
    </row>
    <row r="337" spans="1:30" ht="15">
      <c r="A337" s="76" t="s">
        <v>1041</v>
      </c>
      <c r="B337" s="38" t="s">
        <v>377</v>
      </c>
      <c r="C337" s="39" t="s">
        <v>378</v>
      </c>
      <c r="D337" s="39" t="s">
        <v>23</v>
      </c>
      <c r="E337" s="33" t="s">
        <v>1042</v>
      </c>
      <c r="F337" s="45" t="s">
        <v>25</v>
      </c>
      <c r="G337" s="59"/>
      <c r="H337" s="59" t="s">
        <v>379</v>
      </c>
      <c r="I337" s="38"/>
      <c r="J337" s="75">
        <v>45177</v>
      </c>
      <c r="K337" s="41">
        <v>65000</v>
      </c>
      <c r="L337" s="41">
        <v>35000</v>
      </c>
      <c r="M337" s="41"/>
      <c r="N337" s="33" t="s">
        <v>1043</v>
      </c>
      <c r="O337" s="49" t="s">
        <v>1074</v>
      </c>
      <c r="P337" s="33" t="s">
        <v>27</v>
      </c>
      <c r="Q337" s="33" t="s">
        <v>30</v>
      </c>
      <c r="R337" s="39" t="s">
        <v>1075</v>
      </c>
      <c r="S337" s="39" t="s">
        <v>80</v>
      </c>
      <c r="T337" s="38"/>
      <c r="U337" s="38"/>
      <c r="V337" s="38"/>
      <c r="W337" s="17"/>
      <c r="X337" s="17"/>
      <c r="Y337" s="17"/>
      <c r="Z337" s="17"/>
      <c r="AA337" s="17"/>
      <c r="AB337" s="17"/>
      <c r="AC337" s="17"/>
      <c r="AD337" s="17"/>
    </row>
    <row r="338" spans="1:30" ht="12.75">
      <c r="A338" s="76" t="s">
        <v>1041</v>
      </c>
      <c r="B338" s="76" t="s">
        <v>765</v>
      </c>
      <c r="C338" s="33" t="s">
        <v>39</v>
      </c>
      <c r="D338" s="33" t="s">
        <v>23</v>
      </c>
      <c r="E338" s="33" t="s">
        <v>1042</v>
      </c>
      <c r="F338" s="45" t="s">
        <v>25</v>
      </c>
      <c r="G338" s="67"/>
      <c r="H338" s="68" t="s">
        <v>766</v>
      </c>
      <c r="I338" s="33"/>
      <c r="J338" s="75">
        <v>45177</v>
      </c>
      <c r="K338" s="70">
        <v>30000</v>
      </c>
      <c r="L338" s="70">
        <v>5000</v>
      </c>
      <c r="M338" s="70"/>
      <c r="N338" s="33" t="s">
        <v>1043</v>
      </c>
      <c r="O338" s="77" t="s">
        <v>1076</v>
      </c>
      <c r="P338" s="33" t="s">
        <v>27</v>
      </c>
      <c r="Q338" s="33" t="s">
        <v>30</v>
      </c>
      <c r="R338" s="33" t="s">
        <v>1077</v>
      </c>
      <c r="S338" s="33" t="s">
        <v>32</v>
      </c>
      <c r="T338" s="76"/>
      <c r="U338" s="76"/>
      <c r="V338" s="76"/>
      <c r="W338" s="81"/>
      <c r="X338" s="81"/>
      <c r="Y338" s="81"/>
      <c r="Z338" s="81"/>
      <c r="AA338" s="81"/>
      <c r="AB338" s="81"/>
      <c r="AC338" s="81"/>
      <c r="AD338" s="81"/>
    </row>
    <row r="339" spans="1:30" ht="12.75">
      <c r="A339" s="76" t="s">
        <v>1041</v>
      </c>
      <c r="B339" s="65" t="s">
        <v>138</v>
      </c>
      <c r="C339" s="66" t="s">
        <v>39</v>
      </c>
      <c r="D339" s="66" t="s">
        <v>23</v>
      </c>
      <c r="E339" s="33" t="s">
        <v>1042</v>
      </c>
      <c r="F339" s="45" t="s">
        <v>25</v>
      </c>
      <c r="G339" s="67"/>
      <c r="H339" s="68" t="s">
        <v>139</v>
      </c>
      <c r="I339" s="33"/>
      <c r="J339" s="75">
        <v>45177</v>
      </c>
      <c r="K339" s="69">
        <v>25000</v>
      </c>
      <c r="L339" s="70">
        <v>7000</v>
      </c>
      <c r="M339" s="70"/>
      <c r="N339" s="33" t="s">
        <v>1043</v>
      </c>
      <c r="O339" s="77" t="s">
        <v>1078</v>
      </c>
      <c r="P339" s="33" t="s">
        <v>27</v>
      </c>
      <c r="Q339" s="33" t="s">
        <v>30</v>
      </c>
      <c r="R339" s="33" t="s">
        <v>1079</v>
      </c>
      <c r="S339" s="33" t="s">
        <v>80</v>
      </c>
      <c r="T339" s="76"/>
      <c r="U339" s="76"/>
      <c r="V339" s="76"/>
      <c r="W339" s="81"/>
      <c r="X339" s="81"/>
      <c r="Y339" s="81"/>
      <c r="Z339" s="81"/>
      <c r="AA339" s="81"/>
      <c r="AB339" s="81"/>
      <c r="AC339" s="81"/>
      <c r="AD339" s="81"/>
    </row>
    <row r="340" spans="1:30" ht="12.75">
      <c r="A340" s="76" t="s">
        <v>1041</v>
      </c>
      <c r="B340" s="65" t="s">
        <v>658</v>
      </c>
      <c r="C340" s="66" t="s">
        <v>39</v>
      </c>
      <c r="D340" s="66" t="s">
        <v>23</v>
      </c>
      <c r="E340" s="33" t="s">
        <v>1042</v>
      </c>
      <c r="F340" s="45" t="s">
        <v>25</v>
      </c>
      <c r="G340" s="67"/>
      <c r="H340" s="68" t="s">
        <v>901</v>
      </c>
      <c r="I340" s="33"/>
      <c r="J340" s="75">
        <v>45178</v>
      </c>
      <c r="K340" s="103">
        <v>45000</v>
      </c>
      <c r="L340" s="70">
        <v>10000</v>
      </c>
      <c r="M340" s="70"/>
      <c r="N340" s="33" t="s">
        <v>1043</v>
      </c>
      <c r="O340" s="73" t="s">
        <v>1080</v>
      </c>
      <c r="P340" s="33" t="s">
        <v>27</v>
      </c>
      <c r="Q340" s="33" t="s">
        <v>30</v>
      </c>
      <c r="R340" s="33" t="s">
        <v>1081</v>
      </c>
      <c r="S340" s="33" t="s">
        <v>80</v>
      </c>
      <c r="T340" s="76"/>
      <c r="U340" s="76"/>
      <c r="V340" s="76"/>
      <c r="W340" s="81"/>
      <c r="X340" s="81"/>
      <c r="Y340" s="81"/>
      <c r="Z340" s="81"/>
      <c r="AA340" s="81"/>
      <c r="AB340" s="81"/>
      <c r="AC340" s="81"/>
      <c r="AD340" s="81"/>
    </row>
    <row r="341" spans="1:30" ht="12.75">
      <c r="A341" s="76" t="s">
        <v>1041</v>
      </c>
      <c r="B341" s="65" t="s">
        <v>73</v>
      </c>
      <c r="C341" s="66" t="s">
        <v>39</v>
      </c>
      <c r="D341" s="66" t="s">
        <v>23</v>
      </c>
      <c r="E341" s="33" t="s">
        <v>1042</v>
      </c>
      <c r="F341" s="45" t="s">
        <v>25</v>
      </c>
      <c r="G341" s="67"/>
      <c r="H341" s="68" t="s">
        <v>922</v>
      </c>
      <c r="I341" s="33"/>
      <c r="J341" s="75">
        <v>45178</v>
      </c>
      <c r="K341" s="138">
        <v>35000</v>
      </c>
      <c r="L341" s="70">
        <v>15000</v>
      </c>
      <c r="M341" s="70"/>
      <c r="N341" s="33" t="s">
        <v>1043</v>
      </c>
      <c r="O341" s="77" t="s">
        <v>1082</v>
      </c>
      <c r="P341" s="33" t="s">
        <v>27</v>
      </c>
      <c r="Q341" s="33" t="s">
        <v>30</v>
      </c>
      <c r="R341" s="33" t="s">
        <v>1083</v>
      </c>
      <c r="S341" s="33" t="s">
        <v>32</v>
      </c>
      <c r="T341" s="76"/>
      <c r="U341" s="76"/>
      <c r="V341" s="76"/>
      <c r="W341" s="81"/>
      <c r="X341" s="81"/>
      <c r="Y341" s="81"/>
      <c r="Z341" s="81"/>
      <c r="AA341" s="81"/>
      <c r="AB341" s="81"/>
      <c r="AC341" s="81"/>
      <c r="AD341" s="81"/>
    </row>
    <row r="342" spans="1:30" ht="12.75">
      <c r="A342" s="76" t="s">
        <v>1041</v>
      </c>
      <c r="B342" s="65" t="s">
        <v>61</v>
      </c>
      <c r="C342" s="66" t="s">
        <v>39</v>
      </c>
      <c r="D342" s="66" t="s">
        <v>23</v>
      </c>
      <c r="E342" s="33" t="s">
        <v>1084</v>
      </c>
      <c r="F342" s="45" t="s">
        <v>25</v>
      </c>
      <c r="G342" s="67"/>
      <c r="H342" s="68" t="s">
        <v>541</v>
      </c>
      <c r="I342" s="33"/>
      <c r="J342" s="75">
        <v>45180</v>
      </c>
      <c r="K342" s="69">
        <v>50000</v>
      </c>
      <c r="L342" s="70">
        <v>20000</v>
      </c>
      <c r="M342" s="70"/>
      <c r="N342" s="33" t="s">
        <v>1043</v>
      </c>
      <c r="O342" s="139" t="s">
        <v>1085</v>
      </c>
      <c r="P342" s="33" t="s">
        <v>27</v>
      </c>
      <c r="Q342" s="33" t="s">
        <v>30</v>
      </c>
      <c r="R342" s="33" t="s">
        <v>1083</v>
      </c>
      <c r="S342" s="33" t="s">
        <v>32</v>
      </c>
      <c r="T342" s="76"/>
      <c r="U342" s="76"/>
      <c r="V342" s="76"/>
      <c r="W342" s="81"/>
      <c r="X342" s="81"/>
      <c r="Y342" s="81"/>
      <c r="Z342" s="81"/>
      <c r="AA342" s="81"/>
      <c r="AB342" s="81"/>
      <c r="AC342" s="81"/>
      <c r="AD342" s="81"/>
    </row>
    <row r="343" spans="1:30" ht="12.75">
      <c r="A343" s="76" t="s">
        <v>1041</v>
      </c>
      <c r="B343" s="76" t="s">
        <v>348</v>
      </c>
      <c r="C343" s="66" t="s">
        <v>39</v>
      </c>
      <c r="D343" s="66" t="s">
        <v>23</v>
      </c>
      <c r="E343" s="33" t="s">
        <v>1084</v>
      </c>
      <c r="F343" s="45" t="s">
        <v>25</v>
      </c>
      <c r="G343" s="76"/>
      <c r="H343" s="68" t="s">
        <v>591</v>
      </c>
      <c r="I343" s="33"/>
      <c r="J343" s="75">
        <v>45180</v>
      </c>
      <c r="K343" s="70">
        <v>30000</v>
      </c>
      <c r="L343" s="70">
        <v>4500</v>
      </c>
      <c r="M343" s="70"/>
      <c r="N343" s="33" t="s">
        <v>1043</v>
      </c>
      <c r="O343" s="73" t="s">
        <v>1086</v>
      </c>
      <c r="P343" s="33" t="s">
        <v>27</v>
      </c>
      <c r="Q343" s="33" t="s">
        <v>30</v>
      </c>
      <c r="R343" s="33" t="s">
        <v>1087</v>
      </c>
      <c r="S343" s="33" t="s">
        <v>813</v>
      </c>
      <c r="T343" s="76"/>
      <c r="U343" s="76"/>
      <c r="V343" s="76"/>
      <c r="W343" s="81"/>
      <c r="X343" s="81"/>
      <c r="Y343" s="81"/>
      <c r="Z343" s="81"/>
      <c r="AA343" s="81"/>
      <c r="AB343" s="81"/>
      <c r="AC343" s="81"/>
      <c r="AD343" s="81"/>
    </row>
    <row r="344" spans="1:30" ht="12.75">
      <c r="A344" s="76" t="s">
        <v>1041</v>
      </c>
      <c r="B344" s="65" t="s">
        <v>1088</v>
      </c>
      <c r="C344" s="66" t="s">
        <v>39</v>
      </c>
      <c r="D344" s="66" t="s">
        <v>49</v>
      </c>
      <c r="E344" s="33" t="s">
        <v>1084</v>
      </c>
      <c r="F344" s="45" t="s">
        <v>25</v>
      </c>
      <c r="G344" s="67"/>
      <c r="H344" s="68" t="s">
        <v>1089</v>
      </c>
      <c r="I344" s="33"/>
      <c r="J344" s="74">
        <v>45181</v>
      </c>
      <c r="K344" s="69">
        <v>25000</v>
      </c>
      <c r="L344" s="70">
        <v>4500</v>
      </c>
      <c r="M344" s="70"/>
      <c r="N344" s="33" t="s">
        <v>1043</v>
      </c>
      <c r="O344" s="77" t="s">
        <v>1090</v>
      </c>
      <c r="P344" s="33" t="s">
        <v>1091</v>
      </c>
      <c r="Q344" s="33" t="s">
        <v>30</v>
      </c>
      <c r="R344" s="33" t="s">
        <v>1092</v>
      </c>
      <c r="S344" s="33" t="s">
        <v>813</v>
      </c>
      <c r="T344" s="76"/>
      <c r="U344" s="76"/>
      <c r="V344" s="76"/>
      <c r="W344" s="81"/>
      <c r="X344" s="81"/>
      <c r="Y344" s="81"/>
      <c r="Z344" s="81"/>
      <c r="AA344" s="81"/>
      <c r="AB344" s="81"/>
      <c r="AC344" s="81"/>
      <c r="AD344" s="81"/>
    </row>
    <row r="345" spans="1:30" ht="12.75">
      <c r="A345" s="76" t="s">
        <v>1041</v>
      </c>
      <c r="B345" s="76" t="s">
        <v>1093</v>
      </c>
      <c r="C345" s="66" t="s">
        <v>378</v>
      </c>
      <c r="D345" s="33" t="s">
        <v>23</v>
      </c>
      <c r="E345" s="33" t="s">
        <v>1084</v>
      </c>
      <c r="F345" s="45" t="s">
        <v>25</v>
      </c>
      <c r="G345" s="76"/>
      <c r="H345" s="68" t="s">
        <v>1094</v>
      </c>
      <c r="I345" s="33"/>
      <c r="J345" s="74">
        <v>45181</v>
      </c>
      <c r="K345" s="70">
        <v>30000</v>
      </c>
      <c r="L345" s="70">
        <v>7000</v>
      </c>
      <c r="M345" s="70"/>
      <c r="N345" s="33" t="s">
        <v>1043</v>
      </c>
      <c r="O345" s="73" t="s">
        <v>1095</v>
      </c>
      <c r="P345" s="33" t="s">
        <v>27</v>
      </c>
      <c r="Q345" s="33" t="s">
        <v>30</v>
      </c>
      <c r="R345" s="33" t="s">
        <v>1096</v>
      </c>
      <c r="S345" s="33" t="s">
        <v>813</v>
      </c>
      <c r="T345" s="76"/>
      <c r="U345" s="76"/>
      <c r="V345" s="76"/>
      <c r="W345" s="81"/>
      <c r="X345" s="81"/>
      <c r="Y345" s="81"/>
      <c r="Z345" s="81"/>
      <c r="AA345" s="81"/>
      <c r="AB345" s="81"/>
      <c r="AC345" s="81"/>
      <c r="AD345" s="81"/>
    </row>
    <row r="346" spans="1:30" ht="12.75">
      <c r="A346" s="76" t="s">
        <v>1041</v>
      </c>
      <c r="B346" s="65" t="s">
        <v>819</v>
      </c>
      <c r="C346" s="66" t="s">
        <v>39</v>
      </c>
      <c r="D346" s="66" t="s">
        <v>49</v>
      </c>
      <c r="E346" s="33" t="s">
        <v>1084</v>
      </c>
      <c r="F346" s="45" t="s">
        <v>25</v>
      </c>
      <c r="G346" s="67"/>
      <c r="H346" s="68" t="s">
        <v>1097</v>
      </c>
      <c r="I346" s="33"/>
      <c r="J346" s="75">
        <v>45182</v>
      </c>
      <c r="K346" s="69">
        <v>15000</v>
      </c>
      <c r="L346" s="70">
        <v>1500</v>
      </c>
      <c r="M346" s="70"/>
      <c r="N346" s="33" t="s">
        <v>1043</v>
      </c>
      <c r="O346" s="77" t="s">
        <v>1098</v>
      </c>
      <c r="P346" s="33" t="s">
        <v>27</v>
      </c>
      <c r="Q346" s="33" t="s">
        <v>30</v>
      </c>
      <c r="R346" s="33" t="s">
        <v>1099</v>
      </c>
      <c r="S346" s="33" t="s">
        <v>813</v>
      </c>
      <c r="T346" s="76"/>
      <c r="U346" s="76"/>
      <c r="V346" s="76"/>
      <c r="W346" s="81"/>
      <c r="X346" s="81"/>
      <c r="Y346" s="81"/>
      <c r="Z346" s="81"/>
      <c r="AA346" s="81"/>
      <c r="AB346" s="81"/>
      <c r="AC346" s="81"/>
      <c r="AD346" s="81"/>
    </row>
    <row r="347" spans="1:30" ht="12.75">
      <c r="A347" s="76" t="s">
        <v>1041</v>
      </c>
      <c r="B347" s="65" t="s">
        <v>1100</v>
      </c>
      <c r="C347" s="66" t="s">
        <v>39</v>
      </c>
      <c r="D347" s="33" t="s">
        <v>23</v>
      </c>
      <c r="E347" s="33" t="s">
        <v>1084</v>
      </c>
      <c r="F347" s="45" t="s">
        <v>25</v>
      </c>
      <c r="G347" s="67"/>
      <c r="H347" s="68" t="s">
        <v>211</v>
      </c>
      <c r="I347" s="33"/>
      <c r="J347" s="75">
        <v>45183</v>
      </c>
      <c r="K347" s="69">
        <v>60000</v>
      </c>
      <c r="L347" s="70">
        <v>30000</v>
      </c>
      <c r="M347" s="70"/>
      <c r="N347" s="33" t="s">
        <v>1043</v>
      </c>
      <c r="O347" s="77" t="s">
        <v>1101</v>
      </c>
      <c r="P347" s="33" t="s">
        <v>27</v>
      </c>
      <c r="Q347" s="33" t="s">
        <v>30</v>
      </c>
      <c r="R347" s="33" t="s">
        <v>1102</v>
      </c>
      <c r="S347" s="33" t="s">
        <v>32</v>
      </c>
      <c r="T347" s="76"/>
      <c r="U347" s="76"/>
      <c r="V347" s="76"/>
      <c r="W347" s="81"/>
      <c r="X347" s="81"/>
      <c r="Y347" s="81"/>
      <c r="Z347" s="81"/>
      <c r="AA347" s="81"/>
      <c r="AB347" s="81"/>
      <c r="AC347" s="81"/>
      <c r="AD347" s="81"/>
    </row>
    <row r="348" spans="1:30" ht="12.75">
      <c r="A348" s="76" t="s">
        <v>1041</v>
      </c>
      <c r="B348" s="65" t="s">
        <v>447</v>
      </c>
      <c r="C348" s="66" t="s">
        <v>378</v>
      </c>
      <c r="D348" s="33" t="s">
        <v>23</v>
      </c>
      <c r="E348" s="33" t="s">
        <v>1084</v>
      </c>
      <c r="F348" s="45" t="s">
        <v>25</v>
      </c>
      <c r="G348" s="67"/>
      <c r="H348" s="68" t="s">
        <v>449</v>
      </c>
      <c r="I348" s="33"/>
      <c r="J348" s="75">
        <v>45183</v>
      </c>
      <c r="K348" s="69">
        <v>30000</v>
      </c>
      <c r="L348" s="70">
        <v>10000</v>
      </c>
      <c r="M348" s="70"/>
      <c r="N348" s="33" t="s">
        <v>1043</v>
      </c>
      <c r="O348" s="77" t="s">
        <v>1103</v>
      </c>
      <c r="P348" s="33" t="s">
        <v>27</v>
      </c>
      <c r="Q348" s="33" t="s">
        <v>30</v>
      </c>
      <c r="R348" s="33" t="s">
        <v>1104</v>
      </c>
      <c r="S348" s="33" t="s">
        <v>813</v>
      </c>
      <c r="T348" s="76"/>
      <c r="U348" s="76"/>
      <c r="V348" s="76"/>
      <c r="W348" s="81"/>
      <c r="X348" s="81"/>
      <c r="Y348" s="81"/>
      <c r="Z348" s="81"/>
      <c r="AA348" s="81"/>
      <c r="AB348" s="81"/>
      <c r="AC348" s="81"/>
      <c r="AD348" s="81"/>
    </row>
    <row r="349" spans="1:30" ht="12.75">
      <c r="A349" s="76" t="s">
        <v>1041</v>
      </c>
      <c r="B349" s="65" t="s">
        <v>1105</v>
      </c>
      <c r="C349" s="66" t="s">
        <v>1106</v>
      </c>
      <c r="D349" s="33" t="s">
        <v>23</v>
      </c>
      <c r="E349" s="33" t="s">
        <v>1084</v>
      </c>
      <c r="F349" s="45" t="s">
        <v>25</v>
      </c>
      <c r="G349" s="67"/>
      <c r="H349" s="68" t="s">
        <v>1107</v>
      </c>
      <c r="I349" s="33"/>
      <c r="J349" s="75">
        <v>45184</v>
      </c>
      <c r="K349" s="69">
        <v>30000</v>
      </c>
      <c r="L349" s="70">
        <v>7500</v>
      </c>
      <c r="M349" s="70"/>
      <c r="N349" s="33" t="s">
        <v>1043</v>
      </c>
      <c r="O349" s="73" t="s">
        <v>1108</v>
      </c>
      <c r="P349" s="33" t="s">
        <v>27</v>
      </c>
      <c r="Q349" s="33" t="s">
        <v>30</v>
      </c>
      <c r="R349" s="33" t="s">
        <v>1109</v>
      </c>
      <c r="S349" s="33" t="s">
        <v>813</v>
      </c>
      <c r="T349" s="76"/>
      <c r="U349" s="76"/>
      <c r="V349" s="76"/>
      <c r="W349" s="81"/>
      <c r="X349" s="81"/>
      <c r="Y349" s="81"/>
      <c r="Z349" s="81"/>
      <c r="AA349" s="81"/>
      <c r="AB349" s="81"/>
      <c r="AC349" s="81"/>
      <c r="AD349" s="81"/>
    </row>
    <row r="350" spans="1:30" ht="12.75">
      <c r="A350" s="76" t="s">
        <v>1041</v>
      </c>
      <c r="B350" s="76" t="s">
        <v>1110</v>
      </c>
      <c r="C350" s="66" t="s">
        <v>1106</v>
      </c>
      <c r="D350" s="33" t="s">
        <v>23</v>
      </c>
      <c r="E350" s="33" t="s">
        <v>1084</v>
      </c>
      <c r="F350" s="45" t="s">
        <v>25</v>
      </c>
      <c r="G350" s="76"/>
      <c r="H350" s="83" t="s">
        <v>1111</v>
      </c>
      <c r="I350" s="33"/>
      <c r="J350" s="74">
        <v>45184</v>
      </c>
      <c r="K350" s="70">
        <v>45000</v>
      </c>
      <c r="L350" s="70">
        <v>15000</v>
      </c>
      <c r="M350" s="70"/>
      <c r="N350" s="33" t="s">
        <v>1043</v>
      </c>
      <c r="O350" s="77" t="s">
        <v>1112</v>
      </c>
      <c r="P350" s="33" t="s">
        <v>27</v>
      </c>
      <c r="Q350" s="33" t="s">
        <v>30</v>
      </c>
      <c r="R350" s="33" t="s">
        <v>1113</v>
      </c>
      <c r="S350" s="33" t="s">
        <v>813</v>
      </c>
      <c r="T350" s="76"/>
      <c r="U350" s="76"/>
      <c r="V350" s="76"/>
      <c r="W350" s="81"/>
      <c r="X350" s="81"/>
      <c r="Y350" s="81"/>
      <c r="Z350" s="81"/>
      <c r="AA350" s="81"/>
      <c r="AB350" s="81"/>
      <c r="AC350" s="81"/>
      <c r="AD350" s="81"/>
    </row>
    <row r="351" spans="1:30" ht="12.75">
      <c r="A351" s="76" t="s">
        <v>1041</v>
      </c>
      <c r="B351" s="76" t="s">
        <v>241</v>
      </c>
      <c r="C351" s="66" t="s">
        <v>378</v>
      </c>
      <c r="D351" s="33" t="s">
        <v>23</v>
      </c>
      <c r="E351" s="33" t="s">
        <v>1084</v>
      </c>
      <c r="F351" s="45" t="s">
        <v>25</v>
      </c>
      <c r="G351" s="76"/>
      <c r="H351" s="140" t="s">
        <v>242</v>
      </c>
      <c r="I351" s="33"/>
      <c r="J351" s="74">
        <v>45184</v>
      </c>
      <c r="K351" s="70">
        <v>60000</v>
      </c>
      <c r="L351" s="70">
        <v>25000</v>
      </c>
      <c r="M351" s="70"/>
      <c r="N351" s="33" t="s">
        <v>1043</v>
      </c>
      <c r="O351" s="77" t="s">
        <v>1114</v>
      </c>
      <c r="P351" s="33" t="s">
        <v>27</v>
      </c>
      <c r="Q351" s="33" t="s">
        <v>30</v>
      </c>
      <c r="R351" s="33" t="s">
        <v>1115</v>
      </c>
      <c r="S351" s="33" t="s">
        <v>813</v>
      </c>
      <c r="T351" s="76"/>
      <c r="U351" s="76"/>
      <c r="V351" s="76"/>
      <c r="W351" s="81"/>
      <c r="X351" s="81"/>
      <c r="Y351" s="81"/>
      <c r="Z351" s="81"/>
      <c r="AA351" s="81"/>
      <c r="AB351" s="81"/>
      <c r="AC351" s="81"/>
      <c r="AD351" s="81"/>
    </row>
    <row r="352" spans="1:30" ht="12.75">
      <c r="A352" s="76" t="s">
        <v>1041</v>
      </c>
      <c r="B352" s="76" t="s">
        <v>153</v>
      </c>
      <c r="C352" s="66" t="s">
        <v>378</v>
      </c>
      <c r="D352" s="33" t="s">
        <v>49</v>
      </c>
      <c r="E352" s="33" t="s">
        <v>1084</v>
      </c>
      <c r="F352" s="45" t="s">
        <v>25</v>
      </c>
      <c r="G352" s="76"/>
      <c r="H352" s="68" t="s">
        <v>1116</v>
      </c>
      <c r="I352" s="33"/>
      <c r="J352" s="74">
        <v>45184</v>
      </c>
      <c r="K352" s="70">
        <v>35000</v>
      </c>
      <c r="L352" s="70">
        <v>2500</v>
      </c>
      <c r="M352" s="70"/>
      <c r="N352" s="33" t="s">
        <v>1043</v>
      </c>
      <c r="O352" s="77" t="s">
        <v>1117</v>
      </c>
      <c r="P352" s="33" t="s">
        <v>1118</v>
      </c>
      <c r="Q352" s="33" t="s">
        <v>30</v>
      </c>
      <c r="R352" s="33" t="s">
        <v>1017</v>
      </c>
      <c r="S352" s="33" t="s">
        <v>80</v>
      </c>
      <c r="T352" s="76"/>
      <c r="U352" s="76"/>
      <c r="V352" s="76"/>
      <c r="W352" s="81"/>
      <c r="X352" s="81"/>
      <c r="Y352" s="81"/>
      <c r="Z352" s="81"/>
      <c r="AA352" s="81"/>
      <c r="AB352" s="81"/>
      <c r="AC352" s="81"/>
      <c r="AD352" s="81"/>
    </row>
    <row r="353" spans="1:30" ht="12.75">
      <c r="A353" s="76" t="s">
        <v>1041</v>
      </c>
      <c r="B353" s="76" t="s">
        <v>1119</v>
      </c>
      <c r="C353" s="66" t="s">
        <v>378</v>
      </c>
      <c r="D353" s="33" t="s">
        <v>49</v>
      </c>
      <c r="E353" s="33" t="s">
        <v>1084</v>
      </c>
      <c r="F353" s="45" t="s">
        <v>25</v>
      </c>
      <c r="G353" s="76"/>
      <c r="H353" s="68" t="s">
        <v>1120</v>
      </c>
      <c r="I353" s="33"/>
      <c r="J353" s="74">
        <v>45185</v>
      </c>
      <c r="K353" s="70">
        <v>100000</v>
      </c>
      <c r="L353" s="70">
        <v>50000</v>
      </c>
      <c r="M353" s="70"/>
      <c r="N353" s="33" t="s">
        <v>1043</v>
      </c>
      <c r="O353" s="73" t="s">
        <v>1121</v>
      </c>
      <c r="P353" s="33" t="s">
        <v>27</v>
      </c>
      <c r="Q353" s="33" t="s">
        <v>30</v>
      </c>
      <c r="R353" s="33" t="s">
        <v>1122</v>
      </c>
      <c r="S353" s="33" t="s">
        <v>388</v>
      </c>
      <c r="T353" s="76"/>
      <c r="U353" s="76"/>
      <c r="V353" s="76"/>
      <c r="W353" s="81"/>
      <c r="X353" s="81"/>
      <c r="Y353" s="81"/>
      <c r="Z353" s="81"/>
      <c r="AA353" s="81"/>
      <c r="AB353" s="81"/>
      <c r="AC353" s="81"/>
      <c r="AD353" s="81"/>
    </row>
    <row r="354" spans="1:30" ht="12.75">
      <c r="A354" s="76" t="s">
        <v>1041</v>
      </c>
      <c r="B354" s="65" t="s">
        <v>999</v>
      </c>
      <c r="C354" s="66" t="s">
        <v>39</v>
      </c>
      <c r="D354" s="66" t="s">
        <v>49</v>
      </c>
      <c r="E354" s="33" t="s">
        <v>1123</v>
      </c>
      <c r="F354" s="45" t="s">
        <v>25</v>
      </c>
      <c r="G354" s="67"/>
      <c r="H354" s="68" t="s">
        <v>1000</v>
      </c>
      <c r="I354" s="33"/>
      <c r="J354" s="75">
        <v>45187</v>
      </c>
      <c r="K354" s="69">
        <v>200000</v>
      </c>
      <c r="L354" s="70">
        <v>100000</v>
      </c>
      <c r="M354" s="70"/>
      <c r="N354" s="33" t="s">
        <v>1043</v>
      </c>
      <c r="O354" s="73" t="s">
        <v>1124</v>
      </c>
      <c r="P354" s="33" t="s">
        <v>27</v>
      </c>
      <c r="Q354" s="33" t="s">
        <v>30</v>
      </c>
      <c r="R354" s="33" t="s">
        <v>1125</v>
      </c>
      <c r="S354" s="33" t="s">
        <v>32</v>
      </c>
      <c r="T354" s="76"/>
      <c r="U354" s="76"/>
      <c r="V354" s="76"/>
      <c r="W354" s="81"/>
      <c r="X354" s="81"/>
      <c r="Y354" s="81"/>
      <c r="Z354" s="81"/>
      <c r="AA354" s="81"/>
      <c r="AB354" s="81"/>
      <c r="AC354" s="81"/>
      <c r="AD354" s="81"/>
    </row>
    <row r="355" spans="1:30" ht="12.75">
      <c r="A355" s="76" t="s">
        <v>1041</v>
      </c>
      <c r="B355" s="65" t="s">
        <v>157</v>
      </c>
      <c r="C355" s="66" t="s">
        <v>378</v>
      </c>
      <c r="D355" s="66" t="s">
        <v>23</v>
      </c>
      <c r="E355" s="33" t="s">
        <v>1123</v>
      </c>
      <c r="F355" s="45" t="s">
        <v>25</v>
      </c>
      <c r="G355" s="67"/>
      <c r="H355" s="68" t="s">
        <v>1126</v>
      </c>
      <c r="I355" s="33"/>
      <c r="J355" s="75">
        <v>45187</v>
      </c>
      <c r="K355" s="69">
        <v>35000</v>
      </c>
      <c r="L355" s="70">
        <v>15000</v>
      </c>
      <c r="M355" s="70"/>
      <c r="N355" s="33" t="s">
        <v>1043</v>
      </c>
      <c r="O355" s="73" t="s">
        <v>1127</v>
      </c>
      <c r="P355" s="33" t="s">
        <v>27</v>
      </c>
      <c r="Q355" s="33" t="s">
        <v>30</v>
      </c>
      <c r="R355" s="33" t="s">
        <v>1128</v>
      </c>
      <c r="S355" s="33" t="s">
        <v>369</v>
      </c>
      <c r="T355" s="76"/>
      <c r="U355" s="76"/>
      <c r="V355" s="76"/>
      <c r="W355" s="81"/>
      <c r="X355" s="81"/>
      <c r="Y355" s="81"/>
      <c r="Z355" s="81"/>
      <c r="AA355" s="81"/>
      <c r="AB355" s="81"/>
      <c r="AC355" s="81"/>
      <c r="AD355" s="81"/>
    </row>
    <row r="356" spans="1:30" ht="12.75">
      <c r="A356" s="76" t="s">
        <v>1041</v>
      </c>
      <c r="B356" s="65" t="s">
        <v>598</v>
      </c>
      <c r="C356" s="66" t="s">
        <v>378</v>
      </c>
      <c r="D356" s="33" t="s">
        <v>23</v>
      </c>
      <c r="E356" s="33" t="s">
        <v>1123</v>
      </c>
      <c r="F356" s="45" t="s">
        <v>25</v>
      </c>
      <c r="G356" s="67"/>
      <c r="H356" s="68" t="s">
        <v>883</v>
      </c>
      <c r="I356" s="33"/>
      <c r="J356" s="75">
        <v>45187</v>
      </c>
      <c r="K356" s="69">
        <v>35000</v>
      </c>
      <c r="L356" s="70">
        <v>10000</v>
      </c>
      <c r="M356" s="70"/>
      <c r="N356" s="33" t="s">
        <v>1043</v>
      </c>
      <c r="O356" s="73" t="s">
        <v>1129</v>
      </c>
      <c r="P356" s="33" t="s">
        <v>27</v>
      </c>
      <c r="Q356" s="33" t="s">
        <v>30</v>
      </c>
      <c r="R356" s="33" t="s">
        <v>1130</v>
      </c>
      <c r="S356" s="33" t="s">
        <v>80</v>
      </c>
      <c r="T356" s="76"/>
      <c r="U356" s="76"/>
      <c r="V356" s="76"/>
      <c r="W356" s="81"/>
      <c r="X356" s="81"/>
      <c r="Y356" s="81"/>
      <c r="Z356" s="81"/>
      <c r="AA356" s="81"/>
      <c r="AB356" s="81"/>
      <c r="AC356" s="81"/>
      <c r="AD356" s="81"/>
    </row>
    <row r="357" spans="1:30" ht="12.75">
      <c r="A357" s="76" t="s">
        <v>1041</v>
      </c>
      <c r="B357" s="65" t="s">
        <v>1131</v>
      </c>
      <c r="C357" s="66" t="s">
        <v>481</v>
      </c>
      <c r="D357" s="33" t="s">
        <v>23</v>
      </c>
      <c r="E357" s="33" t="s">
        <v>1123</v>
      </c>
      <c r="F357" s="45" t="s">
        <v>25</v>
      </c>
      <c r="G357" s="67"/>
      <c r="H357" s="68" t="s">
        <v>1132</v>
      </c>
      <c r="I357" s="33"/>
      <c r="J357" s="75">
        <v>45187</v>
      </c>
      <c r="K357" s="70">
        <v>200000</v>
      </c>
      <c r="L357" s="70">
        <v>400000</v>
      </c>
      <c r="M357" s="70"/>
      <c r="N357" s="33" t="s">
        <v>1043</v>
      </c>
      <c r="O357" s="77" t="s">
        <v>1133</v>
      </c>
      <c r="P357" s="33" t="s">
        <v>27</v>
      </c>
      <c r="Q357" s="33" t="s">
        <v>30</v>
      </c>
      <c r="R357" s="33" t="s">
        <v>1134</v>
      </c>
      <c r="S357" s="33" t="s">
        <v>32</v>
      </c>
      <c r="T357" s="76"/>
      <c r="U357" s="76"/>
      <c r="V357" s="76"/>
      <c r="W357" s="81"/>
      <c r="X357" s="81"/>
      <c r="Y357" s="81"/>
      <c r="Z357" s="81"/>
      <c r="AA357" s="81"/>
      <c r="AB357" s="81"/>
      <c r="AC357" s="81"/>
      <c r="AD357" s="81"/>
    </row>
    <row r="358" spans="1:30" ht="12.75">
      <c r="A358" s="76" t="s">
        <v>1041</v>
      </c>
      <c r="B358" s="65" t="s">
        <v>57</v>
      </c>
      <c r="C358" s="66" t="s">
        <v>378</v>
      </c>
      <c r="D358" s="33" t="s">
        <v>23</v>
      </c>
      <c r="E358" s="33" t="s">
        <v>1123</v>
      </c>
      <c r="F358" s="45" t="s">
        <v>25</v>
      </c>
      <c r="G358" s="67"/>
      <c r="H358" s="76"/>
      <c r="I358" s="33"/>
      <c r="J358" s="75">
        <v>45189</v>
      </c>
      <c r="K358" s="69">
        <v>65000</v>
      </c>
      <c r="L358" s="70">
        <v>25000</v>
      </c>
      <c r="M358" s="70"/>
      <c r="N358" s="33" t="s">
        <v>1043</v>
      </c>
      <c r="O358" s="77" t="s">
        <v>1135</v>
      </c>
      <c r="P358" s="33" t="s">
        <v>27</v>
      </c>
      <c r="Q358" s="33" t="s">
        <v>30</v>
      </c>
      <c r="R358" s="33" t="s">
        <v>1136</v>
      </c>
      <c r="S358" s="33" t="s">
        <v>32</v>
      </c>
      <c r="T358" s="76"/>
      <c r="U358" s="76"/>
      <c r="V358" s="76"/>
      <c r="W358" s="81"/>
      <c r="X358" s="81"/>
      <c r="Y358" s="81"/>
      <c r="Z358" s="81"/>
      <c r="AA358" s="81"/>
      <c r="AB358" s="81"/>
      <c r="AC358" s="81"/>
      <c r="AD358" s="81"/>
    </row>
    <row r="359" spans="1:30" ht="12.75">
      <c r="A359" s="76" t="s">
        <v>1041</v>
      </c>
      <c r="B359" s="76" t="s">
        <v>1047</v>
      </c>
      <c r="C359" s="66" t="s">
        <v>39</v>
      </c>
      <c r="D359" s="33" t="s">
        <v>49</v>
      </c>
      <c r="E359" s="33" t="s">
        <v>1123</v>
      </c>
      <c r="F359" s="45" t="s">
        <v>25</v>
      </c>
      <c r="G359" s="67"/>
      <c r="H359" s="68" t="s">
        <v>1137</v>
      </c>
      <c r="I359" s="33"/>
      <c r="J359" s="74">
        <v>45190</v>
      </c>
      <c r="K359" s="70">
        <v>35000</v>
      </c>
      <c r="L359" s="70">
        <v>9000</v>
      </c>
      <c r="M359" s="70"/>
      <c r="N359" s="33" t="s">
        <v>1043</v>
      </c>
      <c r="O359" s="77" t="s">
        <v>1138</v>
      </c>
      <c r="P359" s="33" t="s">
        <v>27</v>
      </c>
      <c r="Q359" s="33" t="s">
        <v>30</v>
      </c>
      <c r="R359" s="33" t="s">
        <v>1049</v>
      </c>
      <c r="S359" s="33" t="s">
        <v>32</v>
      </c>
      <c r="T359" s="76"/>
      <c r="U359" s="76"/>
      <c r="V359" s="76"/>
      <c r="W359" s="81"/>
      <c r="X359" s="81"/>
      <c r="Y359" s="81"/>
      <c r="Z359" s="81"/>
      <c r="AA359" s="81"/>
      <c r="AB359" s="81"/>
      <c r="AC359" s="81"/>
      <c r="AD359" s="81"/>
    </row>
    <row r="360" spans="1:30" ht="12.75">
      <c r="A360" s="76" t="s">
        <v>1041</v>
      </c>
      <c r="B360" s="76" t="s">
        <v>44</v>
      </c>
      <c r="C360" s="66" t="s">
        <v>39</v>
      </c>
      <c r="D360" s="33" t="s">
        <v>23</v>
      </c>
      <c r="E360" s="33" t="s">
        <v>1123</v>
      </c>
      <c r="F360" s="45" t="s">
        <v>25</v>
      </c>
      <c r="G360" s="67"/>
      <c r="H360" s="68" t="s">
        <v>1050</v>
      </c>
      <c r="I360" s="33"/>
      <c r="J360" s="74">
        <v>45190</v>
      </c>
      <c r="K360" s="70">
        <v>30000</v>
      </c>
      <c r="L360" s="70">
        <v>13000</v>
      </c>
      <c r="M360" s="70"/>
      <c r="N360" s="33" t="s">
        <v>1043</v>
      </c>
      <c r="O360" s="73" t="s">
        <v>1139</v>
      </c>
      <c r="P360" s="33" t="s">
        <v>27</v>
      </c>
      <c r="Q360" s="33" t="s">
        <v>30</v>
      </c>
      <c r="R360" s="33" t="s">
        <v>1140</v>
      </c>
      <c r="S360" s="33" t="s">
        <v>32</v>
      </c>
      <c r="T360" s="76"/>
      <c r="U360" s="76"/>
      <c r="V360" s="76"/>
      <c r="W360" s="81"/>
      <c r="X360" s="81"/>
      <c r="Y360" s="81"/>
      <c r="Z360" s="81"/>
      <c r="AA360" s="81"/>
      <c r="AB360" s="81"/>
      <c r="AC360" s="81"/>
      <c r="AD360" s="81"/>
    </row>
    <row r="361" spans="1:30" ht="12.75">
      <c r="A361" s="76" t="s">
        <v>1041</v>
      </c>
      <c r="B361" s="93" t="s">
        <v>1141</v>
      </c>
      <c r="C361" s="66" t="s">
        <v>39</v>
      </c>
      <c r="D361" s="33" t="s">
        <v>49</v>
      </c>
      <c r="E361" s="33" t="s">
        <v>1123</v>
      </c>
      <c r="F361" s="45" t="s">
        <v>25</v>
      </c>
      <c r="G361" s="76"/>
      <c r="H361" s="68" t="s">
        <v>1142</v>
      </c>
      <c r="I361" s="33"/>
      <c r="J361" s="74">
        <v>45194</v>
      </c>
      <c r="K361" s="70">
        <v>260000</v>
      </c>
      <c r="L361" s="70">
        <v>160000</v>
      </c>
      <c r="M361" s="70"/>
      <c r="N361" s="33"/>
      <c r="O361" s="73" t="s">
        <v>1143</v>
      </c>
      <c r="P361" s="33" t="s">
        <v>27</v>
      </c>
      <c r="Q361" s="33" t="s">
        <v>30</v>
      </c>
      <c r="R361" s="33">
        <v>2509014</v>
      </c>
      <c r="S361" s="33" t="s">
        <v>32</v>
      </c>
      <c r="T361" s="76"/>
      <c r="U361" s="76"/>
      <c r="V361" s="76"/>
      <c r="W361" s="81"/>
      <c r="X361" s="81"/>
      <c r="Y361" s="81"/>
      <c r="Z361" s="81"/>
      <c r="AA361" s="81"/>
      <c r="AB361" s="81"/>
      <c r="AC361" s="81"/>
      <c r="AD361" s="81"/>
    </row>
    <row r="362" spans="1:30" ht="12.75">
      <c r="A362" s="76" t="s">
        <v>1041</v>
      </c>
      <c r="B362" s="76" t="s">
        <v>169</v>
      </c>
      <c r="C362" s="66" t="s">
        <v>39</v>
      </c>
      <c r="D362" s="33" t="s">
        <v>23</v>
      </c>
      <c r="E362" s="33" t="s">
        <v>1123</v>
      </c>
      <c r="F362" s="45" t="s">
        <v>25</v>
      </c>
      <c r="G362" s="67"/>
      <c r="H362" s="68" t="s">
        <v>554</v>
      </c>
      <c r="I362" s="33"/>
      <c r="J362" s="74">
        <v>45191</v>
      </c>
      <c r="K362" s="70">
        <v>65000</v>
      </c>
      <c r="L362" s="70">
        <v>35000</v>
      </c>
      <c r="M362" s="70"/>
      <c r="N362" s="33" t="s">
        <v>1043</v>
      </c>
      <c r="O362" s="73" t="s">
        <v>1144</v>
      </c>
      <c r="P362" s="33" t="s">
        <v>27</v>
      </c>
      <c r="Q362" s="33" t="s">
        <v>30</v>
      </c>
      <c r="R362" s="33" t="s">
        <v>1145</v>
      </c>
      <c r="S362" s="33" t="s">
        <v>32</v>
      </c>
      <c r="T362" s="76"/>
      <c r="U362" s="76"/>
      <c r="V362" s="76"/>
      <c r="W362" s="81"/>
      <c r="X362" s="81"/>
      <c r="Y362" s="81"/>
      <c r="Z362" s="81"/>
      <c r="AA362" s="81"/>
      <c r="AB362" s="81"/>
      <c r="AC362" s="81"/>
      <c r="AD362" s="81"/>
    </row>
    <row r="363" spans="1:30" ht="12.75">
      <c r="A363" s="76" t="s">
        <v>1041</v>
      </c>
      <c r="B363" s="76" t="s">
        <v>1146</v>
      </c>
      <c r="C363" s="66" t="s">
        <v>378</v>
      </c>
      <c r="D363" s="33" t="s">
        <v>23</v>
      </c>
      <c r="E363" s="33" t="s">
        <v>1123</v>
      </c>
      <c r="F363" s="45" t="s">
        <v>25</v>
      </c>
      <c r="G363" s="67"/>
      <c r="H363" s="68" t="s">
        <v>1147</v>
      </c>
      <c r="I363" s="33"/>
      <c r="J363" s="74">
        <v>45191</v>
      </c>
      <c r="K363" s="70">
        <v>40000</v>
      </c>
      <c r="L363" s="70">
        <v>12000</v>
      </c>
      <c r="M363" s="70"/>
      <c r="N363" s="33" t="s">
        <v>1043</v>
      </c>
      <c r="O363" s="73" t="s">
        <v>1148</v>
      </c>
      <c r="P363" s="33" t="s">
        <v>1149</v>
      </c>
      <c r="Q363" s="33" t="s">
        <v>30</v>
      </c>
      <c r="R363" s="33" t="s">
        <v>1150</v>
      </c>
      <c r="S363" s="33" t="s">
        <v>536</v>
      </c>
      <c r="T363" s="76"/>
      <c r="U363" s="76"/>
      <c r="V363" s="76"/>
      <c r="W363" s="81"/>
      <c r="X363" s="81"/>
      <c r="Y363" s="81"/>
      <c r="Z363" s="81"/>
      <c r="AA363" s="81"/>
      <c r="AB363" s="81"/>
      <c r="AC363" s="81"/>
      <c r="AD363" s="81"/>
    </row>
    <row r="364" spans="1:30" ht="12.75">
      <c r="A364" s="76" t="s">
        <v>1041</v>
      </c>
      <c r="B364" s="76" t="s">
        <v>176</v>
      </c>
      <c r="C364" s="66" t="s">
        <v>39</v>
      </c>
      <c r="D364" s="33" t="s">
        <v>49</v>
      </c>
      <c r="E364" s="33" t="s">
        <v>1123</v>
      </c>
      <c r="F364" s="45" t="s">
        <v>25</v>
      </c>
      <c r="G364" s="67"/>
      <c r="H364" s="83" t="s">
        <v>1151</v>
      </c>
      <c r="I364" s="33"/>
      <c r="J364" s="75">
        <v>45191</v>
      </c>
      <c r="K364" s="70">
        <v>50000</v>
      </c>
      <c r="L364" s="70">
        <v>15000</v>
      </c>
      <c r="M364" s="70"/>
      <c r="N364" s="33"/>
      <c r="O364" s="73" t="s">
        <v>1152</v>
      </c>
      <c r="P364" s="33" t="s">
        <v>27</v>
      </c>
      <c r="Q364" s="33" t="s">
        <v>30</v>
      </c>
      <c r="R364" s="33" t="s">
        <v>1153</v>
      </c>
      <c r="S364" s="33" t="s">
        <v>32</v>
      </c>
      <c r="T364" s="76"/>
      <c r="U364" s="76"/>
      <c r="V364" s="76"/>
      <c r="W364" s="81"/>
      <c r="X364" s="81"/>
      <c r="Y364" s="81"/>
      <c r="Z364" s="81"/>
      <c r="AA364" s="81"/>
      <c r="AB364" s="81"/>
      <c r="AC364" s="81"/>
      <c r="AD364" s="81"/>
    </row>
    <row r="365" spans="1:30" ht="12.75">
      <c r="A365" s="76" t="s">
        <v>1041</v>
      </c>
      <c r="B365" s="76" t="s">
        <v>1154</v>
      </c>
      <c r="C365" s="66" t="s">
        <v>39</v>
      </c>
      <c r="D365" s="33" t="s">
        <v>49</v>
      </c>
      <c r="E365" s="33" t="s">
        <v>1123</v>
      </c>
      <c r="F365" s="45" t="s">
        <v>25</v>
      </c>
      <c r="G365" s="76"/>
      <c r="H365" s="83" t="s">
        <v>1155</v>
      </c>
      <c r="I365" s="33"/>
      <c r="J365" s="74">
        <v>45191</v>
      </c>
      <c r="K365" s="70">
        <v>25000</v>
      </c>
      <c r="L365" s="70">
        <v>7000</v>
      </c>
      <c r="M365" s="70"/>
      <c r="N365" s="33"/>
      <c r="O365" s="77" t="s">
        <v>1156</v>
      </c>
      <c r="P365" s="33" t="s">
        <v>27</v>
      </c>
      <c r="Q365" s="33" t="s">
        <v>30</v>
      </c>
      <c r="R365" s="33" t="s">
        <v>1157</v>
      </c>
      <c r="S365" s="33" t="s">
        <v>32</v>
      </c>
      <c r="T365" s="76"/>
      <c r="U365" s="76"/>
      <c r="V365" s="76"/>
      <c r="W365" s="81"/>
      <c r="X365" s="81"/>
      <c r="Y365" s="81"/>
      <c r="Z365" s="81"/>
      <c r="AA365" s="81"/>
      <c r="AB365" s="81"/>
      <c r="AC365" s="81"/>
      <c r="AD365" s="81"/>
    </row>
    <row r="366" spans="1:30" ht="15" customHeight="1">
      <c r="A366" s="76" t="s">
        <v>1041</v>
      </c>
      <c r="B366" s="76" t="s">
        <v>1158</v>
      </c>
      <c r="C366" s="33" t="s">
        <v>1106</v>
      </c>
      <c r="D366" s="33" t="s">
        <v>23</v>
      </c>
      <c r="E366" s="33" t="s">
        <v>1123</v>
      </c>
      <c r="F366" s="45" t="s">
        <v>25</v>
      </c>
      <c r="G366" s="76"/>
      <c r="H366" s="68" t="s">
        <v>1159</v>
      </c>
      <c r="I366" s="33"/>
      <c r="J366" s="74">
        <v>45192</v>
      </c>
      <c r="K366" s="70">
        <v>25000</v>
      </c>
      <c r="L366" s="70">
        <v>8000</v>
      </c>
      <c r="M366" s="70"/>
      <c r="N366" s="33" t="s">
        <v>1160</v>
      </c>
      <c r="O366" s="73" t="s">
        <v>1161</v>
      </c>
      <c r="P366" s="33" t="s">
        <v>27</v>
      </c>
      <c r="Q366" s="33" t="s">
        <v>30</v>
      </c>
      <c r="R366" s="33" t="s">
        <v>1162</v>
      </c>
      <c r="S366" s="33" t="s">
        <v>32</v>
      </c>
      <c r="T366" s="76"/>
      <c r="U366" s="76"/>
      <c r="V366" s="76"/>
      <c r="W366" s="76"/>
      <c r="X366" s="76"/>
      <c r="Y366" s="76"/>
      <c r="Z366" s="76"/>
      <c r="AA366" s="76"/>
      <c r="AB366" s="76"/>
      <c r="AC366" s="81"/>
      <c r="AD366" s="81"/>
    </row>
    <row r="367" spans="1:30" ht="12.75">
      <c r="A367" s="76" t="s">
        <v>1041</v>
      </c>
      <c r="B367" s="76" t="s">
        <v>1163</v>
      </c>
      <c r="C367" s="33" t="s">
        <v>1106</v>
      </c>
      <c r="D367" s="33" t="s">
        <v>23</v>
      </c>
      <c r="E367" s="33" t="s">
        <v>1123</v>
      </c>
      <c r="F367" s="45" t="s">
        <v>25</v>
      </c>
      <c r="G367" s="76"/>
      <c r="H367" s="68" t="s">
        <v>1164</v>
      </c>
      <c r="I367" s="33"/>
      <c r="J367" s="74">
        <v>45192</v>
      </c>
      <c r="K367" s="70">
        <v>30000</v>
      </c>
      <c r="L367" s="70">
        <v>5000</v>
      </c>
      <c r="M367" s="70"/>
      <c r="N367" s="33"/>
      <c r="O367" s="73" t="s">
        <v>1165</v>
      </c>
      <c r="P367" s="33" t="s">
        <v>27</v>
      </c>
      <c r="Q367" s="33" t="s">
        <v>30</v>
      </c>
      <c r="R367" s="33" t="s">
        <v>1166</v>
      </c>
      <c r="S367" s="33" t="s">
        <v>813</v>
      </c>
      <c r="T367" s="76"/>
      <c r="U367" s="76"/>
      <c r="V367" s="76"/>
      <c r="W367" s="76"/>
      <c r="X367" s="76"/>
      <c r="Y367" s="76"/>
      <c r="Z367" s="76"/>
      <c r="AA367" s="76"/>
      <c r="AB367" s="76"/>
      <c r="AC367" s="81"/>
      <c r="AD367" s="81"/>
    </row>
    <row r="368" spans="1:30" ht="12.75">
      <c r="A368" s="76" t="s">
        <v>1041</v>
      </c>
      <c r="B368" s="76" t="s">
        <v>1167</v>
      </c>
      <c r="C368" s="33" t="s">
        <v>1106</v>
      </c>
      <c r="D368" s="33" t="s">
        <v>49</v>
      </c>
      <c r="E368" s="33" t="s">
        <v>1123</v>
      </c>
      <c r="F368" s="45" t="s">
        <v>25</v>
      </c>
      <c r="G368" s="76"/>
      <c r="H368" s="68" t="s">
        <v>1168</v>
      </c>
      <c r="I368" s="33"/>
      <c r="J368" s="74">
        <v>45192</v>
      </c>
      <c r="K368" s="70">
        <v>20000</v>
      </c>
      <c r="L368" s="70">
        <v>3300</v>
      </c>
      <c r="M368" s="70"/>
      <c r="N368" s="33"/>
      <c r="O368" s="73" t="s">
        <v>1169</v>
      </c>
      <c r="P368" s="33" t="s">
        <v>27</v>
      </c>
      <c r="Q368" s="33" t="s">
        <v>30</v>
      </c>
      <c r="R368" s="33" t="s">
        <v>1166</v>
      </c>
      <c r="S368" s="33" t="s">
        <v>813</v>
      </c>
      <c r="T368" s="76"/>
      <c r="U368" s="76"/>
      <c r="V368" s="76"/>
      <c r="W368" s="76"/>
      <c r="X368" s="76"/>
      <c r="Y368" s="76"/>
      <c r="Z368" s="76"/>
      <c r="AA368" s="76"/>
      <c r="AB368" s="76"/>
      <c r="AC368" s="81"/>
      <c r="AD368" s="81"/>
    </row>
    <row r="369" spans="1:30" ht="12.75">
      <c r="A369" s="76" t="s">
        <v>1041</v>
      </c>
      <c r="B369" s="76" t="s">
        <v>1170</v>
      </c>
      <c r="C369" s="66" t="s">
        <v>1106</v>
      </c>
      <c r="D369" s="33" t="s">
        <v>49</v>
      </c>
      <c r="E369" s="33" t="s">
        <v>1123</v>
      </c>
      <c r="F369" s="45" t="s">
        <v>25</v>
      </c>
      <c r="G369" s="76"/>
      <c r="H369" s="68" t="s">
        <v>1171</v>
      </c>
      <c r="I369" s="33"/>
      <c r="J369" s="74">
        <v>45192</v>
      </c>
      <c r="K369" s="70">
        <v>18000</v>
      </c>
      <c r="L369" s="70">
        <v>4000</v>
      </c>
      <c r="M369" s="70"/>
      <c r="N369" s="33"/>
      <c r="O369" s="73" t="s">
        <v>1172</v>
      </c>
      <c r="P369" s="33" t="s">
        <v>27</v>
      </c>
      <c r="Q369" s="33" t="s">
        <v>30</v>
      </c>
      <c r="R369" s="33" t="s">
        <v>1166</v>
      </c>
      <c r="S369" s="33" t="s">
        <v>813</v>
      </c>
      <c r="T369" s="76"/>
      <c r="U369" s="76"/>
      <c r="V369" s="76"/>
      <c r="W369" s="81"/>
      <c r="X369" s="81"/>
      <c r="Y369" s="81"/>
      <c r="Z369" s="81"/>
      <c r="AA369" s="81"/>
      <c r="AB369" s="81"/>
      <c r="AC369" s="81"/>
      <c r="AD369" s="81"/>
    </row>
    <row r="370" spans="1:30" ht="12.75">
      <c r="A370" s="76" t="s">
        <v>1041</v>
      </c>
      <c r="B370" s="76" t="s">
        <v>1173</v>
      </c>
      <c r="C370" s="66" t="s">
        <v>39</v>
      </c>
      <c r="D370" s="33" t="s">
        <v>403</v>
      </c>
      <c r="E370" s="33" t="s">
        <v>1123</v>
      </c>
      <c r="F370" s="45" t="s">
        <v>25</v>
      </c>
      <c r="G370" s="76"/>
      <c r="H370" s="83" t="s">
        <v>1174</v>
      </c>
      <c r="I370" s="33"/>
      <c r="J370" s="74">
        <v>45192</v>
      </c>
      <c r="K370" s="70">
        <v>45000</v>
      </c>
      <c r="L370" s="70">
        <v>20000</v>
      </c>
      <c r="M370" s="70"/>
      <c r="N370" s="33"/>
      <c r="O370" s="73" t="s">
        <v>1175</v>
      </c>
      <c r="P370" s="33" t="s">
        <v>27</v>
      </c>
      <c r="Q370" s="33" t="s">
        <v>30</v>
      </c>
      <c r="R370" s="33" t="s">
        <v>1176</v>
      </c>
      <c r="S370" s="33" t="s">
        <v>813</v>
      </c>
      <c r="T370" s="76"/>
      <c r="U370" s="76"/>
      <c r="V370" s="76"/>
      <c r="W370" s="81"/>
      <c r="X370" s="81"/>
      <c r="Y370" s="81"/>
      <c r="Z370" s="81"/>
      <c r="AA370" s="81"/>
      <c r="AB370" s="81"/>
      <c r="AC370" s="81"/>
      <c r="AD370" s="81"/>
    </row>
    <row r="371" spans="1:30" ht="12.75">
      <c r="A371" s="76" t="s">
        <v>1041</v>
      </c>
      <c r="B371" s="76" t="s">
        <v>1177</v>
      </c>
      <c r="C371" s="33" t="s">
        <v>1106</v>
      </c>
      <c r="D371" s="33" t="s">
        <v>23</v>
      </c>
      <c r="E371" s="33" t="s">
        <v>1123</v>
      </c>
      <c r="F371" s="45" t="s">
        <v>25</v>
      </c>
      <c r="G371" s="76"/>
      <c r="H371" s="68" t="s">
        <v>1178</v>
      </c>
      <c r="I371" s="33"/>
      <c r="J371" s="74">
        <v>45192</v>
      </c>
      <c r="K371" s="70">
        <v>30000</v>
      </c>
      <c r="L371" s="70">
        <v>3000</v>
      </c>
      <c r="M371" s="70"/>
      <c r="N371" s="33"/>
      <c r="O371" s="73" t="s">
        <v>1179</v>
      </c>
      <c r="P371" s="33" t="s">
        <v>27</v>
      </c>
      <c r="Q371" s="33" t="s">
        <v>30</v>
      </c>
      <c r="R371" s="33" t="s">
        <v>1166</v>
      </c>
      <c r="S371" s="33" t="s">
        <v>813</v>
      </c>
      <c r="T371" s="76"/>
      <c r="U371" s="76"/>
      <c r="V371" s="76"/>
      <c r="W371" s="76"/>
      <c r="X371" s="76"/>
      <c r="Y371" s="76"/>
      <c r="Z371" s="76"/>
      <c r="AA371" s="76"/>
      <c r="AB371" s="76"/>
      <c r="AC371" s="81"/>
      <c r="AD371" s="81"/>
    </row>
    <row r="372" spans="1:30" ht="12.75">
      <c r="A372" s="76" t="s">
        <v>1041</v>
      </c>
      <c r="B372" s="76" t="s">
        <v>1180</v>
      </c>
      <c r="C372" s="33" t="s">
        <v>1106</v>
      </c>
      <c r="D372" s="33" t="s">
        <v>49</v>
      </c>
      <c r="E372" s="33" t="s">
        <v>1123</v>
      </c>
      <c r="F372" s="45" t="s">
        <v>25</v>
      </c>
      <c r="G372" s="76"/>
      <c r="H372" s="68" t="s">
        <v>1181</v>
      </c>
      <c r="I372" s="33"/>
      <c r="J372" s="74">
        <v>45192</v>
      </c>
      <c r="K372" s="70">
        <v>18000</v>
      </c>
      <c r="L372" s="70">
        <v>4000</v>
      </c>
      <c r="M372" s="70"/>
      <c r="N372" s="33"/>
      <c r="O372" s="73" t="s">
        <v>1182</v>
      </c>
      <c r="P372" s="33" t="s">
        <v>27</v>
      </c>
      <c r="Q372" s="33" t="s">
        <v>30</v>
      </c>
      <c r="R372" s="33" t="s">
        <v>1166</v>
      </c>
      <c r="S372" s="33" t="s">
        <v>813</v>
      </c>
      <c r="T372" s="76"/>
      <c r="U372" s="76"/>
      <c r="V372" s="76"/>
      <c r="W372" s="76"/>
      <c r="X372" s="76"/>
      <c r="Y372" s="76"/>
      <c r="Z372" s="76"/>
      <c r="AA372" s="76"/>
      <c r="AB372" s="76"/>
      <c r="AC372" s="81"/>
      <c r="AD372" s="81"/>
    </row>
    <row r="373" spans="1:30" ht="12.75">
      <c r="A373" s="76" t="s">
        <v>1041</v>
      </c>
      <c r="B373" s="65" t="s">
        <v>773</v>
      </c>
      <c r="C373" s="66" t="s">
        <v>39</v>
      </c>
      <c r="D373" s="66" t="s">
        <v>23</v>
      </c>
      <c r="E373" s="33" t="s">
        <v>1123</v>
      </c>
      <c r="F373" s="45" t="s">
        <v>25</v>
      </c>
      <c r="G373" s="67"/>
      <c r="H373" s="68" t="s">
        <v>774</v>
      </c>
      <c r="I373" s="33"/>
      <c r="J373" s="74">
        <v>45192</v>
      </c>
      <c r="K373" s="69">
        <v>50000</v>
      </c>
      <c r="L373" s="79">
        <v>10000</v>
      </c>
      <c r="M373" s="79"/>
      <c r="N373" s="33"/>
      <c r="O373" s="77" t="s">
        <v>1183</v>
      </c>
      <c r="P373" s="33" t="s">
        <v>27</v>
      </c>
      <c r="Q373" s="33" t="s">
        <v>30</v>
      </c>
      <c r="R373" s="33" t="s">
        <v>1184</v>
      </c>
      <c r="S373" s="33" t="s">
        <v>32</v>
      </c>
      <c r="T373" s="76"/>
      <c r="U373" s="76"/>
      <c r="V373" s="76"/>
      <c r="W373" s="81"/>
      <c r="X373" s="81"/>
      <c r="Y373" s="81"/>
      <c r="Z373" s="81"/>
      <c r="AA373" s="81"/>
      <c r="AB373" s="81"/>
      <c r="AC373" s="81"/>
      <c r="AD373" s="81"/>
    </row>
    <row r="374" spans="1:30" ht="45.75" customHeight="1">
      <c r="A374" s="76" t="s">
        <v>1041</v>
      </c>
      <c r="B374" s="76" t="s">
        <v>1185</v>
      </c>
      <c r="C374" s="33" t="s">
        <v>1106</v>
      </c>
      <c r="D374" s="33" t="s">
        <v>49</v>
      </c>
      <c r="E374" s="33" t="s">
        <v>1123</v>
      </c>
      <c r="F374" s="45" t="s">
        <v>25</v>
      </c>
      <c r="G374" s="76"/>
      <c r="H374" s="68" t="s">
        <v>1186</v>
      </c>
      <c r="I374" s="33"/>
      <c r="J374" s="74">
        <v>45192</v>
      </c>
      <c r="K374" s="70">
        <v>25000</v>
      </c>
      <c r="L374" s="70">
        <v>3000</v>
      </c>
      <c r="M374" s="70"/>
      <c r="N374" s="33"/>
      <c r="O374" s="73" t="s">
        <v>1187</v>
      </c>
      <c r="P374" s="33" t="s">
        <v>1091</v>
      </c>
      <c r="Q374" s="33" t="s">
        <v>30</v>
      </c>
      <c r="R374" s="33" t="s">
        <v>1166</v>
      </c>
      <c r="S374" s="33" t="s">
        <v>813</v>
      </c>
      <c r="T374" s="76"/>
      <c r="U374" s="76"/>
      <c r="V374" s="76"/>
      <c r="W374" s="76"/>
      <c r="X374" s="76"/>
      <c r="Y374" s="76"/>
      <c r="Z374" s="76"/>
      <c r="AA374" s="76"/>
      <c r="AB374" s="76"/>
      <c r="AC374" s="81"/>
      <c r="AD374" s="81"/>
    </row>
    <row r="375" spans="1:30" ht="36.75" customHeight="1">
      <c r="A375" s="76" t="s">
        <v>1041</v>
      </c>
      <c r="B375" s="76" t="s">
        <v>1188</v>
      </c>
      <c r="C375" s="33" t="s">
        <v>1189</v>
      </c>
      <c r="D375" s="33" t="s">
        <v>49</v>
      </c>
      <c r="E375" s="33" t="s">
        <v>1123</v>
      </c>
      <c r="F375" s="45" t="s">
        <v>25</v>
      </c>
      <c r="G375" s="76"/>
      <c r="H375" s="68" t="s">
        <v>1190</v>
      </c>
      <c r="I375" s="33"/>
      <c r="J375" s="74">
        <v>45192</v>
      </c>
      <c r="K375" s="70">
        <v>30000</v>
      </c>
      <c r="L375" s="70">
        <v>10000</v>
      </c>
      <c r="M375" s="70"/>
      <c r="N375" s="33" t="s">
        <v>813</v>
      </c>
      <c r="O375" s="73" t="s">
        <v>1191</v>
      </c>
      <c r="P375" s="33" t="s">
        <v>27</v>
      </c>
      <c r="Q375" s="33" t="s">
        <v>30</v>
      </c>
      <c r="R375" s="33" t="s">
        <v>1192</v>
      </c>
      <c r="S375" s="33" t="s">
        <v>32</v>
      </c>
      <c r="T375" s="76"/>
      <c r="U375" s="76"/>
      <c r="V375" s="76"/>
      <c r="W375" s="76"/>
      <c r="X375" s="76"/>
      <c r="Y375" s="76"/>
      <c r="Z375" s="76"/>
      <c r="AA375" s="76"/>
      <c r="AB375" s="76"/>
      <c r="AC375" s="81"/>
      <c r="AD375" s="81"/>
    </row>
    <row r="376" spans="1:30" ht="32.25" customHeight="1">
      <c r="A376" s="76" t="s">
        <v>1041</v>
      </c>
      <c r="B376" s="76" t="s">
        <v>1193</v>
      </c>
      <c r="C376" s="33" t="s">
        <v>39</v>
      </c>
      <c r="D376" s="33" t="s">
        <v>403</v>
      </c>
      <c r="E376" s="33" t="s">
        <v>1123</v>
      </c>
      <c r="F376" s="45" t="s">
        <v>25</v>
      </c>
      <c r="G376" s="76"/>
      <c r="H376" s="68" t="s">
        <v>1194</v>
      </c>
      <c r="I376" s="33"/>
      <c r="J376" s="74">
        <v>45192</v>
      </c>
      <c r="K376" s="70">
        <v>35000</v>
      </c>
      <c r="L376" s="70">
        <v>15000</v>
      </c>
      <c r="M376" s="70"/>
      <c r="N376" s="33" t="s">
        <v>813</v>
      </c>
      <c r="O376" s="73" t="s">
        <v>1195</v>
      </c>
      <c r="P376" s="33" t="s">
        <v>27</v>
      </c>
      <c r="Q376" s="33" t="s">
        <v>30</v>
      </c>
      <c r="R376" s="33" t="s">
        <v>1196</v>
      </c>
      <c r="S376" s="33" t="s">
        <v>32</v>
      </c>
      <c r="T376" s="76"/>
      <c r="U376" s="76"/>
      <c r="V376" s="76"/>
      <c r="W376" s="76"/>
      <c r="X376" s="76"/>
      <c r="Y376" s="76"/>
      <c r="Z376" s="76"/>
      <c r="AA376" s="76"/>
      <c r="AB376" s="76"/>
      <c r="AC376" s="81"/>
      <c r="AD376" s="81"/>
    </row>
    <row r="377" spans="1:30" ht="12.75">
      <c r="A377" s="76" t="s">
        <v>1041</v>
      </c>
      <c r="B377" s="76" t="s">
        <v>1197</v>
      </c>
      <c r="C377" s="66" t="s">
        <v>39</v>
      </c>
      <c r="D377" s="33" t="s">
        <v>403</v>
      </c>
      <c r="E377" s="33" t="s">
        <v>1123</v>
      </c>
      <c r="F377" s="45" t="s">
        <v>25</v>
      </c>
      <c r="G377" s="76"/>
      <c r="H377" s="83" t="s">
        <v>1198</v>
      </c>
      <c r="I377" s="33"/>
      <c r="J377" s="74">
        <v>45192</v>
      </c>
      <c r="K377" s="69">
        <v>20000</v>
      </c>
      <c r="L377" s="70">
        <v>7000</v>
      </c>
      <c r="M377" s="70"/>
      <c r="N377" s="33" t="s">
        <v>32</v>
      </c>
      <c r="O377" s="73" t="s">
        <v>1199</v>
      </c>
      <c r="P377" s="33" t="s">
        <v>27</v>
      </c>
      <c r="Q377" s="33" t="s">
        <v>30</v>
      </c>
      <c r="R377" s="33" t="s">
        <v>1200</v>
      </c>
      <c r="S377" s="33" t="s">
        <v>32</v>
      </c>
      <c r="T377" s="76"/>
      <c r="U377" s="76"/>
      <c r="V377" s="76"/>
      <c r="W377" s="81"/>
      <c r="X377" s="81"/>
      <c r="Y377" s="81"/>
      <c r="Z377" s="81"/>
      <c r="AA377" s="81"/>
      <c r="AB377" s="81"/>
      <c r="AC377" s="81"/>
      <c r="AD377" s="81"/>
    </row>
    <row r="378" spans="1:30" ht="23.25" customHeight="1">
      <c r="A378" s="76" t="s">
        <v>1041</v>
      </c>
      <c r="B378" s="76" t="s">
        <v>1201</v>
      </c>
      <c r="C378" s="33" t="s">
        <v>1106</v>
      </c>
      <c r="D378" s="33" t="s">
        <v>23</v>
      </c>
      <c r="E378" s="33" t="s">
        <v>1123</v>
      </c>
      <c r="F378" s="45" t="s">
        <v>25</v>
      </c>
      <c r="G378" s="76"/>
      <c r="H378" s="83" t="s">
        <v>1202</v>
      </c>
      <c r="I378" s="33"/>
      <c r="J378" s="74">
        <v>45193</v>
      </c>
      <c r="K378" s="70">
        <v>25000</v>
      </c>
      <c r="L378" s="70">
        <v>6000</v>
      </c>
      <c r="M378" s="70"/>
      <c r="N378" s="33" t="s">
        <v>813</v>
      </c>
      <c r="O378" s="73" t="s">
        <v>1203</v>
      </c>
      <c r="P378" s="33" t="s">
        <v>27</v>
      </c>
      <c r="Q378" s="33" t="s">
        <v>30</v>
      </c>
      <c r="R378" s="33" t="s">
        <v>1204</v>
      </c>
      <c r="S378" s="33" t="s">
        <v>813</v>
      </c>
      <c r="T378" s="76"/>
      <c r="U378" s="76"/>
      <c r="V378" s="76"/>
      <c r="W378" s="76"/>
      <c r="X378" s="76"/>
      <c r="Y378" s="76"/>
      <c r="Z378" s="76"/>
      <c r="AA378" s="76"/>
      <c r="AB378" s="76"/>
      <c r="AC378" s="81"/>
      <c r="AD378" s="81"/>
    </row>
    <row r="379" spans="1:30" ht="39" customHeight="1">
      <c r="A379" s="76" t="s">
        <v>1041</v>
      </c>
      <c r="B379" s="76" t="s">
        <v>1205</v>
      </c>
      <c r="C379" s="33" t="s">
        <v>1106</v>
      </c>
      <c r="D379" s="33" t="s">
        <v>23</v>
      </c>
      <c r="E379" s="33" t="s">
        <v>1123</v>
      </c>
      <c r="F379" s="45" t="s">
        <v>25</v>
      </c>
      <c r="G379" s="76"/>
      <c r="H379" s="83" t="s">
        <v>1206</v>
      </c>
      <c r="I379" s="33"/>
      <c r="J379" s="74">
        <v>45193</v>
      </c>
      <c r="K379" s="70">
        <v>15000</v>
      </c>
      <c r="L379" s="70">
        <v>8000</v>
      </c>
      <c r="M379" s="70"/>
      <c r="N379" s="33" t="s">
        <v>813</v>
      </c>
      <c r="O379" s="77" t="s">
        <v>1207</v>
      </c>
      <c r="P379" s="33" t="s">
        <v>27</v>
      </c>
      <c r="Q379" s="33" t="s">
        <v>30</v>
      </c>
      <c r="R379" s="33" t="s">
        <v>1208</v>
      </c>
      <c r="S379" s="33" t="s">
        <v>813</v>
      </c>
      <c r="T379" s="76"/>
      <c r="U379" s="76"/>
      <c r="V379" s="76"/>
      <c r="W379" s="76"/>
      <c r="X379" s="76"/>
      <c r="Y379" s="76"/>
      <c r="Z379" s="76"/>
      <c r="AA379" s="76"/>
      <c r="AB379" s="76"/>
      <c r="AC379" s="81"/>
      <c r="AD379" s="81"/>
    </row>
    <row r="380" spans="1:30" ht="12.75">
      <c r="A380" s="76" t="s">
        <v>1041</v>
      </c>
      <c r="B380" s="76" t="s">
        <v>1209</v>
      </c>
      <c r="C380" s="33" t="s">
        <v>1106</v>
      </c>
      <c r="D380" s="33" t="s">
        <v>49</v>
      </c>
      <c r="E380" s="33" t="s">
        <v>1123</v>
      </c>
      <c r="F380" s="45" t="s">
        <v>25</v>
      </c>
      <c r="G380" s="76"/>
      <c r="H380" s="68" t="s">
        <v>1210</v>
      </c>
      <c r="I380" s="33"/>
      <c r="J380" s="74">
        <v>45193</v>
      </c>
      <c r="K380" s="70">
        <v>20000</v>
      </c>
      <c r="L380" s="70">
        <v>2500</v>
      </c>
      <c r="M380" s="70"/>
      <c r="N380" s="33" t="s">
        <v>813</v>
      </c>
      <c r="O380" s="73" t="s">
        <v>1211</v>
      </c>
      <c r="P380" s="33" t="s">
        <v>27</v>
      </c>
      <c r="Q380" s="33" t="s">
        <v>30</v>
      </c>
      <c r="R380" s="33" t="s">
        <v>1212</v>
      </c>
      <c r="S380" s="33" t="s">
        <v>813</v>
      </c>
      <c r="T380" s="76"/>
      <c r="U380" s="76"/>
      <c r="V380" s="76"/>
      <c r="W380" s="76"/>
      <c r="X380" s="76"/>
      <c r="Y380" s="76"/>
      <c r="Z380" s="76"/>
      <c r="AA380" s="76"/>
      <c r="AB380" s="76"/>
      <c r="AC380" s="81"/>
      <c r="AD380" s="81"/>
    </row>
    <row r="381" spans="1:30" ht="12.75">
      <c r="A381" s="76" t="s">
        <v>1041</v>
      </c>
      <c r="B381" s="76" t="s">
        <v>1213</v>
      </c>
      <c r="C381" s="66" t="s">
        <v>39</v>
      </c>
      <c r="D381" s="33" t="s">
        <v>403</v>
      </c>
      <c r="E381" s="33" t="s">
        <v>1123</v>
      </c>
      <c r="F381" s="45" t="s">
        <v>25</v>
      </c>
      <c r="G381" s="76"/>
      <c r="H381" s="68" t="s">
        <v>1214</v>
      </c>
      <c r="I381" s="33"/>
      <c r="J381" s="74">
        <v>45193</v>
      </c>
      <c r="K381" s="70">
        <v>450000</v>
      </c>
      <c r="L381" s="70">
        <v>250000</v>
      </c>
      <c r="M381" s="70"/>
      <c r="N381" s="33" t="s">
        <v>1043</v>
      </c>
      <c r="O381" s="73" t="s">
        <v>1215</v>
      </c>
      <c r="P381" s="33" t="s">
        <v>27</v>
      </c>
      <c r="Q381" s="33" t="s">
        <v>30</v>
      </c>
      <c r="R381" s="33" t="s">
        <v>1216</v>
      </c>
      <c r="S381" s="33" t="s">
        <v>32</v>
      </c>
      <c r="T381" s="76"/>
      <c r="U381" s="76"/>
      <c r="V381" s="76"/>
      <c r="W381" s="81"/>
      <c r="X381" s="81"/>
      <c r="Y381" s="81"/>
      <c r="Z381" s="81"/>
      <c r="AA381" s="81"/>
      <c r="AB381" s="81"/>
      <c r="AC381" s="81"/>
      <c r="AD381" s="81"/>
    </row>
    <row r="382" spans="1:30" ht="12.75">
      <c r="A382" s="76" t="s">
        <v>1041</v>
      </c>
      <c r="B382" s="141" t="s">
        <v>1217</v>
      </c>
      <c r="C382" s="66" t="s">
        <v>1218</v>
      </c>
      <c r="D382" s="33" t="s">
        <v>1219</v>
      </c>
      <c r="E382" s="33" t="s">
        <v>1123</v>
      </c>
      <c r="F382" s="45" t="s">
        <v>25</v>
      </c>
      <c r="G382" s="76"/>
      <c r="H382" s="68" t="s">
        <v>1220</v>
      </c>
      <c r="I382" s="33"/>
      <c r="J382" s="74">
        <v>45193</v>
      </c>
      <c r="K382" s="70">
        <v>250000</v>
      </c>
      <c r="L382" s="70">
        <v>85000</v>
      </c>
      <c r="M382" s="70"/>
      <c r="N382" s="33"/>
      <c r="O382" s="77" t="s">
        <v>1221</v>
      </c>
      <c r="P382" s="33" t="s">
        <v>27</v>
      </c>
      <c r="Q382" s="33" t="s">
        <v>30</v>
      </c>
      <c r="R382" s="33">
        <v>1022</v>
      </c>
      <c r="S382" s="33" t="s">
        <v>32</v>
      </c>
      <c r="T382" s="76"/>
      <c r="U382" s="76"/>
      <c r="V382" s="76"/>
      <c r="W382" s="81"/>
      <c r="X382" s="81"/>
      <c r="Y382" s="81"/>
      <c r="Z382" s="81"/>
      <c r="AA382" s="81"/>
      <c r="AB382" s="81"/>
      <c r="AC382" s="81"/>
      <c r="AD382" s="81"/>
    </row>
    <row r="383" spans="1:30" ht="12.75">
      <c r="A383" s="76" t="s">
        <v>1041</v>
      </c>
      <c r="B383" s="76" t="s">
        <v>847</v>
      </c>
      <c r="C383" s="66" t="s">
        <v>378</v>
      </c>
      <c r="D383" s="33" t="s">
        <v>49</v>
      </c>
      <c r="E383" s="33" t="s">
        <v>1123</v>
      </c>
      <c r="F383" s="45" t="s">
        <v>25</v>
      </c>
      <c r="G383" s="76"/>
      <c r="H383" s="68" t="s">
        <v>1222</v>
      </c>
      <c r="I383" s="33"/>
      <c r="J383" s="74">
        <v>45193</v>
      </c>
      <c r="K383" s="70">
        <v>200000</v>
      </c>
      <c r="L383" s="70">
        <v>80000</v>
      </c>
      <c r="M383" s="70"/>
      <c r="N383" s="33"/>
      <c r="O383" s="77" t="s">
        <v>1223</v>
      </c>
      <c r="P383" s="33" t="s">
        <v>27</v>
      </c>
      <c r="Q383" s="33" t="s">
        <v>30</v>
      </c>
      <c r="R383" s="33" t="s">
        <v>1224</v>
      </c>
      <c r="S383" s="33" t="s">
        <v>32</v>
      </c>
      <c r="T383" s="76"/>
      <c r="U383" s="76"/>
      <c r="V383" s="76"/>
      <c r="W383" s="81"/>
      <c r="X383" s="81"/>
      <c r="Y383" s="81"/>
      <c r="Z383" s="81"/>
      <c r="AA383" s="81"/>
      <c r="AB383" s="81"/>
      <c r="AC383" s="81"/>
      <c r="AD383" s="81"/>
    </row>
    <row r="384" spans="1:30" ht="12.75">
      <c r="A384" s="76" t="s">
        <v>1041</v>
      </c>
      <c r="B384" s="76" t="s">
        <v>1225</v>
      </c>
      <c r="C384" s="66" t="s">
        <v>1189</v>
      </c>
      <c r="D384" s="33" t="s">
        <v>49</v>
      </c>
      <c r="E384" s="33" t="s">
        <v>1123</v>
      </c>
      <c r="F384" s="45" t="s">
        <v>25</v>
      </c>
      <c r="G384" s="76"/>
      <c r="H384" s="76"/>
      <c r="I384" s="33"/>
      <c r="J384" s="74">
        <v>45193</v>
      </c>
      <c r="K384" s="70">
        <v>150000</v>
      </c>
      <c r="L384" s="70">
        <v>50000</v>
      </c>
      <c r="M384" s="70"/>
      <c r="N384" s="33" t="s">
        <v>1043</v>
      </c>
      <c r="O384" s="73" t="s">
        <v>1226</v>
      </c>
      <c r="P384" s="76" t="s">
        <v>696</v>
      </c>
      <c r="Q384" s="33" t="s">
        <v>30</v>
      </c>
      <c r="R384" s="33" t="s">
        <v>1227</v>
      </c>
      <c r="S384" s="33" t="s">
        <v>32</v>
      </c>
      <c r="T384" s="76"/>
      <c r="U384" s="76"/>
      <c r="V384" s="76"/>
      <c r="W384" s="81"/>
      <c r="X384" s="81"/>
      <c r="Y384" s="81"/>
      <c r="Z384" s="81"/>
      <c r="AA384" s="81"/>
      <c r="AB384" s="81"/>
      <c r="AC384" s="81"/>
      <c r="AD384" s="81"/>
    </row>
    <row r="385" spans="1:30" ht="12.75">
      <c r="A385" s="76" t="s">
        <v>1041</v>
      </c>
      <c r="B385" s="76" t="s">
        <v>1228</v>
      </c>
      <c r="C385" s="33" t="s">
        <v>1106</v>
      </c>
      <c r="D385" s="33" t="s">
        <v>49</v>
      </c>
      <c r="E385" s="33" t="s">
        <v>1123</v>
      </c>
      <c r="F385" s="45" t="s">
        <v>25</v>
      </c>
      <c r="G385" s="76"/>
      <c r="H385" s="83" t="s">
        <v>1229</v>
      </c>
      <c r="I385" s="33"/>
      <c r="J385" s="74">
        <v>45193</v>
      </c>
      <c r="K385" s="70">
        <v>35000</v>
      </c>
      <c r="L385" s="70" t="s">
        <v>1230</v>
      </c>
      <c r="M385" s="70"/>
      <c r="N385" s="33" t="s">
        <v>1160</v>
      </c>
      <c r="O385" s="73" t="s">
        <v>1231</v>
      </c>
      <c r="P385" s="33" t="s">
        <v>27</v>
      </c>
      <c r="Q385" s="33" t="s">
        <v>30</v>
      </c>
      <c r="R385" s="33" t="s">
        <v>1232</v>
      </c>
      <c r="S385" s="33" t="s">
        <v>32</v>
      </c>
      <c r="T385" s="76"/>
      <c r="U385" s="76"/>
      <c r="V385" s="76"/>
      <c r="W385" s="76"/>
      <c r="X385" s="76"/>
      <c r="Y385" s="76"/>
      <c r="Z385" s="76"/>
      <c r="AA385" s="76"/>
      <c r="AB385" s="76"/>
      <c r="AC385" s="81"/>
      <c r="AD385" s="81"/>
    </row>
    <row r="386" spans="1:30" ht="12.75">
      <c r="A386" s="76" t="s">
        <v>1041</v>
      </c>
      <c r="B386" s="76" t="s">
        <v>1233</v>
      </c>
      <c r="C386" s="66" t="s">
        <v>1234</v>
      </c>
      <c r="D386" s="33" t="s">
        <v>1235</v>
      </c>
      <c r="E386" s="33" t="s">
        <v>1123</v>
      </c>
      <c r="F386" s="45" t="s">
        <v>25</v>
      </c>
      <c r="G386" s="76"/>
      <c r="H386" s="68" t="s">
        <v>1236</v>
      </c>
      <c r="I386" s="33"/>
      <c r="J386" s="74">
        <v>45194</v>
      </c>
      <c r="K386" s="70">
        <v>120000</v>
      </c>
      <c r="L386" s="70">
        <v>60000</v>
      </c>
      <c r="M386" s="70"/>
      <c r="N386" s="33" t="s">
        <v>1043</v>
      </c>
      <c r="O386" s="73" t="s">
        <v>1237</v>
      </c>
      <c r="P386" s="33" t="s">
        <v>1118</v>
      </c>
      <c r="Q386" s="33" t="s">
        <v>30</v>
      </c>
      <c r="R386" s="33" t="s">
        <v>1238</v>
      </c>
      <c r="S386" s="33" t="s">
        <v>369</v>
      </c>
      <c r="T386" s="76"/>
      <c r="U386" s="76"/>
      <c r="V386" s="76"/>
      <c r="W386" s="81"/>
      <c r="X386" s="81"/>
      <c r="Y386" s="81"/>
      <c r="Z386" s="81"/>
      <c r="AA386" s="81"/>
      <c r="AB386" s="81"/>
      <c r="AC386" s="81"/>
      <c r="AD386" s="81"/>
    </row>
    <row r="387" spans="1:30" ht="12.75">
      <c r="A387" s="76" t="s">
        <v>1041</v>
      </c>
      <c r="B387" s="76" t="s">
        <v>153</v>
      </c>
      <c r="C387" s="66" t="s">
        <v>378</v>
      </c>
      <c r="D387" s="33" t="s">
        <v>49</v>
      </c>
      <c r="E387" s="33" t="s">
        <v>1123</v>
      </c>
      <c r="F387" s="45" t="s">
        <v>25</v>
      </c>
      <c r="G387" s="76"/>
      <c r="H387" s="68" t="s">
        <v>1116</v>
      </c>
      <c r="I387" s="33"/>
      <c r="J387" s="74">
        <v>45194</v>
      </c>
      <c r="K387" s="70">
        <v>35000</v>
      </c>
      <c r="L387" s="70">
        <v>2500</v>
      </c>
      <c r="M387" s="70"/>
      <c r="N387" s="33" t="s">
        <v>1043</v>
      </c>
      <c r="O387" s="77" t="s">
        <v>1239</v>
      </c>
      <c r="P387" s="33" t="s">
        <v>1118</v>
      </c>
      <c r="Q387" s="33" t="s">
        <v>30</v>
      </c>
      <c r="R387" s="33" t="s">
        <v>1017</v>
      </c>
      <c r="S387" s="33" t="s">
        <v>80</v>
      </c>
      <c r="T387" s="76"/>
      <c r="U387" s="76"/>
      <c r="V387" s="76"/>
      <c r="W387" s="81"/>
      <c r="X387" s="81"/>
      <c r="Y387" s="81"/>
      <c r="Z387" s="81"/>
      <c r="AA387" s="81"/>
      <c r="AB387" s="81"/>
      <c r="AC387" s="81"/>
      <c r="AD387" s="81"/>
    </row>
    <row r="388" spans="1:30" ht="12.75">
      <c r="A388" s="76" t="s">
        <v>1041</v>
      </c>
      <c r="B388" s="76" t="s">
        <v>1213</v>
      </c>
      <c r="C388" s="66" t="s">
        <v>39</v>
      </c>
      <c r="D388" s="33" t="s">
        <v>403</v>
      </c>
      <c r="E388" s="33" t="s">
        <v>1123</v>
      </c>
      <c r="F388" s="45" t="s">
        <v>25</v>
      </c>
      <c r="G388" s="76"/>
      <c r="H388" s="68" t="s">
        <v>1214</v>
      </c>
      <c r="I388" s="33"/>
      <c r="J388" s="74">
        <v>45194</v>
      </c>
      <c r="K388" s="70">
        <v>450000</v>
      </c>
      <c r="L388" s="70">
        <v>250000</v>
      </c>
      <c r="M388" s="70"/>
      <c r="N388" s="33" t="s">
        <v>1043</v>
      </c>
      <c r="O388" s="73" t="s">
        <v>1240</v>
      </c>
      <c r="P388" s="33" t="s">
        <v>27</v>
      </c>
      <c r="Q388" s="33" t="s">
        <v>30</v>
      </c>
      <c r="R388" s="33" t="s">
        <v>1216</v>
      </c>
      <c r="S388" s="33" t="s">
        <v>32</v>
      </c>
      <c r="T388" s="76"/>
      <c r="U388" s="76"/>
      <c r="V388" s="76"/>
      <c r="W388" s="81"/>
      <c r="X388" s="81"/>
      <c r="Y388" s="81"/>
      <c r="Z388" s="81"/>
      <c r="AA388" s="81"/>
      <c r="AB388" s="81"/>
      <c r="AC388" s="81"/>
      <c r="AD388" s="81"/>
    </row>
    <row r="389" spans="1:30" ht="12.75">
      <c r="A389" s="76" t="s">
        <v>1041</v>
      </c>
      <c r="B389" s="141" t="s">
        <v>1241</v>
      </c>
      <c r="C389" s="66" t="s">
        <v>39</v>
      </c>
      <c r="D389" s="33" t="s">
        <v>1242</v>
      </c>
      <c r="E389" s="33" t="s">
        <v>1123</v>
      </c>
      <c r="F389" s="45" t="s">
        <v>25</v>
      </c>
      <c r="G389" s="76"/>
      <c r="H389" s="76"/>
      <c r="I389" s="33"/>
      <c r="J389" s="74">
        <v>45194</v>
      </c>
      <c r="K389" s="70">
        <v>30000</v>
      </c>
      <c r="L389" s="70">
        <v>12000</v>
      </c>
      <c r="M389" s="70"/>
      <c r="N389" s="33"/>
      <c r="O389" s="77" t="s">
        <v>1243</v>
      </c>
      <c r="P389" s="33" t="s">
        <v>27</v>
      </c>
      <c r="Q389" s="33" t="s">
        <v>30</v>
      </c>
      <c r="R389" s="33" t="s">
        <v>1244</v>
      </c>
      <c r="S389" s="33" t="s">
        <v>32</v>
      </c>
      <c r="T389" s="76"/>
      <c r="U389" s="76"/>
      <c r="V389" s="76"/>
      <c r="W389" s="81"/>
      <c r="X389" s="81"/>
      <c r="Y389" s="81"/>
      <c r="Z389" s="81"/>
      <c r="AA389" s="81"/>
      <c r="AB389" s="81"/>
      <c r="AC389" s="81"/>
      <c r="AD389" s="81"/>
    </row>
    <row r="390" spans="1:30" ht="12.75">
      <c r="A390" s="76" t="s">
        <v>1041</v>
      </c>
      <c r="B390" s="76" t="s">
        <v>805</v>
      </c>
      <c r="C390" s="66" t="s">
        <v>39</v>
      </c>
      <c r="D390" s="33" t="s">
        <v>49</v>
      </c>
      <c r="E390" s="33" t="s">
        <v>1123</v>
      </c>
      <c r="F390" s="45" t="s">
        <v>25</v>
      </c>
      <c r="G390" s="76"/>
      <c r="H390" s="76"/>
      <c r="I390" s="33"/>
      <c r="J390" s="74">
        <v>45194</v>
      </c>
      <c r="K390" s="70">
        <v>75000</v>
      </c>
      <c r="L390" s="70">
        <v>40000</v>
      </c>
      <c r="M390" s="70"/>
      <c r="N390" s="33"/>
      <c r="O390" s="73" t="s">
        <v>1245</v>
      </c>
      <c r="P390" s="33" t="s">
        <v>627</v>
      </c>
      <c r="Q390" s="33" t="s">
        <v>30</v>
      </c>
      <c r="R390" s="33">
        <v>2509015</v>
      </c>
      <c r="S390" s="33" t="s">
        <v>32</v>
      </c>
      <c r="T390" s="76"/>
      <c r="U390" s="76"/>
      <c r="V390" s="76"/>
      <c r="W390" s="81"/>
      <c r="X390" s="81"/>
      <c r="Y390" s="81"/>
      <c r="Z390" s="81"/>
      <c r="AA390" s="81"/>
      <c r="AB390" s="81"/>
      <c r="AC390" s="81"/>
      <c r="AD390" s="81"/>
    </row>
    <row r="391" spans="1:30" ht="12.75">
      <c r="A391" s="76" t="s">
        <v>1041</v>
      </c>
      <c r="B391" s="76" t="s">
        <v>805</v>
      </c>
      <c r="C391" s="33" t="s">
        <v>1106</v>
      </c>
      <c r="D391" s="33" t="s">
        <v>23</v>
      </c>
      <c r="E391" s="33" t="s">
        <v>1123</v>
      </c>
      <c r="F391" s="45" t="s">
        <v>25</v>
      </c>
      <c r="G391" s="76"/>
      <c r="H391" s="68" t="s">
        <v>1246</v>
      </c>
      <c r="I391" s="33"/>
      <c r="J391" s="74">
        <v>45195</v>
      </c>
      <c r="K391" s="70">
        <v>18000</v>
      </c>
      <c r="L391" s="70">
        <v>3500</v>
      </c>
      <c r="M391" s="70"/>
      <c r="N391" s="33" t="s">
        <v>813</v>
      </c>
      <c r="O391" s="73" t="s">
        <v>1247</v>
      </c>
      <c r="P391" s="33" t="s">
        <v>27</v>
      </c>
      <c r="Q391" s="33" t="s">
        <v>30</v>
      </c>
      <c r="R391" s="33" t="s">
        <v>1248</v>
      </c>
      <c r="S391" s="33" t="s">
        <v>813</v>
      </c>
      <c r="T391" s="76"/>
      <c r="U391" s="76"/>
      <c r="V391" s="76"/>
      <c r="W391" s="76"/>
      <c r="X391" s="76"/>
      <c r="Y391" s="76"/>
      <c r="Z391" s="76"/>
      <c r="AA391" s="76"/>
      <c r="AB391" s="76"/>
      <c r="AC391" s="81"/>
      <c r="AD391" s="81"/>
    </row>
    <row r="392" spans="1:30" ht="12.75">
      <c r="A392" s="76" t="s">
        <v>1041</v>
      </c>
      <c r="B392" s="76" t="s">
        <v>1249</v>
      </c>
      <c r="C392" s="33" t="s">
        <v>1106</v>
      </c>
      <c r="D392" s="33" t="s">
        <v>23</v>
      </c>
      <c r="E392" s="33" t="s">
        <v>1123</v>
      </c>
      <c r="F392" s="45" t="s">
        <v>25</v>
      </c>
      <c r="G392" s="76"/>
      <c r="H392" s="68" t="s">
        <v>1250</v>
      </c>
      <c r="I392" s="33"/>
      <c r="J392" s="74">
        <v>45195</v>
      </c>
      <c r="K392" s="70">
        <v>18000</v>
      </c>
      <c r="L392" s="70">
        <v>3500</v>
      </c>
      <c r="M392" s="70"/>
      <c r="N392" s="33" t="s">
        <v>813</v>
      </c>
      <c r="O392" s="73" t="s">
        <v>1251</v>
      </c>
      <c r="P392" s="33" t="s">
        <v>27</v>
      </c>
      <c r="Q392" s="33" t="s">
        <v>30</v>
      </c>
      <c r="R392" s="33" t="s">
        <v>1248</v>
      </c>
      <c r="S392" s="33" t="s">
        <v>813</v>
      </c>
      <c r="T392" s="76"/>
      <c r="U392" s="76"/>
      <c r="V392" s="76"/>
      <c r="W392" s="76"/>
      <c r="X392" s="76"/>
      <c r="Y392" s="76"/>
      <c r="Z392" s="76"/>
      <c r="AA392" s="76"/>
      <c r="AB392" s="76"/>
      <c r="AC392" s="81"/>
      <c r="AD392" s="81"/>
    </row>
    <row r="393" spans="1:30" ht="12.75">
      <c r="A393" s="76" t="s">
        <v>1041</v>
      </c>
      <c r="B393" s="141" t="s">
        <v>1252</v>
      </c>
      <c r="C393" s="66" t="s">
        <v>39</v>
      </c>
      <c r="D393" s="33" t="s">
        <v>23</v>
      </c>
      <c r="E393" s="33" t="s">
        <v>1123</v>
      </c>
      <c r="F393" s="45" t="s">
        <v>25</v>
      </c>
      <c r="G393" s="76"/>
      <c r="H393" s="68" t="s">
        <v>297</v>
      </c>
      <c r="I393" s="33"/>
      <c r="J393" s="74">
        <v>45195</v>
      </c>
      <c r="K393" s="70">
        <v>45000</v>
      </c>
      <c r="L393" s="70">
        <v>40000</v>
      </c>
      <c r="M393" s="70"/>
      <c r="N393" s="33"/>
      <c r="O393" s="73" t="s">
        <v>1253</v>
      </c>
      <c r="P393" s="33" t="s">
        <v>27</v>
      </c>
      <c r="Q393" s="33" t="s">
        <v>30</v>
      </c>
      <c r="R393" s="33"/>
      <c r="S393" s="33" t="s">
        <v>32</v>
      </c>
      <c r="T393" s="76"/>
      <c r="U393" s="76"/>
      <c r="V393" s="76"/>
      <c r="W393" s="81"/>
      <c r="X393" s="81"/>
      <c r="Y393" s="81"/>
      <c r="Z393" s="81"/>
      <c r="AA393" s="81"/>
      <c r="AB393" s="81"/>
      <c r="AC393" s="81"/>
      <c r="AD393" s="81"/>
    </row>
    <row r="394" spans="1:30" ht="12.75">
      <c r="A394" s="76" t="s">
        <v>1041</v>
      </c>
      <c r="B394" s="76" t="s">
        <v>1254</v>
      </c>
      <c r="C394" s="66" t="s">
        <v>39</v>
      </c>
      <c r="D394" s="66" t="s">
        <v>23</v>
      </c>
      <c r="E394" s="33" t="s">
        <v>1123</v>
      </c>
      <c r="F394" s="45" t="s">
        <v>25</v>
      </c>
      <c r="G394" s="76"/>
      <c r="H394" s="68" t="s">
        <v>1255</v>
      </c>
      <c r="I394" s="33"/>
      <c r="J394" s="74">
        <v>45195</v>
      </c>
      <c r="K394" s="70">
        <v>20000</v>
      </c>
      <c r="L394" s="70">
        <v>8000</v>
      </c>
      <c r="M394" s="70"/>
      <c r="N394" s="33" t="s">
        <v>1160</v>
      </c>
      <c r="O394" s="73" t="s">
        <v>1256</v>
      </c>
      <c r="P394" s="33" t="s">
        <v>27</v>
      </c>
      <c r="Q394" s="33" t="s">
        <v>30</v>
      </c>
      <c r="R394" s="33" t="s">
        <v>1257</v>
      </c>
      <c r="S394" s="33" t="s">
        <v>32</v>
      </c>
      <c r="T394" s="76"/>
      <c r="U394" s="76"/>
      <c r="V394" s="76"/>
      <c r="W394" s="81"/>
      <c r="X394" s="81"/>
      <c r="Y394" s="81"/>
      <c r="Z394" s="81"/>
      <c r="AA394" s="81"/>
      <c r="AB394" s="81"/>
      <c r="AC394" s="81"/>
      <c r="AD394" s="81"/>
    </row>
    <row r="395" spans="1:30" ht="12.75">
      <c r="A395" s="76" t="s">
        <v>1041</v>
      </c>
      <c r="B395" s="141" t="s">
        <v>1258</v>
      </c>
      <c r="C395" s="33" t="s">
        <v>1189</v>
      </c>
      <c r="D395" s="33" t="s">
        <v>49</v>
      </c>
      <c r="E395" s="33" t="s">
        <v>1123</v>
      </c>
      <c r="F395" s="45" t="s">
        <v>25</v>
      </c>
      <c r="G395" s="76"/>
      <c r="H395" s="68" t="s">
        <v>720</v>
      </c>
      <c r="I395" s="33"/>
      <c r="J395" s="74">
        <v>45193</v>
      </c>
      <c r="K395" s="70">
        <v>300000</v>
      </c>
      <c r="L395" s="70">
        <v>140000</v>
      </c>
      <c r="M395" s="70"/>
      <c r="N395" s="33"/>
      <c r="O395" s="73" t="s">
        <v>1259</v>
      </c>
      <c r="P395" s="33" t="s">
        <v>27</v>
      </c>
      <c r="Q395" s="33" t="s">
        <v>30</v>
      </c>
      <c r="R395" s="33" t="s">
        <v>1260</v>
      </c>
      <c r="S395" s="33" t="s">
        <v>32</v>
      </c>
      <c r="T395" s="76"/>
      <c r="U395" s="76"/>
      <c r="V395" s="76"/>
      <c r="W395" s="81"/>
      <c r="X395" s="81"/>
      <c r="Y395" s="81"/>
      <c r="Z395" s="81"/>
      <c r="AA395" s="81"/>
      <c r="AB395" s="81"/>
      <c r="AC395" s="81"/>
      <c r="AD395" s="81"/>
    </row>
    <row r="396" spans="1:30" ht="12.75">
      <c r="A396" s="76" t="s">
        <v>1041</v>
      </c>
      <c r="B396" s="65" t="s">
        <v>749</v>
      </c>
      <c r="C396" s="66" t="s">
        <v>39</v>
      </c>
      <c r="D396" s="66" t="s">
        <v>23</v>
      </c>
      <c r="E396" s="33" t="s">
        <v>1123</v>
      </c>
      <c r="F396" s="45" t="s">
        <v>25</v>
      </c>
      <c r="G396" s="67"/>
      <c r="H396" s="68" t="s">
        <v>750</v>
      </c>
      <c r="I396" s="33"/>
      <c r="J396" s="75">
        <v>45196</v>
      </c>
      <c r="K396" s="69">
        <v>35000</v>
      </c>
      <c r="L396" s="70">
        <v>9000</v>
      </c>
      <c r="M396" s="70"/>
      <c r="N396" s="33"/>
      <c r="O396" s="73" t="s">
        <v>1261</v>
      </c>
      <c r="P396" s="33" t="s">
        <v>27</v>
      </c>
      <c r="Q396" s="33" t="s">
        <v>30</v>
      </c>
      <c r="R396" s="33" t="s">
        <v>1262</v>
      </c>
      <c r="S396" s="33" t="s">
        <v>813</v>
      </c>
      <c r="T396" s="76"/>
      <c r="U396" s="76"/>
      <c r="V396" s="76"/>
      <c r="W396" s="81"/>
      <c r="X396" s="81"/>
      <c r="Y396" s="81"/>
      <c r="Z396" s="81"/>
      <c r="AA396" s="81"/>
      <c r="AB396" s="81"/>
      <c r="AC396" s="81"/>
      <c r="AD396" s="81"/>
    </row>
    <row r="397" spans="1:30" ht="12.75">
      <c r="A397" s="76" t="s">
        <v>1041</v>
      </c>
      <c r="B397" s="76" t="s">
        <v>1263</v>
      </c>
      <c r="C397" s="66" t="s">
        <v>39</v>
      </c>
      <c r="D397" s="33" t="s">
        <v>23</v>
      </c>
      <c r="E397" s="33" t="s">
        <v>1123</v>
      </c>
      <c r="F397" s="45" t="s">
        <v>25</v>
      </c>
      <c r="G397" s="76"/>
      <c r="H397" s="76"/>
      <c r="I397" s="33"/>
      <c r="J397" s="75">
        <v>45196</v>
      </c>
      <c r="K397" s="70">
        <v>550000</v>
      </c>
      <c r="L397" s="70">
        <v>375000</v>
      </c>
      <c r="M397" s="70"/>
      <c r="N397" s="33" t="s">
        <v>1043</v>
      </c>
      <c r="O397" s="73" t="s">
        <v>1264</v>
      </c>
      <c r="P397" s="33" t="s">
        <v>27</v>
      </c>
      <c r="Q397" s="33" t="s">
        <v>30</v>
      </c>
      <c r="R397" s="33" t="s">
        <v>1265</v>
      </c>
      <c r="S397" s="33" t="s">
        <v>32</v>
      </c>
      <c r="T397" s="76"/>
      <c r="U397" s="76"/>
      <c r="V397" s="76"/>
      <c r="W397" s="76"/>
      <c r="X397" s="76"/>
      <c r="Y397" s="76"/>
      <c r="Z397" s="76"/>
      <c r="AA397" s="76"/>
      <c r="AB397" s="76"/>
      <c r="AC397" s="81"/>
      <c r="AD397" s="81"/>
    </row>
    <row r="398" spans="1:30" ht="12.75">
      <c r="A398" s="76" t="s">
        <v>1041</v>
      </c>
      <c r="B398" s="65" t="s">
        <v>138</v>
      </c>
      <c r="C398" s="66" t="s">
        <v>39</v>
      </c>
      <c r="D398" s="66" t="s">
        <v>23</v>
      </c>
      <c r="E398" s="33" t="s">
        <v>1123</v>
      </c>
      <c r="F398" s="45" t="s">
        <v>25</v>
      </c>
      <c r="G398" s="67"/>
      <c r="H398" s="68" t="s">
        <v>139</v>
      </c>
      <c r="I398" s="33"/>
      <c r="J398" s="75">
        <v>45196</v>
      </c>
      <c r="K398" s="69">
        <v>25000</v>
      </c>
      <c r="L398" s="70">
        <v>7000</v>
      </c>
      <c r="M398" s="70"/>
      <c r="N398" s="33"/>
      <c r="O398" s="77" t="s">
        <v>1266</v>
      </c>
      <c r="P398" s="33" t="s">
        <v>27</v>
      </c>
      <c r="Q398" s="33" t="s">
        <v>30</v>
      </c>
      <c r="R398" s="33" t="s">
        <v>1079</v>
      </c>
      <c r="S398" s="33" t="s">
        <v>80</v>
      </c>
      <c r="T398" s="76"/>
      <c r="U398" s="76"/>
      <c r="V398" s="76"/>
      <c r="W398" s="81"/>
      <c r="X398" s="81"/>
      <c r="Y398" s="81"/>
      <c r="Z398" s="81"/>
      <c r="AA398" s="81"/>
      <c r="AB398" s="81"/>
      <c r="AC398" s="81"/>
      <c r="AD398" s="81"/>
    </row>
    <row r="399" spans="1:30" ht="12.75">
      <c r="A399" s="76" t="s">
        <v>1041</v>
      </c>
      <c r="B399" s="76" t="s">
        <v>165</v>
      </c>
      <c r="C399" s="33" t="s">
        <v>39</v>
      </c>
      <c r="D399" s="33" t="s">
        <v>23</v>
      </c>
      <c r="E399" s="33" t="s">
        <v>1267</v>
      </c>
      <c r="F399" s="45" t="s">
        <v>25</v>
      </c>
      <c r="G399" s="76"/>
      <c r="H399" s="83" t="s">
        <v>166</v>
      </c>
      <c r="I399" s="33"/>
      <c r="J399" s="74">
        <v>45197</v>
      </c>
      <c r="K399" s="70">
        <v>55000</v>
      </c>
      <c r="L399" s="70">
        <v>35000</v>
      </c>
      <c r="M399" s="70"/>
      <c r="N399" s="33" t="s">
        <v>1043</v>
      </c>
      <c r="O399" s="77" t="s">
        <v>1268</v>
      </c>
      <c r="P399" s="33" t="s">
        <v>27</v>
      </c>
      <c r="Q399" s="33" t="s">
        <v>30</v>
      </c>
      <c r="R399" s="33" t="s">
        <v>1269</v>
      </c>
      <c r="S399" s="33" t="s">
        <v>32</v>
      </c>
      <c r="T399" s="76"/>
      <c r="U399" s="76"/>
      <c r="V399" s="76"/>
      <c r="W399" s="76"/>
      <c r="X399" s="76"/>
      <c r="Y399" s="76"/>
      <c r="Z399" s="76"/>
      <c r="AA399" s="76"/>
      <c r="AB399" s="76"/>
      <c r="AC399" s="81"/>
      <c r="AD399" s="81"/>
    </row>
    <row r="400" spans="1:30" ht="12.75">
      <c r="A400" s="76" t="s">
        <v>1041</v>
      </c>
      <c r="B400" s="76" t="s">
        <v>1270</v>
      </c>
      <c r="C400" s="66" t="s">
        <v>39</v>
      </c>
      <c r="D400" s="33" t="s">
        <v>23</v>
      </c>
      <c r="E400" s="33" t="s">
        <v>1267</v>
      </c>
      <c r="F400" s="45" t="s">
        <v>25</v>
      </c>
      <c r="G400" s="76"/>
      <c r="H400" s="68" t="s">
        <v>1271</v>
      </c>
      <c r="I400" s="33"/>
      <c r="J400" s="74">
        <v>45197</v>
      </c>
      <c r="K400" s="70">
        <v>250000</v>
      </c>
      <c r="L400" s="70">
        <v>125000</v>
      </c>
      <c r="M400" s="70"/>
      <c r="N400" s="33" t="s">
        <v>1043</v>
      </c>
      <c r="O400" s="73" t="s">
        <v>1272</v>
      </c>
      <c r="P400" s="33" t="s">
        <v>27</v>
      </c>
      <c r="Q400" s="33" t="s">
        <v>30</v>
      </c>
      <c r="R400" s="33" t="s">
        <v>1273</v>
      </c>
      <c r="S400" s="33" t="s">
        <v>32</v>
      </c>
      <c r="T400" s="76"/>
      <c r="U400" s="76"/>
      <c r="V400" s="76"/>
      <c r="W400" s="81"/>
      <c r="X400" s="81"/>
      <c r="Y400" s="81"/>
      <c r="Z400" s="81"/>
      <c r="AA400" s="81"/>
      <c r="AB400" s="81"/>
      <c r="AC400" s="81"/>
      <c r="AD400" s="81"/>
    </row>
    <row r="401" spans="1:30" ht="12.75">
      <c r="A401" s="76" t="s">
        <v>1041</v>
      </c>
      <c r="B401" s="76" t="s">
        <v>348</v>
      </c>
      <c r="C401" s="66" t="s">
        <v>39</v>
      </c>
      <c r="D401" s="66" t="s">
        <v>23</v>
      </c>
      <c r="E401" s="33" t="s">
        <v>1267</v>
      </c>
      <c r="F401" s="45" t="s">
        <v>25</v>
      </c>
      <c r="G401" s="76"/>
      <c r="H401" s="68" t="s">
        <v>591</v>
      </c>
      <c r="I401" s="33"/>
      <c r="J401" s="74">
        <v>45180</v>
      </c>
      <c r="K401" s="70">
        <v>30000</v>
      </c>
      <c r="L401" s="70">
        <v>4500</v>
      </c>
      <c r="M401" s="70"/>
      <c r="N401" s="33" t="s">
        <v>1043</v>
      </c>
      <c r="O401" s="73" t="s">
        <v>1086</v>
      </c>
      <c r="P401" s="33" t="s">
        <v>27</v>
      </c>
      <c r="Q401" s="33" t="s">
        <v>30</v>
      </c>
      <c r="R401" s="33" t="s">
        <v>1274</v>
      </c>
      <c r="S401" s="33" t="s">
        <v>813</v>
      </c>
      <c r="T401" s="76"/>
      <c r="U401" s="76"/>
      <c r="V401" s="76"/>
      <c r="W401" s="81"/>
      <c r="X401" s="81"/>
      <c r="Y401" s="81"/>
      <c r="Z401" s="81"/>
      <c r="AA401" s="81"/>
      <c r="AB401" s="81"/>
      <c r="AC401" s="81"/>
      <c r="AD401" s="81"/>
    </row>
    <row r="402" spans="1:30" ht="12.75">
      <c r="A402" s="76" t="s">
        <v>1041</v>
      </c>
      <c r="B402" s="76" t="s">
        <v>241</v>
      </c>
      <c r="C402" s="66" t="s">
        <v>378</v>
      </c>
      <c r="D402" s="33" t="s">
        <v>23</v>
      </c>
      <c r="E402" s="33" t="s">
        <v>1267</v>
      </c>
      <c r="F402" s="45" t="s">
        <v>25</v>
      </c>
      <c r="G402" s="76"/>
      <c r="H402" s="140" t="s">
        <v>242</v>
      </c>
      <c r="I402" s="33"/>
      <c r="J402" s="75">
        <v>45198</v>
      </c>
      <c r="K402" s="70">
        <v>60000</v>
      </c>
      <c r="L402" s="70">
        <v>25000</v>
      </c>
      <c r="M402" s="70"/>
      <c r="N402" s="33"/>
      <c r="O402" s="73" t="s">
        <v>1275</v>
      </c>
      <c r="P402" s="33" t="s">
        <v>27</v>
      </c>
      <c r="Q402" s="33" t="s">
        <v>30</v>
      </c>
      <c r="R402" s="33" t="s">
        <v>1276</v>
      </c>
      <c r="S402" s="33" t="s">
        <v>813</v>
      </c>
      <c r="T402" s="76"/>
      <c r="U402" s="76"/>
      <c r="V402" s="76"/>
      <c r="W402" s="81"/>
      <c r="X402" s="81"/>
      <c r="Y402" s="81"/>
      <c r="Z402" s="81"/>
      <c r="AA402" s="81"/>
      <c r="AB402" s="81"/>
      <c r="AC402" s="81"/>
      <c r="AD402" s="81"/>
    </row>
    <row r="403" spans="1:30" ht="12.75">
      <c r="A403" s="76" t="s">
        <v>1041</v>
      </c>
      <c r="B403" s="65" t="s">
        <v>90</v>
      </c>
      <c r="C403" s="66" t="s">
        <v>39</v>
      </c>
      <c r="D403" s="66" t="s">
        <v>23</v>
      </c>
      <c r="E403" s="33" t="s">
        <v>1267</v>
      </c>
      <c r="F403" s="45" t="s">
        <v>25</v>
      </c>
      <c r="G403" s="67"/>
      <c r="H403" s="68" t="s">
        <v>550</v>
      </c>
      <c r="I403" s="33"/>
      <c r="J403" s="75">
        <v>45198</v>
      </c>
      <c r="K403" s="69">
        <v>35000</v>
      </c>
      <c r="L403" s="70">
        <v>8000</v>
      </c>
      <c r="M403" s="70"/>
      <c r="N403" s="33"/>
      <c r="O403" s="73" t="s">
        <v>1277</v>
      </c>
      <c r="P403" s="33" t="s">
        <v>27</v>
      </c>
      <c r="Q403" s="33" t="s">
        <v>30</v>
      </c>
      <c r="R403" s="33" t="s">
        <v>1278</v>
      </c>
      <c r="S403" s="33" t="s">
        <v>388</v>
      </c>
      <c r="T403" s="76"/>
      <c r="U403" s="76"/>
      <c r="V403" s="76"/>
      <c r="W403" s="81"/>
      <c r="X403" s="81"/>
      <c r="Y403" s="81"/>
      <c r="Z403" s="81"/>
      <c r="AA403" s="81"/>
      <c r="AB403" s="81"/>
      <c r="AC403" s="81"/>
      <c r="AD403" s="81"/>
    </row>
    <row r="404" spans="1:30" ht="12.75">
      <c r="A404" s="76" t="s">
        <v>1041</v>
      </c>
      <c r="B404" s="65" t="s">
        <v>131</v>
      </c>
      <c r="C404" s="66" t="s">
        <v>39</v>
      </c>
      <c r="D404" s="66" t="s">
        <v>23</v>
      </c>
      <c r="E404" s="33" t="s">
        <v>1267</v>
      </c>
      <c r="F404" s="45" t="s">
        <v>25</v>
      </c>
      <c r="G404" s="67"/>
      <c r="H404" s="68" t="s">
        <v>132</v>
      </c>
      <c r="I404" s="33"/>
      <c r="J404" s="75">
        <v>45198</v>
      </c>
      <c r="K404" s="69">
        <v>40000</v>
      </c>
      <c r="L404" s="70">
        <v>20000</v>
      </c>
      <c r="M404" s="70"/>
      <c r="N404" s="33"/>
      <c r="O404" s="77" t="s">
        <v>1279</v>
      </c>
      <c r="P404" s="33" t="s">
        <v>27</v>
      </c>
      <c r="Q404" s="33" t="s">
        <v>30</v>
      </c>
      <c r="R404" s="33" t="s">
        <v>1280</v>
      </c>
      <c r="S404" s="33" t="s">
        <v>32</v>
      </c>
      <c r="T404" s="76"/>
      <c r="U404" s="76"/>
      <c r="V404" s="76"/>
      <c r="W404" s="81"/>
      <c r="X404" s="81"/>
      <c r="Y404" s="81"/>
      <c r="Z404" s="81"/>
      <c r="AA404" s="81"/>
      <c r="AB404" s="81"/>
      <c r="AC404" s="81"/>
      <c r="AD404" s="81"/>
    </row>
    <row r="405" spans="1:30" ht="12.75">
      <c r="A405" s="76" t="s">
        <v>1041</v>
      </c>
      <c r="B405" s="76" t="s">
        <v>1281</v>
      </c>
      <c r="C405" s="66" t="s">
        <v>39</v>
      </c>
      <c r="D405" s="66" t="s">
        <v>23</v>
      </c>
      <c r="E405" s="33" t="s">
        <v>1267</v>
      </c>
      <c r="F405" s="45" t="s">
        <v>25</v>
      </c>
      <c r="G405" s="76"/>
      <c r="H405" s="68" t="s">
        <v>1282</v>
      </c>
      <c r="I405" s="33"/>
      <c r="J405" s="74">
        <v>45198</v>
      </c>
      <c r="K405" s="70">
        <v>25000</v>
      </c>
      <c r="L405" s="70">
        <v>12000</v>
      </c>
      <c r="M405" s="70"/>
      <c r="N405" s="33" t="s">
        <v>1160</v>
      </c>
      <c r="O405" s="73" t="s">
        <v>1283</v>
      </c>
      <c r="P405" s="33" t="s">
        <v>27</v>
      </c>
      <c r="Q405" s="33" t="s">
        <v>30</v>
      </c>
      <c r="R405" s="33" t="s">
        <v>1257</v>
      </c>
      <c r="S405" s="33" t="s">
        <v>32</v>
      </c>
      <c r="T405" s="76"/>
      <c r="U405" s="76"/>
      <c r="V405" s="76"/>
      <c r="W405" s="81"/>
      <c r="X405" s="81"/>
      <c r="Y405" s="81"/>
      <c r="Z405" s="81"/>
      <c r="AA405" s="81"/>
      <c r="AB405" s="81"/>
      <c r="AC405" s="81"/>
      <c r="AD405" s="81"/>
    </row>
    <row r="406" spans="1:30" ht="12.75">
      <c r="A406" s="76" t="s">
        <v>1041</v>
      </c>
      <c r="B406" s="76" t="s">
        <v>73</v>
      </c>
      <c r="C406" s="66" t="s">
        <v>39</v>
      </c>
      <c r="D406" s="33" t="s">
        <v>23</v>
      </c>
      <c r="E406" s="33" t="s">
        <v>1267</v>
      </c>
      <c r="F406" s="45" t="s">
        <v>25</v>
      </c>
      <c r="G406" s="76"/>
      <c r="H406" s="68" t="s">
        <v>922</v>
      </c>
      <c r="I406" s="33"/>
      <c r="J406" s="74">
        <v>45198</v>
      </c>
      <c r="K406" s="70">
        <v>35000</v>
      </c>
      <c r="L406" s="70">
        <v>10000</v>
      </c>
      <c r="M406" s="70"/>
      <c r="N406" s="33"/>
      <c r="O406" s="77" t="s">
        <v>1284</v>
      </c>
      <c r="P406" s="33" t="s">
        <v>27</v>
      </c>
      <c r="Q406" s="33" t="s">
        <v>30</v>
      </c>
      <c r="R406" s="33" t="s">
        <v>1285</v>
      </c>
      <c r="S406" s="33" t="s">
        <v>32</v>
      </c>
      <c r="T406" s="76"/>
      <c r="U406" s="76"/>
      <c r="V406" s="76"/>
      <c r="W406" s="81"/>
      <c r="X406" s="81"/>
      <c r="Y406" s="81"/>
      <c r="Z406" s="81"/>
      <c r="AA406" s="81"/>
      <c r="AB406" s="81"/>
      <c r="AC406" s="81"/>
      <c r="AD406" s="81"/>
    </row>
    <row r="407" spans="1:30" ht="12.75">
      <c r="A407" s="76" t="s">
        <v>1041</v>
      </c>
      <c r="B407" s="76" t="s">
        <v>1286</v>
      </c>
      <c r="C407" s="66" t="s">
        <v>39</v>
      </c>
      <c r="D407" s="33" t="s">
        <v>403</v>
      </c>
      <c r="E407" s="33" t="s">
        <v>1267</v>
      </c>
      <c r="F407" s="45" t="s">
        <v>25</v>
      </c>
      <c r="G407" s="76"/>
      <c r="H407" s="68" t="s">
        <v>569</v>
      </c>
      <c r="I407" s="33"/>
      <c r="J407" s="74">
        <v>45198</v>
      </c>
      <c r="K407" s="70">
        <v>30000</v>
      </c>
      <c r="L407" s="70">
        <v>15000</v>
      </c>
      <c r="M407" s="70"/>
      <c r="N407" s="33"/>
      <c r="O407" s="77" t="s">
        <v>1287</v>
      </c>
      <c r="P407" s="33" t="s">
        <v>27</v>
      </c>
      <c r="Q407" s="33" t="s">
        <v>30</v>
      </c>
      <c r="R407" s="33" t="s">
        <v>1244</v>
      </c>
      <c r="S407" s="33" t="s">
        <v>32</v>
      </c>
      <c r="T407" s="76"/>
      <c r="U407" s="76"/>
      <c r="V407" s="76"/>
      <c r="W407" s="81"/>
      <c r="X407" s="81"/>
      <c r="Y407" s="81"/>
      <c r="Z407" s="81"/>
      <c r="AA407" s="81"/>
      <c r="AB407" s="81"/>
      <c r="AC407" s="81"/>
      <c r="AD407" s="81"/>
    </row>
    <row r="408" spans="1:30" ht="12.75">
      <c r="A408" s="76" t="s">
        <v>1041</v>
      </c>
      <c r="B408" s="76" t="s">
        <v>1288</v>
      </c>
      <c r="C408" s="66" t="s">
        <v>39</v>
      </c>
      <c r="D408" s="33" t="s">
        <v>403</v>
      </c>
      <c r="E408" s="33" t="s">
        <v>1267</v>
      </c>
      <c r="F408" s="45" t="s">
        <v>25</v>
      </c>
      <c r="G408" s="76"/>
      <c r="H408" s="68" t="s">
        <v>365</v>
      </c>
      <c r="I408" s="33"/>
      <c r="J408" s="75">
        <v>45198</v>
      </c>
      <c r="K408" s="70">
        <v>30000</v>
      </c>
      <c r="L408" s="70">
        <v>13000</v>
      </c>
      <c r="M408" s="70"/>
      <c r="N408" s="33"/>
      <c r="O408" s="73" t="s">
        <v>1289</v>
      </c>
      <c r="P408" s="33" t="s">
        <v>27</v>
      </c>
      <c r="Q408" s="33" t="s">
        <v>30</v>
      </c>
      <c r="R408" s="33" t="s">
        <v>1140</v>
      </c>
      <c r="S408" s="33" t="s">
        <v>32</v>
      </c>
      <c r="T408" s="76"/>
      <c r="U408" s="76"/>
      <c r="V408" s="76"/>
      <c r="W408" s="81"/>
      <c r="X408" s="81"/>
      <c r="Y408" s="81"/>
      <c r="Z408" s="81"/>
      <c r="AA408" s="81"/>
      <c r="AB408" s="81"/>
      <c r="AC408" s="81"/>
      <c r="AD408" s="81"/>
    </row>
    <row r="409" spans="1:30" ht="12.75">
      <c r="A409" s="76" t="s">
        <v>1041</v>
      </c>
      <c r="B409" s="76" t="s">
        <v>1290</v>
      </c>
      <c r="C409" s="66" t="s">
        <v>39</v>
      </c>
      <c r="D409" s="33" t="s">
        <v>403</v>
      </c>
      <c r="E409" s="33" t="s">
        <v>1267</v>
      </c>
      <c r="F409" s="45" t="s">
        <v>25</v>
      </c>
      <c r="G409" s="76"/>
      <c r="H409" s="68" t="s">
        <v>1291</v>
      </c>
      <c r="I409" s="33"/>
      <c r="J409" s="75">
        <v>45198</v>
      </c>
      <c r="K409" s="70">
        <v>250000</v>
      </c>
      <c r="L409" s="70">
        <v>140000</v>
      </c>
      <c r="M409" s="70"/>
      <c r="N409" s="33"/>
      <c r="O409" s="77" t="s">
        <v>1292</v>
      </c>
      <c r="P409" s="33" t="s">
        <v>27</v>
      </c>
      <c r="Q409" s="33" t="s">
        <v>30</v>
      </c>
      <c r="R409" s="33">
        <v>2909018</v>
      </c>
      <c r="S409" s="33" t="s">
        <v>32</v>
      </c>
      <c r="T409" s="76"/>
      <c r="U409" s="76"/>
      <c r="V409" s="76"/>
      <c r="W409" s="81"/>
      <c r="X409" s="81"/>
      <c r="Y409" s="81"/>
      <c r="Z409" s="81"/>
      <c r="AA409" s="81"/>
      <c r="AB409" s="81"/>
      <c r="AC409" s="81"/>
      <c r="AD409" s="81"/>
    </row>
    <row r="410" spans="1:30" ht="12.75">
      <c r="A410" s="76" t="s">
        <v>1041</v>
      </c>
      <c r="B410" s="76" t="s">
        <v>107</v>
      </c>
      <c r="C410" s="66" t="s">
        <v>39</v>
      </c>
      <c r="D410" s="33" t="s">
        <v>23</v>
      </c>
      <c r="E410" s="33" t="s">
        <v>1267</v>
      </c>
      <c r="F410" s="45" t="s">
        <v>25</v>
      </c>
      <c r="G410" s="76"/>
      <c r="H410" s="142" t="s">
        <v>108</v>
      </c>
      <c r="I410" s="33"/>
      <c r="J410" s="75">
        <v>45198</v>
      </c>
      <c r="K410" s="70">
        <v>100000</v>
      </c>
      <c r="L410" s="70">
        <v>55000</v>
      </c>
      <c r="M410" s="70"/>
      <c r="N410" s="33" t="s">
        <v>1043</v>
      </c>
      <c r="O410" s="77" t="s">
        <v>1293</v>
      </c>
      <c r="P410" s="33" t="s">
        <v>27</v>
      </c>
      <c r="Q410" s="33" t="s">
        <v>30</v>
      </c>
      <c r="R410" s="33"/>
      <c r="S410" s="33" t="s">
        <v>32</v>
      </c>
      <c r="T410" s="76"/>
      <c r="U410" s="76"/>
      <c r="V410" s="76"/>
      <c r="W410" s="81"/>
      <c r="X410" s="81"/>
      <c r="Y410" s="81"/>
      <c r="Z410" s="81"/>
      <c r="AA410" s="81"/>
      <c r="AB410" s="81"/>
      <c r="AC410" s="81"/>
      <c r="AD410" s="81"/>
    </row>
    <row r="411" spans="1:30" ht="12.75">
      <c r="A411" s="76" t="s">
        <v>1041</v>
      </c>
      <c r="B411" s="107" t="s">
        <v>854</v>
      </c>
      <c r="C411" s="39" t="s">
        <v>378</v>
      </c>
      <c r="D411" s="33" t="s">
        <v>49</v>
      </c>
      <c r="E411" s="33" t="s">
        <v>1267</v>
      </c>
      <c r="F411" s="45" t="s">
        <v>25</v>
      </c>
      <c r="G411" s="67"/>
      <c r="H411" s="68" t="s">
        <v>1294</v>
      </c>
      <c r="I411" s="33"/>
      <c r="J411" s="75">
        <v>45199</v>
      </c>
      <c r="K411" s="103">
        <v>15000</v>
      </c>
      <c r="L411" s="70">
        <v>2000</v>
      </c>
      <c r="M411" s="70"/>
      <c r="N411" s="33"/>
      <c r="O411" s="73" t="s">
        <v>1294</v>
      </c>
      <c r="P411" s="33" t="s">
        <v>27</v>
      </c>
      <c r="Q411" s="33" t="s">
        <v>30</v>
      </c>
      <c r="R411" s="33" t="s">
        <v>1295</v>
      </c>
      <c r="S411" s="33" t="s">
        <v>813</v>
      </c>
      <c r="T411" s="76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</row>
    <row r="412" spans="1:30" ht="15">
      <c r="A412" s="76" t="s">
        <v>1041</v>
      </c>
      <c r="B412" s="38" t="s">
        <v>389</v>
      </c>
      <c r="C412" s="39" t="s">
        <v>378</v>
      </c>
      <c r="D412" s="33" t="s">
        <v>49</v>
      </c>
      <c r="E412" s="33" t="s">
        <v>1267</v>
      </c>
      <c r="F412" s="45" t="s">
        <v>25</v>
      </c>
      <c r="G412" s="59"/>
      <c r="H412" s="59" t="s">
        <v>390</v>
      </c>
      <c r="I412" s="38"/>
      <c r="J412" s="75">
        <v>45199</v>
      </c>
      <c r="K412" s="41">
        <v>50000</v>
      </c>
      <c r="L412" s="41">
        <v>6600</v>
      </c>
      <c r="M412" s="41"/>
      <c r="N412" s="39"/>
      <c r="O412" s="49" t="s">
        <v>1296</v>
      </c>
      <c r="P412" s="33" t="s">
        <v>27</v>
      </c>
      <c r="Q412" s="33" t="s">
        <v>30</v>
      </c>
      <c r="R412" s="39" t="s">
        <v>1297</v>
      </c>
      <c r="S412" s="33" t="s">
        <v>813</v>
      </c>
      <c r="T412" s="38"/>
      <c r="U412" s="38"/>
      <c r="V412" s="38"/>
      <c r="W412" s="17"/>
      <c r="X412" s="17"/>
      <c r="Y412" s="17"/>
      <c r="Z412" s="17"/>
      <c r="AA412" s="17"/>
      <c r="AB412" s="17"/>
      <c r="AC412" s="17"/>
      <c r="AD412" s="17"/>
    </row>
    <row r="413" spans="1:30" ht="12.75">
      <c r="A413" s="76" t="s">
        <v>1041</v>
      </c>
      <c r="B413" s="118" t="s">
        <v>819</v>
      </c>
      <c r="C413" s="33" t="s">
        <v>39</v>
      </c>
      <c r="D413" s="33" t="s">
        <v>49</v>
      </c>
      <c r="E413" s="33" t="s">
        <v>1267</v>
      </c>
      <c r="F413" s="45" t="s">
        <v>25</v>
      </c>
      <c r="G413" s="67"/>
      <c r="H413" s="68" t="s">
        <v>1298</v>
      </c>
      <c r="I413" s="33"/>
      <c r="J413" s="75">
        <v>45199</v>
      </c>
      <c r="K413" s="69">
        <v>15000</v>
      </c>
      <c r="L413" s="70">
        <v>1500</v>
      </c>
      <c r="M413" s="70"/>
      <c r="N413" s="33"/>
      <c r="O413" s="73" t="s">
        <v>1299</v>
      </c>
      <c r="P413" s="33" t="s">
        <v>27</v>
      </c>
      <c r="Q413" s="33" t="s">
        <v>30</v>
      </c>
      <c r="R413" s="33" t="s">
        <v>1300</v>
      </c>
      <c r="S413" s="33" t="s">
        <v>813</v>
      </c>
      <c r="T413" s="76"/>
      <c r="U413" s="76"/>
      <c r="V413" s="76"/>
      <c r="W413" s="81"/>
      <c r="X413" s="81"/>
      <c r="Y413" s="81"/>
      <c r="Z413" s="81"/>
      <c r="AA413" s="81"/>
      <c r="AB413" s="81"/>
      <c r="AC413" s="81"/>
      <c r="AD413" s="81"/>
    </row>
    <row r="414" spans="1:30" ht="12.75">
      <c r="A414" s="76" t="s">
        <v>1041</v>
      </c>
      <c r="B414" s="76" t="s">
        <v>1301</v>
      </c>
      <c r="C414" s="66" t="s">
        <v>39</v>
      </c>
      <c r="D414" s="33" t="s">
        <v>403</v>
      </c>
      <c r="E414" s="33" t="s">
        <v>1267</v>
      </c>
      <c r="F414" s="45" t="s">
        <v>25</v>
      </c>
      <c r="G414" s="76"/>
      <c r="H414" s="68" t="s">
        <v>1137</v>
      </c>
      <c r="I414" s="33"/>
      <c r="J414" s="75">
        <v>45199</v>
      </c>
      <c r="K414" s="70">
        <v>35000</v>
      </c>
      <c r="L414" s="70">
        <v>9000</v>
      </c>
      <c r="M414" s="70"/>
      <c r="N414" s="33"/>
      <c r="O414" s="73" t="s">
        <v>1302</v>
      </c>
      <c r="P414" s="33" t="s">
        <v>27</v>
      </c>
      <c r="Q414" s="33" t="s">
        <v>30</v>
      </c>
      <c r="R414" s="33" t="s">
        <v>1303</v>
      </c>
      <c r="S414" s="33" t="s">
        <v>32</v>
      </c>
      <c r="T414" s="76"/>
      <c r="U414" s="76"/>
      <c r="V414" s="76"/>
      <c r="W414" s="81"/>
      <c r="X414" s="81"/>
      <c r="Y414" s="81"/>
      <c r="Z414" s="81"/>
      <c r="AA414" s="81"/>
      <c r="AB414" s="81"/>
      <c r="AC414" s="81"/>
      <c r="AD414" s="81"/>
    </row>
    <row r="415" spans="1:30" ht="12.75">
      <c r="A415" s="76" t="s">
        <v>1041</v>
      </c>
      <c r="B415" s="76" t="s">
        <v>1193</v>
      </c>
      <c r="C415" s="66" t="s">
        <v>39</v>
      </c>
      <c r="D415" s="33" t="s">
        <v>403</v>
      </c>
      <c r="E415" s="33" t="s">
        <v>1267</v>
      </c>
      <c r="F415" s="45" t="s">
        <v>25</v>
      </c>
      <c r="G415" s="76"/>
      <c r="H415" s="68" t="s">
        <v>1304</v>
      </c>
      <c r="I415" s="33"/>
      <c r="J415" s="75">
        <v>45199</v>
      </c>
      <c r="K415" s="70">
        <v>35000</v>
      </c>
      <c r="L415" s="70">
        <v>15000</v>
      </c>
      <c r="M415" s="70"/>
      <c r="N415" s="33"/>
      <c r="O415" s="73" t="s">
        <v>1305</v>
      </c>
      <c r="P415" s="33" t="s">
        <v>27</v>
      </c>
      <c r="Q415" s="33" t="s">
        <v>30</v>
      </c>
      <c r="R415" s="33" t="s">
        <v>1306</v>
      </c>
      <c r="S415" s="33" t="s">
        <v>32</v>
      </c>
      <c r="T415" s="76"/>
      <c r="U415" s="76"/>
      <c r="V415" s="76"/>
      <c r="W415" s="81"/>
      <c r="X415" s="81"/>
      <c r="Y415" s="81"/>
      <c r="Z415" s="81"/>
      <c r="AA415" s="81"/>
      <c r="AB415" s="81"/>
      <c r="AC415" s="81"/>
      <c r="AD415" s="81"/>
    </row>
    <row r="416" spans="1:30" ht="12.75">
      <c r="A416" s="76" t="s">
        <v>1041</v>
      </c>
      <c r="B416" s="76" t="s">
        <v>1307</v>
      </c>
      <c r="C416" s="66" t="s">
        <v>1308</v>
      </c>
      <c r="D416" s="33" t="s">
        <v>403</v>
      </c>
      <c r="E416" s="33" t="s">
        <v>1267</v>
      </c>
      <c r="F416" s="45" t="s">
        <v>25</v>
      </c>
      <c r="G416" s="76"/>
      <c r="H416" s="76"/>
      <c r="I416" s="33"/>
      <c r="J416" s="75">
        <v>45199</v>
      </c>
      <c r="K416" s="70">
        <v>80000</v>
      </c>
      <c r="L416" s="70">
        <v>45000</v>
      </c>
      <c r="M416" s="70"/>
      <c r="N416" s="33"/>
      <c r="O416" s="73" t="s">
        <v>1309</v>
      </c>
      <c r="P416" s="33" t="s">
        <v>27</v>
      </c>
      <c r="Q416" s="33" t="s">
        <v>30</v>
      </c>
      <c r="R416" s="33"/>
      <c r="S416" s="33" t="s">
        <v>32</v>
      </c>
      <c r="T416" s="76"/>
      <c r="U416" s="76"/>
      <c r="V416" s="76"/>
      <c r="W416" s="81"/>
      <c r="X416" s="81"/>
      <c r="Y416" s="81"/>
      <c r="Z416" s="81"/>
      <c r="AA416" s="81"/>
      <c r="AB416" s="81"/>
      <c r="AC416" s="81"/>
      <c r="AD416" s="81"/>
    </row>
    <row r="417" spans="1:30" ht="12.75">
      <c r="A417" s="76" t="s">
        <v>1324</v>
      </c>
      <c r="B417" s="85" t="s">
        <v>595</v>
      </c>
      <c r="C417" s="144" t="s">
        <v>378</v>
      </c>
      <c r="D417" s="71" t="s">
        <v>23</v>
      </c>
      <c r="E417" s="33" t="s">
        <v>1325</v>
      </c>
      <c r="F417" s="45" t="s">
        <v>25</v>
      </c>
      <c r="G417" s="76"/>
      <c r="H417" s="83" t="s">
        <v>1094</v>
      </c>
      <c r="I417" s="33"/>
      <c r="J417" s="75">
        <v>45202</v>
      </c>
      <c r="K417" s="84">
        <v>30000</v>
      </c>
      <c r="L417" s="70">
        <v>7000</v>
      </c>
      <c r="M417" s="70"/>
      <c r="N417" s="33"/>
      <c r="O417" s="73" t="s">
        <v>1326</v>
      </c>
      <c r="P417" s="33" t="s">
        <v>27</v>
      </c>
      <c r="Q417" s="33" t="s">
        <v>30</v>
      </c>
      <c r="R417" s="33" t="s">
        <v>1327</v>
      </c>
      <c r="S417" s="33" t="s">
        <v>813</v>
      </c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81"/>
    </row>
    <row r="418" spans="1:30" ht="12.75">
      <c r="A418" s="76" t="s">
        <v>1324</v>
      </c>
      <c r="B418" s="76" t="s">
        <v>655</v>
      </c>
      <c r="C418" s="33" t="s">
        <v>39</v>
      </c>
      <c r="D418" s="66" t="s">
        <v>23</v>
      </c>
      <c r="E418" s="33" t="s">
        <v>1325</v>
      </c>
      <c r="F418" s="45" t="s">
        <v>25</v>
      </c>
      <c r="G418" s="76"/>
      <c r="H418" s="68" t="s">
        <v>562</v>
      </c>
      <c r="I418" s="33"/>
      <c r="J418" s="75">
        <v>45202</v>
      </c>
      <c r="K418" s="69">
        <v>40000</v>
      </c>
      <c r="L418" s="70">
        <v>20000</v>
      </c>
      <c r="M418" s="70"/>
      <c r="N418" s="33"/>
      <c r="O418" s="77" t="s">
        <v>1328</v>
      </c>
      <c r="P418" s="33" t="s">
        <v>27</v>
      </c>
      <c r="Q418" s="33" t="s">
        <v>30</v>
      </c>
      <c r="R418" s="33" t="s">
        <v>1280</v>
      </c>
      <c r="S418" s="33" t="s">
        <v>32</v>
      </c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81"/>
    </row>
    <row r="419" spans="1:30" ht="12.75">
      <c r="A419" s="76" t="s">
        <v>1324</v>
      </c>
      <c r="B419" s="65" t="s">
        <v>1197</v>
      </c>
      <c r="C419" s="66" t="s">
        <v>39</v>
      </c>
      <c r="D419" s="66" t="s">
        <v>23</v>
      </c>
      <c r="E419" s="33" t="s">
        <v>1325</v>
      </c>
      <c r="F419" s="45" t="s">
        <v>25</v>
      </c>
      <c r="G419" s="76"/>
      <c r="H419" s="68" t="s">
        <v>575</v>
      </c>
      <c r="I419" s="33"/>
      <c r="J419" s="75">
        <v>45202</v>
      </c>
      <c r="K419" s="69">
        <v>20000</v>
      </c>
      <c r="L419" s="70">
        <v>7000</v>
      </c>
      <c r="M419" s="70"/>
      <c r="N419" s="33"/>
      <c r="O419" s="77" t="s">
        <v>1329</v>
      </c>
      <c r="P419" s="33" t="s">
        <v>27</v>
      </c>
      <c r="Q419" s="33" t="s">
        <v>30</v>
      </c>
      <c r="R419" s="33" t="s">
        <v>1200</v>
      </c>
      <c r="S419" s="33" t="s">
        <v>32</v>
      </c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81"/>
    </row>
    <row r="420" spans="1:30" ht="12.75">
      <c r="A420" s="76" t="s">
        <v>1324</v>
      </c>
      <c r="B420" s="145" t="s">
        <v>169</v>
      </c>
      <c r="C420" s="144" t="s">
        <v>39</v>
      </c>
      <c r="D420" s="66" t="s">
        <v>23</v>
      </c>
      <c r="E420" s="33" t="s">
        <v>1325</v>
      </c>
      <c r="F420" s="45" t="s">
        <v>25</v>
      </c>
      <c r="G420" s="76"/>
      <c r="H420" s="68" t="s">
        <v>554</v>
      </c>
      <c r="I420" s="33"/>
      <c r="J420" s="75">
        <v>45202</v>
      </c>
      <c r="K420" s="69">
        <v>65000</v>
      </c>
      <c r="L420" s="70">
        <v>35000</v>
      </c>
      <c r="M420" s="70"/>
      <c r="N420" s="33"/>
      <c r="O420" s="73" t="s">
        <v>1330</v>
      </c>
      <c r="P420" s="33" t="s">
        <v>27</v>
      </c>
      <c r="Q420" s="33" t="s">
        <v>30</v>
      </c>
      <c r="R420" s="33" t="s">
        <v>1269</v>
      </c>
      <c r="S420" s="33" t="s">
        <v>32</v>
      </c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81"/>
    </row>
    <row r="421" spans="1:30" ht="12.75">
      <c r="A421" s="76" t="s">
        <v>1324</v>
      </c>
      <c r="B421" s="145" t="s">
        <v>447</v>
      </c>
      <c r="C421" s="144" t="s">
        <v>378</v>
      </c>
      <c r="D421" s="66" t="s">
        <v>23</v>
      </c>
      <c r="E421" s="33" t="s">
        <v>1325</v>
      </c>
      <c r="F421" s="45" t="s">
        <v>25</v>
      </c>
      <c r="G421" s="76"/>
      <c r="H421" s="68" t="s">
        <v>449</v>
      </c>
      <c r="I421" s="33"/>
      <c r="J421" s="75">
        <v>45203</v>
      </c>
      <c r="K421" s="69">
        <v>30000</v>
      </c>
      <c r="L421" s="70">
        <v>10000</v>
      </c>
      <c r="M421" s="70"/>
      <c r="N421" s="33"/>
      <c r="O421" s="73" t="s">
        <v>1331</v>
      </c>
      <c r="P421" s="33" t="s">
        <v>27</v>
      </c>
      <c r="Q421" s="33" t="s">
        <v>30</v>
      </c>
      <c r="R421" s="33" t="s">
        <v>1332</v>
      </c>
      <c r="S421" s="33" t="s">
        <v>813</v>
      </c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81"/>
    </row>
    <row r="422" spans="1:30" ht="12.75">
      <c r="A422" s="76" t="s">
        <v>1324</v>
      </c>
      <c r="B422" s="145" t="s">
        <v>116</v>
      </c>
      <c r="C422" s="144" t="s">
        <v>39</v>
      </c>
      <c r="D422" s="66" t="s">
        <v>23</v>
      </c>
      <c r="E422" s="33" t="s">
        <v>1325</v>
      </c>
      <c r="F422" s="45" t="s">
        <v>25</v>
      </c>
      <c r="G422" s="76"/>
      <c r="H422" s="68" t="s">
        <v>1333</v>
      </c>
      <c r="I422" s="33"/>
      <c r="J422" s="75">
        <v>45203</v>
      </c>
      <c r="K422" s="69">
        <v>50000</v>
      </c>
      <c r="L422" s="70">
        <v>20000</v>
      </c>
      <c r="M422" s="70"/>
      <c r="N422" s="33"/>
      <c r="O422" s="73" t="s">
        <v>1334</v>
      </c>
      <c r="P422" s="33" t="s">
        <v>27</v>
      </c>
      <c r="Q422" s="33" t="s">
        <v>30</v>
      </c>
      <c r="R422" s="33" t="s">
        <v>1244</v>
      </c>
      <c r="S422" s="33" t="s">
        <v>813</v>
      </c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81"/>
    </row>
    <row r="423" spans="1:30" ht="12.75">
      <c r="A423" s="76" t="s">
        <v>1324</v>
      </c>
      <c r="B423" s="145" t="s">
        <v>1335</v>
      </c>
      <c r="C423" s="144" t="s">
        <v>39</v>
      </c>
      <c r="D423" s="66" t="s">
        <v>23</v>
      </c>
      <c r="E423" s="33" t="s">
        <v>1325</v>
      </c>
      <c r="F423" s="45" t="s">
        <v>25</v>
      </c>
      <c r="G423" s="76"/>
      <c r="H423" s="68" t="s">
        <v>225</v>
      </c>
      <c r="I423" s="33"/>
      <c r="J423" s="75">
        <v>45203</v>
      </c>
      <c r="K423" s="69">
        <v>70000</v>
      </c>
      <c r="L423" s="70">
        <v>40000</v>
      </c>
      <c r="M423" s="70"/>
      <c r="N423" s="33"/>
      <c r="O423" s="73" t="s">
        <v>1336</v>
      </c>
      <c r="P423" s="33" t="s">
        <v>27</v>
      </c>
      <c r="Q423" s="33" t="s">
        <v>30</v>
      </c>
      <c r="R423" s="33" t="s">
        <v>1337</v>
      </c>
      <c r="S423" s="33" t="s">
        <v>32</v>
      </c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81"/>
    </row>
    <row r="424" spans="1:30" ht="12.75">
      <c r="A424" s="76" t="s">
        <v>1324</v>
      </c>
      <c r="B424" s="145" t="s">
        <v>176</v>
      </c>
      <c r="C424" s="144" t="s">
        <v>39</v>
      </c>
      <c r="D424" s="66" t="s">
        <v>49</v>
      </c>
      <c r="E424" s="33" t="s">
        <v>1325</v>
      </c>
      <c r="F424" s="45" t="s">
        <v>25</v>
      </c>
      <c r="G424" s="76"/>
      <c r="H424" s="68" t="s">
        <v>742</v>
      </c>
      <c r="I424" s="33"/>
      <c r="J424" s="75">
        <v>45203</v>
      </c>
      <c r="K424" s="69">
        <v>50000</v>
      </c>
      <c r="L424" s="70">
        <v>15000</v>
      </c>
      <c r="M424" s="70"/>
      <c r="N424" s="33"/>
      <c r="O424" s="73" t="s">
        <v>1338</v>
      </c>
      <c r="P424" s="33" t="s">
        <v>27</v>
      </c>
      <c r="Q424" s="33" t="s">
        <v>30</v>
      </c>
      <c r="R424" s="33" t="s">
        <v>1339</v>
      </c>
      <c r="S424" s="33" t="s">
        <v>32</v>
      </c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81"/>
    </row>
    <row r="425" spans="1:30" ht="12.75">
      <c r="A425" s="87" t="s">
        <v>1324</v>
      </c>
      <c r="B425" s="87" t="s">
        <v>57</v>
      </c>
      <c r="C425" s="89" t="s">
        <v>39</v>
      </c>
      <c r="D425" s="130" t="s">
        <v>23</v>
      </c>
      <c r="E425" s="89" t="s">
        <v>1325</v>
      </c>
      <c r="F425" s="110" t="s">
        <v>25</v>
      </c>
      <c r="G425" s="87"/>
      <c r="H425" s="112" t="s">
        <v>58</v>
      </c>
      <c r="I425" s="89"/>
      <c r="J425" s="113">
        <v>45203</v>
      </c>
      <c r="K425" s="131">
        <v>65000</v>
      </c>
      <c r="L425" s="115">
        <v>25000</v>
      </c>
      <c r="M425" s="115"/>
      <c r="N425" s="89"/>
      <c r="O425" s="116" t="s">
        <v>1340</v>
      </c>
      <c r="P425" s="89" t="s">
        <v>27</v>
      </c>
      <c r="Q425" s="89" t="s">
        <v>30</v>
      </c>
      <c r="R425" s="89" t="s">
        <v>1136</v>
      </c>
      <c r="S425" s="89" t="s">
        <v>32</v>
      </c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117"/>
    </row>
    <row r="426" spans="1:30" ht="12.75">
      <c r="A426" s="76" t="s">
        <v>1324</v>
      </c>
      <c r="B426" s="145" t="s">
        <v>598</v>
      </c>
      <c r="C426" s="144" t="s">
        <v>378</v>
      </c>
      <c r="D426" s="66" t="s">
        <v>23</v>
      </c>
      <c r="E426" s="33" t="s">
        <v>1325</v>
      </c>
      <c r="F426" s="45" t="s">
        <v>25</v>
      </c>
      <c r="G426" s="76"/>
      <c r="H426" s="83" t="s">
        <v>883</v>
      </c>
      <c r="I426" s="33"/>
      <c r="J426" s="74">
        <v>45203</v>
      </c>
      <c r="K426" s="69">
        <v>35000</v>
      </c>
      <c r="L426" s="70">
        <v>10000</v>
      </c>
      <c r="M426" s="70"/>
      <c r="N426" s="33"/>
      <c r="O426" s="77" t="s">
        <v>1341</v>
      </c>
      <c r="P426" s="33" t="s">
        <v>27</v>
      </c>
      <c r="Q426" s="33" t="s">
        <v>30</v>
      </c>
      <c r="R426" s="33" t="s">
        <v>1342</v>
      </c>
      <c r="S426" s="33" t="s">
        <v>80</v>
      </c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81"/>
    </row>
    <row r="427" spans="1:30" ht="12.75">
      <c r="A427" s="76" t="s">
        <v>1324</v>
      </c>
      <c r="B427" s="145" t="s">
        <v>165</v>
      </c>
      <c r="C427" s="144" t="s">
        <v>39</v>
      </c>
      <c r="D427" s="66" t="s">
        <v>23</v>
      </c>
      <c r="E427" s="33" t="s">
        <v>1325</v>
      </c>
      <c r="F427" s="45" t="s">
        <v>25</v>
      </c>
      <c r="G427" s="76"/>
      <c r="H427" s="68" t="s">
        <v>166</v>
      </c>
      <c r="I427" s="33"/>
      <c r="J427" s="75">
        <v>45204</v>
      </c>
      <c r="K427" s="69">
        <v>55000</v>
      </c>
      <c r="L427" s="70">
        <v>35000</v>
      </c>
      <c r="M427" s="70"/>
      <c r="N427" s="33"/>
      <c r="O427" s="73" t="s">
        <v>1343</v>
      </c>
      <c r="P427" s="33" t="s">
        <v>27</v>
      </c>
      <c r="Q427" s="33" t="s">
        <v>30</v>
      </c>
      <c r="R427" s="33" t="s">
        <v>1269</v>
      </c>
      <c r="S427" s="33" t="s">
        <v>32</v>
      </c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81"/>
    </row>
    <row r="428" spans="1:30" ht="12.75">
      <c r="A428" s="76" t="s">
        <v>1324</v>
      </c>
      <c r="B428" s="145" t="s">
        <v>658</v>
      </c>
      <c r="C428" s="144" t="s">
        <v>39</v>
      </c>
      <c r="D428" s="66" t="s">
        <v>23</v>
      </c>
      <c r="E428" s="33" t="s">
        <v>1325</v>
      </c>
      <c r="F428" s="45" t="s">
        <v>25</v>
      </c>
      <c r="G428" s="76"/>
      <c r="H428" s="68" t="s">
        <v>901</v>
      </c>
      <c r="I428" s="33"/>
      <c r="J428" s="75">
        <v>45204</v>
      </c>
      <c r="K428" s="69">
        <v>45000</v>
      </c>
      <c r="L428" s="70">
        <v>10000</v>
      </c>
      <c r="M428" s="70"/>
      <c r="N428" s="33"/>
      <c r="O428" s="73" t="s">
        <v>1344</v>
      </c>
      <c r="P428" s="33" t="s">
        <v>27</v>
      </c>
      <c r="Q428" s="33" t="s">
        <v>30</v>
      </c>
      <c r="R428" s="33" t="s">
        <v>1345</v>
      </c>
      <c r="S428" s="33" t="s">
        <v>80</v>
      </c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81"/>
    </row>
    <row r="429" spans="1:30" ht="12.75">
      <c r="A429" s="76" t="s">
        <v>1324</v>
      </c>
      <c r="B429" s="145" t="s">
        <v>61</v>
      </c>
      <c r="C429" s="144" t="s">
        <v>39</v>
      </c>
      <c r="D429" s="66" t="s">
        <v>23</v>
      </c>
      <c r="E429" s="33" t="s">
        <v>1325</v>
      </c>
      <c r="F429" s="45" t="s">
        <v>25</v>
      </c>
      <c r="G429" s="76"/>
      <c r="H429" s="68" t="s">
        <v>541</v>
      </c>
      <c r="I429" s="33"/>
      <c r="J429" s="75">
        <v>45204</v>
      </c>
      <c r="K429" s="69">
        <v>50000</v>
      </c>
      <c r="L429" s="70">
        <v>20000</v>
      </c>
      <c r="M429" s="70"/>
      <c r="N429" s="33"/>
      <c r="O429" s="77" t="s">
        <v>1346</v>
      </c>
      <c r="P429" s="33" t="s">
        <v>27</v>
      </c>
      <c r="Q429" s="33" t="s">
        <v>30</v>
      </c>
      <c r="R429" s="33" t="s">
        <v>1285</v>
      </c>
      <c r="S429" s="33" t="s">
        <v>32</v>
      </c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81"/>
    </row>
    <row r="430" spans="1:30" ht="12.75">
      <c r="A430" s="76" t="s">
        <v>1324</v>
      </c>
      <c r="B430" s="145" t="s">
        <v>73</v>
      </c>
      <c r="C430" s="144" t="s">
        <v>39</v>
      </c>
      <c r="D430" s="66" t="s">
        <v>23</v>
      </c>
      <c r="E430" s="33" t="s">
        <v>1325</v>
      </c>
      <c r="F430" s="45" t="s">
        <v>25</v>
      </c>
      <c r="G430" s="76"/>
      <c r="H430" s="68" t="s">
        <v>1347</v>
      </c>
      <c r="I430" s="33"/>
      <c r="J430" s="75">
        <v>45204</v>
      </c>
      <c r="K430" s="69">
        <v>35000</v>
      </c>
      <c r="L430" s="70">
        <v>15000</v>
      </c>
      <c r="M430" s="70"/>
      <c r="N430" s="33"/>
      <c r="O430" s="77" t="s">
        <v>1348</v>
      </c>
      <c r="P430" s="33" t="s">
        <v>27</v>
      </c>
      <c r="Q430" s="33" t="s">
        <v>30</v>
      </c>
      <c r="R430" s="33" t="s">
        <v>1285</v>
      </c>
      <c r="S430" s="33" t="s">
        <v>32</v>
      </c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81"/>
    </row>
    <row r="431" spans="1:30" ht="12.75">
      <c r="A431" s="76" t="s">
        <v>1324</v>
      </c>
      <c r="B431" s="145" t="s">
        <v>1349</v>
      </c>
      <c r="C431" s="144" t="s">
        <v>39</v>
      </c>
      <c r="D431" s="66" t="s">
        <v>49</v>
      </c>
      <c r="E431" s="33" t="s">
        <v>1325</v>
      </c>
      <c r="F431" s="45" t="s">
        <v>25</v>
      </c>
      <c r="G431" s="76"/>
      <c r="H431" s="68" t="s">
        <v>1350</v>
      </c>
      <c r="I431" s="33"/>
      <c r="J431" s="75">
        <v>45205</v>
      </c>
      <c r="K431" s="69">
        <v>40000</v>
      </c>
      <c r="L431" s="70">
        <v>10000</v>
      </c>
      <c r="M431" s="70"/>
      <c r="N431" s="33"/>
      <c r="O431" s="73" t="s">
        <v>1351</v>
      </c>
      <c r="P431" s="33" t="s">
        <v>27</v>
      </c>
      <c r="Q431" s="33" t="s">
        <v>30</v>
      </c>
      <c r="R431" s="33" t="s">
        <v>1352</v>
      </c>
      <c r="S431" s="33" t="s">
        <v>813</v>
      </c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81"/>
    </row>
    <row r="432" spans="1:30" ht="12.75">
      <c r="A432" s="76" t="s">
        <v>1324</v>
      </c>
      <c r="B432" s="145" t="s">
        <v>90</v>
      </c>
      <c r="C432" s="144" t="s">
        <v>39</v>
      </c>
      <c r="D432" s="66" t="s">
        <v>23</v>
      </c>
      <c r="E432" s="33" t="s">
        <v>1325</v>
      </c>
      <c r="F432" s="45" t="s">
        <v>25</v>
      </c>
      <c r="G432" s="76"/>
      <c r="H432" s="68" t="s">
        <v>550</v>
      </c>
      <c r="I432" s="33"/>
      <c r="J432" s="75">
        <v>45205</v>
      </c>
      <c r="K432" s="69">
        <v>35000</v>
      </c>
      <c r="L432" s="70">
        <v>8000</v>
      </c>
      <c r="M432" s="70"/>
      <c r="N432" s="33"/>
      <c r="O432" s="73" t="s">
        <v>1353</v>
      </c>
      <c r="P432" s="33" t="s">
        <v>27</v>
      </c>
      <c r="Q432" s="33" t="s">
        <v>30</v>
      </c>
      <c r="R432" s="33" t="s">
        <v>1278</v>
      </c>
      <c r="S432" s="33" t="s">
        <v>388</v>
      </c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81"/>
    </row>
    <row r="433" spans="1:30" ht="12.75">
      <c r="A433" s="76" t="s">
        <v>1324</v>
      </c>
      <c r="B433" s="145" t="s">
        <v>44</v>
      </c>
      <c r="C433" s="66" t="s">
        <v>39</v>
      </c>
      <c r="D433" s="66" t="s">
        <v>23</v>
      </c>
      <c r="E433" s="33" t="s">
        <v>1325</v>
      </c>
      <c r="F433" s="45" t="s">
        <v>25</v>
      </c>
      <c r="G433" s="76"/>
      <c r="H433" s="68" t="s">
        <v>365</v>
      </c>
      <c r="I433" s="33"/>
      <c r="J433" s="75">
        <v>45205</v>
      </c>
      <c r="K433" s="69">
        <v>30000</v>
      </c>
      <c r="L433" s="70">
        <v>13000</v>
      </c>
      <c r="M433" s="70"/>
      <c r="N433" s="33"/>
      <c r="O433" s="73" t="s">
        <v>1354</v>
      </c>
      <c r="P433" s="33" t="s">
        <v>27</v>
      </c>
      <c r="Q433" s="33" t="s">
        <v>30</v>
      </c>
      <c r="R433" s="33" t="s">
        <v>1140</v>
      </c>
      <c r="S433" s="33" t="s">
        <v>32</v>
      </c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81"/>
    </row>
    <row r="434" spans="1:30" ht="12.75">
      <c r="A434" s="76" t="s">
        <v>1324</v>
      </c>
      <c r="B434" s="145" t="s">
        <v>241</v>
      </c>
      <c r="C434" s="144" t="s">
        <v>378</v>
      </c>
      <c r="D434" s="66" t="s">
        <v>23</v>
      </c>
      <c r="E434" s="33" t="s">
        <v>1325</v>
      </c>
      <c r="F434" s="45" t="s">
        <v>25</v>
      </c>
      <c r="G434" s="76"/>
      <c r="H434" s="68" t="s">
        <v>242</v>
      </c>
      <c r="I434" s="33"/>
      <c r="J434" s="75">
        <v>45205</v>
      </c>
      <c r="K434" s="69">
        <v>60000</v>
      </c>
      <c r="L434" s="70">
        <v>25000</v>
      </c>
      <c r="M434" s="70"/>
      <c r="N434" s="33"/>
      <c r="O434" s="77" t="s">
        <v>1355</v>
      </c>
      <c r="P434" s="33" t="s">
        <v>27</v>
      </c>
      <c r="Q434" s="33" t="s">
        <v>30</v>
      </c>
      <c r="R434" s="33" t="s">
        <v>1356</v>
      </c>
      <c r="S434" s="33" t="s">
        <v>32</v>
      </c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81"/>
    </row>
    <row r="435" spans="1:30" ht="12.75">
      <c r="A435" s="76" t="s">
        <v>1324</v>
      </c>
      <c r="B435" s="145" t="s">
        <v>773</v>
      </c>
      <c r="C435" s="144" t="s">
        <v>39</v>
      </c>
      <c r="D435" s="66" t="s">
        <v>23</v>
      </c>
      <c r="E435" s="33" t="s">
        <v>1325</v>
      </c>
      <c r="F435" s="45" t="s">
        <v>25</v>
      </c>
      <c r="G435" s="76"/>
      <c r="H435" s="68" t="s">
        <v>774</v>
      </c>
      <c r="I435" s="33"/>
      <c r="J435" s="75">
        <v>45205</v>
      </c>
      <c r="K435" s="69">
        <v>50000</v>
      </c>
      <c r="L435" s="70">
        <v>10000</v>
      </c>
      <c r="M435" s="70"/>
      <c r="N435" s="33"/>
      <c r="O435" s="73" t="s">
        <v>1357</v>
      </c>
      <c r="P435" s="33" t="s">
        <v>27</v>
      </c>
      <c r="Q435" s="33" t="s">
        <v>30</v>
      </c>
      <c r="R435" s="33"/>
      <c r="S435" s="33" t="s">
        <v>32</v>
      </c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81"/>
    </row>
    <row r="436" spans="1:30" ht="12.75">
      <c r="A436" s="76" t="s">
        <v>1324</v>
      </c>
      <c r="B436" s="65" t="s">
        <v>107</v>
      </c>
      <c r="C436" s="33" t="s">
        <v>39</v>
      </c>
      <c r="D436" s="66" t="s">
        <v>23</v>
      </c>
      <c r="E436" s="33" t="s">
        <v>1325</v>
      </c>
      <c r="F436" s="45" t="s">
        <v>25</v>
      </c>
      <c r="G436" s="76"/>
      <c r="H436" s="68" t="s">
        <v>108</v>
      </c>
      <c r="I436" s="33"/>
      <c r="J436" s="75">
        <v>45205</v>
      </c>
      <c r="K436" s="69">
        <v>100000</v>
      </c>
      <c r="L436" s="70">
        <v>55000</v>
      </c>
      <c r="M436" s="70"/>
      <c r="N436" s="33"/>
      <c r="O436" s="77" t="s">
        <v>1358</v>
      </c>
      <c r="P436" s="33" t="s">
        <v>27</v>
      </c>
      <c r="Q436" s="33" t="s">
        <v>30</v>
      </c>
      <c r="R436" s="33"/>
      <c r="S436" s="33" t="s">
        <v>32</v>
      </c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81"/>
    </row>
    <row r="437" spans="1:30" ht="12.75">
      <c r="A437" s="76" t="s">
        <v>1324</v>
      </c>
      <c r="B437" s="145" t="s">
        <v>1119</v>
      </c>
      <c r="C437" s="144" t="s">
        <v>378</v>
      </c>
      <c r="D437" s="66" t="s">
        <v>49</v>
      </c>
      <c r="E437" s="33" t="s">
        <v>1325</v>
      </c>
      <c r="F437" s="45" t="s">
        <v>25</v>
      </c>
      <c r="G437" s="76"/>
      <c r="H437" s="68" t="s">
        <v>1120</v>
      </c>
      <c r="I437" s="33"/>
      <c r="J437" s="75">
        <v>45206</v>
      </c>
      <c r="K437" s="69">
        <v>100000</v>
      </c>
      <c r="L437" s="70">
        <v>50000</v>
      </c>
      <c r="M437" s="70"/>
      <c r="N437" s="33"/>
      <c r="O437" s="73" t="s">
        <v>1359</v>
      </c>
      <c r="P437" s="33" t="s">
        <v>27</v>
      </c>
      <c r="Q437" s="33" t="s">
        <v>30</v>
      </c>
      <c r="R437" s="33" t="s">
        <v>1360</v>
      </c>
      <c r="S437" s="33" t="s">
        <v>388</v>
      </c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81"/>
    </row>
    <row r="438" spans="1:30" ht="12.75">
      <c r="A438" s="76" t="s">
        <v>1324</v>
      </c>
      <c r="B438" s="145" t="s">
        <v>1361</v>
      </c>
      <c r="C438" s="144" t="s">
        <v>378</v>
      </c>
      <c r="D438" s="66" t="s">
        <v>49</v>
      </c>
      <c r="E438" s="33" t="s">
        <v>1325</v>
      </c>
      <c r="F438" s="45" t="s">
        <v>25</v>
      </c>
      <c r="G438" s="76"/>
      <c r="H438" s="68" t="s">
        <v>1362</v>
      </c>
      <c r="I438" s="33"/>
      <c r="J438" s="75">
        <v>45206</v>
      </c>
      <c r="K438" s="69">
        <v>60000</v>
      </c>
      <c r="L438" s="70">
        <v>35000</v>
      </c>
      <c r="M438" s="70"/>
      <c r="N438" s="33"/>
      <c r="O438" s="73" t="s">
        <v>1363</v>
      </c>
      <c r="P438" s="33" t="s">
        <v>27</v>
      </c>
      <c r="Q438" s="33" t="s">
        <v>30</v>
      </c>
      <c r="R438" s="33" t="s">
        <v>1364</v>
      </c>
      <c r="S438" s="33" t="s">
        <v>813</v>
      </c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81"/>
    </row>
    <row r="439" spans="1:30" ht="12.75">
      <c r="A439" s="76" t="s">
        <v>1324</v>
      </c>
      <c r="B439" s="145" t="s">
        <v>634</v>
      </c>
      <c r="C439" s="144" t="s">
        <v>39</v>
      </c>
      <c r="D439" s="66" t="s">
        <v>49</v>
      </c>
      <c r="E439" s="33" t="s">
        <v>1325</v>
      </c>
      <c r="F439" s="45" t="s">
        <v>25</v>
      </c>
      <c r="G439" s="76"/>
      <c r="H439" s="68" t="s">
        <v>745</v>
      </c>
      <c r="I439" s="33"/>
      <c r="J439" s="75">
        <v>45206</v>
      </c>
      <c r="K439" s="69">
        <v>25000</v>
      </c>
      <c r="L439" s="70">
        <v>4000</v>
      </c>
      <c r="M439" s="70"/>
      <c r="N439" s="33"/>
      <c r="O439" s="73" t="s">
        <v>1365</v>
      </c>
      <c r="P439" s="33" t="s">
        <v>27</v>
      </c>
      <c r="Q439" s="33" t="s">
        <v>30</v>
      </c>
      <c r="R439" s="33" t="s">
        <v>1366</v>
      </c>
      <c r="S439" s="33" t="s">
        <v>813</v>
      </c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81"/>
    </row>
    <row r="440" spans="1:30" ht="12.75">
      <c r="A440" s="76" t="s">
        <v>1324</v>
      </c>
      <c r="B440" s="145" t="s">
        <v>1367</v>
      </c>
      <c r="C440" s="144" t="s">
        <v>39</v>
      </c>
      <c r="D440" s="66" t="s">
        <v>49</v>
      </c>
      <c r="E440" s="33" t="s">
        <v>1325</v>
      </c>
      <c r="F440" s="45" t="s">
        <v>25</v>
      </c>
      <c r="G440" s="76"/>
      <c r="H440" s="68" t="s">
        <v>1304</v>
      </c>
      <c r="I440" s="33"/>
      <c r="J440" s="74">
        <v>45206</v>
      </c>
      <c r="K440" s="69">
        <v>35000</v>
      </c>
      <c r="L440" s="70">
        <v>15000</v>
      </c>
      <c r="M440" s="70"/>
      <c r="N440" s="33"/>
      <c r="O440" s="77" t="s">
        <v>1368</v>
      </c>
      <c r="P440" s="33" t="s">
        <v>27</v>
      </c>
      <c r="Q440" s="33" t="s">
        <v>30</v>
      </c>
      <c r="R440" s="33" t="s">
        <v>1369</v>
      </c>
      <c r="S440" s="33" t="s">
        <v>32</v>
      </c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81"/>
    </row>
    <row r="441" spans="1:30" ht="12.75">
      <c r="A441" s="76" t="s">
        <v>1324</v>
      </c>
      <c r="B441" s="145" t="s">
        <v>999</v>
      </c>
      <c r="C441" s="144" t="s">
        <v>39</v>
      </c>
      <c r="D441" s="66" t="s">
        <v>49</v>
      </c>
      <c r="E441" s="33" t="s">
        <v>1325</v>
      </c>
      <c r="F441" s="45" t="s">
        <v>25</v>
      </c>
      <c r="G441" s="76"/>
      <c r="H441" s="83" t="s">
        <v>1000</v>
      </c>
      <c r="I441" s="33"/>
      <c r="J441" s="74">
        <v>45206</v>
      </c>
      <c r="K441" s="69">
        <v>200000</v>
      </c>
      <c r="L441" s="70">
        <v>100000</v>
      </c>
      <c r="M441" s="70"/>
      <c r="N441" s="33"/>
      <c r="O441" s="77" t="s">
        <v>1370</v>
      </c>
      <c r="P441" s="33" t="s">
        <v>27</v>
      </c>
      <c r="Q441" s="33" t="s">
        <v>30</v>
      </c>
      <c r="R441" s="33" t="s">
        <v>1371</v>
      </c>
      <c r="S441" s="33" t="s">
        <v>32</v>
      </c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81"/>
    </row>
    <row r="442" spans="1:30" ht="12.75">
      <c r="A442" s="76" t="s">
        <v>1324</v>
      </c>
      <c r="B442" s="145" t="s">
        <v>210</v>
      </c>
      <c r="C442" s="144" t="s">
        <v>39</v>
      </c>
      <c r="D442" s="66" t="s">
        <v>23</v>
      </c>
      <c r="E442" s="33" t="s">
        <v>1325</v>
      </c>
      <c r="F442" s="45" t="s">
        <v>25</v>
      </c>
      <c r="G442" s="76"/>
      <c r="H442" s="68" t="s">
        <v>211</v>
      </c>
      <c r="I442" s="33"/>
      <c r="J442" s="74">
        <v>45207</v>
      </c>
      <c r="K442" s="69">
        <v>60000</v>
      </c>
      <c r="L442" s="70">
        <v>30000</v>
      </c>
      <c r="M442" s="70"/>
      <c r="N442" s="33"/>
      <c r="O442" s="77" t="s">
        <v>1372</v>
      </c>
      <c r="P442" s="33" t="s">
        <v>27</v>
      </c>
      <c r="Q442" s="33" t="s">
        <v>30</v>
      </c>
      <c r="R442" s="33" t="s">
        <v>1373</v>
      </c>
      <c r="S442" s="33" t="s">
        <v>32</v>
      </c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81"/>
    </row>
    <row r="443" spans="1:30" ht="14.25" customHeight="1">
      <c r="A443" s="76" t="s">
        <v>1324</v>
      </c>
      <c r="B443" s="145" t="s">
        <v>1374</v>
      </c>
      <c r="C443" s="144" t="s">
        <v>39</v>
      </c>
      <c r="D443" s="66" t="s">
        <v>49</v>
      </c>
      <c r="E443" s="33" t="s">
        <v>1325</v>
      </c>
      <c r="F443" s="45" t="s">
        <v>25</v>
      </c>
      <c r="G443" s="76"/>
      <c r="H443" s="68" t="s">
        <v>825</v>
      </c>
      <c r="I443" s="33"/>
      <c r="J443" s="74">
        <v>45207</v>
      </c>
      <c r="K443" s="69">
        <v>20000</v>
      </c>
      <c r="L443" s="70">
        <v>3000</v>
      </c>
      <c r="M443" s="70"/>
      <c r="N443" s="33"/>
      <c r="O443" s="73" t="s">
        <v>1375</v>
      </c>
      <c r="P443" s="33" t="s">
        <v>27</v>
      </c>
      <c r="Q443" s="33" t="s">
        <v>30</v>
      </c>
      <c r="R443" s="33" t="s">
        <v>1376</v>
      </c>
      <c r="S443" s="33" t="s">
        <v>813</v>
      </c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81"/>
    </row>
    <row r="444" spans="1:30" ht="12.75">
      <c r="A444" s="76" t="s">
        <v>1324</v>
      </c>
      <c r="B444" s="145" t="s">
        <v>1154</v>
      </c>
      <c r="C444" s="144" t="s">
        <v>39</v>
      </c>
      <c r="D444" s="66" t="s">
        <v>49</v>
      </c>
      <c r="E444" s="33" t="s">
        <v>1377</v>
      </c>
      <c r="F444" s="45" t="s">
        <v>25</v>
      </c>
      <c r="G444" s="76"/>
      <c r="H444" s="83" t="s">
        <v>1378</v>
      </c>
      <c r="I444" s="33"/>
      <c r="J444" s="74">
        <v>45208</v>
      </c>
      <c r="K444" s="69">
        <v>25000</v>
      </c>
      <c r="L444" s="70">
        <v>7000</v>
      </c>
      <c r="M444" s="70"/>
      <c r="N444" s="33"/>
      <c r="O444" s="77" t="s">
        <v>1379</v>
      </c>
      <c r="P444" s="33" t="s">
        <v>27</v>
      </c>
      <c r="Q444" s="33" t="s">
        <v>30</v>
      </c>
      <c r="R444" s="33" t="s">
        <v>1380</v>
      </c>
      <c r="S444" s="33" t="s">
        <v>32</v>
      </c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81"/>
    </row>
    <row r="445" spans="1:30" ht="12.75">
      <c r="A445" s="76" t="s">
        <v>1324</v>
      </c>
      <c r="B445" s="145" t="s">
        <v>777</v>
      </c>
      <c r="C445" s="144" t="s">
        <v>39</v>
      </c>
      <c r="D445" s="66" t="s">
        <v>23</v>
      </c>
      <c r="E445" s="33" t="s">
        <v>1377</v>
      </c>
      <c r="F445" s="45" t="s">
        <v>25</v>
      </c>
      <c r="G445" s="76"/>
      <c r="H445" s="83" t="s">
        <v>778</v>
      </c>
      <c r="I445" s="33"/>
      <c r="J445" s="74">
        <v>45208</v>
      </c>
      <c r="K445" s="69">
        <v>35000</v>
      </c>
      <c r="L445" s="70">
        <v>18500</v>
      </c>
      <c r="M445" s="70"/>
      <c r="N445" s="33"/>
      <c r="O445" s="73" t="s">
        <v>1381</v>
      </c>
      <c r="P445" s="33" t="s">
        <v>27</v>
      </c>
      <c r="Q445" s="33" t="s">
        <v>30</v>
      </c>
      <c r="R445" s="33" t="s">
        <v>1382</v>
      </c>
      <c r="S445" s="33" t="s">
        <v>813</v>
      </c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81"/>
    </row>
    <row r="446" spans="1:30" ht="12.75">
      <c r="A446" s="87" t="s">
        <v>1324</v>
      </c>
      <c r="B446" s="146" t="s">
        <v>1141</v>
      </c>
      <c r="C446" s="147" t="s">
        <v>39</v>
      </c>
      <c r="D446" s="130" t="s">
        <v>49</v>
      </c>
      <c r="E446" s="89" t="s">
        <v>1377</v>
      </c>
      <c r="F446" s="110" t="s">
        <v>25</v>
      </c>
      <c r="G446" s="87"/>
      <c r="H446" s="112" t="s">
        <v>1142</v>
      </c>
      <c r="I446" s="89"/>
      <c r="J446" s="88">
        <v>45208</v>
      </c>
      <c r="K446" s="131">
        <v>260000</v>
      </c>
      <c r="L446" s="115">
        <v>160000</v>
      </c>
      <c r="M446" s="115"/>
      <c r="N446" s="89"/>
      <c r="O446" s="116" t="s">
        <v>1383</v>
      </c>
      <c r="P446" s="89" t="s">
        <v>27</v>
      </c>
      <c r="Q446" s="89" t="s">
        <v>30</v>
      </c>
      <c r="R446" s="89">
        <v>1010010</v>
      </c>
      <c r="S446" s="89" t="s">
        <v>32</v>
      </c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117"/>
    </row>
    <row r="447" spans="1:30" ht="12.75">
      <c r="A447" s="76" t="s">
        <v>1324</v>
      </c>
      <c r="B447" s="145" t="s">
        <v>749</v>
      </c>
      <c r="C447" s="144" t="s">
        <v>39</v>
      </c>
      <c r="D447" s="66" t="s">
        <v>23</v>
      </c>
      <c r="E447" s="33" t="s">
        <v>1377</v>
      </c>
      <c r="F447" s="45" t="s">
        <v>25</v>
      </c>
      <c r="G447" s="76"/>
      <c r="H447" s="68" t="s">
        <v>750</v>
      </c>
      <c r="I447" s="33"/>
      <c r="J447" s="74">
        <v>45209</v>
      </c>
      <c r="K447" s="69">
        <v>35000</v>
      </c>
      <c r="L447" s="70">
        <v>9000</v>
      </c>
      <c r="M447" s="70"/>
      <c r="N447" s="33"/>
      <c r="O447" s="73" t="s">
        <v>1384</v>
      </c>
      <c r="P447" s="33" t="s">
        <v>27</v>
      </c>
      <c r="Q447" s="33" t="s">
        <v>30</v>
      </c>
      <c r="R447" s="33" t="s">
        <v>1385</v>
      </c>
      <c r="S447" s="33" t="s">
        <v>813</v>
      </c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81"/>
    </row>
    <row r="448" spans="1:30" ht="12.75">
      <c r="A448" s="76" t="s">
        <v>1324</v>
      </c>
      <c r="B448" s="145" t="s">
        <v>138</v>
      </c>
      <c r="C448" s="144" t="s">
        <v>39</v>
      </c>
      <c r="D448" s="66" t="s">
        <v>23</v>
      </c>
      <c r="E448" s="33" t="s">
        <v>1377</v>
      </c>
      <c r="F448" s="45" t="s">
        <v>25</v>
      </c>
      <c r="G448" s="76"/>
      <c r="H448" s="68" t="s">
        <v>139</v>
      </c>
      <c r="I448" s="33"/>
      <c r="J448" s="74">
        <v>45209</v>
      </c>
      <c r="K448" s="69">
        <v>25000</v>
      </c>
      <c r="L448" s="70">
        <v>7000</v>
      </c>
      <c r="M448" s="70"/>
      <c r="N448" s="33"/>
      <c r="O448" s="73" t="s">
        <v>1386</v>
      </c>
      <c r="P448" s="33" t="s">
        <v>27</v>
      </c>
      <c r="Q448" s="33" t="s">
        <v>30</v>
      </c>
      <c r="R448" s="33" t="s">
        <v>1079</v>
      </c>
      <c r="S448" s="33" t="s">
        <v>80</v>
      </c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81"/>
    </row>
    <row r="449" spans="1:30" ht="12.75">
      <c r="A449" s="76" t="s">
        <v>1324</v>
      </c>
      <c r="B449" s="145" t="s">
        <v>348</v>
      </c>
      <c r="C449" s="144" t="s">
        <v>39</v>
      </c>
      <c r="D449" s="66" t="s">
        <v>23</v>
      </c>
      <c r="E449" s="33" t="s">
        <v>1377</v>
      </c>
      <c r="F449" s="45" t="s">
        <v>25</v>
      </c>
      <c r="G449" s="76"/>
      <c r="H449" s="68" t="s">
        <v>591</v>
      </c>
      <c r="I449" s="33"/>
      <c r="J449" s="74">
        <v>45209</v>
      </c>
      <c r="K449" s="69">
        <v>30000</v>
      </c>
      <c r="L449" s="70">
        <v>6000</v>
      </c>
      <c r="M449" s="70"/>
      <c r="N449" s="33"/>
      <c r="O449" s="73" t="s">
        <v>1387</v>
      </c>
      <c r="P449" s="33" t="s">
        <v>27</v>
      </c>
      <c r="Q449" s="33" t="s">
        <v>30</v>
      </c>
      <c r="R449" s="33" t="s">
        <v>1388</v>
      </c>
      <c r="S449" s="33" t="s">
        <v>347</v>
      </c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81"/>
    </row>
    <row r="450" spans="1:30" ht="12.75">
      <c r="A450" s="76" t="s">
        <v>1324</v>
      </c>
      <c r="B450" s="145" t="s">
        <v>131</v>
      </c>
      <c r="C450" s="144" t="s">
        <v>39</v>
      </c>
      <c r="D450" s="66" t="s">
        <v>23</v>
      </c>
      <c r="E450" s="33" t="s">
        <v>1377</v>
      </c>
      <c r="F450" s="45" t="s">
        <v>25</v>
      </c>
      <c r="G450" s="76"/>
      <c r="H450" s="68" t="s">
        <v>975</v>
      </c>
      <c r="I450" s="33"/>
      <c r="J450" s="74">
        <v>45209</v>
      </c>
      <c r="K450" s="69">
        <v>40000</v>
      </c>
      <c r="L450" s="70">
        <v>20000</v>
      </c>
      <c r="M450" s="70"/>
      <c r="N450" s="33"/>
      <c r="O450" s="73" t="s">
        <v>1389</v>
      </c>
      <c r="P450" s="33" t="s">
        <v>27</v>
      </c>
      <c r="Q450" s="33" t="s">
        <v>30</v>
      </c>
      <c r="R450" s="33" t="s">
        <v>1390</v>
      </c>
      <c r="S450" s="33" t="s">
        <v>32</v>
      </c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81"/>
    </row>
    <row r="451" spans="1:30" ht="12.75">
      <c r="A451" s="76" t="s">
        <v>1324</v>
      </c>
      <c r="B451" s="145" t="s">
        <v>1047</v>
      </c>
      <c r="C451" s="33" t="s">
        <v>39</v>
      </c>
      <c r="D451" s="66" t="s">
        <v>49</v>
      </c>
      <c r="E451" s="33" t="s">
        <v>1377</v>
      </c>
      <c r="F451" s="45" t="s">
        <v>25</v>
      </c>
      <c r="G451" s="76"/>
      <c r="H451" s="68" t="s">
        <v>70</v>
      </c>
      <c r="I451" s="33"/>
      <c r="J451" s="75">
        <v>45210</v>
      </c>
      <c r="K451" s="69">
        <v>35000</v>
      </c>
      <c r="L451" s="70">
        <v>9000</v>
      </c>
      <c r="M451" s="70"/>
      <c r="N451" s="33"/>
      <c r="O451" s="73" t="s">
        <v>1391</v>
      </c>
      <c r="P451" s="33" t="s">
        <v>27</v>
      </c>
      <c r="Q451" s="33" t="s">
        <v>30</v>
      </c>
      <c r="R451" s="33" t="s">
        <v>1303</v>
      </c>
      <c r="S451" s="33" t="s">
        <v>68</v>
      </c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81"/>
    </row>
    <row r="452" spans="1:30" ht="12.75">
      <c r="A452" s="76" t="s">
        <v>1324</v>
      </c>
      <c r="B452" s="145" t="s">
        <v>769</v>
      </c>
      <c r="C452" s="144" t="s">
        <v>39</v>
      </c>
      <c r="D452" s="66" t="s">
        <v>23</v>
      </c>
      <c r="E452" s="33" t="s">
        <v>1377</v>
      </c>
      <c r="F452" s="45" t="s">
        <v>25</v>
      </c>
      <c r="G452" s="76"/>
      <c r="H452" s="68" t="s">
        <v>1392</v>
      </c>
      <c r="I452" s="33"/>
      <c r="J452" s="75">
        <v>45210</v>
      </c>
      <c r="K452" s="69">
        <v>60000</v>
      </c>
      <c r="L452" s="70">
        <v>21000</v>
      </c>
      <c r="M452" s="70"/>
      <c r="N452" s="33"/>
      <c r="O452" s="73" t="s">
        <v>1393</v>
      </c>
      <c r="P452" s="33" t="s">
        <v>27</v>
      </c>
      <c r="Q452" s="33" t="s">
        <v>30</v>
      </c>
      <c r="R452" s="33" t="s">
        <v>1394</v>
      </c>
      <c r="S452" s="33" t="s">
        <v>813</v>
      </c>
      <c r="T452" s="76" t="s">
        <v>536</v>
      </c>
      <c r="U452" s="76"/>
      <c r="V452" s="76" t="s">
        <v>1395</v>
      </c>
      <c r="W452" s="76"/>
      <c r="X452" s="76"/>
      <c r="Y452" s="76"/>
      <c r="Z452" s="76"/>
      <c r="AA452" s="76"/>
      <c r="AB452" s="76"/>
      <c r="AC452" s="76"/>
      <c r="AD452" s="81"/>
    </row>
    <row r="453" spans="1:30" ht="12.75">
      <c r="A453" s="76" t="s">
        <v>1324</v>
      </c>
      <c r="B453" s="145" t="s">
        <v>677</v>
      </c>
      <c r="C453" s="144" t="s">
        <v>39</v>
      </c>
      <c r="D453" s="66" t="s">
        <v>23</v>
      </c>
      <c r="E453" s="33" t="s">
        <v>1377</v>
      </c>
      <c r="F453" s="45" t="s">
        <v>25</v>
      </c>
      <c r="G453" s="76"/>
      <c r="H453" s="68" t="s">
        <v>297</v>
      </c>
      <c r="I453" s="33"/>
      <c r="J453" s="75">
        <v>45210</v>
      </c>
      <c r="K453" s="69">
        <v>80000</v>
      </c>
      <c r="L453" s="70">
        <v>40000</v>
      </c>
      <c r="M453" s="70"/>
      <c r="N453" s="33"/>
      <c r="O453" s="73" t="s">
        <v>1396</v>
      </c>
      <c r="P453" s="33" t="s">
        <v>27</v>
      </c>
      <c r="Q453" s="33" t="s">
        <v>30</v>
      </c>
      <c r="R453" s="33" t="s">
        <v>739</v>
      </c>
      <c r="S453" s="33" t="s">
        <v>32</v>
      </c>
      <c r="T453" s="76" t="s">
        <v>536</v>
      </c>
      <c r="U453" s="148">
        <v>45206</v>
      </c>
      <c r="V453" s="76"/>
      <c r="W453" s="76"/>
      <c r="X453" s="76"/>
      <c r="Y453" s="76"/>
      <c r="Z453" s="76"/>
      <c r="AA453" s="76"/>
      <c r="AB453" s="76"/>
      <c r="AC453" s="76"/>
      <c r="AD453" s="81"/>
    </row>
    <row r="454" spans="1:30" ht="12.75">
      <c r="A454" s="76" t="s">
        <v>1324</v>
      </c>
      <c r="B454" s="145" t="s">
        <v>103</v>
      </c>
      <c r="C454" s="144" t="s">
        <v>39</v>
      </c>
      <c r="D454" s="66" t="s">
        <v>49</v>
      </c>
      <c r="E454" s="33" t="s">
        <v>1377</v>
      </c>
      <c r="F454" s="45" t="s">
        <v>25</v>
      </c>
      <c r="G454" s="76"/>
      <c r="H454" s="121" t="s">
        <v>104</v>
      </c>
      <c r="I454" s="33"/>
      <c r="J454" s="75">
        <v>45210</v>
      </c>
      <c r="K454" s="69">
        <v>30000</v>
      </c>
      <c r="L454" s="70">
        <v>7000</v>
      </c>
      <c r="M454" s="70"/>
      <c r="N454" s="33"/>
      <c r="O454" s="73" t="s">
        <v>1397</v>
      </c>
      <c r="P454" s="33" t="s">
        <v>27</v>
      </c>
      <c r="Q454" s="33" t="s">
        <v>30</v>
      </c>
      <c r="R454" s="33" t="s">
        <v>1398</v>
      </c>
      <c r="S454" s="33" t="s">
        <v>369</v>
      </c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81"/>
    </row>
    <row r="455" spans="1:30" ht="12.75">
      <c r="A455" s="76" t="s">
        <v>1324</v>
      </c>
      <c r="B455" s="76" t="s">
        <v>1399</v>
      </c>
      <c r="C455" s="66" t="s">
        <v>39</v>
      </c>
      <c r="D455" s="33" t="s">
        <v>23</v>
      </c>
      <c r="E455" s="33" t="s">
        <v>1377</v>
      </c>
      <c r="F455" s="45" t="s">
        <v>25</v>
      </c>
      <c r="G455" s="76"/>
      <c r="H455" s="68" t="s">
        <v>1271</v>
      </c>
      <c r="I455" s="33"/>
      <c r="J455" s="75">
        <v>45210</v>
      </c>
      <c r="K455" s="70">
        <v>250000</v>
      </c>
      <c r="L455" s="70">
        <v>125000</v>
      </c>
      <c r="M455" s="70"/>
      <c r="N455" s="33" t="s">
        <v>1043</v>
      </c>
      <c r="O455" s="73" t="s">
        <v>1400</v>
      </c>
      <c r="P455" s="33" t="s">
        <v>27</v>
      </c>
      <c r="Q455" s="33" t="s">
        <v>30</v>
      </c>
      <c r="R455" s="33" t="s">
        <v>1401</v>
      </c>
      <c r="S455" s="33" t="s">
        <v>32</v>
      </c>
      <c r="T455" s="76"/>
      <c r="U455" s="76"/>
      <c r="V455" s="76"/>
      <c r="W455" s="81"/>
      <c r="X455" s="81"/>
      <c r="Y455" s="81"/>
      <c r="Z455" s="81"/>
      <c r="AA455" s="81"/>
      <c r="AB455" s="81"/>
      <c r="AC455" s="81"/>
      <c r="AD455" s="81"/>
    </row>
    <row r="456" spans="1:30" ht="12.75">
      <c r="A456" s="76" t="s">
        <v>1324</v>
      </c>
      <c r="B456" s="145" t="s">
        <v>1402</v>
      </c>
      <c r="C456" s="66" t="s">
        <v>39</v>
      </c>
      <c r="D456" s="66" t="s">
        <v>23</v>
      </c>
      <c r="E456" s="33" t="s">
        <v>1377</v>
      </c>
      <c r="F456" s="45" t="s">
        <v>25</v>
      </c>
      <c r="G456" s="76"/>
      <c r="H456" s="68" t="s">
        <v>356</v>
      </c>
      <c r="I456" s="75">
        <v>45214</v>
      </c>
      <c r="J456" s="75">
        <v>45210</v>
      </c>
      <c r="K456" s="69">
        <v>100000</v>
      </c>
      <c r="L456" s="70">
        <v>45000</v>
      </c>
      <c r="M456" s="70"/>
      <c r="N456" s="33"/>
      <c r="O456" s="73" t="s">
        <v>1403</v>
      </c>
      <c r="P456" s="33" t="s">
        <v>27</v>
      </c>
      <c r="Q456" s="33" t="s">
        <v>30</v>
      </c>
      <c r="R456" s="33" t="s">
        <v>1404</v>
      </c>
      <c r="S456" s="33" t="s">
        <v>813</v>
      </c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81"/>
    </row>
    <row r="457" spans="1:30" ht="12.75">
      <c r="A457" s="76" t="s">
        <v>1324</v>
      </c>
      <c r="B457" s="145" t="s">
        <v>1405</v>
      </c>
      <c r="C457" s="144" t="s">
        <v>39</v>
      </c>
      <c r="D457" s="66" t="s">
        <v>49</v>
      </c>
      <c r="E457" s="33" t="s">
        <v>1377</v>
      </c>
      <c r="F457" s="45" t="s">
        <v>25</v>
      </c>
      <c r="G457" s="76"/>
      <c r="H457" s="68" t="s">
        <v>1406</v>
      </c>
      <c r="I457" s="33"/>
      <c r="J457" s="74">
        <v>45211</v>
      </c>
      <c r="K457" s="69">
        <v>450000</v>
      </c>
      <c r="L457" s="70">
        <v>250000</v>
      </c>
      <c r="M457" s="70"/>
      <c r="N457" s="33"/>
      <c r="O457" s="73" t="s">
        <v>1407</v>
      </c>
      <c r="P457" s="33" t="s">
        <v>27</v>
      </c>
      <c r="Q457" s="33" t="s">
        <v>30</v>
      </c>
      <c r="R457" s="33" t="s">
        <v>1216</v>
      </c>
      <c r="S457" s="33" t="s">
        <v>32</v>
      </c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81"/>
    </row>
    <row r="458" spans="1:30" ht="12.75">
      <c r="A458" s="76" t="s">
        <v>1324</v>
      </c>
      <c r="B458" s="145" t="s">
        <v>847</v>
      </c>
      <c r="C458" s="144" t="s">
        <v>378</v>
      </c>
      <c r="D458" s="66" t="s">
        <v>49</v>
      </c>
      <c r="E458" s="33" t="s">
        <v>1377</v>
      </c>
      <c r="F458" s="45" t="s">
        <v>25</v>
      </c>
      <c r="G458" s="76"/>
      <c r="H458" s="68" t="s">
        <v>1222</v>
      </c>
      <c r="I458" s="33"/>
      <c r="J458" s="74">
        <v>45211</v>
      </c>
      <c r="K458" s="69">
        <v>200000</v>
      </c>
      <c r="L458" s="70">
        <v>80000</v>
      </c>
      <c r="M458" s="70"/>
      <c r="N458" s="33"/>
      <c r="O458" s="77" t="s">
        <v>1408</v>
      </c>
      <c r="P458" s="33" t="s">
        <v>27</v>
      </c>
      <c r="Q458" s="33" t="s">
        <v>30</v>
      </c>
      <c r="R458" s="33" t="s">
        <v>1409</v>
      </c>
      <c r="S458" s="33" t="s">
        <v>32</v>
      </c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81"/>
    </row>
    <row r="459" spans="1:30" ht="12.75">
      <c r="A459" s="76" t="s">
        <v>1324</v>
      </c>
      <c r="B459" s="145" t="s">
        <v>662</v>
      </c>
      <c r="C459" s="144" t="s">
        <v>39</v>
      </c>
      <c r="D459" s="66" t="s">
        <v>49</v>
      </c>
      <c r="E459" s="33" t="s">
        <v>1377</v>
      </c>
      <c r="F459" s="45" t="s">
        <v>25</v>
      </c>
      <c r="G459" s="76"/>
      <c r="H459" s="68" t="s">
        <v>1410</v>
      </c>
      <c r="I459" s="33"/>
      <c r="J459" s="74">
        <v>45211</v>
      </c>
      <c r="K459" s="69">
        <v>45000</v>
      </c>
      <c r="L459" s="70">
        <v>20000</v>
      </c>
      <c r="M459" s="70"/>
      <c r="N459" s="33"/>
      <c r="O459" s="73" t="s">
        <v>1411</v>
      </c>
      <c r="P459" s="33" t="s">
        <v>27</v>
      </c>
      <c r="Q459" s="33" t="s">
        <v>30</v>
      </c>
      <c r="R459" s="33" t="s">
        <v>1412</v>
      </c>
      <c r="S459" s="33" t="s">
        <v>68</v>
      </c>
      <c r="T459" s="76"/>
      <c r="U459" s="76"/>
      <c r="V459" s="76" t="s">
        <v>1413</v>
      </c>
      <c r="W459" s="76"/>
      <c r="X459" s="76"/>
      <c r="Y459" s="76"/>
      <c r="Z459" s="76"/>
      <c r="AA459" s="76"/>
      <c r="AB459" s="76"/>
      <c r="AC459" s="76"/>
      <c r="AD459" s="81"/>
    </row>
    <row r="460" spans="1:30" ht="12.75">
      <c r="A460" s="76" t="s">
        <v>1324</v>
      </c>
      <c r="B460" s="145" t="s">
        <v>153</v>
      </c>
      <c r="C460" s="144" t="s">
        <v>378</v>
      </c>
      <c r="D460" s="66" t="s">
        <v>49</v>
      </c>
      <c r="E460" s="33" t="s">
        <v>1377</v>
      </c>
      <c r="F460" s="45" t="s">
        <v>25</v>
      </c>
      <c r="G460" s="76"/>
      <c r="H460" s="68" t="s">
        <v>154</v>
      </c>
      <c r="I460" s="33"/>
      <c r="J460" s="74">
        <v>45211</v>
      </c>
      <c r="K460" s="69">
        <v>35000</v>
      </c>
      <c r="L460" s="70">
        <v>2500</v>
      </c>
      <c r="M460" s="70"/>
      <c r="N460" s="33"/>
      <c r="O460" s="73" t="s">
        <v>1414</v>
      </c>
      <c r="P460" s="33" t="s">
        <v>27</v>
      </c>
      <c r="Q460" s="33" t="s">
        <v>30</v>
      </c>
      <c r="R460" s="33" t="s">
        <v>1415</v>
      </c>
      <c r="S460" s="33" t="s">
        <v>536</v>
      </c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81"/>
    </row>
    <row r="461" spans="1:30" ht="12.75">
      <c r="A461" s="76" t="s">
        <v>1324</v>
      </c>
      <c r="B461" s="145" t="s">
        <v>781</v>
      </c>
      <c r="C461" s="144" t="s">
        <v>39</v>
      </c>
      <c r="D461" s="66" t="s">
        <v>49</v>
      </c>
      <c r="E461" s="33" t="s">
        <v>1377</v>
      </c>
      <c r="F461" s="45" t="s">
        <v>25</v>
      </c>
      <c r="G461" s="76"/>
      <c r="H461" s="68" t="s">
        <v>471</v>
      </c>
      <c r="I461" s="33"/>
      <c r="J461" s="75">
        <v>45212</v>
      </c>
      <c r="K461" s="69">
        <v>40000</v>
      </c>
      <c r="L461" s="70">
        <v>13000</v>
      </c>
      <c r="M461" s="70"/>
      <c r="N461" s="33"/>
      <c r="O461" s="73" t="s">
        <v>1416</v>
      </c>
      <c r="P461" s="33" t="s">
        <v>27</v>
      </c>
      <c r="Q461" s="33" t="s">
        <v>30</v>
      </c>
      <c r="R461" s="33" t="s">
        <v>1417</v>
      </c>
      <c r="S461" s="33" t="s">
        <v>68</v>
      </c>
      <c r="T461" s="76"/>
      <c r="U461" s="76"/>
      <c r="V461" s="76" t="s">
        <v>1413</v>
      </c>
      <c r="W461" s="76"/>
      <c r="X461" s="76"/>
      <c r="Y461" s="76"/>
      <c r="Z461" s="76"/>
      <c r="AA461" s="76"/>
      <c r="AB461" s="76"/>
      <c r="AC461" s="76"/>
      <c r="AD461" s="81"/>
    </row>
    <row r="462" spans="1:30" ht="12.75">
      <c r="A462" s="76" t="s">
        <v>1324</v>
      </c>
      <c r="B462" s="145" t="s">
        <v>235</v>
      </c>
      <c r="C462" s="144" t="s">
        <v>39</v>
      </c>
      <c r="D462" s="66" t="s">
        <v>49</v>
      </c>
      <c r="E462" s="33" t="s">
        <v>1377</v>
      </c>
      <c r="F462" s="45" t="s">
        <v>25</v>
      </c>
      <c r="G462" s="76"/>
      <c r="H462" s="68" t="s">
        <v>506</v>
      </c>
      <c r="I462" s="33"/>
      <c r="J462" s="75">
        <v>45212</v>
      </c>
      <c r="K462" s="69">
        <v>50000</v>
      </c>
      <c r="L462" s="70">
        <v>15000</v>
      </c>
      <c r="M462" s="70"/>
      <c r="N462" s="33"/>
      <c r="O462" s="73" t="s">
        <v>1418</v>
      </c>
      <c r="P462" s="33" t="s">
        <v>27</v>
      </c>
      <c r="Q462" s="33" t="s">
        <v>30</v>
      </c>
      <c r="R462" s="33" t="s">
        <v>1419</v>
      </c>
      <c r="S462" s="33" t="s">
        <v>68</v>
      </c>
      <c r="T462" s="76"/>
      <c r="U462" s="148"/>
      <c r="V462" s="76"/>
      <c r="W462" s="76"/>
      <c r="X462" s="76"/>
      <c r="Y462" s="76"/>
      <c r="Z462" s="76"/>
      <c r="AA462" s="76"/>
      <c r="AB462" s="76"/>
      <c r="AC462" s="76"/>
      <c r="AD462" s="81"/>
    </row>
    <row r="463" spans="1:30" ht="12.75">
      <c r="A463" s="76" t="s">
        <v>1324</v>
      </c>
      <c r="B463" s="145" t="s">
        <v>44</v>
      </c>
      <c r="C463" s="66" t="s">
        <v>39</v>
      </c>
      <c r="D463" s="66" t="s">
        <v>23</v>
      </c>
      <c r="E463" s="33" t="s">
        <v>1377</v>
      </c>
      <c r="F463" s="45" t="s">
        <v>25</v>
      </c>
      <c r="G463" s="76"/>
      <c r="H463" s="68" t="s">
        <v>365</v>
      </c>
      <c r="I463" s="33"/>
      <c r="J463" s="75">
        <v>45213</v>
      </c>
      <c r="K463" s="69">
        <v>30000</v>
      </c>
      <c r="L463" s="70">
        <v>13000</v>
      </c>
      <c r="M463" s="70"/>
      <c r="N463" s="33"/>
      <c r="O463" s="73" t="s">
        <v>1420</v>
      </c>
      <c r="P463" s="33" t="s">
        <v>27</v>
      </c>
      <c r="Q463" s="33" t="s">
        <v>30</v>
      </c>
      <c r="R463" s="33" t="s">
        <v>1421</v>
      </c>
      <c r="S463" s="33" t="s">
        <v>32</v>
      </c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81"/>
    </row>
    <row r="464" spans="1:30" ht="12.75">
      <c r="A464" s="76" t="s">
        <v>1324</v>
      </c>
      <c r="B464" s="65" t="s">
        <v>1197</v>
      </c>
      <c r="C464" s="66" t="s">
        <v>39</v>
      </c>
      <c r="D464" s="66" t="s">
        <v>23</v>
      </c>
      <c r="E464" s="33" t="s">
        <v>1377</v>
      </c>
      <c r="F464" s="45" t="s">
        <v>25</v>
      </c>
      <c r="G464" s="76"/>
      <c r="H464" s="68" t="s">
        <v>575</v>
      </c>
      <c r="I464" s="33"/>
      <c r="J464" s="75">
        <v>45213</v>
      </c>
      <c r="K464" s="69">
        <v>20000</v>
      </c>
      <c r="L464" s="70">
        <v>7000</v>
      </c>
      <c r="M464" s="70"/>
      <c r="N464" s="33"/>
      <c r="O464" s="77" t="s">
        <v>1422</v>
      </c>
      <c r="P464" s="33" t="s">
        <v>27</v>
      </c>
      <c r="Q464" s="33" t="s">
        <v>30</v>
      </c>
      <c r="R464" s="119"/>
      <c r="S464" s="33" t="s">
        <v>32</v>
      </c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81"/>
    </row>
    <row r="465" spans="1:30" ht="12.75">
      <c r="A465" s="76" t="s">
        <v>1324</v>
      </c>
      <c r="B465" s="145" t="s">
        <v>157</v>
      </c>
      <c r="C465" s="144" t="s">
        <v>378</v>
      </c>
      <c r="D465" s="66" t="s">
        <v>23</v>
      </c>
      <c r="E465" s="33" t="s">
        <v>1377</v>
      </c>
      <c r="F465" s="45" t="s">
        <v>25</v>
      </c>
      <c r="G465" s="76"/>
      <c r="H465" s="68" t="s">
        <v>1423</v>
      </c>
      <c r="I465" s="33"/>
      <c r="J465" s="75">
        <v>45213</v>
      </c>
      <c r="K465" s="69">
        <v>35000</v>
      </c>
      <c r="L465" s="70">
        <v>15000</v>
      </c>
      <c r="M465" s="70"/>
      <c r="N465" s="33"/>
      <c r="O465" s="73" t="s">
        <v>1424</v>
      </c>
      <c r="P465" s="33" t="s">
        <v>27</v>
      </c>
      <c r="Q465" s="33" t="s">
        <v>30</v>
      </c>
      <c r="R465" s="33" t="s">
        <v>1425</v>
      </c>
      <c r="S465" s="33" t="s">
        <v>369</v>
      </c>
      <c r="T465" s="76"/>
      <c r="U465" s="76"/>
      <c r="V465" s="76" t="s">
        <v>1426</v>
      </c>
      <c r="W465" s="76"/>
      <c r="X465" s="76"/>
      <c r="Y465" s="76"/>
      <c r="Z465" s="76"/>
      <c r="AA465" s="76"/>
      <c r="AB465" s="76"/>
      <c r="AC465" s="76"/>
      <c r="AD465" s="81"/>
    </row>
    <row r="466" spans="1:30" ht="12.75">
      <c r="A466" s="76" t="s">
        <v>1324</v>
      </c>
      <c r="B466" s="76" t="s">
        <v>1040</v>
      </c>
      <c r="C466" s="33" t="s">
        <v>39</v>
      </c>
      <c r="D466" s="33" t="s">
        <v>49</v>
      </c>
      <c r="E466" s="33" t="s">
        <v>1377</v>
      </c>
      <c r="F466" s="45" t="s">
        <v>25</v>
      </c>
      <c r="G466" s="76"/>
      <c r="H466" s="68" t="s">
        <v>1058</v>
      </c>
      <c r="I466" s="33"/>
      <c r="J466" s="75">
        <v>45212</v>
      </c>
      <c r="K466" s="69">
        <v>25000</v>
      </c>
      <c r="L466" s="70">
        <v>3500</v>
      </c>
      <c r="M466" s="70"/>
      <c r="N466" s="33"/>
      <c r="O466" s="73" t="s">
        <v>1427</v>
      </c>
      <c r="P466" s="33" t="s">
        <v>27</v>
      </c>
      <c r="Q466" s="33" t="s">
        <v>30</v>
      </c>
      <c r="R466" s="33" t="s">
        <v>1428</v>
      </c>
      <c r="S466" s="33" t="s">
        <v>813</v>
      </c>
      <c r="T466" s="76"/>
      <c r="U466" s="76"/>
      <c r="V466" s="76"/>
      <c r="W466" s="76"/>
      <c r="X466" s="76"/>
      <c r="Y466" s="76"/>
      <c r="Z466" s="76"/>
      <c r="AA466" s="76"/>
      <c r="AB466" s="76"/>
      <c r="AC466" s="81"/>
      <c r="AD466" s="81"/>
    </row>
    <row r="467" spans="1:30" ht="12.75">
      <c r="A467" s="76" t="s">
        <v>1324</v>
      </c>
      <c r="B467" s="76" t="s">
        <v>57</v>
      </c>
      <c r="C467" s="33" t="s">
        <v>39</v>
      </c>
      <c r="D467" s="66" t="s">
        <v>23</v>
      </c>
      <c r="E467" s="33" t="s">
        <v>1377</v>
      </c>
      <c r="F467" s="45" t="s">
        <v>25</v>
      </c>
      <c r="G467" s="76"/>
      <c r="H467" s="68" t="s">
        <v>58</v>
      </c>
      <c r="I467" s="33"/>
      <c r="J467" s="75">
        <v>45214</v>
      </c>
      <c r="K467" s="69">
        <v>65000</v>
      </c>
      <c r="L467" s="70">
        <v>25000</v>
      </c>
      <c r="M467" s="70"/>
      <c r="N467" s="33"/>
      <c r="O467" s="77" t="s">
        <v>1429</v>
      </c>
      <c r="P467" s="33" t="s">
        <v>27</v>
      </c>
      <c r="Q467" s="33" t="s">
        <v>30</v>
      </c>
      <c r="R467" s="33" t="s">
        <v>1136</v>
      </c>
      <c r="S467" s="33" t="s">
        <v>32</v>
      </c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81"/>
    </row>
    <row r="468" spans="1:30" ht="12.75">
      <c r="A468" s="76" t="s">
        <v>1324</v>
      </c>
      <c r="B468" s="145" t="s">
        <v>374</v>
      </c>
      <c r="C468" s="144" t="s">
        <v>39</v>
      </c>
      <c r="D468" s="66" t="s">
        <v>49</v>
      </c>
      <c r="E468" s="33" t="s">
        <v>1430</v>
      </c>
      <c r="F468" s="45" t="s">
        <v>25</v>
      </c>
      <c r="G468" s="76"/>
      <c r="H468" s="68" t="s">
        <v>1431</v>
      </c>
      <c r="I468" s="33"/>
      <c r="J468" s="75">
        <v>45215</v>
      </c>
      <c r="K468" s="69">
        <v>40000</v>
      </c>
      <c r="L468" s="70">
        <v>17000</v>
      </c>
      <c r="M468" s="70"/>
      <c r="N468" s="33"/>
      <c r="O468" s="73" t="s">
        <v>1432</v>
      </c>
      <c r="P468" s="33" t="s">
        <v>27</v>
      </c>
      <c r="Q468" s="33" t="s">
        <v>30</v>
      </c>
      <c r="R468" s="33" t="s">
        <v>1433</v>
      </c>
      <c r="S468" s="33" t="s">
        <v>369</v>
      </c>
      <c r="T468" s="76"/>
      <c r="U468" s="76"/>
      <c r="V468" s="76" t="s">
        <v>1434</v>
      </c>
      <c r="W468" s="76"/>
      <c r="X468" s="76"/>
      <c r="Y468" s="76"/>
      <c r="Z468" s="76"/>
      <c r="AA468" s="76"/>
      <c r="AB468" s="76"/>
      <c r="AC468" s="76"/>
      <c r="AD468" s="81"/>
    </row>
    <row r="469" spans="1:30" ht="12.75">
      <c r="A469" s="76" t="s">
        <v>1324</v>
      </c>
      <c r="B469" s="145" t="s">
        <v>1064</v>
      </c>
      <c r="C469" s="144" t="s">
        <v>39</v>
      </c>
      <c r="D469" s="66" t="s">
        <v>23</v>
      </c>
      <c r="E469" s="33" t="s">
        <v>1430</v>
      </c>
      <c r="F469" s="45" t="s">
        <v>25</v>
      </c>
      <c r="G469" s="76"/>
      <c r="H469" s="68" t="s">
        <v>1065</v>
      </c>
      <c r="I469" s="33"/>
      <c r="J469" s="75">
        <v>45215</v>
      </c>
      <c r="K469" s="69">
        <v>55000</v>
      </c>
      <c r="L469" s="70">
        <v>15000</v>
      </c>
      <c r="M469" s="70"/>
      <c r="N469" s="33"/>
      <c r="O469" s="73" t="s">
        <v>1435</v>
      </c>
      <c r="P469" s="33" t="s">
        <v>1436</v>
      </c>
      <c r="Q469" s="33" t="s">
        <v>30</v>
      </c>
      <c r="R469" s="33" t="s">
        <v>1437</v>
      </c>
      <c r="S469" s="33" t="s">
        <v>388</v>
      </c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81"/>
    </row>
    <row r="470" spans="1:30" ht="12.75">
      <c r="A470" s="76" t="s">
        <v>1324</v>
      </c>
      <c r="B470" s="65" t="s">
        <v>107</v>
      </c>
      <c r="C470" s="33" t="s">
        <v>39</v>
      </c>
      <c r="D470" s="66" t="s">
        <v>23</v>
      </c>
      <c r="E470" s="33" t="s">
        <v>1430</v>
      </c>
      <c r="F470" s="45" t="s">
        <v>25</v>
      </c>
      <c r="G470" s="76"/>
      <c r="H470" s="68" t="s">
        <v>108</v>
      </c>
      <c r="I470" s="33"/>
      <c r="J470" s="75">
        <v>45215</v>
      </c>
      <c r="K470" s="69">
        <v>100000</v>
      </c>
      <c r="L470" s="70">
        <v>55000</v>
      </c>
      <c r="M470" s="70"/>
      <c r="N470" s="33"/>
      <c r="O470" s="77" t="s">
        <v>1438</v>
      </c>
      <c r="P470" s="33" t="s">
        <v>27</v>
      </c>
      <c r="Q470" s="33" t="s">
        <v>30</v>
      </c>
      <c r="R470" s="33"/>
      <c r="S470" s="33" t="s">
        <v>32</v>
      </c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81"/>
    </row>
    <row r="471" spans="1:30" ht="12.75">
      <c r="A471" s="76" t="s">
        <v>1324</v>
      </c>
      <c r="B471" s="145" t="s">
        <v>377</v>
      </c>
      <c r="C471" s="144" t="s">
        <v>378</v>
      </c>
      <c r="D471" s="66" t="s">
        <v>23</v>
      </c>
      <c r="E471" s="33" t="s">
        <v>1430</v>
      </c>
      <c r="F471" s="45" t="s">
        <v>25</v>
      </c>
      <c r="G471" s="76"/>
      <c r="H471" s="68" t="s">
        <v>1439</v>
      </c>
      <c r="I471" s="33"/>
      <c r="J471" s="134">
        <v>45215</v>
      </c>
      <c r="K471" s="69">
        <v>75000</v>
      </c>
      <c r="L471" s="70">
        <v>40000</v>
      </c>
      <c r="M471" s="70"/>
      <c r="N471" s="33"/>
      <c r="O471" s="73" t="s">
        <v>1440</v>
      </c>
      <c r="P471" s="33" t="s">
        <v>27</v>
      </c>
      <c r="Q471" s="33" t="s">
        <v>30</v>
      </c>
      <c r="R471" s="33" t="s">
        <v>1441</v>
      </c>
      <c r="S471" s="33" t="s">
        <v>68</v>
      </c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81"/>
    </row>
    <row r="472" spans="1:30" ht="12.75">
      <c r="A472" s="76" t="s">
        <v>1324</v>
      </c>
      <c r="B472" s="65" t="s">
        <v>224</v>
      </c>
      <c r="C472" s="66" t="s">
        <v>39</v>
      </c>
      <c r="D472" s="66" t="s">
        <v>23</v>
      </c>
      <c r="E472" s="33" t="s">
        <v>1430</v>
      </c>
      <c r="F472" s="45" t="s">
        <v>25</v>
      </c>
      <c r="G472" s="67"/>
      <c r="H472" s="68" t="s">
        <v>225</v>
      </c>
      <c r="I472" s="33"/>
      <c r="J472" s="75">
        <v>45215</v>
      </c>
      <c r="K472" s="69">
        <v>70000</v>
      </c>
      <c r="L472" s="70">
        <v>40000</v>
      </c>
      <c r="M472" s="70"/>
      <c r="N472" s="33"/>
      <c r="O472" s="77" t="s">
        <v>1442</v>
      </c>
      <c r="P472" s="33" t="s">
        <v>27</v>
      </c>
      <c r="Q472" s="33" t="s">
        <v>30</v>
      </c>
      <c r="R472" s="33"/>
      <c r="S472" s="33" t="s">
        <v>32</v>
      </c>
      <c r="T472" s="76"/>
      <c r="U472" s="76"/>
      <c r="V472" s="76"/>
      <c r="W472" s="81"/>
      <c r="X472" s="81"/>
      <c r="Y472" s="81"/>
      <c r="Z472" s="81"/>
      <c r="AA472" s="81"/>
      <c r="AB472" s="81"/>
      <c r="AC472" s="81"/>
      <c r="AD472" s="81"/>
    </row>
    <row r="473" spans="1:30" ht="12.75">
      <c r="A473" s="76" t="s">
        <v>1324</v>
      </c>
      <c r="B473" s="145" t="s">
        <v>165</v>
      </c>
      <c r="C473" s="144" t="s">
        <v>39</v>
      </c>
      <c r="D473" s="66" t="s">
        <v>23</v>
      </c>
      <c r="E473" s="33" t="s">
        <v>1430</v>
      </c>
      <c r="F473" s="45" t="s">
        <v>25</v>
      </c>
      <c r="G473" s="76"/>
      <c r="H473" s="68" t="s">
        <v>166</v>
      </c>
      <c r="I473" s="33"/>
      <c r="J473" s="75">
        <v>45215</v>
      </c>
      <c r="K473" s="69">
        <v>55000</v>
      </c>
      <c r="L473" s="70">
        <v>35000</v>
      </c>
      <c r="M473" s="70"/>
      <c r="N473" s="33"/>
      <c r="O473" s="77" t="s">
        <v>1443</v>
      </c>
      <c r="P473" s="33" t="s">
        <v>27</v>
      </c>
      <c r="Q473" s="33" t="s">
        <v>30</v>
      </c>
      <c r="R473" s="33" t="s">
        <v>1444</v>
      </c>
      <c r="S473" s="33" t="s">
        <v>32</v>
      </c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81"/>
    </row>
    <row r="474" spans="1:30" ht="12.75">
      <c r="A474" s="76" t="s">
        <v>1324</v>
      </c>
      <c r="B474" s="145" t="s">
        <v>474</v>
      </c>
      <c r="C474" s="144" t="s">
        <v>39</v>
      </c>
      <c r="D474" s="66" t="s">
        <v>49</v>
      </c>
      <c r="E474" s="33" t="s">
        <v>1430</v>
      </c>
      <c r="F474" s="45" t="s">
        <v>25</v>
      </c>
      <c r="G474" s="76"/>
      <c r="H474" s="68" t="s">
        <v>475</v>
      </c>
      <c r="I474" s="33"/>
      <c r="J474" s="75">
        <v>45216</v>
      </c>
      <c r="K474" s="69">
        <v>60000</v>
      </c>
      <c r="L474" s="70">
        <v>32000</v>
      </c>
      <c r="M474" s="70"/>
      <c r="N474" s="33"/>
      <c r="O474" s="73" t="s">
        <v>1445</v>
      </c>
      <c r="P474" s="33" t="s">
        <v>27</v>
      </c>
      <c r="Q474" s="33" t="s">
        <v>30</v>
      </c>
      <c r="R474" s="33" t="s">
        <v>1409</v>
      </c>
      <c r="S474" s="33" t="s">
        <v>32</v>
      </c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81"/>
    </row>
    <row r="475" spans="1:30" ht="12.75">
      <c r="A475" s="87" t="s">
        <v>1324</v>
      </c>
      <c r="B475" s="146" t="s">
        <v>1446</v>
      </c>
      <c r="C475" s="147" t="s">
        <v>39</v>
      </c>
      <c r="D475" s="130" t="s">
        <v>23</v>
      </c>
      <c r="E475" s="89" t="s">
        <v>1430</v>
      </c>
      <c r="F475" s="110" t="s">
        <v>25</v>
      </c>
      <c r="G475" s="87"/>
      <c r="H475" s="112" t="s">
        <v>1447</v>
      </c>
      <c r="I475" s="89"/>
      <c r="J475" s="113">
        <v>45216</v>
      </c>
      <c r="K475" s="131">
        <v>30000</v>
      </c>
      <c r="L475" s="115">
        <v>5000</v>
      </c>
      <c r="M475" s="115"/>
      <c r="N475" s="89"/>
      <c r="O475" s="124" t="s">
        <v>1448</v>
      </c>
      <c r="P475" s="89" t="s">
        <v>27</v>
      </c>
      <c r="Q475" s="89" t="s">
        <v>30</v>
      </c>
      <c r="R475" s="89" t="s">
        <v>1449</v>
      </c>
      <c r="S475" s="89" t="s">
        <v>32</v>
      </c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117"/>
    </row>
    <row r="476" spans="1:30" ht="12.75">
      <c r="A476" s="76" t="s">
        <v>1324</v>
      </c>
      <c r="B476" s="145" t="s">
        <v>116</v>
      </c>
      <c r="C476" s="144" t="s">
        <v>39</v>
      </c>
      <c r="D476" s="66" t="s">
        <v>23</v>
      </c>
      <c r="E476" s="33" t="s">
        <v>1430</v>
      </c>
      <c r="F476" s="45" t="s">
        <v>25</v>
      </c>
      <c r="G476" s="76"/>
      <c r="H476" s="68" t="s">
        <v>1333</v>
      </c>
      <c r="I476" s="33"/>
      <c r="J476" s="75">
        <v>45216</v>
      </c>
      <c r="K476" s="69">
        <v>50000</v>
      </c>
      <c r="L476" s="70">
        <v>20000</v>
      </c>
      <c r="M476" s="70"/>
      <c r="N476" s="33"/>
      <c r="O476" s="77" t="s">
        <v>1450</v>
      </c>
      <c r="P476" s="33" t="s">
        <v>27</v>
      </c>
      <c r="Q476" s="33" t="s">
        <v>30</v>
      </c>
      <c r="R476" s="33" t="s">
        <v>1451</v>
      </c>
      <c r="S476" s="33" t="s">
        <v>813</v>
      </c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81"/>
    </row>
    <row r="477" spans="1:30" ht="12.75">
      <c r="A477" s="76" t="s">
        <v>1324</v>
      </c>
      <c r="B477" s="145" t="s">
        <v>447</v>
      </c>
      <c r="C477" s="144" t="s">
        <v>378</v>
      </c>
      <c r="D477" s="66" t="s">
        <v>23</v>
      </c>
      <c r="E477" s="33" t="s">
        <v>1430</v>
      </c>
      <c r="F477" s="45" t="s">
        <v>25</v>
      </c>
      <c r="G477" s="76"/>
      <c r="H477" s="68" t="s">
        <v>449</v>
      </c>
      <c r="I477" s="33"/>
      <c r="J477" s="75">
        <v>45216</v>
      </c>
      <c r="K477" s="69">
        <v>30000</v>
      </c>
      <c r="L477" s="70">
        <v>10000</v>
      </c>
      <c r="M477" s="70"/>
      <c r="N477" s="33"/>
      <c r="O477" s="73" t="s">
        <v>1452</v>
      </c>
      <c r="P477" s="33" t="s">
        <v>27</v>
      </c>
      <c r="Q477" s="33" t="s">
        <v>30</v>
      </c>
      <c r="R477" s="33" t="s">
        <v>1332</v>
      </c>
      <c r="S477" s="33" t="s">
        <v>813</v>
      </c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81"/>
    </row>
    <row r="478" spans="1:30" ht="12.75">
      <c r="A478" s="76" t="s">
        <v>1324</v>
      </c>
      <c r="B478" s="145" t="s">
        <v>658</v>
      </c>
      <c r="C478" s="144" t="s">
        <v>39</v>
      </c>
      <c r="D478" s="66" t="s">
        <v>23</v>
      </c>
      <c r="E478" s="33" t="s">
        <v>1430</v>
      </c>
      <c r="F478" s="45" t="s">
        <v>25</v>
      </c>
      <c r="G478" s="76"/>
      <c r="H478" s="68" t="s">
        <v>901</v>
      </c>
      <c r="I478" s="33"/>
      <c r="J478" s="75">
        <v>45216</v>
      </c>
      <c r="K478" s="69">
        <v>45000</v>
      </c>
      <c r="L478" s="70">
        <v>10000</v>
      </c>
      <c r="M478" s="70"/>
      <c r="N478" s="33"/>
      <c r="O478" s="77" t="s">
        <v>1453</v>
      </c>
      <c r="P478" s="33" t="s">
        <v>27</v>
      </c>
      <c r="Q478" s="33" t="s">
        <v>30</v>
      </c>
      <c r="R478" s="33" t="s">
        <v>1454</v>
      </c>
      <c r="S478" s="33" t="s">
        <v>80</v>
      </c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81"/>
    </row>
    <row r="479" spans="1:30" ht="12.75">
      <c r="A479" s="76" t="s">
        <v>1324</v>
      </c>
      <c r="B479" s="145" t="s">
        <v>598</v>
      </c>
      <c r="C479" s="144" t="s">
        <v>378</v>
      </c>
      <c r="D479" s="66" t="s">
        <v>23</v>
      </c>
      <c r="E479" s="33" t="s">
        <v>1430</v>
      </c>
      <c r="F479" s="45" t="s">
        <v>25</v>
      </c>
      <c r="G479" s="76"/>
      <c r="H479" s="83" t="s">
        <v>883</v>
      </c>
      <c r="I479" s="33"/>
      <c r="J479" s="75">
        <v>45216</v>
      </c>
      <c r="K479" s="69">
        <v>35000</v>
      </c>
      <c r="L479" s="70">
        <v>10000</v>
      </c>
      <c r="M479" s="70"/>
      <c r="N479" s="33"/>
      <c r="O479" s="77" t="s">
        <v>1455</v>
      </c>
      <c r="P479" s="33" t="s">
        <v>27</v>
      </c>
      <c r="Q479" s="33" t="s">
        <v>30</v>
      </c>
      <c r="R479" s="33" t="s">
        <v>1456</v>
      </c>
      <c r="S479" s="33" t="s">
        <v>80</v>
      </c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81"/>
    </row>
    <row r="480" spans="1:30" ht="12.75">
      <c r="A480" s="76" t="s">
        <v>1324</v>
      </c>
      <c r="B480" s="145" t="s">
        <v>61</v>
      </c>
      <c r="C480" s="144" t="s">
        <v>39</v>
      </c>
      <c r="D480" s="66" t="s">
        <v>23</v>
      </c>
      <c r="E480" s="33" t="s">
        <v>1430</v>
      </c>
      <c r="F480" s="45" t="s">
        <v>25</v>
      </c>
      <c r="G480" s="76"/>
      <c r="H480" s="68" t="s">
        <v>541</v>
      </c>
      <c r="I480" s="33"/>
      <c r="J480" s="75">
        <v>45216</v>
      </c>
      <c r="K480" s="69">
        <v>50000</v>
      </c>
      <c r="L480" s="70">
        <v>20000</v>
      </c>
      <c r="M480" s="70"/>
      <c r="N480" s="33"/>
      <c r="O480" s="73" t="s">
        <v>1457</v>
      </c>
      <c r="P480" s="33" t="s">
        <v>27</v>
      </c>
      <c r="Q480" s="33" t="s">
        <v>30</v>
      </c>
      <c r="R480" s="33" t="s">
        <v>1285</v>
      </c>
      <c r="S480" s="33" t="s">
        <v>32</v>
      </c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81"/>
    </row>
    <row r="481" spans="1:30" ht="12.75">
      <c r="A481" s="76" t="s">
        <v>1324</v>
      </c>
      <c r="B481" s="145" t="s">
        <v>73</v>
      </c>
      <c r="C481" s="144" t="s">
        <v>39</v>
      </c>
      <c r="D481" s="66" t="s">
        <v>23</v>
      </c>
      <c r="E481" s="33" t="s">
        <v>1430</v>
      </c>
      <c r="F481" s="45" t="s">
        <v>25</v>
      </c>
      <c r="G481" s="76"/>
      <c r="H481" s="68" t="s">
        <v>1347</v>
      </c>
      <c r="I481" s="33"/>
      <c r="J481" s="75">
        <v>45217</v>
      </c>
      <c r="K481" s="69">
        <v>35000</v>
      </c>
      <c r="L481" s="70">
        <v>15000</v>
      </c>
      <c r="M481" s="70"/>
      <c r="N481" s="33"/>
      <c r="O481" s="77" t="s">
        <v>1458</v>
      </c>
      <c r="P481" s="33" t="s">
        <v>27</v>
      </c>
      <c r="Q481" s="33" t="s">
        <v>30</v>
      </c>
      <c r="R481" s="33" t="s">
        <v>1285</v>
      </c>
      <c r="S481" s="33" t="s">
        <v>32</v>
      </c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81"/>
    </row>
    <row r="482" spans="1:30" ht="12.75">
      <c r="A482" s="76" t="s">
        <v>1324</v>
      </c>
      <c r="B482" s="145" t="s">
        <v>176</v>
      </c>
      <c r="C482" s="144" t="s">
        <v>39</v>
      </c>
      <c r="D482" s="66" t="s">
        <v>49</v>
      </c>
      <c r="E482" s="33" t="s">
        <v>1430</v>
      </c>
      <c r="F482" s="45" t="s">
        <v>25</v>
      </c>
      <c r="G482" s="76"/>
      <c r="H482" s="68" t="s">
        <v>742</v>
      </c>
      <c r="I482" s="33"/>
      <c r="J482" s="75">
        <v>45217</v>
      </c>
      <c r="K482" s="69">
        <v>50000</v>
      </c>
      <c r="L482" s="70">
        <v>15000</v>
      </c>
      <c r="M482" s="70"/>
      <c r="N482" s="33"/>
      <c r="O482" s="73" t="s">
        <v>1459</v>
      </c>
      <c r="P482" s="33" t="s">
        <v>27</v>
      </c>
      <c r="Q482" s="33" t="s">
        <v>30</v>
      </c>
      <c r="R482" s="33" t="s">
        <v>1339</v>
      </c>
      <c r="S482" s="33" t="s">
        <v>32</v>
      </c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81"/>
    </row>
    <row r="483" spans="1:30" ht="12.75">
      <c r="A483" s="76" t="s">
        <v>1324</v>
      </c>
      <c r="B483" s="145" t="s">
        <v>1367</v>
      </c>
      <c r="C483" s="144" t="s">
        <v>39</v>
      </c>
      <c r="D483" s="66" t="s">
        <v>49</v>
      </c>
      <c r="E483" s="33" t="s">
        <v>1430</v>
      </c>
      <c r="F483" s="45" t="s">
        <v>25</v>
      </c>
      <c r="G483" s="76"/>
      <c r="H483" s="68" t="s">
        <v>1304</v>
      </c>
      <c r="I483" s="33"/>
      <c r="J483" s="75">
        <v>45217</v>
      </c>
      <c r="K483" s="69">
        <v>35000</v>
      </c>
      <c r="L483" s="70">
        <v>15000</v>
      </c>
      <c r="M483" s="70"/>
      <c r="N483" s="33"/>
      <c r="O483" s="77" t="s">
        <v>1460</v>
      </c>
      <c r="P483" s="33" t="s">
        <v>27</v>
      </c>
      <c r="Q483" s="33" t="s">
        <v>30</v>
      </c>
      <c r="R483" s="33" t="s">
        <v>1461</v>
      </c>
      <c r="S483" s="33" t="s">
        <v>32</v>
      </c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81"/>
    </row>
    <row r="484" spans="1:30" ht="12.75">
      <c r="A484" s="76" t="s">
        <v>1324</v>
      </c>
      <c r="B484" s="145" t="s">
        <v>616</v>
      </c>
      <c r="C484" s="144" t="s">
        <v>39</v>
      </c>
      <c r="D484" s="66" t="s">
        <v>49</v>
      </c>
      <c r="E484" s="33" t="s">
        <v>1430</v>
      </c>
      <c r="F484" s="45" t="s">
        <v>25</v>
      </c>
      <c r="G484" s="76"/>
      <c r="H484" s="83" t="s">
        <v>617</v>
      </c>
      <c r="I484" s="33"/>
      <c r="J484" s="75">
        <v>45217</v>
      </c>
      <c r="K484" s="69">
        <v>150000</v>
      </c>
      <c r="L484" s="70">
        <v>70000</v>
      </c>
      <c r="M484" s="70"/>
      <c r="N484" s="33"/>
      <c r="O484" s="77" t="s">
        <v>1462</v>
      </c>
      <c r="P484" s="76" t="s">
        <v>619</v>
      </c>
      <c r="Q484" s="33" t="s">
        <v>30</v>
      </c>
      <c r="R484" s="33"/>
      <c r="S484" s="33" t="s">
        <v>536</v>
      </c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81"/>
    </row>
    <row r="485" spans="1:30" ht="12.75">
      <c r="A485" s="76" t="s">
        <v>1324</v>
      </c>
      <c r="B485" s="76" t="s">
        <v>1188</v>
      </c>
      <c r="C485" s="33" t="s">
        <v>1189</v>
      </c>
      <c r="D485" s="33" t="s">
        <v>49</v>
      </c>
      <c r="E485" s="33" t="s">
        <v>1430</v>
      </c>
      <c r="F485" s="45" t="s">
        <v>25</v>
      </c>
      <c r="G485" s="76"/>
      <c r="H485" s="68" t="s">
        <v>1190</v>
      </c>
      <c r="I485" s="33"/>
      <c r="J485" s="75">
        <v>45217</v>
      </c>
      <c r="K485" s="70">
        <v>40000</v>
      </c>
      <c r="L485" s="70">
        <v>10000</v>
      </c>
      <c r="M485" s="70"/>
      <c r="N485" s="33"/>
      <c r="O485" s="73" t="s">
        <v>1463</v>
      </c>
      <c r="P485" s="33" t="s">
        <v>27</v>
      </c>
      <c r="Q485" s="33" t="s">
        <v>30</v>
      </c>
      <c r="R485" s="33" t="s">
        <v>1464</v>
      </c>
      <c r="S485" s="33" t="s">
        <v>32</v>
      </c>
      <c r="T485" s="76"/>
      <c r="U485" s="76"/>
      <c r="V485" s="76"/>
      <c r="W485" s="76"/>
      <c r="X485" s="76"/>
      <c r="Y485" s="76"/>
      <c r="Z485" s="76"/>
      <c r="AA485" s="76"/>
      <c r="AB485" s="76"/>
      <c r="AC485" s="81"/>
      <c r="AD485" s="81"/>
    </row>
    <row r="486" spans="1:30" ht="12.75">
      <c r="A486" s="76" t="s">
        <v>1324</v>
      </c>
      <c r="B486" s="145" t="s">
        <v>241</v>
      </c>
      <c r="C486" s="144" t="s">
        <v>378</v>
      </c>
      <c r="D486" s="66" t="s">
        <v>23</v>
      </c>
      <c r="E486" s="33" t="s">
        <v>1430</v>
      </c>
      <c r="F486" s="45" t="s">
        <v>25</v>
      </c>
      <c r="G486" s="76"/>
      <c r="H486" s="68" t="s">
        <v>242</v>
      </c>
      <c r="I486" s="33"/>
      <c r="J486" s="75">
        <v>45217</v>
      </c>
      <c r="K486" s="69">
        <v>60000</v>
      </c>
      <c r="L486" s="70">
        <v>25000</v>
      </c>
      <c r="M486" s="70"/>
      <c r="N486" s="33"/>
      <c r="O486" s="77" t="s">
        <v>1465</v>
      </c>
      <c r="P486" s="33" t="s">
        <v>27</v>
      </c>
      <c r="Q486" s="33" t="s">
        <v>30</v>
      </c>
      <c r="R486" s="33" t="s">
        <v>1466</v>
      </c>
      <c r="S486" s="33" t="s">
        <v>32</v>
      </c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81"/>
    </row>
    <row r="487" spans="1:30" ht="12.75">
      <c r="A487" s="76" t="s">
        <v>1324</v>
      </c>
      <c r="B487" s="145" t="s">
        <v>169</v>
      </c>
      <c r="C487" s="144" t="s">
        <v>39</v>
      </c>
      <c r="D487" s="66" t="s">
        <v>23</v>
      </c>
      <c r="E487" s="33" t="s">
        <v>1430</v>
      </c>
      <c r="F487" s="45" t="s">
        <v>25</v>
      </c>
      <c r="G487" s="76"/>
      <c r="H487" s="68" t="s">
        <v>554</v>
      </c>
      <c r="I487" s="33"/>
      <c r="J487" s="75">
        <v>45218</v>
      </c>
      <c r="K487" s="69">
        <v>65000</v>
      </c>
      <c r="L487" s="70">
        <v>35000</v>
      </c>
      <c r="M487" s="70"/>
      <c r="N487" s="33"/>
      <c r="O487" s="77" t="s">
        <v>1467</v>
      </c>
      <c r="P487" s="33" t="s">
        <v>27</v>
      </c>
      <c r="Q487" s="33" t="s">
        <v>30</v>
      </c>
      <c r="R487" s="33" t="s">
        <v>1444</v>
      </c>
      <c r="S487" s="33" t="s">
        <v>32</v>
      </c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81"/>
    </row>
    <row r="488" spans="1:30" ht="12.75">
      <c r="A488" s="76" t="s">
        <v>1324</v>
      </c>
      <c r="B488" s="145" t="s">
        <v>773</v>
      </c>
      <c r="C488" s="144" t="s">
        <v>39</v>
      </c>
      <c r="D488" s="66" t="s">
        <v>23</v>
      </c>
      <c r="E488" s="33" t="s">
        <v>1430</v>
      </c>
      <c r="F488" s="45" t="s">
        <v>25</v>
      </c>
      <c r="G488" s="76"/>
      <c r="H488" s="68" t="s">
        <v>774</v>
      </c>
      <c r="I488" s="33"/>
      <c r="J488" s="75">
        <v>45218</v>
      </c>
      <c r="K488" s="69">
        <v>50000</v>
      </c>
      <c r="L488" s="70">
        <v>10000</v>
      </c>
      <c r="M488" s="70"/>
      <c r="N488" s="33"/>
      <c r="O488" s="77" t="s">
        <v>1468</v>
      </c>
      <c r="P488" s="33" t="s">
        <v>27</v>
      </c>
      <c r="Q488" s="33" t="s">
        <v>30</v>
      </c>
      <c r="R488" s="33"/>
      <c r="S488" s="33" t="s">
        <v>32</v>
      </c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81"/>
    </row>
    <row r="489" spans="1:30" ht="12.75">
      <c r="A489" s="76" t="s">
        <v>1324</v>
      </c>
      <c r="B489" s="145" t="s">
        <v>131</v>
      </c>
      <c r="C489" s="144" t="s">
        <v>39</v>
      </c>
      <c r="D489" s="66" t="s">
        <v>23</v>
      </c>
      <c r="E489" s="33" t="s">
        <v>1430</v>
      </c>
      <c r="F489" s="45" t="s">
        <v>25</v>
      </c>
      <c r="G489" s="76"/>
      <c r="H489" s="68" t="s">
        <v>975</v>
      </c>
      <c r="I489" s="33"/>
      <c r="J489" s="75">
        <v>45218</v>
      </c>
      <c r="K489" s="69">
        <v>40000</v>
      </c>
      <c r="L489" s="70">
        <v>20000</v>
      </c>
      <c r="M489" s="70"/>
      <c r="N489" s="33"/>
      <c r="O489" s="77" t="s">
        <v>1469</v>
      </c>
      <c r="P489" s="33" t="s">
        <v>27</v>
      </c>
      <c r="Q489" s="33" t="s">
        <v>30</v>
      </c>
      <c r="R489" s="33"/>
      <c r="S489" s="33" t="s">
        <v>32</v>
      </c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81"/>
    </row>
    <row r="490" spans="1:30" ht="12.75">
      <c r="A490" s="76" t="s">
        <v>1324</v>
      </c>
      <c r="B490" s="145" t="s">
        <v>120</v>
      </c>
      <c r="C490" s="144" t="s">
        <v>39</v>
      </c>
      <c r="D490" s="66" t="s">
        <v>23</v>
      </c>
      <c r="E490" s="33" t="s">
        <v>1430</v>
      </c>
      <c r="F490" s="45" t="s">
        <v>25</v>
      </c>
      <c r="G490" s="76"/>
      <c r="H490" s="68" t="s">
        <v>121</v>
      </c>
      <c r="I490" s="33"/>
      <c r="J490" s="75">
        <v>45219</v>
      </c>
      <c r="K490" s="69">
        <v>400000</v>
      </c>
      <c r="L490" s="70">
        <v>300000</v>
      </c>
      <c r="M490" s="70"/>
      <c r="N490" s="33"/>
      <c r="O490" s="73" t="s">
        <v>1470</v>
      </c>
      <c r="P490" s="33" t="s">
        <v>27</v>
      </c>
      <c r="Q490" s="33" t="s">
        <v>30</v>
      </c>
      <c r="R490" s="33" t="s">
        <v>1471</v>
      </c>
      <c r="S490" s="33" t="s">
        <v>32</v>
      </c>
      <c r="T490" s="76"/>
      <c r="U490" s="76"/>
      <c r="V490" s="76" t="s">
        <v>1472</v>
      </c>
      <c r="W490" s="76"/>
      <c r="X490" s="76"/>
      <c r="Y490" s="76"/>
      <c r="Z490" s="76"/>
      <c r="AA490" s="76"/>
      <c r="AB490" s="76"/>
      <c r="AC490" s="76"/>
      <c r="AD490" s="81"/>
    </row>
    <row r="491" spans="1:30" ht="12.75">
      <c r="A491" s="76" t="s">
        <v>1324</v>
      </c>
      <c r="B491" s="145" t="s">
        <v>1473</v>
      </c>
      <c r="C491" s="144" t="s">
        <v>39</v>
      </c>
      <c r="D491" s="66" t="s">
        <v>23</v>
      </c>
      <c r="E491" s="33" t="s">
        <v>1430</v>
      </c>
      <c r="F491" s="45" t="s">
        <v>25</v>
      </c>
      <c r="G491" s="76"/>
      <c r="H491" s="68" t="s">
        <v>1474</v>
      </c>
      <c r="I491" s="33"/>
      <c r="J491" s="75">
        <v>45219</v>
      </c>
      <c r="K491" s="69">
        <v>250000</v>
      </c>
      <c r="L491" s="70">
        <v>150000</v>
      </c>
      <c r="M491" s="70"/>
      <c r="N491" s="33"/>
      <c r="O491" s="73" t="s">
        <v>1475</v>
      </c>
      <c r="P491" s="33" t="s">
        <v>27</v>
      </c>
      <c r="Q491" s="33" t="s">
        <v>30</v>
      </c>
      <c r="R491" s="33"/>
      <c r="S491" s="33" t="s">
        <v>32</v>
      </c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81"/>
    </row>
    <row r="492" spans="1:30" ht="12.75">
      <c r="A492" s="76" t="s">
        <v>1324</v>
      </c>
      <c r="B492" s="145" t="s">
        <v>1476</v>
      </c>
      <c r="C492" s="144" t="s">
        <v>378</v>
      </c>
      <c r="D492" s="66" t="s">
        <v>49</v>
      </c>
      <c r="E492" s="33" t="s">
        <v>1477</v>
      </c>
      <c r="F492" s="45" t="s">
        <v>25</v>
      </c>
      <c r="G492" s="76"/>
      <c r="H492" s="68" t="s">
        <v>1478</v>
      </c>
      <c r="I492" s="33"/>
      <c r="J492" s="91">
        <v>45220</v>
      </c>
      <c r="K492" s="69">
        <v>30000</v>
      </c>
      <c r="L492" s="70">
        <v>5500</v>
      </c>
      <c r="M492" s="70"/>
      <c r="N492" s="33"/>
      <c r="O492" s="73" t="s">
        <v>1479</v>
      </c>
      <c r="P492" s="33" t="s">
        <v>1149</v>
      </c>
      <c r="Q492" s="33" t="s">
        <v>30</v>
      </c>
      <c r="R492" s="33" t="s">
        <v>1480</v>
      </c>
      <c r="S492" s="33" t="s">
        <v>813</v>
      </c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81"/>
    </row>
    <row r="493" spans="1:30" ht="12.75">
      <c r="A493" s="76" t="s">
        <v>1324</v>
      </c>
      <c r="B493" s="145" t="s">
        <v>639</v>
      </c>
      <c r="C493" s="144" t="s">
        <v>378</v>
      </c>
      <c r="D493" s="66" t="s">
        <v>49</v>
      </c>
      <c r="E493" s="33" t="s">
        <v>1477</v>
      </c>
      <c r="F493" s="45" t="s">
        <v>25</v>
      </c>
      <c r="G493" s="76"/>
      <c r="H493" s="68" t="s">
        <v>1481</v>
      </c>
      <c r="I493" s="33"/>
      <c r="J493" s="91">
        <v>45220</v>
      </c>
      <c r="K493" s="69">
        <v>35000</v>
      </c>
      <c r="L493" s="70">
        <v>6600</v>
      </c>
      <c r="M493" s="70"/>
      <c r="N493" s="33"/>
      <c r="O493" s="73" t="s">
        <v>1482</v>
      </c>
      <c r="P493" s="33" t="s">
        <v>27</v>
      </c>
      <c r="Q493" s="33" t="s">
        <v>30</v>
      </c>
      <c r="R493" s="33" t="s">
        <v>1483</v>
      </c>
      <c r="S493" s="33" t="s">
        <v>813</v>
      </c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81"/>
    </row>
    <row r="494" spans="1:30" ht="12.75">
      <c r="A494" s="76" t="s">
        <v>1324</v>
      </c>
      <c r="B494" s="145" t="s">
        <v>634</v>
      </c>
      <c r="C494" s="144" t="s">
        <v>378</v>
      </c>
      <c r="D494" s="66" t="s">
        <v>49</v>
      </c>
      <c r="E494" s="33" t="s">
        <v>1477</v>
      </c>
      <c r="F494" s="45" t="s">
        <v>25</v>
      </c>
      <c r="G494" s="76"/>
      <c r="H494" s="68" t="s">
        <v>745</v>
      </c>
      <c r="I494" s="33"/>
      <c r="J494" s="91">
        <v>45220</v>
      </c>
      <c r="K494" s="69">
        <v>35000</v>
      </c>
      <c r="L494" s="70">
        <v>5000</v>
      </c>
      <c r="M494" s="70"/>
      <c r="N494" s="33"/>
      <c r="O494" s="73" t="s">
        <v>1484</v>
      </c>
      <c r="P494" s="33" t="s">
        <v>27</v>
      </c>
      <c r="Q494" s="33" t="s">
        <v>30</v>
      </c>
      <c r="R494" s="33" t="s">
        <v>1485</v>
      </c>
      <c r="S494" s="33" t="s">
        <v>813</v>
      </c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81"/>
    </row>
    <row r="495" spans="1:30" ht="12.75">
      <c r="A495" s="76" t="s">
        <v>1324</v>
      </c>
      <c r="B495" s="145" t="s">
        <v>1486</v>
      </c>
      <c r="C495" s="144" t="s">
        <v>378</v>
      </c>
      <c r="D495" s="66" t="s">
        <v>49</v>
      </c>
      <c r="E495" s="33" t="s">
        <v>1477</v>
      </c>
      <c r="F495" s="45" t="s">
        <v>25</v>
      </c>
      <c r="G495" s="76"/>
      <c r="H495" s="68" t="s">
        <v>1487</v>
      </c>
      <c r="I495" s="33"/>
      <c r="J495" s="91">
        <v>45220</v>
      </c>
      <c r="K495" s="69">
        <v>25000</v>
      </c>
      <c r="L495" s="70">
        <v>3000</v>
      </c>
      <c r="M495" s="70"/>
      <c r="N495" s="33"/>
      <c r="O495" s="73" t="s">
        <v>1488</v>
      </c>
      <c r="P495" s="33" t="s">
        <v>27</v>
      </c>
      <c r="Q495" s="33" t="s">
        <v>30</v>
      </c>
      <c r="R495" s="33" t="s">
        <v>1489</v>
      </c>
      <c r="S495" s="33" t="s">
        <v>813</v>
      </c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81"/>
    </row>
    <row r="496" spans="1:30" ht="12.75">
      <c r="A496" s="76" t="s">
        <v>1324</v>
      </c>
      <c r="B496" s="118" t="s">
        <v>819</v>
      </c>
      <c r="C496" s="33" t="s">
        <v>39</v>
      </c>
      <c r="D496" s="33" t="s">
        <v>49</v>
      </c>
      <c r="E496" s="33" t="s">
        <v>1477</v>
      </c>
      <c r="F496" s="45" t="s">
        <v>25</v>
      </c>
      <c r="G496" s="67"/>
      <c r="H496" s="68" t="s">
        <v>1298</v>
      </c>
      <c r="I496" s="33"/>
      <c r="J496" s="75">
        <v>45224</v>
      </c>
      <c r="K496" s="69">
        <v>15000</v>
      </c>
      <c r="L496" s="70">
        <v>1500</v>
      </c>
      <c r="M496" s="70"/>
      <c r="N496" s="33"/>
      <c r="O496" s="73" t="s">
        <v>1490</v>
      </c>
      <c r="P496" s="33" t="s">
        <v>27</v>
      </c>
      <c r="Q496" s="33" t="s">
        <v>30</v>
      </c>
      <c r="R496" s="33" t="s">
        <v>1491</v>
      </c>
      <c r="S496" s="33" t="s">
        <v>813</v>
      </c>
      <c r="T496" s="76"/>
      <c r="U496" s="76"/>
      <c r="V496" s="76"/>
      <c r="W496" s="81"/>
      <c r="X496" s="81"/>
      <c r="Y496" s="81"/>
      <c r="Z496" s="81"/>
      <c r="AA496" s="81"/>
      <c r="AB496" s="81"/>
      <c r="AC496" s="81"/>
      <c r="AD496" s="81"/>
    </row>
    <row r="497" spans="1:30" ht="12.75">
      <c r="A497" s="76" t="s">
        <v>1324</v>
      </c>
      <c r="B497" s="145" t="s">
        <v>769</v>
      </c>
      <c r="C497" s="144" t="s">
        <v>39</v>
      </c>
      <c r="D497" s="66" t="s">
        <v>23</v>
      </c>
      <c r="E497" s="33" t="s">
        <v>1477</v>
      </c>
      <c r="F497" s="45" t="s">
        <v>25</v>
      </c>
      <c r="G497" s="76"/>
      <c r="H497" s="68" t="s">
        <v>1392</v>
      </c>
      <c r="I497" s="33"/>
      <c r="J497" s="75">
        <v>45224</v>
      </c>
      <c r="K497" s="69">
        <v>60000</v>
      </c>
      <c r="L497" s="70">
        <v>21000</v>
      </c>
      <c r="M497" s="70"/>
      <c r="N497" s="33"/>
      <c r="O497" s="73" t="s">
        <v>1492</v>
      </c>
      <c r="P497" s="33" t="s">
        <v>27</v>
      </c>
      <c r="Q497" s="33" t="s">
        <v>30</v>
      </c>
      <c r="R497" s="33"/>
      <c r="S497" s="33" t="s">
        <v>813</v>
      </c>
      <c r="T497" s="76"/>
      <c r="U497" s="76"/>
      <c r="V497" s="76" t="s">
        <v>1395</v>
      </c>
      <c r="W497" s="76"/>
      <c r="X497" s="76"/>
      <c r="Y497" s="76"/>
      <c r="Z497" s="76"/>
      <c r="AA497" s="76"/>
      <c r="AB497" s="76"/>
      <c r="AC497" s="76"/>
      <c r="AD497" s="81"/>
    </row>
    <row r="498" spans="1:30" ht="12.75">
      <c r="A498" s="76" t="s">
        <v>1324</v>
      </c>
      <c r="B498" s="145" t="s">
        <v>1349</v>
      </c>
      <c r="C498" s="144" t="s">
        <v>39</v>
      </c>
      <c r="D498" s="66" t="s">
        <v>49</v>
      </c>
      <c r="E498" s="33" t="s">
        <v>1477</v>
      </c>
      <c r="F498" s="45" t="s">
        <v>25</v>
      </c>
      <c r="G498" s="76"/>
      <c r="H498" s="68" t="s">
        <v>1350</v>
      </c>
      <c r="I498" s="33"/>
      <c r="J498" s="75">
        <v>45224</v>
      </c>
      <c r="K498" s="69">
        <v>40000</v>
      </c>
      <c r="L498" s="70">
        <v>10000</v>
      </c>
      <c r="M498" s="70"/>
      <c r="N498" s="33"/>
      <c r="O498" s="73" t="s">
        <v>1493</v>
      </c>
      <c r="P498" s="33" t="s">
        <v>27</v>
      </c>
      <c r="Q498" s="33" t="s">
        <v>30</v>
      </c>
      <c r="R498" s="33" t="s">
        <v>1494</v>
      </c>
      <c r="S498" s="33" t="s">
        <v>813</v>
      </c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81"/>
    </row>
    <row r="499" spans="1:30" ht="12.75">
      <c r="A499" s="76" t="s">
        <v>1324</v>
      </c>
      <c r="B499" s="145" t="s">
        <v>1495</v>
      </c>
      <c r="C499" s="144" t="s">
        <v>402</v>
      </c>
      <c r="D499" s="66" t="s">
        <v>49</v>
      </c>
      <c r="E499" s="33" t="s">
        <v>1477</v>
      </c>
      <c r="F499" s="45" t="s">
        <v>25</v>
      </c>
      <c r="G499" s="76"/>
      <c r="H499" s="68" t="s">
        <v>1496</v>
      </c>
      <c r="I499" s="33"/>
      <c r="J499" s="75">
        <v>45224</v>
      </c>
      <c r="K499" s="69">
        <v>40000</v>
      </c>
      <c r="L499" s="70">
        <v>10000</v>
      </c>
      <c r="M499" s="70"/>
      <c r="N499" s="33"/>
      <c r="O499" s="73" t="s">
        <v>1497</v>
      </c>
      <c r="P499" s="33" t="s">
        <v>627</v>
      </c>
      <c r="Q499" s="33" t="s">
        <v>30</v>
      </c>
      <c r="R499" s="33" t="s">
        <v>1498</v>
      </c>
      <c r="S499" s="33" t="s">
        <v>813</v>
      </c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81"/>
    </row>
    <row r="500" spans="1:30" ht="12.75">
      <c r="A500" s="76" t="s">
        <v>1324</v>
      </c>
      <c r="B500" s="145" t="s">
        <v>138</v>
      </c>
      <c r="C500" s="144" t="s">
        <v>39</v>
      </c>
      <c r="D500" s="66" t="s">
        <v>23</v>
      </c>
      <c r="E500" s="33" t="s">
        <v>1477</v>
      </c>
      <c r="F500" s="45" t="s">
        <v>25</v>
      </c>
      <c r="G500" s="76"/>
      <c r="H500" s="68" t="s">
        <v>139</v>
      </c>
      <c r="I500" s="33"/>
      <c r="J500" s="75">
        <v>45224</v>
      </c>
      <c r="K500" s="69">
        <v>25000</v>
      </c>
      <c r="L500" s="70">
        <v>7000</v>
      </c>
      <c r="M500" s="70"/>
      <c r="N500" s="33"/>
      <c r="O500" s="73" t="s">
        <v>1499</v>
      </c>
      <c r="P500" s="33" t="s">
        <v>27</v>
      </c>
      <c r="Q500" s="33" t="s">
        <v>30</v>
      </c>
      <c r="R500" s="33" t="s">
        <v>1079</v>
      </c>
      <c r="S500" s="33" t="s">
        <v>80</v>
      </c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81"/>
    </row>
    <row r="501" spans="1:30" ht="12.75">
      <c r="A501" s="76" t="s">
        <v>1324</v>
      </c>
      <c r="B501" s="145" t="s">
        <v>90</v>
      </c>
      <c r="C501" s="144" t="s">
        <v>39</v>
      </c>
      <c r="D501" s="66" t="s">
        <v>23</v>
      </c>
      <c r="E501" s="33" t="s">
        <v>1477</v>
      </c>
      <c r="F501" s="45" t="s">
        <v>25</v>
      </c>
      <c r="G501" s="76"/>
      <c r="H501" s="68" t="s">
        <v>550</v>
      </c>
      <c r="I501" s="33"/>
      <c r="J501" s="75">
        <v>45224</v>
      </c>
      <c r="K501" s="69">
        <v>35000</v>
      </c>
      <c r="L501" s="70">
        <v>8000</v>
      </c>
      <c r="M501" s="70"/>
      <c r="N501" s="33"/>
      <c r="O501" s="73" t="s">
        <v>1500</v>
      </c>
      <c r="P501" s="33" t="s">
        <v>27</v>
      </c>
      <c r="Q501" s="33" t="s">
        <v>30</v>
      </c>
      <c r="R501" s="33" t="s">
        <v>1501</v>
      </c>
      <c r="S501" s="33" t="s">
        <v>388</v>
      </c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81"/>
    </row>
    <row r="502" spans="1:30" ht="12.75">
      <c r="A502" s="76" t="s">
        <v>1324</v>
      </c>
      <c r="B502" s="76" t="s">
        <v>655</v>
      </c>
      <c r="C502" s="33" t="s">
        <v>39</v>
      </c>
      <c r="D502" s="66" t="s">
        <v>23</v>
      </c>
      <c r="E502" s="33" t="s">
        <v>1477</v>
      </c>
      <c r="F502" s="45" t="s">
        <v>25</v>
      </c>
      <c r="G502" s="76"/>
      <c r="H502" s="68" t="s">
        <v>562</v>
      </c>
      <c r="I502" s="33"/>
      <c r="J502" s="75">
        <v>45224</v>
      </c>
      <c r="K502" s="69">
        <v>40000</v>
      </c>
      <c r="L502" s="70">
        <v>20000</v>
      </c>
      <c r="M502" s="70"/>
      <c r="N502" s="33"/>
      <c r="O502" s="77" t="s">
        <v>1502</v>
      </c>
      <c r="P502" s="33" t="s">
        <v>27</v>
      </c>
      <c r="Q502" s="33" t="s">
        <v>30</v>
      </c>
      <c r="R502" s="33"/>
      <c r="S502" s="33" t="s">
        <v>32</v>
      </c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81"/>
    </row>
    <row r="503" spans="1:30" ht="12.75">
      <c r="A503" s="76" t="s">
        <v>1324</v>
      </c>
      <c r="B503" s="145" t="s">
        <v>1503</v>
      </c>
      <c r="C503" s="33" t="s">
        <v>39</v>
      </c>
      <c r="D503" s="66" t="s">
        <v>23</v>
      </c>
      <c r="E503" s="33" t="s">
        <v>1477</v>
      </c>
      <c r="F503" s="45" t="s">
        <v>25</v>
      </c>
      <c r="G503" s="76"/>
      <c r="H503" s="68" t="s">
        <v>1023</v>
      </c>
      <c r="I503" s="33"/>
      <c r="J503" s="75">
        <v>45224</v>
      </c>
      <c r="K503" s="69">
        <v>40000</v>
      </c>
      <c r="L503" s="70">
        <v>10000</v>
      </c>
      <c r="M503" s="70"/>
      <c r="N503" s="33"/>
      <c r="O503" s="77" t="s">
        <v>1504</v>
      </c>
      <c r="P503" s="33" t="s">
        <v>27</v>
      </c>
      <c r="Q503" s="33" t="s">
        <v>30</v>
      </c>
      <c r="R503" s="33"/>
      <c r="S503" s="33" t="s">
        <v>32</v>
      </c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81"/>
    </row>
    <row r="504" spans="1:30" ht="12.75">
      <c r="A504" s="76" t="s">
        <v>1324</v>
      </c>
      <c r="B504" s="145" t="s">
        <v>1031</v>
      </c>
      <c r="C504" s="33" t="s">
        <v>39</v>
      </c>
      <c r="D504" s="66" t="s">
        <v>23</v>
      </c>
      <c r="E504" s="33" t="s">
        <v>1477</v>
      </c>
      <c r="F504" s="45" t="s">
        <v>25</v>
      </c>
      <c r="G504" s="76"/>
      <c r="H504" s="68" t="s">
        <v>1032</v>
      </c>
      <c r="I504" s="33"/>
      <c r="J504" s="75">
        <v>45224</v>
      </c>
      <c r="K504" s="69">
        <v>40000</v>
      </c>
      <c r="L504" s="70">
        <v>10000</v>
      </c>
      <c r="M504" s="70"/>
      <c r="N504" s="33"/>
      <c r="O504" s="77" t="s">
        <v>1505</v>
      </c>
      <c r="P504" s="33" t="s">
        <v>27</v>
      </c>
      <c r="Q504" s="33" t="s">
        <v>30</v>
      </c>
      <c r="R504" s="33"/>
      <c r="S504" s="33" t="s">
        <v>32</v>
      </c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81"/>
    </row>
    <row r="505" spans="1:30" ht="12.75">
      <c r="A505" s="76" t="s">
        <v>1324</v>
      </c>
      <c r="B505" s="145" t="s">
        <v>1154</v>
      </c>
      <c r="C505" s="144" t="s">
        <v>39</v>
      </c>
      <c r="D505" s="66" t="s">
        <v>49</v>
      </c>
      <c r="E505" s="33" t="s">
        <v>1477</v>
      </c>
      <c r="F505" s="45" t="s">
        <v>25</v>
      </c>
      <c r="G505" s="76"/>
      <c r="H505" s="83" t="s">
        <v>1378</v>
      </c>
      <c r="I505" s="33"/>
      <c r="J505" s="75">
        <v>45224</v>
      </c>
      <c r="K505" s="69">
        <v>25000</v>
      </c>
      <c r="L505" s="70">
        <v>7000</v>
      </c>
      <c r="M505" s="70"/>
      <c r="N505" s="33"/>
      <c r="O505" s="77" t="s">
        <v>1506</v>
      </c>
      <c r="P505" s="33" t="s">
        <v>27</v>
      </c>
      <c r="Q505" s="33" t="s">
        <v>30</v>
      </c>
      <c r="R505" s="33"/>
      <c r="S505" s="33" t="s">
        <v>32</v>
      </c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81"/>
    </row>
    <row r="506" spans="1:30" ht="12.75">
      <c r="A506" s="76" t="s">
        <v>1324</v>
      </c>
      <c r="B506" s="145" t="s">
        <v>153</v>
      </c>
      <c r="C506" s="144" t="s">
        <v>378</v>
      </c>
      <c r="D506" s="66" t="s">
        <v>49</v>
      </c>
      <c r="E506" s="33" t="s">
        <v>1477</v>
      </c>
      <c r="F506" s="45" t="s">
        <v>25</v>
      </c>
      <c r="G506" s="76"/>
      <c r="H506" s="68" t="s">
        <v>154</v>
      </c>
      <c r="I506" s="33"/>
      <c r="J506" s="75">
        <v>45224</v>
      </c>
      <c r="K506" s="69">
        <v>35000</v>
      </c>
      <c r="L506" s="70">
        <v>2500</v>
      </c>
      <c r="M506" s="70"/>
      <c r="N506" s="33"/>
      <c r="O506" s="77" t="s">
        <v>1507</v>
      </c>
      <c r="P506" s="33" t="s">
        <v>27</v>
      </c>
      <c r="Q506" s="33" t="s">
        <v>30</v>
      </c>
      <c r="R506" s="33" t="s">
        <v>1415</v>
      </c>
      <c r="S506" s="33" t="s">
        <v>80</v>
      </c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81"/>
    </row>
    <row r="507" spans="1:30" ht="12.75">
      <c r="A507" s="76" t="s">
        <v>1324</v>
      </c>
      <c r="B507" s="85" t="s">
        <v>595</v>
      </c>
      <c r="C507" s="144" t="s">
        <v>378</v>
      </c>
      <c r="D507" s="71" t="s">
        <v>23</v>
      </c>
      <c r="E507" s="33" t="s">
        <v>1477</v>
      </c>
      <c r="F507" s="45" t="s">
        <v>25</v>
      </c>
      <c r="G507" s="76"/>
      <c r="H507" s="83" t="s">
        <v>1094</v>
      </c>
      <c r="I507" s="33"/>
      <c r="J507" s="75">
        <v>45225</v>
      </c>
      <c r="K507" s="84">
        <v>30000</v>
      </c>
      <c r="L507" s="70">
        <v>7000</v>
      </c>
      <c r="M507" s="70"/>
      <c r="N507" s="33"/>
      <c r="O507" s="77" t="s">
        <v>1508</v>
      </c>
      <c r="P507" s="33" t="s">
        <v>27</v>
      </c>
      <c r="Q507" s="33" t="s">
        <v>30</v>
      </c>
      <c r="R507" s="119" t="s">
        <v>1509</v>
      </c>
      <c r="S507" s="33" t="s">
        <v>813</v>
      </c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81"/>
    </row>
    <row r="508" spans="1:30" ht="12.75">
      <c r="A508" s="76" t="s">
        <v>1324</v>
      </c>
      <c r="B508" s="126" t="s">
        <v>781</v>
      </c>
      <c r="C508" s="66" t="s">
        <v>39</v>
      </c>
      <c r="D508" s="66" t="s">
        <v>49</v>
      </c>
      <c r="E508" s="33" t="s">
        <v>1477</v>
      </c>
      <c r="F508" s="45" t="s">
        <v>25</v>
      </c>
      <c r="G508" s="76"/>
      <c r="H508" s="150" t="s">
        <v>471</v>
      </c>
      <c r="I508" s="33"/>
      <c r="J508" s="75">
        <v>45225</v>
      </c>
      <c r="K508" s="69">
        <v>40000</v>
      </c>
      <c r="L508" s="70">
        <v>13000</v>
      </c>
      <c r="M508" s="70"/>
      <c r="N508" s="33"/>
      <c r="O508" s="73" t="s">
        <v>1510</v>
      </c>
      <c r="P508" s="33" t="s">
        <v>27</v>
      </c>
      <c r="Q508" s="33" t="s">
        <v>30</v>
      </c>
      <c r="R508" s="33" t="s">
        <v>1511</v>
      </c>
      <c r="S508" s="33" t="s">
        <v>68</v>
      </c>
      <c r="T508" s="76"/>
      <c r="U508" s="76"/>
      <c r="V508" s="76"/>
      <c r="W508" s="81"/>
      <c r="X508" s="81"/>
      <c r="Y508" s="81"/>
      <c r="Z508" s="81"/>
      <c r="AA508" s="81"/>
      <c r="AB508" s="81"/>
      <c r="AC508" s="81"/>
      <c r="AD508" s="81"/>
    </row>
    <row r="509" spans="1:30" ht="12.75">
      <c r="A509" s="76" t="s">
        <v>1324</v>
      </c>
      <c r="B509" s="145" t="s">
        <v>348</v>
      </c>
      <c r="C509" s="144" t="s">
        <v>39</v>
      </c>
      <c r="D509" s="66" t="s">
        <v>23</v>
      </c>
      <c r="E509" s="33" t="s">
        <v>1477</v>
      </c>
      <c r="F509" s="45" t="s">
        <v>25</v>
      </c>
      <c r="G509" s="76"/>
      <c r="H509" s="68" t="s">
        <v>591</v>
      </c>
      <c r="I509" s="33"/>
      <c r="J509" s="74">
        <v>45226</v>
      </c>
      <c r="K509" s="69">
        <v>30000</v>
      </c>
      <c r="L509" s="70">
        <v>6000</v>
      </c>
      <c r="M509" s="70"/>
      <c r="N509" s="33"/>
      <c r="O509" s="73" t="s">
        <v>1512</v>
      </c>
      <c r="P509" s="33" t="s">
        <v>27</v>
      </c>
      <c r="Q509" s="33" t="s">
        <v>30</v>
      </c>
      <c r="R509" s="33" t="s">
        <v>1513</v>
      </c>
      <c r="S509" s="33" t="s">
        <v>813</v>
      </c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81"/>
    </row>
    <row r="510" spans="1:30" ht="12.75">
      <c r="A510" s="76" t="s">
        <v>1324</v>
      </c>
      <c r="B510" s="145" t="s">
        <v>210</v>
      </c>
      <c r="C510" s="144" t="s">
        <v>39</v>
      </c>
      <c r="D510" s="66" t="s">
        <v>23</v>
      </c>
      <c r="E510" s="33" t="s">
        <v>1477</v>
      </c>
      <c r="F510" s="45" t="s">
        <v>25</v>
      </c>
      <c r="G510" s="76"/>
      <c r="H510" s="68" t="s">
        <v>211</v>
      </c>
      <c r="I510" s="33"/>
      <c r="J510" s="74">
        <v>45226</v>
      </c>
      <c r="K510" s="69">
        <v>60000</v>
      </c>
      <c r="L510" s="70">
        <v>30000</v>
      </c>
      <c r="M510" s="70"/>
      <c r="N510" s="33"/>
      <c r="O510" s="77" t="s">
        <v>1514</v>
      </c>
      <c r="P510" s="33" t="s">
        <v>27</v>
      </c>
      <c r="Q510" s="33" t="s">
        <v>30</v>
      </c>
      <c r="R510" s="33" t="s">
        <v>1373</v>
      </c>
      <c r="S510" s="33" t="s">
        <v>32</v>
      </c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81"/>
    </row>
    <row r="511" spans="1:30" ht="12.75">
      <c r="A511" s="76" t="s">
        <v>1324</v>
      </c>
      <c r="B511" s="145" t="s">
        <v>235</v>
      </c>
      <c r="C511" s="144" t="s">
        <v>39</v>
      </c>
      <c r="D511" s="66" t="s">
        <v>49</v>
      </c>
      <c r="E511" s="33" t="s">
        <v>1477</v>
      </c>
      <c r="F511" s="45" t="s">
        <v>25</v>
      </c>
      <c r="G511" s="76"/>
      <c r="H511" s="68" t="s">
        <v>506</v>
      </c>
      <c r="I511" s="33"/>
      <c r="J511" s="74">
        <v>45226</v>
      </c>
      <c r="K511" s="69">
        <v>50000</v>
      </c>
      <c r="L511" s="70">
        <v>15000</v>
      </c>
      <c r="M511" s="70"/>
      <c r="N511" s="33"/>
      <c r="O511" s="73" t="s">
        <v>1515</v>
      </c>
      <c r="P511" s="33" t="s">
        <v>27</v>
      </c>
      <c r="Q511" s="33" t="s">
        <v>30</v>
      </c>
      <c r="R511" s="33" t="s">
        <v>1516</v>
      </c>
      <c r="S511" s="33" t="s">
        <v>68</v>
      </c>
      <c r="T511" s="76"/>
      <c r="U511" s="148"/>
      <c r="V511" s="76"/>
      <c r="W511" s="76"/>
      <c r="X511" s="76"/>
      <c r="Y511" s="76"/>
      <c r="Z511" s="76"/>
      <c r="AA511" s="76"/>
      <c r="AB511" s="76"/>
      <c r="AC511" s="76"/>
      <c r="AD511" s="81"/>
    </row>
    <row r="512" spans="1:30" ht="12.75">
      <c r="A512" s="76" t="s">
        <v>1324</v>
      </c>
      <c r="B512" s="145" t="s">
        <v>777</v>
      </c>
      <c r="C512" s="144" t="s">
        <v>39</v>
      </c>
      <c r="D512" s="66" t="s">
        <v>23</v>
      </c>
      <c r="E512" s="33" t="s">
        <v>1477</v>
      </c>
      <c r="F512" s="45" t="s">
        <v>25</v>
      </c>
      <c r="G512" s="76"/>
      <c r="H512" s="83" t="s">
        <v>778</v>
      </c>
      <c r="I512" s="33"/>
      <c r="J512" s="74">
        <v>45226</v>
      </c>
      <c r="K512" s="69">
        <v>35000</v>
      </c>
      <c r="L512" s="70">
        <v>20000</v>
      </c>
      <c r="M512" s="70"/>
      <c r="N512" s="33"/>
      <c r="O512" s="73" t="s">
        <v>1517</v>
      </c>
      <c r="P512" s="33" t="s">
        <v>27</v>
      </c>
      <c r="Q512" s="33" t="s">
        <v>30</v>
      </c>
      <c r="R512" s="33"/>
      <c r="S512" s="33" t="s">
        <v>813</v>
      </c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81"/>
    </row>
    <row r="513" spans="1:30" ht="12.75">
      <c r="A513" s="76" t="s">
        <v>1324</v>
      </c>
      <c r="B513" s="8" t="s">
        <v>317</v>
      </c>
      <c r="C513" s="9" t="s">
        <v>39</v>
      </c>
      <c r="D513" s="9" t="s">
        <v>23</v>
      </c>
      <c r="E513" s="33" t="s">
        <v>1477</v>
      </c>
      <c r="F513" s="45" t="s">
        <v>25</v>
      </c>
      <c r="G513" s="53"/>
      <c r="H513" s="10" t="s">
        <v>318</v>
      </c>
      <c r="I513" s="9"/>
      <c r="J513" s="74">
        <v>45226</v>
      </c>
      <c r="K513" s="14">
        <v>80000</v>
      </c>
      <c r="L513" s="14">
        <v>40000</v>
      </c>
      <c r="M513" s="14"/>
      <c r="N513" s="9"/>
      <c r="O513" s="80" t="s">
        <v>1518</v>
      </c>
      <c r="P513" s="33" t="s">
        <v>27</v>
      </c>
      <c r="Q513" s="33" t="s">
        <v>30</v>
      </c>
      <c r="R513" s="9" t="s">
        <v>1519</v>
      </c>
      <c r="S513" s="12" t="s">
        <v>369</v>
      </c>
      <c r="T513" s="16"/>
      <c r="U513" s="8"/>
      <c r="V513" s="8" t="s">
        <v>1520</v>
      </c>
      <c r="W513" s="17"/>
      <c r="X513" s="17"/>
      <c r="Y513" s="17"/>
      <c r="Z513" s="17"/>
      <c r="AA513" s="17"/>
      <c r="AB513" s="17"/>
      <c r="AC513" s="17"/>
      <c r="AD513" s="17"/>
    </row>
    <row r="514" spans="1:30" ht="12.75">
      <c r="A514" s="76" t="s">
        <v>1324</v>
      </c>
      <c r="B514" s="145" t="s">
        <v>1405</v>
      </c>
      <c r="C514" s="144" t="s">
        <v>39</v>
      </c>
      <c r="D514" s="66" t="s">
        <v>49</v>
      </c>
      <c r="E514" s="33" t="s">
        <v>1477</v>
      </c>
      <c r="F514" s="45" t="s">
        <v>25</v>
      </c>
      <c r="G514" s="76"/>
      <c r="H514" s="68" t="s">
        <v>1406</v>
      </c>
      <c r="I514" s="33"/>
      <c r="J514" s="74">
        <v>45227</v>
      </c>
      <c r="K514" s="69">
        <v>450000</v>
      </c>
      <c r="L514" s="70">
        <v>250000</v>
      </c>
      <c r="M514" s="70"/>
      <c r="N514" s="33"/>
      <c r="O514" s="73" t="s">
        <v>1521</v>
      </c>
      <c r="P514" s="33" t="s">
        <v>27</v>
      </c>
      <c r="Q514" s="33" t="s">
        <v>30</v>
      </c>
      <c r="R514" s="33"/>
      <c r="S514" s="33" t="s">
        <v>32</v>
      </c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81"/>
    </row>
    <row r="515" spans="1:30" ht="15">
      <c r="A515" s="76" t="s">
        <v>1324</v>
      </c>
      <c r="B515" s="126" t="s">
        <v>662</v>
      </c>
      <c r="C515" s="66" t="s">
        <v>39</v>
      </c>
      <c r="D515" s="66" t="s">
        <v>49</v>
      </c>
      <c r="E515" s="33" t="s">
        <v>1477</v>
      </c>
      <c r="F515" s="45" t="s">
        <v>25</v>
      </c>
      <c r="G515" s="76"/>
      <c r="H515" s="151" t="s">
        <v>1522</v>
      </c>
      <c r="I515" s="33"/>
      <c r="J515" s="74">
        <v>45227</v>
      </c>
      <c r="K515" s="69">
        <v>45000</v>
      </c>
      <c r="L515" s="70">
        <v>20000</v>
      </c>
      <c r="M515" s="70"/>
      <c r="N515" s="33"/>
      <c r="O515" s="73" t="s">
        <v>1523</v>
      </c>
      <c r="P515" s="33" t="s">
        <v>27</v>
      </c>
      <c r="Q515" s="33" t="s">
        <v>30</v>
      </c>
      <c r="R515" s="33" t="s">
        <v>1524</v>
      </c>
      <c r="S515" s="33" t="s">
        <v>68</v>
      </c>
      <c r="T515" s="76"/>
      <c r="U515" s="76"/>
      <c r="V515" s="76"/>
      <c r="W515" s="81"/>
      <c r="X515" s="81"/>
      <c r="Y515" s="81"/>
      <c r="Z515" s="81"/>
      <c r="AA515" s="81"/>
      <c r="AB515" s="81"/>
      <c r="AC515" s="81"/>
      <c r="AD515" s="81"/>
    </row>
    <row r="516" spans="1:30" ht="12.75">
      <c r="A516" s="76" t="s">
        <v>1535</v>
      </c>
      <c r="B516" s="126" t="s">
        <v>165</v>
      </c>
      <c r="C516" s="66" t="s">
        <v>39</v>
      </c>
      <c r="D516" s="66" t="s">
        <v>23</v>
      </c>
      <c r="E516" s="33" t="s">
        <v>1536</v>
      </c>
      <c r="F516" s="45" t="s">
        <v>25</v>
      </c>
      <c r="G516" s="76"/>
      <c r="H516" s="155" t="s">
        <v>166</v>
      </c>
      <c r="I516" s="33"/>
      <c r="J516" s="75">
        <v>45231</v>
      </c>
      <c r="K516" s="69">
        <v>55000</v>
      </c>
      <c r="L516" s="70">
        <v>35000</v>
      </c>
      <c r="M516" s="70"/>
      <c r="N516" s="33"/>
      <c r="O516" s="77" t="s">
        <v>1537</v>
      </c>
      <c r="P516" s="76"/>
      <c r="Q516" s="33" t="s">
        <v>30</v>
      </c>
      <c r="R516" s="33" t="s">
        <v>1538</v>
      </c>
      <c r="S516" s="33" t="s">
        <v>32</v>
      </c>
      <c r="T516" s="76"/>
      <c r="U516" s="76"/>
      <c r="V516" s="76"/>
      <c r="W516" s="81"/>
      <c r="X516" s="81"/>
      <c r="Y516" s="81"/>
      <c r="Z516" s="81"/>
      <c r="AA516" s="81"/>
      <c r="AB516" s="81"/>
      <c r="AC516" s="81"/>
      <c r="AD516" s="81"/>
    </row>
    <row r="517" spans="1:30" ht="12.75">
      <c r="A517" s="76" t="s">
        <v>1535</v>
      </c>
      <c r="B517" s="126" t="s">
        <v>73</v>
      </c>
      <c r="C517" s="66" t="s">
        <v>39</v>
      </c>
      <c r="D517" s="66" t="s">
        <v>23</v>
      </c>
      <c r="E517" s="33" t="s">
        <v>1536</v>
      </c>
      <c r="F517" s="45" t="s">
        <v>25</v>
      </c>
      <c r="G517" s="76"/>
      <c r="H517" s="155" t="s">
        <v>922</v>
      </c>
      <c r="I517" s="33"/>
      <c r="J517" s="75">
        <v>45231</v>
      </c>
      <c r="K517" s="69">
        <v>35000</v>
      </c>
      <c r="L517" s="70">
        <v>15000</v>
      </c>
      <c r="M517" s="70"/>
      <c r="N517" s="33"/>
      <c r="O517" s="73" t="s">
        <v>1539</v>
      </c>
      <c r="P517" s="76"/>
      <c r="Q517" s="33" t="s">
        <v>30</v>
      </c>
      <c r="R517" s="33" t="s">
        <v>1540</v>
      </c>
      <c r="S517" s="33" t="s">
        <v>32</v>
      </c>
      <c r="T517" s="76"/>
      <c r="U517" s="76"/>
      <c r="V517" s="76"/>
      <c r="W517" s="81"/>
      <c r="X517" s="81"/>
      <c r="Y517" s="81"/>
      <c r="Z517" s="81"/>
      <c r="AA517" s="81"/>
      <c r="AB517" s="81"/>
      <c r="AC517" s="81"/>
      <c r="AD517" s="81"/>
    </row>
    <row r="518" spans="1:30" ht="12.75">
      <c r="A518" s="76" t="s">
        <v>1535</v>
      </c>
      <c r="B518" s="126" t="s">
        <v>61</v>
      </c>
      <c r="C518" s="66" t="s">
        <v>39</v>
      </c>
      <c r="D518" s="66" t="s">
        <v>23</v>
      </c>
      <c r="E518" s="33" t="s">
        <v>1536</v>
      </c>
      <c r="F518" s="45" t="s">
        <v>25</v>
      </c>
      <c r="G518" s="76"/>
      <c r="H518" s="155" t="s">
        <v>541</v>
      </c>
      <c r="I518" s="33"/>
      <c r="J518" s="75">
        <v>45231</v>
      </c>
      <c r="K518" s="69">
        <v>50000</v>
      </c>
      <c r="L518" s="70">
        <v>20000</v>
      </c>
      <c r="M518" s="70"/>
      <c r="N518" s="33"/>
      <c r="O518" s="77" t="s">
        <v>1541</v>
      </c>
      <c r="P518" s="76"/>
      <c r="Q518" s="33" t="s">
        <v>30</v>
      </c>
      <c r="R518" s="33" t="s">
        <v>1540</v>
      </c>
      <c r="S518" s="33" t="s">
        <v>32</v>
      </c>
      <c r="T518" s="76"/>
      <c r="U518" s="76"/>
      <c r="V518" s="76"/>
      <c r="W518" s="81"/>
      <c r="X518" s="81"/>
      <c r="Y518" s="81"/>
      <c r="Z518" s="81"/>
      <c r="AA518" s="81"/>
      <c r="AB518" s="81"/>
      <c r="AC518" s="81"/>
      <c r="AD518" s="81"/>
    </row>
    <row r="519" spans="1:30" ht="12.75">
      <c r="A519" s="76" t="s">
        <v>1535</v>
      </c>
      <c r="B519" s="126" t="s">
        <v>677</v>
      </c>
      <c r="C519" s="66" t="s">
        <v>39</v>
      </c>
      <c r="D519" s="66" t="s">
        <v>23</v>
      </c>
      <c r="E519" s="33" t="s">
        <v>1536</v>
      </c>
      <c r="F519" s="45" t="s">
        <v>25</v>
      </c>
      <c r="G519" s="76"/>
      <c r="H519" s="150" t="s">
        <v>297</v>
      </c>
      <c r="I519" s="33"/>
      <c r="J519" s="75">
        <v>45231</v>
      </c>
      <c r="K519" s="69">
        <v>80000</v>
      </c>
      <c r="L519" s="70">
        <v>40000</v>
      </c>
      <c r="M519" s="70"/>
      <c r="N519" s="33"/>
      <c r="O519" s="73" t="s">
        <v>1542</v>
      </c>
      <c r="P519" s="76"/>
      <c r="Q519" s="33" t="s">
        <v>30</v>
      </c>
      <c r="R519" s="33" t="s">
        <v>1543</v>
      </c>
      <c r="S519" s="33" t="s">
        <v>32</v>
      </c>
      <c r="T519" s="76"/>
      <c r="U519" s="76"/>
      <c r="V519" s="76"/>
      <c r="W519" s="81"/>
      <c r="X519" s="81"/>
      <c r="Y519" s="81"/>
      <c r="Z519" s="81"/>
      <c r="AA519" s="81"/>
      <c r="AB519" s="81"/>
      <c r="AC519" s="81"/>
      <c r="AD519" s="81"/>
    </row>
    <row r="520" spans="1:30" ht="12.75">
      <c r="A520" s="76" t="s">
        <v>1535</v>
      </c>
      <c r="B520" s="126" t="s">
        <v>176</v>
      </c>
      <c r="C520" s="66" t="s">
        <v>39</v>
      </c>
      <c r="D520" s="66" t="s">
        <v>49</v>
      </c>
      <c r="E520" s="33" t="s">
        <v>1536</v>
      </c>
      <c r="F520" s="45" t="s">
        <v>25</v>
      </c>
      <c r="G520" s="76"/>
      <c r="H520" s="155" t="s">
        <v>742</v>
      </c>
      <c r="I520" s="33"/>
      <c r="J520" s="75">
        <v>45231</v>
      </c>
      <c r="K520" s="69">
        <v>50000</v>
      </c>
      <c r="L520" s="70">
        <v>15000</v>
      </c>
      <c r="M520" s="70"/>
      <c r="N520" s="33"/>
      <c r="O520" s="73" t="s">
        <v>1544</v>
      </c>
      <c r="P520" s="76"/>
      <c r="Q520" s="33" t="s">
        <v>30</v>
      </c>
      <c r="R520" s="33" t="s">
        <v>1545</v>
      </c>
      <c r="S520" s="33" t="s">
        <v>32</v>
      </c>
      <c r="T520" s="76"/>
      <c r="U520" s="76"/>
      <c r="V520" s="76"/>
      <c r="W520" s="81"/>
      <c r="X520" s="81"/>
      <c r="Y520" s="81"/>
      <c r="Z520" s="81"/>
      <c r="AA520" s="81"/>
      <c r="AB520" s="81"/>
      <c r="AC520" s="81"/>
      <c r="AD520" s="81"/>
    </row>
    <row r="521" spans="1:30" ht="12.75">
      <c r="A521" s="76" t="s">
        <v>1535</v>
      </c>
      <c r="B521" s="126" t="s">
        <v>1047</v>
      </c>
      <c r="C521" s="66" t="s">
        <v>39</v>
      </c>
      <c r="D521" s="66" t="s">
        <v>49</v>
      </c>
      <c r="E521" s="33" t="s">
        <v>1536</v>
      </c>
      <c r="F521" s="45" t="s">
        <v>25</v>
      </c>
      <c r="G521" s="76"/>
      <c r="H521" s="155" t="s">
        <v>70</v>
      </c>
      <c r="I521" s="33"/>
      <c r="J521" s="75">
        <v>45232</v>
      </c>
      <c r="K521" s="69">
        <v>35000</v>
      </c>
      <c r="L521" s="70">
        <v>9000</v>
      </c>
      <c r="M521" s="70"/>
      <c r="N521" s="33"/>
      <c r="O521" s="73" t="s">
        <v>1546</v>
      </c>
      <c r="P521" s="76"/>
      <c r="Q521" s="33" t="s">
        <v>30</v>
      </c>
      <c r="R521" s="33" t="s">
        <v>1547</v>
      </c>
      <c r="S521" s="33" t="s">
        <v>68</v>
      </c>
      <c r="T521" s="76"/>
      <c r="U521" s="76"/>
      <c r="V521" s="76"/>
      <c r="W521" s="81"/>
      <c r="X521" s="81"/>
      <c r="Y521" s="81"/>
      <c r="Z521" s="81"/>
      <c r="AA521" s="81"/>
      <c r="AB521" s="81"/>
      <c r="AC521" s="81"/>
      <c r="AD521" s="81"/>
    </row>
    <row r="522" spans="1:30" ht="12.75">
      <c r="A522" s="76" t="s">
        <v>1535</v>
      </c>
      <c r="B522" s="126" t="s">
        <v>773</v>
      </c>
      <c r="C522" s="66" t="s">
        <v>39</v>
      </c>
      <c r="D522" s="66" t="s">
        <v>23</v>
      </c>
      <c r="E522" s="33" t="s">
        <v>1536</v>
      </c>
      <c r="F522" s="45" t="s">
        <v>25</v>
      </c>
      <c r="G522" s="76"/>
      <c r="H522" s="150" t="s">
        <v>774</v>
      </c>
      <c r="I522" s="33"/>
      <c r="J522" s="75">
        <v>45232</v>
      </c>
      <c r="K522" s="69">
        <v>50000</v>
      </c>
      <c r="L522" s="70">
        <v>10000</v>
      </c>
      <c r="M522" s="70"/>
      <c r="N522" s="33"/>
      <c r="O522" s="77" t="s">
        <v>1548</v>
      </c>
      <c r="P522" s="76"/>
      <c r="Q522" s="33" t="s">
        <v>30</v>
      </c>
      <c r="R522" s="33" t="s">
        <v>1549</v>
      </c>
      <c r="S522" s="33" t="s">
        <v>536</v>
      </c>
      <c r="T522" s="76"/>
      <c r="U522" s="76"/>
      <c r="V522" s="76"/>
      <c r="W522" s="81"/>
      <c r="X522" s="81"/>
      <c r="Y522" s="81"/>
      <c r="Z522" s="81"/>
      <c r="AA522" s="81"/>
      <c r="AB522" s="81"/>
      <c r="AC522" s="81"/>
      <c r="AD522" s="81"/>
    </row>
    <row r="523" spans="1:30" ht="12.75">
      <c r="A523" s="76" t="s">
        <v>1535</v>
      </c>
      <c r="B523" s="126" t="s">
        <v>107</v>
      </c>
      <c r="C523" s="66" t="s">
        <v>39</v>
      </c>
      <c r="D523" s="66" t="s">
        <v>23</v>
      </c>
      <c r="E523" s="33" t="s">
        <v>1536</v>
      </c>
      <c r="F523" s="45" t="s">
        <v>25</v>
      </c>
      <c r="G523" s="76"/>
      <c r="H523" s="155" t="s">
        <v>108</v>
      </c>
      <c r="I523" s="33"/>
      <c r="J523" s="75">
        <v>45232</v>
      </c>
      <c r="K523" s="69">
        <v>100000</v>
      </c>
      <c r="L523" s="70">
        <v>55000</v>
      </c>
      <c r="M523" s="70"/>
      <c r="N523" s="33"/>
      <c r="O523" s="77" t="s">
        <v>1550</v>
      </c>
      <c r="P523" s="76"/>
      <c r="Q523" s="33" t="s">
        <v>30</v>
      </c>
      <c r="R523" s="33" t="s">
        <v>1551</v>
      </c>
      <c r="S523" s="33" t="s">
        <v>80</v>
      </c>
      <c r="T523" s="76"/>
      <c r="U523" s="76"/>
      <c r="V523" s="76"/>
      <c r="W523" s="81"/>
      <c r="X523" s="81"/>
      <c r="Y523" s="81"/>
      <c r="Z523" s="81"/>
      <c r="AA523" s="81"/>
      <c r="AB523" s="81"/>
      <c r="AC523" s="81"/>
      <c r="AD523" s="81"/>
    </row>
    <row r="524" spans="1:30" ht="12.75">
      <c r="A524" s="76" t="s">
        <v>1535</v>
      </c>
      <c r="B524" s="126" t="s">
        <v>377</v>
      </c>
      <c r="C524" s="66" t="s">
        <v>378</v>
      </c>
      <c r="D524" s="66" t="s">
        <v>23</v>
      </c>
      <c r="E524" s="33" t="s">
        <v>1536</v>
      </c>
      <c r="F524" s="45" t="s">
        <v>25</v>
      </c>
      <c r="G524" s="76"/>
      <c r="H524" s="155" t="s">
        <v>379</v>
      </c>
      <c r="I524" s="33"/>
      <c r="J524" s="75">
        <v>45232</v>
      </c>
      <c r="K524" s="69">
        <v>65000</v>
      </c>
      <c r="L524" s="70">
        <v>40000</v>
      </c>
      <c r="M524" s="70"/>
      <c r="N524" s="33"/>
      <c r="O524" s="73" t="s">
        <v>1552</v>
      </c>
      <c r="P524" s="76"/>
      <c r="Q524" s="33" t="s">
        <v>30</v>
      </c>
      <c r="R524" s="92" t="s">
        <v>1553</v>
      </c>
      <c r="S524" s="33" t="s">
        <v>68</v>
      </c>
      <c r="T524" s="76"/>
      <c r="U524" s="76"/>
      <c r="V524" s="76"/>
      <c r="W524" s="81"/>
      <c r="X524" s="81"/>
      <c r="Y524" s="81"/>
      <c r="Z524" s="81"/>
      <c r="AA524" s="81"/>
      <c r="AB524" s="81"/>
      <c r="AC524" s="81"/>
      <c r="AD524" s="81"/>
    </row>
    <row r="525" spans="1:30" ht="15">
      <c r="A525" s="76" t="s">
        <v>1535</v>
      </c>
      <c r="B525" s="126" t="s">
        <v>44</v>
      </c>
      <c r="C525" s="66" t="s">
        <v>39</v>
      </c>
      <c r="D525" s="66" t="s">
        <v>23</v>
      </c>
      <c r="E525" s="33" t="s">
        <v>1536</v>
      </c>
      <c r="F525" s="45" t="s">
        <v>25</v>
      </c>
      <c r="G525" s="76"/>
      <c r="H525" s="151" t="s">
        <v>1554</v>
      </c>
      <c r="I525" s="33"/>
      <c r="J525" s="75">
        <v>45232</v>
      </c>
      <c r="K525" s="69">
        <v>30000</v>
      </c>
      <c r="L525" s="70">
        <v>13000</v>
      </c>
      <c r="M525" s="70"/>
      <c r="N525" s="33"/>
      <c r="O525" s="73" t="s">
        <v>1555</v>
      </c>
      <c r="P525" s="76"/>
      <c r="Q525" s="33" t="s">
        <v>30</v>
      </c>
      <c r="R525" s="33" t="s">
        <v>1421</v>
      </c>
      <c r="S525" s="33" t="s">
        <v>68</v>
      </c>
      <c r="T525" s="76"/>
      <c r="U525" s="76"/>
      <c r="V525" s="76"/>
      <c r="W525" s="81"/>
      <c r="X525" s="81"/>
      <c r="Y525" s="81"/>
      <c r="Z525" s="81"/>
      <c r="AA525" s="81"/>
      <c r="AB525" s="81"/>
      <c r="AC525" s="81"/>
      <c r="AD525" s="81"/>
    </row>
    <row r="526" spans="1:30" ht="12.75">
      <c r="A526" s="76" t="s">
        <v>1535</v>
      </c>
      <c r="B526" s="126" t="s">
        <v>1197</v>
      </c>
      <c r="C526" s="66" t="s">
        <v>39</v>
      </c>
      <c r="D526" s="66" t="s">
        <v>23</v>
      </c>
      <c r="E526" s="33" t="s">
        <v>1536</v>
      </c>
      <c r="F526" s="45" t="s">
        <v>25</v>
      </c>
      <c r="G526" s="76"/>
      <c r="H526" s="155" t="s">
        <v>575</v>
      </c>
      <c r="I526" s="33"/>
      <c r="J526" s="75">
        <v>45233</v>
      </c>
      <c r="K526" s="69">
        <v>25000</v>
      </c>
      <c r="L526" s="70">
        <v>7000</v>
      </c>
      <c r="M526" s="70"/>
      <c r="N526" s="33"/>
      <c r="O526" s="73" t="s">
        <v>1556</v>
      </c>
      <c r="P526" s="76"/>
      <c r="Q526" s="33" t="s">
        <v>30</v>
      </c>
      <c r="R526" s="33" t="s">
        <v>1557</v>
      </c>
      <c r="S526" s="33" t="s">
        <v>68</v>
      </c>
      <c r="T526" s="76"/>
      <c r="U526" s="76"/>
      <c r="V526" s="76"/>
      <c r="W526" s="81"/>
      <c r="X526" s="81"/>
      <c r="Y526" s="81"/>
      <c r="Z526" s="81"/>
      <c r="AA526" s="81"/>
      <c r="AB526" s="81"/>
      <c r="AC526" s="81"/>
      <c r="AD526" s="81"/>
    </row>
    <row r="527" spans="1:30" ht="12.75">
      <c r="A527" s="76" t="s">
        <v>1535</v>
      </c>
      <c r="B527" s="126" t="s">
        <v>1525</v>
      </c>
      <c r="C527" s="66" t="s">
        <v>39</v>
      </c>
      <c r="D527" s="66" t="s">
        <v>49</v>
      </c>
      <c r="E527" s="33" t="s">
        <v>1536</v>
      </c>
      <c r="F527" s="45" t="s">
        <v>25</v>
      </c>
      <c r="G527" s="76"/>
      <c r="H527" s="155" t="s">
        <v>1558</v>
      </c>
      <c r="I527" s="33"/>
      <c r="J527" s="75">
        <v>45233</v>
      </c>
      <c r="K527" s="69">
        <v>150000</v>
      </c>
      <c r="L527" s="70">
        <v>55000</v>
      </c>
      <c r="M527" s="70"/>
      <c r="N527" s="33"/>
      <c r="O527" s="73" t="s">
        <v>1559</v>
      </c>
      <c r="P527" s="76"/>
      <c r="Q527" s="33" t="s">
        <v>30</v>
      </c>
      <c r="R527" s="33"/>
      <c r="S527" s="33" t="s">
        <v>536</v>
      </c>
      <c r="T527" s="76"/>
      <c r="U527" s="76"/>
      <c r="V527" s="76"/>
      <c r="W527" s="81"/>
      <c r="X527" s="81"/>
      <c r="Y527" s="81"/>
      <c r="Z527" s="81"/>
      <c r="AA527" s="81"/>
      <c r="AB527" s="81"/>
      <c r="AC527" s="81"/>
      <c r="AD527" s="81"/>
    </row>
    <row r="528" spans="1:30" ht="12.75">
      <c r="A528" s="76" t="s">
        <v>1535</v>
      </c>
      <c r="B528" s="126" t="s">
        <v>447</v>
      </c>
      <c r="C528" s="66" t="s">
        <v>378</v>
      </c>
      <c r="D528" s="66" t="s">
        <v>23</v>
      </c>
      <c r="E528" s="33" t="s">
        <v>1536</v>
      </c>
      <c r="F528" s="45" t="s">
        <v>25</v>
      </c>
      <c r="G528" s="76"/>
      <c r="H528" s="155" t="s">
        <v>449</v>
      </c>
      <c r="I528" s="33"/>
      <c r="J528" s="75">
        <v>45233</v>
      </c>
      <c r="K528" s="69">
        <v>30000</v>
      </c>
      <c r="L528" s="70">
        <v>10000</v>
      </c>
      <c r="M528" s="70"/>
      <c r="N528" s="33"/>
      <c r="O528" s="73" t="s">
        <v>1560</v>
      </c>
      <c r="P528" s="76"/>
      <c r="Q528" s="33" t="s">
        <v>30</v>
      </c>
      <c r="R528" s="33" t="s">
        <v>1561</v>
      </c>
      <c r="S528" s="33" t="s">
        <v>813</v>
      </c>
      <c r="T528" s="76"/>
      <c r="U528" s="76"/>
      <c r="V528" s="76"/>
      <c r="W528" s="81"/>
      <c r="X528" s="81"/>
      <c r="Y528" s="81"/>
      <c r="Z528" s="81"/>
      <c r="AA528" s="81"/>
      <c r="AB528" s="81"/>
      <c r="AC528" s="81"/>
      <c r="AD528" s="81"/>
    </row>
    <row r="529" spans="1:30" ht="12.75">
      <c r="A529" s="76" t="s">
        <v>1535</v>
      </c>
      <c r="B529" s="126" t="s">
        <v>169</v>
      </c>
      <c r="C529" s="66" t="s">
        <v>39</v>
      </c>
      <c r="D529" s="66" t="s">
        <v>23</v>
      </c>
      <c r="E529" s="33" t="s">
        <v>1536</v>
      </c>
      <c r="F529" s="45" t="s">
        <v>25</v>
      </c>
      <c r="G529" s="76"/>
      <c r="H529" s="155" t="s">
        <v>554</v>
      </c>
      <c r="I529" s="33"/>
      <c r="J529" s="74">
        <v>45234</v>
      </c>
      <c r="K529" s="69">
        <v>75000</v>
      </c>
      <c r="L529" s="70">
        <v>35000</v>
      </c>
      <c r="M529" s="70"/>
      <c r="N529" s="33"/>
      <c r="O529" s="77" t="s">
        <v>1562</v>
      </c>
      <c r="P529" s="76"/>
      <c r="Q529" s="33" t="s">
        <v>30</v>
      </c>
      <c r="R529" s="33" t="s">
        <v>1538</v>
      </c>
      <c r="S529" s="33" t="s">
        <v>32</v>
      </c>
      <c r="T529" s="76"/>
      <c r="U529" s="76"/>
      <c r="V529" s="76"/>
      <c r="W529" s="81"/>
      <c r="X529" s="81"/>
      <c r="Y529" s="81"/>
      <c r="Z529" s="81"/>
      <c r="AA529" s="81"/>
      <c r="AB529" s="81"/>
      <c r="AC529" s="81"/>
      <c r="AD529" s="81"/>
    </row>
    <row r="530" spans="1:30" ht="12.75">
      <c r="A530" s="76" t="s">
        <v>1535</v>
      </c>
      <c r="B530" s="126" t="s">
        <v>389</v>
      </c>
      <c r="C530" s="66" t="s">
        <v>378</v>
      </c>
      <c r="D530" s="66" t="s">
        <v>49</v>
      </c>
      <c r="E530" s="33" t="s">
        <v>1536</v>
      </c>
      <c r="F530" s="45" t="s">
        <v>25</v>
      </c>
      <c r="G530" s="76"/>
      <c r="H530" s="155" t="s">
        <v>390</v>
      </c>
      <c r="I530" s="33"/>
      <c r="J530" s="74">
        <v>45234</v>
      </c>
      <c r="K530" s="69">
        <v>55000</v>
      </c>
      <c r="L530" s="70">
        <v>6600</v>
      </c>
      <c r="M530" s="70"/>
      <c r="N530" s="33"/>
      <c r="O530" s="73" t="s">
        <v>1563</v>
      </c>
      <c r="P530" s="76"/>
      <c r="Q530" s="33" t="s">
        <v>30</v>
      </c>
      <c r="R530" s="33" t="s">
        <v>1564</v>
      </c>
      <c r="S530" s="33" t="s">
        <v>813</v>
      </c>
      <c r="T530" s="76"/>
      <c r="U530" s="76"/>
      <c r="V530" s="76"/>
      <c r="W530" s="81"/>
      <c r="X530" s="81"/>
      <c r="Y530" s="81"/>
      <c r="Z530" s="81"/>
      <c r="AA530" s="81"/>
      <c r="AB530" s="81"/>
      <c r="AC530" s="81"/>
      <c r="AD530" s="81"/>
    </row>
    <row r="531" spans="1:30" ht="15">
      <c r="A531" s="76" t="s">
        <v>1535</v>
      </c>
      <c r="B531" s="126" t="s">
        <v>765</v>
      </c>
      <c r="C531" s="66" t="s">
        <v>39</v>
      </c>
      <c r="D531" s="66" t="s">
        <v>23</v>
      </c>
      <c r="E531" s="33" t="s">
        <v>1536</v>
      </c>
      <c r="F531" s="45" t="s">
        <v>25</v>
      </c>
      <c r="G531" s="76"/>
      <c r="H531" s="151" t="s">
        <v>766</v>
      </c>
      <c r="I531" s="33"/>
      <c r="J531" s="74">
        <v>45234</v>
      </c>
      <c r="K531" s="69">
        <v>30000</v>
      </c>
      <c r="L531" s="70">
        <v>5000</v>
      </c>
      <c r="M531" s="70"/>
      <c r="N531" s="33"/>
      <c r="O531" s="73" t="s">
        <v>1565</v>
      </c>
      <c r="P531" s="76"/>
      <c r="Q531" s="33" t="s">
        <v>30</v>
      </c>
      <c r="R531" s="33" t="s">
        <v>1566</v>
      </c>
      <c r="S531" s="33" t="s">
        <v>813</v>
      </c>
      <c r="T531" s="76"/>
      <c r="U531" s="76"/>
      <c r="V531" s="76"/>
      <c r="W531" s="81"/>
      <c r="X531" s="81"/>
      <c r="Y531" s="81"/>
      <c r="Z531" s="81"/>
      <c r="AA531" s="81"/>
      <c r="AB531" s="81"/>
      <c r="AC531" s="81"/>
      <c r="AD531" s="81"/>
    </row>
    <row r="532" spans="1:30" ht="12.75">
      <c r="A532" s="76" t="s">
        <v>1535</v>
      </c>
      <c r="B532" s="126" t="s">
        <v>116</v>
      </c>
      <c r="C532" s="66" t="s">
        <v>39</v>
      </c>
      <c r="D532" s="66" t="s">
        <v>23</v>
      </c>
      <c r="E532" s="33" t="s">
        <v>1536</v>
      </c>
      <c r="F532" s="45" t="s">
        <v>25</v>
      </c>
      <c r="G532" s="76"/>
      <c r="H532" s="155" t="s">
        <v>569</v>
      </c>
      <c r="I532" s="33"/>
      <c r="J532" s="75">
        <v>45234</v>
      </c>
      <c r="K532" s="69">
        <v>50000</v>
      </c>
      <c r="L532" s="70">
        <v>20000</v>
      </c>
      <c r="M532" s="70"/>
      <c r="N532" s="33"/>
      <c r="O532" s="73" t="s">
        <v>1567</v>
      </c>
      <c r="P532" s="76"/>
      <c r="Q532" s="33" t="s">
        <v>30</v>
      </c>
      <c r="R532" s="33" t="s">
        <v>1568</v>
      </c>
      <c r="S532" s="33" t="s">
        <v>813</v>
      </c>
      <c r="T532" s="76"/>
      <c r="U532" s="76"/>
      <c r="V532" s="76"/>
      <c r="W532" s="81"/>
      <c r="X532" s="81"/>
      <c r="Y532" s="81"/>
      <c r="Z532" s="81"/>
      <c r="AA532" s="81"/>
      <c r="AB532" s="81"/>
      <c r="AC532" s="81"/>
      <c r="AD532" s="81"/>
    </row>
    <row r="533" spans="1:30" ht="15">
      <c r="A533" s="76" t="s">
        <v>1535</v>
      </c>
      <c r="B533" s="126" t="s">
        <v>1154</v>
      </c>
      <c r="C533" s="66" t="s">
        <v>39</v>
      </c>
      <c r="D533" s="66" t="s">
        <v>49</v>
      </c>
      <c r="E533" s="33" t="s">
        <v>1536</v>
      </c>
      <c r="F533" s="45" t="s">
        <v>25</v>
      </c>
      <c r="G533" s="76"/>
      <c r="H533" s="151" t="s">
        <v>1569</v>
      </c>
      <c r="I533" s="33"/>
      <c r="J533" s="75">
        <v>45234</v>
      </c>
      <c r="K533" s="69">
        <v>30000</v>
      </c>
      <c r="L533" s="70">
        <v>7000</v>
      </c>
      <c r="M533" s="70"/>
      <c r="N533" s="33"/>
      <c r="O533" s="73" t="s">
        <v>1570</v>
      </c>
      <c r="P533" s="76"/>
      <c r="Q533" s="33" t="s">
        <v>30</v>
      </c>
      <c r="R533" s="33" t="s">
        <v>1571</v>
      </c>
      <c r="S533" s="33" t="s">
        <v>32</v>
      </c>
      <c r="T533" s="76"/>
      <c r="U533" s="76"/>
      <c r="V533" s="76"/>
      <c r="W533" s="81"/>
      <c r="X533" s="81"/>
      <c r="Y533" s="81"/>
      <c r="Z533" s="81"/>
      <c r="AA533" s="81"/>
      <c r="AB533" s="81"/>
      <c r="AC533" s="81"/>
      <c r="AD533" s="81"/>
    </row>
    <row r="534" spans="1:30" ht="12.75">
      <c r="A534" s="76" t="s">
        <v>1535</v>
      </c>
      <c r="B534" s="126" t="s">
        <v>103</v>
      </c>
      <c r="C534" s="66" t="s">
        <v>39</v>
      </c>
      <c r="D534" s="66" t="s">
        <v>49</v>
      </c>
      <c r="E534" s="33" t="s">
        <v>1536</v>
      </c>
      <c r="F534" s="45" t="s">
        <v>25</v>
      </c>
      <c r="G534" s="76"/>
      <c r="H534" s="155" t="s">
        <v>104</v>
      </c>
      <c r="I534" s="33"/>
      <c r="J534" s="75">
        <v>45234</v>
      </c>
      <c r="K534" s="69">
        <v>40000</v>
      </c>
      <c r="L534" s="70">
        <v>7000</v>
      </c>
      <c r="M534" s="70"/>
      <c r="N534" s="33"/>
      <c r="O534" s="73" t="s">
        <v>1572</v>
      </c>
      <c r="P534" s="76"/>
      <c r="Q534" s="33" t="s">
        <v>30</v>
      </c>
      <c r="R534" s="33" t="s">
        <v>1573</v>
      </c>
      <c r="S534" s="33" t="s">
        <v>369</v>
      </c>
      <c r="T534" s="76"/>
      <c r="U534" s="76"/>
      <c r="V534" s="76"/>
      <c r="W534" s="81"/>
      <c r="X534" s="81"/>
      <c r="Y534" s="81"/>
      <c r="Z534" s="81"/>
      <c r="AA534" s="81"/>
      <c r="AB534" s="81"/>
      <c r="AC534" s="81"/>
      <c r="AD534" s="81"/>
    </row>
    <row r="535" spans="1:30" ht="12.75">
      <c r="A535" s="76" t="s">
        <v>1535</v>
      </c>
      <c r="B535" s="126" t="s">
        <v>1335</v>
      </c>
      <c r="C535" s="66" t="s">
        <v>39</v>
      </c>
      <c r="D535" s="66" t="s">
        <v>23</v>
      </c>
      <c r="E535" s="33" t="s">
        <v>1536</v>
      </c>
      <c r="F535" s="45" t="s">
        <v>25</v>
      </c>
      <c r="G535" s="76"/>
      <c r="H535" s="155" t="s">
        <v>225</v>
      </c>
      <c r="I535" s="33"/>
      <c r="J535" s="74">
        <v>45236</v>
      </c>
      <c r="K535" s="69">
        <v>70000</v>
      </c>
      <c r="L535" s="70">
        <v>40000</v>
      </c>
      <c r="M535" s="70"/>
      <c r="N535" s="33"/>
      <c r="O535" s="77" t="s">
        <v>1574</v>
      </c>
      <c r="P535" s="76"/>
      <c r="Q535" s="33" t="s">
        <v>30</v>
      </c>
      <c r="R535" s="33" t="s">
        <v>1337</v>
      </c>
      <c r="S535" s="33" t="s">
        <v>68</v>
      </c>
      <c r="T535" s="76"/>
      <c r="U535" s="76"/>
      <c r="V535" s="76"/>
      <c r="W535" s="81"/>
      <c r="X535" s="81"/>
      <c r="Y535" s="81"/>
      <c r="Z535" s="81"/>
      <c r="AA535" s="81"/>
      <c r="AB535" s="81"/>
      <c r="AC535" s="81"/>
      <c r="AD535" s="81"/>
    </row>
    <row r="536" spans="1:30" ht="12.75">
      <c r="A536" s="76" t="s">
        <v>1535</v>
      </c>
      <c r="B536" s="126" t="s">
        <v>781</v>
      </c>
      <c r="C536" s="66" t="s">
        <v>39</v>
      </c>
      <c r="D536" s="66" t="s">
        <v>49</v>
      </c>
      <c r="E536" s="33" t="s">
        <v>1536</v>
      </c>
      <c r="F536" s="45" t="s">
        <v>25</v>
      </c>
      <c r="G536" s="76"/>
      <c r="H536" s="155" t="s">
        <v>471</v>
      </c>
      <c r="I536" s="33"/>
      <c r="J536" s="74">
        <v>45236</v>
      </c>
      <c r="K536" s="69">
        <v>40000</v>
      </c>
      <c r="L536" s="70">
        <v>13000</v>
      </c>
      <c r="M536" s="70"/>
      <c r="N536" s="33"/>
      <c r="O536" s="73" t="s">
        <v>1575</v>
      </c>
      <c r="P536" s="76"/>
      <c r="Q536" s="33" t="s">
        <v>30</v>
      </c>
      <c r="R536" s="33" t="s">
        <v>1576</v>
      </c>
      <c r="S536" s="33" t="s">
        <v>68</v>
      </c>
      <c r="T536" s="76"/>
      <c r="U536" s="76"/>
      <c r="V536" s="76"/>
      <c r="W536" s="81"/>
      <c r="X536" s="81"/>
      <c r="Y536" s="81"/>
      <c r="Z536" s="81"/>
      <c r="AA536" s="81"/>
      <c r="AB536" s="81"/>
      <c r="AC536" s="81"/>
      <c r="AD536" s="81"/>
    </row>
    <row r="537" spans="1:30" ht="12.75">
      <c r="A537" s="76" t="s">
        <v>1535</v>
      </c>
      <c r="B537" s="145" t="s">
        <v>241</v>
      </c>
      <c r="C537" s="144" t="s">
        <v>378</v>
      </c>
      <c r="D537" s="66" t="s">
        <v>23</v>
      </c>
      <c r="E537" s="33" t="s">
        <v>1536</v>
      </c>
      <c r="F537" s="45" t="s">
        <v>25</v>
      </c>
      <c r="G537" s="76"/>
      <c r="H537" s="68" t="s">
        <v>242</v>
      </c>
      <c r="I537" s="33"/>
      <c r="J537" s="74">
        <v>45236</v>
      </c>
      <c r="K537" s="69">
        <v>60000</v>
      </c>
      <c r="L537" s="70">
        <v>25000</v>
      </c>
      <c r="M537" s="70"/>
      <c r="N537" s="33"/>
      <c r="O537" s="77" t="s">
        <v>1577</v>
      </c>
      <c r="P537" s="33"/>
      <c r="Q537" s="33" t="s">
        <v>30</v>
      </c>
      <c r="R537" s="33" t="s">
        <v>1466</v>
      </c>
      <c r="S537" s="33" t="s">
        <v>32</v>
      </c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81"/>
    </row>
    <row r="538" spans="1:30" ht="15">
      <c r="A538" s="76" t="s">
        <v>1535</v>
      </c>
      <c r="B538" s="126" t="s">
        <v>374</v>
      </c>
      <c r="C538" s="66" t="s">
        <v>39</v>
      </c>
      <c r="D538" s="66" t="s">
        <v>49</v>
      </c>
      <c r="E538" s="33" t="s">
        <v>1536</v>
      </c>
      <c r="F538" s="45" t="s">
        <v>25</v>
      </c>
      <c r="G538" s="76"/>
      <c r="H538" s="151" t="s">
        <v>1431</v>
      </c>
      <c r="I538" s="33"/>
      <c r="J538" s="74">
        <v>45236</v>
      </c>
      <c r="K538" s="69">
        <v>40000</v>
      </c>
      <c r="L538" s="70">
        <v>17000</v>
      </c>
      <c r="M538" s="70"/>
      <c r="N538" s="33"/>
      <c r="O538" s="73" t="s">
        <v>1578</v>
      </c>
      <c r="P538" s="76"/>
      <c r="Q538" s="33" t="s">
        <v>30</v>
      </c>
      <c r="R538" s="33" t="s">
        <v>1579</v>
      </c>
      <c r="S538" s="33" t="s">
        <v>369</v>
      </c>
      <c r="T538" s="76"/>
      <c r="U538" s="76"/>
      <c r="V538" s="76" t="s">
        <v>1580</v>
      </c>
      <c r="W538" s="81"/>
      <c r="X538" s="81"/>
      <c r="Y538" s="81"/>
      <c r="Z538" s="81"/>
      <c r="AA538" s="81"/>
      <c r="AB538" s="81"/>
      <c r="AC538" s="81"/>
      <c r="AD538" s="81"/>
    </row>
    <row r="539" spans="1:30" ht="12.75">
      <c r="A539" s="76" t="s">
        <v>1535</v>
      </c>
      <c r="B539" s="126" t="s">
        <v>749</v>
      </c>
      <c r="C539" s="66" t="s">
        <v>39</v>
      </c>
      <c r="D539" s="66" t="s">
        <v>23</v>
      </c>
      <c r="E539" s="33" t="s">
        <v>1536</v>
      </c>
      <c r="F539" s="45" t="s">
        <v>25</v>
      </c>
      <c r="G539" s="76"/>
      <c r="H539" s="155" t="s">
        <v>750</v>
      </c>
      <c r="I539" s="33"/>
      <c r="J539" s="74">
        <v>45237</v>
      </c>
      <c r="K539" s="69">
        <v>35000</v>
      </c>
      <c r="L539" s="70">
        <v>9000</v>
      </c>
      <c r="M539" s="70"/>
      <c r="N539" s="33"/>
      <c r="O539" s="73" t="s">
        <v>1581</v>
      </c>
      <c r="P539" s="76"/>
      <c r="Q539" s="33" t="s">
        <v>30</v>
      </c>
      <c r="R539" s="33" t="s">
        <v>1582</v>
      </c>
      <c r="S539" s="33" t="s">
        <v>813</v>
      </c>
      <c r="T539" s="76"/>
      <c r="U539" s="76"/>
      <c r="V539" s="76"/>
      <c r="W539" s="81"/>
      <c r="X539" s="81"/>
      <c r="Y539" s="81"/>
      <c r="Z539" s="81"/>
      <c r="AA539" s="81"/>
      <c r="AB539" s="81"/>
      <c r="AC539" s="81"/>
      <c r="AD539" s="81"/>
    </row>
    <row r="540" spans="1:30" ht="12.75">
      <c r="A540" s="76" t="s">
        <v>1535</v>
      </c>
      <c r="B540" s="126" t="s">
        <v>598</v>
      </c>
      <c r="C540" s="66" t="s">
        <v>378</v>
      </c>
      <c r="D540" s="66" t="s">
        <v>23</v>
      </c>
      <c r="E540" s="33" t="s">
        <v>1536</v>
      </c>
      <c r="F540" s="45" t="s">
        <v>25</v>
      </c>
      <c r="G540" s="76"/>
      <c r="H540" s="155" t="s">
        <v>883</v>
      </c>
      <c r="I540" s="33"/>
      <c r="J540" s="75">
        <v>45237</v>
      </c>
      <c r="K540" s="69">
        <v>35000</v>
      </c>
      <c r="L540" s="70">
        <v>10000</v>
      </c>
      <c r="M540" s="70"/>
      <c r="N540" s="33"/>
      <c r="O540" s="73" t="s">
        <v>1583</v>
      </c>
      <c r="P540" s="76"/>
      <c r="Q540" s="33" t="s">
        <v>30</v>
      </c>
      <c r="R540" s="33" t="s">
        <v>1584</v>
      </c>
      <c r="S540" s="33" t="s">
        <v>813</v>
      </c>
      <c r="T540" s="76"/>
      <c r="U540" s="76"/>
      <c r="V540" s="76"/>
      <c r="W540" s="81"/>
      <c r="X540" s="81"/>
      <c r="Y540" s="81"/>
      <c r="Z540" s="81"/>
      <c r="AA540" s="81"/>
      <c r="AB540" s="81"/>
      <c r="AC540" s="81"/>
      <c r="AD540" s="81"/>
    </row>
    <row r="541" spans="1:30" ht="12.75">
      <c r="A541" s="76" t="s">
        <v>1535</v>
      </c>
      <c r="B541" s="126" t="s">
        <v>1146</v>
      </c>
      <c r="C541" s="66" t="s">
        <v>378</v>
      </c>
      <c r="D541" s="66" t="s">
        <v>23</v>
      </c>
      <c r="E541" s="33" t="s">
        <v>1536</v>
      </c>
      <c r="F541" s="45" t="s">
        <v>25</v>
      </c>
      <c r="G541" s="76"/>
      <c r="H541" s="155" t="s">
        <v>1147</v>
      </c>
      <c r="I541" s="33"/>
      <c r="J541" s="75">
        <v>45238</v>
      </c>
      <c r="K541" s="69">
        <v>40000</v>
      </c>
      <c r="L541" s="70">
        <v>12000</v>
      </c>
      <c r="M541" s="70"/>
      <c r="N541" s="33"/>
      <c r="O541" s="73" t="s">
        <v>1585</v>
      </c>
      <c r="P541" s="76"/>
      <c r="Q541" s="33" t="s">
        <v>30</v>
      </c>
      <c r="R541" s="33" t="s">
        <v>1586</v>
      </c>
      <c r="S541" s="33" t="s">
        <v>813</v>
      </c>
      <c r="T541" s="76"/>
      <c r="U541" s="76"/>
      <c r="V541" s="76"/>
      <c r="W541" s="81"/>
      <c r="X541" s="81"/>
      <c r="Y541" s="81"/>
      <c r="Z541" s="81"/>
      <c r="AA541" s="81"/>
      <c r="AB541" s="81"/>
      <c r="AC541" s="81"/>
      <c r="AD541" s="81"/>
    </row>
    <row r="542" spans="1:30" ht="15">
      <c r="A542" s="76" t="s">
        <v>1535</v>
      </c>
      <c r="B542" s="126" t="s">
        <v>153</v>
      </c>
      <c r="C542" s="66" t="s">
        <v>378</v>
      </c>
      <c r="D542" s="66" t="s">
        <v>49</v>
      </c>
      <c r="E542" s="33" t="s">
        <v>1536</v>
      </c>
      <c r="F542" s="45" t="s">
        <v>25</v>
      </c>
      <c r="G542" s="76"/>
      <c r="H542" s="151" t="s">
        <v>1587</v>
      </c>
      <c r="I542" s="33"/>
      <c r="J542" s="75">
        <v>45240</v>
      </c>
      <c r="K542" s="69">
        <v>35000</v>
      </c>
      <c r="L542" s="70">
        <v>2500</v>
      </c>
      <c r="M542" s="70"/>
      <c r="N542" s="33"/>
      <c r="O542" s="73" t="s">
        <v>1588</v>
      </c>
      <c r="P542" s="76"/>
      <c r="Q542" s="33" t="s">
        <v>30</v>
      </c>
      <c r="R542" s="33" t="s">
        <v>1589</v>
      </c>
      <c r="S542" s="33" t="s">
        <v>80</v>
      </c>
      <c r="T542" s="76"/>
      <c r="U542" s="76"/>
      <c r="V542" s="76"/>
      <c r="W542" s="81"/>
      <c r="X542" s="81"/>
      <c r="Y542" s="81"/>
      <c r="Z542" s="81"/>
      <c r="AA542" s="81"/>
      <c r="AB542" s="81"/>
      <c r="AC542" s="81"/>
      <c r="AD542" s="81"/>
    </row>
    <row r="543" spans="1:30" ht="12.75">
      <c r="A543" s="76" t="s">
        <v>1535</v>
      </c>
      <c r="B543" s="126" t="s">
        <v>634</v>
      </c>
      <c r="C543" s="66" t="s">
        <v>39</v>
      </c>
      <c r="D543" s="66" t="s">
        <v>49</v>
      </c>
      <c r="E543" s="33" t="s">
        <v>1536</v>
      </c>
      <c r="F543" s="45" t="s">
        <v>25</v>
      </c>
      <c r="G543" s="76"/>
      <c r="H543" s="155" t="s">
        <v>745</v>
      </c>
      <c r="I543" s="33"/>
      <c r="J543" s="75">
        <v>45240</v>
      </c>
      <c r="K543" s="69">
        <v>25000</v>
      </c>
      <c r="L543" s="70">
        <v>5000</v>
      </c>
      <c r="M543" s="70"/>
      <c r="N543" s="33"/>
      <c r="O543" s="73" t="s">
        <v>1590</v>
      </c>
      <c r="P543" s="76"/>
      <c r="Q543" s="33" t="s">
        <v>30</v>
      </c>
      <c r="R543" s="33" t="s">
        <v>1591</v>
      </c>
      <c r="S543" s="33" t="s">
        <v>813</v>
      </c>
      <c r="T543" s="76"/>
      <c r="U543" s="76"/>
      <c r="V543" s="76"/>
      <c r="W543" s="81"/>
      <c r="X543" s="81"/>
      <c r="Y543" s="81"/>
      <c r="Z543" s="81"/>
      <c r="AA543" s="81"/>
      <c r="AB543" s="81"/>
      <c r="AC543" s="81"/>
      <c r="AD543" s="81"/>
    </row>
    <row r="544" spans="1:30" ht="12.75">
      <c r="A544" s="76" t="s">
        <v>1535</v>
      </c>
      <c r="B544" s="126" t="s">
        <v>44</v>
      </c>
      <c r="C544" s="66" t="s">
        <v>39</v>
      </c>
      <c r="D544" s="66" t="s">
        <v>23</v>
      </c>
      <c r="E544" s="33" t="s">
        <v>1536</v>
      </c>
      <c r="F544" s="45" t="s">
        <v>25</v>
      </c>
      <c r="G544" s="76"/>
      <c r="H544" s="83" t="s">
        <v>1554</v>
      </c>
      <c r="I544" s="33"/>
      <c r="J544" s="75">
        <v>45244</v>
      </c>
      <c r="K544" s="69">
        <v>30000</v>
      </c>
      <c r="L544" s="70">
        <v>13000</v>
      </c>
      <c r="M544" s="70"/>
      <c r="N544" s="157"/>
      <c r="O544" s="73" t="s">
        <v>1592</v>
      </c>
      <c r="P544" s="76"/>
      <c r="Q544" s="33" t="s">
        <v>30</v>
      </c>
      <c r="R544" s="33" t="s">
        <v>1421</v>
      </c>
      <c r="S544" s="33" t="s">
        <v>68</v>
      </c>
      <c r="T544" s="76"/>
      <c r="U544" s="76"/>
      <c r="V544" s="76"/>
      <c r="W544" s="81"/>
      <c r="X544" s="81"/>
      <c r="Y544" s="81"/>
      <c r="Z544" s="81"/>
      <c r="AA544" s="81"/>
      <c r="AB544" s="81"/>
      <c r="AC544" s="81"/>
      <c r="AD544" s="81"/>
    </row>
    <row r="545" spans="1:30" ht="12.75">
      <c r="A545" s="76" t="s">
        <v>1535</v>
      </c>
      <c r="B545" s="126" t="s">
        <v>61</v>
      </c>
      <c r="C545" s="66" t="s">
        <v>39</v>
      </c>
      <c r="D545" s="66" t="s">
        <v>23</v>
      </c>
      <c r="E545" s="33" t="s">
        <v>1536</v>
      </c>
      <c r="F545" s="45" t="s">
        <v>25</v>
      </c>
      <c r="G545" s="76"/>
      <c r="H545" s="83" t="s">
        <v>541</v>
      </c>
      <c r="I545" s="33"/>
      <c r="J545" s="75">
        <v>45244</v>
      </c>
      <c r="K545" s="69">
        <v>50000</v>
      </c>
      <c r="L545" s="70">
        <v>20000</v>
      </c>
      <c r="M545" s="70"/>
      <c r="N545" s="157"/>
      <c r="O545" s="77" t="s">
        <v>1593</v>
      </c>
      <c r="P545" s="76"/>
      <c r="Q545" s="33" t="s">
        <v>30</v>
      </c>
      <c r="R545" s="33" t="s">
        <v>1540</v>
      </c>
      <c r="S545" s="33" t="s">
        <v>32</v>
      </c>
      <c r="T545" s="76"/>
      <c r="U545" s="76"/>
      <c r="V545" s="76"/>
      <c r="W545" s="81"/>
      <c r="X545" s="81"/>
      <c r="Y545" s="81"/>
      <c r="Z545" s="81"/>
      <c r="AA545" s="81"/>
      <c r="AB545" s="81"/>
      <c r="AC545" s="81"/>
      <c r="AD545" s="81"/>
    </row>
    <row r="546" spans="1:30" ht="12.75">
      <c r="A546" s="76" t="s">
        <v>1535</v>
      </c>
      <c r="B546" s="126" t="s">
        <v>1197</v>
      </c>
      <c r="C546" s="66" t="s">
        <v>39</v>
      </c>
      <c r="D546" s="66" t="s">
        <v>23</v>
      </c>
      <c r="E546" s="33" t="s">
        <v>1536</v>
      </c>
      <c r="F546" s="45" t="s">
        <v>25</v>
      </c>
      <c r="G546" s="76"/>
      <c r="H546" s="83" t="s">
        <v>575</v>
      </c>
      <c r="I546" s="33"/>
      <c r="J546" s="75">
        <v>45244</v>
      </c>
      <c r="K546" s="69">
        <v>25000</v>
      </c>
      <c r="L546" s="70">
        <v>7000</v>
      </c>
      <c r="M546" s="70"/>
      <c r="N546" s="157"/>
      <c r="O546" s="77" t="s">
        <v>1594</v>
      </c>
      <c r="P546" s="76"/>
      <c r="Q546" s="33" t="s">
        <v>30</v>
      </c>
      <c r="R546" s="33" t="s">
        <v>1557</v>
      </c>
      <c r="S546" s="33" t="s">
        <v>68</v>
      </c>
      <c r="T546" s="76"/>
      <c r="U546" s="76"/>
      <c r="V546" s="76"/>
      <c r="W546" s="81"/>
      <c r="X546" s="81"/>
      <c r="Y546" s="81"/>
      <c r="Z546" s="81"/>
      <c r="AA546" s="81"/>
      <c r="AB546" s="81"/>
      <c r="AC546" s="81"/>
      <c r="AD546" s="81"/>
    </row>
    <row r="547" spans="1:30" ht="12.75">
      <c r="A547" s="76" t="s">
        <v>1535</v>
      </c>
      <c r="B547" s="126" t="s">
        <v>73</v>
      </c>
      <c r="C547" s="66" t="s">
        <v>39</v>
      </c>
      <c r="D547" s="66" t="s">
        <v>23</v>
      </c>
      <c r="E547" s="33" t="s">
        <v>1536</v>
      </c>
      <c r="F547" s="45" t="s">
        <v>25</v>
      </c>
      <c r="G547" s="76"/>
      <c r="H547" s="83" t="s">
        <v>922</v>
      </c>
      <c r="I547" s="33"/>
      <c r="J547" s="75">
        <v>45244</v>
      </c>
      <c r="K547" s="69">
        <v>35000</v>
      </c>
      <c r="L547" s="70">
        <v>15000</v>
      </c>
      <c r="M547" s="70"/>
      <c r="N547" s="157"/>
      <c r="O547" s="77" t="s">
        <v>1595</v>
      </c>
      <c r="P547" s="76"/>
      <c r="Q547" s="33" t="s">
        <v>30</v>
      </c>
      <c r="R547" s="33" t="s">
        <v>1540</v>
      </c>
      <c r="S547" s="33" t="s">
        <v>32</v>
      </c>
      <c r="T547" s="76"/>
      <c r="U547" s="76"/>
      <c r="V547" s="76"/>
      <c r="W547" s="81"/>
      <c r="X547" s="81"/>
      <c r="Y547" s="81"/>
      <c r="Z547" s="81"/>
      <c r="AA547" s="81"/>
      <c r="AB547" s="81"/>
      <c r="AC547" s="81"/>
      <c r="AD547" s="81"/>
    </row>
    <row r="548" spans="1:30" ht="12.75">
      <c r="A548" s="76" t="s">
        <v>1535</v>
      </c>
      <c r="B548" s="126" t="s">
        <v>103</v>
      </c>
      <c r="C548" s="66" t="s">
        <v>39</v>
      </c>
      <c r="D548" s="66" t="s">
        <v>49</v>
      </c>
      <c r="E548" s="33" t="s">
        <v>1536</v>
      </c>
      <c r="F548" s="45" t="s">
        <v>25</v>
      </c>
      <c r="G548" s="76"/>
      <c r="H548" s="83" t="s">
        <v>104</v>
      </c>
      <c r="I548" s="33"/>
      <c r="J548" s="75">
        <v>45244</v>
      </c>
      <c r="K548" s="69">
        <v>40000</v>
      </c>
      <c r="L548" s="70">
        <v>7000</v>
      </c>
      <c r="M548" s="70"/>
      <c r="N548" s="157"/>
      <c r="O548" s="77" t="s">
        <v>1596</v>
      </c>
      <c r="P548" s="76"/>
      <c r="Q548" s="33" t="s">
        <v>30</v>
      </c>
      <c r="R548" s="33" t="s">
        <v>1597</v>
      </c>
      <c r="S548" s="33" t="s">
        <v>388</v>
      </c>
      <c r="T548" s="76"/>
      <c r="U548" s="76"/>
      <c r="V548" s="76"/>
      <c r="W548" s="81"/>
      <c r="X548" s="81"/>
      <c r="Y548" s="81"/>
      <c r="Z548" s="81"/>
      <c r="AA548" s="81"/>
      <c r="AB548" s="81"/>
      <c r="AC548" s="81"/>
      <c r="AD548" s="81"/>
    </row>
    <row r="549" spans="1:30" ht="12.75">
      <c r="A549" s="76" t="s">
        <v>1535</v>
      </c>
      <c r="B549" s="126" t="s">
        <v>1110</v>
      </c>
      <c r="C549" s="66" t="s">
        <v>1106</v>
      </c>
      <c r="D549" s="66" t="s">
        <v>23</v>
      </c>
      <c r="E549" s="33" t="s">
        <v>1536</v>
      </c>
      <c r="F549" s="45" t="s">
        <v>25</v>
      </c>
      <c r="G549" s="76"/>
      <c r="H549" s="83" t="s">
        <v>1111</v>
      </c>
      <c r="I549" s="33"/>
      <c r="J549" s="75">
        <v>45244</v>
      </c>
      <c r="K549" s="69">
        <v>50000</v>
      </c>
      <c r="L549" s="70">
        <v>13500</v>
      </c>
      <c r="M549" s="70"/>
      <c r="N549" s="157"/>
      <c r="O549" s="73" t="s">
        <v>1598</v>
      </c>
      <c r="P549" s="76"/>
      <c r="Q549" s="33" t="s">
        <v>30</v>
      </c>
      <c r="R549" s="33" t="s">
        <v>1599</v>
      </c>
      <c r="S549" s="33" t="s">
        <v>813</v>
      </c>
      <c r="T549" s="76"/>
      <c r="U549" s="76"/>
      <c r="V549" s="76"/>
      <c r="W549" s="81"/>
      <c r="X549" s="81"/>
      <c r="Y549" s="81"/>
      <c r="Z549" s="81"/>
      <c r="AA549" s="81"/>
      <c r="AB549" s="81"/>
      <c r="AC549" s="81"/>
      <c r="AD549" s="81"/>
    </row>
    <row r="550" spans="1:30" ht="12.75">
      <c r="A550" s="76" t="s">
        <v>1535</v>
      </c>
      <c r="B550" s="126" t="s">
        <v>769</v>
      </c>
      <c r="C550" s="66" t="s">
        <v>39</v>
      </c>
      <c r="D550" s="66" t="s">
        <v>23</v>
      </c>
      <c r="E550" s="33" t="s">
        <v>1536</v>
      </c>
      <c r="F550" s="45" t="s">
        <v>25</v>
      </c>
      <c r="G550" s="76"/>
      <c r="H550" s="83" t="s">
        <v>770</v>
      </c>
      <c r="I550" s="33"/>
      <c r="J550" s="75">
        <v>45244</v>
      </c>
      <c r="K550" s="69">
        <v>60000</v>
      </c>
      <c r="L550" s="70">
        <v>21000</v>
      </c>
      <c r="M550" s="70"/>
      <c r="N550" s="157"/>
      <c r="O550" s="73" t="s">
        <v>1600</v>
      </c>
      <c r="P550" s="76"/>
      <c r="Q550" s="33" t="s">
        <v>30</v>
      </c>
      <c r="R550" s="33" t="s">
        <v>1601</v>
      </c>
      <c r="S550" s="33" t="s">
        <v>813</v>
      </c>
      <c r="T550" s="76"/>
      <c r="U550" s="76"/>
      <c r="V550" s="76"/>
      <c r="W550" s="81"/>
      <c r="X550" s="81"/>
      <c r="Y550" s="81"/>
      <c r="Z550" s="81"/>
      <c r="AA550" s="81"/>
      <c r="AB550" s="81"/>
      <c r="AC550" s="81"/>
      <c r="AD550" s="81"/>
    </row>
    <row r="551" spans="1:30" ht="12.75">
      <c r="A551" s="76" t="s">
        <v>1535</v>
      </c>
      <c r="B551" s="126" t="s">
        <v>765</v>
      </c>
      <c r="C551" s="66" t="s">
        <v>39</v>
      </c>
      <c r="D551" s="66" t="s">
        <v>23</v>
      </c>
      <c r="E551" s="33" t="s">
        <v>1536</v>
      </c>
      <c r="F551" s="45" t="s">
        <v>25</v>
      </c>
      <c r="G551" s="76"/>
      <c r="H551" s="83" t="s">
        <v>766</v>
      </c>
      <c r="I551" s="33"/>
      <c r="J551" s="75">
        <v>45244</v>
      </c>
      <c r="K551" s="69">
        <v>30000</v>
      </c>
      <c r="L551" s="70">
        <v>5000</v>
      </c>
      <c r="M551" s="70"/>
      <c r="N551" s="157"/>
      <c r="O551" s="77" t="s">
        <v>1602</v>
      </c>
      <c r="P551" s="76"/>
      <c r="Q551" s="33" t="s">
        <v>30</v>
      </c>
      <c r="R551" s="33" t="s">
        <v>1566</v>
      </c>
      <c r="S551" s="33" t="s">
        <v>813</v>
      </c>
      <c r="T551" s="76"/>
      <c r="U551" s="76"/>
      <c r="V551" s="76"/>
      <c r="W551" s="81"/>
      <c r="X551" s="81"/>
      <c r="Y551" s="81"/>
      <c r="Z551" s="81"/>
      <c r="AA551" s="81"/>
      <c r="AB551" s="81"/>
      <c r="AC551" s="81"/>
      <c r="AD551" s="81"/>
    </row>
    <row r="552" spans="1:30" ht="12.75">
      <c r="A552" s="76" t="s">
        <v>1535</v>
      </c>
      <c r="B552" s="65" t="s">
        <v>224</v>
      </c>
      <c r="C552" s="66" t="s">
        <v>39</v>
      </c>
      <c r="D552" s="66" t="s">
        <v>23</v>
      </c>
      <c r="E552" s="33" t="s">
        <v>1536</v>
      </c>
      <c r="F552" s="45" t="s">
        <v>25</v>
      </c>
      <c r="G552" s="67"/>
      <c r="H552" s="83" t="s">
        <v>225</v>
      </c>
      <c r="I552" s="33"/>
      <c r="J552" s="75">
        <v>45245</v>
      </c>
      <c r="K552" s="69">
        <v>70000</v>
      </c>
      <c r="L552" s="70">
        <v>40000</v>
      </c>
      <c r="M552" s="70"/>
      <c r="N552" s="157"/>
      <c r="O552" s="77" t="s">
        <v>1603</v>
      </c>
      <c r="P552" s="33"/>
      <c r="Q552" s="33" t="s">
        <v>30</v>
      </c>
      <c r="R552" s="33" t="s">
        <v>1604</v>
      </c>
      <c r="S552" s="33" t="s">
        <v>68</v>
      </c>
      <c r="T552" s="76"/>
      <c r="U552" s="76"/>
      <c r="V552" s="76"/>
      <c r="W552" s="81"/>
      <c r="X552" s="81"/>
      <c r="Y552" s="81"/>
      <c r="Z552" s="81"/>
      <c r="AA552" s="81"/>
      <c r="AB552" s="81"/>
      <c r="AC552" s="81"/>
      <c r="AD552" s="81"/>
    </row>
    <row r="553" spans="1:30" ht="12.75">
      <c r="A553" s="76" t="s">
        <v>1535</v>
      </c>
      <c r="B553" s="126" t="s">
        <v>90</v>
      </c>
      <c r="C553" s="66" t="s">
        <v>39</v>
      </c>
      <c r="D553" s="66" t="s">
        <v>23</v>
      </c>
      <c r="E553" s="33" t="s">
        <v>1536</v>
      </c>
      <c r="F553" s="45" t="s">
        <v>25</v>
      </c>
      <c r="G553" s="76"/>
      <c r="H553" s="83" t="s">
        <v>550</v>
      </c>
      <c r="I553" s="33"/>
      <c r="J553" s="75">
        <v>45245</v>
      </c>
      <c r="K553" s="69">
        <v>35000</v>
      </c>
      <c r="L553" s="70">
        <v>8000</v>
      </c>
      <c r="M553" s="70"/>
      <c r="N553" s="157"/>
      <c r="O553" s="73" t="s">
        <v>1605</v>
      </c>
      <c r="P553" s="76"/>
      <c r="Q553" s="33" t="s">
        <v>30</v>
      </c>
      <c r="R553" s="33" t="s">
        <v>1606</v>
      </c>
      <c r="S553" s="33" t="s">
        <v>388</v>
      </c>
      <c r="T553" s="76"/>
      <c r="U553" s="76"/>
      <c r="V553" s="76"/>
      <c r="W553" s="81"/>
      <c r="X553" s="81"/>
      <c r="Y553" s="81"/>
      <c r="Z553" s="81"/>
      <c r="AA553" s="81"/>
      <c r="AB553" s="81"/>
      <c r="AC553" s="81"/>
      <c r="AD553" s="81"/>
    </row>
    <row r="554" spans="1:30" ht="12.75">
      <c r="A554" s="76" t="s">
        <v>1535</v>
      </c>
      <c r="B554" s="126" t="s">
        <v>107</v>
      </c>
      <c r="C554" s="66" t="s">
        <v>39</v>
      </c>
      <c r="D554" s="66" t="s">
        <v>23</v>
      </c>
      <c r="E554" s="33" t="s">
        <v>1536</v>
      </c>
      <c r="F554" s="45" t="s">
        <v>25</v>
      </c>
      <c r="G554" s="76"/>
      <c r="H554" s="68" t="s">
        <v>108</v>
      </c>
      <c r="I554" s="33"/>
      <c r="J554" s="75">
        <v>45245</v>
      </c>
      <c r="K554" s="69">
        <v>100000</v>
      </c>
      <c r="L554" s="70">
        <v>55000</v>
      </c>
      <c r="M554" s="70"/>
      <c r="N554" s="157"/>
      <c r="O554" s="77" t="s">
        <v>1607</v>
      </c>
      <c r="P554" s="76"/>
      <c r="Q554" s="33" t="s">
        <v>30</v>
      </c>
      <c r="R554" s="33" t="s">
        <v>1551</v>
      </c>
      <c r="S554" s="33" t="s">
        <v>80</v>
      </c>
      <c r="T554" s="76"/>
      <c r="U554" s="76"/>
      <c r="V554" s="76"/>
      <c r="W554" s="81"/>
      <c r="X554" s="81"/>
      <c r="Y554" s="81"/>
      <c r="Z554" s="81"/>
      <c r="AA554" s="81"/>
      <c r="AB554" s="81"/>
      <c r="AC554" s="81"/>
      <c r="AD554" s="81"/>
    </row>
    <row r="555" spans="1:30" ht="12.75">
      <c r="A555" s="76" t="s">
        <v>1535</v>
      </c>
      <c r="B555" s="126" t="s">
        <v>773</v>
      </c>
      <c r="C555" s="66" t="s">
        <v>39</v>
      </c>
      <c r="D555" s="66" t="s">
        <v>23</v>
      </c>
      <c r="E555" s="33" t="s">
        <v>1536</v>
      </c>
      <c r="F555" s="45" t="s">
        <v>25</v>
      </c>
      <c r="G555" s="76"/>
      <c r="H555" s="68" t="s">
        <v>774</v>
      </c>
      <c r="I555" s="33"/>
      <c r="J555" s="75">
        <v>45245</v>
      </c>
      <c r="K555" s="69">
        <v>50000</v>
      </c>
      <c r="L555" s="70">
        <v>10000</v>
      </c>
      <c r="M555" s="70"/>
      <c r="N555" s="157"/>
      <c r="O555" s="77" t="s">
        <v>1608</v>
      </c>
      <c r="P555" s="76"/>
      <c r="Q555" s="33" t="s">
        <v>30</v>
      </c>
      <c r="R555" s="33" t="s">
        <v>1609</v>
      </c>
      <c r="S555" s="33" t="s">
        <v>536</v>
      </c>
      <c r="T555" s="76"/>
      <c r="U555" s="76"/>
      <c r="V555" s="76"/>
      <c r="W555" s="81"/>
      <c r="X555" s="81"/>
      <c r="Y555" s="81"/>
      <c r="Z555" s="81"/>
      <c r="AA555" s="81"/>
      <c r="AB555" s="81"/>
      <c r="AC555" s="81"/>
      <c r="AD555" s="81"/>
    </row>
    <row r="556" spans="1:30" ht="12.75">
      <c r="A556" s="76" t="s">
        <v>1535</v>
      </c>
      <c r="B556" s="126" t="s">
        <v>169</v>
      </c>
      <c r="C556" s="66" t="s">
        <v>39</v>
      </c>
      <c r="D556" s="66" t="s">
        <v>23</v>
      </c>
      <c r="E556" s="33" t="s">
        <v>1536</v>
      </c>
      <c r="F556" s="45" t="s">
        <v>25</v>
      </c>
      <c r="G556" s="76"/>
      <c r="H556" s="68" t="s">
        <v>170</v>
      </c>
      <c r="I556" s="33"/>
      <c r="J556" s="75">
        <v>45245</v>
      </c>
      <c r="K556" s="69">
        <v>75000</v>
      </c>
      <c r="L556" s="70">
        <v>35000</v>
      </c>
      <c r="M556" s="70"/>
      <c r="N556" s="157"/>
      <c r="O556" s="77" t="s">
        <v>1610</v>
      </c>
      <c r="P556" s="76"/>
      <c r="Q556" s="33" t="s">
        <v>30</v>
      </c>
      <c r="R556" s="33" t="s">
        <v>1538</v>
      </c>
      <c r="S556" s="33" t="s">
        <v>32</v>
      </c>
      <c r="T556" s="76"/>
      <c r="U556" s="76"/>
      <c r="V556" s="76"/>
      <c r="W556" s="81"/>
      <c r="X556" s="81"/>
      <c r="Y556" s="81"/>
      <c r="Z556" s="81"/>
      <c r="AA556" s="81"/>
      <c r="AB556" s="81"/>
      <c r="AC556" s="81"/>
      <c r="AD556" s="81"/>
    </row>
    <row r="557" spans="1:30" ht="12.75">
      <c r="A557" s="76" t="s">
        <v>1535</v>
      </c>
      <c r="B557" s="126" t="s">
        <v>1154</v>
      </c>
      <c r="C557" s="66" t="s">
        <v>39</v>
      </c>
      <c r="D557" s="66" t="s">
        <v>49</v>
      </c>
      <c r="E557" s="33" t="s">
        <v>1536</v>
      </c>
      <c r="F557" s="45" t="s">
        <v>25</v>
      </c>
      <c r="G557" s="76"/>
      <c r="H557" s="68" t="s">
        <v>1378</v>
      </c>
      <c r="I557" s="33"/>
      <c r="J557" s="75">
        <v>45245</v>
      </c>
      <c r="K557" s="69">
        <v>30000</v>
      </c>
      <c r="L557" s="70">
        <v>7000</v>
      </c>
      <c r="M557" s="70"/>
      <c r="N557" s="157"/>
      <c r="O557" s="77" t="s">
        <v>1611</v>
      </c>
      <c r="P557" s="76"/>
      <c r="Q557" s="33" t="s">
        <v>30</v>
      </c>
      <c r="R557" s="33" t="s">
        <v>1612</v>
      </c>
      <c r="S557" s="33" t="s">
        <v>32</v>
      </c>
      <c r="T557" s="76"/>
      <c r="U557" s="76"/>
      <c r="V557" s="76"/>
      <c r="W557" s="81"/>
      <c r="X557" s="81"/>
      <c r="Y557" s="81"/>
      <c r="Z557" s="81"/>
      <c r="AA557" s="81"/>
      <c r="AB557" s="81"/>
      <c r="AC557" s="81"/>
      <c r="AD557" s="81"/>
    </row>
    <row r="558" spans="1:30" ht="12.75">
      <c r="A558" s="76" t="s">
        <v>1535</v>
      </c>
      <c r="B558" s="126" t="s">
        <v>176</v>
      </c>
      <c r="C558" s="66" t="s">
        <v>39</v>
      </c>
      <c r="D558" s="66" t="s">
        <v>49</v>
      </c>
      <c r="E558" s="33" t="s">
        <v>1536</v>
      </c>
      <c r="F558" s="45" t="s">
        <v>25</v>
      </c>
      <c r="G558" s="76"/>
      <c r="H558" s="155" t="s">
        <v>742</v>
      </c>
      <c r="I558" s="33"/>
      <c r="J558" s="75">
        <v>45245</v>
      </c>
      <c r="K558" s="69">
        <v>50000</v>
      </c>
      <c r="L558" s="70">
        <v>15000</v>
      </c>
      <c r="M558" s="70"/>
      <c r="N558" s="33"/>
      <c r="O558" s="73" t="s">
        <v>1613</v>
      </c>
      <c r="P558" s="76"/>
      <c r="Q558" s="33" t="s">
        <v>30</v>
      </c>
      <c r="R558" s="33" t="s">
        <v>1545</v>
      </c>
      <c r="S558" s="33" t="s">
        <v>32</v>
      </c>
      <c r="T558" s="76"/>
      <c r="U558" s="76"/>
      <c r="V558" s="76"/>
      <c r="W558" s="81"/>
      <c r="X558" s="81"/>
      <c r="Y558" s="81"/>
      <c r="Z558" s="81"/>
      <c r="AA558" s="81"/>
      <c r="AB558" s="81"/>
      <c r="AC558" s="81"/>
      <c r="AD558" s="81"/>
    </row>
    <row r="559" spans="1:30" ht="12.75">
      <c r="A559" s="76" t="s">
        <v>1535</v>
      </c>
      <c r="B559" s="126" t="s">
        <v>235</v>
      </c>
      <c r="C559" s="66" t="s">
        <v>39</v>
      </c>
      <c r="D559" s="66" t="s">
        <v>49</v>
      </c>
      <c r="E559" s="33" t="s">
        <v>1536</v>
      </c>
      <c r="F559" s="45" t="s">
        <v>25</v>
      </c>
      <c r="G559" s="76"/>
      <c r="H559" s="68" t="s">
        <v>506</v>
      </c>
      <c r="I559" s="33"/>
      <c r="J559" s="75">
        <v>45245</v>
      </c>
      <c r="K559" s="69">
        <v>50000</v>
      </c>
      <c r="L559" s="70">
        <v>15000</v>
      </c>
      <c r="M559" s="70"/>
      <c r="N559" s="157"/>
      <c r="O559" s="77" t="s">
        <v>1614</v>
      </c>
      <c r="P559" s="76"/>
      <c r="Q559" s="33" t="s">
        <v>30</v>
      </c>
      <c r="R559" s="33" t="s">
        <v>1615</v>
      </c>
      <c r="S559" s="33" t="s">
        <v>68</v>
      </c>
      <c r="T559" s="76"/>
      <c r="U559" s="76"/>
      <c r="V559" s="76"/>
      <c r="W559" s="81"/>
      <c r="X559" s="81"/>
      <c r="Y559" s="81"/>
      <c r="Z559" s="81"/>
      <c r="AA559" s="81"/>
      <c r="AB559" s="81"/>
      <c r="AC559" s="81"/>
      <c r="AD559" s="81"/>
    </row>
    <row r="560" spans="1:30" ht="12.75">
      <c r="A560" s="76" t="s">
        <v>1535</v>
      </c>
      <c r="B560" s="126" t="s">
        <v>837</v>
      </c>
      <c r="C560" s="66" t="s">
        <v>39</v>
      </c>
      <c r="D560" s="66" t="s">
        <v>23</v>
      </c>
      <c r="E560" s="158" t="s">
        <v>1616</v>
      </c>
      <c r="F560" s="45" t="s">
        <v>25</v>
      </c>
      <c r="G560" s="76"/>
      <c r="H560" s="155" t="s">
        <v>838</v>
      </c>
      <c r="I560" s="33"/>
      <c r="J560" s="75">
        <v>45246</v>
      </c>
      <c r="K560" s="69">
        <v>50000</v>
      </c>
      <c r="L560" s="70">
        <v>15000</v>
      </c>
      <c r="M560" s="70"/>
      <c r="N560" s="33"/>
      <c r="O560" s="73" t="s">
        <v>1617</v>
      </c>
      <c r="P560" s="76"/>
      <c r="Q560" s="33" t="s">
        <v>30</v>
      </c>
      <c r="R560" s="33" t="s">
        <v>1618</v>
      </c>
      <c r="S560" s="33" t="s">
        <v>68</v>
      </c>
      <c r="T560" s="76"/>
      <c r="U560" s="76"/>
      <c r="V560" s="76"/>
      <c r="W560" s="81"/>
      <c r="X560" s="81"/>
      <c r="Y560" s="81"/>
      <c r="Z560" s="81"/>
      <c r="AA560" s="81"/>
      <c r="AB560" s="81"/>
      <c r="AC560" s="81"/>
      <c r="AD560" s="81"/>
    </row>
    <row r="561" spans="1:30" ht="12.75">
      <c r="A561" s="76" t="s">
        <v>1535</v>
      </c>
      <c r="B561" s="126" t="s">
        <v>348</v>
      </c>
      <c r="C561" s="66" t="s">
        <v>39</v>
      </c>
      <c r="D561" s="66" t="s">
        <v>23</v>
      </c>
      <c r="E561" s="158" t="s">
        <v>1616</v>
      </c>
      <c r="F561" s="45" t="s">
        <v>25</v>
      </c>
      <c r="G561" s="76"/>
      <c r="H561" s="155" t="s">
        <v>591</v>
      </c>
      <c r="I561" s="33"/>
      <c r="J561" s="75">
        <v>45247</v>
      </c>
      <c r="K561" s="69">
        <v>30000</v>
      </c>
      <c r="L561" s="70">
        <v>6000</v>
      </c>
      <c r="M561" s="70"/>
      <c r="N561" s="33"/>
      <c r="O561" s="77" t="s">
        <v>1619</v>
      </c>
      <c r="P561" s="76"/>
      <c r="Q561" s="33" t="s">
        <v>30</v>
      </c>
      <c r="R561" s="33" t="s">
        <v>1620</v>
      </c>
      <c r="S561" s="33" t="s">
        <v>813</v>
      </c>
      <c r="T561" s="76"/>
      <c r="U561" s="76"/>
      <c r="V561" s="76"/>
      <c r="W561" s="81"/>
      <c r="X561" s="81"/>
      <c r="Y561" s="81"/>
      <c r="Z561" s="81"/>
      <c r="AA561" s="81"/>
      <c r="AB561" s="81"/>
      <c r="AC561" s="81"/>
      <c r="AD561" s="81"/>
    </row>
    <row r="562" spans="1:30" ht="15">
      <c r="A562" s="76" t="s">
        <v>1535</v>
      </c>
      <c r="B562" s="126" t="s">
        <v>639</v>
      </c>
      <c r="C562" s="66" t="s">
        <v>39</v>
      </c>
      <c r="D562" s="66" t="s">
        <v>49</v>
      </c>
      <c r="E562" s="158" t="s">
        <v>1616</v>
      </c>
      <c r="F562" s="45" t="s">
        <v>25</v>
      </c>
      <c r="G562" s="76"/>
      <c r="H562" s="151" t="s">
        <v>1481</v>
      </c>
      <c r="I562" s="33"/>
      <c r="J562" s="75">
        <v>45248</v>
      </c>
      <c r="K562" s="69">
        <v>35000</v>
      </c>
      <c r="L562" s="70">
        <v>6600</v>
      </c>
      <c r="M562" s="70"/>
      <c r="N562" s="33"/>
      <c r="O562" s="73" t="s">
        <v>1621</v>
      </c>
      <c r="P562" s="76"/>
      <c r="Q562" s="33" t="s">
        <v>30</v>
      </c>
      <c r="R562" s="33" t="s">
        <v>1622</v>
      </c>
      <c r="S562" s="33" t="s">
        <v>813</v>
      </c>
      <c r="T562" s="76"/>
      <c r="U562" s="76"/>
      <c r="V562" s="76"/>
      <c r="W562" s="81"/>
      <c r="X562" s="81"/>
      <c r="Y562" s="81"/>
      <c r="Z562" s="81"/>
      <c r="AA562" s="81"/>
      <c r="AB562" s="81"/>
      <c r="AC562" s="81"/>
      <c r="AD562" s="81"/>
    </row>
    <row r="563" spans="1:30" ht="12.75">
      <c r="A563" s="76" t="s">
        <v>1535</v>
      </c>
      <c r="B563" s="126" t="s">
        <v>1623</v>
      </c>
      <c r="C563" s="66" t="s">
        <v>39</v>
      </c>
      <c r="D563" s="66" t="s">
        <v>49</v>
      </c>
      <c r="E563" s="158" t="s">
        <v>1616</v>
      </c>
      <c r="F563" s="45" t="s">
        <v>25</v>
      </c>
      <c r="G563" s="76"/>
      <c r="H563" s="155" t="s">
        <v>1624</v>
      </c>
      <c r="I563" s="33"/>
      <c r="J563" s="75">
        <v>45248</v>
      </c>
      <c r="K563" s="69">
        <v>40000</v>
      </c>
      <c r="L563" s="70">
        <v>10000</v>
      </c>
      <c r="M563" s="70"/>
      <c r="N563" s="33"/>
      <c r="O563" s="73" t="s">
        <v>1625</v>
      </c>
      <c r="P563" s="76"/>
      <c r="Q563" s="33" t="s">
        <v>30</v>
      </c>
      <c r="R563" s="33" t="s">
        <v>1626</v>
      </c>
      <c r="S563" s="33" t="s">
        <v>813</v>
      </c>
      <c r="T563" s="76"/>
      <c r="U563" s="76"/>
      <c r="V563" s="76"/>
      <c r="W563" s="81"/>
      <c r="X563" s="81"/>
      <c r="Y563" s="81"/>
      <c r="Z563" s="81"/>
      <c r="AA563" s="81"/>
      <c r="AB563" s="81"/>
      <c r="AC563" s="81"/>
      <c r="AD563" s="81"/>
    </row>
    <row r="564" spans="1:30" ht="12.75">
      <c r="A564" s="76" t="s">
        <v>1535</v>
      </c>
      <c r="B564" s="126" t="s">
        <v>138</v>
      </c>
      <c r="C564" s="66" t="s">
        <v>39</v>
      </c>
      <c r="D564" s="66" t="s">
        <v>23</v>
      </c>
      <c r="E564" s="158" t="s">
        <v>1616</v>
      </c>
      <c r="F564" s="45" t="s">
        <v>25</v>
      </c>
      <c r="G564" s="76"/>
      <c r="H564" s="155" t="s">
        <v>139</v>
      </c>
      <c r="I564" s="33"/>
      <c r="J564" s="74">
        <v>45249</v>
      </c>
      <c r="K564" s="69">
        <v>25000</v>
      </c>
      <c r="L564" s="70">
        <v>7000</v>
      </c>
      <c r="M564" s="70"/>
      <c r="N564" s="33"/>
      <c r="O564" s="73" t="s">
        <v>1627</v>
      </c>
      <c r="P564" s="76"/>
      <c r="Q564" s="33" t="s">
        <v>30</v>
      </c>
      <c r="R564" s="33" t="s">
        <v>1628</v>
      </c>
      <c r="S564" s="33" t="s">
        <v>813</v>
      </c>
      <c r="T564" s="76"/>
      <c r="U564" s="76"/>
      <c r="V564" s="76"/>
      <c r="W564" s="81"/>
      <c r="X564" s="81"/>
      <c r="Y564" s="81"/>
      <c r="Z564" s="81"/>
      <c r="AA564" s="81"/>
      <c r="AB564" s="81"/>
      <c r="AC564" s="81"/>
      <c r="AD564" s="81"/>
    </row>
    <row r="565" spans="1:30" ht="12.75">
      <c r="A565" s="94" t="s">
        <v>1535</v>
      </c>
      <c r="B565" s="159" t="s">
        <v>749</v>
      </c>
      <c r="C565" s="160" t="s">
        <v>39</v>
      </c>
      <c r="D565" s="160" t="s">
        <v>23</v>
      </c>
      <c r="E565" s="158" t="s">
        <v>1616</v>
      </c>
      <c r="F565" s="45" t="s">
        <v>25</v>
      </c>
      <c r="G565" s="159"/>
      <c r="H565" s="161" t="s">
        <v>750</v>
      </c>
      <c r="I565" s="159"/>
      <c r="J565" s="162">
        <v>45251</v>
      </c>
      <c r="K565" s="163">
        <v>35000</v>
      </c>
      <c r="L565" s="163">
        <v>9000</v>
      </c>
      <c r="M565" s="163"/>
      <c r="N565" s="164"/>
      <c r="O565" s="165" t="s">
        <v>1629</v>
      </c>
      <c r="P565" s="159"/>
      <c r="Q565" s="160" t="s">
        <v>30</v>
      </c>
      <c r="R565" s="160" t="s">
        <v>1630</v>
      </c>
      <c r="S565" s="160" t="s">
        <v>813</v>
      </c>
      <c r="T565" s="159"/>
      <c r="U565" s="159"/>
      <c r="V565" s="159"/>
      <c r="W565" s="102"/>
      <c r="X565" s="102"/>
      <c r="Y565" s="102"/>
      <c r="Z565" s="102"/>
      <c r="AA565" s="102"/>
      <c r="AB565" s="102"/>
      <c r="AC565" s="102"/>
      <c r="AD565" s="102"/>
    </row>
    <row r="566" spans="1:30" ht="12.75">
      <c r="A566" s="94" t="s">
        <v>1535</v>
      </c>
      <c r="B566" s="159" t="s">
        <v>165</v>
      </c>
      <c r="C566" s="160" t="s">
        <v>39</v>
      </c>
      <c r="D566" s="160" t="s">
        <v>23</v>
      </c>
      <c r="E566" s="158" t="s">
        <v>1616</v>
      </c>
      <c r="F566" s="45" t="s">
        <v>25</v>
      </c>
      <c r="G566" s="159"/>
      <c r="H566" s="161" t="s">
        <v>166</v>
      </c>
      <c r="I566" s="159"/>
      <c r="J566" s="162">
        <v>45251</v>
      </c>
      <c r="K566" s="163">
        <v>55000</v>
      </c>
      <c r="L566" s="163">
        <v>35000</v>
      </c>
      <c r="M566" s="163"/>
      <c r="N566" s="164"/>
      <c r="O566" s="166" t="s">
        <v>1631</v>
      </c>
      <c r="P566" s="159"/>
      <c r="Q566" s="160" t="s">
        <v>30</v>
      </c>
      <c r="R566" s="159" t="s">
        <v>1632</v>
      </c>
      <c r="S566" s="160" t="s">
        <v>32</v>
      </c>
      <c r="T566" s="159"/>
      <c r="U566" s="159"/>
      <c r="V566" s="159"/>
      <c r="W566" s="102"/>
      <c r="X566" s="102"/>
      <c r="Y566" s="102"/>
      <c r="Z566" s="102"/>
      <c r="AA566" s="102"/>
      <c r="AB566" s="102"/>
      <c r="AC566" s="102"/>
      <c r="AD566" s="102"/>
    </row>
    <row r="567" spans="1:30" ht="12.75">
      <c r="A567" s="94" t="s">
        <v>1535</v>
      </c>
      <c r="B567" s="107" t="s">
        <v>639</v>
      </c>
      <c r="C567" s="168" t="s">
        <v>39</v>
      </c>
      <c r="D567" s="66" t="s">
        <v>49</v>
      </c>
      <c r="E567" s="158" t="s">
        <v>1616</v>
      </c>
      <c r="F567" s="45" t="s">
        <v>25</v>
      </c>
      <c r="G567" s="107"/>
      <c r="H567" s="68" t="s">
        <v>1481</v>
      </c>
      <c r="I567" s="107"/>
      <c r="J567" s="169">
        <v>45252</v>
      </c>
      <c r="K567" s="69">
        <v>35000</v>
      </c>
      <c r="L567" s="70">
        <v>6600</v>
      </c>
      <c r="M567" s="70"/>
      <c r="N567" s="170"/>
      <c r="O567" s="123" t="s">
        <v>1633</v>
      </c>
      <c r="P567" s="107"/>
      <c r="Q567" s="160" t="s">
        <v>30</v>
      </c>
      <c r="R567" s="107" t="s">
        <v>1634</v>
      </c>
      <c r="S567" s="92" t="s">
        <v>813</v>
      </c>
      <c r="T567" s="107"/>
      <c r="U567" s="107"/>
      <c r="V567" s="107"/>
      <c r="W567" s="119"/>
      <c r="X567" s="119"/>
      <c r="Y567" s="119"/>
      <c r="Z567" s="119"/>
      <c r="AA567" s="119"/>
      <c r="AB567" s="119"/>
      <c r="AC567" s="119"/>
      <c r="AD567" s="119"/>
    </row>
    <row r="568" spans="1:30" ht="12.75">
      <c r="A568" s="76" t="s">
        <v>1535</v>
      </c>
      <c r="B568" s="126" t="s">
        <v>634</v>
      </c>
      <c r="C568" s="66" t="s">
        <v>39</v>
      </c>
      <c r="D568" s="66" t="s">
        <v>49</v>
      </c>
      <c r="E568" s="158" t="s">
        <v>1616</v>
      </c>
      <c r="F568" s="45" t="s">
        <v>25</v>
      </c>
      <c r="G568" s="76"/>
      <c r="H568" s="155" t="s">
        <v>745</v>
      </c>
      <c r="I568" s="33"/>
      <c r="J568" s="162">
        <v>45252</v>
      </c>
      <c r="K568" s="69">
        <v>25000</v>
      </c>
      <c r="L568" s="70">
        <v>5000</v>
      </c>
      <c r="M568" s="70"/>
      <c r="N568" s="33"/>
      <c r="O568" s="73" t="s">
        <v>1635</v>
      </c>
      <c r="P568" s="76"/>
      <c r="Q568" s="160" t="s">
        <v>30</v>
      </c>
      <c r="R568" s="33" t="s">
        <v>1636</v>
      </c>
      <c r="S568" s="33" t="s">
        <v>813</v>
      </c>
      <c r="T568" s="76"/>
      <c r="U568" s="76"/>
      <c r="V568" s="76"/>
      <c r="W568" s="81"/>
      <c r="X568" s="81"/>
      <c r="Y568" s="81"/>
      <c r="Z568" s="81"/>
      <c r="AA568" s="81"/>
      <c r="AB568" s="81"/>
      <c r="AC568" s="81"/>
      <c r="AD568" s="81"/>
    </row>
    <row r="569" spans="1:30" ht="12.75">
      <c r="A569" s="94" t="s">
        <v>1535</v>
      </c>
      <c r="B569" s="159" t="s">
        <v>241</v>
      </c>
      <c r="C569" s="160" t="s">
        <v>378</v>
      </c>
      <c r="D569" s="160" t="s">
        <v>23</v>
      </c>
      <c r="E569" s="158" t="s">
        <v>1616</v>
      </c>
      <c r="F569" s="45" t="s">
        <v>25</v>
      </c>
      <c r="G569" s="159"/>
      <c r="H569" s="171" t="s">
        <v>242</v>
      </c>
      <c r="I569" s="159"/>
      <c r="J569" s="162">
        <v>45252</v>
      </c>
      <c r="K569" s="163">
        <v>60000</v>
      </c>
      <c r="L569" s="163">
        <v>25000</v>
      </c>
      <c r="M569" s="163"/>
      <c r="N569" s="164"/>
      <c r="O569" s="166" t="s">
        <v>1577</v>
      </c>
      <c r="P569" s="159"/>
      <c r="Q569" s="160" t="s">
        <v>30</v>
      </c>
      <c r="R569" s="159" t="s">
        <v>1637</v>
      </c>
      <c r="S569" s="160" t="s">
        <v>32</v>
      </c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02"/>
    </row>
    <row r="570" spans="1:30" ht="12.75">
      <c r="A570" s="94" t="s">
        <v>1535</v>
      </c>
      <c r="B570" s="159" t="s">
        <v>769</v>
      </c>
      <c r="C570" s="160" t="s">
        <v>39</v>
      </c>
      <c r="D570" s="160" t="s">
        <v>23</v>
      </c>
      <c r="E570" s="158" t="s">
        <v>1616</v>
      </c>
      <c r="F570" s="45" t="s">
        <v>25</v>
      </c>
      <c r="G570" s="159"/>
      <c r="H570" s="171" t="s">
        <v>770</v>
      </c>
      <c r="I570" s="159"/>
      <c r="J570" s="169">
        <v>45252</v>
      </c>
      <c r="K570" s="163">
        <v>60000</v>
      </c>
      <c r="L570" s="163">
        <v>21000</v>
      </c>
      <c r="M570" s="163"/>
      <c r="N570" s="164"/>
      <c r="O570" s="165" t="s">
        <v>1638</v>
      </c>
      <c r="P570" s="159"/>
      <c r="Q570" s="160" t="s">
        <v>30</v>
      </c>
      <c r="R570" s="160" t="s">
        <v>1639</v>
      </c>
      <c r="S570" s="160" t="s">
        <v>813</v>
      </c>
      <c r="T570" s="159"/>
      <c r="U570" s="159"/>
      <c r="V570" s="159"/>
      <c r="W570" s="102"/>
      <c r="X570" s="102"/>
      <c r="Y570" s="102"/>
      <c r="Z570" s="102"/>
      <c r="AA570" s="102"/>
      <c r="AB570" s="102"/>
      <c r="AC570" s="102"/>
      <c r="AD570" s="102"/>
    </row>
    <row r="571" spans="1:30" ht="12.75">
      <c r="A571" s="172" t="s">
        <v>1535</v>
      </c>
      <c r="B571" s="22" t="s">
        <v>677</v>
      </c>
      <c r="C571" s="168" t="s">
        <v>39</v>
      </c>
      <c r="D571" s="168" t="s">
        <v>23</v>
      </c>
      <c r="E571" s="158" t="s">
        <v>1616</v>
      </c>
      <c r="F571" s="45" t="s">
        <v>25</v>
      </c>
      <c r="G571" s="22"/>
      <c r="H571" s="173" t="s">
        <v>297</v>
      </c>
      <c r="I571" s="22"/>
      <c r="J571" s="162">
        <v>45253</v>
      </c>
      <c r="K571" s="174">
        <v>80000</v>
      </c>
      <c r="L571" s="174">
        <v>40000</v>
      </c>
      <c r="M571" s="174"/>
      <c r="N571" s="175"/>
      <c r="O571" s="176" t="s">
        <v>1640</v>
      </c>
      <c r="P571" s="22"/>
      <c r="Q571" s="160" t="s">
        <v>30</v>
      </c>
      <c r="R571" s="22" t="s">
        <v>1543</v>
      </c>
      <c r="S571" s="168" t="s">
        <v>32</v>
      </c>
      <c r="T571" s="22"/>
      <c r="U571" s="22"/>
      <c r="V571" s="22"/>
      <c r="W571" s="102"/>
      <c r="X571" s="102"/>
      <c r="Y571" s="102"/>
      <c r="Z571" s="102"/>
      <c r="AA571" s="102"/>
      <c r="AB571" s="102"/>
      <c r="AC571" s="102"/>
      <c r="AD571" s="102"/>
    </row>
    <row r="572" spans="1:30" ht="12.75">
      <c r="A572" s="76" t="s">
        <v>1535</v>
      </c>
      <c r="B572" s="126" t="s">
        <v>447</v>
      </c>
      <c r="C572" s="66" t="s">
        <v>378</v>
      </c>
      <c r="D572" s="66" t="s">
        <v>23</v>
      </c>
      <c r="E572" s="158" t="s">
        <v>1616</v>
      </c>
      <c r="F572" s="45" t="s">
        <v>25</v>
      </c>
      <c r="G572" s="76"/>
      <c r="H572" s="155" t="s">
        <v>449</v>
      </c>
      <c r="I572" s="33"/>
      <c r="J572" s="162">
        <v>45253</v>
      </c>
      <c r="K572" s="69">
        <v>30000</v>
      </c>
      <c r="L572" s="70">
        <v>10000</v>
      </c>
      <c r="M572" s="70"/>
      <c r="N572" s="33"/>
      <c r="O572" s="73" t="s">
        <v>1641</v>
      </c>
      <c r="P572" s="76"/>
      <c r="Q572" s="160" t="s">
        <v>30</v>
      </c>
      <c r="R572" s="33" t="s">
        <v>1561</v>
      </c>
      <c r="S572" s="33" t="s">
        <v>813</v>
      </c>
      <c r="T572" s="76"/>
      <c r="U572" s="76"/>
      <c r="V572" s="76"/>
      <c r="W572" s="81"/>
      <c r="X572" s="81"/>
      <c r="Y572" s="81"/>
      <c r="Z572" s="81"/>
      <c r="AA572" s="81"/>
      <c r="AB572" s="81"/>
      <c r="AC572" s="81"/>
      <c r="AD572" s="81"/>
    </row>
    <row r="573" spans="1:30" ht="12.75">
      <c r="A573" s="94" t="s">
        <v>1535</v>
      </c>
      <c r="B573" s="159" t="s">
        <v>377</v>
      </c>
      <c r="C573" s="160" t="s">
        <v>378</v>
      </c>
      <c r="D573" s="160" t="s">
        <v>23</v>
      </c>
      <c r="E573" s="158" t="s">
        <v>1616</v>
      </c>
      <c r="F573" s="45" t="s">
        <v>25</v>
      </c>
      <c r="G573" s="159"/>
      <c r="H573" s="161" t="s">
        <v>379</v>
      </c>
      <c r="I573" s="159"/>
      <c r="J573" s="177">
        <v>45253</v>
      </c>
      <c r="K573" s="163">
        <v>65000</v>
      </c>
      <c r="L573" s="163">
        <v>40000</v>
      </c>
      <c r="M573" s="163"/>
      <c r="N573" s="164"/>
      <c r="O573" s="165" t="s">
        <v>1642</v>
      </c>
      <c r="P573" s="159"/>
      <c r="Q573" s="160" t="s">
        <v>30</v>
      </c>
      <c r="R573" s="159" t="s">
        <v>1643</v>
      </c>
      <c r="S573" s="160" t="s">
        <v>68</v>
      </c>
      <c r="T573" s="159"/>
      <c r="U573" s="159"/>
      <c r="V573" s="159"/>
      <c r="W573" s="102"/>
      <c r="X573" s="102"/>
      <c r="Y573" s="102"/>
      <c r="Z573" s="102"/>
      <c r="AA573" s="102"/>
      <c r="AB573" s="102"/>
      <c r="AC573" s="102"/>
      <c r="AD573" s="102"/>
    </row>
    <row r="574" spans="1:30" ht="15">
      <c r="A574" s="94" t="s">
        <v>1535</v>
      </c>
      <c r="B574" s="159" t="s">
        <v>374</v>
      </c>
      <c r="C574" s="160" t="s">
        <v>39</v>
      </c>
      <c r="D574" s="160" t="s">
        <v>49</v>
      </c>
      <c r="E574" s="158" t="s">
        <v>1616</v>
      </c>
      <c r="F574" s="45" t="s">
        <v>25</v>
      </c>
      <c r="G574" s="159"/>
      <c r="H574" s="178" t="s">
        <v>1431</v>
      </c>
      <c r="I574" s="159"/>
      <c r="J574" s="162">
        <v>45253</v>
      </c>
      <c r="K574" s="163">
        <v>35000</v>
      </c>
      <c r="L574" s="179">
        <v>17000</v>
      </c>
      <c r="M574" s="179"/>
      <c r="N574" s="159"/>
      <c r="O574" s="180" t="s">
        <v>1644</v>
      </c>
      <c r="P574" s="159"/>
      <c r="Q574" s="160" t="s">
        <v>30</v>
      </c>
      <c r="R574" s="159" t="s">
        <v>1645</v>
      </c>
      <c r="S574" s="160" t="s">
        <v>369</v>
      </c>
      <c r="T574" s="159"/>
      <c r="U574" s="159"/>
      <c r="V574" s="159"/>
      <c r="W574" s="102"/>
      <c r="X574" s="102"/>
      <c r="Y574" s="102"/>
      <c r="Z574" s="102"/>
      <c r="AA574" s="102"/>
      <c r="AB574" s="102"/>
      <c r="AC574" s="102"/>
      <c r="AD574" s="102"/>
    </row>
    <row r="575" spans="1:30" ht="12.75">
      <c r="A575" s="76" t="s">
        <v>1535</v>
      </c>
      <c r="B575" s="126" t="s">
        <v>598</v>
      </c>
      <c r="C575" s="66" t="s">
        <v>378</v>
      </c>
      <c r="D575" s="66" t="s">
        <v>23</v>
      </c>
      <c r="E575" s="158" t="s">
        <v>1616</v>
      </c>
      <c r="F575" s="45" t="s">
        <v>25</v>
      </c>
      <c r="G575" s="76"/>
      <c r="H575" s="155" t="s">
        <v>883</v>
      </c>
      <c r="I575" s="33"/>
      <c r="J575" s="177">
        <v>45254</v>
      </c>
      <c r="K575" s="69">
        <v>35000</v>
      </c>
      <c r="L575" s="70">
        <v>10000</v>
      </c>
      <c r="M575" s="70"/>
      <c r="N575" s="33"/>
      <c r="O575" s="123" t="s">
        <v>1646</v>
      </c>
      <c r="P575" s="76"/>
      <c r="Q575" s="160" t="s">
        <v>30</v>
      </c>
      <c r="R575" s="33"/>
      <c r="S575" s="33" t="s">
        <v>813</v>
      </c>
      <c r="T575" s="76"/>
      <c r="U575" s="76"/>
      <c r="V575" s="76"/>
      <c r="W575" s="81"/>
      <c r="X575" s="81"/>
      <c r="Y575" s="81"/>
      <c r="Z575" s="81"/>
      <c r="AA575" s="81"/>
      <c r="AB575" s="81"/>
      <c r="AC575" s="81"/>
      <c r="AD575" s="81"/>
    </row>
    <row r="576" spans="1:30" ht="12.75">
      <c r="A576" s="172" t="s">
        <v>1535</v>
      </c>
      <c r="B576" s="22" t="s">
        <v>781</v>
      </c>
      <c r="C576" s="168" t="s">
        <v>39</v>
      </c>
      <c r="D576" s="168" t="s">
        <v>49</v>
      </c>
      <c r="E576" s="158" t="s">
        <v>1616</v>
      </c>
      <c r="F576" s="45" t="s">
        <v>25</v>
      </c>
      <c r="G576" s="22"/>
      <c r="H576" s="173" t="s">
        <v>471</v>
      </c>
      <c r="I576" s="22"/>
      <c r="J576" s="177">
        <v>45254</v>
      </c>
      <c r="K576" s="174">
        <v>40000</v>
      </c>
      <c r="L576" s="174">
        <v>13000</v>
      </c>
      <c r="M576" s="174"/>
      <c r="N576" s="175"/>
      <c r="O576" s="176" t="s">
        <v>1647</v>
      </c>
      <c r="P576" s="22"/>
      <c r="Q576" s="160" t="s">
        <v>30</v>
      </c>
      <c r="R576" s="168" t="s">
        <v>1648</v>
      </c>
      <c r="S576" s="168" t="s">
        <v>68</v>
      </c>
      <c r="T576" s="22"/>
      <c r="U576" s="22"/>
      <c r="V576" s="22"/>
      <c r="W576" s="186"/>
      <c r="X576" s="186"/>
      <c r="Y576" s="186"/>
      <c r="Z576" s="186"/>
      <c r="AA576" s="186"/>
      <c r="AB576" s="186"/>
      <c r="AC576" s="186"/>
      <c r="AD576" s="102"/>
    </row>
    <row r="577" spans="1:30" ht="12.75">
      <c r="A577" s="172" t="s">
        <v>1535</v>
      </c>
      <c r="B577" s="22" t="s">
        <v>1110</v>
      </c>
      <c r="C577" s="168" t="s">
        <v>1106</v>
      </c>
      <c r="D577" s="168" t="s">
        <v>23</v>
      </c>
      <c r="E577" s="158" t="s">
        <v>1616</v>
      </c>
      <c r="F577" s="45" t="s">
        <v>25</v>
      </c>
      <c r="G577" s="22"/>
      <c r="H577" s="187" t="s">
        <v>1111</v>
      </c>
      <c r="I577" s="22"/>
      <c r="J577" s="169">
        <v>45253</v>
      </c>
      <c r="K577" s="174">
        <v>50000</v>
      </c>
      <c r="L577" s="174">
        <v>13500</v>
      </c>
      <c r="M577" s="174"/>
      <c r="N577" s="175"/>
      <c r="O577" s="123" t="s">
        <v>1649</v>
      </c>
      <c r="P577" s="22"/>
      <c r="Q577" s="160" t="s">
        <v>30</v>
      </c>
      <c r="R577" s="168" t="s">
        <v>1650</v>
      </c>
      <c r="S577" s="168" t="s">
        <v>813</v>
      </c>
      <c r="T577" s="22"/>
      <c r="U577" s="22"/>
      <c r="V577" s="22"/>
      <c r="W577" s="102"/>
      <c r="X577" s="102"/>
      <c r="Y577" s="102"/>
      <c r="Z577" s="102"/>
      <c r="AA577" s="102"/>
      <c r="AB577" s="102"/>
      <c r="AC577" s="102"/>
      <c r="AD577" s="102"/>
    </row>
    <row r="578" spans="1:30" ht="12.75">
      <c r="A578" s="76" t="s">
        <v>1535</v>
      </c>
      <c r="B578" s="126" t="s">
        <v>658</v>
      </c>
      <c r="C578" s="66" t="s">
        <v>39</v>
      </c>
      <c r="D578" s="66" t="s">
        <v>23</v>
      </c>
      <c r="E578" s="158" t="s">
        <v>1616</v>
      </c>
      <c r="F578" s="45" t="s">
        <v>25</v>
      </c>
      <c r="G578" s="76"/>
      <c r="H578" s="150" t="s">
        <v>901</v>
      </c>
      <c r="I578" s="33"/>
      <c r="J578" s="75">
        <v>45254</v>
      </c>
      <c r="K578" s="69">
        <v>45000</v>
      </c>
      <c r="L578" s="70">
        <v>10000</v>
      </c>
      <c r="M578" s="70"/>
      <c r="N578" s="33"/>
      <c r="O578" s="123" t="s">
        <v>1651</v>
      </c>
      <c r="P578" s="76"/>
      <c r="Q578" s="160" t="s">
        <v>30</v>
      </c>
      <c r="R578" s="33" t="s">
        <v>1652</v>
      </c>
      <c r="S578" s="160" t="s">
        <v>80</v>
      </c>
      <c r="T578" s="76"/>
      <c r="U578" s="76"/>
      <c r="V578" s="76"/>
      <c r="W578" s="81"/>
      <c r="X578" s="81"/>
      <c r="Y578" s="81"/>
      <c r="Z578" s="81"/>
      <c r="AA578" s="81"/>
      <c r="AB578" s="81"/>
      <c r="AC578" s="81"/>
      <c r="AD578" s="81"/>
    </row>
    <row r="579" spans="1:30" ht="12.75">
      <c r="A579" s="76" t="s">
        <v>1535</v>
      </c>
      <c r="B579" s="126" t="s">
        <v>847</v>
      </c>
      <c r="C579" s="66" t="s">
        <v>378</v>
      </c>
      <c r="D579" s="66" t="s">
        <v>49</v>
      </c>
      <c r="E579" s="158" t="s">
        <v>1616</v>
      </c>
      <c r="F579" s="45" t="s">
        <v>25</v>
      </c>
      <c r="G579" s="76"/>
      <c r="H579" s="155" t="s">
        <v>1222</v>
      </c>
      <c r="I579" s="33"/>
      <c r="J579" s="75">
        <v>45255</v>
      </c>
      <c r="K579" s="69">
        <v>200000</v>
      </c>
      <c r="L579" s="70">
        <v>100000</v>
      </c>
      <c r="M579" s="70"/>
      <c r="N579" s="33"/>
      <c r="O579" s="77" t="s">
        <v>1653</v>
      </c>
      <c r="P579" s="76"/>
      <c r="Q579" s="33" t="s">
        <v>30</v>
      </c>
      <c r="R579" s="33"/>
      <c r="S579" s="33" t="s">
        <v>32</v>
      </c>
      <c r="T579" s="76"/>
      <c r="U579" s="76"/>
      <c r="V579" s="76"/>
      <c r="W579" s="81"/>
      <c r="X579" s="81"/>
      <c r="Y579" s="81"/>
      <c r="Z579" s="81"/>
      <c r="AA579" s="81"/>
      <c r="AB579" s="81"/>
      <c r="AC579" s="81"/>
      <c r="AD579" s="81"/>
    </row>
    <row r="580" spans="1:30" ht="12.75">
      <c r="A580" s="94" t="s">
        <v>1535</v>
      </c>
      <c r="B580" s="159" t="s">
        <v>389</v>
      </c>
      <c r="C580" s="160" t="s">
        <v>378</v>
      </c>
      <c r="D580" s="160" t="s">
        <v>49</v>
      </c>
      <c r="E580" s="158" t="s">
        <v>1616</v>
      </c>
      <c r="F580" s="45" t="s">
        <v>25</v>
      </c>
      <c r="G580" s="159"/>
      <c r="H580" s="161" t="s">
        <v>390</v>
      </c>
      <c r="I580" s="159"/>
      <c r="J580" s="189">
        <v>45255</v>
      </c>
      <c r="K580" s="163">
        <v>55000</v>
      </c>
      <c r="L580" s="163">
        <v>6600</v>
      </c>
      <c r="M580" s="163"/>
      <c r="N580" s="164"/>
      <c r="O580" s="123" t="s">
        <v>1654</v>
      </c>
      <c r="P580" s="159"/>
      <c r="Q580" s="33" t="s">
        <v>30</v>
      </c>
      <c r="R580" s="160"/>
      <c r="S580" s="160" t="s">
        <v>813</v>
      </c>
      <c r="T580" s="159"/>
      <c r="U580" s="159"/>
      <c r="V580" s="159"/>
      <c r="W580" s="102"/>
      <c r="X580" s="102"/>
      <c r="Y580" s="102"/>
      <c r="Z580" s="102"/>
      <c r="AA580" s="102"/>
      <c r="AB580" s="102"/>
      <c r="AC580" s="102"/>
      <c r="AD580" s="102"/>
    </row>
    <row r="581" spans="1:30" ht="12.75">
      <c r="A581" s="76" t="s">
        <v>1535</v>
      </c>
      <c r="B581" s="126" t="s">
        <v>90</v>
      </c>
      <c r="C581" s="66" t="s">
        <v>39</v>
      </c>
      <c r="D581" s="66" t="s">
        <v>23</v>
      </c>
      <c r="E581" s="158" t="s">
        <v>1616</v>
      </c>
      <c r="F581" s="45" t="s">
        <v>25</v>
      </c>
      <c r="G581" s="76"/>
      <c r="H581" s="83" t="s">
        <v>550</v>
      </c>
      <c r="I581" s="33"/>
      <c r="J581" s="75">
        <v>45254</v>
      </c>
      <c r="K581" s="69">
        <v>35000</v>
      </c>
      <c r="L581" s="70">
        <v>10000</v>
      </c>
      <c r="M581" s="70"/>
      <c r="N581" s="157"/>
      <c r="O581" s="123" t="s">
        <v>1655</v>
      </c>
      <c r="P581" s="76"/>
      <c r="Q581" s="33" t="s">
        <v>30</v>
      </c>
      <c r="R581" s="33" t="s">
        <v>1656</v>
      </c>
      <c r="S581" s="33" t="s">
        <v>388</v>
      </c>
      <c r="T581" s="76"/>
      <c r="U581" s="76"/>
      <c r="V581" s="76"/>
      <c r="W581" s="81"/>
      <c r="X581" s="81"/>
      <c r="Y581" s="81"/>
      <c r="Z581" s="81"/>
      <c r="AA581" s="81"/>
      <c r="AB581" s="81"/>
      <c r="AC581" s="81"/>
      <c r="AD581" s="81"/>
    </row>
    <row r="582" spans="1:30" ht="12.75">
      <c r="A582" s="76" t="s">
        <v>1535</v>
      </c>
      <c r="B582" s="107" t="s">
        <v>1623</v>
      </c>
      <c r="C582" s="168" t="s">
        <v>39</v>
      </c>
      <c r="D582" s="160" t="s">
        <v>49</v>
      </c>
      <c r="E582" s="158" t="s">
        <v>1616</v>
      </c>
      <c r="F582" s="45" t="s">
        <v>25</v>
      </c>
      <c r="G582" s="107"/>
      <c r="H582" s="68" t="s">
        <v>1624</v>
      </c>
      <c r="I582" s="107"/>
      <c r="J582" s="91">
        <v>45255</v>
      </c>
      <c r="K582" s="174">
        <v>40000</v>
      </c>
      <c r="L582" s="70">
        <v>10000</v>
      </c>
      <c r="M582" s="70"/>
      <c r="N582" s="170"/>
      <c r="O582" s="123" t="s">
        <v>1657</v>
      </c>
      <c r="P582" s="107"/>
      <c r="Q582" s="33" t="s">
        <v>30</v>
      </c>
      <c r="R582" s="107"/>
      <c r="S582" s="92" t="s">
        <v>813</v>
      </c>
      <c r="T582" s="107"/>
      <c r="U582" s="107"/>
      <c r="V582" s="107"/>
      <c r="W582" s="119"/>
      <c r="X582" s="119"/>
      <c r="Y582" s="119"/>
      <c r="Z582" s="119"/>
      <c r="AA582" s="119"/>
      <c r="AB582" s="119"/>
      <c r="AC582" s="119"/>
      <c r="AD582" s="119"/>
    </row>
    <row r="583" spans="1:30" ht="12.75">
      <c r="A583" s="94" t="s">
        <v>1535</v>
      </c>
      <c r="B583" s="76" t="s">
        <v>1205</v>
      </c>
      <c r="C583" s="33" t="s">
        <v>1106</v>
      </c>
      <c r="D583" s="160" t="s">
        <v>49</v>
      </c>
      <c r="E583" s="158" t="s">
        <v>1616</v>
      </c>
      <c r="F583" s="45" t="s">
        <v>25</v>
      </c>
      <c r="G583" s="76"/>
      <c r="H583" s="68" t="s">
        <v>1206</v>
      </c>
      <c r="I583" s="33"/>
      <c r="J583" s="74">
        <v>45253</v>
      </c>
      <c r="K583" s="70">
        <v>15000</v>
      </c>
      <c r="L583" s="70">
        <v>5000</v>
      </c>
      <c r="M583" s="70"/>
      <c r="N583" s="33" t="s">
        <v>813</v>
      </c>
      <c r="O583" s="123" t="s">
        <v>1658</v>
      </c>
      <c r="P583" s="33"/>
      <c r="Q583" s="33" t="s">
        <v>30</v>
      </c>
      <c r="R583" s="33" t="s">
        <v>1659</v>
      </c>
      <c r="S583" s="33" t="s">
        <v>813</v>
      </c>
      <c r="T583" s="76"/>
      <c r="U583" s="76"/>
      <c r="V583" s="76"/>
      <c r="W583" s="76"/>
      <c r="X583" s="76"/>
      <c r="Y583" s="76"/>
      <c r="Z583" s="76"/>
      <c r="AA583" s="76"/>
      <c r="AB583" s="76"/>
      <c r="AC583" s="81"/>
      <c r="AD583" s="81"/>
    </row>
    <row r="584" spans="1:30" ht="15" customHeight="1">
      <c r="A584" s="76" t="s">
        <v>1535</v>
      </c>
      <c r="B584" s="126" t="s">
        <v>1495</v>
      </c>
      <c r="C584" s="66" t="s">
        <v>481</v>
      </c>
      <c r="D584" s="66" t="s">
        <v>49</v>
      </c>
      <c r="E584" s="158" t="s">
        <v>1616</v>
      </c>
      <c r="F584" s="45" t="s">
        <v>25</v>
      </c>
      <c r="G584" s="76"/>
      <c r="H584" s="151" t="s">
        <v>1660</v>
      </c>
      <c r="I584" s="33"/>
      <c r="J584" s="75">
        <v>45255</v>
      </c>
      <c r="K584" s="69">
        <v>45000</v>
      </c>
      <c r="L584" s="70">
        <v>10000</v>
      </c>
      <c r="M584" s="70"/>
      <c r="N584" s="33"/>
      <c r="O584" s="73" t="s">
        <v>1661</v>
      </c>
      <c r="P584" s="33" t="s">
        <v>27</v>
      </c>
      <c r="Q584" s="33" t="s">
        <v>30</v>
      </c>
      <c r="R584" s="33" t="s">
        <v>1662</v>
      </c>
      <c r="S584" s="33" t="s">
        <v>813</v>
      </c>
      <c r="T584" s="76"/>
      <c r="U584" s="76"/>
      <c r="V584" s="76"/>
      <c r="W584" s="81"/>
      <c r="X584" s="81"/>
      <c r="Y584" s="81"/>
      <c r="Z584" s="81"/>
      <c r="AA584" s="81"/>
      <c r="AB584" s="81"/>
      <c r="AC584" s="81"/>
      <c r="AD584" s="81"/>
    </row>
    <row r="585" spans="1:30" ht="12.75">
      <c r="A585" s="76" t="s">
        <v>1535</v>
      </c>
      <c r="B585" s="159" t="s">
        <v>1663</v>
      </c>
      <c r="C585" s="33" t="s">
        <v>1106</v>
      </c>
      <c r="D585" s="160" t="s">
        <v>49</v>
      </c>
      <c r="E585" s="158" t="s">
        <v>1616</v>
      </c>
      <c r="F585" s="45" t="s">
        <v>25</v>
      </c>
      <c r="G585" s="159"/>
      <c r="H585" s="190" t="s">
        <v>1664</v>
      </c>
      <c r="I585" s="159"/>
      <c r="J585" s="75">
        <v>45254</v>
      </c>
      <c r="K585" s="103">
        <v>30000</v>
      </c>
      <c r="L585" s="103">
        <v>3000</v>
      </c>
      <c r="M585" s="163"/>
      <c r="N585" s="164"/>
      <c r="O585" s="165" t="s">
        <v>1665</v>
      </c>
      <c r="P585" s="33" t="s">
        <v>27</v>
      </c>
      <c r="Q585" s="33" t="s">
        <v>30</v>
      </c>
      <c r="R585" s="159" t="s">
        <v>1666</v>
      </c>
      <c r="S585" s="33" t="s">
        <v>813</v>
      </c>
      <c r="T585" s="159"/>
      <c r="U585" s="159"/>
      <c r="V585" s="159"/>
      <c r="W585" s="102"/>
      <c r="X585" s="102"/>
      <c r="Y585" s="102"/>
      <c r="Z585" s="102"/>
      <c r="AA585" s="102"/>
      <c r="AB585" s="102"/>
      <c r="AC585" s="102"/>
      <c r="AD585" s="102"/>
    </row>
    <row r="586" spans="1:30" ht="12.75">
      <c r="A586" s="76" t="s">
        <v>1535</v>
      </c>
      <c r="B586" s="159" t="s">
        <v>1667</v>
      </c>
      <c r="C586" s="33" t="s">
        <v>1106</v>
      </c>
      <c r="D586" s="160" t="s">
        <v>49</v>
      </c>
      <c r="E586" s="158" t="s">
        <v>1616</v>
      </c>
      <c r="F586" s="45" t="s">
        <v>25</v>
      </c>
      <c r="G586" s="159"/>
      <c r="H586" s="191" t="s">
        <v>1668</v>
      </c>
      <c r="I586" s="159"/>
      <c r="J586" s="75">
        <v>45254</v>
      </c>
      <c r="K586" s="138">
        <v>35000</v>
      </c>
      <c r="L586" s="138">
        <v>3000</v>
      </c>
      <c r="M586" s="174"/>
      <c r="N586" s="164"/>
      <c r="O586" s="165" t="s">
        <v>1669</v>
      </c>
      <c r="P586" s="33" t="s">
        <v>27</v>
      </c>
      <c r="Q586" s="33" t="s">
        <v>30</v>
      </c>
      <c r="R586" s="159" t="s">
        <v>1666</v>
      </c>
      <c r="S586" s="33" t="s">
        <v>813</v>
      </c>
      <c r="T586" s="159"/>
      <c r="U586" s="159"/>
      <c r="V586" s="159"/>
      <c r="W586" s="102"/>
      <c r="X586" s="102"/>
      <c r="Y586" s="102"/>
      <c r="Z586" s="102"/>
      <c r="AA586" s="102"/>
      <c r="AB586" s="102"/>
      <c r="AC586" s="102"/>
      <c r="AD586" s="102"/>
    </row>
    <row r="587" spans="1:30" ht="12.75">
      <c r="A587" s="76" t="s">
        <v>1535</v>
      </c>
      <c r="B587" s="107" t="s">
        <v>1670</v>
      </c>
      <c r="C587" s="33" t="s">
        <v>1106</v>
      </c>
      <c r="D587" s="160" t="s">
        <v>49</v>
      </c>
      <c r="E587" s="158" t="s">
        <v>1616</v>
      </c>
      <c r="F587" s="45" t="s">
        <v>25</v>
      </c>
      <c r="G587" s="159"/>
      <c r="H587" s="104" t="s">
        <v>1671</v>
      </c>
      <c r="I587" s="159"/>
      <c r="J587" s="177"/>
      <c r="K587" s="174">
        <v>40000</v>
      </c>
      <c r="L587" s="174">
        <v>3000</v>
      </c>
      <c r="M587" s="174"/>
      <c r="N587" s="164"/>
      <c r="O587" s="165" t="s">
        <v>1672</v>
      </c>
      <c r="P587" s="33" t="s">
        <v>27</v>
      </c>
      <c r="Q587" s="33" t="s">
        <v>30</v>
      </c>
      <c r="R587" s="159"/>
      <c r="S587" s="160"/>
      <c r="T587" s="159"/>
      <c r="U587" s="159"/>
      <c r="V587" s="159"/>
      <c r="W587" s="102"/>
      <c r="X587" s="102"/>
      <c r="Y587" s="102"/>
      <c r="Z587" s="102"/>
      <c r="AA587" s="102"/>
      <c r="AB587" s="102"/>
      <c r="AC587" s="102"/>
      <c r="AD587" s="102"/>
    </row>
    <row r="588" spans="1:30" ht="12.75">
      <c r="A588" s="76" t="s">
        <v>1535</v>
      </c>
      <c r="B588" s="94" t="s">
        <v>1249</v>
      </c>
      <c r="C588" s="33" t="s">
        <v>1106</v>
      </c>
      <c r="D588" s="160" t="s">
        <v>49</v>
      </c>
      <c r="E588" s="158" t="s">
        <v>1616</v>
      </c>
      <c r="F588" s="45" t="s">
        <v>25</v>
      </c>
      <c r="G588" s="159"/>
      <c r="H588" s="192" t="s">
        <v>1250</v>
      </c>
      <c r="I588" s="159"/>
      <c r="J588" s="177"/>
      <c r="K588" s="174">
        <v>30000</v>
      </c>
      <c r="L588" s="174">
        <v>3000</v>
      </c>
      <c r="M588" s="174"/>
      <c r="N588" s="164"/>
      <c r="O588" s="165" t="s">
        <v>1673</v>
      </c>
      <c r="P588" s="33" t="s">
        <v>27</v>
      </c>
      <c r="Q588" s="33" t="s">
        <v>30</v>
      </c>
      <c r="R588" s="159"/>
      <c r="S588" s="160"/>
      <c r="T588" s="159"/>
      <c r="U588" s="159"/>
      <c r="V588" s="159"/>
      <c r="W588" s="102"/>
      <c r="X588" s="102"/>
      <c r="Y588" s="102"/>
      <c r="Z588" s="102"/>
      <c r="AA588" s="102"/>
      <c r="AB588" s="102"/>
      <c r="AC588" s="102"/>
      <c r="AD588" s="102"/>
    </row>
    <row r="589" spans="1:30" ht="12.75">
      <c r="A589" s="76" t="s">
        <v>1535</v>
      </c>
      <c r="B589" s="94" t="s">
        <v>1674</v>
      </c>
      <c r="C589" s="33" t="s">
        <v>1106</v>
      </c>
      <c r="D589" s="160" t="s">
        <v>49</v>
      </c>
      <c r="E589" s="158" t="s">
        <v>1616</v>
      </c>
      <c r="F589" s="45" t="s">
        <v>25</v>
      </c>
      <c r="G589" s="159"/>
      <c r="H589" s="192" t="s">
        <v>1675</v>
      </c>
      <c r="I589" s="159"/>
      <c r="J589" s="177"/>
      <c r="K589" s="174">
        <v>35000</v>
      </c>
      <c r="L589" s="174">
        <v>3000</v>
      </c>
      <c r="M589" s="174"/>
      <c r="N589" s="164"/>
      <c r="O589" s="165" t="s">
        <v>1676</v>
      </c>
      <c r="P589" s="33" t="s">
        <v>27</v>
      </c>
      <c r="Q589" s="33" t="s">
        <v>30</v>
      </c>
      <c r="R589" s="159"/>
      <c r="S589" s="160"/>
      <c r="T589" s="159"/>
      <c r="U589" s="159"/>
      <c r="V589" s="159"/>
      <c r="W589" s="102"/>
      <c r="X589" s="102"/>
      <c r="Y589" s="102"/>
      <c r="Z589" s="102"/>
      <c r="AA589" s="102"/>
      <c r="AB589" s="102"/>
      <c r="AC589" s="102"/>
      <c r="AD589" s="102"/>
    </row>
    <row r="590" spans="1:30" ht="12.75">
      <c r="A590" s="76" t="s">
        <v>1535</v>
      </c>
      <c r="B590" s="159" t="s">
        <v>1677</v>
      </c>
      <c r="C590" s="33" t="s">
        <v>1106</v>
      </c>
      <c r="D590" s="160" t="s">
        <v>49</v>
      </c>
      <c r="E590" s="158" t="s">
        <v>1616</v>
      </c>
      <c r="F590" s="45" t="s">
        <v>25</v>
      </c>
      <c r="G590" s="159"/>
      <c r="H590" s="192" t="s">
        <v>1678</v>
      </c>
      <c r="I590" s="159"/>
      <c r="J590" s="75">
        <v>45254</v>
      </c>
      <c r="K590" s="138">
        <v>40000</v>
      </c>
      <c r="L590" s="174">
        <v>2500</v>
      </c>
      <c r="M590" s="174"/>
      <c r="N590" s="164"/>
      <c r="O590" s="165" t="s">
        <v>1679</v>
      </c>
      <c r="P590" s="33" t="s">
        <v>27</v>
      </c>
      <c r="Q590" s="33" t="s">
        <v>30</v>
      </c>
      <c r="R590" s="159" t="s">
        <v>1666</v>
      </c>
      <c r="S590" s="33" t="s">
        <v>813</v>
      </c>
      <c r="T590" s="159"/>
      <c r="U590" s="159"/>
      <c r="V590" s="159"/>
      <c r="W590" s="102"/>
      <c r="X590" s="102"/>
      <c r="Y590" s="102"/>
      <c r="Z590" s="102"/>
      <c r="AA590" s="102"/>
      <c r="AB590" s="102"/>
      <c r="AC590" s="102"/>
      <c r="AD590" s="102"/>
    </row>
    <row r="591" spans="1:30" ht="12.75">
      <c r="A591" s="94" t="s">
        <v>1535</v>
      </c>
      <c r="B591" s="94" t="s">
        <v>851</v>
      </c>
      <c r="C591" s="33" t="s">
        <v>1106</v>
      </c>
      <c r="D591" s="33" t="s">
        <v>49</v>
      </c>
      <c r="E591" s="158" t="s">
        <v>1616</v>
      </c>
      <c r="F591" s="45" t="s">
        <v>25</v>
      </c>
      <c r="G591" s="67"/>
      <c r="H591" s="68" t="s">
        <v>1202</v>
      </c>
      <c r="I591" s="33"/>
      <c r="J591" s="75">
        <v>45254</v>
      </c>
      <c r="K591" s="103">
        <v>25000</v>
      </c>
      <c r="L591" s="174">
        <v>3700</v>
      </c>
      <c r="M591" s="174"/>
      <c r="N591" s="33"/>
      <c r="O591" s="73" t="s">
        <v>1680</v>
      </c>
      <c r="P591" s="33" t="s">
        <v>27</v>
      </c>
      <c r="Q591" s="33" t="s">
        <v>30</v>
      </c>
      <c r="R591" s="33" t="s">
        <v>1681</v>
      </c>
      <c r="S591" s="33" t="s">
        <v>813</v>
      </c>
      <c r="T591" s="76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</row>
    <row r="592" spans="1:30" ht="12.75">
      <c r="A592" s="76" t="s">
        <v>1535</v>
      </c>
      <c r="B592" s="94" t="s">
        <v>1682</v>
      </c>
      <c r="C592" s="99" t="s">
        <v>1106</v>
      </c>
      <c r="D592" s="33" t="s">
        <v>49</v>
      </c>
      <c r="E592" s="158" t="s">
        <v>1616</v>
      </c>
      <c r="F592" s="45" t="s">
        <v>25</v>
      </c>
      <c r="G592" s="159"/>
      <c r="H592" s="190" t="s">
        <v>1683</v>
      </c>
      <c r="I592" s="159"/>
      <c r="J592" s="177"/>
      <c r="K592" s="103">
        <v>10000</v>
      </c>
      <c r="L592" s="174">
        <v>1800</v>
      </c>
      <c r="M592" s="174"/>
      <c r="N592" s="164"/>
      <c r="O592" s="166" t="s">
        <v>1684</v>
      </c>
      <c r="P592" s="33" t="s">
        <v>27</v>
      </c>
      <c r="Q592" s="33" t="s">
        <v>30</v>
      </c>
      <c r="R592" s="159" t="s">
        <v>1685</v>
      </c>
      <c r="S592" s="33" t="s">
        <v>813</v>
      </c>
      <c r="T592" s="159"/>
      <c r="U592" s="159"/>
      <c r="V592" s="159"/>
      <c r="W592" s="102"/>
      <c r="X592" s="102"/>
      <c r="Y592" s="102"/>
      <c r="Z592" s="102"/>
      <c r="AA592" s="102"/>
      <c r="AB592" s="102"/>
      <c r="AC592" s="102"/>
      <c r="AD592" s="102"/>
    </row>
    <row r="593" spans="1:30" ht="12.75">
      <c r="A593" s="76" t="s">
        <v>1535</v>
      </c>
      <c r="B593" s="172" t="s">
        <v>1686</v>
      </c>
      <c r="C593" s="193" t="s">
        <v>1106</v>
      </c>
      <c r="D593" s="33" t="s">
        <v>49</v>
      </c>
      <c r="E593" s="158" t="s">
        <v>1616</v>
      </c>
      <c r="F593" s="45" t="s">
        <v>25</v>
      </c>
      <c r="G593" s="159"/>
      <c r="H593" s="191" t="s">
        <v>1687</v>
      </c>
      <c r="I593" s="159"/>
      <c r="J593" s="177"/>
      <c r="K593" s="138">
        <v>15000</v>
      </c>
      <c r="L593" s="174">
        <v>2200</v>
      </c>
      <c r="M593" s="174"/>
      <c r="N593" s="164"/>
      <c r="O593" s="166" t="s">
        <v>1688</v>
      </c>
      <c r="P593" s="33" t="s">
        <v>27</v>
      </c>
      <c r="Q593" s="33" t="s">
        <v>30</v>
      </c>
      <c r="R593" s="159" t="s">
        <v>1685</v>
      </c>
      <c r="S593" s="33" t="s">
        <v>813</v>
      </c>
      <c r="T593" s="159"/>
      <c r="U593" s="159"/>
      <c r="V593" s="159"/>
      <c r="W593" s="102"/>
      <c r="X593" s="102"/>
      <c r="Y593" s="102"/>
      <c r="Z593" s="102"/>
      <c r="AA593" s="102"/>
      <c r="AB593" s="102"/>
      <c r="AC593" s="102"/>
      <c r="AD593" s="102"/>
    </row>
    <row r="594" spans="1:30" ht="12.75">
      <c r="A594" s="76" t="s">
        <v>1535</v>
      </c>
      <c r="B594" s="172" t="s">
        <v>1689</v>
      </c>
      <c r="C594" s="193" t="s">
        <v>1106</v>
      </c>
      <c r="D594" s="33" t="s">
        <v>49</v>
      </c>
      <c r="E594" s="158" t="s">
        <v>1616</v>
      </c>
      <c r="F594" s="45" t="s">
        <v>25</v>
      </c>
      <c r="G594" s="159"/>
      <c r="H594" s="191" t="s">
        <v>1690</v>
      </c>
      <c r="I594" s="159"/>
      <c r="J594" s="177"/>
      <c r="K594" s="138">
        <v>15000</v>
      </c>
      <c r="L594" s="174">
        <v>2000</v>
      </c>
      <c r="M594" s="174"/>
      <c r="N594" s="164"/>
      <c r="O594" s="166" t="s">
        <v>1691</v>
      </c>
      <c r="P594" s="33" t="s">
        <v>27</v>
      </c>
      <c r="Q594" s="33" t="s">
        <v>30</v>
      </c>
      <c r="R594" s="159" t="s">
        <v>1685</v>
      </c>
      <c r="S594" s="33" t="s">
        <v>813</v>
      </c>
      <c r="T594" s="159"/>
      <c r="U594" s="159"/>
      <c r="V594" s="159"/>
      <c r="W594" s="102"/>
      <c r="X594" s="102"/>
      <c r="Y594" s="102"/>
      <c r="Z594" s="102"/>
      <c r="AA594" s="102"/>
      <c r="AB594" s="102"/>
      <c r="AC594" s="102"/>
      <c r="AD594" s="102"/>
    </row>
    <row r="595" spans="1:30" ht="12.75">
      <c r="A595" s="76" t="s">
        <v>1535</v>
      </c>
      <c r="B595" s="172" t="s">
        <v>1692</v>
      </c>
      <c r="C595" s="193" t="s">
        <v>1106</v>
      </c>
      <c r="D595" s="33" t="s">
        <v>49</v>
      </c>
      <c r="E595" s="158" t="s">
        <v>1616</v>
      </c>
      <c r="F595" s="45" t="s">
        <v>25</v>
      </c>
      <c r="G595" s="159"/>
      <c r="H595" s="191" t="s">
        <v>1693</v>
      </c>
      <c r="I595" s="159"/>
      <c r="J595" s="177"/>
      <c r="K595" s="138">
        <v>12000</v>
      </c>
      <c r="L595" s="174">
        <v>1500</v>
      </c>
      <c r="M595" s="174"/>
      <c r="N595" s="164"/>
      <c r="O595" s="166" t="s">
        <v>1694</v>
      </c>
      <c r="P595" s="33" t="s">
        <v>27</v>
      </c>
      <c r="Q595" s="33" t="s">
        <v>30</v>
      </c>
      <c r="R595" s="159" t="s">
        <v>1685</v>
      </c>
      <c r="S595" s="33" t="s">
        <v>813</v>
      </c>
      <c r="T595" s="159"/>
      <c r="U595" s="159"/>
      <c r="V595" s="159"/>
      <c r="W595" s="102"/>
      <c r="X595" s="102"/>
      <c r="Y595" s="102"/>
      <c r="Z595" s="102"/>
      <c r="AA595" s="102"/>
      <c r="AB595" s="102"/>
      <c r="AC595" s="102"/>
      <c r="AD595" s="102"/>
    </row>
    <row r="596" spans="1:30" ht="12.75">
      <c r="A596" s="76" t="s">
        <v>1535</v>
      </c>
      <c r="B596" s="172" t="s">
        <v>1695</v>
      </c>
      <c r="C596" s="193" t="s">
        <v>1106</v>
      </c>
      <c r="D596" s="33" t="s">
        <v>49</v>
      </c>
      <c r="E596" s="158" t="s">
        <v>1616</v>
      </c>
      <c r="F596" s="45" t="s">
        <v>25</v>
      </c>
      <c r="G596" s="159"/>
      <c r="H596" s="191" t="s">
        <v>1696</v>
      </c>
      <c r="I596" s="159"/>
      <c r="J596" s="177"/>
      <c r="K596" s="138">
        <v>13000</v>
      </c>
      <c r="L596" s="174">
        <v>1700</v>
      </c>
      <c r="M596" s="174"/>
      <c r="N596" s="164"/>
      <c r="O596" s="166" t="s">
        <v>1697</v>
      </c>
      <c r="P596" s="33" t="s">
        <v>27</v>
      </c>
      <c r="Q596" s="33" t="s">
        <v>30</v>
      </c>
      <c r="R596" s="159" t="s">
        <v>1685</v>
      </c>
      <c r="S596" s="33" t="s">
        <v>813</v>
      </c>
      <c r="T596" s="159"/>
      <c r="U596" s="159"/>
      <c r="V596" s="159"/>
      <c r="W596" s="102"/>
      <c r="X596" s="102"/>
      <c r="Y596" s="102"/>
      <c r="Z596" s="102"/>
      <c r="AA596" s="102"/>
      <c r="AB596" s="102"/>
      <c r="AC596" s="102"/>
      <c r="AD596" s="102"/>
    </row>
    <row r="597" spans="1:30" ht="12.75">
      <c r="A597" s="76" t="s">
        <v>1535</v>
      </c>
      <c r="B597" s="172" t="s">
        <v>1698</v>
      </c>
      <c r="C597" s="193" t="s">
        <v>1106</v>
      </c>
      <c r="D597" s="33" t="s">
        <v>49</v>
      </c>
      <c r="E597" s="158" t="s">
        <v>1616</v>
      </c>
      <c r="F597" s="45" t="s">
        <v>25</v>
      </c>
      <c r="G597" s="159"/>
      <c r="H597" s="191" t="s">
        <v>1699</v>
      </c>
      <c r="I597" s="159"/>
      <c r="J597" s="177"/>
      <c r="K597" s="138">
        <v>15000</v>
      </c>
      <c r="L597" s="174">
        <v>1800</v>
      </c>
      <c r="M597" s="174"/>
      <c r="N597" s="164"/>
      <c r="O597" s="166" t="s">
        <v>1700</v>
      </c>
      <c r="P597" s="33" t="s">
        <v>27</v>
      </c>
      <c r="Q597" s="33" t="s">
        <v>30</v>
      </c>
      <c r="R597" s="159" t="s">
        <v>1685</v>
      </c>
      <c r="S597" s="33" t="s">
        <v>813</v>
      </c>
      <c r="T597" s="159"/>
      <c r="U597" s="159"/>
      <c r="V597" s="159"/>
      <c r="W597" s="102"/>
      <c r="X597" s="102"/>
      <c r="Y597" s="102"/>
      <c r="Z597" s="102"/>
      <c r="AA597" s="102"/>
      <c r="AB597" s="102"/>
      <c r="AC597" s="102"/>
      <c r="AD597" s="102"/>
    </row>
    <row r="598" spans="1:30" ht="12.75">
      <c r="A598" s="76" t="s">
        <v>1535</v>
      </c>
      <c r="B598" s="172" t="s">
        <v>1701</v>
      </c>
      <c r="C598" s="193" t="s">
        <v>1106</v>
      </c>
      <c r="D598" s="33" t="s">
        <v>49</v>
      </c>
      <c r="E598" s="158" t="s">
        <v>1616</v>
      </c>
      <c r="F598" s="45" t="s">
        <v>25</v>
      </c>
      <c r="G598" s="159"/>
      <c r="H598" s="194" t="s">
        <v>1702</v>
      </c>
      <c r="I598" s="159"/>
      <c r="J598" s="177"/>
      <c r="K598" s="138">
        <v>10000</v>
      </c>
      <c r="L598" s="174">
        <v>1200</v>
      </c>
      <c r="M598" s="174"/>
      <c r="N598" s="164"/>
      <c r="O598" s="166" t="s">
        <v>1703</v>
      </c>
      <c r="P598" s="33" t="s">
        <v>27</v>
      </c>
      <c r="Q598" s="33" t="s">
        <v>30</v>
      </c>
      <c r="R598" s="159" t="s">
        <v>1685</v>
      </c>
      <c r="S598" s="33" t="s">
        <v>813</v>
      </c>
      <c r="T598" s="159"/>
      <c r="U598" s="159"/>
      <c r="V598" s="159"/>
      <c r="W598" s="102"/>
      <c r="X598" s="102"/>
      <c r="Y598" s="102"/>
      <c r="Z598" s="102"/>
      <c r="AA598" s="102"/>
      <c r="AB598" s="102"/>
      <c r="AC598" s="102"/>
      <c r="AD598" s="102"/>
    </row>
    <row r="599" spans="1:30" ht="12.75">
      <c r="A599" s="76" t="s">
        <v>1535</v>
      </c>
      <c r="B599" s="172" t="s">
        <v>1704</v>
      </c>
      <c r="C599" s="193" t="s">
        <v>1106</v>
      </c>
      <c r="D599" s="33" t="s">
        <v>49</v>
      </c>
      <c r="E599" s="158" t="s">
        <v>1616</v>
      </c>
      <c r="F599" s="45" t="s">
        <v>25</v>
      </c>
      <c r="G599" s="159"/>
      <c r="H599" s="191" t="s">
        <v>1705</v>
      </c>
      <c r="I599" s="159"/>
      <c r="J599" s="177"/>
      <c r="K599" s="138">
        <v>12000</v>
      </c>
      <c r="L599" s="174">
        <v>1500</v>
      </c>
      <c r="M599" s="174"/>
      <c r="N599" s="164"/>
      <c r="O599" s="166" t="s">
        <v>1706</v>
      </c>
      <c r="P599" s="33" t="s">
        <v>27</v>
      </c>
      <c r="Q599" s="33" t="s">
        <v>30</v>
      </c>
      <c r="R599" s="159" t="s">
        <v>1685</v>
      </c>
      <c r="S599" s="33" t="s">
        <v>813</v>
      </c>
      <c r="T599" s="159"/>
      <c r="U599" s="159"/>
      <c r="V599" s="159"/>
      <c r="W599" s="102"/>
      <c r="X599" s="102"/>
      <c r="Y599" s="102"/>
      <c r="Z599" s="102"/>
      <c r="AA599" s="102"/>
      <c r="AB599" s="102"/>
      <c r="AC599" s="102"/>
      <c r="AD599" s="102"/>
    </row>
    <row r="600" spans="1:30" ht="12.75">
      <c r="A600" s="76" t="s">
        <v>1535</v>
      </c>
      <c r="B600" s="172" t="s">
        <v>1707</v>
      </c>
      <c r="C600" s="193" t="s">
        <v>1106</v>
      </c>
      <c r="D600" s="33" t="s">
        <v>49</v>
      </c>
      <c r="E600" s="158" t="s">
        <v>1616</v>
      </c>
      <c r="F600" s="45" t="s">
        <v>25</v>
      </c>
      <c r="G600" s="159"/>
      <c r="H600" s="191" t="s">
        <v>1708</v>
      </c>
      <c r="I600" s="159"/>
      <c r="J600" s="177"/>
      <c r="K600" s="138">
        <v>25000</v>
      </c>
      <c r="L600" s="174">
        <v>2300</v>
      </c>
      <c r="M600" s="174"/>
      <c r="N600" s="164"/>
      <c r="O600" s="166" t="s">
        <v>1709</v>
      </c>
      <c r="P600" s="33" t="s">
        <v>27</v>
      </c>
      <c r="Q600" s="33" t="s">
        <v>30</v>
      </c>
      <c r="R600" s="159" t="s">
        <v>1685</v>
      </c>
      <c r="S600" s="33" t="s">
        <v>813</v>
      </c>
      <c r="T600" s="159"/>
      <c r="U600" s="159"/>
      <c r="V600" s="159"/>
      <c r="W600" s="102"/>
      <c r="X600" s="102"/>
      <c r="Y600" s="102"/>
      <c r="Z600" s="102"/>
      <c r="AA600" s="102"/>
      <c r="AB600" s="102"/>
      <c r="AC600" s="102"/>
      <c r="AD600" s="102"/>
    </row>
    <row r="601" spans="1:30" ht="12.75">
      <c r="A601" s="87" t="s">
        <v>1535</v>
      </c>
      <c r="B601" s="195" t="s">
        <v>1710</v>
      </c>
      <c r="C601" s="196" t="s">
        <v>1106</v>
      </c>
      <c r="D601" s="89" t="s">
        <v>49</v>
      </c>
      <c r="E601" s="197" t="s">
        <v>1616</v>
      </c>
      <c r="F601" s="110" t="s">
        <v>25</v>
      </c>
      <c r="G601" s="198"/>
      <c r="H601" s="199" t="s">
        <v>1711</v>
      </c>
      <c r="I601" s="198"/>
      <c r="J601" s="200"/>
      <c r="K601" s="201">
        <v>12000</v>
      </c>
      <c r="L601" s="202">
        <v>1400</v>
      </c>
      <c r="M601" s="202"/>
      <c r="N601" s="203"/>
      <c r="O601" s="204" t="s">
        <v>1712</v>
      </c>
      <c r="P601" s="89" t="s">
        <v>27</v>
      </c>
      <c r="Q601" s="89" t="s">
        <v>30</v>
      </c>
      <c r="R601" s="198" t="s">
        <v>1685</v>
      </c>
      <c r="S601" s="89" t="s">
        <v>813</v>
      </c>
      <c r="T601" s="198"/>
      <c r="U601" s="198"/>
      <c r="V601" s="198"/>
      <c r="W601" s="205"/>
      <c r="X601" s="205"/>
      <c r="Y601" s="205"/>
      <c r="Z601" s="205"/>
      <c r="AA601" s="205"/>
      <c r="AB601" s="205"/>
      <c r="AC601" s="205"/>
      <c r="AD601" s="205"/>
    </row>
    <row r="602" spans="1:30" ht="12.75">
      <c r="A602" s="76" t="s">
        <v>1535</v>
      </c>
      <c r="B602" s="172" t="s">
        <v>1713</v>
      </c>
      <c r="C602" s="193" t="s">
        <v>1106</v>
      </c>
      <c r="D602" s="33" t="s">
        <v>49</v>
      </c>
      <c r="E602" s="158" t="s">
        <v>1616</v>
      </c>
      <c r="F602" s="45" t="s">
        <v>25</v>
      </c>
      <c r="G602" s="159"/>
      <c r="H602" s="191" t="s">
        <v>1714</v>
      </c>
      <c r="I602" s="159"/>
      <c r="J602" s="177"/>
      <c r="K602" s="138">
        <v>10000</v>
      </c>
      <c r="L602" s="174">
        <v>1200</v>
      </c>
      <c r="M602" s="174"/>
      <c r="N602" s="164"/>
      <c r="O602" s="166" t="s">
        <v>1715</v>
      </c>
      <c r="P602" s="33" t="s">
        <v>27</v>
      </c>
      <c r="Q602" s="33" t="s">
        <v>30</v>
      </c>
      <c r="R602" s="159" t="s">
        <v>1685</v>
      </c>
      <c r="S602" s="33" t="s">
        <v>813</v>
      </c>
      <c r="T602" s="159"/>
      <c r="U602" s="159"/>
      <c r="V602" s="159"/>
      <c r="W602" s="102"/>
      <c r="X602" s="102"/>
      <c r="Y602" s="102"/>
      <c r="Z602" s="102"/>
      <c r="AA602" s="102"/>
      <c r="AB602" s="102"/>
      <c r="AC602" s="102"/>
      <c r="AD602" s="102"/>
    </row>
    <row r="603" spans="1:30" ht="12.75">
      <c r="A603" s="76" t="s">
        <v>1535</v>
      </c>
      <c r="B603" s="94" t="s">
        <v>1163</v>
      </c>
      <c r="C603" s="193" t="s">
        <v>1106</v>
      </c>
      <c r="D603" s="33" t="s">
        <v>49</v>
      </c>
      <c r="E603" s="158" t="s">
        <v>1616</v>
      </c>
      <c r="F603" s="45" t="s">
        <v>25</v>
      </c>
      <c r="G603" s="159"/>
      <c r="H603" s="190" t="s">
        <v>1164</v>
      </c>
      <c r="I603" s="159"/>
      <c r="J603" s="177"/>
      <c r="K603" s="103">
        <v>25000</v>
      </c>
      <c r="L603" s="174">
        <v>4000</v>
      </c>
      <c r="M603" s="174"/>
      <c r="N603" s="164"/>
      <c r="O603" s="166" t="s">
        <v>1716</v>
      </c>
      <c r="P603" s="159"/>
      <c r="Q603" s="33" t="s">
        <v>30</v>
      </c>
      <c r="R603" s="159" t="s">
        <v>1717</v>
      </c>
      <c r="S603" s="33" t="s">
        <v>813</v>
      </c>
      <c r="T603" s="159"/>
      <c r="U603" s="159"/>
      <c r="V603" s="159"/>
      <c r="W603" s="102"/>
      <c r="X603" s="102"/>
      <c r="Y603" s="102"/>
      <c r="Z603" s="102"/>
      <c r="AA603" s="102"/>
      <c r="AB603" s="102"/>
      <c r="AC603" s="102"/>
      <c r="AD603" s="102"/>
    </row>
    <row r="604" spans="1:30" ht="12.75">
      <c r="A604" s="87" t="s">
        <v>1535</v>
      </c>
      <c r="B604" s="195" t="s">
        <v>1167</v>
      </c>
      <c r="C604" s="196" t="s">
        <v>1106</v>
      </c>
      <c r="D604" s="89" t="s">
        <v>49</v>
      </c>
      <c r="E604" s="197" t="s">
        <v>1616</v>
      </c>
      <c r="F604" s="110" t="s">
        <v>25</v>
      </c>
      <c r="G604" s="198"/>
      <c r="H604" s="199" t="s">
        <v>1168</v>
      </c>
      <c r="I604" s="198"/>
      <c r="J604" s="200"/>
      <c r="K604" s="201">
        <v>40000</v>
      </c>
      <c r="L604" s="202">
        <v>3300</v>
      </c>
      <c r="M604" s="202"/>
      <c r="N604" s="203"/>
      <c r="O604" s="204" t="s">
        <v>1718</v>
      </c>
      <c r="P604" s="198"/>
      <c r="Q604" s="89" t="s">
        <v>30</v>
      </c>
      <c r="R604" s="198" t="s">
        <v>1717</v>
      </c>
      <c r="S604" s="89" t="s">
        <v>813</v>
      </c>
      <c r="T604" s="198"/>
      <c r="U604" s="198"/>
      <c r="V604" s="198"/>
      <c r="W604" s="205"/>
      <c r="X604" s="205"/>
      <c r="Y604" s="205"/>
      <c r="Z604" s="205"/>
      <c r="AA604" s="205"/>
      <c r="AB604" s="205"/>
      <c r="AC604" s="205"/>
      <c r="AD604" s="205"/>
    </row>
    <row r="605" spans="1:30" ht="12.75">
      <c r="A605" s="76" t="s">
        <v>1535</v>
      </c>
      <c r="B605" s="172" t="s">
        <v>1180</v>
      </c>
      <c r="C605" s="193" t="s">
        <v>1106</v>
      </c>
      <c r="D605" s="33" t="s">
        <v>49</v>
      </c>
      <c r="E605" s="158" t="s">
        <v>1616</v>
      </c>
      <c r="F605" s="45" t="s">
        <v>25</v>
      </c>
      <c r="G605" s="159"/>
      <c r="H605" s="191" t="s">
        <v>1181</v>
      </c>
      <c r="I605" s="159"/>
      <c r="J605" s="177"/>
      <c r="K605" s="138">
        <v>25000</v>
      </c>
      <c r="L605" s="174">
        <v>4000</v>
      </c>
      <c r="M605" s="174"/>
      <c r="N605" s="164"/>
      <c r="O605" s="166" t="s">
        <v>1719</v>
      </c>
      <c r="P605" s="159"/>
      <c r="Q605" s="33" t="s">
        <v>30</v>
      </c>
      <c r="R605" s="159" t="s">
        <v>1717</v>
      </c>
      <c r="S605" s="33" t="s">
        <v>813</v>
      </c>
      <c r="T605" s="159"/>
      <c r="U605" s="159"/>
      <c r="V605" s="159"/>
      <c r="W605" s="102"/>
      <c r="X605" s="102"/>
      <c r="Y605" s="102"/>
      <c r="Z605" s="102"/>
      <c r="AA605" s="102"/>
      <c r="AB605" s="102"/>
      <c r="AC605" s="102"/>
      <c r="AD605" s="102"/>
    </row>
    <row r="606" spans="1:30" ht="15" customHeight="1">
      <c r="A606" s="8" t="s">
        <v>1728</v>
      </c>
      <c r="B606" s="37" t="s">
        <v>120</v>
      </c>
      <c r="C606" s="39" t="s">
        <v>22</v>
      </c>
      <c r="D606" s="160" t="s">
        <v>23</v>
      </c>
      <c r="E606" s="39" t="s">
        <v>1729</v>
      </c>
      <c r="F606" s="45" t="s">
        <v>25</v>
      </c>
      <c r="G606" s="38"/>
      <c r="H606" s="10" t="s">
        <v>121</v>
      </c>
      <c r="I606" s="38"/>
      <c r="J606" s="75">
        <v>45261</v>
      </c>
      <c r="K606" s="41">
        <v>400000</v>
      </c>
      <c r="L606" s="41">
        <v>300000</v>
      </c>
      <c r="M606" s="41"/>
      <c r="N606" s="38"/>
      <c r="O606" s="49" t="s">
        <v>1730</v>
      </c>
      <c r="P606" s="38"/>
      <c r="Q606" s="33" t="s">
        <v>30</v>
      </c>
      <c r="R606" s="38" t="s">
        <v>1731</v>
      </c>
      <c r="S606" s="39" t="s">
        <v>32</v>
      </c>
      <c r="T606" s="38"/>
      <c r="U606" s="38"/>
      <c r="V606" s="38" t="s">
        <v>1726</v>
      </c>
      <c r="W606" s="17"/>
      <c r="X606" s="17"/>
      <c r="Y606" s="17"/>
      <c r="Z606" s="17"/>
      <c r="AA606" s="17"/>
      <c r="AB606" s="17"/>
      <c r="AC606" s="17"/>
      <c r="AD606" s="17"/>
    </row>
    <row r="607" spans="1:30" ht="12.75">
      <c r="A607" s="94" t="s">
        <v>1728</v>
      </c>
      <c r="B607" s="94" t="s">
        <v>176</v>
      </c>
      <c r="C607" s="99" t="s">
        <v>39</v>
      </c>
      <c r="D607" s="160" t="s">
        <v>49</v>
      </c>
      <c r="E607" s="39" t="s">
        <v>1729</v>
      </c>
      <c r="F607" s="45" t="s">
        <v>25</v>
      </c>
      <c r="G607" s="76"/>
      <c r="H607" s="96" t="s">
        <v>742</v>
      </c>
      <c r="I607" s="33"/>
      <c r="J607" s="75">
        <v>45261</v>
      </c>
      <c r="K607" s="103">
        <v>50000</v>
      </c>
      <c r="L607" s="103">
        <v>15000</v>
      </c>
      <c r="M607" s="103"/>
      <c r="N607" s="33"/>
      <c r="O607" s="73" t="s">
        <v>1732</v>
      </c>
      <c r="P607" s="76"/>
      <c r="Q607" s="33" t="s">
        <v>30</v>
      </c>
      <c r="R607" s="33" t="s">
        <v>1733</v>
      </c>
      <c r="S607" s="99" t="s">
        <v>32</v>
      </c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81"/>
    </row>
    <row r="608" spans="1:30" ht="12.75">
      <c r="A608" s="94" t="s">
        <v>1728</v>
      </c>
      <c r="B608" s="94" t="s">
        <v>73</v>
      </c>
      <c r="C608" s="99" t="s">
        <v>39</v>
      </c>
      <c r="D608" s="33" t="s">
        <v>23</v>
      </c>
      <c r="E608" s="39" t="s">
        <v>1729</v>
      </c>
      <c r="F608" s="45" t="s">
        <v>25</v>
      </c>
      <c r="G608" s="76"/>
      <c r="H608" s="96" t="s">
        <v>922</v>
      </c>
      <c r="I608" s="33"/>
      <c r="J608" s="75">
        <v>45261</v>
      </c>
      <c r="K608" s="103">
        <v>35000</v>
      </c>
      <c r="L608" s="103">
        <v>15000</v>
      </c>
      <c r="M608" s="103"/>
      <c r="N608" s="33"/>
      <c r="O608" s="73" t="s">
        <v>1734</v>
      </c>
      <c r="P608" s="76"/>
      <c r="Q608" s="33" t="s">
        <v>30</v>
      </c>
      <c r="R608" s="33" t="s">
        <v>1735</v>
      </c>
      <c r="S608" s="99" t="s">
        <v>32</v>
      </c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81"/>
    </row>
    <row r="609" spans="1:30" ht="12.75">
      <c r="A609" s="94" t="s">
        <v>1728</v>
      </c>
      <c r="B609" s="94" t="s">
        <v>61</v>
      </c>
      <c r="C609" s="99" t="s">
        <v>39</v>
      </c>
      <c r="D609" s="33" t="s">
        <v>23</v>
      </c>
      <c r="E609" s="39" t="s">
        <v>1729</v>
      </c>
      <c r="F609" s="45" t="s">
        <v>25</v>
      </c>
      <c r="G609" s="76"/>
      <c r="H609" s="96" t="s">
        <v>541</v>
      </c>
      <c r="I609" s="33"/>
      <c r="J609" s="75">
        <v>45261</v>
      </c>
      <c r="K609" s="103">
        <v>50000</v>
      </c>
      <c r="L609" s="103">
        <v>20000</v>
      </c>
      <c r="M609" s="103"/>
      <c r="N609" s="33"/>
      <c r="O609" s="73" t="s">
        <v>1736</v>
      </c>
      <c r="P609" s="76"/>
      <c r="Q609" s="33" t="s">
        <v>30</v>
      </c>
      <c r="R609" s="33" t="s">
        <v>1735</v>
      </c>
      <c r="S609" s="99" t="s">
        <v>32</v>
      </c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81"/>
    </row>
    <row r="610" spans="1:30" ht="12.75">
      <c r="A610" s="94" t="s">
        <v>1728</v>
      </c>
      <c r="B610" s="94" t="s">
        <v>235</v>
      </c>
      <c r="C610" s="99" t="s">
        <v>39</v>
      </c>
      <c r="D610" s="160" t="s">
        <v>49</v>
      </c>
      <c r="E610" s="39" t="s">
        <v>1729</v>
      </c>
      <c r="F610" s="45" t="s">
        <v>25</v>
      </c>
      <c r="G610" s="76"/>
      <c r="H610" s="96" t="s">
        <v>506</v>
      </c>
      <c r="I610" s="33"/>
      <c r="J610" s="75">
        <v>45261</v>
      </c>
      <c r="K610" s="103">
        <v>50000</v>
      </c>
      <c r="L610" s="103">
        <v>15000</v>
      </c>
      <c r="M610" s="103"/>
      <c r="N610" s="33"/>
      <c r="O610" s="73" t="s">
        <v>1737</v>
      </c>
      <c r="P610" s="33" t="s">
        <v>27</v>
      </c>
      <c r="Q610" s="33" t="s">
        <v>30</v>
      </c>
      <c r="R610" s="33" t="s">
        <v>1738</v>
      </c>
      <c r="S610" s="99" t="s">
        <v>68</v>
      </c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81"/>
    </row>
    <row r="611" spans="1:30" ht="12.75">
      <c r="A611" s="94" t="s">
        <v>1728</v>
      </c>
      <c r="B611" s="94" t="s">
        <v>107</v>
      </c>
      <c r="C611" s="99" t="s">
        <v>39</v>
      </c>
      <c r="D611" s="33" t="s">
        <v>23</v>
      </c>
      <c r="E611" s="39" t="s">
        <v>1729</v>
      </c>
      <c r="F611" s="45" t="s">
        <v>25</v>
      </c>
      <c r="G611" s="76"/>
      <c r="H611" s="96" t="s">
        <v>108</v>
      </c>
      <c r="I611" s="33"/>
      <c r="J611" s="75">
        <v>45261</v>
      </c>
      <c r="K611" s="103">
        <v>100000</v>
      </c>
      <c r="L611" s="103">
        <v>55000</v>
      </c>
      <c r="M611" s="103"/>
      <c r="N611" s="33"/>
      <c r="O611" s="73" t="s">
        <v>1739</v>
      </c>
      <c r="P611" s="76"/>
      <c r="Q611" s="33" t="s">
        <v>30</v>
      </c>
      <c r="R611" s="33" t="s">
        <v>1740</v>
      </c>
      <c r="S611" s="99" t="s">
        <v>32</v>
      </c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81"/>
    </row>
    <row r="612" spans="1:30" ht="12.75">
      <c r="A612" s="94" t="s">
        <v>1728</v>
      </c>
      <c r="B612" s="94" t="s">
        <v>694</v>
      </c>
      <c r="C612" s="160" t="s">
        <v>481</v>
      </c>
      <c r="D612" s="160" t="s">
        <v>49</v>
      </c>
      <c r="E612" s="39" t="s">
        <v>1729</v>
      </c>
      <c r="F612" s="45" t="s">
        <v>25</v>
      </c>
      <c r="G612" s="159"/>
      <c r="H612" s="96" t="s">
        <v>1725</v>
      </c>
      <c r="I612" s="159"/>
      <c r="J612" s="75">
        <v>45261</v>
      </c>
      <c r="K612" s="163">
        <v>200000</v>
      </c>
      <c r="L612" s="163">
        <v>60000</v>
      </c>
      <c r="M612" s="163"/>
      <c r="N612" s="159"/>
      <c r="O612" s="166" t="s">
        <v>1741</v>
      </c>
      <c r="P612" s="159"/>
      <c r="Q612" s="33" t="s">
        <v>30</v>
      </c>
      <c r="R612" s="159" t="s">
        <v>1742</v>
      </c>
      <c r="S612" s="99" t="s">
        <v>68</v>
      </c>
      <c r="T612" s="159"/>
      <c r="U612" s="159"/>
      <c r="V612" s="159"/>
      <c r="W612" s="102"/>
      <c r="X612" s="102"/>
      <c r="Y612" s="102"/>
      <c r="Z612" s="102"/>
      <c r="AA612" s="102"/>
      <c r="AB612" s="102"/>
      <c r="AC612" s="102"/>
      <c r="AD612" s="102"/>
    </row>
    <row r="613" spans="1:30" ht="12.75">
      <c r="A613" s="94" t="s">
        <v>1728</v>
      </c>
      <c r="B613" s="94" t="s">
        <v>90</v>
      </c>
      <c r="C613" s="99" t="s">
        <v>39</v>
      </c>
      <c r="D613" s="33" t="s">
        <v>23</v>
      </c>
      <c r="E613" s="39" t="s">
        <v>1729</v>
      </c>
      <c r="F613" s="45" t="s">
        <v>25</v>
      </c>
      <c r="G613" s="76"/>
      <c r="H613" s="96" t="s">
        <v>550</v>
      </c>
      <c r="I613" s="33"/>
      <c r="J613" s="75">
        <v>45261</v>
      </c>
      <c r="K613" s="103">
        <v>35000</v>
      </c>
      <c r="L613" s="103">
        <v>10000</v>
      </c>
      <c r="M613" s="103"/>
      <c r="N613" s="33"/>
      <c r="O613" s="73" t="s">
        <v>1743</v>
      </c>
      <c r="P613" s="76"/>
      <c r="Q613" s="33" t="s">
        <v>30</v>
      </c>
      <c r="R613" s="33" t="s">
        <v>1744</v>
      </c>
      <c r="S613" s="99" t="s">
        <v>388</v>
      </c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81"/>
    </row>
    <row r="614" spans="1:30" ht="12.75">
      <c r="A614" s="94" t="s">
        <v>1728</v>
      </c>
      <c r="B614" s="94" t="s">
        <v>1197</v>
      </c>
      <c r="C614" s="99" t="s">
        <v>39</v>
      </c>
      <c r="D614" s="33" t="s">
        <v>23</v>
      </c>
      <c r="E614" s="39" t="s">
        <v>1729</v>
      </c>
      <c r="F614" s="45" t="s">
        <v>25</v>
      </c>
      <c r="G614" s="76"/>
      <c r="H614" s="96" t="s">
        <v>575</v>
      </c>
      <c r="I614" s="33"/>
      <c r="J614" s="75">
        <v>45261</v>
      </c>
      <c r="K614" s="103">
        <v>25000</v>
      </c>
      <c r="L614" s="103">
        <v>7000</v>
      </c>
      <c r="M614" s="103"/>
      <c r="N614" s="33"/>
      <c r="O614" s="77" t="s">
        <v>1745</v>
      </c>
      <c r="P614" s="76"/>
      <c r="Q614" s="33" t="s">
        <v>30</v>
      </c>
      <c r="R614" s="33" t="s">
        <v>1746</v>
      </c>
      <c r="S614" s="99" t="s">
        <v>32</v>
      </c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81"/>
    </row>
    <row r="615" spans="1:30" ht="12.75">
      <c r="A615" s="94" t="s">
        <v>1728</v>
      </c>
      <c r="B615" s="94" t="s">
        <v>241</v>
      </c>
      <c r="C615" s="99" t="s">
        <v>378</v>
      </c>
      <c r="D615" s="33" t="s">
        <v>23</v>
      </c>
      <c r="E615" s="39" t="s">
        <v>1729</v>
      </c>
      <c r="F615" s="45" t="s">
        <v>25</v>
      </c>
      <c r="G615" s="76"/>
      <c r="H615" s="96" t="s">
        <v>242</v>
      </c>
      <c r="I615" s="33"/>
      <c r="J615" s="74">
        <v>45262</v>
      </c>
      <c r="K615" s="103">
        <v>60000</v>
      </c>
      <c r="L615" s="103">
        <v>25000</v>
      </c>
      <c r="M615" s="103"/>
      <c r="N615" s="33"/>
      <c r="O615" s="73" t="s">
        <v>1747</v>
      </c>
      <c r="P615" s="76"/>
      <c r="Q615" s="33" t="s">
        <v>30</v>
      </c>
      <c r="R615" s="33" t="s">
        <v>1276</v>
      </c>
      <c r="S615" s="99" t="s">
        <v>32</v>
      </c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81"/>
    </row>
    <row r="616" spans="1:30" ht="12.75">
      <c r="A616" s="94" t="s">
        <v>1728</v>
      </c>
      <c r="B616" s="145" t="s">
        <v>662</v>
      </c>
      <c r="C616" s="144" t="s">
        <v>39</v>
      </c>
      <c r="D616" s="66" t="s">
        <v>49</v>
      </c>
      <c r="E616" s="39" t="s">
        <v>1729</v>
      </c>
      <c r="F616" s="45" t="s">
        <v>25</v>
      </c>
      <c r="G616" s="76"/>
      <c r="H616" s="68" t="s">
        <v>1410</v>
      </c>
      <c r="I616" s="33"/>
      <c r="J616" s="74">
        <v>45262</v>
      </c>
      <c r="K616" s="69">
        <v>45000</v>
      </c>
      <c r="L616" s="70">
        <v>20000</v>
      </c>
      <c r="M616" s="70"/>
      <c r="N616" s="33"/>
      <c r="O616" s="73" t="s">
        <v>1748</v>
      </c>
      <c r="P616" s="33"/>
      <c r="Q616" s="33" t="s">
        <v>30</v>
      </c>
      <c r="R616" s="33" t="s">
        <v>1749</v>
      </c>
      <c r="S616" s="33" t="s">
        <v>68</v>
      </c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81"/>
    </row>
    <row r="617" spans="1:30" ht="12.75">
      <c r="A617" s="94" t="s">
        <v>1728</v>
      </c>
      <c r="B617" s="94" t="s">
        <v>138</v>
      </c>
      <c r="C617" s="99" t="s">
        <v>39</v>
      </c>
      <c r="D617" s="33" t="s">
        <v>23</v>
      </c>
      <c r="E617" s="39" t="s">
        <v>1729</v>
      </c>
      <c r="F617" s="45" t="s">
        <v>25</v>
      </c>
      <c r="G617" s="76"/>
      <c r="H617" s="96" t="s">
        <v>139</v>
      </c>
      <c r="I617" s="33"/>
      <c r="J617" s="74">
        <v>45262</v>
      </c>
      <c r="K617" s="103">
        <v>25000</v>
      </c>
      <c r="L617" s="103">
        <v>7000</v>
      </c>
      <c r="M617" s="103"/>
      <c r="N617" s="33"/>
      <c r="O617" s="73" t="s">
        <v>1750</v>
      </c>
      <c r="P617" s="76"/>
      <c r="Q617" s="33" t="s">
        <v>30</v>
      </c>
      <c r="R617" s="33" t="s">
        <v>1628</v>
      </c>
      <c r="S617" s="99" t="s">
        <v>80</v>
      </c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81"/>
    </row>
    <row r="618" spans="1:30" ht="12.75">
      <c r="A618" s="94" t="s">
        <v>1728</v>
      </c>
      <c r="B618" s="94" t="s">
        <v>116</v>
      </c>
      <c r="C618" s="99" t="s">
        <v>39</v>
      </c>
      <c r="D618" s="33" t="s">
        <v>23</v>
      </c>
      <c r="E618" s="39" t="s">
        <v>1729</v>
      </c>
      <c r="F618" s="45" t="s">
        <v>25</v>
      </c>
      <c r="G618" s="76"/>
      <c r="H618" s="96" t="s">
        <v>569</v>
      </c>
      <c r="I618" s="33"/>
      <c r="J618" s="74">
        <v>45262</v>
      </c>
      <c r="K618" s="103">
        <v>50000</v>
      </c>
      <c r="L618" s="103">
        <v>20000</v>
      </c>
      <c r="M618" s="103"/>
      <c r="N618" s="33"/>
      <c r="O618" s="77" t="s">
        <v>1751</v>
      </c>
      <c r="P618" s="76"/>
      <c r="Q618" s="33" t="s">
        <v>30</v>
      </c>
      <c r="R618" s="33" t="s">
        <v>1752</v>
      </c>
      <c r="S618" s="99" t="s">
        <v>32</v>
      </c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81"/>
    </row>
    <row r="619" spans="1:30" ht="12.75">
      <c r="A619" s="94" t="s">
        <v>1728</v>
      </c>
      <c r="B619" s="94" t="s">
        <v>153</v>
      </c>
      <c r="C619" s="99" t="s">
        <v>378</v>
      </c>
      <c r="D619" s="33" t="s">
        <v>49</v>
      </c>
      <c r="E619" s="39" t="s">
        <v>1729</v>
      </c>
      <c r="F619" s="45" t="s">
        <v>25</v>
      </c>
      <c r="G619" s="76"/>
      <c r="H619" s="96" t="s">
        <v>1587</v>
      </c>
      <c r="I619" s="33"/>
      <c r="J619" s="74">
        <v>45262</v>
      </c>
      <c r="K619" s="103">
        <v>35000</v>
      </c>
      <c r="L619" s="103">
        <v>2500</v>
      </c>
      <c r="M619" s="103"/>
      <c r="N619" s="33"/>
      <c r="O619" s="73" t="s">
        <v>1753</v>
      </c>
      <c r="P619" s="76"/>
      <c r="Q619" s="33" t="s">
        <v>30</v>
      </c>
      <c r="R619" s="33" t="s">
        <v>1754</v>
      </c>
      <c r="S619" s="99" t="s">
        <v>80</v>
      </c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81"/>
    </row>
    <row r="620" spans="1:30" ht="12.75">
      <c r="A620" s="94" t="s">
        <v>1728</v>
      </c>
      <c r="B620" s="94" t="s">
        <v>348</v>
      </c>
      <c r="C620" s="99" t="s">
        <v>39</v>
      </c>
      <c r="D620" s="33" t="s">
        <v>23</v>
      </c>
      <c r="E620" s="39" t="s">
        <v>1729</v>
      </c>
      <c r="F620" s="45" t="s">
        <v>25</v>
      </c>
      <c r="G620" s="76"/>
      <c r="H620" s="96" t="s">
        <v>591</v>
      </c>
      <c r="I620" s="33"/>
      <c r="J620" s="74">
        <v>45262</v>
      </c>
      <c r="K620" s="103">
        <v>30000</v>
      </c>
      <c r="L620" s="103">
        <v>6000</v>
      </c>
      <c r="M620" s="103"/>
      <c r="N620" s="33"/>
      <c r="O620" s="77" t="s">
        <v>1755</v>
      </c>
      <c r="P620" s="76"/>
      <c r="Q620" s="33" t="s">
        <v>30</v>
      </c>
      <c r="R620" s="33" t="s">
        <v>1756</v>
      </c>
      <c r="S620" s="99" t="s">
        <v>32</v>
      </c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81"/>
    </row>
    <row r="621" spans="1:30" ht="12.75">
      <c r="A621" s="94" t="s">
        <v>1728</v>
      </c>
      <c r="B621" s="94" t="s">
        <v>773</v>
      </c>
      <c r="C621" s="99" t="s">
        <v>39</v>
      </c>
      <c r="D621" s="33" t="s">
        <v>23</v>
      </c>
      <c r="E621" s="39" t="s">
        <v>1729</v>
      </c>
      <c r="F621" s="45" t="s">
        <v>25</v>
      </c>
      <c r="G621" s="76"/>
      <c r="H621" s="96" t="s">
        <v>774</v>
      </c>
      <c r="I621" s="33"/>
      <c r="J621" s="74">
        <v>45262</v>
      </c>
      <c r="K621" s="103">
        <v>50000</v>
      </c>
      <c r="L621" s="103">
        <v>10000</v>
      </c>
      <c r="M621" s="103"/>
      <c r="N621" s="33"/>
      <c r="O621" s="73" t="s">
        <v>1757</v>
      </c>
      <c r="P621" s="76"/>
      <c r="Q621" s="33" t="s">
        <v>30</v>
      </c>
      <c r="R621" s="33" t="s">
        <v>1758</v>
      </c>
      <c r="S621" s="99" t="s">
        <v>32</v>
      </c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81"/>
    </row>
    <row r="622" spans="1:30" ht="12.75">
      <c r="A622" s="94" t="s">
        <v>1728</v>
      </c>
      <c r="B622" s="94" t="s">
        <v>765</v>
      </c>
      <c r="C622" s="99" t="s">
        <v>39</v>
      </c>
      <c r="D622" s="160" t="s">
        <v>23</v>
      </c>
      <c r="E622" s="39" t="s">
        <v>1729</v>
      </c>
      <c r="F622" s="45" t="s">
        <v>25</v>
      </c>
      <c r="G622" s="76"/>
      <c r="H622" s="96" t="s">
        <v>766</v>
      </c>
      <c r="I622" s="33"/>
      <c r="J622" s="74">
        <v>45263</v>
      </c>
      <c r="K622" s="103">
        <v>30000</v>
      </c>
      <c r="L622" s="103">
        <v>5000</v>
      </c>
      <c r="M622" s="103"/>
      <c r="N622" s="33" t="s">
        <v>1759</v>
      </c>
      <c r="O622" s="77" t="s">
        <v>1760</v>
      </c>
      <c r="P622" s="76"/>
      <c r="Q622" s="33" t="s">
        <v>30</v>
      </c>
      <c r="R622" s="33" t="s">
        <v>1566</v>
      </c>
      <c r="S622" s="99" t="s">
        <v>32</v>
      </c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81"/>
    </row>
    <row r="623" spans="1:30" ht="12.75">
      <c r="A623" s="94" t="s">
        <v>1728</v>
      </c>
      <c r="B623" s="94" t="s">
        <v>837</v>
      </c>
      <c r="C623" s="99" t="s">
        <v>39</v>
      </c>
      <c r="D623" s="160" t="s">
        <v>23</v>
      </c>
      <c r="E623" s="39" t="s">
        <v>1729</v>
      </c>
      <c r="F623" s="45" t="s">
        <v>25</v>
      </c>
      <c r="G623" s="76"/>
      <c r="H623" s="96" t="s">
        <v>838</v>
      </c>
      <c r="I623" s="33"/>
      <c r="J623" s="75">
        <v>45264</v>
      </c>
      <c r="K623" s="103">
        <v>50000</v>
      </c>
      <c r="L623" s="103">
        <v>15000</v>
      </c>
      <c r="M623" s="103"/>
      <c r="N623" s="33"/>
      <c r="O623" s="73" t="s">
        <v>1761</v>
      </c>
      <c r="P623" s="76"/>
      <c r="Q623" s="33" t="s">
        <v>30</v>
      </c>
      <c r="R623" s="33" t="s">
        <v>1618</v>
      </c>
      <c r="S623" s="99" t="s">
        <v>68</v>
      </c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81"/>
    </row>
    <row r="624" spans="1:30" ht="12.75">
      <c r="A624" s="94" t="s">
        <v>1728</v>
      </c>
      <c r="B624" s="94" t="s">
        <v>169</v>
      </c>
      <c r="C624" s="99" t="s">
        <v>39</v>
      </c>
      <c r="D624" s="33" t="s">
        <v>23</v>
      </c>
      <c r="E624" s="39" t="s">
        <v>1729</v>
      </c>
      <c r="F624" s="45" t="s">
        <v>25</v>
      </c>
      <c r="G624" s="76"/>
      <c r="H624" s="96" t="s">
        <v>554</v>
      </c>
      <c r="I624" s="33"/>
      <c r="J624" s="75">
        <v>45264</v>
      </c>
      <c r="K624" s="103">
        <v>75000</v>
      </c>
      <c r="L624" s="103">
        <v>35000</v>
      </c>
      <c r="M624" s="103"/>
      <c r="N624" s="33"/>
      <c r="O624" s="77" t="s">
        <v>1762</v>
      </c>
      <c r="P624" s="76"/>
      <c r="Q624" s="33" t="s">
        <v>30</v>
      </c>
      <c r="R624" s="33" t="s">
        <v>1763</v>
      </c>
      <c r="S624" s="99" t="s">
        <v>32</v>
      </c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81"/>
    </row>
    <row r="625" spans="1:30" ht="12.75">
      <c r="A625" s="94" t="s">
        <v>1728</v>
      </c>
      <c r="B625" s="94" t="s">
        <v>165</v>
      </c>
      <c r="C625" s="99" t="s">
        <v>39</v>
      </c>
      <c r="D625" s="33" t="s">
        <v>23</v>
      </c>
      <c r="E625" s="39" t="s">
        <v>1729</v>
      </c>
      <c r="F625" s="45" t="s">
        <v>25</v>
      </c>
      <c r="G625" s="76"/>
      <c r="H625" s="96" t="s">
        <v>166</v>
      </c>
      <c r="I625" s="33"/>
      <c r="J625" s="75">
        <v>45264</v>
      </c>
      <c r="K625" s="103">
        <v>55000</v>
      </c>
      <c r="L625" s="103">
        <v>35000</v>
      </c>
      <c r="M625" s="103"/>
      <c r="N625" s="33"/>
      <c r="O625" s="77" t="s">
        <v>1764</v>
      </c>
      <c r="P625" s="76"/>
      <c r="Q625" s="33" t="s">
        <v>30</v>
      </c>
      <c r="R625" s="33" t="s">
        <v>1763</v>
      </c>
      <c r="S625" s="99" t="s">
        <v>32</v>
      </c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81"/>
    </row>
    <row r="626" spans="1:30" ht="12.75">
      <c r="A626" s="94" t="s">
        <v>1728</v>
      </c>
      <c r="B626" s="94" t="s">
        <v>1154</v>
      </c>
      <c r="C626" s="99" t="s">
        <v>39</v>
      </c>
      <c r="D626" s="33" t="s">
        <v>49</v>
      </c>
      <c r="E626" s="39" t="s">
        <v>1729</v>
      </c>
      <c r="F626" s="45" t="s">
        <v>25</v>
      </c>
      <c r="G626" s="76"/>
      <c r="H626" s="96" t="s">
        <v>1569</v>
      </c>
      <c r="I626" s="33"/>
      <c r="J626" s="75">
        <v>45264</v>
      </c>
      <c r="K626" s="103">
        <v>30000</v>
      </c>
      <c r="L626" s="103">
        <v>7000</v>
      </c>
      <c r="M626" s="103"/>
      <c r="N626" s="33"/>
      <c r="O626" s="73" t="s">
        <v>1765</v>
      </c>
      <c r="P626" s="76"/>
      <c r="Q626" s="33" t="s">
        <v>30</v>
      </c>
      <c r="R626" s="33" t="s">
        <v>1766</v>
      </c>
      <c r="S626" s="99" t="s">
        <v>32</v>
      </c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81"/>
    </row>
    <row r="627" spans="1:30" ht="12.75">
      <c r="A627" s="94" t="s">
        <v>1728</v>
      </c>
      <c r="B627" s="94" t="s">
        <v>374</v>
      </c>
      <c r="C627" s="99" t="s">
        <v>39</v>
      </c>
      <c r="D627" s="33" t="s">
        <v>49</v>
      </c>
      <c r="E627" s="39" t="s">
        <v>1729</v>
      </c>
      <c r="F627" s="45" t="s">
        <v>25</v>
      </c>
      <c r="G627" s="76"/>
      <c r="H627" s="96" t="s">
        <v>1431</v>
      </c>
      <c r="I627" s="33"/>
      <c r="J627" s="75">
        <v>45264</v>
      </c>
      <c r="K627" s="103">
        <v>50000</v>
      </c>
      <c r="L627" s="103">
        <v>20000</v>
      </c>
      <c r="M627" s="103"/>
      <c r="N627" s="33"/>
      <c r="O627" s="73" t="s">
        <v>1767</v>
      </c>
      <c r="P627" s="76"/>
      <c r="Q627" s="33" t="s">
        <v>30</v>
      </c>
      <c r="R627" s="33" t="s">
        <v>1768</v>
      </c>
      <c r="S627" s="99" t="s">
        <v>369</v>
      </c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81"/>
    </row>
    <row r="628" spans="1:30" ht="12.75">
      <c r="A628" s="94" t="s">
        <v>1728</v>
      </c>
      <c r="B628" s="94" t="s">
        <v>44</v>
      </c>
      <c r="C628" s="99" t="s">
        <v>39</v>
      </c>
      <c r="D628" s="33" t="s">
        <v>49</v>
      </c>
      <c r="E628" s="39" t="s">
        <v>1729</v>
      </c>
      <c r="F628" s="45" t="s">
        <v>25</v>
      </c>
      <c r="G628" s="76"/>
      <c r="H628" s="96" t="s">
        <v>1554</v>
      </c>
      <c r="I628" s="33"/>
      <c r="J628" s="219">
        <v>45264</v>
      </c>
      <c r="K628" s="103">
        <v>30000</v>
      </c>
      <c r="L628" s="103">
        <v>13000</v>
      </c>
      <c r="M628" s="103"/>
      <c r="N628" s="33"/>
      <c r="O628" s="73" t="s">
        <v>1769</v>
      </c>
      <c r="P628" s="76"/>
      <c r="Q628" s="33" t="s">
        <v>30</v>
      </c>
      <c r="R628" s="33" t="s">
        <v>1770</v>
      </c>
      <c r="S628" s="99" t="s">
        <v>68</v>
      </c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81"/>
    </row>
    <row r="629" spans="1:30" ht="12.75">
      <c r="A629" s="94" t="s">
        <v>1728</v>
      </c>
      <c r="B629" s="94" t="s">
        <v>1180</v>
      </c>
      <c r="C629" s="99" t="s">
        <v>1106</v>
      </c>
      <c r="D629" s="33" t="s">
        <v>49</v>
      </c>
      <c r="E629" s="39" t="s">
        <v>1729</v>
      </c>
      <c r="F629" s="45" t="s">
        <v>25</v>
      </c>
      <c r="G629" s="76"/>
      <c r="H629" s="96" t="s">
        <v>1181</v>
      </c>
      <c r="I629" s="33"/>
      <c r="J629" s="74">
        <v>45265</v>
      </c>
      <c r="K629" s="103">
        <v>25000</v>
      </c>
      <c r="L629" s="103">
        <v>4000</v>
      </c>
      <c r="M629" s="103"/>
      <c r="N629" s="33"/>
      <c r="O629" s="73" t="s">
        <v>1771</v>
      </c>
      <c r="P629" s="76"/>
      <c r="Q629" s="33" t="s">
        <v>30</v>
      </c>
      <c r="R629" s="33" t="s">
        <v>1772</v>
      </c>
      <c r="S629" s="99" t="s">
        <v>813</v>
      </c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81"/>
    </row>
    <row r="630" spans="1:30" ht="12.75">
      <c r="A630" s="94" t="s">
        <v>1728</v>
      </c>
      <c r="B630" s="94" t="s">
        <v>769</v>
      </c>
      <c r="C630" s="99" t="s">
        <v>39</v>
      </c>
      <c r="D630" s="33" t="s">
        <v>23</v>
      </c>
      <c r="E630" s="39" t="s">
        <v>1729</v>
      </c>
      <c r="F630" s="45" t="s">
        <v>25</v>
      </c>
      <c r="G630" s="76"/>
      <c r="H630" s="96" t="s">
        <v>770</v>
      </c>
      <c r="I630" s="33"/>
      <c r="J630" s="74">
        <v>45265</v>
      </c>
      <c r="K630" s="103">
        <v>60000</v>
      </c>
      <c r="L630" s="103">
        <v>21000</v>
      </c>
      <c r="M630" s="103"/>
      <c r="N630" s="33"/>
      <c r="O630" s="73" t="s">
        <v>1773</v>
      </c>
      <c r="P630" s="76"/>
      <c r="Q630" s="33" t="s">
        <v>30</v>
      </c>
      <c r="R630" s="33" t="s">
        <v>1774</v>
      </c>
      <c r="S630" s="99" t="s">
        <v>813</v>
      </c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81"/>
    </row>
    <row r="631" spans="1:30" ht="12.75">
      <c r="A631" s="94" t="s">
        <v>1728</v>
      </c>
      <c r="B631" s="94" t="s">
        <v>1335</v>
      </c>
      <c r="C631" s="99" t="s">
        <v>39</v>
      </c>
      <c r="D631" s="33" t="s">
        <v>23</v>
      </c>
      <c r="E631" s="39" t="s">
        <v>1729</v>
      </c>
      <c r="F631" s="45" t="s">
        <v>25</v>
      </c>
      <c r="G631" s="76"/>
      <c r="H631" s="96" t="s">
        <v>225</v>
      </c>
      <c r="I631" s="33"/>
      <c r="J631" s="219">
        <v>45264</v>
      </c>
      <c r="K631" s="103">
        <v>70000</v>
      </c>
      <c r="L631" s="103">
        <v>40000</v>
      </c>
      <c r="M631" s="103"/>
      <c r="N631" s="33"/>
      <c r="O631" s="77" t="s">
        <v>1775</v>
      </c>
      <c r="P631" s="76"/>
      <c r="Q631" s="33" t="s">
        <v>30</v>
      </c>
      <c r="R631" s="33" t="s">
        <v>1604</v>
      </c>
      <c r="S631" s="99" t="s">
        <v>68</v>
      </c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81"/>
    </row>
    <row r="632" spans="1:30" ht="12.75">
      <c r="A632" s="94" t="s">
        <v>1728</v>
      </c>
      <c r="B632" s="94" t="s">
        <v>1727</v>
      </c>
      <c r="C632" s="99" t="s">
        <v>1234</v>
      </c>
      <c r="D632" s="33" t="s">
        <v>49</v>
      </c>
      <c r="E632" s="39" t="s">
        <v>1729</v>
      </c>
      <c r="F632" s="45" t="s">
        <v>25</v>
      </c>
      <c r="G632" s="76"/>
      <c r="H632" s="96" t="s">
        <v>1776</v>
      </c>
      <c r="I632" s="33"/>
      <c r="J632" s="33"/>
      <c r="K632" s="103">
        <v>70000</v>
      </c>
      <c r="L632" s="103">
        <v>27000</v>
      </c>
      <c r="M632" s="103"/>
      <c r="N632" s="33"/>
      <c r="O632" s="73" t="s">
        <v>1777</v>
      </c>
      <c r="P632" s="76"/>
      <c r="Q632" s="33" t="s">
        <v>30</v>
      </c>
      <c r="R632" s="33" t="s">
        <v>1778</v>
      </c>
      <c r="S632" s="99" t="s">
        <v>536</v>
      </c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81"/>
    </row>
    <row r="633" spans="1:30" ht="12.75">
      <c r="A633" s="94" t="s">
        <v>1728</v>
      </c>
      <c r="B633" s="94" t="s">
        <v>1163</v>
      </c>
      <c r="C633" s="99" t="s">
        <v>1106</v>
      </c>
      <c r="D633" s="33" t="s">
        <v>49</v>
      </c>
      <c r="E633" s="39" t="s">
        <v>1729</v>
      </c>
      <c r="F633" s="45" t="s">
        <v>25</v>
      </c>
      <c r="G633" s="76"/>
      <c r="H633" s="96" t="s">
        <v>1164</v>
      </c>
      <c r="I633" s="33"/>
      <c r="J633" s="74">
        <v>45265</v>
      </c>
      <c r="K633" s="103">
        <v>25000</v>
      </c>
      <c r="L633" s="103">
        <v>4000</v>
      </c>
      <c r="M633" s="103"/>
      <c r="N633" s="33"/>
      <c r="O633" s="73" t="s">
        <v>1779</v>
      </c>
      <c r="P633" s="76"/>
      <c r="Q633" s="33" t="s">
        <v>30</v>
      </c>
      <c r="R633" s="33" t="s">
        <v>1772</v>
      </c>
      <c r="S633" s="99" t="s">
        <v>813</v>
      </c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81"/>
    </row>
    <row r="634" spans="1:30" ht="12.75">
      <c r="A634" s="94" t="s">
        <v>1728</v>
      </c>
      <c r="B634" s="94" t="s">
        <v>1167</v>
      </c>
      <c r="C634" s="99" t="s">
        <v>1106</v>
      </c>
      <c r="D634" s="33" t="s">
        <v>49</v>
      </c>
      <c r="E634" s="39" t="s">
        <v>1729</v>
      </c>
      <c r="F634" s="45" t="s">
        <v>25</v>
      </c>
      <c r="G634" s="76"/>
      <c r="H634" s="96" t="s">
        <v>1168</v>
      </c>
      <c r="I634" s="33"/>
      <c r="J634" s="74">
        <v>45265</v>
      </c>
      <c r="K634" s="103">
        <v>40000</v>
      </c>
      <c r="L634" s="103">
        <v>3300</v>
      </c>
      <c r="M634" s="103"/>
      <c r="N634" s="33"/>
      <c r="O634" s="73" t="s">
        <v>1780</v>
      </c>
      <c r="P634" s="76"/>
      <c r="Q634" s="33" t="s">
        <v>30</v>
      </c>
      <c r="R634" s="33" t="s">
        <v>1772</v>
      </c>
      <c r="S634" s="99" t="s">
        <v>813</v>
      </c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81"/>
    </row>
    <row r="635" spans="1:30" ht="12.75">
      <c r="A635" s="94" t="s">
        <v>1728</v>
      </c>
      <c r="B635" s="94" t="s">
        <v>677</v>
      </c>
      <c r="C635" s="99" t="s">
        <v>39</v>
      </c>
      <c r="D635" s="33" t="s">
        <v>49</v>
      </c>
      <c r="E635" s="39" t="s">
        <v>1729</v>
      </c>
      <c r="F635" s="45" t="s">
        <v>25</v>
      </c>
      <c r="G635" s="76"/>
      <c r="H635" s="96" t="s">
        <v>297</v>
      </c>
      <c r="I635" s="33"/>
      <c r="J635" s="75">
        <v>45266</v>
      </c>
      <c r="K635" s="103">
        <v>80000</v>
      </c>
      <c r="L635" s="103">
        <v>40000</v>
      </c>
      <c r="M635" s="103"/>
      <c r="N635" s="33"/>
      <c r="O635" s="73" t="s">
        <v>1781</v>
      </c>
      <c r="P635" s="76"/>
      <c r="Q635" s="33" t="s">
        <v>30</v>
      </c>
      <c r="R635" s="33" t="s">
        <v>1543</v>
      </c>
      <c r="S635" s="99" t="s">
        <v>32</v>
      </c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81"/>
    </row>
    <row r="636" spans="1:30" ht="12.75">
      <c r="A636" s="94" t="s">
        <v>1728</v>
      </c>
      <c r="B636" s="94" t="s">
        <v>1782</v>
      </c>
      <c r="C636" s="99" t="s">
        <v>1106</v>
      </c>
      <c r="D636" s="33" t="s">
        <v>49</v>
      </c>
      <c r="E636" s="39" t="s">
        <v>1729</v>
      </c>
      <c r="F636" s="45" t="s">
        <v>25</v>
      </c>
      <c r="G636" s="76"/>
      <c r="H636" s="104" t="s">
        <v>1246</v>
      </c>
      <c r="I636" s="33"/>
      <c r="J636" s="74">
        <v>45266</v>
      </c>
      <c r="K636" s="103">
        <v>45000</v>
      </c>
      <c r="L636" s="103">
        <v>2500</v>
      </c>
      <c r="M636" s="103"/>
      <c r="N636" s="33"/>
      <c r="O636" s="73" t="s">
        <v>1783</v>
      </c>
      <c r="P636" s="76"/>
      <c r="Q636" s="33" t="s">
        <v>30</v>
      </c>
      <c r="R636" s="33" t="s">
        <v>1784</v>
      </c>
      <c r="S636" s="99" t="s">
        <v>813</v>
      </c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81"/>
    </row>
    <row r="637" spans="1:30" ht="12.75">
      <c r="A637" s="94" t="s">
        <v>1728</v>
      </c>
      <c r="B637" s="94" t="s">
        <v>1670</v>
      </c>
      <c r="C637" s="99" t="s">
        <v>1106</v>
      </c>
      <c r="D637" s="33" t="s">
        <v>49</v>
      </c>
      <c r="E637" s="39" t="s">
        <v>1729</v>
      </c>
      <c r="F637" s="45" t="s">
        <v>25</v>
      </c>
      <c r="G637" s="76"/>
      <c r="H637" s="96" t="s">
        <v>1671</v>
      </c>
      <c r="I637" s="33"/>
      <c r="J637" s="74">
        <v>45266</v>
      </c>
      <c r="K637" s="103">
        <v>40000</v>
      </c>
      <c r="L637" s="103">
        <v>3000</v>
      </c>
      <c r="M637" s="103"/>
      <c r="N637" s="33"/>
      <c r="O637" s="73" t="s">
        <v>1785</v>
      </c>
      <c r="P637" s="76"/>
      <c r="Q637" s="33" t="s">
        <v>30</v>
      </c>
      <c r="R637" s="33" t="s">
        <v>1784</v>
      </c>
      <c r="S637" s="99" t="s">
        <v>813</v>
      </c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81"/>
    </row>
    <row r="638" spans="1:30" ht="12.75">
      <c r="A638" s="94" t="s">
        <v>1728</v>
      </c>
      <c r="B638" s="94" t="s">
        <v>1786</v>
      </c>
      <c r="C638" s="99" t="s">
        <v>1106</v>
      </c>
      <c r="D638" s="33" t="s">
        <v>49</v>
      </c>
      <c r="E638" s="39" t="s">
        <v>1729</v>
      </c>
      <c r="F638" s="45" t="s">
        <v>25</v>
      </c>
      <c r="G638" s="76"/>
      <c r="H638" s="96" t="s">
        <v>1787</v>
      </c>
      <c r="I638" s="33"/>
      <c r="J638" s="74">
        <v>45266</v>
      </c>
      <c r="K638" s="103">
        <v>40000</v>
      </c>
      <c r="L638" s="103">
        <v>3000</v>
      </c>
      <c r="M638" s="103"/>
      <c r="N638" s="33"/>
      <c r="O638" s="73" t="s">
        <v>1788</v>
      </c>
      <c r="P638" s="76"/>
      <c r="Q638" s="33" t="s">
        <v>30</v>
      </c>
      <c r="R638" s="33" t="s">
        <v>1784</v>
      </c>
      <c r="S638" s="99" t="s">
        <v>813</v>
      </c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81"/>
    </row>
    <row r="639" spans="1:30" ht="12.75">
      <c r="A639" s="94" t="s">
        <v>1728</v>
      </c>
      <c r="B639" s="94" t="s">
        <v>1720</v>
      </c>
      <c r="C639" s="99" t="s">
        <v>1106</v>
      </c>
      <c r="D639" s="33" t="s">
        <v>49</v>
      </c>
      <c r="E639" s="39" t="s">
        <v>1729</v>
      </c>
      <c r="F639" s="45" t="s">
        <v>25</v>
      </c>
      <c r="G639" s="76"/>
      <c r="H639" s="96" t="s">
        <v>1721</v>
      </c>
      <c r="I639" s="33"/>
      <c r="J639" s="74">
        <v>45266</v>
      </c>
      <c r="K639" s="103">
        <v>20000</v>
      </c>
      <c r="L639" s="103">
        <v>2000</v>
      </c>
      <c r="M639" s="103"/>
      <c r="N639" s="33"/>
      <c r="O639" s="73" t="s">
        <v>1789</v>
      </c>
      <c r="P639" s="76"/>
      <c r="Q639" s="33" t="s">
        <v>30</v>
      </c>
      <c r="R639" s="33" t="s">
        <v>1784</v>
      </c>
      <c r="S639" s="99" t="s">
        <v>813</v>
      </c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81"/>
    </row>
    <row r="640" spans="1:30" ht="12.75">
      <c r="A640" s="94" t="s">
        <v>1728</v>
      </c>
      <c r="B640" s="94" t="s">
        <v>1790</v>
      </c>
      <c r="C640" s="99" t="s">
        <v>1106</v>
      </c>
      <c r="D640" s="33" t="s">
        <v>49</v>
      </c>
      <c r="E640" s="39" t="s">
        <v>1729</v>
      </c>
      <c r="F640" s="45" t="s">
        <v>25</v>
      </c>
      <c r="G640" s="76"/>
      <c r="H640" s="104" t="s">
        <v>1791</v>
      </c>
      <c r="I640" s="33"/>
      <c r="J640" s="74">
        <v>45266</v>
      </c>
      <c r="K640" s="103">
        <v>20000</v>
      </c>
      <c r="L640" s="103">
        <v>3000</v>
      </c>
      <c r="M640" s="103"/>
      <c r="N640" s="33"/>
      <c r="O640" s="73" t="s">
        <v>1792</v>
      </c>
      <c r="P640" s="76"/>
      <c r="Q640" s="33" t="s">
        <v>30</v>
      </c>
      <c r="R640" s="33" t="s">
        <v>1793</v>
      </c>
      <c r="S640" s="99" t="s">
        <v>813</v>
      </c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81"/>
    </row>
    <row r="641" spans="1:30" ht="12.75">
      <c r="A641" s="94" t="s">
        <v>1728</v>
      </c>
      <c r="B641" s="94" t="s">
        <v>1205</v>
      </c>
      <c r="C641" s="99" t="s">
        <v>1106</v>
      </c>
      <c r="D641" s="33" t="s">
        <v>49</v>
      </c>
      <c r="E641" s="39" t="s">
        <v>1729</v>
      </c>
      <c r="F641" s="45" t="s">
        <v>25</v>
      </c>
      <c r="G641" s="76"/>
      <c r="H641" s="96" t="s">
        <v>1794</v>
      </c>
      <c r="I641" s="33"/>
      <c r="J641" s="74">
        <v>45266</v>
      </c>
      <c r="K641" s="103">
        <v>15000</v>
      </c>
      <c r="L641" s="103">
        <v>5000</v>
      </c>
      <c r="M641" s="103"/>
      <c r="N641" s="33"/>
      <c r="O641" s="73" t="s">
        <v>1795</v>
      </c>
      <c r="P641" s="76"/>
      <c r="Q641" s="33" t="s">
        <v>30</v>
      </c>
      <c r="R641" s="33" t="s">
        <v>1793</v>
      </c>
      <c r="S641" s="99" t="s">
        <v>813</v>
      </c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81"/>
    </row>
    <row r="642" spans="1:30" ht="12.75">
      <c r="A642" s="94" t="s">
        <v>1728</v>
      </c>
      <c r="B642" s="94" t="s">
        <v>1674</v>
      </c>
      <c r="C642" s="99" t="s">
        <v>1106</v>
      </c>
      <c r="D642" s="33" t="s">
        <v>49</v>
      </c>
      <c r="E642" s="39" t="s">
        <v>1729</v>
      </c>
      <c r="F642" s="45" t="s">
        <v>25</v>
      </c>
      <c r="G642" s="76"/>
      <c r="H642" s="96" t="s">
        <v>1796</v>
      </c>
      <c r="I642" s="33"/>
      <c r="J642" s="74">
        <v>45266</v>
      </c>
      <c r="K642" s="103">
        <v>35000</v>
      </c>
      <c r="L642" s="103">
        <v>3000</v>
      </c>
      <c r="M642" s="103"/>
      <c r="N642" s="33"/>
      <c r="O642" s="73" t="s">
        <v>1797</v>
      </c>
      <c r="P642" s="76"/>
      <c r="Q642" s="33" t="s">
        <v>30</v>
      </c>
      <c r="R642" s="33" t="s">
        <v>1784</v>
      </c>
      <c r="S642" s="99" t="s">
        <v>813</v>
      </c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81"/>
    </row>
    <row r="643" spans="1:30" ht="12.75">
      <c r="A643" s="94" t="s">
        <v>1728</v>
      </c>
      <c r="B643" s="94" t="s">
        <v>1249</v>
      </c>
      <c r="C643" s="99" t="s">
        <v>1106</v>
      </c>
      <c r="D643" s="33" t="s">
        <v>49</v>
      </c>
      <c r="E643" s="39" t="s">
        <v>1798</v>
      </c>
      <c r="F643" s="45" t="s">
        <v>25</v>
      </c>
      <c r="G643" s="76"/>
      <c r="H643" s="96" t="s">
        <v>1799</v>
      </c>
      <c r="I643" s="33"/>
      <c r="J643" s="74">
        <v>45267</v>
      </c>
      <c r="K643" s="103">
        <v>30000</v>
      </c>
      <c r="L643" s="103">
        <v>2500</v>
      </c>
      <c r="M643" s="103"/>
      <c r="N643" s="33"/>
      <c r="O643" s="73" t="s">
        <v>1800</v>
      </c>
      <c r="P643" s="76"/>
      <c r="Q643" s="33" t="s">
        <v>30</v>
      </c>
      <c r="R643" s="33" t="s">
        <v>1801</v>
      </c>
      <c r="S643" s="99" t="s">
        <v>813</v>
      </c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81"/>
    </row>
    <row r="644" spans="1:30" ht="12.75">
      <c r="A644" s="94" t="s">
        <v>1728</v>
      </c>
      <c r="B644" s="94" t="s">
        <v>447</v>
      </c>
      <c r="C644" s="99" t="s">
        <v>378</v>
      </c>
      <c r="D644" s="33" t="s">
        <v>23</v>
      </c>
      <c r="E644" s="39" t="s">
        <v>1798</v>
      </c>
      <c r="F644" s="45" t="s">
        <v>25</v>
      </c>
      <c r="G644" s="76"/>
      <c r="H644" s="96" t="s">
        <v>449</v>
      </c>
      <c r="I644" s="33"/>
      <c r="J644" s="74">
        <v>45267</v>
      </c>
      <c r="K644" s="103">
        <v>30000</v>
      </c>
      <c r="L644" s="103">
        <v>10000</v>
      </c>
      <c r="M644" s="220"/>
      <c r="N644" s="119"/>
      <c r="O644" s="73" t="s">
        <v>1802</v>
      </c>
      <c r="P644" s="76"/>
      <c r="Q644" s="33" t="s">
        <v>30</v>
      </c>
      <c r="R644" s="33" t="s">
        <v>1803</v>
      </c>
      <c r="S644" s="99" t="s">
        <v>80</v>
      </c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81"/>
    </row>
    <row r="645" spans="1:30" ht="12.75">
      <c r="A645" s="94" t="s">
        <v>1728</v>
      </c>
      <c r="B645" s="94" t="s">
        <v>103</v>
      </c>
      <c r="C645" s="99" t="s">
        <v>39</v>
      </c>
      <c r="D645" s="33" t="s">
        <v>49</v>
      </c>
      <c r="E645" s="39" t="s">
        <v>1798</v>
      </c>
      <c r="F645" s="45" t="s">
        <v>25</v>
      </c>
      <c r="G645" s="76"/>
      <c r="H645" s="96" t="s">
        <v>104</v>
      </c>
      <c r="I645" s="33"/>
      <c r="J645" s="74">
        <v>45267</v>
      </c>
      <c r="K645" s="103">
        <v>40000</v>
      </c>
      <c r="L645" s="103">
        <v>7000</v>
      </c>
      <c r="M645" s="103"/>
      <c r="N645" s="33"/>
      <c r="O645" s="73" t="s">
        <v>1804</v>
      </c>
      <c r="P645" s="33" t="s">
        <v>27</v>
      </c>
      <c r="Q645" s="33" t="s">
        <v>30</v>
      </c>
      <c r="R645" s="33" t="s">
        <v>1805</v>
      </c>
      <c r="S645" s="99" t="s">
        <v>369</v>
      </c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81"/>
    </row>
    <row r="646" spans="1:30" ht="12.75">
      <c r="A646" s="94" t="s">
        <v>1728</v>
      </c>
      <c r="B646" s="94" t="s">
        <v>1701</v>
      </c>
      <c r="C646" s="99" t="s">
        <v>1106</v>
      </c>
      <c r="D646" s="66" t="s">
        <v>49</v>
      </c>
      <c r="E646" s="39" t="s">
        <v>1798</v>
      </c>
      <c r="F646" s="45" t="s">
        <v>25</v>
      </c>
      <c r="G646" s="76"/>
      <c r="H646" s="96" t="s">
        <v>1806</v>
      </c>
      <c r="I646" s="33"/>
      <c r="J646" s="74">
        <v>45267</v>
      </c>
      <c r="K646" s="103">
        <v>10000</v>
      </c>
      <c r="L646" s="103">
        <v>1200</v>
      </c>
      <c r="M646" s="103"/>
      <c r="N646" s="33"/>
      <c r="O646" s="73" t="s">
        <v>1807</v>
      </c>
      <c r="P646" s="76"/>
      <c r="Q646" s="33" t="s">
        <v>30</v>
      </c>
      <c r="R646" s="33" t="s">
        <v>1808</v>
      </c>
      <c r="S646" s="99" t="s">
        <v>813</v>
      </c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81"/>
    </row>
    <row r="647" spans="1:30" ht="12.75">
      <c r="A647" s="94" t="s">
        <v>1728</v>
      </c>
      <c r="B647" s="94" t="s">
        <v>1695</v>
      </c>
      <c r="C647" s="99" t="s">
        <v>1106</v>
      </c>
      <c r="D647" s="66" t="s">
        <v>49</v>
      </c>
      <c r="E647" s="39" t="s">
        <v>1798</v>
      </c>
      <c r="F647" s="45" t="s">
        <v>25</v>
      </c>
      <c r="G647" s="76"/>
      <c r="H647" s="96" t="s">
        <v>1809</v>
      </c>
      <c r="I647" s="33"/>
      <c r="J647" s="74">
        <v>45267</v>
      </c>
      <c r="K647" s="103">
        <v>13000</v>
      </c>
      <c r="L647" s="103">
        <v>1700</v>
      </c>
      <c r="M647" s="103"/>
      <c r="N647" s="33"/>
      <c r="O647" s="73" t="s">
        <v>1810</v>
      </c>
      <c r="P647" s="76"/>
      <c r="Q647" s="33" t="s">
        <v>30</v>
      </c>
      <c r="R647" s="33" t="s">
        <v>1808</v>
      </c>
      <c r="S647" s="99" t="s">
        <v>813</v>
      </c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81"/>
    </row>
    <row r="648" spans="1:30" ht="12.75">
      <c r="A648" s="94" t="s">
        <v>1728</v>
      </c>
      <c r="B648" s="145" t="s">
        <v>1486</v>
      </c>
      <c r="C648" s="144" t="s">
        <v>378</v>
      </c>
      <c r="D648" s="66" t="s">
        <v>49</v>
      </c>
      <c r="E648" s="39" t="s">
        <v>1798</v>
      </c>
      <c r="F648" s="45" t="s">
        <v>25</v>
      </c>
      <c r="G648" s="76"/>
      <c r="H648" s="68" t="s">
        <v>1487</v>
      </c>
      <c r="I648" s="33"/>
      <c r="J648" s="74">
        <v>45267</v>
      </c>
      <c r="K648" s="69">
        <v>25000</v>
      </c>
      <c r="L648" s="70">
        <v>3000</v>
      </c>
      <c r="M648" s="70"/>
      <c r="N648" s="33"/>
      <c r="O648" s="73" t="s">
        <v>1811</v>
      </c>
      <c r="P648" s="33" t="s">
        <v>27</v>
      </c>
      <c r="Q648" s="33" t="s">
        <v>30</v>
      </c>
      <c r="R648" s="33" t="s">
        <v>1812</v>
      </c>
      <c r="S648" s="33" t="s">
        <v>813</v>
      </c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81"/>
    </row>
    <row r="649" spans="1:30" ht="12.75">
      <c r="A649" s="94" t="s">
        <v>1728</v>
      </c>
      <c r="B649" s="94" t="s">
        <v>1692</v>
      </c>
      <c r="C649" s="99" t="s">
        <v>1106</v>
      </c>
      <c r="D649" s="66" t="s">
        <v>49</v>
      </c>
      <c r="E649" s="39" t="s">
        <v>1798</v>
      </c>
      <c r="F649" s="45" t="s">
        <v>25</v>
      </c>
      <c r="G649" s="76"/>
      <c r="H649" s="96" t="s">
        <v>1813</v>
      </c>
      <c r="I649" s="33"/>
      <c r="J649" s="74">
        <v>45267</v>
      </c>
      <c r="K649" s="103">
        <v>12000</v>
      </c>
      <c r="L649" s="103">
        <v>1500</v>
      </c>
      <c r="M649" s="103"/>
      <c r="N649" s="33"/>
      <c r="O649" s="73" t="s">
        <v>1814</v>
      </c>
      <c r="P649" s="76"/>
      <c r="Q649" s="33" t="s">
        <v>30</v>
      </c>
      <c r="R649" s="33" t="s">
        <v>1808</v>
      </c>
      <c r="S649" s="99" t="s">
        <v>813</v>
      </c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81"/>
    </row>
    <row r="650" spans="1:30" ht="12.75">
      <c r="A650" s="94" t="s">
        <v>1728</v>
      </c>
      <c r="B650" s="94" t="s">
        <v>658</v>
      </c>
      <c r="C650" s="99" t="s">
        <v>39</v>
      </c>
      <c r="D650" s="33" t="s">
        <v>23</v>
      </c>
      <c r="E650" s="39" t="s">
        <v>1798</v>
      </c>
      <c r="F650" s="45" t="s">
        <v>25</v>
      </c>
      <c r="G650" s="76"/>
      <c r="H650" s="96" t="s">
        <v>901</v>
      </c>
      <c r="I650" s="33"/>
      <c r="J650" s="74">
        <v>45268</v>
      </c>
      <c r="K650" s="103">
        <v>45000</v>
      </c>
      <c r="L650" s="103">
        <v>10000</v>
      </c>
      <c r="M650" s="103"/>
      <c r="N650" s="33"/>
      <c r="O650" s="73" t="s">
        <v>1815</v>
      </c>
      <c r="P650" s="76"/>
      <c r="Q650" s="33" t="s">
        <v>30</v>
      </c>
      <c r="R650" s="33" t="s">
        <v>1816</v>
      </c>
      <c r="S650" s="99" t="s">
        <v>80</v>
      </c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81"/>
    </row>
    <row r="651" spans="1:30" ht="12.75">
      <c r="A651" s="94" t="s">
        <v>1728</v>
      </c>
      <c r="B651" s="94" t="s">
        <v>1667</v>
      </c>
      <c r="C651" s="99" t="s">
        <v>1106</v>
      </c>
      <c r="D651" s="33" t="s">
        <v>49</v>
      </c>
      <c r="E651" s="39" t="s">
        <v>1798</v>
      </c>
      <c r="F651" s="45" t="s">
        <v>25</v>
      </c>
      <c r="G651" s="76"/>
      <c r="H651" s="96" t="s">
        <v>1817</v>
      </c>
      <c r="I651" s="33"/>
      <c r="J651" s="74">
        <v>45268</v>
      </c>
      <c r="K651" s="103">
        <v>35000</v>
      </c>
      <c r="L651" s="103">
        <v>3000</v>
      </c>
      <c r="M651" s="103"/>
      <c r="N651" s="33"/>
      <c r="O651" s="73" t="s">
        <v>1818</v>
      </c>
      <c r="P651" s="76"/>
      <c r="Q651" s="33" t="s">
        <v>30</v>
      </c>
      <c r="R651" s="33" t="s">
        <v>1801</v>
      </c>
      <c r="S651" s="99" t="s">
        <v>813</v>
      </c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81"/>
    </row>
    <row r="652" spans="1:30" ht="12.75">
      <c r="A652" s="94" t="s">
        <v>1728</v>
      </c>
      <c r="B652" s="94" t="s">
        <v>1663</v>
      </c>
      <c r="C652" s="99" t="s">
        <v>1106</v>
      </c>
      <c r="D652" s="33" t="s">
        <v>49</v>
      </c>
      <c r="E652" s="39" t="s">
        <v>1798</v>
      </c>
      <c r="F652" s="45" t="s">
        <v>25</v>
      </c>
      <c r="G652" s="76"/>
      <c r="H652" s="96" t="s">
        <v>1664</v>
      </c>
      <c r="I652" s="33"/>
      <c r="J652" s="74">
        <v>45268</v>
      </c>
      <c r="K652" s="103">
        <v>30000</v>
      </c>
      <c r="L652" s="103">
        <v>3000</v>
      </c>
      <c r="M652" s="103"/>
      <c r="N652" s="33"/>
      <c r="O652" s="73" t="s">
        <v>1819</v>
      </c>
      <c r="P652" s="76"/>
      <c r="Q652" s="33" t="s">
        <v>30</v>
      </c>
      <c r="R652" s="33" t="s">
        <v>1801</v>
      </c>
      <c r="S652" s="99" t="s">
        <v>813</v>
      </c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81"/>
    </row>
    <row r="653" spans="1:30" ht="12.75">
      <c r="A653" s="94" t="s">
        <v>1728</v>
      </c>
      <c r="B653" s="94" t="s">
        <v>598</v>
      </c>
      <c r="C653" s="99" t="s">
        <v>378</v>
      </c>
      <c r="D653" s="33" t="s">
        <v>23</v>
      </c>
      <c r="E653" s="39" t="s">
        <v>1798</v>
      </c>
      <c r="F653" s="45" t="s">
        <v>25</v>
      </c>
      <c r="G653" s="76"/>
      <c r="H653" s="96" t="s">
        <v>883</v>
      </c>
      <c r="I653" s="33"/>
      <c r="J653" s="74">
        <v>45268</v>
      </c>
      <c r="K653" s="103">
        <v>35000</v>
      </c>
      <c r="L653" s="103">
        <v>10000</v>
      </c>
      <c r="M653" s="103"/>
      <c r="N653" s="33"/>
      <c r="O653" s="73" t="s">
        <v>1820</v>
      </c>
      <c r="P653" s="76"/>
      <c r="Q653" s="33" t="s">
        <v>30</v>
      </c>
      <c r="R653" s="33" t="s">
        <v>1821</v>
      </c>
      <c r="S653" s="99" t="s">
        <v>813</v>
      </c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81"/>
    </row>
    <row r="654" spans="1:30" ht="12.75">
      <c r="A654" s="94" t="s">
        <v>1728</v>
      </c>
      <c r="B654" s="94" t="s">
        <v>377</v>
      </c>
      <c r="C654" s="99" t="s">
        <v>378</v>
      </c>
      <c r="D654" s="33" t="s">
        <v>49</v>
      </c>
      <c r="E654" s="39" t="s">
        <v>1798</v>
      </c>
      <c r="F654" s="45" t="s">
        <v>25</v>
      </c>
      <c r="G654" s="76"/>
      <c r="H654" s="96" t="s">
        <v>379</v>
      </c>
      <c r="I654" s="33"/>
      <c r="J654" s="74">
        <v>45268</v>
      </c>
      <c r="K654" s="103">
        <v>65000</v>
      </c>
      <c r="L654" s="103">
        <v>40000</v>
      </c>
      <c r="M654" s="103"/>
      <c r="N654" s="33"/>
      <c r="O654" s="73" t="s">
        <v>1822</v>
      </c>
      <c r="P654" s="76"/>
      <c r="Q654" s="33" t="s">
        <v>30</v>
      </c>
      <c r="R654" s="33" t="s">
        <v>1823</v>
      </c>
      <c r="S654" s="99" t="s">
        <v>68</v>
      </c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81"/>
    </row>
    <row r="655" spans="1:30" ht="12.75">
      <c r="A655" s="94" t="s">
        <v>1728</v>
      </c>
      <c r="B655" s="94" t="s">
        <v>781</v>
      </c>
      <c r="C655" s="99" t="s">
        <v>39</v>
      </c>
      <c r="D655" s="33" t="s">
        <v>49</v>
      </c>
      <c r="E655" s="39" t="s">
        <v>1798</v>
      </c>
      <c r="F655" s="45" t="s">
        <v>25</v>
      </c>
      <c r="G655" s="76"/>
      <c r="H655" s="96" t="s">
        <v>471</v>
      </c>
      <c r="I655" s="33"/>
      <c r="J655" s="74">
        <v>45268</v>
      </c>
      <c r="K655" s="103">
        <v>40000</v>
      </c>
      <c r="L655" s="103">
        <v>13000</v>
      </c>
      <c r="M655" s="103"/>
      <c r="N655" s="33"/>
      <c r="O655" s="73" t="s">
        <v>1824</v>
      </c>
      <c r="P655" s="76"/>
      <c r="Q655" s="33" t="s">
        <v>30</v>
      </c>
      <c r="R655" s="33" t="s">
        <v>1825</v>
      </c>
      <c r="S655" s="99" t="s">
        <v>68</v>
      </c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81"/>
    </row>
    <row r="656" spans="1:30" ht="12.75">
      <c r="A656" s="94" t="s">
        <v>1728</v>
      </c>
      <c r="B656" s="94" t="s">
        <v>1689</v>
      </c>
      <c r="C656" s="99" t="s">
        <v>1106</v>
      </c>
      <c r="D656" s="33" t="s">
        <v>49</v>
      </c>
      <c r="E656" s="39" t="s">
        <v>1798</v>
      </c>
      <c r="F656" s="45" t="s">
        <v>25</v>
      </c>
      <c r="G656" s="76"/>
      <c r="H656" s="96" t="s">
        <v>1826</v>
      </c>
      <c r="I656" s="33"/>
      <c r="J656" s="74">
        <v>45268</v>
      </c>
      <c r="K656" s="103">
        <v>15000</v>
      </c>
      <c r="L656" s="103">
        <v>2000</v>
      </c>
      <c r="M656" s="103"/>
      <c r="N656" s="33"/>
      <c r="O656" s="73" t="s">
        <v>1827</v>
      </c>
      <c r="P656" s="76"/>
      <c r="Q656" s="33" t="s">
        <v>30</v>
      </c>
      <c r="R656" s="33" t="s">
        <v>1808</v>
      </c>
      <c r="S656" s="99" t="s">
        <v>813</v>
      </c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81"/>
    </row>
    <row r="657" spans="1:30" ht="12.75">
      <c r="A657" s="94" t="s">
        <v>1728</v>
      </c>
      <c r="B657" s="94" t="s">
        <v>1828</v>
      </c>
      <c r="C657" s="99" t="s">
        <v>1106</v>
      </c>
      <c r="D657" s="33" t="s">
        <v>49</v>
      </c>
      <c r="E657" s="39" t="s">
        <v>1798</v>
      </c>
      <c r="F657" s="45" t="s">
        <v>25</v>
      </c>
      <c r="G657" s="76"/>
      <c r="H657" s="96" t="s">
        <v>1829</v>
      </c>
      <c r="I657" s="33"/>
      <c r="J657" s="74">
        <v>45268</v>
      </c>
      <c r="K657" s="103">
        <v>15000</v>
      </c>
      <c r="L657" s="103">
        <v>2200</v>
      </c>
      <c r="M657" s="103"/>
      <c r="N657" s="33"/>
      <c r="O657" s="73" t="s">
        <v>1830</v>
      </c>
      <c r="P657" s="76"/>
      <c r="Q657" s="33" t="s">
        <v>30</v>
      </c>
      <c r="R657" s="33" t="s">
        <v>1808</v>
      </c>
      <c r="S657" s="99" t="s">
        <v>813</v>
      </c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81"/>
    </row>
    <row r="658" spans="1:30" ht="12.75">
      <c r="A658" s="94" t="s">
        <v>1728</v>
      </c>
      <c r="B658" s="94" t="s">
        <v>1831</v>
      </c>
      <c r="C658" s="99" t="s">
        <v>1106</v>
      </c>
      <c r="D658" s="33" t="s">
        <v>49</v>
      </c>
      <c r="E658" s="39" t="s">
        <v>1798</v>
      </c>
      <c r="F658" s="45" t="s">
        <v>25</v>
      </c>
      <c r="G658" s="76"/>
      <c r="H658" s="104" t="s">
        <v>1832</v>
      </c>
      <c r="I658" s="33"/>
      <c r="J658" s="74">
        <v>45268</v>
      </c>
      <c r="K658" s="103">
        <v>10000</v>
      </c>
      <c r="L658" s="103">
        <v>1800</v>
      </c>
      <c r="M658" s="103"/>
      <c r="N658" s="33"/>
      <c r="O658" s="73" t="s">
        <v>1833</v>
      </c>
      <c r="P658" s="76"/>
      <c r="Q658" s="33" t="s">
        <v>30</v>
      </c>
      <c r="R658" s="33" t="s">
        <v>1808</v>
      </c>
      <c r="S658" s="99" t="s">
        <v>813</v>
      </c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81"/>
    </row>
    <row r="659" spans="1:30" ht="12.75">
      <c r="A659" s="94" t="s">
        <v>1728</v>
      </c>
      <c r="B659" s="172" t="s">
        <v>1698</v>
      </c>
      <c r="C659" s="193" t="s">
        <v>1106</v>
      </c>
      <c r="D659" s="33" t="s">
        <v>49</v>
      </c>
      <c r="E659" s="39" t="s">
        <v>1798</v>
      </c>
      <c r="F659" s="45" t="s">
        <v>25</v>
      </c>
      <c r="G659" s="159"/>
      <c r="H659" s="191" t="s">
        <v>1699</v>
      </c>
      <c r="I659" s="159"/>
      <c r="J659" s="74">
        <v>45268</v>
      </c>
      <c r="K659" s="138">
        <v>15000</v>
      </c>
      <c r="L659" s="174">
        <v>1800</v>
      </c>
      <c r="M659" s="174"/>
      <c r="N659" s="164"/>
      <c r="O659" s="166" t="s">
        <v>1834</v>
      </c>
      <c r="P659" s="33" t="s">
        <v>27</v>
      </c>
      <c r="Q659" s="33" t="s">
        <v>30</v>
      </c>
      <c r="R659" s="33" t="s">
        <v>1808</v>
      </c>
      <c r="S659" s="99" t="s">
        <v>813</v>
      </c>
      <c r="T659" s="159"/>
      <c r="U659" s="159"/>
      <c r="V659" s="159"/>
      <c r="W659" s="102"/>
      <c r="X659" s="102"/>
      <c r="Y659" s="102"/>
      <c r="Z659" s="102"/>
      <c r="AA659" s="102"/>
      <c r="AB659" s="102"/>
      <c r="AC659" s="102"/>
      <c r="AD659" s="102"/>
    </row>
    <row r="660" spans="1:30" ht="12.75">
      <c r="A660" s="94" t="s">
        <v>1728</v>
      </c>
      <c r="B660" s="94" t="s">
        <v>1723</v>
      </c>
      <c r="C660" s="99" t="s">
        <v>1106</v>
      </c>
      <c r="D660" s="33" t="s">
        <v>49</v>
      </c>
      <c r="E660" s="39" t="s">
        <v>1798</v>
      </c>
      <c r="F660" s="45" t="s">
        <v>25</v>
      </c>
      <c r="G660" s="76"/>
      <c r="H660" s="96" t="s">
        <v>1724</v>
      </c>
      <c r="I660" s="33"/>
      <c r="J660" s="74">
        <v>45268</v>
      </c>
      <c r="K660" s="103">
        <v>25000</v>
      </c>
      <c r="L660" s="103">
        <v>3000</v>
      </c>
      <c r="M660" s="103"/>
      <c r="N660" s="33"/>
      <c r="O660" s="73" t="s">
        <v>1835</v>
      </c>
      <c r="P660" s="76"/>
      <c r="Q660" s="33" t="s">
        <v>30</v>
      </c>
      <c r="R660" s="33" t="s">
        <v>1836</v>
      </c>
      <c r="S660" s="99" t="s">
        <v>813</v>
      </c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81"/>
    </row>
    <row r="661" spans="1:30" ht="12.75">
      <c r="A661" s="94" t="s">
        <v>1728</v>
      </c>
      <c r="B661" s="94" t="s">
        <v>1837</v>
      </c>
      <c r="C661" s="99" t="s">
        <v>1106</v>
      </c>
      <c r="D661" s="33" t="s">
        <v>49</v>
      </c>
      <c r="E661" s="39" t="s">
        <v>1798</v>
      </c>
      <c r="F661" s="45" t="s">
        <v>25</v>
      </c>
      <c r="G661" s="76"/>
      <c r="H661" s="104" t="s">
        <v>1838</v>
      </c>
      <c r="I661" s="33"/>
      <c r="J661" s="74">
        <v>45268</v>
      </c>
      <c r="K661" s="103">
        <v>60000</v>
      </c>
      <c r="L661" s="103">
        <v>5000</v>
      </c>
      <c r="M661" s="103"/>
      <c r="N661" s="33"/>
      <c r="O661" s="73" t="s">
        <v>1839</v>
      </c>
      <c r="P661" s="76"/>
      <c r="Q661" s="33" t="s">
        <v>30</v>
      </c>
      <c r="R661" s="33" t="s">
        <v>1836</v>
      </c>
      <c r="S661" s="99" t="s">
        <v>813</v>
      </c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81"/>
    </row>
    <row r="662" spans="1:30" ht="12.75">
      <c r="A662" s="94" t="s">
        <v>1728</v>
      </c>
      <c r="B662" s="94" t="s">
        <v>389</v>
      </c>
      <c r="C662" s="99" t="s">
        <v>378</v>
      </c>
      <c r="D662" s="33" t="s">
        <v>49</v>
      </c>
      <c r="E662" s="39" t="s">
        <v>1798</v>
      </c>
      <c r="F662" s="45" t="s">
        <v>25</v>
      </c>
      <c r="G662" s="76"/>
      <c r="H662" s="96" t="s">
        <v>390</v>
      </c>
      <c r="I662" s="33"/>
      <c r="J662" s="74">
        <v>45269</v>
      </c>
      <c r="K662" s="103">
        <v>55000</v>
      </c>
      <c r="L662" s="103">
        <v>6600</v>
      </c>
      <c r="M662" s="103"/>
      <c r="N662" s="33"/>
      <c r="O662" s="73" t="s">
        <v>1840</v>
      </c>
      <c r="P662" s="76"/>
      <c r="Q662" s="33" t="s">
        <v>30</v>
      </c>
      <c r="R662" s="33" t="s">
        <v>1841</v>
      </c>
      <c r="S662" s="99" t="s">
        <v>813</v>
      </c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81"/>
    </row>
    <row r="663" spans="1:30" ht="12.75">
      <c r="A663" s="94" t="s">
        <v>1728</v>
      </c>
      <c r="B663" s="94" t="s">
        <v>1495</v>
      </c>
      <c r="C663" s="99" t="s">
        <v>402</v>
      </c>
      <c r="D663" s="33" t="s">
        <v>49</v>
      </c>
      <c r="E663" s="39" t="s">
        <v>1798</v>
      </c>
      <c r="F663" s="45" t="s">
        <v>25</v>
      </c>
      <c r="G663" s="76"/>
      <c r="H663" s="96" t="s">
        <v>1660</v>
      </c>
      <c r="I663" s="33"/>
      <c r="J663" s="74">
        <v>45269</v>
      </c>
      <c r="K663" s="103">
        <v>45000</v>
      </c>
      <c r="L663" s="103">
        <v>10000</v>
      </c>
      <c r="M663" s="103"/>
      <c r="N663" s="33"/>
      <c r="O663" s="73" t="s">
        <v>1842</v>
      </c>
      <c r="P663" s="76"/>
      <c r="Q663" s="33" t="s">
        <v>30</v>
      </c>
      <c r="R663" s="33" t="s">
        <v>1843</v>
      </c>
      <c r="S663" s="99" t="s">
        <v>813</v>
      </c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81"/>
    </row>
    <row r="664" spans="1:30" ht="12.75">
      <c r="A664" s="94" t="s">
        <v>1728</v>
      </c>
      <c r="B664" s="94" t="s">
        <v>639</v>
      </c>
      <c r="C664" s="99" t="s">
        <v>39</v>
      </c>
      <c r="D664" s="33" t="s">
        <v>49</v>
      </c>
      <c r="E664" s="39" t="s">
        <v>1798</v>
      </c>
      <c r="F664" s="45" t="s">
        <v>25</v>
      </c>
      <c r="G664" s="76"/>
      <c r="H664" s="96" t="s">
        <v>1481</v>
      </c>
      <c r="I664" s="33"/>
      <c r="J664" s="74">
        <v>45270</v>
      </c>
      <c r="K664" s="103">
        <v>35000</v>
      </c>
      <c r="L664" s="103">
        <v>8000</v>
      </c>
      <c r="M664" s="103"/>
      <c r="N664" s="33"/>
      <c r="O664" s="73" t="s">
        <v>1844</v>
      </c>
      <c r="P664" s="76"/>
      <c r="Q664" s="33" t="s">
        <v>30</v>
      </c>
      <c r="R664" s="33" t="s">
        <v>1845</v>
      </c>
      <c r="S664" s="99" t="s">
        <v>813</v>
      </c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81"/>
    </row>
    <row r="665" spans="1:30" ht="12.75">
      <c r="A665" s="94" t="s">
        <v>1728</v>
      </c>
      <c r="B665" s="94" t="s">
        <v>90</v>
      </c>
      <c r="C665" s="99" t="s">
        <v>39</v>
      </c>
      <c r="D665" s="33" t="s">
        <v>23</v>
      </c>
      <c r="E665" s="39" t="s">
        <v>1798</v>
      </c>
      <c r="F665" s="45" t="s">
        <v>25</v>
      </c>
      <c r="G665" s="76"/>
      <c r="H665" s="96" t="s">
        <v>550</v>
      </c>
      <c r="I665" s="33"/>
      <c r="J665" s="75">
        <v>45273</v>
      </c>
      <c r="K665" s="103">
        <v>35000</v>
      </c>
      <c r="L665" s="103">
        <v>10000</v>
      </c>
      <c r="M665" s="103"/>
      <c r="N665" s="33"/>
      <c r="O665" s="73" t="s">
        <v>1846</v>
      </c>
      <c r="P665" s="76"/>
      <c r="Q665" s="33" t="s">
        <v>30</v>
      </c>
      <c r="R665" s="33" t="s">
        <v>1847</v>
      </c>
      <c r="S665" s="99" t="s">
        <v>388</v>
      </c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81"/>
    </row>
    <row r="666" spans="1:30" ht="12.75">
      <c r="A666" s="94" t="s">
        <v>1728</v>
      </c>
      <c r="B666" s="94" t="s">
        <v>374</v>
      </c>
      <c r="C666" s="99" t="s">
        <v>39</v>
      </c>
      <c r="D666" s="33" t="s">
        <v>49</v>
      </c>
      <c r="E666" s="39" t="s">
        <v>1798</v>
      </c>
      <c r="F666" s="45" t="s">
        <v>25</v>
      </c>
      <c r="G666" s="76"/>
      <c r="H666" s="96" t="s">
        <v>1431</v>
      </c>
      <c r="I666" s="33"/>
      <c r="J666" s="75">
        <v>45273</v>
      </c>
      <c r="K666" s="103">
        <v>50000</v>
      </c>
      <c r="L666" s="103">
        <v>20000</v>
      </c>
      <c r="M666" s="103"/>
      <c r="N666" s="33"/>
      <c r="O666" s="73" t="s">
        <v>1848</v>
      </c>
      <c r="P666" s="76"/>
      <c r="Q666" s="33" t="s">
        <v>30</v>
      </c>
      <c r="R666" s="33" t="s">
        <v>1849</v>
      </c>
      <c r="S666" s="99" t="s">
        <v>369</v>
      </c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81"/>
    </row>
    <row r="667" spans="1:30" ht="12.75">
      <c r="A667" s="94" t="s">
        <v>1728</v>
      </c>
      <c r="B667" s="159" t="s">
        <v>138</v>
      </c>
      <c r="C667" s="160" t="s">
        <v>39</v>
      </c>
      <c r="D667" s="160" t="s">
        <v>23</v>
      </c>
      <c r="E667" s="39" t="s">
        <v>1798</v>
      </c>
      <c r="F667" s="45" t="s">
        <v>25</v>
      </c>
      <c r="G667" s="159"/>
      <c r="H667" s="221" t="s">
        <v>139</v>
      </c>
      <c r="I667" s="159"/>
      <c r="J667" s="189">
        <v>45274</v>
      </c>
      <c r="K667" s="163">
        <v>25000</v>
      </c>
      <c r="L667" s="163">
        <v>7000</v>
      </c>
      <c r="M667" s="163"/>
      <c r="N667" s="159"/>
      <c r="O667" s="166" t="s">
        <v>1850</v>
      </c>
      <c r="P667" s="159"/>
      <c r="Q667" s="33" t="s">
        <v>30</v>
      </c>
      <c r="R667" s="159" t="s">
        <v>1628</v>
      </c>
      <c r="S667" s="160" t="s">
        <v>80</v>
      </c>
      <c r="T667" s="159"/>
      <c r="U667" s="159"/>
      <c r="V667" s="159"/>
      <c r="W667" s="159"/>
      <c r="X667" s="159"/>
      <c r="Y667" s="159"/>
      <c r="Z667" s="159"/>
      <c r="AA667" s="159"/>
      <c r="AB667" s="159"/>
      <c r="AC667" s="159"/>
      <c r="AD667" s="102"/>
    </row>
    <row r="668" spans="1:30" ht="12.75">
      <c r="A668" s="172" t="s">
        <v>1728</v>
      </c>
      <c r="B668" s="22" t="s">
        <v>153</v>
      </c>
      <c r="C668" s="168" t="s">
        <v>378</v>
      </c>
      <c r="D668" s="168" t="s">
        <v>49</v>
      </c>
      <c r="E668" s="39" t="s">
        <v>1798</v>
      </c>
      <c r="F668" s="45" t="s">
        <v>25</v>
      </c>
      <c r="G668" s="22"/>
      <c r="H668" s="222" t="s">
        <v>1587</v>
      </c>
      <c r="I668" s="22"/>
      <c r="J668" s="189">
        <v>45274</v>
      </c>
      <c r="K668" s="174">
        <v>35000</v>
      </c>
      <c r="L668" s="174">
        <v>2500</v>
      </c>
      <c r="M668" s="174"/>
      <c r="N668" s="22"/>
      <c r="O668" s="223" t="s">
        <v>1851</v>
      </c>
      <c r="P668" s="22"/>
      <c r="Q668" s="33" t="s">
        <v>30</v>
      </c>
      <c r="R668" s="22" t="s">
        <v>1754</v>
      </c>
      <c r="S668" s="168" t="s">
        <v>80</v>
      </c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102"/>
    </row>
    <row r="669" spans="1:30" ht="12.75">
      <c r="A669" s="172" t="s">
        <v>1728</v>
      </c>
      <c r="B669" s="22" t="s">
        <v>73</v>
      </c>
      <c r="C669" s="168" t="s">
        <v>39</v>
      </c>
      <c r="D669" s="168" t="s">
        <v>23</v>
      </c>
      <c r="E669" s="39" t="s">
        <v>1798</v>
      </c>
      <c r="F669" s="45" t="s">
        <v>25</v>
      </c>
      <c r="G669" s="22"/>
      <c r="H669" s="222" t="s">
        <v>922</v>
      </c>
      <c r="I669" s="22"/>
      <c r="J669" s="189">
        <v>45274</v>
      </c>
      <c r="K669" s="174">
        <v>35000</v>
      </c>
      <c r="L669" s="174">
        <v>15000</v>
      </c>
      <c r="M669" s="174"/>
      <c r="N669" s="22"/>
      <c r="O669" s="176" t="s">
        <v>1852</v>
      </c>
      <c r="P669" s="22"/>
      <c r="Q669" s="33" t="s">
        <v>30</v>
      </c>
      <c r="R669" s="22"/>
      <c r="S669" s="168" t="s">
        <v>32</v>
      </c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102"/>
    </row>
    <row r="670" spans="1:30" ht="12.75">
      <c r="A670" s="172" t="s">
        <v>1728</v>
      </c>
      <c r="B670" s="22" t="s">
        <v>1197</v>
      </c>
      <c r="C670" s="168" t="s">
        <v>39</v>
      </c>
      <c r="D670" s="168" t="s">
        <v>23</v>
      </c>
      <c r="E670" s="39" t="s">
        <v>1798</v>
      </c>
      <c r="F670" s="45" t="s">
        <v>25</v>
      </c>
      <c r="G670" s="22"/>
      <c r="H670" s="222" t="s">
        <v>575</v>
      </c>
      <c r="I670" s="22"/>
      <c r="J670" s="189">
        <v>45274</v>
      </c>
      <c r="K670" s="174">
        <v>25000</v>
      </c>
      <c r="L670" s="174">
        <v>7000</v>
      </c>
      <c r="M670" s="174"/>
      <c r="N670" s="22"/>
      <c r="O670" s="176" t="s">
        <v>1853</v>
      </c>
      <c r="P670" s="22"/>
      <c r="Q670" s="33" t="s">
        <v>30</v>
      </c>
      <c r="R670" s="22" t="s">
        <v>1746</v>
      </c>
      <c r="S670" s="168" t="s">
        <v>32</v>
      </c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102"/>
    </row>
    <row r="671" spans="1:30" ht="12.75">
      <c r="A671" s="172" t="s">
        <v>1728</v>
      </c>
      <c r="B671" s="22" t="s">
        <v>61</v>
      </c>
      <c r="C671" s="168" t="s">
        <v>39</v>
      </c>
      <c r="D671" s="168" t="s">
        <v>23</v>
      </c>
      <c r="E671" s="39" t="s">
        <v>1798</v>
      </c>
      <c r="F671" s="45" t="s">
        <v>25</v>
      </c>
      <c r="G671" s="22"/>
      <c r="H671" s="222" t="s">
        <v>541</v>
      </c>
      <c r="I671" s="22"/>
      <c r="J671" s="189">
        <v>45274</v>
      </c>
      <c r="K671" s="174">
        <v>50000</v>
      </c>
      <c r="L671" s="174">
        <v>20000</v>
      </c>
      <c r="M671" s="174"/>
      <c r="N671" s="22"/>
      <c r="O671" s="223" t="s">
        <v>1854</v>
      </c>
      <c r="P671" s="22"/>
      <c r="Q671" s="33" t="s">
        <v>30</v>
      </c>
      <c r="R671" s="22"/>
      <c r="S671" s="168" t="s">
        <v>32</v>
      </c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102"/>
    </row>
    <row r="672" spans="1:30" ht="12.75">
      <c r="A672" s="172" t="s">
        <v>1728</v>
      </c>
      <c r="B672" s="22" t="s">
        <v>769</v>
      </c>
      <c r="C672" s="168" t="s">
        <v>39</v>
      </c>
      <c r="D672" s="168" t="s">
        <v>23</v>
      </c>
      <c r="E672" s="39" t="s">
        <v>1798</v>
      </c>
      <c r="F672" s="45" t="s">
        <v>25</v>
      </c>
      <c r="G672" s="22"/>
      <c r="H672" s="222" t="s">
        <v>770</v>
      </c>
      <c r="I672" s="22"/>
      <c r="J672" s="177">
        <v>45274</v>
      </c>
      <c r="K672" s="174">
        <v>60000</v>
      </c>
      <c r="L672" s="174">
        <v>21000</v>
      </c>
      <c r="M672" s="174"/>
      <c r="N672" s="22"/>
      <c r="O672" s="176" t="s">
        <v>1855</v>
      </c>
      <c r="P672" s="22"/>
      <c r="Q672" s="33" t="s">
        <v>30</v>
      </c>
      <c r="R672" s="168" t="s">
        <v>1856</v>
      </c>
      <c r="S672" s="168" t="s">
        <v>813</v>
      </c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102"/>
    </row>
    <row r="673" spans="1:30" ht="12.75">
      <c r="A673" s="172" t="s">
        <v>1728</v>
      </c>
      <c r="B673" s="22" t="s">
        <v>1663</v>
      </c>
      <c r="C673" s="168" t="s">
        <v>1106</v>
      </c>
      <c r="D673" s="168" t="s">
        <v>49</v>
      </c>
      <c r="E673" s="39" t="s">
        <v>1798</v>
      </c>
      <c r="F673" s="45" t="s">
        <v>25</v>
      </c>
      <c r="G673" s="22"/>
      <c r="H673" s="222" t="s">
        <v>1664</v>
      </c>
      <c r="I673" s="22"/>
      <c r="J673" s="177">
        <v>45274</v>
      </c>
      <c r="K673" s="174">
        <v>30000</v>
      </c>
      <c r="L673" s="174">
        <v>3000</v>
      </c>
      <c r="M673" s="174"/>
      <c r="N673" s="22"/>
      <c r="O673" s="176" t="s">
        <v>1857</v>
      </c>
      <c r="P673" s="22"/>
      <c r="Q673" s="33" t="s">
        <v>30</v>
      </c>
      <c r="R673" s="168" t="s">
        <v>1858</v>
      </c>
      <c r="S673" s="168" t="s">
        <v>813</v>
      </c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102"/>
    </row>
    <row r="674" spans="1:30" ht="12.75">
      <c r="A674" s="172" t="s">
        <v>1728</v>
      </c>
      <c r="B674" s="22" t="s">
        <v>1674</v>
      </c>
      <c r="C674" s="168" t="s">
        <v>1106</v>
      </c>
      <c r="D674" s="168" t="s">
        <v>49</v>
      </c>
      <c r="E674" s="39" t="s">
        <v>1798</v>
      </c>
      <c r="F674" s="45" t="s">
        <v>25</v>
      </c>
      <c r="G674" s="22"/>
      <c r="H674" s="222" t="s">
        <v>1796</v>
      </c>
      <c r="I674" s="22"/>
      <c r="J674" s="177">
        <v>45274</v>
      </c>
      <c r="K674" s="174">
        <v>35000</v>
      </c>
      <c r="L674" s="174">
        <v>3000</v>
      </c>
      <c r="M674" s="174"/>
      <c r="N674" s="22"/>
      <c r="O674" s="176" t="s">
        <v>1859</v>
      </c>
      <c r="P674" s="22"/>
      <c r="Q674" s="33" t="s">
        <v>30</v>
      </c>
      <c r="R674" s="168" t="s">
        <v>1858</v>
      </c>
      <c r="S674" s="168" t="s">
        <v>813</v>
      </c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102"/>
    </row>
    <row r="675" spans="1:30" ht="12.75">
      <c r="A675" s="172" t="s">
        <v>1728</v>
      </c>
      <c r="B675" s="22" t="s">
        <v>116</v>
      </c>
      <c r="C675" s="168" t="s">
        <v>39</v>
      </c>
      <c r="D675" s="168" t="s">
        <v>23</v>
      </c>
      <c r="E675" s="39" t="s">
        <v>1798</v>
      </c>
      <c r="F675" s="45" t="s">
        <v>25</v>
      </c>
      <c r="G675" s="22"/>
      <c r="H675" s="222" t="s">
        <v>569</v>
      </c>
      <c r="I675" s="22"/>
      <c r="J675" s="177">
        <v>45274</v>
      </c>
      <c r="K675" s="174">
        <v>50000</v>
      </c>
      <c r="L675" s="174">
        <v>20000</v>
      </c>
      <c r="M675" s="174"/>
      <c r="N675" s="22"/>
      <c r="O675" s="176" t="s">
        <v>1860</v>
      </c>
      <c r="P675" s="22"/>
      <c r="Q675" s="33" t="s">
        <v>30</v>
      </c>
      <c r="R675" s="22" t="s">
        <v>1861</v>
      </c>
      <c r="S675" s="168" t="s">
        <v>32</v>
      </c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102"/>
    </row>
    <row r="676" spans="1:30" ht="12.75">
      <c r="A676" s="172" t="s">
        <v>1728</v>
      </c>
      <c r="B676" s="22" t="s">
        <v>44</v>
      </c>
      <c r="C676" s="168" t="s">
        <v>39</v>
      </c>
      <c r="D676" s="168" t="s">
        <v>49</v>
      </c>
      <c r="E676" s="39" t="s">
        <v>1798</v>
      </c>
      <c r="F676" s="45" t="s">
        <v>25</v>
      </c>
      <c r="G676" s="22"/>
      <c r="H676" s="222" t="s">
        <v>1554</v>
      </c>
      <c r="I676" s="22"/>
      <c r="J676" s="177">
        <v>45274</v>
      </c>
      <c r="K676" s="174">
        <v>30000</v>
      </c>
      <c r="L676" s="174">
        <v>13000</v>
      </c>
      <c r="M676" s="174"/>
      <c r="N676" s="22"/>
      <c r="O676" s="176" t="s">
        <v>1862</v>
      </c>
      <c r="P676" s="22"/>
      <c r="Q676" s="33" t="s">
        <v>30</v>
      </c>
      <c r="R676" s="22" t="s">
        <v>1770</v>
      </c>
      <c r="S676" s="168" t="s">
        <v>32</v>
      </c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102"/>
    </row>
    <row r="677" spans="1:30" ht="12.75">
      <c r="A677" s="172" t="s">
        <v>1728</v>
      </c>
      <c r="B677" s="22" t="s">
        <v>107</v>
      </c>
      <c r="C677" s="168" t="s">
        <v>39</v>
      </c>
      <c r="D677" s="168" t="s">
        <v>23</v>
      </c>
      <c r="E677" s="39" t="s">
        <v>1798</v>
      </c>
      <c r="F677" s="45" t="s">
        <v>25</v>
      </c>
      <c r="G677" s="22"/>
      <c r="H677" s="222" t="s">
        <v>108</v>
      </c>
      <c r="I677" s="22"/>
      <c r="J677" s="177">
        <v>45274</v>
      </c>
      <c r="K677" s="174">
        <v>100000</v>
      </c>
      <c r="L677" s="174">
        <v>55000</v>
      </c>
      <c r="M677" s="174"/>
      <c r="N677" s="22"/>
      <c r="O677" s="176" t="s">
        <v>1863</v>
      </c>
      <c r="P677" s="22"/>
      <c r="Q677" s="33" t="s">
        <v>30</v>
      </c>
      <c r="R677" s="22" t="s">
        <v>1740</v>
      </c>
      <c r="S677" s="168" t="s">
        <v>32</v>
      </c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102"/>
    </row>
    <row r="678" spans="1:30" ht="12.75">
      <c r="A678" s="172" t="s">
        <v>1728</v>
      </c>
      <c r="B678" s="22" t="s">
        <v>169</v>
      </c>
      <c r="C678" s="168" t="s">
        <v>39</v>
      </c>
      <c r="D678" s="168" t="s">
        <v>23</v>
      </c>
      <c r="E678" s="39" t="s">
        <v>1798</v>
      </c>
      <c r="F678" s="45" t="s">
        <v>25</v>
      </c>
      <c r="G678" s="22"/>
      <c r="H678" s="222" t="s">
        <v>554</v>
      </c>
      <c r="I678" s="22"/>
      <c r="J678" s="162">
        <v>45275</v>
      </c>
      <c r="K678" s="174">
        <v>75000</v>
      </c>
      <c r="L678" s="174">
        <v>35000</v>
      </c>
      <c r="M678" s="174"/>
      <c r="N678" s="22"/>
      <c r="O678" s="176" t="s">
        <v>1864</v>
      </c>
      <c r="P678" s="22"/>
      <c r="Q678" s="33" t="s">
        <v>30</v>
      </c>
      <c r="R678" s="168" t="s">
        <v>1865</v>
      </c>
      <c r="S678" s="168" t="s">
        <v>32</v>
      </c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102"/>
    </row>
    <row r="679" spans="1:30" ht="12.75">
      <c r="A679" s="172" t="s">
        <v>1728</v>
      </c>
      <c r="B679" s="22" t="s">
        <v>165</v>
      </c>
      <c r="C679" s="168" t="s">
        <v>39</v>
      </c>
      <c r="D679" s="168" t="s">
        <v>23</v>
      </c>
      <c r="E679" s="39" t="s">
        <v>1798</v>
      </c>
      <c r="F679" s="45" t="s">
        <v>25</v>
      </c>
      <c r="G679" s="22"/>
      <c r="H679" s="222" t="s">
        <v>166</v>
      </c>
      <c r="I679" s="22"/>
      <c r="J679" s="162">
        <v>45275</v>
      </c>
      <c r="K679" s="174">
        <v>55000</v>
      </c>
      <c r="L679" s="174">
        <v>35000</v>
      </c>
      <c r="M679" s="174"/>
      <c r="N679" s="22"/>
      <c r="O679" s="176" t="s">
        <v>1866</v>
      </c>
      <c r="P679" s="22"/>
      <c r="Q679" s="33" t="s">
        <v>30</v>
      </c>
      <c r="R679" s="168" t="s">
        <v>1865</v>
      </c>
      <c r="S679" s="168" t="s">
        <v>32</v>
      </c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102"/>
    </row>
    <row r="680" spans="1:30" ht="12.75">
      <c r="A680" s="172" t="s">
        <v>1728</v>
      </c>
      <c r="B680" s="22" t="s">
        <v>765</v>
      </c>
      <c r="C680" s="168" t="s">
        <v>39</v>
      </c>
      <c r="D680" s="168" t="s">
        <v>23</v>
      </c>
      <c r="E680" s="39" t="s">
        <v>1798</v>
      </c>
      <c r="F680" s="45" t="s">
        <v>25</v>
      </c>
      <c r="G680" s="22"/>
      <c r="H680" s="222" t="s">
        <v>766</v>
      </c>
      <c r="I680" s="22"/>
      <c r="J680" s="162">
        <v>45275</v>
      </c>
      <c r="K680" s="174">
        <v>30000</v>
      </c>
      <c r="L680" s="174">
        <v>5000</v>
      </c>
      <c r="M680" s="174"/>
      <c r="N680" s="168"/>
      <c r="O680" s="176" t="s">
        <v>1867</v>
      </c>
      <c r="P680" s="22"/>
      <c r="Q680" s="168" t="s">
        <v>30</v>
      </c>
      <c r="R680" s="168" t="s">
        <v>1868</v>
      </c>
      <c r="S680" s="99" t="s">
        <v>813</v>
      </c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102"/>
    </row>
    <row r="681" spans="1:30" ht="12.75">
      <c r="A681" s="94" t="s">
        <v>1728</v>
      </c>
      <c r="B681" s="94" t="s">
        <v>1110</v>
      </c>
      <c r="C681" s="99" t="s">
        <v>1106</v>
      </c>
      <c r="D681" s="33" t="s">
        <v>23</v>
      </c>
      <c r="E681" s="39" t="s">
        <v>1798</v>
      </c>
      <c r="F681" s="45" t="s">
        <v>25</v>
      </c>
      <c r="G681" s="76"/>
      <c r="H681" s="96" t="s">
        <v>1111</v>
      </c>
      <c r="I681" s="33"/>
      <c r="J681" s="162">
        <v>45275</v>
      </c>
      <c r="K681" s="103">
        <v>50000</v>
      </c>
      <c r="L681" s="103">
        <v>13500</v>
      </c>
      <c r="M681" s="103"/>
      <c r="N681" s="33"/>
      <c r="O681" s="73" t="s">
        <v>1869</v>
      </c>
      <c r="P681" s="76"/>
      <c r="Q681" s="33" t="s">
        <v>30</v>
      </c>
      <c r="R681" s="33" t="s">
        <v>1870</v>
      </c>
      <c r="S681" s="99" t="s">
        <v>813</v>
      </c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81"/>
    </row>
    <row r="682" spans="1:30" ht="12.75">
      <c r="A682" s="94" t="s">
        <v>1728</v>
      </c>
      <c r="B682" s="94" t="s">
        <v>634</v>
      </c>
      <c r="C682" s="99" t="s">
        <v>39</v>
      </c>
      <c r="D682" s="33" t="s">
        <v>49</v>
      </c>
      <c r="E682" s="39" t="s">
        <v>1798</v>
      </c>
      <c r="F682" s="45" t="s">
        <v>25</v>
      </c>
      <c r="G682" s="76"/>
      <c r="H682" s="96" t="s">
        <v>745</v>
      </c>
      <c r="I682" s="33"/>
      <c r="J682" s="75">
        <v>45275</v>
      </c>
      <c r="K682" s="103">
        <v>25000</v>
      </c>
      <c r="L682" s="103">
        <v>5000</v>
      </c>
      <c r="M682" s="103"/>
      <c r="N682" s="33"/>
      <c r="O682" s="73" t="s">
        <v>1871</v>
      </c>
      <c r="P682" s="76"/>
      <c r="Q682" s="33" t="s">
        <v>30</v>
      </c>
      <c r="R682" s="33" t="s">
        <v>1872</v>
      </c>
      <c r="S682" s="99" t="s">
        <v>813</v>
      </c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81"/>
    </row>
    <row r="683" spans="1:30" ht="12.75">
      <c r="A683" s="172" t="s">
        <v>1728</v>
      </c>
      <c r="B683" s="22" t="s">
        <v>235</v>
      </c>
      <c r="C683" s="168" t="s">
        <v>39</v>
      </c>
      <c r="D683" s="168" t="s">
        <v>49</v>
      </c>
      <c r="E683" s="39" t="s">
        <v>1873</v>
      </c>
      <c r="F683" s="45" t="s">
        <v>25</v>
      </c>
      <c r="G683" s="22"/>
      <c r="H683" s="222" t="s">
        <v>506</v>
      </c>
      <c r="I683" s="22"/>
      <c r="J683" s="177">
        <v>45276</v>
      </c>
      <c r="K683" s="174">
        <v>50000</v>
      </c>
      <c r="L683" s="174">
        <v>15000</v>
      </c>
      <c r="M683" s="174"/>
      <c r="N683" s="22"/>
      <c r="O683" s="223" t="s">
        <v>1874</v>
      </c>
      <c r="P683" s="168" t="s">
        <v>27</v>
      </c>
      <c r="Q683" s="33" t="s">
        <v>30</v>
      </c>
      <c r="R683" s="22" t="s">
        <v>1543</v>
      </c>
      <c r="S683" s="168" t="s">
        <v>32</v>
      </c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102"/>
    </row>
    <row r="684" spans="1:30" ht="12.75">
      <c r="A684" s="172" t="s">
        <v>1728</v>
      </c>
      <c r="B684" s="22" t="s">
        <v>662</v>
      </c>
      <c r="C684" s="168" t="s">
        <v>39</v>
      </c>
      <c r="D684" s="168" t="s">
        <v>49</v>
      </c>
      <c r="E684" s="39" t="s">
        <v>1873</v>
      </c>
      <c r="F684" s="45" t="s">
        <v>25</v>
      </c>
      <c r="G684" s="22"/>
      <c r="H684" s="218" t="s">
        <v>1410</v>
      </c>
      <c r="I684" s="22"/>
      <c r="J684" s="177">
        <v>45276</v>
      </c>
      <c r="K684" s="174">
        <v>45000</v>
      </c>
      <c r="L684" s="174">
        <v>20000</v>
      </c>
      <c r="M684" s="174"/>
      <c r="N684" s="22"/>
      <c r="O684" s="176" t="s">
        <v>1875</v>
      </c>
      <c r="P684" s="22"/>
      <c r="Q684" s="168"/>
      <c r="R684" s="22" t="s">
        <v>1876</v>
      </c>
      <c r="S684" s="168" t="s">
        <v>68</v>
      </c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102"/>
    </row>
    <row r="685" spans="1:30" ht="12.75">
      <c r="A685" s="172" t="s">
        <v>1728</v>
      </c>
      <c r="B685" s="22" t="s">
        <v>348</v>
      </c>
      <c r="C685" s="168" t="s">
        <v>39</v>
      </c>
      <c r="D685" s="168" t="s">
        <v>23</v>
      </c>
      <c r="E685" s="39" t="s">
        <v>1873</v>
      </c>
      <c r="F685" s="45" t="s">
        <v>25</v>
      </c>
      <c r="G685" s="22"/>
      <c r="H685" s="222" t="s">
        <v>591</v>
      </c>
      <c r="I685" s="22"/>
      <c r="J685" s="177">
        <v>45276</v>
      </c>
      <c r="K685" s="174">
        <v>30000</v>
      </c>
      <c r="L685" s="174">
        <v>6000</v>
      </c>
      <c r="M685" s="174"/>
      <c r="N685" s="22"/>
      <c r="O685" s="176" t="s">
        <v>1877</v>
      </c>
      <c r="P685" s="22"/>
      <c r="Q685" s="168"/>
      <c r="R685" s="168"/>
      <c r="S685" s="168" t="s">
        <v>32</v>
      </c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102"/>
    </row>
    <row r="686" spans="1:30" ht="12.75">
      <c r="A686" s="172" t="s">
        <v>1728</v>
      </c>
      <c r="B686" s="22" t="s">
        <v>773</v>
      </c>
      <c r="C686" s="168" t="s">
        <v>39</v>
      </c>
      <c r="D686" s="168" t="s">
        <v>23</v>
      </c>
      <c r="E686" s="39" t="s">
        <v>1873</v>
      </c>
      <c r="F686" s="45" t="s">
        <v>25</v>
      </c>
      <c r="G686" s="22"/>
      <c r="H686" s="222" t="s">
        <v>774</v>
      </c>
      <c r="I686" s="22"/>
      <c r="J686" s="177">
        <v>45276</v>
      </c>
      <c r="K686" s="174">
        <v>50000</v>
      </c>
      <c r="L686" s="174">
        <v>10000</v>
      </c>
      <c r="M686" s="174"/>
      <c r="N686" s="22"/>
      <c r="O686" s="176" t="s">
        <v>1878</v>
      </c>
      <c r="P686" s="168" t="s">
        <v>27</v>
      </c>
      <c r="Q686" s="168"/>
      <c r="R686" s="168" t="s">
        <v>1879</v>
      </c>
      <c r="S686" s="168" t="s">
        <v>32</v>
      </c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102"/>
    </row>
    <row r="687" spans="1:30" ht="12.75">
      <c r="A687" s="172" t="s">
        <v>1728</v>
      </c>
      <c r="B687" s="22" t="s">
        <v>1782</v>
      </c>
      <c r="C687" s="168" t="s">
        <v>1106</v>
      </c>
      <c r="D687" s="168" t="s">
        <v>49</v>
      </c>
      <c r="E687" s="39" t="s">
        <v>1873</v>
      </c>
      <c r="F687" s="45" t="s">
        <v>25</v>
      </c>
      <c r="G687" s="22"/>
      <c r="H687" s="222" t="s">
        <v>1246</v>
      </c>
      <c r="I687" s="22"/>
      <c r="J687" s="169">
        <v>45277</v>
      </c>
      <c r="K687" s="174">
        <v>45000</v>
      </c>
      <c r="L687" s="174">
        <v>2500</v>
      </c>
      <c r="M687" s="174"/>
      <c r="N687" s="22"/>
      <c r="O687" s="176" t="s">
        <v>1880</v>
      </c>
      <c r="P687" s="168" t="s">
        <v>27</v>
      </c>
      <c r="Q687" s="168" t="s">
        <v>30</v>
      </c>
      <c r="R687" s="168" t="s">
        <v>1881</v>
      </c>
      <c r="S687" s="168" t="s">
        <v>813</v>
      </c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102"/>
    </row>
    <row r="688" spans="1:30" ht="12.75">
      <c r="A688" s="172" t="s">
        <v>1728</v>
      </c>
      <c r="B688" s="22" t="s">
        <v>103</v>
      </c>
      <c r="C688" s="168" t="s">
        <v>39</v>
      </c>
      <c r="D688" s="168" t="s">
        <v>49</v>
      </c>
      <c r="E688" s="39" t="s">
        <v>1873</v>
      </c>
      <c r="F688" s="45" t="s">
        <v>25</v>
      </c>
      <c r="G688" s="22"/>
      <c r="H688" s="222" t="s">
        <v>104</v>
      </c>
      <c r="I688" s="22"/>
      <c r="J688" s="177">
        <v>45276</v>
      </c>
      <c r="K688" s="174">
        <v>40000</v>
      </c>
      <c r="L688" s="174">
        <v>7000</v>
      </c>
      <c r="M688" s="174"/>
      <c r="N688" s="22"/>
      <c r="O688" s="176" t="s">
        <v>1882</v>
      </c>
      <c r="P688" s="168" t="s">
        <v>27</v>
      </c>
      <c r="Q688" s="168" t="s">
        <v>30</v>
      </c>
      <c r="R688" s="22" t="s">
        <v>1805</v>
      </c>
      <c r="S688" s="168" t="s">
        <v>369</v>
      </c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102"/>
    </row>
    <row r="689" spans="1:30" ht="12.75">
      <c r="A689" s="172" t="s">
        <v>1728</v>
      </c>
      <c r="B689" s="22" t="s">
        <v>1670</v>
      </c>
      <c r="C689" s="168" t="s">
        <v>1106</v>
      </c>
      <c r="D689" s="168" t="s">
        <v>49</v>
      </c>
      <c r="E689" s="39" t="s">
        <v>1873</v>
      </c>
      <c r="F689" s="45" t="s">
        <v>25</v>
      </c>
      <c r="G689" s="22"/>
      <c r="H689" s="222" t="s">
        <v>1671</v>
      </c>
      <c r="I689" s="22"/>
      <c r="J689" s="169">
        <v>45277</v>
      </c>
      <c r="K689" s="174">
        <v>40000</v>
      </c>
      <c r="L689" s="174">
        <v>3000</v>
      </c>
      <c r="M689" s="174"/>
      <c r="N689" s="22"/>
      <c r="O689" s="176" t="s">
        <v>1883</v>
      </c>
      <c r="P689" s="168" t="s">
        <v>27</v>
      </c>
      <c r="Q689" s="168" t="s">
        <v>30</v>
      </c>
      <c r="R689" s="168" t="s">
        <v>1881</v>
      </c>
      <c r="S689" s="168" t="s">
        <v>813</v>
      </c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102"/>
    </row>
    <row r="690" spans="1:30" ht="12.75">
      <c r="A690" s="172" t="s">
        <v>1728</v>
      </c>
      <c r="B690" s="22" t="s">
        <v>1249</v>
      </c>
      <c r="C690" s="168" t="s">
        <v>1106</v>
      </c>
      <c r="D690" s="168" t="s">
        <v>49</v>
      </c>
      <c r="E690" s="39" t="s">
        <v>1873</v>
      </c>
      <c r="F690" s="45" t="s">
        <v>25</v>
      </c>
      <c r="G690" s="22"/>
      <c r="H690" s="222" t="s">
        <v>1799</v>
      </c>
      <c r="I690" s="22"/>
      <c r="J690" s="177">
        <v>45278</v>
      </c>
      <c r="K690" s="174">
        <v>30000</v>
      </c>
      <c r="L690" s="174">
        <v>2500</v>
      </c>
      <c r="M690" s="174"/>
      <c r="N690" s="22"/>
      <c r="O690" s="176" t="s">
        <v>1884</v>
      </c>
      <c r="P690" s="168" t="s">
        <v>27</v>
      </c>
      <c r="Q690" s="168" t="s">
        <v>30</v>
      </c>
      <c r="R690" s="168" t="s">
        <v>1881</v>
      </c>
      <c r="S690" s="168" t="s">
        <v>813</v>
      </c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102"/>
    </row>
    <row r="691" spans="1:30" ht="12.75">
      <c r="A691" s="172" t="s">
        <v>1728</v>
      </c>
      <c r="B691" s="22" t="s">
        <v>1163</v>
      </c>
      <c r="C691" s="168" t="s">
        <v>1106</v>
      </c>
      <c r="D691" s="168" t="s">
        <v>49</v>
      </c>
      <c r="E691" s="39" t="s">
        <v>1873</v>
      </c>
      <c r="F691" s="45" t="s">
        <v>25</v>
      </c>
      <c r="G691" s="22"/>
      <c r="H691" s="222" t="s">
        <v>1164</v>
      </c>
      <c r="I691" s="22"/>
      <c r="J691" s="177">
        <v>45278</v>
      </c>
      <c r="K691" s="174">
        <v>25000</v>
      </c>
      <c r="L691" s="174">
        <v>4000</v>
      </c>
      <c r="M691" s="174"/>
      <c r="N691" s="22"/>
      <c r="O691" s="176" t="s">
        <v>1885</v>
      </c>
      <c r="P691" s="168" t="s">
        <v>27</v>
      </c>
      <c r="Q691" s="168" t="s">
        <v>30</v>
      </c>
      <c r="R691" s="168" t="s">
        <v>1886</v>
      </c>
      <c r="S691" s="168" t="s">
        <v>813</v>
      </c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102"/>
    </row>
    <row r="692" spans="1:30" ht="12.75">
      <c r="A692" s="172" t="s">
        <v>1728</v>
      </c>
      <c r="B692" s="22" t="s">
        <v>1180</v>
      </c>
      <c r="C692" s="168" t="s">
        <v>1106</v>
      </c>
      <c r="D692" s="168" t="s">
        <v>49</v>
      </c>
      <c r="E692" s="39" t="s">
        <v>1873</v>
      </c>
      <c r="F692" s="45" t="s">
        <v>25</v>
      </c>
      <c r="G692" s="22"/>
      <c r="H692" s="222" t="s">
        <v>1181</v>
      </c>
      <c r="I692" s="22"/>
      <c r="J692" s="177">
        <v>45278</v>
      </c>
      <c r="K692" s="174">
        <v>25000</v>
      </c>
      <c r="L692" s="174">
        <v>4000</v>
      </c>
      <c r="M692" s="174"/>
      <c r="N692" s="22"/>
      <c r="O692" s="176" t="s">
        <v>1887</v>
      </c>
      <c r="P692" s="168" t="s">
        <v>27</v>
      </c>
      <c r="Q692" s="168" t="s">
        <v>30</v>
      </c>
      <c r="R692" s="168" t="s">
        <v>1886</v>
      </c>
      <c r="S692" s="168" t="s">
        <v>813</v>
      </c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102"/>
    </row>
    <row r="693" spans="1:30" ht="12.75">
      <c r="A693" s="172" t="s">
        <v>1728</v>
      </c>
      <c r="B693" s="22" t="s">
        <v>1167</v>
      </c>
      <c r="C693" s="168" t="s">
        <v>1106</v>
      </c>
      <c r="D693" s="168" t="s">
        <v>49</v>
      </c>
      <c r="E693" s="39" t="s">
        <v>1873</v>
      </c>
      <c r="F693" s="45" t="s">
        <v>25</v>
      </c>
      <c r="G693" s="22"/>
      <c r="H693" s="222" t="s">
        <v>1168</v>
      </c>
      <c r="I693" s="22"/>
      <c r="J693" s="177">
        <v>45278</v>
      </c>
      <c r="K693" s="174">
        <v>40000</v>
      </c>
      <c r="L693" s="174">
        <v>3300</v>
      </c>
      <c r="M693" s="174"/>
      <c r="N693" s="22"/>
      <c r="O693" s="176" t="s">
        <v>1888</v>
      </c>
      <c r="P693" s="168" t="s">
        <v>27</v>
      </c>
      <c r="Q693" s="168" t="s">
        <v>30</v>
      </c>
      <c r="R693" s="168" t="s">
        <v>1886</v>
      </c>
      <c r="S693" s="168" t="s">
        <v>813</v>
      </c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102"/>
    </row>
    <row r="694" spans="1:30" ht="12.75">
      <c r="A694" s="94" t="s">
        <v>1728</v>
      </c>
      <c r="B694" s="159" t="s">
        <v>176</v>
      </c>
      <c r="C694" s="160" t="s">
        <v>39</v>
      </c>
      <c r="D694" s="160" t="s">
        <v>49</v>
      </c>
      <c r="E694" s="39" t="s">
        <v>1873</v>
      </c>
      <c r="F694" s="45" t="s">
        <v>25</v>
      </c>
      <c r="G694" s="159"/>
      <c r="H694" s="221" t="s">
        <v>742</v>
      </c>
      <c r="I694" s="159"/>
      <c r="J694" s="169">
        <v>45278</v>
      </c>
      <c r="K694" s="163">
        <v>50000</v>
      </c>
      <c r="L694" s="163">
        <v>15000</v>
      </c>
      <c r="M694" s="163"/>
      <c r="N694" s="159"/>
      <c r="O694" s="165" t="s">
        <v>1889</v>
      </c>
      <c r="P694" s="159"/>
      <c r="Q694" s="160"/>
      <c r="R694" s="159" t="s">
        <v>1733</v>
      </c>
      <c r="S694" s="160" t="s">
        <v>32</v>
      </c>
      <c r="T694" s="159"/>
      <c r="U694" s="159"/>
      <c r="V694" s="159"/>
      <c r="W694" s="159"/>
      <c r="X694" s="159"/>
      <c r="Y694" s="159"/>
      <c r="Z694" s="159"/>
      <c r="AA694" s="159"/>
      <c r="AB694" s="159"/>
      <c r="AC694" s="159"/>
      <c r="AD694" s="102"/>
    </row>
    <row r="695" spans="1:30" ht="12.75">
      <c r="A695" s="172" t="s">
        <v>1728</v>
      </c>
      <c r="B695" s="22" t="s">
        <v>241</v>
      </c>
      <c r="C695" s="168" t="s">
        <v>378</v>
      </c>
      <c r="D695" s="168" t="s">
        <v>23</v>
      </c>
      <c r="E695" s="39" t="s">
        <v>1873</v>
      </c>
      <c r="F695" s="45" t="s">
        <v>25</v>
      </c>
      <c r="G695" s="22"/>
      <c r="H695" s="222" t="s">
        <v>242</v>
      </c>
      <c r="I695" s="22"/>
      <c r="J695" s="169">
        <v>45278</v>
      </c>
      <c r="K695" s="174">
        <v>60000</v>
      </c>
      <c r="L695" s="174">
        <v>25000</v>
      </c>
      <c r="M695" s="174"/>
      <c r="N695" s="22"/>
      <c r="O695" s="176" t="s">
        <v>1890</v>
      </c>
      <c r="P695" s="22"/>
      <c r="Q695" s="168"/>
      <c r="R695" s="22" t="s">
        <v>1276</v>
      </c>
      <c r="S695" s="168" t="s">
        <v>32</v>
      </c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102"/>
    </row>
    <row r="696" spans="1:30" ht="12.75">
      <c r="A696" s="172" t="s">
        <v>1728</v>
      </c>
      <c r="B696" s="22" t="s">
        <v>1154</v>
      </c>
      <c r="C696" s="168" t="s">
        <v>39</v>
      </c>
      <c r="D696" s="168" t="s">
        <v>49</v>
      </c>
      <c r="E696" s="39" t="s">
        <v>1873</v>
      </c>
      <c r="F696" s="45" t="s">
        <v>25</v>
      </c>
      <c r="G696" s="22"/>
      <c r="H696" s="222" t="s">
        <v>1569</v>
      </c>
      <c r="I696" s="22"/>
      <c r="J696" s="169">
        <v>45278</v>
      </c>
      <c r="K696" s="174">
        <v>30000</v>
      </c>
      <c r="L696" s="174">
        <v>7000</v>
      </c>
      <c r="M696" s="174"/>
      <c r="N696" s="22"/>
      <c r="O696" s="176" t="s">
        <v>1891</v>
      </c>
      <c r="P696" s="22"/>
      <c r="Q696" s="168"/>
      <c r="R696" s="168" t="s">
        <v>1892</v>
      </c>
      <c r="S696" s="168" t="s">
        <v>32</v>
      </c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102"/>
    </row>
    <row r="697" spans="1:30" ht="12.75">
      <c r="A697" s="172" t="s">
        <v>1728</v>
      </c>
      <c r="B697" s="22" t="s">
        <v>781</v>
      </c>
      <c r="C697" s="168" t="s">
        <v>39</v>
      </c>
      <c r="D697" s="168" t="s">
        <v>49</v>
      </c>
      <c r="E697" s="39" t="s">
        <v>1873</v>
      </c>
      <c r="F697" s="45" t="s">
        <v>25</v>
      </c>
      <c r="G697" s="22"/>
      <c r="H697" s="222" t="s">
        <v>471</v>
      </c>
      <c r="I697" s="22"/>
      <c r="J697" s="169">
        <v>45278</v>
      </c>
      <c r="K697" s="174">
        <v>40000</v>
      </c>
      <c r="L697" s="174">
        <v>13000</v>
      </c>
      <c r="M697" s="174"/>
      <c r="N697" s="22"/>
      <c r="O697" s="176" t="s">
        <v>1893</v>
      </c>
      <c r="P697" s="22"/>
      <c r="Q697" s="168"/>
      <c r="R697" s="22" t="s">
        <v>1894</v>
      </c>
      <c r="S697" s="168" t="s">
        <v>68</v>
      </c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102"/>
    </row>
    <row r="698" spans="1:30" ht="12.75">
      <c r="A698" s="172" t="s">
        <v>1728</v>
      </c>
      <c r="B698" s="22" t="s">
        <v>1786</v>
      </c>
      <c r="C698" s="168" t="s">
        <v>1106</v>
      </c>
      <c r="D698" s="168" t="s">
        <v>49</v>
      </c>
      <c r="E698" s="39" t="s">
        <v>1873</v>
      </c>
      <c r="F698" s="45" t="s">
        <v>25</v>
      </c>
      <c r="G698" s="22"/>
      <c r="H698" s="222" t="s">
        <v>1787</v>
      </c>
      <c r="I698" s="22"/>
      <c r="J698" s="169">
        <v>45279</v>
      </c>
      <c r="K698" s="174">
        <v>40000</v>
      </c>
      <c r="L698" s="174">
        <v>3000</v>
      </c>
      <c r="M698" s="174"/>
      <c r="N698" s="22"/>
      <c r="O698" s="176" t="s">
        <v>1895</v>
      </c>
      <c r="P698" s="168" t="s">
        <v>27</v>
      </c>
      <c r="Q698" s="33" t="s">
        <v>30</v>
      </c>
      <c r="R698" s="168" t="s">
        <v>1881</v>
      </c>
      <c r="S698" s="168" t="s">
        <v>813</v>
      </c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102"/>
    </row>
    <row r="699" spans="1:30" ht="12.75">
      <c r="A699" s="172" t="s">
        <v>1728</v>
      </c>
      <c r="B699" s="22" t="s">
        <v>1720</v>
      </c>
      <c r="C699" s="168" t="s">
        <v>1106</v>
      </c>
      <c r="D699" s="168" t="s">
        <v>49</v>
      </c>
      <c r="E699" s="39" t="s">
        <v>1873</v>
      </c>
      <c r="F699" s="45" t="s">
        <v>25</v>
      </c>
      <c r="G699" s="22"/>
      <c r="H699" s="222" t="s">
        <v>1721</v>
      </c>
      <c r="I699" s="22"/>
      <c r="J699" s="169">
        <v>45279</v>
      </c>
      <c r="K699" s="174">
        <v>20000</v>
      </c>
      <c r="L699" s="174">
        <v>2000</v>
      </c>
      <c r="M699" s="174"/>
      <c r="N699" s="22"/>
      <c r="O699" s="176" t="s">
        <v>1896</v>
      </c>
      <c r="P699" s="168" t="s">
        <v>27</v>
      </c>
      <c r="Q699" s="33" t="s">
        <v>30</v>
      </c>
      <c r="R699" s="168" t="s">
        <v>1881</v>
      </c>
      <c r="S699" s="168" t="s">
        <v>813</v>
      </c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102"/>
    </row>
    <row r="700" spans="1:30" ht="12.75">
      <c r="A700" s="94" t="s">
        <v>1728</v>
      </c>
      <c r="B700" s="94" t="s">
        <v>1674</v>
      </c>
      <c r="C700" s="99" t="s">
        <v>1106</v>
      </c>
      <c r="D700" s="33" t="s">
        <v>49</v>
      </c>
      <c r="E700" s="39" t="s">
        <v>1873</v>
      </c>
      <c r="F700" s="45" t="s">
        <v>25</v>
      </c>
      <c r="G700" s="76"/>
      <c r="H700" s="96" t="s">
        <v>1796</v>
      </c>
      <c r="I700" s="33"/>
      <c r="J700" s="169">
        <v>45279</v>
      </c>
      <c r="K700" s="103">
        <v>35000</v>
      </c>
      <c r="L700" s="103">
        <v>3000</v>
      </c>
      <c r="M700" s="103"/>
      <c r="N700" s="33"/>
      <c r="O700" s="73" t="s">
        <v>1897</v>
      </c>
      <c r="P700" s="168" t="s">
        <v>27</v>
      </c>
      <c r="Q700" s="33" t="s">
        <v>30</v>
      </c>
      <c r="R700" s="33" t="s">
        <v>1881</v>
      </c>
      <c r="S700" s="99" t="s">
        <v>813</v>
      </c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81"/>
    </row>
    <row r="701" spans="1:30" ht="12.75">
      <c r="A701" s="94" t="s">
        <v>1728</v>
      </c>
      <c r="B701" s="94" t="s">
        <v>1722</v>
      </c>
      <c r="C701" s="99" t="s">
        <v>1106</v>
      </c>
      <c r="D701" s="33" t="s">
        <v>49</v>
      </c>
      <c r="E701" s="39" t="s">
        <v>1873</v>
      </c>
      <c r="F701" s="45" t="s">
        <v>25</v>
      </c>
      <c r="G701" s="76"/>
      <c r="H701" s="104" t="s">
        <v>1898</v>
      </c>
      <c r="I701" s="33"/>
      <c r="J701" s="169">
        <v>45279</v>
      </c>
      <c r="K701" s="103">
        <v>30000</v>
      </c>
      <c r="L701" s="103">
        <v>3000</v>
      </c>
      <c r="M701" s="103"/>
      <c r="N701" s="33"/>
      <c r="O701" s="73" t="s">
        <v>1899</v>
      </c>
      <c r="P701" s="168" t="s">
        <v>27</v>
      </c>
      <c r="Q701" s="33" t="s">
        <v>30</v>
      </c>
      <c r="R701" s="33" t="s">
        <v>1784</v>
      </c>
      <c r="S701" s="99" t="s">
        <v>813</v>
      </c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81"/>
    </row>
    <row r="702" spans="1:30" ht="12.75">
      <c r="A702" s="94" t="s">
        <v>1728</v>
      </c>
      <c r="B702" s="94" t="s">
        <v>1146</v>
      </c>
      <c r="C702" s="99" t="s">
        <v>378</v>
      </c>
      <c r="D702" s="168" t="s">
        <v>23</v>
      </c>
      <c r="E702" s="39" t="s">
        <v>1873</v>
      </c>
      <c r="F702" s="45" t="s">
        <v>25</v>
      </c>
      <c r="G702" s="76"/>
      <c r="H702" s="96" t="s">
        <v>1147</v>
      </c>
      <c r="I702" s="33"/>
      <c r="J702" s="169">
        <v>45279</v>
      </c>
      <c r="K702" s="103">
        <v>40000</v>
      </c>
      <c r="L702" s="103">
        <v>12000</v>
      </c>
      <c r="M702" s="103"/>
      <c r="N702" s="33"/>
      <c r="O702" s="73" t="s">
        <v>1900</v>
      </c>
      <c r="P702" s="168" t="s">
        <v>27</v>
      </c>
      <c r="Q702" s="33" t="s">
        <v>30</v>
      </c>
      <c r="R702" s="33" t="s">
        <v>1901</v>
      </c>
      <c r="S702" s="99" t="s">
        <v>813</v>
      </c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81"/>
    </row>
    <row r="703" spans="1:30" ht="12.75">
      <c r="A703" s="172" t="s">
        <v>1728</v>
      </c>
      <c r="B703" s="22" t="s">
        <v>377</v>
      </c>
      <c r="C703" s="168" t="s">
        <v>378</v>
      </c>
      <c r="D703" s="168" t="s">
        <v>49</v>
      </c>
      <c r="E703" s="39" t="s">
        <v>1873</v>
      </c>
      <c r="F703" s="45" t="s">
        <v>25</v>
      </c>
      <c r="G703" s="22"/>
      <c r="H703" s="222" t="s">
        <v>379</v>
      </c>
      <c r="I703" s="22"/>
      <c r="J703" s="169">
        <v>45279</v>
      </c>
      <c r="K703" s="174">
        <v>65000</v>
      </c>
      <c r="L703" s="174">
        <v>40000</v>
      </c>
      <c r="M703" s="174"/>
      <c r="N703" s="22"/>
      <c r="O703" s="176" t="s">
        <v>1902</v>
      </c>
      <c r="P703" s="22"/>
      <c r="Q703" s="33" t="s">
        <v>30</v>
      </c>
      <c r="R703" s="22" t="s">
        <v>1903</v>
      </c>
      <c r="S703" s="168" t="s">
        <v>68</v>
      </c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102"/>
    </row>
    <row r="704" spans="1:30" ht="12.75">
      <c r="A704" s="172" t="s">
        <v>1728</v>
      </c>
      <c r="B704" s="22" t="s">
        <v>1335</v>
      </c>
      <c r="C704" s="168" t="s">
        <v>39</v>
      </c>
      <c r="D704" s="168" t="s">
        <v>23</v>
      </c>
      <c r="E704" s="39" t="s">
        <v>1873</v>
      </c>
      <c r="F704" s="45" t="s">
        <v>25</v>
      </c>
      <c r="G704" s="22"/>
      <c r="H704" s="222" t="s">
        <v>225</v>
      </c>
      <c r="I704" s="22"/>
      <c r="J704" s="169">
        <v>45279</v>
      </c>
      <c r="K704" s="174">
        <v>70000</v>
      </c>
      <c r="L704" s="174">
        <v>40000</v>
      </c>
      <c r="M704" s="174"/>
      <c r="N704" s="22"/>
      <c r="O704" s="223" t="s">
        <v>1904</v>
      </c>
      <c r="P704" s="22"/>
      <c r="Q704" s="33" t="s">
        <v>30</v>
      </c>
      <c r="R704" s="22" t="s">
        <v>1604</v>
      </c>
      <c r="S704" s="168" t="s">
        <v>68</v>
      </c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102"/>
    </row>
    <row r="705" spans="1:30" ht="12.75">
      <c r="A705" s="172" t="s">
        <v>1728</v>
      </c>
      <c r="B705" s="22" t="s">
        <v>598</v>
      </c>
      <c r="C705" s="168" t="s">
        <v>378</v>
      </c>
      <c r="D705" s="168" t="s">
        <v>23</v>
      </c>
      <c r="E705" s="39" t="s">
        <v>1873</v>
      </c>
      <c r="F705" s="45" t="s">
        <v>25</v>
      </c>
      <c r="G705" s="22"/>
      <c r="H705" s="222" t="s">
        <v>883</v>
      </c>
      <c r="I705" s="22"/>
      <c r="J705" s="169">
        <v>45279</v>
      </c>
      <c r="K705" s="174">
        <v>35000</v>
      </c>
      <c r="L705" s="174">
        <v>10000</v>
      </c>
      <c r="M705" s="174"/>
      <c r="N705" s="22"/>
      <c r="O705" s="176" t="s">
        <v>1905</v>
      </c>
      <c r="P705" s="22"/>
      <c r="Q705" s="33" t="s">
        <v>30</v>
      </c>
      <c r="R705" s="22" t="s">
        <v>1906</v>
      </c>
      <c r="S705" s="168" t="s">
        <v>80</v>
      </c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102"/>
    </row>
    <row r="706" spans="1:30" ht="12.75">
      <c r="A706" s="172" t="s">
        <v>1728</v>
      </c>
      <c r="B706" s="22" t="s">
        <v>447</v>
      </c>
      <c r="C706" s="168" t="s">
        <v>378</v>
      </c>
      <c r="D706" s="168" t="s">
        <v>23</v>
      </c>
      <c r="E706" s="39" t="s">
        <v>1873</v>
      </c>
      <c r="F706" s="45" t="s">
        <v>25</v>
      </c>
      <c r="G706" s="22"/>
      <c r="H706" s="222" t="s">
        <v>449</v>
      </c>
      <c r="I706" s="22"/>
      <c r="J706" s="177">
        <v>45280</v>
      </c>
      <c r="K706" s="174">
        <v>30000</v>
      </c>
      <c r="L706" s="174">
        <v>10000</v>
      </c>
      <c r="M706" s="174"/>
      <c r="N706" s="22"/>
      <c r="O706" s="176" t="s">
        <v>1907</v>
      </c>
      <c r="P706" s="22"/>
      <c r="Q706" s="33" t="s">
        <v>30</v>
      </c>
      <c r="R706" s="22" t="s">
        <v>1908</v>
      </c>
      <c r="S706" s="168" t="s">
        <v>813</v>
      </c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102"/>
    </row>
    <row r="707" spans="1:30" ht="12.75">
      <c r="A707" s="172" t="s">
        <v>1728</v>
      </c>
      <c r="B707" s="22" t="s">
        <v>677</v>
      </c>
      <c r="C707" s="168" t="s">
        <v>39</v>
      </c>
      <c r="D707" s="168" t="s">
        <v>23</v>
      </c>
      <c r="E707" s="39" t="s">
        <v>1873</v>
      </c>
      <c r="F707" s="45" t="s">
        <v>25</v>
      </c>
      <c r="G707" s="22"/>
      <c r="H707" s="222" t="s">
        <v>297</v>
      </c>
      <c r="I707" s="22"/>
      <c r="J707" s="169">
        <v>45281</v>
      </c>
      <c r="K707" s="174">
        <v>80000</v>
      </c>
      <c r="L707" s="174">
        <v>40000</v>
      </c>
      <c r="M707" s="174"/>
      <c r="N707" s="22"/>
      <c r="O707" s="176" t="s">
        <v>1909</v>
      </c>
      <c r="P707" s="168" t="s">
        <v>27</v>
      </c>
      <c r="Q707" s="168" t="s">
        <v>30</v>
      </c>
      <c r="R707" s="22" t="s">
        <v>1910</v>
      </c>
      <c r="S707" s="168" t="s">
        <v>32</v>
      </c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102"/>
    </row>
    <row r="708" spans="1:30" ht="12.75">
      <c r="A708" s="172" t="s">
        <v>1728</v>
      </c>
      <c r="B708" s="22" t="s">
        <v>1486</v>
      </c>
      <c r="C708" s="168" t="s">
        <v>378</v>
      </c>
      <c r="D708" s="168" t="s">
        <v>49</v>
      </c>
      <c r="E708" s="39" t="s">
        <v>1873</v>
      </c>
      <c r="F708" s="45" t="s">
        <v>25</v>
      </c>
      <c r="G708" s="22"/>
      <c r="H708" s="218" t="s">
        <v>1487</v>
      </c>
      <c r="I708" s="22"/>
      <c r="J708" s="177">
        <v>45282</v>
      </c>
      <c r="K708" s="174">
        <v>25000</v>
      </c>
      <c r="L708" s="174">
        <v>3000</v>
      </c>
      <c r="M708" s="174"/>
      <c r="N708" s="22"/>
      <c r="O708" s="176" t="s">
        <v>1911</v>
      </c>
      <c r="P708" s="168" t="s">
        <v>27</v>
      </c>
      <c r="Q708" s="168" t="s">
        <v>30</v>
      </c>
      <c r="R708" s="168"/>
      <c r="S708" s="168" t="s">
        <v>813</v>
      </c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102"/>
    </row>
    <row r="709" spans="1:30" ht="12.75">
      <c r="A709" s="172" t="s">
        <v>1728</v>
      </c>
      <c r="B709" s="22" t="s">
        <v>1790</v>
      </c>
      <c r="C709" s="168" t="s">
        <v>1106</v>
      </c>
      <c r="D709" s="168" t="s">
        <v>49</v>
      </c>
      <c r="E709" s="39" t="s">
        <v>1873</v>
      </c>
      <c r="F709" s="45" t="s">
        <v>25</v>
      </c>
      <c r="G709" s="22"/>
      <c r="H709" s="222" t="s">
        <v>1791</v>
      </c>
      <c r="I709" s="22"/>
      <c r="J709" s="177">
        <v>45282</v>
      </c>
      <c r="K709" s="174">
        <v>20000</v>
      </c>
      <c r="L709" s="174">
        <v>3000</v>
      </c>
      <c r="M709" s="174"/>
      <c r="N709" s="22"/>
      <c r="O709" s="176" t="s">
        <v>1912</v>
      </c>
      <c r="P709" s="168" t="s">
        <v>27</v>
      </c>
      <c r="Q709" s="168" t="s">
        <v>30</v>
      </c>
      <c r="R709" s="168" t="s">
        <v>1913</v>
      </c>
      <c r="S709" s="168" t="s">
        <v>813</v>
      </c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102"/>
    </row>
    <row r="710" spans="1:30" ht="12.75">
      <c r="A710" s="172" t="s">
        <v>1728</v>
      </c>
      <c r="B710" s="22" t="s">
        <v>1205</v>
      </c>
      <c r="C710" s="168" t="s">
        <v>1106</v>
      </c>
      <c r="D710" s="168" t="s">
        <v>49</v>
      </c>
      <c r="E710" s="39" t="s">
        <v>1873</v>
      </c>
      <c r="F710" s="45" t="s">
        <v>25</v>
      </c>
      <c r="G710" s="22"/>
      <c r="H710" s="224" t="s">
        <v>1794</v>
      </c>
      <c r="I710" s="22"/>
      <c r="J710" s="177">
        <v>45282</v>
      </c>
      <c r="K710" s="174">
        <v>15000</v>
      </c>
      <c r="L710" s="174">
        <v>5000</v>
      </c>
      <c r="M710" s="174"/>
      <c r="N710" s="22"/>
      <c r="O710" s="176" t="s">
        <v>1914</v>
      </c>
      <c r="P710" s="168" t="s">
        <v>27</v>
      </c>
      <c r="Q710" s="168" t="s">
        <v>30</v>
      </c>
      <c r="R710" s="168" t="s">
        <v>1913</v>
      </c>
      <c r="S710" s="168" t="s">
        <v>813</v>
      </c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102"/>
    </row>
    <row r="711" spans="1:30" ht="12.75">
      <c r="A711" s="172" t="s">
        <v>1728</v>
      </c>
      <c r="B711" s="22" t="s">
        <v>1723</v>
      </c>
      <c r="C711" s="168" t="s">
        <v>1106</v>
      </c>
      <c r="D711" s="168" t="s">
        <v>49</v>
      </c>
      <c r="E711" s="39" t="s">
        <v>1873</v>
      </c>
      <c r="F711" s="45" t="s">
        <v>25</v>
      </c>
      <c r="G711" s="22"/>
      <c r="H711" s="222" t="s">
        <v>1724</v>
      </c>
      <c r="I711" s="22"/>
      <c r="J711" s="177">
        <v>45282</v>
      </c>
      <c r="K711" s="174">
        <v>25000</v>
      </c>
      <c r="L711" s="174">
        <v>3000</v>
      </c>
      <c r="M711" s="174"/>
      <c r="N711" s="22"/>
      <c r="O711" s="176" t="s">
        <v>1915</v>
      </c>
      <c r="P711" s="168" t="s">
        <v>27</v>
      </c>
      <c r="Q711" s="168" t="s">
        <v>30</v>
      </c>
      <c r="R711" s="168" t="s">
        <v>1913</v>
      </c>
      <c r="S711" s="168" t="s">
        <v>813</v>
      </c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102"/>
    </row>
    <row r="712" spans="1:30" ht="12.75">
      <c r="A712" s="172" t="s">
        <v>1728</v>
      </c>
      <c r="B712" s="22" t="s">
        <v>1837</v>
      </c>
      <c r="C712" s="168" t="s">
        <v>1106</v>
      </c>
      <c r="D712" s="168" t="s">
        <v>49</v>
      </c>
      <c r="E712" s="39" t="s">
        <v>1873</v>
      </c>
      <c r="F712" s="45" t="s">
        <v>25</v>
      </c>
      <c r="G712" s="22"/>
      <c r="H712" s="222" t="s">
        <v>1838</v>
      </c>
      <c r="I712" s="22"/>
      <c r="J712" s="177">
        <v>45282</v>
      </c>
      <c r="K712" s="174">
        <v>60000</v>
      </c>
      <c r="L712" s="174">
        <v>5000</v>
      </c>
      <c r="M712" s="174"/>
      <c r="N712" s="22"/>
      <c r="O712" s="176" t="s">
        <v>1916</v>
      </c>
      <c r="P712" s="168" t="s">
        <v>27</v>
      </c>
      <c r="Q712" s="168" t="s">
        <v>30</v>
      </c>
      <c r="R712" s="168" t="s">
        <v>1913</v>
      </c>
      <c r="S712" s="168" t="s">
        <v>813</v>
      </c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102"/>
    </row>
    <row r="713" spans="1:30" ht="12.75">
      <c r="A713" s="94" t="s">
        <v>1728</v>
      </c>
      <c r="B713" s="94" t="s">
        <v>389</v>
      </c>
      <c r="C713" s="99" t="s">
        <v>378</v>
      </c>
      <c r="D713" s="99" t="s">
        <v>49</v>
      </c>
      <c r="E713" s="39" t="s">
        <v>1873</v>
      </c>
      <c r="F713" s="45" t="s">
        <v>25</v>
      </c>
      <c r="G713" s="94"/>
      <c r="H713" s="96" t="s">
        <v>390</v>
      </c>
      <c r="I713" s="94"/>
      <c r="J713" s="225">
        <v>45283</v>
      </c>
      <c r="K713" s="103">
        <v>55000</v>
      </c>
      <c r="L713" s="103">
        <v>6600</v>
      </c>
      <c r="M713" s="103"/>
      <c r="N713" s="94"/>
      <c r="O713" s="226" t="s">
        <v>1917</v>
      </c>
      <c r="P713" s="168" t="s">
        <v>27</v>
      </c>
      <c r="Q713" s="168" t="s">
        <v>30</v>
      </c>
      <c r="R713" s="94" t="s">
        <v>1918</v>
      </c>
      <c r="S713" s="99" t="s">
        <v>813</v>
      </c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102"/>
    </row>
    <row r="714" spans="1:30" ht="12.75">
      <c r="A714" s="172" t="s">
        <v>1728</v>
      </c>
      <c r="B714" s="22" t="s">
        <v>1495</v>
      </c>
      <c r="C714" s="168" t="s">
        <v>402</v>
      </c>
      <c r="D714" s="168" t="s">
        <v>49</v>
      </c>
      <c r="E714" s="39" t="s">
        <v>1873</v>
      </c>
      <c r="F714" s="45" t="s">
        <v>25</v>
      </c>
      <c r="G714" s="22"/>
      <c r="H714" s="222" t="s">
        <v>1660</v>
      </c>
      <c r="I714" s="22"/>
      <c r="J714" s="177">
        <v>45284</v>
      </c>
      <c r="K714" s="174">
        <v>45000</v>
      </c>
      <c r="L714" s="174">
        <v>10000</v>
      </c>
      <c r="M714" s="174"/>
      <c r="N714" s="22"/>
      <c r="O714" s="176" t="s">
        <v>1919</v>
      </c>
      <c r="P714" s="168" t="s">
        <v>627</v>
      </c>
      <c r="Q714" s="168" t="s">
        <v>30</v>
      </c>
      <c r="R714" s="168" t="s">
        <v>1920</v>
      </c>
      <c r="S714" s="168" t="s">
        <v>813</v>
      </c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102"/>
    </row>
    <row r="715" spans="1:30" ht="12.75">
      <c r="A715" s="94" t="s">
        <v>1728</v>
      </c>
      <c r="B715" s="76" t="s">
        <v>1921</v>
      </c>
      <c r="C715" s="33" t="s">
        <v>402</v>
      </c>
      <c r="D715" s="99" t="s">
        <v>49</v>
      </c>
      <c r="E715" s="39" t="s">
        <v>1873</v>
      </c>
      <c r="F715" s="45" t="s">
        <v>25</v>
      </c>
      <c r="G715" s="76"/>
      <c r="H715" s="83" t="s">
        <v>1922</v>
      </c>
      <c r="I715" s="33"/>
      <c r="J715" s="227">
        <v>45284</v>
      </c>
      <c r="K715" s="70">
        <v>140000</v>
      </c>
      <c r="L715" s="70">
        <v>75000</v>
      </c>
      <c r="M715" s="70"/>
      <c r="N715" s="33"/>
      <c r="O715" s="77" t="s">
        <v>1923</v>
      </c>
      <c r="P715" s="168" t="s">
        <v>27</v>
      </c>
      <c r="Q715" s="168" t="s">
        <v>30</v>
      </c>
      <c r="R715" s="33">
        <v>27</v>
      </c>
      <c r="S715" s="33" t="s">
        <v>536</v>
      </c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81"/>
    </row>
    <row r="716" spans="1:30" ht="12.75">
      <c r="A716" s="94" t="s">
        <v>1728</v>
      </c>
      <c r="B716" s="94" t="s">
        <v>1924</v>
      </c>
      <c r="C716" s="33" t="s">
        <v>402</v>
      </c>
      <c r="D716" s="33" t="s">
        <v>49</v>
      </c>
      <c r="E716" s="39" t="s">
        <v>1873</v>
      </c>
      <c r="F716" s="45" t="s">
        <v>25</v>
      </c>
      <c r="G716" s="76"/>
      <c r="H716" s="83" t="s">
        <v>1925</v>
      </c>
      <c r="I716" s="33"/>
      <c r="J716" s="75">
        <v>45284</v>
      </c>
      <c r="K716" s="70">
        <v>60000</v>
      </c>
      <c r="L716" s="70">
        <v>15000</v>
      </c>
      <c r="M716" s="70"/>
      <c r="N716" s="33"/>
      <c r="O716" s="77" t="s">
        <v>1926</v>
      </c>
      <c r="P716" s="168" t="s">
        <v>27</v>
      </c>
      <c r="Q716" s="168" t="s">
        <v>30</v>
      </c>
      <c r="R716" s="33" t="s">
        <v>1927</v>
      </c>
      <c r="S716" s="33" t="s">
        <v>536</v>
      </c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81"/>
    </row>
    <row r="717" spans="1:30" ht="12.75">
      <c r="A717" s="94" t="s">
        <v>1728</v>
      </c>
      <c r="B717" s="94" t="s">
        <v>658</v>
      </c>
      <c r="C717" s="99" t="s">
        <v>39</v>
      </c>
      <c r="D717" s="99" t="s">
        <v>23</v>
      </c>
      <c r="E717" s="39" t="s">
        <v>1873</v>
      </c>
      <c r="F717" s="45" t="s">
        <v>25</v>
      </c>
      <c r="G717" s="94"/>
      <c r="H717" s="96" t="s">
        <v>901</v>
      </c>
      <c r="I717" s="94"/>
      <c r="J717" s="225">
        <v>45284</v>
      </c>
      <c r="K717" s="103">
        <v>45000</v>
      </c>
      <c r="L717" s="103">
        <v>10000</v>
      </c>
      <c r="M717" s="103"/>
      <c r="N717" s="94"/>
      <c r="O717" s="228" t="s">
        <v>1928</v>
      </c>
      <c r="P717" s="168" t="s">
        <v>27</v>
      </c>
      <c r="Q717" s="168" t="s">
        <v>30</v>
      </c>
      <c r="R717" s="94" t="s">
        <v>1929</v>
      </c>
      <c r="S717" s="99" t="s">
        <v>80</v>
      </c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102"/>
    </row>
    <row r="718" spans="1:30" ht="12.75">
      <c r="A718" s="94" t="s">
        <v>1728</v>
      </c>
      <c r="B718" s="145" t="s">
        <v>131</v>
      </c>
      <c r="C718" s="144" t="s">
        <v>39</v>
      </c>
      <c r="D718" s="66" t="s">
        <v>23</v>
      </c>
      <c r="E718" s="39" t="s">
        <v>1873</v>
      </c>
      <c r="F718" s="45" t="s">
        <v>25</v>
      </c>
      <c r="G718" s="76"/>
      <c r="H718" s="68" t="s">
        <v>975</v>
      </c>
      <c r="I718" s="33"/>
      <c r="J718" s="75">
        <v>45284</v>
      </c>
      <c r="K718" s="69">
        <v>50000</v>
      </c>
      <c r="L718" s="70">
        <v>20000</v>
      </c>
      <c r="M718" s="70"/>
      <c r="N718" s="33"/>
      <c r="O718" s="77" t="s">
        <v>1930</v>
      </c>
      <c r="P718" s="168" t="s">
        <v>27</v>
      </c>
      <c r="Q718" s="168" t="s">
        <v>30</v>
      </c>
      <c r="R718" s="33" t="s">
        <v>1931</v>
      </c>
      <c r="S718" s="33" t="s">
        <v>32</v>
      </c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81"/>
    </row>
    <row r="719" spans="1:30" ht="12.75">
      <c r="A719" s="94" t="s">
        <v>1728</v>
      </c>
      <c r="B719" s="76" t="s">
        <v>655</v>
      </c>
      <c r="C719" s="33" t="s">
        <v>39</v>
      </c>
      <c r="D719" s="66" t="s">
        <v>23</v>
      </c>
      <c r="E719" s="39" t="s">
        <v>1873</v>
      </c>
      <c r="F719" s="45" t="s">
        <v>25</v>
      </c>
      <c r="G719" s="76"/>
      <c r="H719" s="68" t="s">
        <v>562</v>
      </c>
      <c r="I719" s="33"/>
      <c r="J719" s="75">
        <v>45284</v>
      </c>
      <c r="K719" s="69">
        <v>40000</v>
      </c>
      <c r="L719" s="70">
        <v>20000</v>
      </c>
      <c r="M719" s="70"/>
      <c r="N719" s="33"/>
      <c r="O719" s="77" t="s">
        <v>1932</v>
      </c>
      <c r="P719" s="168" t="s">
        <v>27</v>
      </c>
      <c r="Q719" s="168" t="s">
        <v>30</v>
      </c>
      <c r="R719" s="33" t="s">
        <v>1931</v>
      </c>
      <c r="S719" s="33" t="s">
        <v>32</v>
      </c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81"/>
    </row>
    <row r="720" spans="1:30" ht="12.75">
      <c r="A720" s="94" t="s">
        <v>1936</v>
      </c>
      <c r="B720" s="94" t="s">
        <v>176</v>
      </c>
      <c r="C720" s="99" t="s">
        <v>39</v>
      </c>
      <c r="D720" s="33" t="s">
        <v>49</v>
      </c>
      <c r="E720" s="168" t="s">
        <v>1937</v>
      </c>
      <c r="F720" s="45" t="s">
        <v>25</v>
      </c>
      <c r="G720" s="76"/>
      <c r="H720" s="96" t="s">
        <v>742</v>
      </c>
      <c r="I720" s="33"/>
      <c r="J720" s="74">
        <v>45292</v>
      </c>
      <c r="K720" s="163">
        <v>50000</v>
      </c>
      <c r="L720" s="163">
        <v>15000</v>
      </c>
      <c r="M720" s="163"/>
      <c r="N720" s="33"/>
      <c r="O720" s="73" t="s">
        <v>1938</v>
      </c>
      <c r="P720" s="76"/>
      <c r="Q720" s="33" t="s">
        <v>30</v>
      </c>
      <c r="R720" s="33" t="s">
        <v>1939</v>
      </c>
      <c r="S720" s="33" t="s">
        <v>32</v>
      </c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81"/>
    </row>
    <row r="721" spans="1:30" ht="12.75">
      <c r="A721" s="94" t="s">
        <v>1936</v>
      </c>
      <c r="B721" s="94" t="s">
        <v>107</v>
      </c>
      <c r="C721" s="99" t="s">
        <v>39</v>
      </c>
      <c r="D721" s="33" t="s">
        <v>23</v>
      </c>
      <c r="E721" s="168" t="s">
        <v>1937</v>
      </c>
      <c r="F721" s="45" t="s">
        <v>25</v>
      </c>
      <c r="G721" s="76"/>
      <c r="H721" s="96" t="s">
        <v>108</v>
      </c>
      <c r="I721" s="33"/>
      <c r="J721" s="74">
        <v>45292</v>
      </c>
      <c r="K721" s="174">
        <v>100000</v>
      </c>
      <c r="L721" s="174">
        <v>55000</v>
      </c>
      <c r="M721" s="174"/>
      <c r="N721" s="33"/>
      <c r="O721" s="73" t="s">
        <v>1940</v>
      </c>
      <c r="P721" s="76"/>
      <c r="Q721" s="33" t="s">
        <v>30</v>
      </c>
      <c r="R721" s="33" t="s">
        <v>1941</v>
      </c>
      <c r="S721" s="33" t="s">
        <v>32</v>
      </c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81"/>
    </row>
    <row r="722" spans="1:30" ht="12.75">
      <c r="A722" s="94" t="s">
        <v>1936</v>
      </c>
      <c r="B722" s="94" t="s">
        <v>73</v>
      </c>
      <c r="C722" s="99" t="s">
        <v>39</v>
      </c>
      <c r="D722" s="33" t="s">
        <v>23</v>
      </c>
      <c r="E722" s="168" t="s">
        <v>1937</v>
      </c>
      <c r="F722" s="45" t="s">
        <v>25</v>
      </c>
      <c r="G722" s="76"/>
      <c r="H722" s="96" t="s">
        <v>922</v>
      </c>
      <c r="I722" s="33"/>
      <c r="J722" s="74">
        <v>45292</v>
      </c>
      <c r="K722" s="103">
        <v>35000</v>
      </c>
      <c r="L722" s="103">
        <v>15000</v>
      </c>
      <c r="M722" s="103"/>
      <c r="N722" s="33"/>
      <c r="O722" s="73" t="s">
        <v>1942</v>
      </c>
      <c r="P722" s="76"/>
      <c r="Q722" s="33" t="s">
        <v>30</v>
      </c>
      <c r="R722" s="33" t="s">
        <v>1943</v>
      </c>
      <c r="S722" s="33" t="s">
        <v>32</v>
      </c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81"/>
    </row>
    <row r="723" spans="1:30" ht="12.75">
      <c r="A723" s="94" t="s">
        <v>1936</v>
      </c>
      <c r="B723" s="94" t="s">
        <v>61</v>
      </c>
      <c r="C723" s="99" t="s">
        <v>39</v>
      </c>
      <c r="D723" s="33" t="s">
        <v>23</v>
      </c>
      <c r="E723" s="168" t="s">
        <v>1937</v>
      </c>
      <c r="F723" s="45" t="s">
        <v>25</v>
      </c>
      <c r="G723" s="76"/>
      <c r="H723" s="96" t="s">
        <v>541</v>
      </c>
      <c r="I723" s="33"/>
      <c r="J723" s="74">
        <v>45292</v>
      </c>
      <c r="K723" s="70">
        <v>50000</v>
      </c>
      <c r="L723" s="70">
        <v>20000</v>
      </c>
      <c r="M723" s="70"/>
      <c r="N723" s="33"/>
      <c r="O723" s="73" t="s">
        <v>1944</v>
      </c>
      <c r="P723" s="76"/>
      <c r="Q723" s="33" t="s">
        <v>30</v>
      </c>
      <c r="R723" s="33" t="s">
        <v>1943</v>
      </c>
      <c r="S723" s="33" t="s">
        <v>32</v>
      </c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81"/>
    </row>
    <row r="724" spans="1:30" ht="12.75">
      <c r="A724" s="94" t="s">
        <v>1936</v>
      </c>
      <c r="B724" s="94" t="s">
        <v>1197</v>
      </c>
      <c r="C724" s="99" t="s">
        <v>39</v>
      </c>
      <c r="D724" s="33" t="s">
        <v>23</v>
      </c>
      <c r="E724" s="168" t="s">
        <v>1937</v>
      </c>
      <c r="F724" s="45" t="s">
        <v>25</v>
      </c>
      <c r="G724" s="76"/>
      <c r="H724" s="96" t="s">
        <v>575</v>
      </c>
      <c r="I724" s="33"/>
      <c r="J724" s="74">
        <v>45292</v>
      </c>
      <c r="K724" s="70">
        <v>25000</v>
      </c>
      <c r="L724" s="70">
        <v>7000</v>
      </c>
      <c r="M724" s="70"/>
      <c r="N724" s="33"/>
      <c r="O724" s="73" t="s">
        <v>1945</v>
      </c>
      <c r="P724" s="76"/>
      <c r="Q724" s="33" t="s">
        <v>30</v>
      </c>
      <c r="R724" s="33" t="s">
        <v>1946</v>
      </c>
      <c r="S724" s="33" t="s">
        <v>32</v>
      </c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81"/>
    </row>
    <row r="725" spans="1:30" ht="12.75">
      <c r="A725" s="94" t="s">
        <v>1936</v>
      </c>
      <c r="B725" s="94" t="s">
        <v>241</v>
      </c>
      <c r="C725" s="99" t="s">
        <v>378</v>
      </c>
      <c r="D725" s="33" t="s">
        <v>23</v>
      </c>
      <c r="E725" s="168" t="s">
        <v>1937</v>
      </c>
      <c r="F725" s="45" t="s">
        <v>25</v>
      </c>
      <c r="G725" s="76"/>
      <c r="H725" s="96" t="s">
        <v>242</v>
      </c>
      <c r="I725" s="33"/>
      <c r="J725" s="74">
        <v>45292</v>
      </c>
      <c r="K725" s="174">
        <v>60000</v>
      </c>
      <c r="L725" s="174">
        <v>25000</v>
      </c>
      <c r="M725" s="174"/>
      <c r="N725" s="33"/>
      <c r="O725" s="73" t="s">
        <v>1947</v>
      </c>
      <c r="P725" s="76"/>
      <c r="Q725" s="33" t="s">
        <v>30</v>
      </c>
      <c r="R725" s="33" t="s">
        <v>1948</v>
      </c>
      <c r="S725" s="33" t="s">
        <v>32</v>
      </c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81"/>
    </row>
    <row r="726" spans="1:30" ht="12.75">
      <c r="A726" s="94" t="s">
        <v>1936</v>
      </c>
      <c r="B726" s="94" t="s">
        <v>116</v>
      </c>
      <c r="C726" s="99" t="s">
        <v>39</v>
      </c>
      <c r="D726" s="33" t="s">
        <v>23</v>
      </c>
      <c r="E726" s="168" t="s">
        <v>1937</v>
      </c>
      <c r="F726" s="45" t="s">
        <v>25</v>
      </c>
      <c r="G726" s="76"/>
      <c r="H726" s="96" t="s">
        <v>569</v>
      </c>
      <c r="I726" s="33"/>
      <c r="J726" s="74">
        <v>45292</v>
      </c>
      <c r="K726" s="70">
        <v>50000</v>
      </c>
      <c r="L726" s="70">
        <v>20000</v>
      </c>
      <c r="M726" s="70"/>
      <c r="N726" s="33"/>
      <c r="O726" s="73" t="s">
        <v>1949</v>
      </c>
      <c r="P726" s="76"/>
      <c r="Q726" s="33" t="s">
        <v>30</v>
      </c>
      <c r="R726" s="33" t="s">
        <v>1950</v>
      </c>
      <c r="S726" s="33" t="s">
        <v>32</v>
      </c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81"/>
    </row>
    <row r="727" spans="1:30" ht="12.75">
      <c r="A727" s="94" t="s">
        <v>1936</v>
      </c>
      <c r="B727" s="94" t="s">
        <v>773</v>
      </c>
      <c r="C727" s="99" t="s">
        <v>39</v>
      </c>
      <c r="D727" s="33" t="s">
        <v>23</v>
      </c>
      <c r="E727" s="168" t="s">
        <v>1937</v>
      </c>
      <c r="F727" s="45" t="s">
        <v>25</v>
      </c>
      <c r="G727" s="76"/>
      <c r="H727" s="96" t="s">
        <v>774</v>
      </c>
      <c r="I727" s="33"/>
      <c r="J727" s="74">
        <v>45293</v>
      </c>
      <c r="K727" s="174">
        <v>50000</v>
      </c>
      <c r="L727" s="174">
        <v>10000</v>
      </c>
      <c r="M727" s="174"/>
      <c r="N727" s="33"/>
      <c r="O727" s="73" t="s">
        <v>1951</v>
      </c>
      <c r="P727" s="76"/>
      <c r="Q727" s="33" t="s">
        <v>30</v>
      </c>
      <c r="R727" s="33" t="s">
        <v>1952</v>
      </c>
      <c r="S727" s="33" t="s">
        <v>32</v>
      </c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81"/>
    </row>
    <row r="728" spans="1:30" ht="12.75">
      <c r="A728" s="94" t="s">
        <v>1936</v>
      </c>
      <c r="B728" s="94" t="s">
        <v>169</v>
      </c>
      <c r="C728" s="99" t="s">
        <v>39</v>
      </c>
      <c r="D728" s="33" t="s">
        <v>23</v>
      </c>
      <c r="E728" s="168" t="s">
        <v>1937</v>
      </c>
      <c r="F728" s="45" t="s">
        <v>25</v>
      </c>
      <c r="G728" s="76"/>
      <c r="H728" s="96" t="s">
        <v>554</v>
      </c>
      <c r="I728" s="33"/>
      <c r="J728" s="74">
        <v>45293</v>
      </c>
      <c r="K728" s="174">
        <v>75000</v>
      </c>
      <c r="L728" s="174">
        <v>35000</v>
      </c>
      <c r="M728" s="174"/>
      <c r="N728" s="33"/>
      <c r="O728" s="73" t="s">
        <v>1953</v>
      </c>
      <c r="P728" s="76"/>
      <c r="Q728" s="33" t="s">
        <v>30</v>
      </c>
      <c r="R728" s="33" t="s">
        <v>1954</v>
      </c>
      <c r="S728" s="33" t="s">
        <v>32</v>
      </c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81"/>
    </row>
    <row r="729" spans="1:30" ht="12.75">
      <c r="A729" s="94" t="s">
        <v>1936</v>
      </c>
      <c r="B729" s="94" t="s">
        <v>165</v>
      </c>
      <c r="C729" s="99" t="s">
        <v>39</v>
      </c>
      <c r="D729" s="33" t="s">
        <v>23</v>
      </c>
      <c r="E729" s="168" t="s">
        <v>1937</v>
      </c>
      <c r="F729" s="45" t="s">
        <v>25</v>
      </c>
      <c r="G729" s="76"/>
      <c r="H729" s="96" t="s">
        <v>166</v>
      </c>
      <c r="I729" s="33"/>
      <c r="J729" s="74">
        <v>45293</v>
      </c>
      <c r="K729" s="174">
        <v>55000</v>
      </c>
      <c r="L729" s="174">
        <v>35000</v>
      </c>
      <c r="M729" s="174"/>
      <c r="N729" s="33"/>
      <c r="O729" s="73" t="s">
        <v>1955</v>
      </c>
      <c r="P729" s="76"/>
      <c r="Q729" s="33" t="s">
        <v>30</v>
      </c>
      <c r="R729" s="33" t="s">
        <v>1954</v>
      </c>
      <c r="S729" s="33" t="s">
        <v>32</v>
      </c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81"/>
    </row>
    <row r="730" spans="1:30" ht="12.75">
      <c r="A730" s="94" t="s">
        <v>1936</v>
      </c>
      <c r="B730" s="94" t="s">
        <v>1956</v>
      </c>
      <c r="C730" s="99" t="s">
        <v>39</v>
      </c>
      <c r="D730" s="33" t="s">
        <v>23</v>
      </c>
      <c r="E730" s="168" t="s">
        <v>1937</v>
      </c>
      <c r="F730" s="45" t="s">
        <v>25</v>
      </c>
      <c r="G730" s="76"/>
      <c r="H730" s="96" t="s">
        <v>1569</v>
      </c>
      <c r="I730" s="33"/>
      <c r="J730" s="74">
        <v>45293</v>
      </c>
      <c r="K730" s="70">
        <v>30000</v>
      </c>
      <c r="L730" s="70">
        <v>7000</v>
      </c>
      <c r="M730" s="70"/>
      <c r="N730" s="33"/>
      <c r="O730" s="73" t="s">
        <v>1957</v>
      </c>
      <c r="P730" s="76"/>
      <c r="Q730" s="33" t="s">
        <v>30</v>
      </c>
      <c r="R730" s="33" t="s">
        <v>1958</v>
      </c>
      <c r="S730" s="33" t="s">
        <v>32</v>
      </c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81"/>
    </row>
    <row r="731" spans="1:30" ht="12.75">
      <c r="A731" s="94" t="s">
        <v>1936</v>
      </c>
      <c r="B731" s="94" t="s">
        <v>44</v>
      </c>
      <c r="C731" s="99" t="s">
        <v>39</v>
      </c>
      <c r="D731" s="33" t="s">
        <v>23</v>
      </c>
      <c r="E731" s="168" t="s">
        <v>1937</v>
      </c>
      <c r="F731" s="45" t="s">
        <v>25</v>
      </c>
      <c r="G731" s="76"/>
      <c r="H731" s="96" t="s">
        <v>1554</v>
      </c>
      <c r="I731" s="33"/>
      <c r="J731" s="74">
        <v>45293</v>
      </c>
      <c r="K731" s="174">
        <v>30000</v>
      </c>
      <c r="L731" s="174">
        <v>13000</v>
      </c>
      <c r="M731" s="174"/>
      <c r="N731" s="33"/>
      <c r="O731" s="73" t="s">
        <v>1959</v>
      </c>
      <c r="P731" s="76"/>
      <c r="Q731" s="33" t="s">
        <v>30</v>
      </c>
      <c r="R731" s="33" t="s">
        <v>1934</v>
      </c>
      <c r="S731" s="33" t="s">
        <v>68</v>
      </c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81"/>
    </row>
    <row r="732" spans="1:30" ht="12.75">
      <c r="A732" s="94" t="s">
        <v>1936</v>
      </c>
      <c r="B732" s="94" t="s">
        <v>377</v>
      </c>
      <c r="C732" s="99" t="s">
        <v>378</v>
      </c>
      <c r="D732" s="33" t="s">
        <v>23</v>
      </c>
      <c r="E732" s="168" t="s">
        <v>1937</v>
      </c>
      <c r="F732" s="45" t="s">
        <v>25</v>
      </c>
      <c r="G732" s="76"/>
      <c r="H732" s="96" t="s">
        <v>379</v>
      </c>
      <c r="I732" s="33"/>
      <c r="J732" s="74">
        <v>45293</v>
      </c>
      <c r="K732" s="70">
        <v>65000</v>
      </c>
      <c r="L732" s="70">
        <v>40000</v>
      </c>
      <c r="M732" s="70"/>
      <c r="N732" s="33"/>
      <c r="O732" s="73" t="s">
        <v>1960</v>
      </c>
      <c r="P732" s="76"/>
      <c r="Q732" s="33" t="s">
        <v>30</v>
      </c>
      <c r="R732" s="33" t="s">
        <v>1961</v>
      </c>
      <c r="S732" s="33" t="s">
        <v>68</v>
      </c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81"/>
    </row>
    <row r="733" spans="1:30" ht="12.75">
      <c r="A733" s="94" t="s">
        <v>1936</v>
      </c>
      <c r="B733" s="94" t="s">
        <v>235</v>
      </c>
      <c r="C733" s="99" t="s">
        <v>39</v>
      </c>
      <c r="D733" s="33" t="s">
        <v>49</v>
      </c>
      <c r="E733" s="168" t="s">
        <v>1937</v>
      </c>
      <c r="F733" s="45" t="s">
        <v>25</v>
      </c>
      <c r="G733" s="76"/>
      <c r="H733" s="96" t="s">
        <v>506</v>
      </c>
      <c r="I733" s="33"/>
      <c r="J733" s="74">
        <v>45293</v>
      </c>
      <c r="K733" s="70">
        <v>50000</v>
      </c>
      <c r="L733" s="70">
        <v>15000</v>
      </c>
      <c r="M733" s="70"/>
      <c r="N733" s="33"/>
      <c r="O733" s="73" t="s">
        <v>1962</v>
      </c>
      <c r="P733" s="76"/>
      <c r="Q733" s="33" t="s">
        <v>30</v>
      </c>
      <c r="R733" s="33" t="s">
        <v>1963</v>
      </c>
      <c r="S733" s="33" t="s">
        <v>68</v>
      </c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81"/>
    </row>
    <row r="734" spans="1:30" ht="12.75">
      <c r="A734" s="94" t="s">
        <v>1936</v>
      </c>
      <c r="B734" s="94" t="s">
        <v>769</v>
      </c>
      <c r="C734" s="99" t="s">
        <v>39</v>
      </c>
      <c r="D734" s="33" t="s">
        <v>23</v>
      </c>
      <c r="E734" s="168" t="s">
        <v>1937</v>
      </c>
      <c r="F734" s="45" t="s">
        <v>25</v>
      </c>
      <c r="G734" s="76"/>
      <c r="H734" s="96" t="s">
        <v>770</v>
      </c>
      <c r="I734" s="33"/>
      <c r="J734" s="74">
        <v>45293</v>
      </c>
      <c r="K734" s="70">
        <v>60000</v>
      </c>
      <c r="L734" s="70">
        <v>21000</v>
      </c>
      <c r="M734" s="70"/>
      <c r="N734" s="33"/>
      <c r="O734" s="73" t="s">
        <v>1964</v>
      </c>
      <c r="P734" s="76"/>
      <c r="Q734" s="33" t="s">
        <v>30</v>
      </c>
      <c r="R734" s="33" t="s">
        <v>1965</v>
      </c>
      <c r="S734" s="33" t="s">
        <v>813</v>
      </c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81"/>
    </row>
    <row r="735" spans="1:30" ht="12.75">
      <c r="A735" s="94" t="s">
        <v>1936</v>
      </c>
      <c r="B735" s="94" t="s">
        <v>1723</v>
      </c>
      <c r="C735" s="99" t="s">
        <v>1106</v>
      </c>
      <c r="D735" s="33" t="s">
        <v>49</v>
      </c>
      <c r="E735" s="168" t="s">
        <v>1937</v>
      </c>
      <c r="F735" s="45" t="s">
        <v>25</v>
      </c>
      <c r="G735" s="76"/>
      <c r="H735" s="96" t="s">
        <v>1724</v>
      </c>
      <c r="I735" s="33"/>
      <c r="J735" s="74">
        <v>45293</v>
      </c>
      <c r="K735" s="70">
        <v>25000</v>
      </c>
      <c r="L735" s="70">
        <v>3000</v>
      </c>
      <c r="M735" s="70"/>
      <c r="N735" s="33"/>
      <c r="O735" s="73" t="s">
        <v>1966</v>
      </c>
      <c r="P735" s="76"/>
      <c r="Q735" s="33" t="s">
        <v>30</v>
      </c>
      <c r="R735" s="33" t="s">
        <v>1967</v>
      </c>
      <c r="S735" s="33" t="s">
        <v>813</v>
      </c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81"/>
    </row>
    <row r="736" spans="1:30" ht="12.75">
      <c r="A736" s="94" t="s">
        <v>1936</v>
      </c>
      <c r="B736" s="22" t="s">
        <v>1837</v>
      </c>
      <c r="C736" s="168" t="s">
        <v>1106</v>
      </c>
      <c r="D736" s="168" t="s">
        <v>49</v>
      </c>
      <c r="E736" s="168" t="s">
        <v>1937</v>
      </c>
      <c r="F736" s="45" t="s">
        <v>25</v>
      </c>
      <c r="G736" s="22"/>
      <c r="H736" s="222" t="s">
        <v>1838</v>
      </c>
      <c r="I736" s="22"/>
      <c r="J736" s="74">
        <v>45293</v>
      </c>
      <c r="K736" s="174">
        <v>60000</v>
      </c>
      <c r="L736" s="174">
        <v>5000</v>
      </c>
      <c r="M736" s="174"/>
      <c r="N736" s="22"/>
      <c r="O736" s="176" t="s">
        <v>1968</v>
      </c>
      <c r="P736" s="168"/>
      <c r="Q736" s="33" t="s">
        <v>30</v>
      </c>
      <c r="R736" s="33" t="s">
        <v>1967</v>
      </c>
      <c r="S736" s="33" t="s">
        <v>813</v>
      </c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102"/>
    </row>
    <row r="737" spans="1:30" ht="12.75">
      <c r="A737" s="94" t="s">
        <v>1936</v>
      </c>
      <c r="B737" s="94" t="s">
        <v>598</v>
      </c>
      <c r="C737" s="99" t="s">
        <v>378</v>
      </c>
      <c r="D737" s="33" t="s">
        <v>23</v>
      </c>
      <c r="E737" s="168" t="s">
        <v>1937</v>
      </c>
      <c r="F737" s="45" t="s">
        <v>25</v>
      </c>
      <c r="G737" s="76"/>
      <c r="H737" s="96" t="s">
        <v>883</v>
      </c>
      <c r="I737" s="33"/>
      <c r="J737" s="74">
        <v>45294</v>
      </c>
      <c r="K737" s="70">
        <v>35000</v>
      </c>
      <c r="L737" s="70">
        <v>10000</v>
      </c>
      <c r="M737" s="70"/>
      <c r="N737" s="33"/>
      <c r="O737" s="73" t="s">
        <v>1969</v>
      </c>
      <c r="P737" s="76"/>
      <c r="Q737" s="33" t="s">
        <v>30</v>
      </c>
      <c r="R737" s="33" t="s">
        <v>1970</v>
      </c>
      <c r="S737" s="33" t="s">
        <v>813</v>
      </c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81"/>
    </row>
    <row r="738" spans="1:30" ht="12.75">
      <c r="A738" s="94" t="s">
        <v>1936</v>
      </c>
      <c r="B738" s="22" t="s">
        <v>1790</v>
      </c>
      <c r="C738" s="168" t="s">
        <v>1106</v>
      </c>
      <c r="D738" s="168" t="s">
        <v>49</v>
      </c>
      <c r="E738" s="168" t="s">
        <v>1937</v>
      </c>
      <c r="F738" s="45" t="s">
        <v>25</v>
      </c>
      <c r="G738" s="22"/>
      <c r="H738" s="224" t="s">
        <v>1791</v>
      </c>
      <c r="I738" s="22"/>
      <c r="J738" s="74">
        <v>45294</v>
      </c>
      <c r="K738" s="174">
        <v>20000</v>
      </c>
      <c r="L738" s="174">
        <v>3000</v>
      </c>
      <c r="M738" s="174"/>
      <c r="N738" s="22"/>
      <c r="O738" s="176" t="s">
        <v>1971</v>
      </c>
      <c r="P738" s="168"/>
      <c r="Q738" s="33" t="s">
        <v>30</v>
      </c>
      <c r="R738" s="168" t="s">
        <v>1972</v>
      </c>
      <c r="S738" s="168" t="s">
        <v>813</v>
      </c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102"/>
    </row>
    <row r="739" spans="1:30" ht="12.75">
      <c r="A739" s="94" t="s">
        <v>1936</v>
      </c>
      <c r="B739" s="94" t="s">
        <v>1110</v>
      </c>
      <c r="C739" s="99" t="s">
        <v>1106</v>
      </c>
      <c r="D739" s="33" t="s">
        <v>23</v>
      </c>
      <c r="E739" s="168" t="s">
        <v>1937</v>
      </c>
      <c r="F739" s="45" t="s">
        <v>25</v>
      </c>
      <c r="G739" s="76"/>
      <c r="H739" s="96" t="s">
        <v>1111</v>
      </c>
      <c r="I739" s="33"/>
      <c r="J739" s="74">
        <v>45293</v>
      </c>
      <c r="K739" s="70">
        <v>50000</v>
      </c>
      <c r="L739" s="70">
        <v>13500</v>
      </c>
      <c r="M739" s="70"/>
      <c r="N739" s="33"/>
      <c r="O739" s="73" t="s">
        <v>1973</v>
      </c>
      <c r="P739" s="76"/>
      <c r="Q739" s="33" t="s">
        <v>30</v>
      </c>
      <c r="R739" s="33" t="s">
        <v>1974</v>
      </c>
      <c r="S739" s="33" t="s">
        <v>813</v>
      </c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81"/>
    </row>
    <row r="740" spans="1:30" ht="12.75">
      <c r="A740" s="94" t="s">
        <v>1936</v>
      </c>
      <c r="B740" s="94" t="s">
        <v>1205</v>
      </c>
      <c r="C740" s="99" t="s">
        <v>1106</v>
      </c>
      <c r="D740" s="168" t="s">
        <v>49</v>
      </c>
      <c r="E740" s="168" t="s">
        <v>1937</v>
      </c>
      <c r="F740" s="45" t="s">
        <v>25</v>
      </c>
      <c r="G740" s="76"/>
      <c r="H740" s="96" t="s">
        <v>1794</v>
      </c>
      <c r="I740" s="33"/>
      <c r="J740" s="74">
        <v>45294</v>
      </c>
      <c r="K740" s="70">
        <v>15000</v>
      </c>
      <c r="L740" s="70">
        <v>5000</v>
      </c>
      <c r="M740" s="70"/>
      <c r="N740" s="33"/>
      <c r="O740" s="73" t="s">
        <v>1971</v>
      </c>
      <c r="P740" s="76"/>
      <c r="Q740" s="33" t="s">
        <v>30</v>
      </c>
      <c r="R740" s="168" t="s">
        <v>1972</v>
      </c>
      <c r="S740" s="168" t="s">
        <v>813</v>
      </c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81"/>
    </row>
    <row r="741" spans="1:30" ht="12.75">
      <c r="A741" s="94" t="s">
        <v>1936</v>
      </c>
      <c r="B741" s="94" t="s">
        <v>819</v>
      </c>
      <c r="C741" s="99" t="s">
        <v>378</v>
      </c>
      <c r="D741" s="33" t="s">
        <v>49</v>
      </c>
      <c r="E741" s="168" t="s">
        <v>1937</v>
      </c>
      <c r="F741" s="45" t="s">
        <v>25</v>
      </c>
      <c r="G741" s="76"/>
      <c r="H741" s="104" t="s">
        <v>1975</v>
      </c>
      <c r="I741" s="33"/>
      <c r="J741" s="74">
        <v>45295</v>
      </c>
      <c r="K741" s="70">
        <v>15000</v>
      </c>
      <c r="L741" s="70">
        <v>1500</v>
      </c>
      <c r="M741" s="70"/>
      <c r="N741" s="33"/>
      <c r="O741" s="77" t="s">
        <v>1976</v>
      </c>
      <c r="P741" s="76"/>
      <c r="Q741" s="33" t="s">
        <v>30</v>
      </c>
      <c r="R741" s="33" t="s">
        <v>1977</v>
      </c>
      <c r="S741" s="33" t="s">
        <v>813</v>
      </c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81"/>
    </row>
    <row r="742" spans="1:30" ht="12.75">
      <c r="A742" s="94" t="s">
        <v>1936</v>
      </c>
      <c r="B742" s="94" t="s">
        <v>634</v>
      </c>
      <c r="C742" s="99" t="s">
        <v>39</v>
      </c>
      <c r="D742" s="33" t="s">
        <v>49</v>
      </c>
      <c r="E742" s="168" t="s">
        <v>1937</v>
      </c>
      <c r="F742" s="45" t="s">
        <v>25</v>
      </c>
      <c r="G742" s="76"/>
      <c r="H742" s="96" t="s">
        <v>745</v>
      </c>
      <c r="I742" s="33"/>
      <c r="J742" s="74">
        <v>45295</v>
      </c>
      <c r="K742" s="70">
        <v>25000</v>
      </c>
      <c r="L742" s="70">
        <v>5000</v>
      </c>
      <c r="M742" s="70"/>
      <c r="N742" s="33"/>
      <c r="O742" s="73" t="s">
        <v>1978</v>
      </c>
      <c r="P742" s="76"/>
      <c r="Q742" s="33" t="s">
        <v>30</v>
      </c>
      <c r="R742" s="33" t="s">
        <v>1979</v>
      </c>
      <c r="S742" s="33" t="s">
        <v>813</v>
      </c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81"/>
    </row>
    <row r="743" spans="1:30" ht="12.75">
      <c r="A743" s="94" t="s">
        <v>1936</v>
      </c>
      <c r="B743" s="94" t="s">
        <v>447</v>
      </c>
      <c r="C743" s="99" t="s">
        <v>378</v>
      </c>
      <c r="D743" s="33" t="s">
        <v>23</v>
      </c>
      <c r="E743" s="168" t="s">
        <v>1937</v>
      </c>
      <c r="F743" s="45" t="s">
        <v>25</v>
      </c>
      <c r="G743" s="76"/>
      <c r="H743" s="96" t="s">
        <v>449</v>
      </c>
      <c r="I743" s="33"/>
      <c r="J743" s="74">
        <v>45295</v>
      </c>
      <c r="K743" s="70">
        <v>30000</v>
      </c>
      <c r="L743" s="70">
        <v>10000</v>
      </c>
      <c r="M743" s="70"/>
      <c r="N743" s="33"/>
      <c r="O743" s="73" t="s">
        <v>1980</v>
      </c>
      <c r="P743" s="76"/>
      <c r="Q743" s="33" t="s">
        <v>30</v>
      </c>
      <c r="R743" s="33" t="s">
        <v>1908</v>
      </c>
      <c r="S743" s="33" t="s">
        <v>813</v>
      </c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81"/>
    </row>
    <row r="744" spans="1:30" ht="12.75">
      <c r="A744" s="94" t="s">
        <v>1936</v>
      </c>
      <c r="B744" s="94" t="s">
        <v>1167</v>
      </c>
      <c r="C744" s="99" t="s">
        <v>1106</v>
      </c>
      <c r="D744" s="33" t="s">
        <v>49</v>
      </c>
      <c r="E744" s="168" t="s">
        <v>1937</v>
      </c>
      <c r="F744" s="45" t="s">
        <v>25</v>
      </c>
      <c r="G744" s="76"/>
      <c r="H744" s="96" t="s">
        <v>1168</v>
      </c>
      <c r="I744" s="33"/>
      <c r="J744" s="74">
        <v>45295</v>
      </c>
      <c r="K744" s="70">
        <v>40000</v>
      </c>
      <c r="L744" s="70">
        <v>3300</v>
      </c>
      <c r="M744" s="70"/>
      <c r="N744" s="33"/>
      <c r="O744" s="73" t="s">
        <v>1981</v>
      </c>
      <c r="P744" s="76"/>
      <c r="Q744" s="33" t="s">
        <v>30</v>
      </c>
      <c r="R744" s="33" t="s">
        <v>1982</v>
      </c>
      <c r="S744" s="33" t="s">
        <v>813</v>
      </c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81"/>
    </row>
    <row r="745" spans="1:30" ht="12.75">
      <c r="A745" s="94" t="s">
        <v>1936</v>
      </c>
      <c r="B745" s="94" t="s">
        <v>1180</v>
      </c>
      <c r="C745" s="99" t="s">
        <v>1106</v>
      </c>
      <c r="D745" s="33" t="s">
        <v>49</v>
      </c>
      <c r="E745" s="168" t="s">
        <v>1937</v>
      </c>
      <c r="F745" s="45" t="s">
        <v>25</v>
      </c>
      <c r="G745" s="76"/>
      <c r="H745" s="246" t="s">
        <v>1181</v>
      </c>
      <c r="I745" s="33"/>
      <c r="J745" s="74">
        <v>45295</v>
      </c>
      <c r="K745" s="70">
        <v>25000</v>
      </c>
      <c r="L745" s="70">
        <v>4000</v>
      </c>
      <c r="M745" s="70"/>
      <c r="N745" s="33"/>
      <c r="O745" s="73" t="s">
        <v>1983</v>
      </c>
      <c r="P745" s="76"/>
      <c r="Q745" s="33" t="s">
        <v>30</v>
      </c>
      <c r="R745" s="33" t="s">
        <v>1982</v>
      </c>
      <c r="S745" s="33" t="s">
        <v>813</v>
      </c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81"/>
    </row>
    <row r="746" spans="1:30" ht="12.75">
      <c r="A746" s="94" t="s">
        <v>1936</v>
      </c>
      <c r="B746" s="94" t="s">
        <v>1146</v>
      </c>
      <c r="C746" s="99" t="s">
        <v>378</v>
      </c>
      <c r="D746" s="33" t="s">
        <v>23</v>
      </c>
      <c r="E746" s="168" t="s">
        <v>1937</v>
      </c>
      <c r="F746" s="45" t="s">
        <v>25</v>
      </c>
      <c r="G746" s="76"/>
      <c r="H746" s="96" t="s">
        <v>1147</v>
      </c>
      <c r="I746" s="33"/>
      <c r="J746" s="74">
        <v>45295</v>
      </c>
      <c r="K746" s="70">
        <v>40000</v>
      </c>
      <c r="L746" s="70">
        <v>12000</v>
      </c>
      <c r="M746" s="70"/>
      <c r="N746" s="33"/>
      <c r="O746" s="73" t="s">
        <v>1984</v>
      </c>
      <c r="P746" s="76"/>
      <c r="Q746" s="33" t="s">
        <v>30</v>
      </c>
      <c r="R746" s="33" t="s">
        <v>1985</v>
      </c>
      <c r="S746" s="33" t="s">
        <v>813</v>
      </c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81"/>
    </row>
    <row r="747" spans="1:30" ht="12.75">
      <c r="A747" s="94" t="s">
        <v>1936</v>
      </c>
      <c r="B747" s="94" t="s">
        <v>1163</v>
      </c>
      <c r="C747" s="99" t="s">
        <v>1106</v>
      </c>
      <c r="D747" s="33" t="s">
        <v>49</v>
      </c>
      <c r="E747" s="168" t="s">
        <v>1937</v>
      </c>
      <c r="F747" s="45" t="s">
        <v>25</v>
      </c>
      <c r="G747" s="76"/>
      <c r="H747" s="96" t="s">
        <v>1164</v>
      </c>
      <c r="I747" s="33"/>
      <c r="J747" s="74">
        <v>45295</v>
      </c>
      <c r="K747" s="70">
        <v>25000</v>
      </c>
      <c r="L747" s="70">
        <v>4000</v>
      </c>
      <c r="M747" s="70"/>
      <c r="N747" s="33"/>
      <c r="O747" s="73" t="s">
        <v>1986</v>
      </c>
      <c r="P747" s="76"/>
      <c r="Q747" s="33" t="s">
        <v>30</v>
      </c>
      <c r="R747" s="33" t="s">
        <v>1982</v>
      </c>
      <c r="S747" s="33" t="s">
        <v>813</v>
      </c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81"/>
    </row>
    <row r="748" spans="1:30" ht="12.75">
      <c r="A748" s="94" t="s">
        <v>1936</v>
      </c>
      <c r="B748" s="94" t="s">
        <v>1335</v>
      </c>
      <c r="C748" s="99" t="s">
        <v>39</v>
      </c>
      <c r="D748" s="33" t="s">
        <v>23</v>
      </c>
      <c r="E748" s="168" t="s">
        <v>1937</v>
      </c>
      <c r="F748" s="45" t="s">
        <v>25</v>
      </c>
      <c r="G748" s="76"/>
      <c r="H748" s="96" t="s">
        <v>225</v>
      </c>
      <c r="I748" s="33"/>
      <c r="J748" s="74">
        <v>45295</v>
      </c>
      <c r="K748" s="70">
        <v>70000</v>
      </c>
      <c r="L748" s="70">
        <v>40000</v>
      </c>
      <c r="M748" s="70"/>
      <c r="N748" s="33"/>
      <c r="O748" s="73" t="s">
        <v>1987</v>
      </c>
      <c r="P748" s="76"/>
      <c r="Q748" s="33" t="s">
        <v>30</v>
      </c>
      <c r="R748" s="33" t="s">
        <v>1988</v>
      </c>
      <c r="S748" s="33" t="s">
        <v>32</v>
      </c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81"/>
    </row>
    <row r="749" spans="1:30" ht="12.75">
      <c r="A749" s="94" t="s">
        <v>1936</v>
      </c>
      <c r="B749" s="94" t="s">
        <v>348</v>
      </c>
      <c r="C749" s="99" t="s">
        <v>39</v>
      </c>
      <c r="D749" s="33" t="s">
        <v>23</v>
      </c>
      <c r="E749" s="168" t="s">
        <v>1937</v>
      </c>
      <c r="F749" s="45" t="s">
        <v>25</v>
      </c>
      <c r="G749" s="76"/>
      <c r="H749" s="96" t="s">
        <v>591</v>
      </c>
      <c r="I749" s="33"/>
      <c r="J749" s="74">
        <v>45295</v>
      </c>
      <c r="K749" s="70">
        <v>30000</v>
      </c>
      <c r="L749" s="70">
        <v>6000</v>
      </c>
      <c r="M749" s="70"/>
      <c r="N749" s="33"/>
      <c r="O749" s="73" t="s">
        <v>1989</v>
      </c>
      <c r="P749" s="76"/>
      <c r="Q749" s="33" t="s">
        <v>30</v>
      </c>
      <c r="R749" s="33" t="s">
        <v>1990</v>
      </c>
      <c r="S749" s="33" t="s">
        <v>32</v>
      </c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81"/>
    </row>
    <row r="750" spans="1:30" ht="12.75">
      <c r="A750" s="94" t="s">
        <v>1936</v>
      </c>
      <c r="B750" s="94" t="s">
        <v>677</v>
      </c>
      <c r="C750" s="99" t="s">
        <v>39</v>
      </c>
      <c r="D750" s="33" t="s">
        <v>23</v>
      </c>
      <c r="E750" s="168" t="s">
        <v>1937</v>
      </c>
      <c r="F750" s="45" t="s">
        <v>25</v>
      </c>
      <c r="G750" s="76"/>
      <c r="H750" s="96" t="s">
        <v>297</v>
      </c>
      <c r="I750" s="33"/>
      <c r="J750" s="74">
        <v>45295</v>
      </c>
      <c r="K750" s="70">
        <v>80000</v>
      </c>
      <c r="L750" s="70">
        <v>40000</v>
      </c>
      <c r="M750" s="70"/>
      <c r="N750" s="33"/>
      <c r="O750" s="73" t="s">
        <v>1991</v>
      </c>
      <c r="P750" s="76"/>
      <c r="Q750" s="33" t="s">
        <v>30</v>
      </c>
      <c r="R750" s="33" t="s">
        <v>1910</v>
      </c>
      <c r="S750" s="33" t="s">
        <v>32</v>
      </c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81"/>
    </row>
    <row r="751" spans="1:30" ht="12.75">
      <c r="A751" s="94" t="s">
        <v>1936</v>
      </c>
      <c r="B751" s="94" t="s">
        <v>781</v>
      </c>
      <c r="C751" s="99" t="s">
        <v>39</v>
      </c>
      <c r="D751" s="33" t="s">
        <v>49</v>
      </c>
      <c r="E751" s="168" t="s">
        <v>1937</v>
      </c>
      <c r="F751" s="45" t="s">
        <v>25</v>
      </c>
      <c r="G751" s="76"/>
      <c r="H751" s="96" t="s">
        <v>471</v>
      </c>
      <c r="I751" s="33"/>
      <c r="J751" s="74">
        <v>45295</v>
      </c>
      <c r="K751" s="70">
        <v>40000</v>
      </c>
      <c r="L751" s="70">
        <v>13000</v>
      </c>
      <c r="M751" s="70"/>
      <c r="N751" s="33"/>
      <c r="O751" s="73" t="s">
        <v>1992</v>
      </c>
      <c r="P751" s="76"/>
      <c r="Q751" s="33" t="s">
        <v>30</v>
      </c>
      <c r="R751" s="33" t="s">
        <v>1993</v>
      </c>
      <c r="S751" s="33" t="s">
        <v>32</v>
      </c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81"/>
    </row>
    <row r="752" spans="1:30" ht="12.75">
      <c r="A752" s="94" t="s">
        <v>1936</v>
      </c>
      <c r="B752" s="94" t="s">
        <v>837</v>
      </c>
      <c r="C752" s="99" t="s">
        <v>39</v>
      </c>
      <c r="D752" s="33" t="s">
        <v>23</v>
      </c>
      <c r="E752" s="168" t="s">
        <v>1937</v>
      </c>
      <c r="F752" s="45" t="s">
        <v>25</v>
      </c>
      <c r="G752" s="76"/>
      <c r="H752" s="96" t="s">
        <v>838</v>
      </c>
      <c r="I752" s="33"/>
      <c r="J752" s="74">
        <v>45295</v>
      </c>
      <c r="K752" s="70">
        <v>50000</v>
      </c>
      <c r="L752" s="70">
        <v>18000</v>
      </c>
      <c r="M752" s="70"/>
      <c r="N752" s="33"/>
      <c r="O752" s="73" t="s">
        <v>1994</v>
      </c>
      <c r="P752" s="76"/>
      <c r="Q752" s="33" t="s">
        <v>30</v>
      </c>
      <c r="R752" s="33" t="s">
        <v>1995</v>
      </c>
      <c r="S752" s="33" t="s">
        <v>68</v>
      </c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81"/>
    </row>
    <row r="753" spans="1:30" ht="12.75">
      <c r="A753" s="94" t="s">
        <v>1936</v>
      </c>
      <c r="B753" s="94" t="s">
        <v>90</v>
      </c>
      <c r="C753" s="99" t="s">
        <v>39</v>
      </c>
      <c r="D753" s="33" t="s">
        <v>23</v>
      </c>
      <c r="E753" s="168" t="s">
        <v>1937</v>
      </c>
      <c r="F753" s="45" t="s">
        <v>25</v>
      </c>
      <c r="G753" s="76"/>
      <c r="H753" s="96" t="s">
        <v>550</v>
      </c>
      <c r="I753" s="33"/>
      <c r="J753" s="74">
        <v>45296</v>
      </c>
      <c r="K753" s="70">
        <v>35000</v>
      </c>
      <c r="L753" s="70">
        <v>10000</v>
      </c>
      <c r="M753" s="70"/>
      <c r="N753" s="33"/>
      <c r="O753" s="73" t="s">
        <v>1996</v>
      </c>
      <c r="P753" s="76"/>
      <c r="Q753" s="33" t="s">
        <v>30</v>
      </c>
      <c r="R753" s="33" t="s">
        <v>1997</v>
      </c>
      <c r="S753" s="33" t="s">
        <v>388</v>
      </c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81"/>
    </row>
    <row r="754" spans="1:30" ht="12.75">
      <c r="A754" s="94" t="s">
        <v>1936</v>
      </c>
      <c r="B754" s="94" t="s">
        <v>153</v>
      </c>
      <c r="C754" s="99" t="s">
        <v>378</v>
      </c>
      <c r="D754" s="33" t="s">
        <v>49</v>
      </c>
      <c r="E754" s="168" t="s">
        <v>1937</v>
      </c>
      <c r="F754" s="45" t="s">
        <v>25</v>
      </c>
      <c r="G754" s="76"/>
      <c r="H754" s="96" t="s">
        <v>1587</v>
      </c>
      <c r="I754" s="33"/>
      <c r="J754" s="74">
        <v>45296</v>
      </c>
      <c r="K754" s="70">
        <v>35000</v>
      </c>
      <c r="L754" s="70">
        <v>2500</v>
      </c>
      <c r="M754" s="70"/>
      <c r="N754" s="33"/>
      <c r="O754" s="77" t="s">
        <v>1998</v>
      </c>
      <c r="P754" s="76"/>
      <c r="Q754" s="33" t="s">
        <v>30</v>
      </c>
      <c r="R754" s="33" t="s">
        <v>1935</v>
      </c>
      <c r="S754" s="33" t="s">
        <v>80</v>
      </c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81"/>
    </row>
    <row r="755" spans="1:30" ht="12.75">
      <c r="A755" s="94" t="s">
        <v>1936</v>
      </c>
      <c r="B755" s="94" t="s">
        <v>1667</v>
      </c>
      <c r="C755" s="99" t="s">
        <v>1106</v>
      </c>
      <c r="D755" s="33" t="s">
        <v>49</v>
      </c>
      <c r="E755" s="168" t="s">
        <v>1937</v>
      </c>
      <c r="F755" s="45" t="s">
        <v>25</v>
      </c>
      <c r="G755" s="76"/>
      <c r="H755" s="246" t="s">
        <v>1817</v>
      </c>
      <c r="I755" s="33"/>
      <c r="J755" s="74">
        <v>45297</v>
      </c>
      <c r="K755" s="70">
        <v>35000</v>
      </c>
      <c r="L755" s="70">
        <v>3000</v>
      </c>
      <c r="M755" s="70"/>
      <c r="N755" s="33"/>
      <c r="O755" s="73" t="s">
        <v>1999</v>
      </c>
      <c r="P755" s="76"/>
      <c r="Q755" s="33" t="s">
        <v>30</v>
      </c>
      <c r="R755" s="33" t="s">
        <v>2000</v>
      </c>
      <c r="S755" s="99" t="s">
        <v>813</v>
      </c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81"/>
    </row>
    <row r="756" spans="1:30" ht="12.75">
      <c r="A756" s="94" t="s">
        <v>1936</v>
      </c>
      <c r="B756" s="94" t="s">
        <v>1722</v>
      </c>
      <c r="C756" s="99" t="s">
        <v>1106</v>
      </c>
      <c r="D756" s="33" t="s">
        <v>49</v>
      </c>
      <c r="E756" s="168" t="s">
        <v>1937</v>
      </c>
      <c r="F756" s="45" t="s">
        <v>25</v>
      </c>
      <c r="G756" s="76"/>
      <c r="H756" s="246" t="s">
        <v>1250</v>
      </c>
      <c r="I756" s="33"/>
      <c r="J756" s="74">
        <v>45297</v>
      </c>
      <c r="K756" s="70">
        <v>30000</v>
      </c>
      <c r="L756" s="70">
        <v>3000</v>
      </c>
      <c r="M756" s="70"/>
      <c r="N756" s="33"/>
      <c r="O756" s="73" t="s">
        <v>2001</v>
      </c>
      <c r="P756" s="76"/>
      <c r="Q756" s="33" t="s">
        <v>30</v>
      </c>
      <c r="R756" s="33" t="s">
        <v>2000</v>
      </c>
      <c r="S756" s="99" t="s">
        <v>813</v>
      </c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81"/>
    </row>
    <row r="757" spans="1:30" ht="12.75">
      <c r="A757" s="94" t="s">
        <v>1936</v>
      </c>
      <c r="B757" s="94" t="s">
        <v>1677</v>
      </c>
      <c r="C757" s="99" t="s">
        <v>1106</v>
      </c>
      <c r="D757" s="33" t="s">
        <v>49</v>
      </c>
      <c r="E757" s="168" t="s">
        <v>1937</v>
      </c>
      <c r="F757" s="45" t="s">
        <v>25</v>
      </c>
      <c r="G757" s="76"/>
      <c r="H757" s="96" t="s">
        <v>1787</v>
      </c>
      <c r="I757" s="33"/>
      <c r="J757" s="74">
        <v>45297</v>
      </c>
      <c r="K757" s="70">
        <v>40000</v>
      </c>
      <c r="L757" s="70">
        <v>3000</v>
      </c>
      <c r="M757" s="70"/>
      <c r="N757" s="33"/>
      <c r="O757" s="73" t="s">
        <v>2002</v>
      </c>
      <c r="P757" s="76"/>
      <c r="Q757" s="33" t="s">
        <v>30</v>
      </c>
      <c r="R757" s="33" t="s">
        <v>2000</v>
      </c>
      <c r="S757" s="99" t="s">
        <v>813</v>
      </c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81"/>
    </row>
    <row r="758" spans="1:30" ht="12.75">
      <c r="A758" s="94" t="s">
        <v>1936</v>
      </c>
      <c r="B758" s="94" t="s">
        <v>1249</v>
      </c>
      <c r="C758" s="99" t="s">
        <v>1106</v>
      </c>
      <c r="D758" s="33" t="s">
        <v>49</v>
      </c>
      <c r="E758" s="168" t="s">
        <v>1937</v>
      </c>
      <c r="F758" s="45" t="s">
        <v>25</v>
      </c>
      <c r="G758" s="76"/>
      <c r="H758" s="96" t="s">
        <v>1799</v>
      </c>
      <c r="I758" s="33"/>
      <c r="J758" s="74">
        <v>45297</v>
      </c>
      <c r="K758" s="70">
        <v>30000</v>
      </c>
      <c r="L758" s="70">
        <v>2500</v>
      </c>
      <c r="M758" s="70"/>
      <c r="N758" s="33"/>
      <c r="O758" s="73" t="s">
        <v>2003</v>
      </c>
      <c r="P758" s="76"/>
      <c r="Q758" s="33" t="s">
        <v>30</v>
      </c>
      <c r="R758" s="33" t="s">
        <v>2000</v>
      </c>
      <c r="S758" s="99" t="s">
        <v>813</v>
      </c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81"/>
    </row>
    <row r="759" spans="1:30" ht="12.75">
      <c r="A759" s="94" t="s">
        <v>1936</v>
      </c>
      <c r="B759" s="94" t="s">
        <v>1782</v>
      </c>
      <c r="C759" s="99" t="s">
        <v>1106</v>
      </c>
      <c r="D759" s="33" t="s">
        <v>49</v>
      </c>
      <c r="E759" s="168" t="s">
        <v>1937</v>
      </c>
      <c r="F759" s="45" t="s">
        <v>25</v>
      </c>
      <c r="G759" s="76"/>
      <c r="H759" s="104" t="s">
        <v>1246</v>
      </c>
      <c r="I759" s="33"/>
      <c r="J759" s="74">
        <v>45297</v>
      </c>
      <c r="K759" s="103">
        <v>45000</v>
      </c>
      <c r="L759" s="103">
        <v>2500</v>
      </c>
      <c r="M759" s="103"/>
      <c r="N759" s="33"/>
      <c r="O759" s="73" t="s">
        <v>2004</v>
      </c>
      <c r="P759" s="76"/>
      <c r="Q759" s="33" t="s">
        <v>30</v>
      </c>
      <c r="R759" s="33" t="s">
        <v>2000</v>
      </c>
      <c r="S759" s="99" t="s">
        <v>813</v>
      </c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81"/>
    </row>
    <row r="760" spans="1:30" ht="12.75">
      <c r="A760" s="94" t="s">
        <v>1936</v>
      </c>
      <c r="B760" s="94" t="s">
        <v>1674</v>
      </c>
      <c r="C760" s="99" t="s">
        <v>1106</v>
      </c>
      <c r="D760" s="33" t="s">
        <v>49</v>
      </c>
      <c r="E760" s="168" t="s">
        <v>1937</v>
      </c>
      <c r="F760" s="45" t="s">
        <v>25</v>
      </c>
      <c r="G760" s="76"/>
      <c r="H760" s="96" t="s">
        <v>1796</v>
      </c>
      <c r="I760" s="33"/>
      <c r="J760" s="74">
        <v>45297</v>
      </c>
      <c r="K760" s="70">
        <v>35000</v>
      </c>
      <c r="L760" s="70">
        <v>3000</v>
      </c>
      <c r="M760" s="70"/>
      <c r="N760" s="33"/>
      <c r="O760" s="73" t="s">
        <v>2005</v>
      </c>
      <c r="P760" s="76"/>
      <c r="Q760" s="33" t="s">
        <v>30</v>
      </c>
      <c r="R760" s="33" t="s">
        <v>2000</v>
      </c>
      <c r="S760" s="99" t="s">
        <v>813</v>
      </c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81"/>
    </row>
    <row r="761" spans="1:30" ht="12.75">
      <c r="A761" s="94" t="s">
        <v>1936</v>
      </c>
      <c r="B761" s="94" t="s">
        <v>389</v>
      </c>
      <c r="C761" s="99" t="s">
        <v>378</v>
      </c>
      <c r="D761" s="33" t="s">
        <v>49</v>
      </c>
      <c r="E761" s="168" t="s">
        <v>1937</v>
      </c>
      <c r="F761" s="45" t="s">
        <v>25</v>
      </c>
      <c r="G761" s="76"/>
      <c r="H761" s="96" t="s">
        <v>390</v>
      </c>
      <c r="I761" s="33"/>
      <c r="J761" s="74">
        <v>45298</v>
      </c>
      <c r="K761" s="70">
        <v>55000</v>
      </c>
      <c r="L761" s="70">
        <v>6600</v>
      </c>
      <c r="M761" s="70"/>
      <c r="N761" s="33"/>
      <c r="O761" s="73" t="s">
        <v>2006</v>
      </c>
      <c r="P761" s="76"/>
      <c r="Q761" s="33" t="s">
        <v>30</v>
      </c>
      <c r="R761" s="33" t="s">
        <v>2007</v>
      </c>
      <c r="S761" s="99" t="s">
        <v>813</v>
      </c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81"/>
    </row>
    <row r="762" spans="1:30" ht="12.75">
      <c r="A762" s="94" t="s">
        <v>1936</v>
      </c>
      <c r="B762" s="94" t="s">
        <v>374</v>
      </c>
      <c r="C762" s="99" t="s">
        <v>39</v>
      </c>
      <c r="D762" s="33" t="s">
        <v>49</v>
      </c>
      <c r="E762" s="168" t="s">
        <v>1937</v>
      </c>
      <c r="F762" s="45" t="s">
        <v>25</v>
      </c>
      <c r="G762" s="76"/>
      <c r="H762" s="96" t="s">
        <v>1431</v>
      </c>
      <c r="I762" s="33"/>
      <c r="J762" s="74">
        <v>45299</v>
      </c>
      <c r="K762" s="70">
        <v>50000</v>
      </c>
      <c r="L762" s="70">
        <v>20000</v>
      </c>
      <c r="M762" s="70"/>
      <c r="N762" s="33"/>
      <c r="O762" s="73" t="s">
        <v>2008</v>
      </c>
      <c r="P762" s="76"/>
      <c r="Q762" s="33" t="s">
        <v>30</v>
      </c>
      <c r="R762" s="33" t="s">
        <v>2009</v>
      </c>
      <c r="S762" s="33" t="s">
        <v>369</v>
      </c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81"/>
    </row>
    <row r="763" spans="1:30" ht="12.75">
      <c r="A763" s="94" t="s">
        <v>1936</v>
      </c>
      <c r="B763" s="94" t="s">
        <v>1495</v>
      </c>
      <c r="C763" s="99" t="s">
        <v>402</v>
      </c>
      <c r="D763" s="33" t="s">
        <v>49</v>
      </c>
      <c r="E763" s="168" t="s">
        <v>1937</v>
      </c>
      <c r="F763" s="45" t="s">
        <v>25</v>
      </c>
      <c r="G763" s="76"/>
      <c r="H763" s="96" t="s">
        <v>1660</v>
      </c>
      <c r="I763" s="33"/>
      <c r="J763" s="74">
        <v>45299</v>
      </c>
      <c r="K763" s="70">
        <v>45000</v>
      </c>
      <c r="L763" s="70">
        <v>10000</v>
      </c>
      <c r="M763" s="70"/>
      <c r="N763" s="33"/>
      <c r="O763" s="73" t="s">
        <v>2010</v>
      </c>
      <c r="P763" s="76"/>
      <c r="Q763" s="33" t="s">
        <v>30</v>
      </c>
      <c r="R763" s="33" t="s">
        <v>2011</v>
      </c>
      <c r="S763" s="99" t="s">
        <v>813</v>
      </c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81"/>
    </row>
    <row r="764" spans="1:30" ht="12.75">
      <c r="A764" s="94" t="s">
        <v>1936</v>
      </c>
      <c r="B764" s="94" t="s">
        <v>2012</v>
      </c>
      <c r="C764" s="99" t="s">
        <v>1106</v>
      </c>
      <c r="D764" s="33" t="s">
        <v>49</v>
      </c>
      <c r="E764" s="168" t="s">
        <v>1937</v>
      </c>
      <c r="F764" s="45" t="s">
        <v>25</v>
      </c>
      <c r="G764" s="76"/>
      <c r="H764" s="246" t="s">
        <v>2013</v>
      </c>
      <c r="I764" s="33"/>
      <c r="J764" s="74">
        <v>45299</v>
      </c>
      <c r="K764" s="70">
        <v>60000</v>
      </c>
      <c r="L764" s="70">
        <v>4000</v>
      </c>
      <c r="M764" s="70"/>
      <c r="N764" s="33"/>
      <c r="O764" s="73" t="s">
        <v>2014</v>
      </c>
      <c r="P764" s="76"/>
      <c r="Q764" s="33" t="s">
        <v>30</v>
      </c>
      <c r="R764" s="33" t="s">
        <v>2015</v>
      </c>
      <c r="S764" s="99" t="s">
        <v>813</v>
      </c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81"/>
    </row>
    <row r="765" spans="1:30" ht="12.75">
      <c r="A765" s="94" t="s">
        <v>1936</v>
      </c>
      <c r="B765" s="94" t="s">
        <v>2016</v>
      </c>
      <c r="C765" s="99" t="s">
        <v>1106</v>
      </c>
      <c r="D765" s="33" t="s">
        <v>49</v>
      </c>
      <c r="E765" s="168" t="s">
        <v>1937</v>
      </c>
      <c r="F765" s="45" t="s">
        <v>25</v>
      </c>
      <c r="G765" s="76"/>
      <c r="H765" s="104" t="s">
        <v>2017</v>
      </c>
      <c r="I765" s="33"/>
      <c r="J765" s="74">
        <v>45299</v>
      </c>
      <c r="K765" s="70">
        <v>30000</v>
      </c>
      <c r="L765" s="70">
        <v>2500</v>
      </c>
      <c r="M765" s="70"/>
      <c r="N765" s="33"/>
      <c r="O765" s="73" t="s">
        <v>2018</v>
      </c>
      <c r="P765" s="76"/>
      <c r="Q765" s="33" t="s">
        <v>30</v>
      </c>
      <c r="R765" s="33" t="s">
        <v>2015</v>
      </c>
      <c r="S765" s="99" t="s">
        <v>813</v>
      </c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81"/>
    </row>
    <row r="766" spans="1:30" ht="12.75">
      <c r="A766" s="94" t="s">
        <v>1936</v>
      </c>
      <c r="B766" s="94" t="s">
        <v>1670</v>
      </c>
      <c r="C766" s="99" t="s">
        <v>1106</v>
      </c>
      <c r="D766" s="33" t="s">
        <v>49</v>
      </c>
      <c r="E766" s="168" t="s">
        <v>1937</v>
      </c>
      <c r="F766" s="45" t="s">
        <v>25</v>
      </c>
      <c r="G766" s="76"/>
      <c r="H766" s="96" t="s">
        <v>1671</v>
      </c>
      <c r="I766" s="33"/>
      <c r="J766" s="74">
        <v>45300</v>
      </c>
      <c r="K766" s="70">
        <v>40000</v>
      </c>
      <c r="L766" s="70">
        <v>3000</v>
      </c>
      <c r="M766" s="70"/>
      <c r="N766" s="33"/>
      <c r="O766" s="73" t="s">
        <v>2019</v>
      </c>
      <c r="P766" s="76"/>
      <c r="Q766" s="33" t="s">
        <v>30</v>
      </c>
      <c r="R766" s="33" t="s">
        <v>2020</v>
      </c>
      <c r="S766" s="99" t="s">
        <v>813</v>
      </c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81"/>
    </row>
    <row r="767" spans="1:30" ht="12.75">
      <c r="A767" s="94" t="s">
        <v>1936</v>
      </c>
      <c r="B767" s="94" t="s">
        <v>1720</v>
      </c>
      <c r="C767" s="99" t="s">
        <v>1106</v>
      </c>
      <c r="D767" s="33" t="s">
        <v>49</v>
      </c>
      <c r="E767" s="168" t="s">
        <v>1937</v>
      </c>
      <c r="F767" s="45" t="s">
        <v>25</v>
      </c>
      <c r="G767" s="76"/>
      <c r="H767" s="96" t="s">
        <v>1721</v>
      </c>
      <c r="I767" s="33"/>
      <c r="J767" s="74">
        <v>45300</v>
      </c>
      <c r="K767" s="70">
        <v>20000</v>
      </c>
      <c r="L767" s="70">
        <v>2000</v>
      </c>
      <c r="M767" s="70"/>
      <c r="N767" s="33"/>
      <c r="O767" s="73" t="s">
        <v>2021</v>
      </c>
      <c r="P767" s="76"/>
      <c r="Q767" s="33" t="s">
        <v>30</v>
      </c>
      <c r="R767" s="33" t="s">
        <v>2020</v>
      </c>
      <c r="S767" s="99" t="s">
        <v>813</v>
      </c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81"/>
    </row>
    <row r="768" spans="1:30" ht="12.75">
      <c r="A768" s="94" t="s">
        <v>1936</v>
      </c>
      <c r="B768" s="94" t="s">
        <v>1177</v>
      </c>
      <c r="C768" s="99" t="s">
        <v>1106</v>
      </c>
      <c r="D768" s="33" t="s">
        <v>49</v>
      </c>
      <c r="E768" s="168" t="s">
        <v>1937</v>
      </c>
      <c r="F768" s="45" t="s">
        <v>25</v>
      </c>
      <c r="G768" s="76"/>
      <c r="H768" s="104" t="s">
        <v>1178</v>
      </c>
      <c r="I768" s="33"/>
      <c r="J768" s="74">
        <v>45300</v>
      </c>
      <c r="K768" s="70">
        <v>50000</v>
      </c>
      <c r="L768" s="70">
        <v>3000</v>
      </c>
      <c r="M768" s="70"/>
      <c r="N768" s="33"/>
      <c r="O768" s="73" t="s">
        <v>2022</v>
      </c>
      <c r="P768" s="76"/>
      <c r="Q768" s="33" t="s">
        <v>30</v>
      </c>
      <c r="R768" s="33" t="s">
        <v>2015</v>
      </c>
      <c r="S768" s="99" t="s">
        <v>813</v>
      </c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81"/>
    </row>
    <row r="769" spans="1:30" ht="12.75">
      <c r="A769" s="94" t="s">
        <v>1936</v>
      </c>
      <c r="B769" s="94" t="s">
        <v>658</v>
      </c>
      <c r="C769" s="99" t="s">
        <v>39</v>
      </c>
      <c r="D769" s="33" t="s">
        <v>49</v>
      </c>
      <c r="E769" s="168" t="s">
        <v>1937</v>
      </c>
      <c r="F769" s="45" t="s">
        <v>25</v>
      </c>
      <c r="G769" s="76"/>
      <c r="H769" s="96" t="s">
        <v>901</v>
      </c>
      <c r="I769" s="33"/>
      <c r="J769" s="74">
        <v>45300</v>
      </c>
      <c r="K769" s="70">
        <v>45000</v>
      </c>
      <c r="L769" s="70">
        <v>10000</v>
      </c>
      <c r="M769" s="70"/>
      <c r="N769" s="33"/>
      <c r="O769" s="77" t="s">
        <v>2023</v>
      </c>
      <c r="P769" s="76"/>
      <c r="Q769" s="33" t="s">
        <v>30</v>
      </c>
      <c r="R769" s="33" t="s">
        <v>2024</v>
      </c>
      <c r="S769" s="33" t="s">
        <v>80</v>
      </c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81"/>
    </row>
    <row r="770" spans="1:30" ht="12.75">
      <c r="A770" s="94" t="s">
        <v>1936</v>
      </c>
      <c r="B770" s="94" t="s">
        <v>749</v>
      </c>
      <c r="C770" s="99" t="s">
        <v>39</v>
      </c>
      <c r="D770" s="33" t="s">
        <v>49</v>
      </c>
      <c r="E770" s="168" t="s">
        <v>1937</v>
      </c>
      <c r="F770" s="45" t="s">
        <v>25</v>
      </c>
      <c r="G770" s="76"/>
      <c r="H770" s="96" t="s">
        <v>750</v>
      </c>
      <c r="I770" s="33"/>
      <c r="J770" s="74">
        <v>45300</v>
      </c>
      <c r="K770" s="70">
        <v>35000</v>
      </c>
      <c r="L770" s="70">
        <v>9000</v>
      </c>
      <c r="M770" s="70"/>
      <c r="N770" s="33"/>
      <c r="O770" s="73" t="s">
        <v>2025</v>
      </c>
      <c r="P770" s="76"/>
      <c r="Q770" s="33" t="s">
        <v>30</v>
      </c>
      <c r="R770" s="33" t="s">
        <v>2026</v>
      </c>
      <c r="S770" s="33" t="s">
        <v>813</v>
      </c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81"/>
    </row>
    <row r="771" spans="1:30" ht="12.75">
      <c r="A771" s="94" t="s">
        <v>1936</v>
      </c>
      <c r="B771" s="94" t="s">
        <v>138</v>
      </c>
      <c r="C771" s="99" t="s">
        <v>39</v>
      </c>
      <c r="D771" s="66" t="s">
        <v>23</v>
      </c>
      <c r="E771" s="168" t="s">
        <v>1937</v>
      </c>
      <c r="F771" s="45" t="s">
        <v>25</v>
      </c>
      <c r="G771" s="76"/>
      <c r="H771" s="96" t="s">
        <v>139</v>
      </c>
      <c r="I771" s="33"/>
      <c r="J771" s="74">
        <v>45301</v>
      </c>
      <c r="K771" s="70">
        <v>25000</v>
      </c>
      <c r="L771" s="70">
        <v>7000</v>
      </c>
      <c r="M771" s="70"/>
      <c r="N771" s="33"/>
      <c r="O771" s="73" t="s">
        <v>2027</v>
      </c>
      <c r="P771" s="76"/>
      <c r="Q771" s="33" t="s">
        <v>30</v>
      </c>
      <c r="R771" s="33"/>
      <c r="S771" s="33" t="s">
        <v>813</v>
      </c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81"/>
    </row>
    <row r="772" spans="1:30" ht="12.75">
      <c r="A772" s="94" t="s">
        <v>1936</v>
      </c>
      <c r="B772" s="94" t="s">
        <v>851</v>
      </c>
      <c r="C772" s="99" t="s">
        <v>1106</v>
      </c>
      <c r="D772" s="33" t="s">
        <v>49</v>
      </c>
      <c r="E772" s="168" t="s">
        <v>1937</v>
      </c>
      <c r="F772" s="45" t="s">
        <v>25</v>
      </c>
      <c r="G772" s="76"/>
      <c r="H772" s="96" t="s">
        <v>1202</v>
      </c>
      <c r="I772" s="33"/>
      <c r="J772" s="74">
        <v>45301</v>
      </c>
      <c r="K772" s="70">
        <v>25000</v>
      </c>
      <c r="L772" s="70">
        <v>3700</v>
      </c>
      <c r="M772" s="70"/>
      <c r="N772" s="33"/>
      <c r="O772" s="73" t="s">
        <v>2028</v>
      </c>
      <c r="P772" s="76"/>
      <c r="Q772" s="33" t="s">
        <v>30</v>
      </c>
      <c r="R772" s="33" t="s">
        <v>2029</v>
      </c>
      <c r="S772" s="33" t="s">
        <v>813</v>
      </c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81"/>
    </row>
    <row r="773" spans="1:30" ht="12.75">
      <c r="A773" s="94" t="s">
        <v>1936</v>
      </c>
      <c r="B773" s="94" t="s">
        <v>2030</v>
      </c>
      <c r="C773" s="99" t="s">
        <v>1106</v>
      </c>
      <c r="D773" s="33" t="s">
        <v>49</v>
      </c>
      <c r="E773" s="168" t="s">
        <v>1937</v>
      </c>
      <c r="F773" s="45" t="s">
        <v>25</v>
      </c>
      <c r="G773" s="76"/>
      <c r="H773" s="104" t="s">
        <v>2031</v>
      </c>
      <c r="I773" s="33"/>
      <c r="J773" s="74">
        <v>45301</v>
      </c>
      <c r="K773" s="70">
        <v>20000</v>
      </c>
      <c r="L773" s="70">
        <v>2500</v>
      </c>
      <c r="M773" s="70"/>
      <c r="N773" s="33"/>
      <c r="O773" s="73" t="s">
        <v>2032</v>
      </c>
      <c r="P773" s="76"/>
      <c r="Q773" s="33" t="s">
        <v>30</v>
      </c>
      <c r="R773" s="33" t="s">
        <v>2020</v>
      </c>
      <c r="S773" s="99" t="s">
        <v>813</v>
      </c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81"/>
    </row>
    <row r="774" spans="1:30" ht="12.75">
      <c r="A774" s="94" t="s">
        <v>1936</v>
      </c>
      <c r="B774" s="94" t="s">
        <v>1663</v>
      </c>
      <c r="C774" s="99" t="s">
        <v>1106</v>
      </c>
      <c r="D774" s="33" t="s">
        <v>49</v>
      </c>
      <c r="E774" s="168" t="s">
        <v>1937</v>
      </c>
      <c r="F774" s="45" t="s">
        <v>25</v>
      </c>
      <c r="G774" s="76"/>
      <c r="H774" s="96" t="s">
        <v>1664</v>
      </c>
      <c r="I774" s="33"/>
      <c r="J774" s="74">
        <v>45301</v>
      </c>
      <c r="K774" s="70">
        <v>30000</v>
      </c>
      <c r="L774" s="70">
        <v>3000</v>
      </c>
      <c r="M774" s="70"/>
      <c r="N774" s="33"/>
      <c r="O774" s="73" t="s">
        <v>2033</v>
      </c>
      <c r="P774" s="76"/>
      <c r="Q774" s="33" t="s">
        <v>30</v>
      </c>
      <c r="R774" s="33" t="s">
        <v>2020</v>
      </c>
      <c r="S774" s="99" t="s">
        <v>813</v>
      </c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81"/>
    </row>
    <row r="775" spans="1:30" ht="12.75">
      <c r="A775" s="94" t="s">
        <v>1936</v>
      </c>
      <c r="B775" s="94" t="s">
        <v>1921</v>
      </c>
      <c r="C775" s="99" t="s">
        <v>402</v>
      </c>
      <c r="D775" s="33" t="s">
        <v>49</v>
      </c>
      <c r="E775" s="168" t="s">
        <v>1937</v>
      </c>
      <c r="F775" s="45" t="s">
        <v>25</v>
      </c>
      <c r="G775" s="76"/>
      <c r="H775" s="96" t="s">
        <v>2034</v>
      </c>
      <c r="I775" s="33"/>
      <c r="J775" s="74">
        <v>45301</v>
      </c>
      <c r="K775" s="70">
        <v>140000</v>
      </c>
      <c r="L775" s="70">
        <v>75000</v>
      </c>
      <c r="M775" s="70"/>
      <c r="N775" s="33"/>
      <c r="O775" s="73" t="s">
        <v>2035</v>
      </c>
      <c r="P775" s="76"/>
      <c r="Q775" s="33" t="s">
        <v>30</v>
      </c>
      <c r="R775" s="33" t="s">
        <v>2036</v>
      </c>
      <c r="S775" s="33" t="s">
        <v>536</v>
      </c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81"/>
    </row>
    <row r="776" spans="1:30" ht="12.75">
      <c r="A776" s="94" t="s">
        <v>1936</v>
      </c>
      <c r="B776" s="94" t="s">
        <v>1837</v>
      </c>
      <c r="C776" s="99" t="s">
        <v>1106</v>
      </c>
      <c r="D776" s="33" t="s">
        <v>49</v>
      </c>
      <c r="E776" s="168" t="s">
        <v>1937</v>
      </c>
      <c r="F776" s="45" t="s">
        <v>25</v>
      </c>
      <c r="G776" s="76"/>
      <c r="H776" s="104" t="s">
        <v>1838</v>
      </c>
      <c r="I776" s="33"/>
      <c r="J776" s="74">
        <v>45302</v>
      </c>
      <c r="K776" s="103">
        <v>60000</v>
      </c>
      <c r="L776" s="103">
        <v>5000</v>
      </c>
      <c r="M776" s="103"/>
      <c r="N776" s="33"/>
      <c r="O776" s="73" t="s">
        <v>2037</v>
      </c>
      <c r="P776" s="76"/>
      <c r="Q776" s="33" t="s">
        <v>30</v>
      </c>
      <c r="R776" s="33" t="s">
        <v>2038</v>
      </c>
      <c r="S776" s="99" t="s">
        <v>813</v>
      </c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81"/>
    </row>
    <row r="777" spans="1:30" ht="12.75">
      <c r="A777" s="94" t="s">
        <v>1936</v>
      </c>
      <c r="B777" s="107" t="s">
        <v>854</v>
      </c>
      <c r="C777" s="33" t="s">
        <v>378</v>
      </c>
      <c r="D777" s="33" t="s">
        <v>49</v>
      </c>
      <c r="E777" s="168" t="s">
        <v>1937</v>
      </c>
      <c r="F777" s="45" t="s">
        <v>25</v>
      </c>
      <c r="G777" s="76"/>
      <c r="H777" s="68" t="s">
        <v>2039</v>
      </c>
      <c r="I777" s="33"/>
      <c r="J777" s="74">
        <v>45303</v>
      </c>
      <c r="K777" s="70">
        <v>15000</v>
      </c>
      <c r="L777" s="70">
        <v>2000</v>
      </c>
      <c r="M777" s="70"/>
      <c r="N777" s="33"/>
      <c r="O777" s="73" t="s">
        <v>2040</v>
      </c>
      <c r="P777" s="76"/>
      <c r="Q777" s="33" t="s">
        <v>30</v>
      </c>
      <c r="R777" s="33" t="s">
        <v>2041</v>
      </c>
      <c r="S777" s="33" t="s">
        <v>813</v>
      </c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81"/>
    </row>
    <row r="778" spans="1:30" ht="12.75">
      <c r="A778" s="172" t="s">
        <v>1936</v>
      </c>
      <c r="B778" s="22" t="s">
        <v>1205</v>
      </c>
      <c r="C778" s="168" t="s">
        <v>1106</v>
      </c>
      <c r="D778" s="168" t="s">
        <v>49</v>
      </c>
      <c r="E778" s="168" t="s">
        <v>1937</v>
      </c>
      <c r="F778" s="45" t="s">
        <v>25</v>
      </c>
      <c r="G778" s="22"/>
      <c r="H778" s="222" t="s">
        <v>1794</v>
      </c>
      <c r="I778" s="22"/>
      <c r="J778" s="177">
        <v>45304</v>
      </c>
      <c r="K778" s="174">
        <v>15000</v>
      </c>
      <c r="L778" s="174">
        <v>5000</v>
      </c>
      <c r="M778" s="174"/>
      <c r="N778" s="22"/>
      <c r="O778" s="176" t="s">
        <v>2042</v>
      </c>
      <c r="P778" s="22"/>
      <c r="Q778" s="168" t="s">
        <v>30</v>
      </c>
      <c r="R778" s="168" t="s">
        <v>2043</v>
      </c>
      <c r="S778" s="168" t="s">
        <v>813</v>
      </c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102"/>
    </row>
    <row r="779" spans="1:30" ht="12.75">
      <c r="A779" s="172" t="s">
        <v>1936</v>
      </c>
      <c r="B779" s="22" t="s">
        <v>1790</v>
      </c>
      <c r="C779" s="168" t="s">
        <v>1106</v>
      </c>
      <c r="D779" s="168" t="s">
        <v>49</v>
      </c>
      <c r="E779" s="168" t="s">
        <v>1937</v>
      </c>
      <c r="F779" s="45" t="s">
        <v>25</v>
      </c>
      <c r="G779" s="22"/>
      <c r="H779" s="222" t="s">
        <v>1791</v>
      </c>
      <c r="I779" s="22"/>
      <c r="J779" s="177">
        <v>45304</v>
      </c>
      <c r="K779" s="174">
        <v>20000</v>
      </c>
      <c r="L779" s="174">
        <v>3000</v>
      </c>
      <c r="M779" s="174"/>
      <c r="N779" s="22"/>
      <c r="O779" s="236" t="s">
        <v>2044</v>
      </c>
      <c r="P779" s="22"/>
      <c r="Q779" s="168" t="s">
        <v>30</v>
      </c>
      <c r="R779" s="168" t="s">
        <v>2043</v>
      </c>
      <c r="S779" s="168" t="s">
        <v>813</v>
      </c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102"/>
    </row>
    <row r="780" spans="1:30" ht="12.75">
      <c r="A780" s="94" t="s">
        <v>1936</v>
      </c>
      <c r="B780" s="159" t="s">
        <v>1723</v>
      </c>
      <c r="C780" s="160" t="s">
        <v>1106</v>
      </c>
      <c r="D780" s="160" t="s">
        <v>49</v>
      </c>
      <c r="E780" s="168" t="s">
        <v>1937</v>
      </c>
      <c r="F780" s="45" t="s">
        <v>25</v>
      </c>
      <c r="G780" s="159"/>
      <c r="H780" s="221" t="s">
        <v>1724</v>
      </c>
      <c r="I780" s="159"/>
      <c r="J780" s="177">
        <v>45304</v>
      </c>
      <c r="K780" s="163">
        <v>25000</v>
      </c>
      <c r="L780" s="163">
        <v>3000</v>
      </c>
      <c r="M780" s="163"/>
      <c r="N780" s="159"/>
      <c r="O780" s="165" t="s">
        <v>2045</v>
      </c>
      <c r="P780" s="159"/>
      <c r="Q780" s="160" t="s">
        <v>30</v>
      </c>
      <c r="R780" s="168" t="s">
        <v>2043</v>
      </c>
      <c r="S780" s="160" t="s">
        <v>813</v>
      </c>
      <c r="T780" s="159"/>
      <c r="U780" s="159"/>
      <c r="V780" s="159"/>
      <c r="W780" s="159"/>
      <c r="X780" s="159"/>
      <c r="Y780" s="159"/>
      <c r="Z780" s="159"/>
      <c r="AA780" s="159"/>
      <c r="AB780" s="159"/>
      <c r="AC780" s="159"/>
      <c r="AD780" s="102"/>
    </row>
    <row r="781" spans="1:30" ht="12.75">
      <c r="A781" s="94" t="s">
        <v>1936</v>
      </c>
      <c r="B781" s="94" t="s">
        <v>1722</v>
      </c>
      <c r="C781" s="99" t="s">
        <v>1106</v>
      </c>
      <c r="D781" s="33" t="s">
        <v>49</v>
      </c>
      <c r="E781" s="168" t="s">
        <v>1937</v>
      </c>
      <c r="F781" s="45" t="s">
        <v>25</v>
      </c>
      <c r="G781" s="76"/>
      <c r="H781" s="246" t="s">
        <v>1898</v>
      </c>
      <c r="I781" s="33"/>
      <c r="J781" s="177">
        <v>45304</v>
      </c>
      <c r="K781" s="103">
        <v>30000</v>
      </c>
      <c r="L781" s="103">
        <v>3000</v>
      </c>
      <c r="M781" s="103"/>
      <c r="N781" s="33"/>
      <c r="O781" s="73" t="s">
        <v>2046</v>
      </c>
      <c r="P781" s="168"/>
      <c r="Q781" s="160" t="s">
        <v>30</v>
      </c>
      <c r="R781" s="33" t="s">
        <v>2047</v>
      </c>
      <c r="S781" s="99" t="s">
        <v>813</v>
      </c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81"/>
    </row>
    <row r="782" spans="1:30" ht="12.75">
      <c r="A782" s="94" t="s">
        <v>1936</v>
      </c>
      <c r="B782" s="94" t="s">
        <v>765</v>
      </c>
      <c r="C782" s="99" t="s">
        <v>39</v>
      </c>
      <c r="D782" s="66" t="s">
        <v>23</v>
      </c>
      <c r="E782" s="168" t="s">
        <v>1937</v>
      </c>
      <c r="F782" s="45" t="s">
        <v>25</v>
      </c>
      <c r="G782" s="76"/>
      <c r="H782" s="96" t="s">
        <v>766</v>
      </c>
      <c r="I782" s="33"/>
      <c r="J782" s="74">
        <v>45305</v>
      </c>
      <c r="K782" s="70">
        <v>30000</v>
      </c>
      <c r="L782" s="70">
        <v>2500</v>
      </c>
      <c r="M782" s="70"/>
      <c r="N782" s="33"/>
      <c r="O782" s="73" t="s">
        <v>2048</v>
      </c>
      <c r="P782" s="76"/>
      <c r="Q782" s="160" t="s">
        <v>30</v>
      </c>
      <c r="R782" s="33" t="s">
        <v>2049</v>
      </c>
      <c r="S782" s="168" t="s">
        <v>813</v>
      </c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81"/>
    </row>
    <row r="783" spans="1:30" ht="12.75">
      <c r="A783" s="94" t="s">
        <v>1936</v>
      </c>
      <c r="B783" s="94" t="s">
        <v>103</v>
      </c>
      <c r="C783" s="99" t="s">
        <v>39</v>
      </c>
      <c r="D783" s="33" t="s">
        <v>49</v>
      </c>
      <c r="E783" s="168" t="s">
        <v>1937</v>
      </c>
      <c r="F783" s="45" t="s">
        <v>25</v>
      </c>
      <c r="G783" s="76"/>
      <c r="H783" s="96" t="s">
        <v>104</v>
      </c>
      <c r="I783" s="33"/>
      <c r="J783" s="74">
        <v>45304</v>
      </c>
      <c r="K783" s="70">
        <v>40000</v>
      </c>
      <c r="L783" s="70">
        <v>7000</v>
      </c>
      <c r="M783" s="70"/>
      <c r="N783" s="33"/>
      <c r="O783" s="73" t="s">
        <v>2050</v>
      </c>
      <c r="P783" s="76"/>
      <c r="Q783" s="33" t="s">
        <v>30</v>
      </c>
      <c r="R783" s="33" t="s">
        <v>2051</v>
      </c>
      <c r="S783" s="33" t="s">
        <v>369</v>
      </c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81"/>
    </row>
    <row r="784" spans="1:30" ht="12.75">
      <c r="A784" s="94" t="s">
        <v>1936</v>
      </c>
      <c r="B784" s="145" t="s">
        <v>157</v>
      </c>
      <c r="C784" s="144" t="s">
        <v>378</v>
      </c>
      <c r="D784" s="66" t="s">
        <v>49</v>
      </c>
      <c r="E784" s="168" t="s">
        <v>1937</v>
      </c>
      <c r="F784" s="45" t="s">
        <v>25</v>
      </c>
      <c r="G784" s="76"/>
      <c r="H784" s="68" t="s">
        <v>1423</v>
      </c>
      <c r="I784" s="33"/>
      <c r="J784" s="74">
        <v>45305</v>
      </c>
      <c r="K784" s="69">
        <v>35000</v>
      </c>
      <c r="L784" s="70">
        <v>10000</v>
      </c>
      <c r="M784" s="70"/>
      <c r="N784" s="33"/>
      <c r="O784" s="73" t="s">
        <v>2052</v>
      </c>
      <c r="P784" s="33"/>
      <c r="Q784" s="33" t="s">
        <v>30</v>
      </c>
      <c r="R784" s="33" t="s">
        <v>2053</v>
      </c>
      <c r="S784" s="33" t="s">
        <v>369</v>
      </c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81"/>
    </row>
    <row r="785" spans="1:30" ht="12.75">
      <c r="A785" s="94" t="s">
        <v>1936</v>
      </c>
      <c r="B785" s="94" t="s">
        <v>44</v>
      </c>
      <c r="C785" s="99" t="s">
        <v>39</v>
      </c>
      <c r="D785" s="33" t="s">
        <v>23</v>
      </c>
      <c r="E785" s="168" t="s">
        <v>1937</v>
      </c>
      <c r="F785" s="45" t="s">
        <v>25</v>
      </c>
      <c r="G785" s="76"/>
      <c r="H785" s="96" t="s">
        <v>1554</v>
      </c>
      <c r="I785" s="33"/>
      <c r="J785" s="74">
        <v>45306</v>
      </c>
      <c r="K785" s="174">
        <v>30000</v>
      </c>
      <c r="L785" s="174">
        <v>13000</v>
      </c>
      <c r="M785" s="174"/>
      <c r="N785" s="33"/>
      <c r="O785" s="73" t="s">
        <v>2054</v>
      </c>
      <c r="P785" s="76"/>
      <c r="Q785" s="33" t="s">
        <v>30</v>
      </c>
      <c r="R785" s="33" t="s">
        <v>1934</v>
      </c>
      <c r="S785" s="33" t="s">
        <v>68</v>
      </c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81"/>
    </row>
    <row r="786" spans="1:30" ht="12.75">
      <c r="A786" s="172" t="s">
        <v>1936</v>
      </c>
      <c r="B786" s="22" t="s">
        <v>1677</v>
      </c>
      <c r="C786" s="168" t="s">
        <v>1106</v>
      </c>
      <c r="D786" s="168" t="s">
        <v>49</v>
      </c>
      <c r="E786" s="168" t="s">
        <v>1937</v>
      </c>
      <c r="F786" s="45" t="s">
        <v>25</v>
      </c>
      <c r="G786" s="22"/>
      <c r="H786" s="247" t="s">
        <v>1678</v>
      </c>
      <c r="I786" s="22"/>
      <c r="J786" s="74">
        <v>45306</v>
      </c>
      <c r="K786" s="174">
        <v>40000</v>
      </c>
      <c r="L786" s="174">
        <v>3000</v>
      </c>
      <c r="M786" s="174"/>
      <c r="N786" s="22"/>
      <c r="O786" s="176" t="s">
        <v>2055</v>
      </c>
      <c r="P786" s="22"/>
      <c r="Q786" s="33" t="s">
        <v>30</v>
      </c>
      <c r="R786" s="33" t="s">
        <v>2056</v>
      </c>
      <c r="S786" s="168" t="s">
        <v>813</v>
      </c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102"/>
    </row>
    <row r="787" spans="1:30" ht="12.75">
      <c r="A787" s="172" t="s">
        <v>1936</v>
      </c>
      <c r="B787" s="22" t="s">
        <v>1720</v>
      </c>
      <c r="C787" s="168" t="s">
        <v>1106</v>
      </c>
      <c r="D787" s="168" t="s">
        <v>49</v>
      </c>
      <c r="E787" s="168" t="s">
        <v>1937</v>
      </c>
      <c r="F787" s="45" t="s">
        <v>25</v>
      </c>
      <c r="G787" s="22"/>
      <c r="H787" s="248" t="s">
        <v>1721</v>
      </c>
      <c r="I787" s="22"/>
      <c r="J787" s="177">
        <v>45306</v>
      </c>
      <c r="K787" s="174">
        <v>20000</v>
      </c>
      <c r="L787" s="174">
        <v>2000</v>
      </c>
      <c r="M787" s="174"/>
      <c r="N787" s="22"/>
      <c r="O787" s="176" t="s">
        <v>2057</v>
      </c>
      <c r="P787" s="22"/>
      <c r="Q787" s="168" t="s">
        <v>30</v>
      </c>
      <c r="R787" s="168" t="s">
        <v>2058</v>
      </c>
      <c r="S787" s="168" t="s">
        <v>813</v>
      </c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102"/>
    </row>
    <row r="788" spans="1:30" ht="12.75">
      <c r="A788" s="172" t="s">
        <v>1936</v>
      </c>
      <c r="B788" s="22" t="s">
        <v>1667</v>
      </c>
      <c r="C788" s="168" t="s">
        <v>1106</v>
      </c>
      <c r="D788" s="168" t="s">
        <v>49</v>
      </c>
      <c r="E788" s="168" t="s">
        <v>1937</v>
      </c>
      <c r="F788" s="45" t="s">
        <v>25</v>
      </c>
      <c r="G788" s="22"/>
      <c r="H788" s="248" t="s">
        <v>1817</v>
      </c>
      <c r="I788" s="22"/>
      <c r="J788" s="177">
        <v>45306</v>
      </c>
      <c r="K788" s="174">
        <v>35000</v>
      </c>
      <c r="L788" s="174">
        <v>3000</v>
      </c>
      <c r="M788" s="174"/>
      <c r="N788" s="22"/>
      <c r="O788" s="176" t="s">
        <v>2059</v>
      </c>
      <c r="P788" s="22"/>
      <c r="Q788" s="168" t="s">
        <v>30</v>
      </c>
      <c r="R788" s="168" t="s">
        <v>2056</v>
      </c>
      <c r="S788" s="168" t="s">
        <v>813</v>
      </c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102"/>
    </row>
    <row r="789" spans="1:30" ht="12.75">
      <c r="A789" s="172" t="s">
        <v>1936</v>
      </c>
      <c r="B789" s="22" t="s">
        <v>1674</v>
      </c>
      <c r="C789" s="168" t="s">
        <v>1106</v>
      </c>
      <c r="D789" s="168" t="s">
        <v>49</v>
      </c>
      <c r="E789" s="168" t="s">
        <v>1937</v>
      </c>
      <c r="F789" s="45" t="s">
        <v>25</v>
      </c>
      <c r="G789" s="22"/>
      <c r="H789" s="249" t="s">
        <v>1796</v>
      </c>
      <c r="I789" s="22"/>
      <c r="J789" s="177">
        <v>45306</v>
      </c>
      <c r="K789" s="174">
        <v>35000</v>
      </c>
      <c r="L789" s="174">
        <v>3000</v>
      </c>
      <c r="M789" s="174"/>
      <c r="N789" s="22"/>
      <c r="O789" s="176" t="s">
        <v>2060</v>
      </c>
      <c r="P789" s="22"/>
      <c r="Q789" s="168" t="s">
        <v>30</v>
      </c>
      <c r="R789" s="168" t="s">
        <v>2056</v>
      </c>
      <c r="S789" s="168" t="s">
        <v>813</v>
      </c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102"/>
    </row>
    <row r="790" spans="1:30" ht="12.75">
      <c r="A790" s="94" t="s">
        <v>1936</v>
      </c>
      <c r="B790" s="22" t="s">
        <v>662</v>
      </c>
      <c r="C790" s="168" t="s">
        <v>39</v>
      </c>
      <c r="D790" s="168" t="s">
        <v>49</v>
      </c>
      <c r="E790" s="168" t="s">
        <v>1937</v>
      </c>
      <c r="F790" s="45" t="s">
        <v>25</v>
      </c>
      <c r="G790" s="22"/>
      <c r="H790" s="218" t="s">
        <v>1410</v>
      </c>
      <c r="I790" s="22"/>
      <c r="J790" s="74">
        <v>45306</v>
      </c>
      <c r="K790" s="174">
        <v>55000</v>
      </c>
      <c r="L790" s="174">
        <v>23000</v>
      </c>
      <c r="M790" s="174"/>
      <c r="N790" s="22"/>
      <c r="O790" s="176" t="s">
        <v>2061</v>
      </c>
      <c r="P790" s="22"/>
      <c r="Q790" s="33" t="s">
        <v>30</v>
      </c>
      <c r="R790" s="22" t="s">
        <v>2062</v>
      </c>
      <c r="S790" s="33" t="s">
        <v>68</v>
      </c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102"/>
    </row>
    <row r="791" spans="1:30" ht="12.75">
      <c r="A791" s="94" t="s">
        <v>1936</v>
      </c>
      <c r="B791" s="94" t="s">
        <v>235</v>
      </c>
      <c r="C791" s="99" t="s">
        <v>39</v>
      </c>
      <c r="D791" s="33" t="s">
        <v>49</v>
      </c>
      <c r="E791" s="168" t="s">
        <v>1937</v>
      </c>
      <c r="F791" s="45" t="s">
        <v>25</v>
      </c>
      <c r="G791" s="76"/>
      <c r="H791" s="96" t="s">
        <v>506</v>
      </c>
      <c r="I791" s="33"/>
      <c r="J791" s="74">
        <v>45306</v>
      </c>
      <c r="K791" s="70">
        <v>50000</v>
      </c>
      <c r="L791" s="70">
        <v>15000</v>
      </c>
      <c r="M791" s="70"/>
      <c r="N791" s="33"/>
      <c r="O791" s="73" t="s">
        <v>2063</v>
      </c>
      <c r="P791" s="76"/>
      <c r="Q791" s="33" t="s">
        <v>30</v>
      </c>
      <c r="R791" s="33" t="s">
        <v>2064</v>
      </c>
      <c r="S791" s="33" t="s">
        <v>68</v>
      </c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81"/>
    </row>
    <row r="792" spans="1:30" ht="12.75">
      <c r="A792" s="172" t="s">
        <v>1936</v>
      </c>
      <c r="B792" s="22" t="s">
        <v>1146</v>
      </c>
      <c r="C792" s="168" t="s">
        <v>378</v>
      </c>
      <c r="D792" s="168" t="s">
        <v>23</v>
      </c>
      <c r="E792" s="168" t="s">
        <v>1937</v>
      </c>
      <c r="F792" s="45" t="s">
        <v>25</v>
      </c>
      <c r="G792" s="22"/>
      <c r="H792" s="248" t="s">
        <v>1147</v>
      </c>
      <c r="I792" s="22"/>
      <c r="J792" s="189">
        <v>45307</v>
      </c>
      <c r="K792" s="174">
        <v>40000</v>
      </c>
      <c r="L792" s="174">
        <v>12000</v>
      </c>
      <c r="M792" s="174"/>
      <c r="N792" s="22"/>
      <c r="O792" s="176" t="s">
        <v>2065</v>
      </c>
      <c r="P792" s="22"/>
      <c r="Q792" s="33" t="s">
        <v>30</v>
      </c>
      <c r="R792" s="168" t="s">
        <v>2066</v>
      </c>
      <c r="S792" s="168" t="s">
        <v>813</v>
      </c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102"/>
    </row>
    <row r="793" spans="1:30" ht="12.75">
      <c r="A793" s="172" t="s">
        <v>1936</v>
      </c>
      <c r="B793" s="22" t="s">
        <v>598</v>
      </c>
      <c r="C793" s="168" t="s">
        <v>378</v>
      </c>
      <c r="D793" s="168" t="s">
        <v>23</v>
      </c>
      <c r="E793" s="168" t="s">
        <v>1937</v>
      </c>
      <c r="F793" s="45" t="s">
        <v>25</v>
      </c>
      <c r="G793" s="22"/>
      <c r="H793" s="248" t="s">
        <v>883</v>
      </c>
      <c r="I793" s="22"/>
      <c r="J793" s="189">
        <v>45307</v>
      </c>
      <c r="K793" s="174">
        <v>35000</v>
      </c>
      <c r="L793" s="174">
        <v>10000</v>
      </c>
      <c r="M793" s="174"/>
      <c r="N793" s="22"/>
      <c r="O793" s="176" t="s">
        <v>2067</v>
      </c>
      <c r="P793" s="22"/>
      <c r="Q793" s="33" t="s">
        <v>30</v>
      </c>
      <c r="R793" s="22" t="s">
        <v>1970</v>
      </c>
      <c r="S793" s="168" t="s">
        <v>813</v>
      </c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102"/>
    </row>
    <row r="794" spans="1:30" ht="12.75">
      <c r="A794" s="172" t="s">
        <v>1936</v>
      </c>
      <c r="B794" s="22" t="s">
        <v>1249</v>
      </c>
      <c r="C794" s="168" t="s">
        <v>1106</v>
      </c>
      <c r="D794" s="168" t="s">
        <v>49</v>
      </c>
      <c r="E794" s="168" t="s">
        <v>1937</v>
      </c>
      <c r="F794" s="45" t="s">
        <v>25</v>
      </c>
      <c r="G794" s="22"/>
      <c r="H794" s="249" t="s">
        <v>1799</v>
      </c>
      <c r="I794" s="22"/>
      <c r="J794" s="189">
        <v>45307</v>
      </c>
      <c r="K794" s="174">
        <v>30000</v>
      </c>
      <c r="L794" s="174">
        <v>2500</v>
      </c>
      <c r="M794" s="174"/>
      <c r="N794" s="22"/>
      <c r="O794" s="176" t="s">
        <v>2068</v>
      </c>
      <c r="P794" s="22"/>
      <c r="Q794" s="33" t="s">
        <v>30</v>
      </c>
      <c r="R794" s="22" t="s">
        <v>2056</v>
      </c>
      <c r="S794" s="168" t="s">
        <v>813</v>
      </c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102"/>
    </row>
    <row r="795" spans="1:30" ht="12.75">
      <c r="A795" s="172" t="s">
        <v>1936</v>
      </c>
      <c r="B795" s="22" t="s">
        <v>2030</v>
      </c>
      <c r="C795" s="168" t="s">
        <v>1106</v>
      </c>
      <c r="D795" s="168" t="s">
        <v>49</v>
      </c>
      <c r="E795" s="168" t="s">
        <v>1937</v>
      </c>
      <c r="F795" s="45" t="s">
        <v>25</v>
      </c>
      <c r="G795" s="22"/>
      <c r="H795" s="248" t="s">
        <v>2031</v>
      </c>
      <c r="I795" s="22"/>
      <c r="J795" s="189">
        <v>45307</v>
      </c>
      <c r="K795" s="174">
        <v>20000</v>
      </c>
      <c r="L795" s="174">
        <v>2500</v>
      </c>
      <c r="M795" s="174"/>
      <c r="N795" s="22"/>
      <c r="O795" s="176" t="s">
        <v>2069</v>
      </c>
      <c r="P795" s="22"/>
      <c r="Q795" s="33" t="s">
        <v>30</v>
      </c>
      <c r="R795" s="22" t="s">
        <v>2070</v>
      </c>
      <c r="S795" s="168" t="s">
        <v>813</v>
      </c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102"/>
    </row>
    <row r="796" spans="1:30" ht="12.75">
      <c r="A796" s="94" t="s">
        <v>1936</v>
      </c>
      <c r="B796" s="159" t="s">
        <v>769</v>
      </c>
      <c r="C796" s="160" t="s">
        <v>39</v>
      </c>
      <c r="D796" s="160" t="s">
        <v>23</v>
      </c>
      <c r="E796" s="168" t="s">
        <v>1937</v>
      </c>
      <c r="F796" s="45" t="s">
        <v>25</v>
      </c>
      <c r="G796" s="159"/>
      <c r="H796" s="250" t="s">
        <v>770</v>
      </c>
      <c r="I796" s="159"/>
      <c r="J796" s="189">
        <v>45307</v>
      </c>
      <c r="K796" s="163">
        <v>60000</v>
      </c>
      <c r="L796" s="163">
        <v>21000</v>
      </c>
      <c r="M796" s="163"/>
      <c r="N796" s="159"/>
      <c r="O796" s="165" t="s">
        <v>2071</v>
      </c>
      <c r="P796" s="159"/>
      <c r="Q796" s="33" t="s">
        <v>30</v>
      </c>
      <c r="R796" s="160" t="s">
        <v>2072</v>
      </c>
      <c r="S796" s="160" t="s">
        <v>813</v>
      </c>
      <c r="T796" s="159"/>
      <c r="U796" s="159"/>
      <c r="V796" s="159"/>
      <c r="W796" s="159"/>
      <c r="X796" s="159"/>
      <c r="Y796" s="159"/>
      <c r="Z796" s="159"/>
      <c r="AA796" s="159"/>
      <c r="AB796" s="159"/>
      <c r="AC796" s="159"/>
      <c r="AD796" s="102"/>
    </row>
    <row r="797" spans="1:30" ht="12.75">
      <c r="A797" s="94" t="s">
        <v>1936</v>
      </c>
      <c r="B797" s="97" t="s">
        <v>2073</v>
      </c>
      <c r="C797" s="99" t="s">
        <v>402</v>
      </c>
      <c r="D797" s="33" t="s">
        <v>49</v>
      </c>
      <c r="E797" s="168" t="s">
        <v>1937</v>
      </c>
      <c r="F797" s="45" t="s">
        <v>25</v>
      </c>
      <c r="G797" s="76"/>
      <c r="H797" s="96" t="s">
        <v>2074</v>
      </c>
      <c r="I797" s="33"/>
      <c r="J797" s="74">
        <v>45308</v>
      </c>
      <c r="K797" s="70">
        <v>80000</v>
      </c>
      <c r="L797" s="70">
        <v>22000</v>
      </c>
      <c r="M797" s="70"/>
      <c r="N797" s="33"/>
      <c r="O797" s="73" t="s">
        <v>2075</v>
      </c>
      <c r="P797" s="76"/>
      <c r="Q797" s="33" t="s">
        <v>30</v>
      </c>
      <c r="R797" s="33" t="s">
        <v>2066</v>
      </c>
      <c r="S797" s="160" t="s">
        <v>813</v>
      </c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81"/>
    </row>
    <row r="798" spans="1:30" ht="12.75">
      <c r="A798" s="94" t="s">
        <v>1936</v>
      </c>
      <c r="B798" s="94" t="s">
        <v>2076</v>
      </c>
      <c r="C798" s="99" t="s">
        <v>402</v>
      </c>
      <c r="D798" s="33" t="s">
        <v>49</v>
      </c>
      <c r="E798" s="168" t="s">
        <v>1937</v>
      </c>
      <c r="F798" s="45" t="s">
        <v>25</v>
      </c>
      <c r="G798" s="76"/>
      <c r="H798" s="96" t="s">
        <v>2077</v>
      </c>
      <c r="I798" s="33"/>
      <c r="J798" s="74">
        <v>45308</v>
      </c>
      <c r="K798" s="70">
        <v>200000</v>
      </c>
      <c r="L798" s="70">
        <v>75000</v>
      </c>
      <c r="M798" s="70"/>
      <c r="N798" s="33"/>
      <c r="O798" s="73" t="s">
        <v>2078</v>
      </c>
      <c r="P798" s="76"/>
      <c r="Q798" s="33" t="s">
        <v>30</v>
      </c>
      <c r="R798" s="33" t="s">
        <v>2079</v>
      </c>
      <c r="S798" s="160" t="s">
        <v>813</v>
      </c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81"/>
    </row>
    <row r="799" spans="1:30" ht="12.75">
      <c r="A799" s="94" t="s">
        <v>1936</v>
      </c>
      <c r="B799" s="94" t="s">
        <v>2080</v>
      </c>
      <c r="C799" s="99" t="s">
        <v>402</v>
      </c>
      <c r="D799" s="33" t="s">
        <v>49</v>
      </c>
      <c r="E799" s="168" t="s">
        <v>1937</v>
      </c>
      <c r="F799" s="45" t="s">
        <v>25</v>
      </c>
      <c r="G799" s="76"/>
      <c r="H799" s="96" t="s">
        <v>2081</v>
      </c>
      <c r="I799" s="33"/>
      <c r="J799" s="74">
        <v>45310</v>
      </c>
      <c r="K799" s="70">
        <v>30000</v>
      </c>
      <c r="L799" s="70">
        <v>9000</v>
      </c>
      <c r="M799" s="70"/>
      <c r="N799" s="33"/>
      <c r="O799" s="77" t="s">
        <v>2082</v>
      </c>
      <c r="P799" s="76"/>
      <c r="Q799" s="33" t="s">
        <v>30</v>
      </c>
      <c r="R799" s="33" t="s">
        <v>2083</v>
      </c>
      <c r="S799" s="33" t="s">
        <v>536</v>
      </c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81"/>
    </row>
    <row r="800" spans="1:30" ht="12.75">
      <c r="A800" s="94" t="s">
        <v>1936</v>
      </c>
      <c r="B800" s="94" t="s">
        <v>1924</v>
      </c>
      <c r="C800" s="99" t="s">
        <v>402</v>
      </c>
      <c r="D800" s="33" t="s">
        <v>49</v>
      </c>
      <c r="E800" s="168" t="s">
        <v>1937</v>
      </c>
      <c r="F800" s="45" t="s">
        <v>25</v>
      </c>
      <c r="G800" s="76"/>
      <c r="H800" s="96" t="s">
        <v>2084</v>
      </c>
      <c r="I800" s="33"/>
      <c r="J800" s="74">
        <v>45310</v>
      </c>
      <c r="K800" s="70">
        <v>60000</v>
      </c>
      <c r="L800" s="70">
        <v>15000</v>
      </c>
      <c r="M800" s="70"/>
      <c r="N800" s="33"/>
      <c r="O800" s="73" t="s">
        <v>2085</v>
      </c>
      <c r="P800" s="76"/>
      <c r="Q800" s="33" t="s">
        <v>30</v>
      </c>
      <c r="R800" s="33" t="s">
        <v>2086</v>
      </c>
      <c r="S800" s="33" t="s">
        <v>536</v>
      </c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81"/>
    </row>
    <row r="801" spans="1:30" ht="12.75">
      <c r="A801" s="94" t="s">
        <v>1936</v>
      </c>
      <c r="B801" s="94" t="s">
        <v>2087</v>
      </c>
      <c r="C801" s="99" t="s">
        <v>402</v>
      </c>
      <c r="D801" s="33" t="s">
        <v>49</v>
      </c>
      <c r="E801" s="168" t="s">
        <v>1937</v>
      </c>
      <c r="F801" s="45" t="s">
        <v>25</v>
      </c>
      <c r="G801" s="76"/>
      <c r="H801" s="96" t="s">
        <v>2088</v>
      </c>
      <c r="I801" s="33"/>
      <c r="J801" s="74">
        <v>45311</v>
      </c>
      <c r="K801" s="70">
        <v>75000</v>
      </c>
      <c r="L801" s="70">
        <v>20000</v>
      </c>
      <c r="M801" s="70"/>
      <c r="N801" s="33"/>
      <c r="O801" s="73" t="s">
        <v>2089</v>
      </c>
      <c r="P801" s="76"/>
      <c r="Q801" s="33" t="s">
        <v>30</v>
      </c>
      <c r="R801" s="33" t="s">
        <v>2090</v>
      </c>
      <c r="S801" s="33" t="s">
        <v>2091</v>
      </c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81"/>
    </row>
    <row r="802" spans="1:30" ht="12.75">
      <c r="A802" s="94" t="s">
        <v>1936</v>
      </c>
      <c r="B802" s="94" t="s">
        <v>153</v>
      </c>
      <c r="C802" s="99" t="s">
        <v>378</v>
      </c>
      <c r="D802" s="33" t="s">
        <v>49</v>
      </c>
      <c r="E802" s="168" t="s">
        <v>1937</v>
      </c>
      <c r="F802" s="45" t="s">
        <v>25</v>
      </c>
      <c r="G802" s="76"/>
      <c r="H802" s="96" t="s">
        <v>1587</v>
      </c>
      <c r="I802" s="33"/>
      <c r="J802" s="74">
        <v>45311</v>
      </c>
      <c r="K802" s="70">
        <v>35000</v>
      </c>
      <c r="L802" s="70">
        <v>2500</v>
      </c>
      <c r="M802" s="70"/>
      <c r="N802" s="33"/>
      <c r="O802" s="77" t="s">
        <v>2092</v>
      </c>
      <c r="P802" s="76"/>
      <c r="Q802" s="33" t="s">
        <v>30</v>
      </c>
      <c r="R802" s="33" t="s">
        <v>2093</v>
      </c>
      <c r="S802" s="33" t="s">
        <v>80</v>
      </c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81"/>
    </row>
    <row r="803" spans="1:30" ht="12.75">
      <c r="A803" s="94" t="s">
        <v>1936</v>
      </c>
      <c r="B803" s="94" t="s">
        <v>1335</v>
      </c>
      <c r="C803" s="99" t="s">
        <v>39</v>
      </c>
      <c r="D803" s="33" t="s">
        <v>23</v>
      </c>
      <c r="E803" s="168" t="s">
        <v>1937</v>
      </c>
      <c r="F803" s="45" t="s">
        <v>25</v>
      </c>
      <c r="G803" s="76"/>
      <c r="H803" s="96" t="s">
        <v>225</v>
      </c>
      <c r="I803" s="33"/>
      <c r="J803" s="74">
        <v>45311</v>
      </c>
      <c r="K803" s="70">
        <v>70000</v>
      </c>
      <c r="L803" s="70">
        <v>40000</v>
      </c>
      <c r="M803" s="70"/>
      <c r="N803" s="33"/>
      <c r="O803" s="73" t="s">
        <v>2094</v>
      </c>
      <c r="P803" s="76"/>
      <c r="Q803" s="33" t="s">
        <v>30</v>
      </c>
      <c r="R803" s="33" t="s">
        <v>1988</v>
      </c>
      <c r="S803" s="33" t="s">
        <v>32</v>
      </c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81"/>
    </row>
    <row r="804" spans="1:30" ht="12.75">
      <c r="A804" s="94" t="s">
        <v>1936</v>
      </c>
      <c r="B804" s="94" t="s">
        <v>658</v>
      </c>
      <c r="C804" s="99" t="s">
        <v>39</v>
      </c>
      <c r="D804" s="33" t="s">
        <v>23</v>
      </c>
      <c r="E804" s="168" t="s">
        <v>1937</v>
      </c>
      <c r="F804" s="45" t="s">
        <v>25</v>
      </c>
      <c r="G804" s="76"/>
      <c r="H804" s="96" t="s">
        <v>901</v>
      </c>
      <c r="I804" s="33"/>
      <c r="J804" s="74">
        <v>45311</v>
      </c>
      <c r="K804" s="70">
        <v>45000</v>
      </c>
      <c r="L804" s="70">
        <v>10000</v>
      </c>
      <c r="M804" s="70"/>
      <c r="N804" s="33"/>
      <c r="O804" s="77" t="s">
        <v>2095</v>
      </c>
      <c r="P804" s="76"/>
      <c r="Q804" s="33" t="s">
        <v>30</v>
      </c>
      <c r="R804" s="33" t="s">
        <v>2096</v>
      </c>
      <c r="S804" s="33" t="s">
        <v>80</v>
      </c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81"/>
    </row>
    <row r="805" spans="1:30" ht="12.75">
      <c r="A805" s="94" t="s">
        <v>1936</v>
      </c>
      <c r="B805" s="159" t="s">
        <v>1180</v>
      </c>
      <c r="C805" s="160" t="s">
        <v>1106</v>
      </c>
      <c r="D805" s="160" t="s">
        <v>49</v>
      </c>
      <c r="E805" s="168" t="s">
        <v>1937</v>
      </c>
      <c r="F805" s="45" t="s">
        <v>25</v>
      </c>
      <c r="G805" s="159"/>
      <c r="H805" s="250" t="s">
        <v>1181</v>
      </c>
      <c r="I805" s="159"/>
      <c r="J805" s="74">
        <v>45311</v>
      </c>
      <c r="K805" s="163">
        <v>25000</v>
      </c>
      <c r="L805" s="163">
        <v>4000</v>
      </c>
      <c r="M805" s="163"/>
      <c r="N805" s="159"/>
      <c r="O805" s="165" t="s">
        <v>2097</v>
      </c>
      <c r="P805" s="159"/>
      <c r="Q805" s="33" t="s">
        <v>30</v>
      </c>
      <c r="R805" s="160" t="s">
        <v>2098</v>
      </c>
      <c r="S805" s="160" t="s">
        <v>813</v>
      </c>
      <c r="T805" s="159"/>
      <c r="U805" s="159"/>
      <c r="V805" s="159"/>
      <c r="W805" s="159"/>
      <c r="X805" s="159"/>
      <c r="Y805" s="159"/>
      <c r="Z805" s="159"/>
      <c r="AA805" s="159"/>
      <c r="AB805" s="159"/>
      <c r="AC805" s="159"/>
      <c r="AD805" s="102"/>
    </row>
    <row r="806" spans="1:30" ht="12.75">
      <c r="A806" s="172" t="s">
        <v>1936</v>
      </c>
      <c r="B806" s="22" t="s">
        <v>1163</v>
      </c>
      <c r="C806" s="168" t="s">
        <v>1106</v>
      </c>
      <c r="D806" s="168" t="s">
        <v>49</v>
      </c>
      <c r="E806" s="168" t="s">
        <v>1937</v>
      </c>
      <c r="F806" s="45" t="s">
        <v>25</v>
      </c>
      <c r="G806" s="22"/>
      <c r="H806" s="248" t="s">
        <v>1164</v>
      </c>
      <c r="I806" s="22"/>
      <c r="J806" s="74">
        <v>45311</v>
      </c>
      <c r="K806" s="174">
        <v>25000</v>
      </c>
      <c r="L806" s="174">
        <v>4000</v>
      </c>
      <c r="M806" s="174"/>
      <c r="N806" s="22"/>
      <c r="O806" s="176" t="s">
        <v>2099</v>
      </c>
      <c r="P806" s="22"/>
      <c r="Q806" s="33" t="s">
        <v>30</v>
      </c>
      <c r="R806" s="160" t="s">
        <v>2098</v>
      </c>
      <c r="S806" s="168" t="s">
        <v>813</v>
      </c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102"/>
    </row>
    <row r="807" spans="1:30" ht="12.75">
      <c r="A807" s="172" t="s">
        <v>1936</v>
      </c>
      <c r="B807" s="22" t="s">
        <v>2012</v>
      </c>
      <c r="C807" s="168" t="s">
        <v>1106</v>
      </c>
      <c r="D807" s="168" t="s">
        <v>49</v>
      </c>
      <c r="E807" s="168" t="s">
        <v>1937</v>
      </c>
      <c r="F807" s="45" t="s">
        <v>25</v>
      </c>
      <c r="G807" s="22"/>
      <c r="H807" s="248" t="s">
        <v>2013</v>
      </c>
      <c r="I807" s="22"/>
      <c r="J807" s="74">
        <v>45311</v>
      </c>
      <c r="K807" s="174">
        <v>60000</v>
      </c>
      <c r="L807" s="174">
        <v>4000</v>
      </c>
      <c r="M807" s="174"/>
      <c r="N807" s="22"/>
      <c r="O807" s="176" t="s">
        <v>2100</v>
      </c>
      <c r="P807" s="22"/>
      <c r="Q807" s="33" t="s">
        <v>30</v>
      </c>
      <c r="R807" s="160" t="s">
        <v>2098</v>
      </c>
      <c r="S807" s="168" t="s">
        <v>813</v>
      </c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102"/>
    </row>
    <row r="808" spans="1:30" ht="12.75">
      <c r="A808" s="94" t="s">
        <v>1936</v>
      </c>
      <c r="B808" s="159" t="s">
        <v>1197</v>
      </c>
      <c r="C808" s="160" t="s">
        <v>39</v>
      </c>
      <c r="D808" s="160" t="s">
        <v>23</v>
      </c>
      <c r="E808" s="168" t="s">
        <v>1937</v>
      </c>
      <c r="F808" s="45" t="s">
        <v>25</v>
      </c>
      <c r="G808" s="159"/>
      <c r="H808" s="250" t="s">
        <v>575</v>
      </c>
      <c r="I808" s="159"/>
      <c r="J808" s="74">
        <v>45311</v>
      </c>
      <c r="K808" s="163">
        <v>25000</v>
      </c>
      <c r="L808" s="163">
        <v>7000</v>
      </c>
      <c r="M808" s="163"/>
      <c r="N808" s="159"/>
      <c r="O808" s="165" t="s">
        <v>2101</v>
      </c>
      <c r="P808" s="159"/>
      <c r="Q808" s="33" t="s">
        <v>30</v>
      </c>
      <c r="R808" s="159" t="s">
        <v>2102</v>
      </c>
      <c r="S808" s="160" t="s">
        <v>32</v>
      </c>
      <c r="T808" s="159"/>
      <c r="U808" s="159"/>
      <c r="V808" s="159"/>
      <c r="W808" s="159"/>
      <c r="X808" s="159"/>
      <c r="Y808" s="159"/>
      <c r="Z808" s="159"/>
      <c r="AA808" s="159"/>
      <c r="AB808" s="159"/>
      <c r="AC808" s="159"/>
      <c r="AD808" s="102"/>
    </row>
    <row r="809" spans="1:30" ht="12.75">
      <c r="A809" s="172" t="s">
        <v>1936</v>
      </c>
      <c r="B809" s="22" t="s">
        <v>241</v>
      </c>
      <c r="C809" s="168" t="s">
        <v>378</v>
      </c>
      <c r="D809" s="168" t="s">
        <v>23</v>
      </c>
      <c r="E809" s="168" t="s">
        <v>1937</v>
      </c>
      <c r="F809" s="45" t="s">
        <v>25</v>
      </c>
      <c r="G809" s="22"/>
      <c r="H809" s="248" t="s">
        <v>242</v>
      </c>
      <c r="I809" s="22"/>
      <c r="J809" s="74">
        <v>45311</v>
      </c>
      <c r="K809" s="174">
        <v>60000</v>
      </c>
      <c r="L809" s="174">
        <v>25000</v>
      </c>
      <c r="M809" s="174"/>
      <c r="N809" s="22"/>
      <c r="O809" s="176" t="s">
        <v>2103</v>
      </c>
      <c r="P809" s="22"/>
      <c r="Q809" s="33" t="s">
        <v>30</v>
      </c>
      <c r="R809" s="22" t="s">
        <v>1948</v>
      </c>
      <c r="S809" s="168" t="s">
        <v>32</v>
      </c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102"/>
    </row>
    <row r="810" spans="1:30" ht="12.75">
      <c r="A810" s="94" t="s">
        <v>1936</v>
      </c>
      <c r="B810" s="94" t="s">
        <v>1782</v>
      </c>
      <c r="C810" s="99" t="s">
        <v>1106</v>
      </c>
      <c r="D810" s="33" t="s">
        <v>49</v>
      </c>
      <c r="E810" s="168" t="s">
        <v>1937</v>
      </c>
      <c r="F810" s="45" t="s">
        <v>25</v>
      </c>
      <c r="G810" s="76"/>
      <c r="H810" s="246" t="s">
        <v>1246</v>
      </c>
      <c r="I810" s="33"/>
      <c r="J810" s="74">
        <v>45311</v>
      </c>
      <c r="K810" s="103">
        <v>45000</v>
      </c>
      <c r="L810" s="103">
        <v>2500</v>
      </c>
      <c r="M810" s="103"/>
      <c r="N810" s="33"/>
      <c r="O810" s="73" t="s">
        <v>2104</v>
      </c>
      <c r="P810" s="76"/>
      <c r="Q810" s="33" t="s">
        <v>30</v>
      </c>
      <c r="R810" s="33" t="s">
        <v>2070</v>
      </c>
      <c r="S810" s="99" t="s">
        <v>813</v>
      </c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81"/>
    </row>
    <row r="811" spans="1:30" ht="12.75">
      <c r="A811" s="94" t="s">
        <v>2114</v>
      </c>
      <c r="B811" s="94" t="s">
        <v>73</v>
      </c>
      <c r="C811" s="99" t="s">
        <v>39</v>
      </c>
      <c r="D811" s="99" t="s">
        <v>23</v>
      </c>
      <c r="E811" s="99" t="s">
        <v>2115</v>
      </c>
      <c r="F811" s="45" t="s">
        <v>25</v>
      </c>
      <c r="G811" s="94"/>
      <c r="H811" s="96" t="s">
        <v>922</v>
      </c>
      <c r="I811" s="94"/>
      <c r="J811" s="225">
        <v>45323</v>
      </c>
      <c r="K811" s="103">
        <v>35000</v>
      </c>
      <c r="L811" s="103">
        <v>15000</v>
      </c>
      <c r="M811" s="103"/>
      <c r="N811" s="94"/>
      <c r="O811" s="226" t="s">
        <v>2116</v>
      </c>
      <c r="P811" s="94"/>
      <c r="Q811" s="99" t="s">
        <v>30</v>
      </c>
      <c r="R811" s="99" t="s">
        <v>2117</v>
      </c>
      <c r="S811" s="99" t="s">
        <v>32</v>
      </c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</row>
    <row r="812" spans="1:30" ht="12.75">
      <c r="A812" s="94" t="s">
        <v>2114</v>
      </c>
      <c r="B812" s="94" t="s">
        <v>44</v>
      </c>
      <c r="C812" s="99" t="s">
        <v>39</v>
      </c>
      <c r="D812" s="99" t="s">
        <v>23</v>
      </c>
      <c r="E812" s="99" t="s">
        <v>2115</v>
      </c>
      <c r="F812" s="45" t="s">
        <v>25</v>
      </c>
      <c r="G812" s="94"/>
      <c r="H812" s="96" t="s">
        <v>1554</v>
      </c>
      <c r="I812" s="94"/>
      <c r="J812" s="225">
        <v>45323</v>
      </c>
      <c r="K812" s="103">
        <v>30000</v>
      </c>
      <c r="L812" s="103">
        <v>13000</v>
      </c>
      <c r="M812" s="103"/>
      <c r="N812" s="94"/>
      <c r="O812" s="226" t="s">
        <v>2118</v>
      </c>
      <c r="P812" s="94"/>
      <c r="Q812" s="99" t="s">
        <v>30</v>
      </c>
      <c r="R812" s="99" t="s">
        <v>2119</v>
      </c>
      <c r="S812" s="99" t="s">
        <v>68</v>
      </c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</row>
    <row r="813" spans="1:30" ht="12.75">
      <c r="A813" s="94" t="s">
        <v>2114</v>
      </c>
      <c r="B813" s="94" t="s">
        <v>769</v>
      </c>
      <c r="C813" s="99" t="s">
        <v>39</v>
      </c>
      <c r="D813" s="99" t="s">
        <v>23</v>
      </c>
      <c r="E813" s="99" t="s">
        <v>2115</v>
      </c>
      <c r="F813" s="45" t="s">
        <v>25</v>
      </c>
      <c r="G813" s="94"/>
      <c r="H813" s="96" t="s">
        <v>770</v>
      </c>
      <c r="I813" s="94"/>
      <c r="J813" s="225">
        <v>45323</v>
      </c>
      <c r="K813" s="103">
        <v>60000</v>
      </c>
      <c r="L813" s="103">
        <v>21000</v>
      </c>
      <c r="M813" s="103"/>
      <c r="N813" s="94"/>
      <c r="O813" s="226" t="s">
        <v>2120</v>
      </c>
      <c r="P813" s="94"/>
      <c r="Q813" s="99" t="s">
        <v>30</v>
      </c>
      <c r="R813" s="99" t="s">
        <v>2121</v>
      </c>
      <c r="S813" s="99" t="s">
        <v>813</v>
      </c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</row>
    <row r="814" spans="1:30" ht="12.75">
      <c r="A814" s="94" t="s">
        <v>2114</v>
      </c>
      <c r="B814" s="94" t="s">
        <v>2110</v>
      </c>
      <c r="C814" s="99" t="s">
        <v>39</v>
      </c>
      <c r="D814" s="99" t="s">
        <v>49</v>
      </c>
      <c r="E814" s="99" t="s">
        <v>2115</v>
      </c>
      <c r="F814" s="45" t="s">
        <v>25</v>
      </c>
      <c r="G814" s="94"/>
      <c r="H814" s="240" t="s">
        <v>2111</v>
      </c>
      <c r="I814" s="94"/>
      <c r="J814" s="225">
        <v>45323</v>
      </c>
      <c r="K814" s="103">
        <v>50000</v>
      </c>
      <c r="L814" s="103">
        <v>15000</v>
      </c>
      <c r="M814" s="103"/>
      <c r="N814" s="94"/>
      <c r="O814" s="258" t="s">
        <v>2122</v>
      </c>
      <c r="P814" s="94"/>
      <c r="Q814" s="99" t="s">
        <v>30</v>
      </c>
      <c r="R814" s="94" t="s">
        <v>2123</v>
      </c>
      <c r="S814" s="99" t="s">
        <v>2091</v>
      </c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</row>
    <row r="815" spans="1:30" ht="12.75">
      <c r="A815" s="94" t="s">
        <v>2114</v>
      </c>
      <c r="B815" s="76" t="s">
        <v>2124</v>
      </c>
      <c r="C815" s="99" t="s">
        <v>39</v>
      </c>
      <c r="D815" s="99" t="s">
        <v>23</v>
      </c>
      <c r="E815" s="99" t="s">
        <v>2115</v>
      </c>
      <c r="F815" s="45" t="s">
        <v>25</v>
      </c>
      <c r="G815" s="76"/>
      <c r="H815" s="68" t="s">
        <v>2125</v>
      </c>
      <c r="I815" s="33"/>
      <c r="J815" s="225">
        <v>45323</v>
      </c>
      <c r="K815" s="70">
        <v>45000</v>
      </c>
      <c r="L815" s="70">
        <v>17000</v>
      </c>
      <c r="M815" s="70"/>
      <c r="N815" s="33"/>
      <c r="O815" s="73" t="s">
        <v>2126</v>
      </c>
      <c r="P815" s="76"/>
      <c r="Q815" s="99" t="s">
        <v>30</v>
      </c>
      <c r="R815" s="99" t="s">
        <v>2121</v>
      </c>
      <c r="S815" s="99" t="s">
        <v>813</v>
      </c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</row>
    <row r="816" spans="1:30" ht="12.75">
      <c r="A816" s="94" t="s">
        <v>2114</v>
      </c>
      <c r="B816" s="118" t="s">
        <v>2107</v>
      </c>
      <c r="C816" s="99" t="s">
        <v>2108</v>
      </c>
      <c r="D816" s="33" t="s">
        <v>49</v>
      </c>
      <c r="E816" s="99" t="s">
        <v>2115</v>
      </c>
      <c r="F816" s="45" t="s">
        <v>25</v>
      </c>
      <c r="G816" s="76"/>
      <c r="H816" s="96" t="s">
        <v>2109</v>
      </c>
      <c r="I816" s="33"/>
      <c r="J816" s="74">
        <v>45324</v>
      </c>
      <c r="K816" s="70">
        <v>100000</v>
      </c>
      <c r="L816" s="70">
        <v>15000</v>
      </c>
      <c r="M816" s="70"/>
      <c r="N816" s="33"/>
      <c r="O816" s="73" t="s">
        <v>2127</v>
      </c>
      <c r="P816" s="76"/>
      <c r="Q816" s="99" t="s">
        <v>30</v>
      </c>
      <c r="R816" s="33" t="s">
        <v>2128</v>
      </c>
      <c r="S816" s="33" t="s">
        <v>536</v>
      </c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</row>
    <row r="817" spans="1:30" ht="12.75">
      <c r="A817" s="94" t="s">
        <v>2114</v>
      </c>
      <c r="B817" s="94" t="s">
        <v>2105</v>
      </c>
      <c r="C817" s="99" t="s">
        <v>402</v>
      </c>
      <c r="D817" s="33" t="s">
        <v>49</v>
      </c>
      <c r="E817" s="99" t="s">
        <v>2115</v>
      </c>
      <c r="F817" s="45" t="s">
        <v>25</v>
      </c>
      <c r="G817" s="76"/>
      <c r="H817" s="96" t="s">
        <v>2106</v>
      </c>
      <c r="I817" s="33"/>
      <c r="J817" s="74">
        <v>45324</v>
      </c>
      <c r="K817" s="70">
        <v>30000</v>
      </c>
      <c r="L817" s="70">
        <v>5000</v>
      </c>
      <c r="M817" s="70"/>
      <c r="N817" s="33"/>
      <c r="O817" s="73" t="s">
        <v>2129</v>
      </c>
      <c r="P817" s="76"/>
      <c r="Q817" s="33" t="s">
        <v>30</v>
      </c>
      <c r="R817" s="33" t="s">
        <v>2130</v>
      </c>
      <c r="S817" s="33" t="s">
        <v>536</v>
      </c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</row>
    <row r="818" spans="1:30" ht="12.75">
      <c r="A818" s="94" t="s">
        <v>2114</v>
      </c>
      <c r="B818" s="94" t="s">
        <v>116</v>
      </c>
      <c r="C818" s="99" t="s">
        <v>39</v>
      </c>
      <c r="D818" s="99" t="s">
        <v>23</v>
      </c>
      <c r="E818" s="99" t="s">
        <v>2115</v>
      </c>
      <c r="F818" s="45" t="s">
        <v>25</v>
      </c>
      <c r="G818" s="94"/>
      <c r="H818" s="96" t="s">
        <v>569</v>
      </c>
      <c r="I818" s="94"/>
      <c r="J818" s="74">
        <v>45324</v>
      </c>
      <c r="K818" s="103">
        <v>50000</v>
      </c>
      <c r="L818" s="103">
        <v>20000</v>
      </c>
      <c r="M818" s="103"/>
      <c r="N818" s="94"/>
      <c r="O818" s="258" t="s">
        <v>2131</v>
      </c>
      <c r="P818" s="94"/>
      <c r="Q818" s="99" t="s">
        <v>30</v>
      </c>
      <c r="R818" s="94" t="s">
        <v>2132</v>
      </c>
      <c r="S818" s="99" t="s">
        <v>32</v>
      </c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</row>
    <row r="819" spans="1:30" ht="12.75">
      <c r="A819" s="94" t="s">
        <v>2114</v>
      </c>
      <c r="B819" s="94" t="s">
        <v>662</v>
      </c>
      <c r="C819" s="99" t="s">
        <v>39</v>
      </c>
      <c r="D819" s="99" t="s">
        <v>49</v>
      </c>
      <c r="E819" s="99" t="s">
        <v>2115</v>
      </c>
      <c r="F819" s="45" t="s">
        <v>25</v>
      </c>
      <c r="G819" s="94"/>
      <c r="H819" s="96" t="s">
        <v>1410</v>
      </c>
      <c r="I819" s="94"/>
      <c r="J819" s="74">
        <v>45325</v>
      </c>
      <c r="K819" s="103">
        <v>55000</v>
      </c>
      <c r="L819" s="103">
        <v>23000</v>
      </c>
      <c r="M819" s="103"/>
      <c r="N819" s="94"/>
      <c r="O819" s="238" t="s">
        <v>2133</v>
      </c>
      <c r="P819" s="94"/>
      <c r="Q819" s="99" t="s">
        <v>30</v>
      </c>
      <c r="R819" s="94" t="s">
        <v>2134</v>
      </c>
      <c r="S819" s="99" t="s">
        <v>68</v>
      </c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</row>
    <row r="820" spans="1:30" ht="12.75">
      <c r="A820" s="94" t="s">
        <v>2114</v>
      </c>
      <c r="B820" s="94" t="s">
        <v>749</v>
      </c>
      <c r="C820" s="99" t="s">
        <v>39</v>
      </c>
      <c r="D820" s="99" t="s">
        <v>49</v>
      </c>
      <c r="E820" s="99" t="s">
        <v>2115</v>
      </c>
      <c r="F820" s="45" t="s">
        <v>25</v>
      </c>
      <c r="G820" s="94"/>
      <c r="H820" s="96" t="s">
        <v>750</v>
      </c>
      <c r="I820" s="94"/>
      <c r="J820" s="74">
        <v>45325</v>
      </c>
      <c r="K820" s="103">
        <v>35000</v>
      </c>
      <c r="L820" s="103">
        <v>9000</v>
      </c>
      <c r="M820" s="103"/>
      <c r="N820" s="94"/>
      <c r="O820" s="258" t="s">
        <v>2135</v>
      </c>
      <c r="P820" s="94"/>
      <c r="Q820" s="99" t="s">
        <v>30</v>
      </c>
      <c r="R820" s="94" t="s">
        <v>2136</v>
      </c>
      <c r="S820" s="99" t="s">
        <v>813</v>
      </c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</row>
    <row r="821" spans="1:30" ht="12.75">
      <c r="A821" s="94" t="s">
        <v>2114</v>
      </c>
      <c r="B821" s="94" t="s">
        <v>2112</v>
      </c>
      <c r="C821" s="99" t="s">
        <v>402</v>
      </c>
      <c r="D821" s="99" t="s">
        <v>49</v>
      </c>
      <c r="E821" s="99" t="s">
        <v>2115</v>
      </c>
      <c r="F821" s="45" t="s">
        <v>25</v>
      </c>
      <c r="G821" s="94"/>
      <c r="H821" s="259" t="s">
        <v>2113</v>
      </c>
      <c r="I821" s="94"/>
      <c r="J821" s="74">
        <v>45325</v>
      </c>
      <c r="K821" s="103">
        <v>100000</v>
      </c>
      <c r="L821" s="103">
        <v>20000</v>
      </c>
      <c r="M821" s="103"/>
      <c r="N821" s="94"/>
      <c r="O821" s="258" t="s">
        <v>2137</v>
      </c>
      <c r="P821" s="94"/>
      <c r="Q821" s="99" t="s">
        <v>30</v>
      </c>
      <c r="R821" s="94"/>
      <c r="S821" s="99" t="s">
        <v>813</v>
      </c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</row>
    <row r="822" spans="1:30" ht="12.75">
      <c r="A822" s="94" t="s">
        <v>2114</v>
      </c>
      <c r="B822" s="94" t="s">
        <v>138</v>
      </c>
      <c r="C822" s="99" t="s">
        <v>39</v>
      </c>
      <c r="D822" s="33" t="s">
        <v>49</v>
      </c>
      <c r="E822" s="99" t="s">
        <v>2115</v>
      </c>
      <c r="F822" s="45" t="s">
        <v>25</v>
      </c>
      <c r="G822" s="76"/>
      <c r="H822" s="96" t="s">
        <v>139</v>
      </c>
      <c r="I822" s="33"/>
      <c r="J822" s="74">
        <v>45325</v>
      </c>
      <c r="K822" s="70">
        <v>25000</v>
      </c>
      <c r="L822" s="70">
        <v>7000</v>
      </c>
      <c r="M822" s="70"/>
      <c r="N822" s="33"/>
      <c r="O822" s="73" t="s">
        <v>2138</v>
      </c>
      <c r="P822" s="76"/>
      <c r="Q822" s="99" t="s">
        <v>30</v>
      </c>
      <c r="R822" s="33" t="s">
        <v>2139</v>
      </c>
      <c r="S822" s="99" t="s">
        <v>813</v>
      </c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</row>
    <row r="823" spans="1:30" ht="12.75">
      <c r="A823" s="94" t="s">
        <v>2114</v>
      </c>
      <c r="B823" s="94" t="s">
        <v>107</v>
      </c>
      <c r="C823" s="99" t="s">
        <v>39</v>
      </c>
      <c r="D823" s="99" t="s">
        <v>23</v>
      </c>
      <c r="E823" s="99" t="s">
        <v>2115</v>
      </c>
      <c r="F823" s="45" t="s">
        <v>25</v>
      </c>
      <c r="G823" s="94"/>
      <c r="H823" s="96" t="s">
        <v>108</v>
      </c>
      <c r="I823" s="94"/>
      <c r="J823" s="225">
        <v>45327</v>
      </c>
      <c r="K823" s="103">
        <v>100000</v>
      </c>
      <c r="L823" s="103">
        <v>55000</v>
      </c>
      <c r="M823" s="103"/>
      <c r="N823" s="94"/>
      <c r="O823" s="258" t="s">
        <v>2140</v>
      </c>
      <c r="P823" s="94"/>
      <c r="Q823" s="99" t="s">
        <v>30</v>
      </c>
      <c r="R823" s="94" t="s">
        <v>2141</v>
      </c>
      <c r="S823" s="99" t="s">
        <v>32</v>
      </c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</row>
    <row r="824" spans="1:30" ht="12.75">
      <c r="A824" s="94" t="s">
        <v>2114</v>
      </c>
      <c r="B824" s="94" t="s">
        <v>153</v>
      </c>
      <c r="C824" s="99" t="s">
        <v>378</v>
      </c>
      <c r="D824" s="99" t="s">
        <v>49</v>
      </c>
      <c r="E824" s="99" t="s">
        <v>2115</v>
      </c>
      <c r="F824" s="45" t="s">
        <v>25</v>
      </c>
      <c r="G824" s="94"/>
      <c r="H824" s="96" t="s">
        <v>1587</v>
      </c>
      <c r="I824" s="94"/>
      <c r="J824" s="225">
        <v>45327</v>
      </c>
      <c r="K824" s="103">
        <v>35000</v>
      </c>
      <c r="L824" s="103">
        <v>2500</v>
      </c>
      <c r="M824" s="103"/>
      <c r="N824" s="94"/>
      <c r="O824" s="226" t="s">
        <v>2142</v>
      </c>
      <c r="P824" s="94"/>
      <c r="Q824" s="99" t="s">
        <v>30</v>
      </c>
      <c r="R824" s="94" t="s">
        <v>2093</v>
      </c>
      <c r="S824" s="99" t="s">
        <v>80</v>
      </c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</row>
    <row r="825" spans="1:30" ht="12.75">
      <c r="A825" s="94" t="s">
        <v>2114</v>
      </c>
      <c r="B825" s="94" t="s">
        <v>634</v>
      </c>
      <c r="C825" s="99" t="s">
        <v>39</v>
      </c>
      <c r="D825" s="33" t="s">
        <v>49</v>
      </c>
      <c r="E825" s="99" t="s">
        <v>2115</v>
      </c>
      <c r="F825" s="45" t="s">
        <v>25</v>
      </c>
      <c r="G825" s="76"/>
      <c r="H825" s="96" t="s">
        <v>745</v>
      </c>
      <c r="I825" s="33"/>
      <c r="J825" s="74">
        <v>45328</v>
      </c>
      <c r="K825" s="70">
        <v>25000</v>
      </c>
      <c r="L825" s="70">
        <v>5000</v>
      </c>
      <c r="M825" s="70"/>
      <c r="N825" s="33"/>
      <c r="O825" s="73" t="s">
        <v>2143</v>
      </c>
      <c r="P825" s="76"/>
      <c r="Q825" s="99" t="s">
        <v>30</v>
      </c>
      <c r="R825" s="33" t="s">
        <v>2144</v>
      </c>
      <c r="S825" s="33" t="s">
        <v>813</v>
      </c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</row>
    <row r="826" spans="1:30" ht="12.75">
      <c r="A826" s="94" t="s">
        <v>2114</v>
      </c>
      <c r="B826" s="94" t="s">
        <v>598</v>
      </c>
      <c r="C826" s="99" t="s">
        <v>378</v>
      </c>
      <c r="D826" s="99" t="s">
        <v>23</v>
      </c>
      <c r="E826" s="99" t="s">
        <v>2115</v>
      </c>
      <c r="F826" s="45" t="s">
        <v>25</v>
      </c>
      <c r="G826" s="94"/>
      <c r="H826" s="259" t="s">
        <v>883</v>
      </c>
      <c r="I826" s="94"/>
      <c r="J826" s="225">
        <v>45329</v>
      </c>
      <c r="K826" s="103">
        <v>35000</v>
      </c>
      <c r="L826" s="103">
        <v>10000</v>
      </c>
      <c r="M826" s="103"/>
      <c r="N826" s="94"/>
      <c r="O826" s="238" t="s">
        <v>2145</v>
      </c>
      <c r="P826" s="94"/>
      <c r="Q826" s="99" t="s">
        <v>30</v>
      </c>
      <c r="R826" s="94" t="s">
        <v>2146</v>
      </c>
      <c r="S826" s="99" t="s">
        <v>813</v>
      </c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</row>
    <row r="827" spans="1:30" ht="12.75">
      <c r="A827" s="94" t="s">
        <v>2114</v>
      </c>
      <c r="B827" s="94" t="s">
        <v>377</v>
      </c>
      <c r="C827" s="99" t="s">
        <v>378</v>
      </c>
      <c r="D827" s="99" t="s">
        <v>23</v>
      </c>
      <c r="E827" s="99" t="s">
        <v>2115</v>
      </c>
      <c r="F827" s="45" t="s">
        <v>25</v>
      </c>
      <c r="G827" s="94"/>
      <c r="H827" s="96" t="s">
        <v>379</v>
      </c>
      <c r="I827" s="94"/>
      <c r="J827" s="225">
        <v>45330</v>
      </c>
      <c r="K827" s="103">
        <v>80000</v>
      </c>
      <c r="L827" s="103">
        <v>50000</v>
      </c>
      <c r="M827" s="103"/>
      <c r="N827" s="94"/>
      <c r="O827" s="228" t="s">
        <v>2147</v>
      </c>
      <c r="P827" s="99"/>
      <c r="Q827" s="99" t="s">
        <v>30</v>
      </c>
      <c r="R827" s="94" t="s">
        <v>2148</v>
      </c>
      <c r="S827" s="99" t="s">
        <v>80</v>
      </c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</row>
    <row r="828" spans="1:30" ht="12.75">
      <c r="A828" s="94" t="s">
        <v>2114</v>
      </c>
      <c r="B828" s="94" t="s">
        <v>169</v>
      </c>
      <c r="C828" s="99" t="s">
        <v>39</v>
      </c>
      <c r="D828" s="33" t="s">
        <v>23</v>
      </c>
      <c r="E828" s="99" t="s">
        <v>2115</v>
      </c>
      <c r="F828" s="45" t="s">
        <v>25</v>
      </c>
      <c r="G828" s="76"/>
      <c r="H828" s="96" t="s">
        <v>554</v>
      </c>
      <c r="I828" s="33"/>
      <c r="J828" s="74" t="s">
        <v>2149</v>
      </c>
      <c r="K828" s="103">
        <v>75000</v>
      </c>
      <c r="L828" s="103">
        <v>35000</v>
      </c>
      <c r="M828" s="103"/>
      <c r="N828" s="33"/>
      <c r="O828" s="73" t="s">
        <v>2150</v>
      </c>
      <c r="P828" s="76"/>
      <c r="Q828" s="99" t="s">
        <v>30</v>
      </c>
      <c r="R828" s="33" t="s">
        <v>2151</v>
      </c>
      <c r="S828" s="33" t="s">
        <v>32</v>
      </c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</row>
    <row r="829" spans="1:30" ht="12.75">
      <c r="A829" s="94" t="s">
        <v>2114</v>
      </c>
      <c r="B829" s="76" t="s">
        <v>639</v>
      </c>
      <c r="C829" s="33" t="s">
        <v>39</v>
      </c>
      <c r="D829" s="33" t="s">
        <v>49</v>
      </c>
      <c r="E829" s="99" t="s">
        <v>2115</v>
      </c>
      <c r="F829" s="45" t="s">
        <v>25</v>
      </c>
      <c r="G829" s="76"/>
      <c r="H829" s="68" t="s">
        <v>1481</v>
      </c>
      <c r="I829" s="33"/>
      <c r="J829" s="74">
        <v>45331</v>
      </c>
      <c r="K829" s="70">
        <v>50000</v>
      </c>
      <c r="L829" s="70">
        <v>8500</v>
      </c>
      <c r="M829" s="70"/>
      <c r="N829" s="33"/>
      <c r="O829" s="132" t="s">
        <v>2152</v>
      </c>
      <c r="P829" s="76"/>
      <c r="Q829" s="99" t="s">
        <v>30</v>
      </c>
      <c r="R829" s="33" t="s">
        <v>2153</v>
      </c>
      <c r="S829" s="33" t="s">
        <v>68</v>
      </c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</row>
    <row r="830" spans="1:30" ht="12.75">
      <c r="A830" s="94" t="s">
        <v>2114</v>
      </c>
      <c r="B830" s="94" t="s">
        <v>677</v>
      </c>
      <c r="C830" s="99" t="s">
        <v>39</v>
      </c>
      <c r="D830" s="99" t="s">
        <v>23</v>
      </c>
      <c r="E830" s="99" t="s">
        <v>2115</v>
      </c>
      <c r="F830" s="45" t="s">
        <v>25</v>
      </c>
      <c r="G830" s="94"/>
      <c r="H830" s="96" t="s">
        <v>297</v>
      </c>
      <c r="I830" s="94"/>
      <c r="J830" s="74">
        <v>45332</v>
      </c>
      <c r="K830" s="103">
        <v>80000</v>
      </c>
      <c r="L830" s="103">
        <v>40000</v>
      </c>
      <c r="M830" s="103"/>
      <c r="N830" s="94"/>
      <c r="O830" s="258" t="s">
        <v>2154</v>
      </c>
      <c r="P830" s="94"/>
      <c r="Q830" s="99" t="s">
        <v>30</v>
      </c>
      <c r="R830" s="94" t="s">
        <v>2155</v>
      </c>
      <c r="S830" s="99" t="s">
        <v>32</v>
      </c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</row>
    <row r="831" spans="1:30" ht="12.75">
      <c r="A831" s="94" t="s">
        <v>2114</v>
      </c>
      <c r="B831" s="76" t="s">
        <v>2156</v>
      </c>
      <c r="C831" s="33" t="s">
        <v>39</v>
      </c>
      <c r="D831" s="66" t="s">
        <v>49</v>
      </c>
      <c r="E831" s="99" t="s">
        <v>2115</v>
      </c>
      <c r="F831" s="45" t="s">
        <v>25</v>
      </c>
      <c r="G831" s="76"/>
      <c r="H831" s="68" t="s">
        <v>2157</v>
      </c>
      <c r="I831" s="33"/>
      <c r="J831" s="74" t="s">
        <v>2158</v>
      </c>
      <c r="K831" s="70">
        <v>25000</v>
      </c>
      <c r="L831" s="70">
        <v>8000</v>
      </c>
      <c r="M831" s="70"/>
      <c r="N831" s="33"/>
      <c r="O831" s="73" t="s">
        <v>2159</v>
      </c>
      <c r="P831" s="76"/>
      <c r="Q831" s="99" t="s">
        <v>30</v>
      </c>
      <c r="R831" s="33" t="s">
        <v>2160</v>
      </c>
      <c r="S831" s="33" t="s">
        <v>80</v>
      </c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</row>
    <row r="832" spans="1:30" ht="12.75">
      <c r="A832" s="94" t="s">
        <v>2114</v>
      </c>
      <c r="B832" s="76" t="s">
        <v>389</v>
      </c>
      <c r="C832" s="33" t="s">
        <v>378</v>
      </c>
      <c r="D832" s="33" t="s">
        <v>49</v>
      </c>
      <c r="E832" s="99" t="s">
        <v>2115</v>
      </c>
      <c r="F832" s="45" t="s">
        <v>25</v>
      </c>
      <c r="G832" s="76"/>
      <c r="H832" s="68" t="s">
        <v>390</v>
      </c>
      <c r="I832" s="33"/>
      <c r="J832" s="74">
        <v>45332</v>
      </c>
      <c r="K832" s="70">
        <v>30000</v>
      </c>
      <c r="L832" s="70">
        <v>6600</v>
      </c>
      <c r="M832" s="70"/>
      <c r="N832" s="33"/>
      <c r="O832" s="73" t="s">
        <v>2161</v>
      </c>
      <c r="P832" s="76"/>
      <c r="Q832" s="99" t="s">
        <v>30</v>
      </c>
      <c r="R832" s="33" t="s">
        <v>2162</v>
      </c>
      <c r="S832" s="33" t="s">
        <v>813</v>
      </c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</row>
    <row r="833" spans="1:30" ht="12.75">
      <c r="A833" s="94" t="s">
        <v>2114</v>
      </c>
      <c r="B833" s="8" t="s">
        <v>33</v>
      </c>
      <c r="C833" s="9" t="s">
        <v>34</v>
      </c>
      <c r="D833" s="9" t="s">
        <v>23</v>
      </c>
      <c r="E833" s="99" t="s">
        <v>2115</v>
      </c>
      <c r="F833" s="45" t="s">
        <v>25</v>
      </c>
      <c r="G833" s="10"/>
      <c r="H833" s="11" t="s">
        <v>35</v>
      </c>
      <c r="I833" s="9"/>
      <c r="J833" s="74">
        <v>45334</v>
      </c>
      <c r="K833" s="14">
        <v>60000</v>
      </c>
      <c r="L833" s="14">
        <v>30000</v>
      </c>
      <c r="M833" s="14"/>
      <c r="N833" s="9"/>
      <c r="O833" s="78" t="s">
        <v>2163</v>
      </c>
      <c r="P833" s="9"/>
      <c r="Q833" s="33" t="s">
        <v>30</v>
      </c>
      <c r="R833" s="9" t="s">
        <v>2164</v>
      </c>
      <c r="S833" s="9" t="s">
        <v>32</v>
      </c>
      <c r="T833" s="14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.75">
      <c r="A834" s="94" t="s">
        <v>2114</v>
      </c>
      <c r="B834" s="94" t="s">
        <v>1335</v>
      </c>
      <c r="C834" s="99" t="s">
        <v>39</v>
      </c>
      <c r="D834" s="33" t="s">
        <v>23</v>
      </c>
      <c r="E834" s="99" t="s">
        <v>2115</v>
      </c>
      <c r="F834" s="45" t="s">
        <v>25</v>
      </c>
      <c r="G834" s="76"/>
      <c r="H834" s="96" t="s">
        <v>225</v>
      </c>
      <c r="I834" s="33"/>
      <c r="J834" s="74">
        <v>45334</v>
      </c>
      <c r="K834" s="70">
        <v>70000</v>
      </c>
      <c r="L834" s="70">
        <v>40000</v>
      </c>
      <c r="M834" s="70"/>
      <c r="N834" s="33"/>
      <c r="O834" s="73" t="s">
        <v>2165</v>
      </c>
      <c r="P834" s="76"/>
      <c r="Q834" s="33" t="s">
        <v>30</v>
      </c>
      <c r="R834" s="33" t="s">
        <v>2166</v>
      </c>
      <c r="S834" s="33" t="s">
        <v>80</v>
      </c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</row>
    <row r="835" spans="1:30" ht="12.75">
      <c r="A835" s="94" t="s">
        <v>2114</v>
      </c>
      <c r="B835" s="76" t="s">
        <v>2167</v>
      </c>
      <c r="C835" s="33" t="s">
        <v>378</v>
      </c>
      <c r="D835" s="66" t="s">
        <v>23</v>
      </c>
      <c r="E835" s="99" t="s">
        <v>2115</v>
      </c>
      <c r="F835" s="45" t="s">
        <v>25</v>
      </c>
      <c r="G835" s="76"/>
      <c r="H835" s="20" t="s">
        <v>2168</v>
      </c>
      <c r="I835" s="33"/>
      <c r="J835" s="74">
        <v>45334</v>
      </c>
      <c r="K835" s="70">
        <v>80000</v>
      </c>
      <c r="L835" s="70">
        <v>15000</v>
      </c>
      <c r="M835" s="70"/>
      <c r="N835" s="33"/>
      <c r="O835" s="73" t="s">
        <v>2169</v>
      </c>
      <c r="P835" s="76"/>
      <c r="Q835" s="33" t="s">
        <v>30</v>
      </c>
      <c r="R835" s="33" t="s">
        <v>2170</v>
      </c>
      <c r="S835" s="33" t="s">
        <v>813</v>
      </c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</row>
    <row r="836" spans="1:30" ht="12.75">
      <c r="A836" s="94" t="s">
        <v>2114</v>
      </c>
      <c r="B836" s="76" t="s">
        <v>2171</v>
      </c>
      <c r="C836" s="33" t="s">
        <v>378</v>
      </c>
      <c r="D836" s="33" t="s">
        <v>49</v>
      </c>
      <c r="E836" s="99" t="s">
        <v>2115</v>
      </c>
      <c r="F836" s="45" t="s">
        <v>25</v>
      </c>
      <c r="G836" s="76"/>
      <c r="H836" s="68" t="s">
        <v>2172</v>
      </c>
      <c r="I836" s="33"/>
      <c r="J836" s="74">
        <v>45335</v>
      </c>
      <c r="K836" s="70">
        <v>20000</v>
      </c>
      <c r="L836" s="70">
        <v>3500</v>
      </c>
      <c r="M836" s="70"/>
      <c r="N836" s="33"/>
      <c r="O836" s="73" t="s">
        <v>2173</v>
      </c>
      <c r="P836" s="76"/>
      <c r="Q836" s="33" t="s">
        <v>30</v>
      </c>
      <c r="R836" s="33" t="s">
        <v>2174</v>
      </c>
      <c r="S836" s="33" t="s">
        <v>80</v>
      </c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</row>
    <row r="837" spans="1:30" ht="12.75">
      <c r="A837" s="94" t="s">
        <v>2114</v>
      </c>
      <c r="B837" s="76" t="s">
        <v>2175</v>
      </c>
      <c r="C837" s="33" t="s">
        <v>378</v>
      </c>
      <c r="D837" s="99" t="s">
        <v>49</v>
      </c>
      <c r="E837" s="99" t="s">
        <v>2115</v>
      </c>
      <c r="F837" s="45" t="s">
        <v>25</v>
      </c>
      <c r="G837" s="76"/>
      <c r="H837" s="68" t="s">
        <v>2176</v>
      </c>
      <c r="I837" s="33"/>
      <c r="J837" s="74">
        <v>45335</v>
      </c>
      <c r="K837" s="70">
        <v>60000</v>
      </c>
      <c r="L837" s="70">
        <v>25000</v>
      </c>
      <c r="M837" s="70"/>
      <c r="N837" s="33"/>
      <c r="O837" s="73" t="s">
        <v>2177</v>
      </c>
      <c r="P837" s="76"/>
      <c r="Q837" s="33" t="s">
        <v>30</v>
      </c>
      <c r="R837" s="33" t="s">
        <v>2178</v>
      </c>
      <c r="S837" s="33" t="s">
        <v>80</v>
      </c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</row>
    <row r="838" spans="1:30" ht="12.75">
      <c r="A838" s="94" t="s">
        <v>2114</v>
      </c>
      <c r="B838" s="76" t="s">
        <v>2179</v>
      </c>
      <c r="C838" s="33" t="s">
        <v>2180</v>
      </c>
      <c r="D838" s="33" t="s">
        <v>49</v>
      </c>
      <c r="E838" s="99" t="s">
        <v>2115</v>
      </c>
      <c r="F838" s="45" t="s">
        <v>25</v>
      </c>
      <c r="G838" s="76"/>
      <c r="H838" s="68" t="s">
        <v>2181</v>
      </c>
      <c r="I838" s="33"/>
      <c r="J838" s="74">
        <v>45335</v>
      </c>
      <c r="K838" s="70">
        <v>50000</v>
      </c>
      <c r="L838" s="70">
        <v>10000</v>
      </c>
      <c r="M838" s="70"/>
      <c r="N838" s="33"/>
      <c r="O838" s="73" t="s">
        <v>2182</v>
      </c>
      <c r="P838" s="76"/>
      <c r="Q838" s="33" t="s">
        <v>30</v>
      </c>
      <c r="R838" s="33" t="s">
        <v>2183</v>
      </c>
      <c r="S838" s="33" t="s">
        <v>80</v>
      </c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</row>
    <row r="839" spans="1:30" ht="12.75">
      <c r="A839" s="94" t="s">
        <v>2114</v>
      </c>
      <c r="B839" s="94" t="s">
        <v>2184</v>
      </c>
      <c r="C839" s="99" t="s">
        <v>481</v>
      </c>
      <c r="D839" s="33" t="s">
        <v>49</v>
      </c>
      <c r="E839" s="99" t="s">
        <v>2115</v>
      </c>
      <c r="F839" s="45" t="s">
        <v>25</v>
      </c>
      <c r="G839" s="76"/>
      <c r="H839" s="20" t="s">
        <v>2185</v>
      </c>
      <c r="I839" s="33"/>
      <c r="J839" s="74">
        <v>45335</v>
      </c>
      <c r="K839" s="70">
        <v>100000</v>
      </c>
      <c r="L839" s="14">
        <v>30000</v>
      </c>
      <c r="M839" s="14"/>
      <c r="N839" s="33"/>
      <c r="O839" s="73" t="s">
        <v>2186</v>
      </c>
      <c r="P839" s="76"/>
      <c r="Q839" s="33" t="s">
        <v>30</v>
      </c>
      <c r="R839" s="33" t="s">
        <v>2187</v>
      </c>
      <c r="S839" s="33" t="s">
        <v>813</v>
      </c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</row>
    <row r="840" spans="1:30" ht="12.75">
      <c r="A840" s="94" t="s">
        <v>2114</v>
      </c>
      <c r="B840" s="76" t="s">
        <v>2188</v>
      </c>
      <c r="C840" s="33" t="s">
        <v>378</v>
      </c>
      <c r="D840" s="9" t="s">
        <v>23</v>
      </c>
      <c r="E840" s="99" t="s">
        <v>2115</v>
      </c>
      <c r="F840" s="45" t="s">
        <v>25</v>
      </c>
      <c r="G840" s="76"/>
      <c r="H840" s="68" t="s">
        <v>2189</v>
      </c>
      <c r="I840" s="33"/>
      <c r="J840" s="225">
        <v>45336</v>
      </c>
      <c r="K840" s="70">
        <v>65000</v>
      </c>
      <c r="L840" s="70">
        <v>40000</v>
      </c>
      <c r="M840" s="70"/>
      <c r="N840" s="33"/>
      <c r="O840" s="73" t="s">
        <v>2190</v>
      </c>
      <c r="P840" s="76"/>
      <c r="Q840" s="33" t="s">
        <v>30</v>
      </c>
      <c r="R840" s="33" t="s">
        <v>2141</v>
      </c>
      <c r="S840" s="33" t="s">
        <v>80</v>
      </c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</row>
    <row r="841" spans="1:30" ht="12.75">
      <c r="A841" s="94" t="s">
        <v>2114</v>
      </c>
      <c r="B841" s="94" t="s">
        <v>1486</v>
      </c>
      <c r="C841" s="99" t="s">
        <v>378</v>
      </c>
      <c r="D841" s="99" t="s">
        <v>49</v>
      </c>
      <c r="E841" s="99" t="s">
        <v>2115</v>
      </c>
      <c r="F841" s="45" t="s">
        <v>25</v>
      </c>
      <c r="G841" s="94"/>
      <c r="H841" s="240" t="s">
        <v>1487</v>
      </c>
      <c r="I841" s="94"/>
      <c r="J841" s="225">
        <v>45336</v>
      </c>
      <c r="K841" s="103">
        <v>25000</v>
      </c>
      <c r="L841" s="103">
        <v>3000</v>
      </c>
      <c r="M841" s="103"/>
      <c r="N841" s="94"/>
      <c r="O841" s="226" t="s">
        <v>2191</v>
      </c>
      <c r="P841" s="99"/>
      <c r="Q841" s="33" t="s">
        <v>30</v>
      </c>
      <c r="R841" s="99" t="s">
        <v>2192</v>
      </c>
      <c r="S841" s="99" t="s">
        <v>813</v>
      </c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</row>
    <row r="842" spans="1:30" ht="12.75">
      <c r="A842" s="94" t="s">
        <v>2114</v>
      </c>
      <c r="B842" s="76" t="s">
        <v>2193</v>
      </c>
      <c r="C842" s="33" t="s">
        <v>2180</v>
      </c>
      <c r="D842" s="33" t="s">
        <v>49</v>
      </c>
      <c r="E842" s="99" t="s">
        <v>2115</v>
      </c>
      <c r="F842" s="45" t="s">
        <v>25</v>
      </c>
      <c r="G842" s="76"/>
      <c r="H842" s="68" t="s">
        <v>2194</v>
      </c>
      <c r="I842" s="33"/>
      <c r="J842" s="225">
        <v>45336</v>
      </c>
      <c r="K842" s="70">
        <v>40000</v>
      </c>
      <c r="L842" s="70">
        <v>10000</v>
      </c>
      <c r="M842" s="70"/>
      <c r="N842" s="33"/>
      <c r="O842" s="73" t="s">
        <v>2195</v>
      </c>
      <c r="P842" s="76"/>
      <c r="Q842" s="33" t="s">
        <v>30</v>
      </c>
      <c r="R842" s="33" t="s">
        <v>2196</v>
      </c>
      <c r="S842" s="33" t="s">
        <v>813</v>
      </c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</row>
    <row r="843" spans="1:30" ht="12.75">
      <c r="A843" s="94" t="s">
        <v>2114</v>
      </c>
      <c r="B843" s="76" t="s">
        <v>2197</v>
      </c>
      <c r="C843" s="33" t="s">
        <v>378</v>
      </c>
      <c r="D843" s="33" t="s">
        <v>49</v>
      </c>
      <c r="E843" s="99" t="s">
        <v>2115</v>
      </c>
      <c r="F843" s="45" t="s">
        <v>25</v>
      </c>
      <c r="G843" s="76"/>
      <c r="H843" s="68" t="s">
        <v>2198</v>
      </c>
      <c r="I843" s="33"/>
      <c r="J843" s="74">
        <v>45338</v>
      </c>
      <c r="K843" s="70">
        <v>60000</v>
      </c>
      <c r="L843" s="70">
        <v>30000</v>
      </c>
      <c r="M843" s="70"/>
      <c r="N843" s="33"/>
      <c r="O843" s="73" t="s">
        <v>2199</v>
      </c>
      <c r="P843" s="76"/>
      <c r="Q843" s="33" t="s">
        <v>30</v>
      </c>
      <c r="R843" s="33" t="s">
        <v>2141</v>
      </c>
      <c r="S843" s="33" t="s">
        <v>80</v>
      </c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</row>
    <row r="844" spans="1:30" ht="12.75">
      <c r="A844" s="94" t="s">
        <v>2114</v>
      </c>
      <c r="B844" s="65" t="s">
        <v>601</v>
      </c>
      <c r="C844" s="66" t="s">
        <v>378</v>
      </c>
      <c r="D844" s="66" t="s">
        <v>23</v>
      </c>
      <c r="E844" s="99" t="s">
        <v>2115</v>
      </c>
      <c r="F844" s="45" t="s">
        <v>25</v>
      </c>
      <c r="G844" s="67"/>
      <c r="H844" s="68" t="s">
        <v>936</v>
      </c>
      <c r="I844" s="33"/>
      <c r="J844" s="74">
        <v>45338</v>
      </c>
      <c r="K844" s="69">
        <v>50000</v>
      </c>
      <c r="L844" s="70">
        <v>15000</v>
      </c>
      <c r="M844" s="70"/>
      <c r="N844" s="33"/>
      <c r="O844" s="73" t="s">
        <v>2200</v>
      </c>
      <c r="P844" s="33"/>
      <c r="Q844" s="33" t="s">
        <v>30</v>
      </c>
      <c r="R844" s="33" t="s">
        <v>2201</v>
      </c>
      <c r="S844" s="33" t="s">
        <v>80</v>
      </c>
      <c r="T844" s="76"/>
      <c r="U844" s="76"/>
      <c r="V844" s="76"/>
      <c r="W844" s="81"/>
      <c r="X844" s="81"/>
      <c r="Y844" s="81"/>
      <c r="Z844" s="81"/>
      <c r="AA844" s="81"/>
      <c r="AB844" s="81"/>
      <c r="AC844" s="81"/>
      <c r="AD844" s="81"/>
    </row>
    <row r="845" spans="1:30" ht="12.75">
      <c r="A845" s="94" t="s">
        <v>2114</v>
      </c>
      <c r="B845" s="76" t="s">
        <v>2202</v>
      </c>
      <c r="C845" s="33" t="s">
        <v>2203</v>
      </c>
      <c r="D845" s="33" t="s">
        <v>49</v>
      </c>
      <c r="E845" s="99" t="s">
        <v>2115</v>
      </c>
      <c r="F845" s="45" t="s">
        <v>25</v>
      </c>
      <c r="G845" s="76"/>
      <c r="H845" s="68" t="s">
        <v>2204</v>
      </c>
      <c r="I845" s="33"/>
      <c r="J845" s="74">
        <v>45339</v>
      </c>
      <c r="K845" s="70">
        <v>250000</v>
      </c>
      <c r="L845" s="70">
        <v>95000</v>
      </c>
      <c r="M845" s="70"/>
      <c r="N845" s="33"/>
      <c r="O845" s="73" t="s">
        <v>2205</v>
      </c>
      <c r="P845" s="76"/>
      <c r="Q845" s="33" t="s">
        <v>30</v>
      </c>
      <c r="R845" s="33" t="s">
        <v>2206</v>
      </c>
      <c r="S845" s="33" t="s">
        <v>32</v>
      </c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</row>
    <row r="846" spans="1:30" ht="12.75">
      <c r="A846" s="94" t="s">
        <v>2114</v>
      </c>
      <c r="B846" s="76" t="s">
        <v>2207</v>
      </c>
      <c r="C846" s="33" t="s">
        <v>2208</v>
      </c>
      <c r="D846" s="33" t="s">
        <v>49</v>
      </c>
      <c r="E846" s="99" t="s">
        <v>2115</v>
      </c>
      <c r="F846" s="45" t="s">
        <v>25</v>
      </c>
      <c r="G846" s="76"/>
      <c r="H846" s="68" t="s">
        <v>2209</v>
      </c>
      <c r="I846" s="33"/>
      <c r="J846" s="74">
        <v>45339</v>
      </c>
      <c r="K846" s="70">
        <v>40000</v>
      </c>
      <c r="L846" s="70">
        <v>15000</v>
      </c>
      <c r="M846" s="70"/>
      <c r="N846" s="33"/>
      <c r="O846" s="73" t="s">
        <v>2210</v>
      </c>
      <c r="P846" s="76"/>
      <c r="Q846" s="33" t="s">
        <v>30</v>
      </c>
      <c r="R846" s="33" t="s">
        <v>2211</v>
      </c>
      <c r="S846" s="33" t="s">
        <v>80</v>
      </c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</row>
    <row r="847" spans="1:30" ht="12.75">
      <c r="A847" s="94" t="s">
        <v>2114</v>
      </c>
      <c r="B847" s="76" t="s">
        <v>2212</v>
      </c>
      <c r="C847" s="33" t="s">
        <v>39</v>
      </c>
      <c r="D847" s="33" t="s">
        <v>49</v>
      </c>
      <c r="E847" s="99" t="s">
        <v>2115</v>
      </c>
      <c r="F847" s="45" t="s">
        <v>25</v>
      </c>
      <c r="G847" s="76"/>
      <c r="H847" s="68" t="s">
        <v>2213</v>
      </c>
      <c r="I847" s="33"/>
      <c r="J847" s="74">
        <v>45339</v>
      </c>
      <c r="K847" s="70">
        <v>30000</v>
      </c>
      <c r="L847" s="70">
        <v>9000</v>
      </c>
      <c r="M847" s="70"/>
      <c r="N847" s="33"/>
      <c r="O847" s="73" t="s">
        <v>2214</v>
      </c>
      <c r="P847" s="76"/>
      <c r="Q847" s="33" t="s">
        <v>30</v>
      </c>
      <c r="R847" s="33" t="s">
        <v>2215</v>
      </c>
      <c r="S847" s="33" t="s">
        <v>80</v>
      </c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</row>
    <row r="848" spans="1:30" ht="12.75">
      <c r="A848" s="94" t="s">
        <v>2114</v>
      </c>
      <c r="B848" s="76" t="s">
        <v>2216</v>
      </c>
      <c r="C848" s="33" t="s">
        <v>2180</v>
      </c>
      <c r="D848" s="33" t="s">
        <v>49</v>
      </c>
      <c r="E848" s="99" t="s">
        <v>2115</v>
      </c>
      <c r="F848" s="45" t="s">
        <v>25</v>
      </c>
      <c r="G848" s="76"/>
      <c r="H848" s="68" t="s">
        <v>2217</v>
      </c>
      <c r="I848" s="33"/>
      <c r="J848" s="74">
        <v>45339</v>
      </c>
      <c r="K848" s="70">
        <v>40000</v>
      </c>
      <c r="L848" s="70">
        <v>4000</v>
      </c>
      <c r="M848" s="70"/>
      <c r="N848" s="33"/>
      <c r="O848" s="73" t="s">
        <v>2218</v>
      </c>
      <c r="P848" s="76"/>
      <c r="Q848" s="33" t="s">
        <v>30</v>
      </c>
      <c r="R848" s="33" t="s">
        <v>2219</v>
      </c>
      <c r="S848" s="33" t="s">
        <v>32</v>
      </c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</row>
    <row r="849" spans="1:30" ht="12.75">
      <c r="A849" s="94" t="s">
        <v>2114</v>
      </c>
      <c r="B849" s="65" t="s">
        <v>1361</v>
      </c>
      <c r="C849" s="66" t="s">
        <v>378</v>
      </c>
      <c r="D849" s="66" t="s">
        <v>49</v>
      </c>
      <c r="E849" s="99" t="s">
        <v>2115</v>
      </c>
      <c r="F849" s="45" t="s">
        <v>25</v>
      </c>
      <c r="G849" s="76"/>
      <c r="H849" s="68" t="s">
        <v>1362</v>
      </c>
      <c r="I849" s="33"/>
      <c r="J849" s="74">
        <v>45340</v>
      </c>
      <c r="K849" s="69">
        <v>60000</v>
      </c>
      <c r="L849" s="70">
        <v>48000</v>
      </c>
      <c r="M849" s="70"/>
      <c r="N849" s="33"/>
      <c r="O849" s="73" t="s">
        <v>2220</v>
      </c>
      <c r="P849" s="33"/>
      <c r="Q849" s="33" t="s">
        <v>30</v>
      </c>
      <c r="R849" s="33" t="s">
        <v>2221</v>
      </c>
      <c r="S849" s="33" t="s">
        <v>813</v>
      </c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</row>
    <row r="850" spans="1:30" ht="12.75">
      <c r="A850" s="94" t="s">
        <v>2114</v>
      </c>
      <c r="B850" s="76" t="s">
        <v>2222</v>
      </c>
      <c r="C850" s="33" t="s">
        <v>2180</v>
      </c>
      <c r="D850" s="33" t="s">
        <v>49</v>
      </c>
      <c r="E850" s="99" t="s">
        <v>2223</v>
      </c>
      <c r="F850" s="45" t="s">
        <v>25</v>
      </c>
      <c r="G850" s="76"/>
      <c r="H850" s="68" t="s">
        <v>2224</v>
      </c>
      <c r="I850" s="33"/>
      <c r="J850" s="74">
        <v>45341</v>
      </c>
      <c r="K850" s="70">
        <v>80000</v>
      </c>
      <c r="L850" s="70">
        <v>30000</v>
      </c>
      <c r="M850" s="70"/>
      <c r="N850" s="33"/>
      <c r="O850" s="73" t="s">
        <v>2225</v>
      </c>
      <c r="P850" s="76"/>
      <c r="Q850" s="33" t="s">
        <v>30</v>
      </c>
      <c r="R850" s="33" t="s">
        <v>2206</v>
      </c>
      <c r="S850" s="33" t="s">
        <v>32</v>
      </c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</row>
    <row r="851" spans="1:30" ht="12.75">
      <c r="A851" s="94" t="s">
        <v>2114</v>
      </c>
      <c r="B851" s="76" t="s">
        <v>2226</v>
      </c>
      <c r="C851" s="33" t="s">
        <v>2180</v>
      </c>
      <c r="D851" s="33" t="s">
        <v>49</v>
      </c>
      <c r="E851" s="99" t="s">
        <v>2223</v>
      </c>
      <c r="F851" s="45" t="s">
        <v>25</v>
      </c>
      <c r="G851" s="76"/>
      <c r="H851" s="68" t="s">
        <v>2227</v>
      </c>
      <c r="I851" s="33"/>
      <c r="J851" s="74">
        <v>45341</v>
      </c>
      <c r="K851" s="70">
        <v>350000</v>
      </c>
      <c r="L851" s="70">
        <v>100000</v>
      </c>
      <c r="M851" s="70"/>
      <c r="N851" s="33"/>
      <c r="O851" s="73" t="s">
        <v>2228</v>
      </c>
      <c r="P851" s="76"/>
      <c r="Q851" s="33" t="s">
        <v>30</v>
      </c>
      <c r="R851" s="33"/>
      <c r="S851" s="33" t="s">
        <v>32</v>
      </c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</row>
    <row r="852" spans="1:30" ht="12.75">
      <c r="A852" s="94" t="s">
        <v>2114</v>
      </c>
      <c r="B852" s="94" t="s">
        <v>662</v>
      </c>
      <c r="C852" s="99" t="s">
        <v>39</v>
      </c>
      <c r="D852" s="99" t="s">
        <v>49</v>
      </c>
      <c r="E852" s="99" t="s">
        <v>2223</v>
      </c>
      <c r="F852" s="45" t="s">
        <v>25</v>
      </c>
      <c r="G852" s="94"/>
      <c r="H852" s="96" t="s">
        <v>1410</v>
      </c>
      <c r="I852" s="94"/>
      <c r="J852" s="74">
        <v>45341</v>
      </c>
      <c r="K852" s="103">
        <v>55000</v>
      </c>
      <c r="L852" s="103">
        <v>23000</v>
      </c>
      <c r="M852" s="103"/>
      <c r="N852" s="94"/>
      <c r="O852" s="238" t="s">
        <v>2229</v>
      </c>
      <c r="P852" s="94"/>
      <c r="Q852" s="99" t="s">
        <v>30</v>
      </c>
      <c r="R852" s="94" t="s">
        <v>2230</v>
      </c>
      <c r="S852" s="99" t="s">
        <v>68</v>
      </c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</row>
    <row r="853" spans="1:30" ht="12.75">
      <c r="A853" s="94" t="s">
        <v>2114</v>
      </c>
      <c r="B853" s="76" t="s">
        <v>2231</v>
      </c>
      <c r="C853" s="33" t="s">
        <v>378</v>
      </c>
      <c r="D853" s="33" t="s">
        <v>23</v>
      </c>
      <c r="E853" s="99" t="s">
        <v>2223</v>
      </c>
      <c r="F853" s="45" t="s">
        <v>25</v>
      </c>
      <c r="G853" s="76"/>
      <c r="H853" s="190" t="s">
        <v>2232</v>
      </c>
      <c r="I853" s="33"/>
      <c r="J853" s="74">
        <v>45342</v>
      </c>
      <c r="K853" s="70">
        <v>40000</v>
      </c>
      <c r="L853" s="70">
        <v>22000</v>
      </c>
      <c r="M853" s="70"/>
      <c r="N853" s="33"/>
      <c r="O853" s="73" t="s">
        <v>2233</v>
      </c>
      <c r="P853" s="76"/>
      <c r="Q853" s="33" t="s">
        <v>30</v>
      </c>
      <c r="R853" s="33" t="s">
        <v>2234</v>
      </c>
      <c r="S853" s="33" t="s">
        <v>813</v>
      </c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</row>
    <row r="854" spans="1:30" ht="12.75">
      <c r="A854" s="94" t="s">
        <v>2114</v>
      </c>
      <c r="B854" s="76" t="s">
        <v>2235</v>
      </c>
      <c r="C854" s="33" t="s">
        <v>2180</v>
      </c>
      <c r="D854" s="33" t="s">
        <v>49</v>
      </c>
      <c r="E854" s="99" t="s">
        <v>2223</v>
      </c>
      <c r="F854" s="45" t="s">
        <v>25</v>
      </c>
      <c r="G854" s="76"/>
      <c r="H854" s="68" t="s">
        <v>2236</v>
      </c>
      <c r="I854" s="33"/>
      <c r="J854" s="74">
        <v>45342</v>
      </c>
      <c r="K854" s="70">
        <v>150000</v>
      </c>
      <c r="L854" s="70">
        <v>35000</v>
      </c>
      <c r="M854" s="70"/>
      <c r="N854" s="33"/>
      <c r="O854" s="73" t="s">
        <v>2237</v>
      </c>
      <c r="P854" s="76"/>
      <c r="Q854" s="33" t="s">
        <v>30</v>
      </c>
      <c r="R854" s="33" t="s">
        <v>2206</v>
      </c>
      <c r="S854" s="33" t="s">
        <v>32</v>
      </c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</row>
    <row r="855" spans="1:30" ht="12.75">
      <c r="A855" s="94" t="s">
        <v>2114</v>
      </c>
      <c r="B855" s="94" t="s">
        <v>634</v>
      </c>
      <c r="C855" s="99" t="s">
        <v>39</v>
      </c>
      <c r="D855" s="33" t="s">
        <v>49</v>
      </c>
      <c r="E855" s="99" t="s">
        <v>2223</v>
      </c>
      <c r="F855" s="45" t="s">
        <v>25</v>
      </c>
      <c r="G855" s="76"/>
      <c r="H855" s="96" t="s">
        <v>745</v>
      </c>
      <c r="I855" s="33"/>
      <c r="J855" s="74">
        <v>45342</v>
      </c>
      <c r="K855" s="70">
        <v>25000</v>
      </c>
      <c r="L855" s="70">
        <v>5000</v>
      </c>
      <c r="M855" s="70"/>
      <c r="N855" s="33"/>
      <c r="O855" s="73" t="s">
        <v>2238</v>
      </c>
      <c r="P855" s="76"/>
      <c r="Q855" s="33" t="s">
        <v>30</v>
      </c>
      <c r="R855" s="33" t="s">
        <v>2239</v>
      </c>
      <c r="S855" s="33" t="s">
        <v>813</v>
      </c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</row>
    <row r="856" spans="1:30" ht="12.75">
      <c r="A856" s="94" t="s">
        <v>2114</v>
      </c>
      <c r="B856" s="159" t="s">
        <v>44</v>
      </c>
      <c r="C856" s="260" t="s">
        <v>39</v>
      </c>
      <c r="D856" s="160" t="s">
        <v>23</v>
      </c>
      <c r="E856" s="99" t="s">
        <v>2223</v>
      </c>
      <c r="F856" s="45" t="s">
        <v>25</v>
      </c>
      <c r="G856" s="159"/>
      <c r="H856" s="161" t="s">
        <v>1554</v>
      </c>
      <c r="I856" s="159"/>
      <c r="J856" s="74">
        <v>45342</v>
      </c>
      <c r="K856" s="163">
        <v>30000</v>
      </c>
      <c r="L856" s="163">
        <v>13000</v>
      </c>
      <c r="M856" s="163"/>
      <c r="N856" s="159"/>
      <c r="O856" s="235" t="s">
        <v>2240</v>
      </c>
      <c r="P856" s="159"/>
      <c r="Q856" s="33" t="s">
        <v>30</v>
      </c>
      <c r="R856" s="159" t="s">
        <v>2119</v>
      </c>
      <c r="S856" s="160" t="s">
        <v>68</v>
      </c>
      <c r="T856" s="159"/>
      <c r="U856" s="159"/>
      <c r="V856" s="159"/>
      <c r="W856" s="159"/>
      <c r="X856" s="159"/>
      <c r="Y856" s="159"/>
      <c r="Z856" s="159"/>
      <c r="AA856" s="159"/>
      <c r="AB856" s="159"/>
      <c r="AC856" s="159"/>
      <c r="AD856" s="159"/>
    </row>
    <row r="857" spans="1:30" ht="12.75">
      <c r="A857" s="172" t="s">
        <v>2114</v>
      </c>
      <c r="B857" s="22" t="s">
        <v>1335</v>
      </c>
      <c r="C857" s="261" t="s">
        <v>39</v>
      </c>
      <c r="D857" s="168" t="s">
        <v>23</v>
      </c>
      <c r="E857" s="99" t="s">
        <v>2223</v>
      </c>
      <c r="F857" s="45" t="s">
        <v>25</v>
      </c>
      <c r="G857" s="22"/>
      <c r="H857" s="173" t="s">
        <v>225</v>
      </c>
      <c r="I857" s="22"/>
      <c r="J857" s="74">
        <v>45342</v>
      </c>
      <c r="K857" s="174">
        <v>70000</v>
      </c>
      <c r="L857" s="174">
        <v>40000</v>
      </c>
      <c r="M857" s="174"/>
      <c r="N857" s="22"/>
      <c r="O857" s="176" t="s">
        <v>2241</v>
      </c>
      <c r="P857" s="22"/>
      <c r="Q857" s="33" t="s">
        <v>30</v>
      </c>
      <c r="R857" s="22" t="s">
        <v>2166</v>
      </c>
      <c r="S857" s="168" t="s">
        <v>80</v>
      </c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 spans="1:30" ht="12.75">
      <c r="A858" s="94" t="s">
        <v>2114</v>
      </c>
      <c r="B858" s="76" t="s">
        <v>2242</v>
      </c>
      <c r="C858" s="33" t="s">
        <v>2180</v>
      </c>
      <c r="D858" s="33" t="s">
        <v>49</v>
      </c>
      <c r="E858" s="99" t="s">
        <v>2223</v>
      </c>
      <c r="F858" s="45" t="s">
        <v>25</v>
      </c>
      <c r="G858" s="76"/>
      <c r="H858" s="68" t="s">
        <v>2243</v>
      </c>
      <c r="I858" s="33"/>
      <c r="J858" s="74">
        <v>45342</v>
      </c>
      <c r="K858" s="103">
        <v>80000</v>
      </c>
      <c r="L858" s="70">
        <v>8000</v>
      </c>
      <c r="M858" s="70"/>
      <c r="N858" s="33"/>
      <c r="O858" s="73" t="s">
        <v>2244</v>
      </c>
      <c r="P858" s="76"/>
      <c r="Q858" s="33" t="s">
        <v>30</v>
      </c>
      <c r="R858" s="33"/>
      <c r="S858" s="33" t="s">
        <v>813</v>
      </c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</row>
    <row r="859" spans="1:30" ht="12.75">
      <c r="A859" s="94" t="s">
        <v>2114</v>
      </c>
      <c r="B859" s="76" t="s">
        <v>2245</v>
      </c>
      <c r="C859" s="33" t="s">
        <v>39</v>
      </c>
      <c r="D859" s="33" t="s">
        <v>49</v>
      </c>
      <c r="E859" s="99" t="s">
        <v>2223</v>
      </c>
      <c r="F859" s="45" t="s">
        <v>25</v>
      </c>
      <c r="G859" s="76"/>
      <c r="H859" s="68" t="s">
        <v>2246</v>
      </c>
      <c r="I859" s="33"/>
      <c r="J859" s="74">
        <v>45343</v>
      </c>
      <c r="K859" s="138">
        <v>50000</v>
      </c>
      <c r="L859" s="70">
        <v>4500</v>
      </c>
      <c r="M859" s="70"/>
      <c r="N859" s="33"/>
      <c r="O859" s="77" t="s">
        <v>2247</v>
      </c>
      <c r="P859" s="76"/>
      <c r="Q859" s="33" t="s">
        <v>30</v>
      </c>
      <c r="R859" s="33" t="s">
        <v>2248</v>
      </c>
      <c r="S859" s="33" t="s">
        <v>80</v>
      </c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</row>
    <row r="860" spans="1:30" ht="12.75">
      <c r="A860" s="94" t="s">
        <v>2114</v>
      </c>
      <c r="B860" s="76" t="s">
        <v>2249</v>
      </c>
      <c r="C860" s="33" t="s">
        <v>2250</v>
      </c>
      <c r="D860" s="33" t="s">
        <v>49</v>
      </c>
      <c r="E860" s="99" t="s">
        <v>2223</v>
      </c>
      <c r="F860" s="45" t="s">
        <v>25</v>
      </c>
      <c r="G860" s="76"/>
      <c r="H860" s="191" t="s">
        <v>2251</v>
      </c>
      <c r="I860" s="33"/>
      <c r="J860" s="74">
        <v>45343</v>
      </c>
      <c r="K860" s="138">
        <v>150000</v>
      </c>
      <c r="L860" s="70">
        <v>15000</v>
      </c>
      <c r="M860" s="70"/>
      <c r="N860" s="33"/>
      <c r="O860" s="73" t="s">
        <v>2252</v>
      </c>
      <c r="P860" s="76"/>
      <c r="Q860" s="33" t="s">
        <v>30</v>
      </c>
      <c r="R860" s="33" t="s">
        <v>2253</v>
      </c>
      <c r="S860" s="33" t="s">
        <v>813</v>
      </c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</row>
    <row r="861" spans="1:30" ht="12.75">
      <c r="A861" s="94" t="s">
        <v>2114</v>
      </c>
      <c r="B861" s="94" t="s">
        <v>169</v>
      </c>
      <c r="C861" s="99" t="s">
        <v>39</v>
      </c>
      <c r="D861" s="33" t="s">
        <v>23</v>
      </c>
      <c r="E861" s="99" t="s">
        <v>2223</v>
      </c>
      <c r="F861" s="45" t="s">
        <v>25</v>
      </c>
      <c r="G861" s="76"/>
      <c r="H861" s="96" t="s">
        <v>554</v>
      </c>
      <c r="I861" s="33"/>
      <c r="J861" s="74">
        <v>45343</v>
      </c>
      <c r="K861" s="103">
        <v>105000</v>
      </c>
      <c r="L861" s="103">
        <v>35000</v>
      </c>
      <c r="M861" s="103"/>
      <c r="N861" s="33"/>
      <c r="O861" s="73" t="s">
        <v>2254</v>
      </c>
      <c r="P861" s="76"/>
      <c r="Q861" s="33" t="s">
        <v>30</v>
      </c>
      <c r="R861" s="33" t="s">
        <v>2255</v>
      </c>
      <c r="S861" s="33" t="s">
        <v>68</v>
      </c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</row>
    <row r="862" spans="1:30" ht="12.75">
      <c r="A862" s="94" t="s">
        <v>2114</v>
      </c>
      <c r="B862" s="85" t="s">
        <v>631</v>
      </c>
      <c r="C862" s="33" t="s">
        <v>39</v>
      </c>
      <c r="D862" s="71" t="s">
        <v>49</v>
      </c>
      <c r="E862" s="99" t="s">
        <v>2223</v>
      </c>
      <c r="F862" s="45" t="s">
        <v>25</v>
      </c>
      <c r="G862" s="76"/>
      <c r="H862" s="83" t="s">
        <v>2256</v>
      </c>
      <c r="I862" s="33"/>
      <c r="J862" s="74">
        <v>45344</v>
      </c>
      <c r="K862" s="84">
        <v>105000</v>
      </c>
      <c r="L862" s="70">
        <v>10000</v>
      </c>
      <c r="M862" s="70"/>
      <c r="N862" s="33"/>
      <c r="O862" s="73" t="s">
        <v>2257</v>
      </c>
      <c r="P862" s="33"/>
      <c r="Q862" s="33" t="s">
        <v>30</v>
      </c>
      <c r="R862" s="33" t="s">
        <v>2258</v>
      </c>
      <c r="S862" s="33" t="s">
        <v>80</v>
      </c>
      <c r="T862" s="76"/>
      <c r="U862" s="76"/>
      <c r="V862" s="76"/>
      <c r="W862" s="81"/>
      <c r="X862" s="81"/>
      <c r="Y862" s="81"/>
      <c r="Z862" s="81"/>
      <c r="AA862" s="81"/>
      <c r="AB862" s="81"/>
      <c r="AC862" s="81"/>
      <c r="AD862" s="81"/>
    </row>
    <row r="863" spans="1:30" ht="12.75">
      <c r="A863" s="94" t="s">
        <v>2114</v>
      </c>
      <c r="B863" s="76" t="s">
        <v>2175</v>
      </c>
      <c r="C863" s="33" t="s">
        <v>378</v>
      </c>
      <c r="D863" s="99" t="s">
        <v>49</v>
      </c>
      <c r="E863" s="99" t="s">
        <v>2223</v>
      </c>
      <c r="F863" s="45" t="s">
        <v>25</v>
      </c>
      <c r="G863" s="76"/>
      <c r="H863" s="68" t="s">
        <v>2176</v>
      </c>
      <c r="I863" s="33"/>
      <c r="J863" s="74">
        <v>45344</v>
      </c>
      <c r="K863" s="70">
        <v>120000</v>
      </c>
      <c r="L863" s="70">
        <v>28000</v>
      </c>
      <c r="M863" s="70"/>
      <c r="N863" s="33"/>
      <c r="O863" s="73" t="s">
        <v>2259</v>
      </c>
      <c r="P863" s="76"/>
      <c r="Q863" s="33" t="s">
        <v>30</v>
      </c>
      <c r="R863" s="33" t="s">
        <v>2260</v>
      </c>
      <c r="S863" s="33" t="s">
        <v>80</v>
      </c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</row>
    <row r="864" spans="1:30" ht="12.75">
      <c r="A864" s="94" t="s">
        <v>2114</v>
      </c>
      <c r="B864" s="94" t="s">
        <v>61</v>
      </c>
      <c r="C864" s="99" t="s">
        <v>39</v>
      </c>
      <c r="D864" s="33" t="s">
        <v>23</v>
      </c>
      <c r="E864" s="99" t="s">
        <v>2223</v>
      </c>
      <c r="F864" s="45" t="s">
        <v>25</v>
      </c>
      <c r="G864" s="76"/>
      <c r="H864" s="96" t="s">
        <v>541</v>
      </c>
      <c r="I864" s="33"/>
      <c r="J864" s="74">
        <v>45344</v>
      </c>
      <c r="K864" s="70">
        <v>70000</v>
      </c>
      <c r="L864" s="70">
        <v>20000</v>
      </c>
      <c r="M864" s="70"/>
      <c r="N864" s="33"/>
      <c r="O864" s="73" t="s">
        <v>2261</v>
      </c>
      <c r="P864" s="76"/>
      <c r="Q864" s="33" t="s">
        <v>30</v>
      </c>
      <c r="R864" s="159" t="s">
        <v>2117</v>
      </c>
      <c r="S864" s="99" t="s">
        <v>80</v>
      </c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81"/>
    </row>
    <row r="865" spans="1:30" ht="12.75">
      <c r="A865" s="94" t="s">
        <v>2114</v>
      </c>
      <c r="B865" s="94" t="s">
        <v>235</v>
      </c>
      <c r="C865" s="99" t="s">
        <v>39</v>
      </c>
      <c r="D865" s="33" t="s">
        <v>49</v>
      </c>
      <c r="E865" s="99" t="s">
        <v>2223</v>
      </c>
      <c r="F865" s="45" t="s">
        <v>25</v>
      </c>
      <c r="G865" s="76"/>
      <c r="H865" s="96" t="s">
        <v>506</v>
      </c>
      <c r="I865" s="33"/>
      <c r="J865" s="74">
        <v>45344</v>
      </c>
      <c r="K865" s="70">
        <v>70000</v>
      </c>
      <c r="L865" s="70">
        <v>15000</v>
      </c>
      <c r="M865" s="70"/>
      <c r="N865" s="33"/>
      <c r="O865" s="73" t="s">
        <v>2262</v>
      </c>
      <c r="P865" s="76"/>
      <c r="Q865" s="33" t="s">
        <v>30</v>
      </c>
      <c r="R865" s="33" t="s">
        <v>2263</v>
      </c>
      <c r="S865" s="193" t="s">
        <v>68</v>
      </c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81"/>
    </row>
    <row r="866" spans="1:30" ht="12.75">
      <c r="A866" s="94" t="s">
        <v>2114</v>
      </c>
      <c r="B866" s="22" t="s">
        <v>241</v>
      </c>
      <c r="C866" s="168" t="s">
        <v>378</v>
      </c>
      <c r="D866" s="168" t="s">
        <v>23</v>
      </c>
      <c r="E866" s="99" t="s">
        <v>2223</v>
      </c>
      <c r="F866" s="45" t="s">
        <v>25</v>
      </c>
      <c r="G866" s="22"/>
      <c r="H866" s="248" t="s">
        <v>242</v>
      </c>
      <c r="I866" s="22"/>
      <c r="J866" s="74">
        <v>45344</v>
      </c>
      <c r="K866" s="174">
        <v>80000</v>
      </c>
      <c r="L866" s="174">
        <v>25000</v>
      </c>
      <c r="M866" s="174"/>
      <c r="N866" s="22"/>
      <c r="O866" s="176" t="s">
        <v>2264</v>
      </c>
      <c r="P866" s="22"/>
      <c r="Q866" s="33" t="s">
        <v>30</v>
      </c>
      <c r="R866" s="22" t="s">
        <v>2265</v>
      </c>
      <c r="S866" s="193" t="s">
        <v>80</v>
      </c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102"/>
    </row>
    <row r="867" spans="1:30" ht="12.75">
      <c r="A867" s="94" t="s">
        <v>2114</v>
      </c>
      <c r="B867" s="94" t="s">
        <v>348</v>
      </c>
      <c r="C867" s="99" t="s">
        <v>39</v>
      </c>
      <c r="D867" s="33" t="s">
        <v>23</v>
      </c>
      <c r="E867" s="99" t="s">
        <v>2223</v>
      </c>
      <c r="F867" s="45" t="s">
        <v>25</v>
      </c>
      <c r="G867" s="76"/>
      <c r="H867" s="96" t="s">
        <v>591</v>
      </c>
      <c r="I867" s="33"/>
      <c r="J867" s="74">
        <v>45344</v>
      </c>
      <c r="K867" s="70">
        <v>40000</v>
      </c>
      <c r="L867" s="70">
        <v>6000</v>
      </c>
      <c r="M867" s="70"/>
      <c r="N867" s="33"/>
      <c r="O867" s="77" t="s">
        <v>2266</v>
      </c>
      <c r="P867" s="76"/>
      <c r="Q867" s="33" t="s">
        <v>30</v>
      </c>
      <c r="R867" s="33" t="s">
        <v>2267</v>
      </c>
      <c r="S867" s="193" t="s">
        <v>80</v>
      </c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81"/>
    </row>
    <row r="868" spans="1:30" ht="12.75">
      <c r="A868" s="94" t="s">
        <v>2114</v>
      </c>
      <c r="B868" s="94" t="s">
        <v>765</v>
      </c>
      <c r="C868" s="99" t="s">
        <v>39</v>
      </c>
      <c r="D868" s="66" t="s">
        <v>23</v>
      </c>
      <c r="E868" s="99" t="s">
        <v>2223</v>
      </c>
      <c r="F868" s="45" t="s">
        <v>25</v>
      </c>
      <c r="G868" s="76"/>
      <c r="H868" s="96" t="s">
        <v>766</v>
      </c>
      <c r="I868" s="33"/>
      <c r="J868" s="74">
        <v>45344</v>
      </c>
      <c r="K868" s="70">
        <v>40000</v>
      </c>
      <c r="L868" s="70">
        <v>7500</v>
      </c>
      <c r="M868" s="70"/>
      <c r="N868" s="33"/>
      <c r="O868" s="73" t="s">
        <v>2268</v>
      </c>
      <c r="P868" s="76"/>
      <c r="Q868" s="33" t="s">
        <v>30</v>
      </c>
      <c r="R868" s="33" t="s">
        <v>2269</v>
      </c>
      <c r="S868" s="193" t="s">
        <v>80</v>
      </c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81"/>
    </row>
    <row r="869" spans="1:30" ht="12.75">
      <c r="A869" s="94" t="s">
        <v>2114</v>
      </c>
      <c r="B869" s="94" t="s">
        <v>447</v>
      </c>
      <c r="C869" s="99" t="s">
        <v>378</v>
      </c>
      <c r="D869" s="33" t="s">
        <v>23</v>
      </c>
      <c r="E869" s="99" t="s">
        <v>2223</v>
      </c>
      <c r="F869" s="45" t="s">
        <v>25</v>
      </c>
      <c r="G869" s="76"/>
      <c r="H869" s="96" t="s">
        <v>449</v>
      </c>
      <c r="I869" s="33"/>
      <c r="J869" s="74">
        <v>45344</v>
      </c>
      <c r="K869" s="70">
        <v>40000</v>
      </c>
      <c r="L869" s="70">
        <v>10000</v>
      </c>
      <c r="M869" s="70"/>
      <c r="N869" s="33"/>
      <c r="O869" s="73" t="s">
        <v>2270</v>
      </c>
      <c r="P869" s="76"/>
      <c r="Q869" s="33" t="s">
        <v>30</v>
      </c>
      <c r="R869" s="33" t="s">
        <v>2271</v>
      </c>
      <c r="S869" s="193" t="s">
        <v>80</v>
      </c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81"/>
    </row>
    <row r="870" spans="1:30" ht="12.75">
      <c r="A870" s="94" t="s">
        <v>2114</v>
      </c>
      <c r="B870" s="94" t="s">
        <v>658</v>
      </c>
      <c r="C870" s="99" t="s">
        <v>39</v>
      </c>
      <c r="D870" s="33" t="s">
        <v>23</v>
      </c>
      <c r="E870" s="99" t="s">
        <v>2223</v>
      </c>
      <c r="F870" s="45" t="s">
        <v>25</v>
      </c>
      <c r="G870" s="76"/>
      <c r="H870" s="96" t="s">
        <v>901</v>
      </c>
      <c r="I870" s="33"/>
      <c r="J870" s="74">
        <v>45344</v>
      </c>
      <c r="K870" s="70">
        <v>60000</v>
      </c>
      <c r="L870" s="70">
        <v>10000</v>
      </c>
      <c r="M870" s="70"/>
      <c r="N870" s="33"/>
      <c r="O870" s="77" t="s">
        <v>2272</v>
      </c>
      <c r="P870" s="76"/>
      <c r="Q870" s="33" t="s">
        <v>30</v>
      </c>
      <c r="R870" s="33" t="s">
        <v>2273</v>
      </c>
      <c r="S870" s="193" t="s">
        <v>80</v>
      </c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81"/>
    </row>
    <row r="871" spans="1:30" ht="12.75">
      <c r="A871" s="94" t="s">
        <v>2114</v>
      </c>
      <c r="B871" s="145" t="s">
        <v>131</v>
      </c>
      <c r="C871" s="144" t="s">
        <v>39</v>
      </c>
      <c r="D871" s="66" t="s">
        <v>23</v>
      </c>
      <c r="E871" s="99" t="s">
        <v>2223</v>
      </c>
      <c r="F871" s="45" t="s">
        <v>25</v>
      </c>
      <c r="G871" s="76"/>
      <c r="H871" s="68" t="s">
        <v>975</v>
      </c>
      <c r="I871" s="33"/>
      <c r="J871" s="74">
        <v>45344</v>
      </c>
      <c r="K871" s="69">
        <v>70000</v>
      </c>
      <c r="L871" s="70">
        <v>20000</v>
      </c>
      <c r="M871" s="70"/>
      <c r="N871" s="33"/>
      <c r="O871" s="77" t="s">
        <v>2274</v>
      </c>
      <c r="P871" s="168"/>
      <c r="Q871" s="33" t="s">
        <v>30</v>
      </c>
      <c r="R871" s="33" t="s">
        <v>2275</v>
      </c>
      <c r="S871" s="193" t="s">
        <v>80</v>
      </c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81"/>
    </row>
    <row r="872" spans="1:30" ht="12.75">
      <c r="A872" s="94" t="s">
        <v>2114</v>
      </c>
      <c r="B872" s="76" t="s">
        <v>655</v>
      </c>
      <c r="C872" s="33" t="s">
        <v>39</v>
      </c>
      <c r="D872" s="66" t="s">
        <v>23</v>
      </c>
      <c r="E872" s="99" t="s">
        <v>2223</v>
      </c>
      <c r="F872" s="45" t="s">
        <v>25</v>
      </c>
      <c r="G872" s="76"/>
      <c r="H872" s="68" t="s">
        <v>562</v>
      </c>
      <c r="I872" s="33"/>
      <c r="J872" s="74">
        <v>45344</v>
      </c>
      <c r="K872" s="69">
        <v>55000</v>
      </c>
      <c r="L872" s="70">
        <v>20000</v>
      </c>
      <c r="M872" s="70"/>
      <c r="N872" s="33"/>
      <c r="O872" s="77" t="s">
        <v>2276</v>
      </c>
      <c r="P872" s="168"/>
      <c r="Q872" s="33" t="s">
        <v>30</v>
      </c>
      <c r="R872" s="33" t="s">
        <v>2275</v>
      </c>
      <c r="S872" s="193" t="s">
        <v>80</v>
      </c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81"/>
    </row>
    <row r="873" spans="1:30" ht="12.75">
      <c r="A873" s="94" t="s">
        <v>2114</v>
      </c>
      <c r="B873" s="159" t="s">
        <v>73</v>
      </c>
      <c r="C873" s="160" t="s">
        <v>39</v>
      </c>
      <c r="D873" s="160" t="s">
        <v>23</v>
      </c>
      <c r="E873" s="99" t="s">
        <v>2223</v>
      </c>
      <c r="F873" s="45" t="s">
        <v>25</v>
      </c>
      <c r="G873" s="159"/>
      <c r="H873" s="161" t="s">
        <v>922</v>
      </c>
      <c r="I873" s="159"/>
      <c r="J873" s="74">
        <v>45344</v>
      </c>
      <c r="K873" s="163">
        <v>70000</v>
      </c>
      <c r="L873" s="163">
        <v>15000</v>
      </c>
      <c r="M873" s="163"/>
      <c r="N873" s="159"/>
      <c r="O873" s="235" t="s">
        <v>2277</v>
      </c>
      <c r="P873" s="159"/>
      <c r="Q873" s="33" t="s">
        <v>30</v>
      </c>
      <c r="R873" s="159" t="s">
        <v>2117</v>
      </c>
      <c r="S873" s="193" t="s">
        <v>80</v>
      </c>
      <c r="T873" s="159"/>
      <c r="U873" s="159"/>
      <c r="V873" s="159"/>
      <c r="W873" s="159"/>
      <c r="X873" s="159"/>
      <c r="Y873" s="159"/>
      <c r="Z873" s="159"/>
      <c r="AA873" s="159"/>
      <c r="AB873" s="159"/>
      <c r="AC873" s="159"/>
      <c r="AD873" s="159"/>
    </row>
    <row r="874" spans="1:30" ht="12.75">
      <c r="A874" s="94" t="s">
        <v>2114</v>
      </c>
      <c r="B874" s="94" t="s">
        <v>90</v>
      </c>
      <c r="C874" s="99" t="s">
        <v>39</v>
      </c>
      <c r="D874" s="33" t="s">
        <v>23</v>
      </c>
      <c r="E874" s="99" t="s">
        <v>2223</v>
      </c>
      <c r="F874" s="45" t="s">
        <v>25</v>
      </c>
      <c r="G874" s="76"/>
      <c r="H874" s="96" t="s">
        <v>550</v>
      </c>
      <c r="I874" s="33"/>
      <c r="J874" s="74">
        <v>45344</v>
      </c>
      <c r="K874" s="70">
        <v>50000</v>
      </c>
      <c r="L874" s="70">
        <v>10000</v>
      </c>
      <c r="M874" s="70">
        <v>10000</v>
      </c>
      <c r="N874" s="33"/>
      <c r="O874" s="77" t="s">
        <v>2278</v>
      </c>
      <c r="P874" s="76"/>
      <c r="Q874" s="33" t="s">
        <v>30</v>
      </c>
      <c r="R874" s="33" t="s">
        <v>2279</v>
      </c>
      <c r="S874" s="193" t="s">
        <v>388</v>
      </c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81"/>
    </row>
    <row r="875" spans="1:30" ht="12.75">
      <c r="A875" s="94" t="s">
        <v>2114</v>
      </c>
      <c r="B875" s="22" t="s">
        <v>1677</v>
      </c>
      <c r="C875" s="168" t="s">
        <v>1106</v>
      </c>
      <c r="D875" s="168" t="s">
        <v>49</v>
      </c>
      <c r="E875" s="99" t="s">
        <v>2223</v>
      </c>
      <c r="F875" s="45" t="s">
        <v>25</v>
      </c>
      <c r="G875" s="22"/>
      <c r="H875" s="247" t="s">
        <v>1678</v>
      </c>
      <c r="I875" s="22"/>
      <c r="J875" s="74">
        <v>45344</v>
      </c>
      <c r="K875" s="174">
        <v>55000</v>
      </c>
      <c r="L875" s="174">
        <v>3000</v>
      </c>
      <c r="M875" s="174"/>
      <c r="N875" s="22"/>
      <c r="O875" s="176" t="s">
        <v>2280</v>
      </c>
      <c r="P875" s="22"/>
      <c r="Q875" s="33" t="s">
        <v>30</v>
      </c>
      <c r="R875" s="33" t="s">
        <v>2281</v>
      </c>
      <c r="S875" s="168" t="s">
        <v>813</v>
      </c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102"/>
    </row>
    <row r="876" spans="1:30" ht="12.75">
      <c r="A876" s="94" t="s">
        <v>2114</v>
      </c>
      <c r="B876" s="22" t="s">
        <v>2030</v>
      </c>
      <c r="C876" s="168" t="s">
        <v>1106</v>
      </c>
      <c r="D876" s="168" t="s">
        <v>49</v>
      </c>
      <c r="E876" s="99" t="s">
        <v>2223</v>
      </c>
      <c r="F876" s="45" t="s">
        <v>25</v>
      </c>
      <c r="G876" s="22"/>
      <c r="H876" s="248" t="s">
        <v>2031</v>
      </c>
      <c r="I876" s="22"/>
      <c r="J876" s="74">
        <v>45344</v>
      </c>
      <c r="K876" s="174">
        <v>30000</v>
      </c>
      <c r="L876" s="174">
        <v>2500</v>
      </c>
      <c r="M876" s="174"/>
      <c r="N876" s="22"/>
      <c r="O876" s="176" t="s">
        <v>2282</v>
      </c>
      <c r="P876" s="22"/>
      <c r="Q876" s="33" t="s">
        <v>30</v>
      </c>
      <c r="R876" s="33" t="s">
        <v>2281</v>
      </c>
      <c r="S876" s="168" t="s">
        <v>813</v>
      </c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102"/>
    </row>
    <row r="877" spans="1:30" ht="12.75">
      <c r="A877" s="94" t="s">
        <v>2114</v>
      </c>
      <c r="B877" s="22" t="s">
        <v>1249</v>
      </c>
      <c r="C877" s="168" t="s">
        <v>1106</v>
      </c>
      <c r="D877" s="168" t="s">
        <v>49</v>
      </c>
      <c r="E877" s="99" t="s">
        <v>2223</v>
      </c>
      <c r="F877" s="45" t="s">
        <v>25</v>
      </c>
      <c r="G877" s="22"/>
      <c r="H877" s="249" t="s">
        <v>1799</v>
      </c>
      <c r="I877" s="22"/>
      <c r="J877" s="74">
        <v>45344</v>
      </c>
      <c r="K877" s="174">
        <v>40000</v>
      </c>
      <c r="L877" s="174">
        <v>2500</v>
      </c>
      <c r="M877" s="174"/>
      <c r="N877" s="22"/>
      <c r="O877" s="176" t="s">
        <v>2283</v>
      </c>
      <c r="P877" s="22"/>
      <c r="Q877" s="33" t="s">
        <v>30</v>
      </c>
      <c r="R877" s="22" t="s">
        <v>2281</v>
      </c>
      <c r="S877" s="168" t="s">
        <v>813</v>
      </c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102"/>
    </row>
    <row r="878" spans="1:30" ht="12.75">
      <c r="A878" s="94" t="s">
        <v>2114</v>
      </c>
      <c r="B878" s="22" t="s">
        <v>1674</v>
      </c>
      <c r="C878" s="168" t="s">
        <v>1106</v>
      </c>
      <c r="D878" s="168" t="s">
        <v>49</v>
      </c>
      <c r="E878" s="99" t="s">
        <v>2223</v>
      </c>
      <c r="F878" s="45" t="s">
        <v>25</v>
      </c>
      <c r="G878" s="22"/>
      <c r="H878" s="249" t="s">
        <v>1796</v>
      </c>
      <c r="I878" s="22"/>
      <c r="J878" s="74">
        <v>45344</v>
      </c>
      <c r="K878" s="174">
        <v>45000</v>
      </c>
      <c r="L878" s="174">
        <v>3000</v>
      </c>
      <c r="M878" s="174"/>
      <c r="N878" s="22"/>
      <c r="O878" s="176" t="s">
        <v>2284</v>
      </c>
      <c r="P878" s="22"/>
      <c r="Q878" s="33" t="s">
        <v>30</v>
      </c>
      <c r="R878" s="22" t="s">
        <v>2281</v>
      </c>
      <c r="S878" s="168" t="s">
        <v>813</v>
      </c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102"/>
    </row>
    <row r="879" spans="1:30" ht="12.75">
      <c r="A879" s="94" t="s">
        <v>2114</v>
      </c>
      <c r="B879" s="22" t="s">
        <v>1667</v>
      </c>
      <c r="C879" s="168" t="s">
        <v>1106</v>
      </c>
      <c r="D879" s="168" t="s">
        <v>49</v>
      </c>
      <c r="E879" s="99" t="s">
        <v>2223</v>
      </c>
      <c r="F879" s="45" t="s">
        <v>25</v>
      </c>
      <c r="G879" s="22"/>
      <c r="H879" s="248" t="s">
        <v>1817</v>
      </c>
      <c r="I879" s="22"/>
      <c r="J879" s="74">
        <v>45344</v>
      </c>
      <c r="K879" s="174">
        <v>50000</v>
      </c>
      <c r="L879" s="174">
        <v>3000</v>
      </c>
      <c r="M879" s="174"/>
      <c r="N879" s="22"/>
      <c r="O879" s="176" t="s">
        <v>2285</v>
      </c>
      <c r="P879" s="22"/>
      <c r="Q879" s="33" t="s">
        <v>30</v>
      </c>
      <c r="R879" s="22" t="s">
        <v>2281</v>
      </c>
      <c r="S879" s="168" t="s">
        <v>813</v>
      </c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102"/>
    </row>
    <row r="880" spans="1:30" ht="12.75">
      <c r="A880" s="94" t="s">
        <v>2114</v>
      </c>
      <c r="B880" s="94" t="s">
        <v>1167</v>
      </c>
      <c r="C880" s="99" t="s">
        <v>1106</v>
      </c>
      <c r="D880" s="33" t="s">
        <v>49</v>
      </c>
      <c r="E880" s="99" t="s">
        <v>2223</v>
      </c>
      <c r="F880" s="45" t="s">
        <v>25</v>
      </c>
      <c r="G880" s="76"/>
      <c r="H880" s="96" t="s">
        <v>1168</v>
      </c>
      <c r="I880" s="33"/>
      <c r="J880" s="74">
        <v>45344</v>
      </c>
      <c r="K880" s="70">
        <v>55000</v>
      </c>
      <c r="L880" s="70">
        <v>3300</v>
      </c>
      <c r="M880" s="70"/>
      <c r="N880" s="33"/>
      <c r="O880" s="73" t="s">
        <v>2286</v>
      </c>
      <c r="P880" s="76"/>
      <c r="Q880" s="33" t="s">
        <v>30</v>
      </c>
      <c r="R880" s="160" t="s">
        <v>2287</v>
      </c>
      <c r="S880" s="33" t="s">
        <v>813</v>
      </c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81"/>
    </row>
    <row r="881" spans="1:30" ht="12.75">
      <c r="A881" s="94" t="s">
        <v>2114</v>
      </c>
      <c r="B881" s="22" t="s">
        <v>1163</v>
      </c>
      <c r="C881" s="168" t="s">
        <v>1106</v>
      </c>
      <c r="D881" s="168" t="s">
        <v>49</v>
      </c>
      <c r="E881" s="99" t="s">
        <v>2223</v>
      </c>
      <c r="F881" s="45" t="s">
        <v>25</v>
      </c>
      <c r="G881" s="22"/>
      <c r="H881" s="248" t="s">
        <v>1164</v>
      </c>
      <c r="I881" s="22"/>
      <c r="J881" s="74">
        <v>45344</v>
      </c>
      <c r="K881" s="174">
        <v>35000</v>
      </c>
      <c r="L881" s="174">
        <v>4000</v>
      </c>
      <c r="M881" s="174"/>
      <c r="N881" s="22"/>
      <c r="O881" s="176" t="s">
        <v>2288</v>
      </c>
      <c r="P881" s="22"/>
      <c r="Q881" s="33" t="s">
        <v>30</v>
      </c>
      <c r="R881" s="160" t="s">
        <v>2287</v>
      </c>
      <c r="S881" s="168" t="s">
        <v>813</v>
      </c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102"/>
    </row>
    <row r="882" spans="1:30" ht="12.75">
      <c r="A882" s="94" t="s">
        <v>2114</v>
      </c>
      <c r="B882" s="22" t="s">
        <v>2012</v>
      </c>
      <c r="C882" s="168" t="s">
        <v>1106</v>
      </c>
      <c r="D882" s="168" t="s">
        <v>49</v>
      </c>
      <c r="E882" s="99" t="s">
        <v>2223</v>
      </c>
      <c r="F882" s="45" t="s">
        <v>25</v>
      </c>
      <c r="G882" s="22"/>
      <c r="H882" s="248" t="s">
        <v>2013</v>
      </c>
      <c r="I882" s="22"/>
      <c r="J882" s="74">
        <v>45344</v>
      </c>
      <c r="K882" s="174">
        <v>80000</v>
      </c>
      <c r="L882" s="174">
        <v>4000</v>
      </c>
      <c r="M882" s="174"/>
      <c r="N882" s="22"/>
      <c r="O882" s="176" t="s">
        <v>2289</v>
      </c>
      <c r="P882" s="22"/>
      <c r="Q882" s="33" t="s">
        <v>30</v>
      </c>
      <c r="R882" s="160" t="s">
        <v>2287</v>
      </c>
      <c r="S882" s="168" t="s">
        <v>813</v>
      </c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102"/>
    </row>
    <row r="883" spans="1:30" ht="12.75">
      <c r="A883" s="94" t="s">
        <v>2114</v>
      </c>
      <c r="B883" s="94" t="s">
        <v>1177</v>
      </c>
      <c r="C883" s="99" t="s">
        <v>1106</v>
      </c>
      <c r="D883" s="33" t="s">
        <v>49</v>
      </c>
      <c r="E883" s="99" t="s">
        <v>2223</v>
      </c>
      <c r="F883" s="45" t="s">
        <v>25</v>
      </c>
      <c r="G883" s="76"/>
      <c r="H883" s="104" t="s">
        <v>1178</v>
      </c>
      <c r="I883" s="33"/>
      <c r="J883" s="74">
        <v>45344</v>
      </c>
      <c r="K883" s="70">
        <v>70000</v>
      </c>
      <c r="L883" s="70">
        <v>3000</v>
      </c>
      <c r="M883" s="70"/>
      <c r="N883" s="33"/>
      <c r="O883" s="73" t="s">
        <v>2290</v>
      </c>
      <c r="P883" s="76"/>
      <c r="Q883" s="33" t="s">
        <v>30</v>
      </c>
      <c r="R883" s="160" t="s">
        <v>2287</v>
      </c>
      <c r="S883" s="99" t="s">
        <v>813</v>
      </c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81"/>
    </row>
    <row r="884" spans="1:30" ht="12.75">
      <c r="A884" s="94" t="s">
        <v>2114</v>
      </c>
      <c r="B884" s="22" t="s">
        <v>103</v>
      </c>
      <c r="C884" s="168" t="s">
        <v>39</v>
      </c>
      <c r="D884" s="168" t="s">
        <v>49</v>
      </c>
      <c r="E884" s="99" t="s">
        <v>2223</v>
      </c>
      <c r="F884" s="45" t="s">
        <v>25</v>
      </c>
      <c r="G884" s="22"/>
      <c r="H884" s="222" t="s">
        <v>104</v>
      </c>
      <c r="I884" s="22"/>
      <c r="J884" s="74">
        <v>45344</v>
      </c>
      <c r="K884" s="174">
        <v>55000</v>
      </c>
      <c r="L884" s="174">
        <v>7000</v>
      </c>
      <c r="M884" s="174">
        <v>3000</v>
      </c>
      <c r="N884" s="22"/>
      <c r="O884" s="176" t="s">
        <v>2291</v>
      </c>
      <c r="P884" s="22"/>
      <c r="Q884" s="33" t="s">
        <v>30</v>
      </c>
      <c r="R884" s="22" t="s">
        <v>2292</v>
      </c>
      <c r="S884" s="168" t="s">
        <v>369</v>
      </c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102"/>
    </row>
    <row r="885" spans="1:30" ht="12.75">
      <c r="A885" s="94" t="s">
        <v>2114</v>
      </c>
      <c r="B885" s="107" t="s">
        <v>854</v>
      </c>
      <c r="C885" s="33" t="s">
        <v>378</v>
      </c>
      <c r="D885" s="33" t="s">
        <v>49</v>
      </c>
      <c r="E885" s="99" t="s">
        <v>2293</v>
      </c>
      <c r="F885" s="45" t="s">
        <v>25</v>
      </c>
      <c r="G885" s="76"/>
      <c r="H885" s="68" t="s">
        <v>2039</v>
      </c>
      <c r="I885" s="33"/>
      <c r="J885" s="177">
        <v>45345</v>
      </c>
      <c r="K885" s="70">
        <v>20000</v>
      </c>
      <c r="L885" s="70">
        <v>2000</v>
      </c>
      <c r="M885" s="70"/>
      <c r="N885" s="33"/>
      <c r="O885" s="73" t="s">
        <v>2294</v>
      </c>
      <c r="P885" s="76"/>
      <c r="Q885" s="33" t="s">
        <v>30</v>
      </c>
      <c r="R885" s="33" t="s">
        <v>2295</v>
      </c>
      <c r="S885" s="33" t="s">
        <v>813</v>
      </c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81"/>
    </row>
    <row r="886" spans="1:30" ht="12.75">
      <c r="A886" s="94" t="s">
        <v>2114</v>
      </c>
      <c r="B886" s="76" t="s">
        <v>2110</v>
      </c>
      <c r="C886" s="33" t="s">
        <v>39</v>
      </c>
      <c r="D886" s="33" t="s">
        <v>49</v>
      </c>
      <c r="E886" s="99" t="s">
        <v>2293</v>
      </c>
      <c r="F886" s="45" t="s">
        <v>25</v>
      </c>
      <c r="G886" s="76"/>
      <c r="H886" s="68" t="s">
        <v>2111</v>
      </c>
      <c r="I886" s="33"/>
      <c r="J886" s="177">
        <v>45345</v>
      </c>
      <c r="K886" s="70">
        <v>105000</v>
      </c>
      <c r="L886" s="70">
        <v>20000</v>
      </c>
      <c r="M886" s="70"/>
      <c r="N886" s="33"/>
      <c r="O886" s="73" t="s">
        <v>2296</v>
      </c>
      <c r="P886" s="76"/>
      <c r="Q886" s="33" t="s">
        <v>30</v>
      </c>
      <c r="R886" s="33"/>
      <c r="S886" s="33" t="s">
        <v>813</v>
      </c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</row>
    <row r="887" spans="1:30" ht="12.75">
      <c r="A887" s="94" t="s">
        <v>2114</v>
      </c>
      <c r="B887" s="94" t="s">
        <v>781</v>
      </c>
      <c r="C887" s="99" t="s">
        <v>39</v>
      </c>
      <c r="D887" s="33" t="s">
        <v>49</v>
      </c>
      <c r="E887" s="99" t="s">
        <v>2293</v>
      </c>
      <c r="F887" s="45" t="s">
        <v>25</v>
      </c>
      <c r="G887" s="76"/>
      <c r="H887" s="96" t="s">
        <v>471</v>
      </c>
      <c r="I887" s="33"/>
      <c r="J887" s="177">
        <v>45345</v>
      </c>
      <c r="K887" s="138">
        <v>55000</v>
      </c>
      <c r="L887" s="70">
        <v>13000</v>
      </c>
      <c r="M887" s="70"/>
      <c r="N887" s="33"/>
      <c r="O887" s="77" t="s">
        <v>2297</v>
      </c>
      <c r="P887" s="76"/>
      <c r="Q887" s="33" t="s">
        <v>30</v>
      </c>
      <c r="R887" s="33" t="s">
        <v>2298</v>
      </c>
      <c r="S887" s="193" t="s">
        <v>68</v>
      </c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81"/>
    </row>
    <row r="888" spans="1:30" ht="12.75">
      <c r="A888" s="94" t="s">
        <v>2114</v>
      </c>
      <c r="B888" s="159" t="s">
        <v>374</v>
      </c>
      <c r="C888" s="160" t="s">
        <v>39</v>
      </c>
      <c r="D888" s="160" t="s">
        <v>49</v>
      </c>
      <c r="E888" s="99" t="s">
        <v>2293</v>
      </c>
      <c r="F888" s="45" t="s">
        <v>25</v>
      </c>
      <c r="G888" s="159"/>
      <c r="H888" s="221" t="s">
        <v>1431</v>
      </c>
      <c r="I888" s="159"/>
      <c r="J888" s="177">
        <v>45345</v>
      </c>
      <c r="K888" s="138">
        <v>70000</v>
      </c>
      <c r="L888" s="163">
        <v>20000</v>
      </c>
      <c r="M888" s="163">
        <v>5000</v>
      </c>
      <c r="N888" s="159"/>
      <c r="O888" s="165" t="s">
        <v>2299</v>
      </c>
      <c r="P888" s="159"/>
      <c r="Q888" s="160" t="s">
        <v>30</v>
      </c>
      <c r="R888" s="159" t="s">
        <v>2300</v>
      </c>
      <c r="S888" s="160" t="s">
        <v>369</v>
      </c>
      <c r="T888" s="159"/>
      <c r="U888" s="159"/>
      <c r="V888" s="159"/>
      <c r="W888" s="159"/>
      <c r="X888" s="159"/>
      <c r="Y888" s="159"/>
      <c r="Z888" s="159"/>
      <c r="AA888" s="159"/>
      <c r="AB888" s="159"/>
      <c r="AC888" s="159"/>
      <c r="AD888" s="102"/>
    </row>
    <row r="889" spans="1:30" ht="12.75">
      <c r="A889" s="94" t="s">
        <v>2114</v>
      </c>
      <c r="B889" s="22" t="s">
        <v>157</v>
      </c>
      <c r="C889" s="168" t="s">
        <v>378</v>
      </c>
      <c r="D889" s="168" t="s">
        <v>49</v>
      </c>
      <c r="E889" s="99" t="s">
        <v>2293</v>
      </c>
      <c r="F889" s="45" t="s">
        <v>25</v>
      </c>
      <c r="G889" s="22"/>
      <c r="H889" s="218" t="s">
        <v>1423</v>
      </c>
      <c r="I889" s="22"/>
      <c r="J889" s="177">
        <v>45345</v>
      </c>
      <c r="K889" s="174">
        <v>50000</v>
      </c>
      <c r="L889" s="174">
        <v>10000</v>
      </c>
      <c r="M889" s="174">
        <v>5000</v>
      </c>
      <c r="N889" s="22"/>
      <c r="O889" s="165" t="s">
        <v>2301</v>
      </c>
      <c r="P889" s="22"/>
      <c r="Q889" s="168" t="s">
        <v>30</v>
      </c>
      <c r="R889" s="22" t="s">
        <v>2302</v>
      </c>
      <c r="S889" s="168" t="s">
        <v>369</v>
      </c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102"/>
    </row>
    <row r="890" spans="1:30" ht="12.75">
      <c r="A890" s="94" t="s">
        <v>2114</v>
      </c>
      <c r="B890" s="94" t="s">
        <v>2080</v>
      </c>
      <c r="C890" s="99" t="s">
        <v>402</v>
      </c>
      <c r="D890" s="33" t="s">
        <v>49</v>
      </c>
      <c r="E890" s="99" t="s">
        <v>2293</v>
      </c>
      <c r="F890" s="45" t="s">
        <v>25</v>
      </c>
      <c r="G890" s="76"/>
      <c r="H890" s="246" t="s">
        <v>2303</v>
      </c>
      <c r="I890" s="33"/>
      <c r="J890" s="177">
        <v>45345</v>
      </c>
      <c r="K890" s="70">
        <v>40000</v>
      </c>
      <c r="L890" s="70">
        <v>9000</v>
      </c>
      <c r="M890" s="70"/>
      <c r="N890" s="33"/>
      <c r="O890" s="77" t="s">
        <v>2304</v>
      </c>
      <c r="P890" s="76"/>
      <c r="Q890" s="33" t="s">
        <v>30</v>
      </c>
      <c r="R890" s="33" t="s">
        <v>2305</v>
      </c>
      <c r="S890" s="33" t="s">
        <v>2306</v>
      </c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81"/>
    </row>
    <row r="891" spans="1:30" ht="12.75">
      <c r="A891" s="94" t="s">
        <v>2114</v>
      </c>
      <c r="B891" s="94" t="s">
        <v>1110</v>
      </c>
      <c r="C891" s="99" t="s">
        <v>1106</v>
      </c>
      <c r="D891" s="33" t="s">
        <v>23</v>
      </c>
      <c r="E891" s="99" t="s">
        <v>2293</v>
      </c>
      <c r="F891" s="45" t="s">
        <v>25</v>
      </c>
      <c r="G891" s="76"/>
      <c r="H891" s="96" t="s">
        <v>1111</v>
      </c>
      <c r="I891" s="33"/>
      <c r="J891" s="177">
        <v>45345</v>
      </c>
      <c r="K891" s="70">
        <v>70000</v>
      </c>
      <c r="L891" s="70">
        <v>13500</v>
      </c>
      <c r="M891" s="70"/>
      <c r="N891" s="33"/>
      <c r="O891" s="73" t="s">
        <v>2307</v>
      </c>
      <c r="P891" s="76"/>
      <c r="Q891" s="33" t="s">
        <v>30</v>
      </c>
      <c r="R891" s="33" t="s">
        <v>2308</v>
      </c>
      <c r="S891" s="33" t="s">
        <v>813</v>
      </c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81"/>
    </row>
    <row r="892" spans="1:30" ht="12.75">
      <c r="A892" s="94" t="s">
        <v>2114</v>
      </c>
      <c r="B892" s="94" t="s">
        <v>819</v>
      </c>
      <c r="C892" s="99" t="s">
        <v>378</v>
      </c>
      <c r="D892" s="33" t="s">
        <v>49</v>
      </c>
      <c r="E892" s="99" t="s">
        <v>2293</v>
      </c>
      <c r="F892" s="45" t="s">
        <v>25</v>
      </c>
      <c r="G892" s="76"/>
      <c r="H892" s="104" t="s">
        <v>1975</v>
      </c>
      <c r="I892" s="33"/>
      <c r="J892" s="177">
        <v>45345</v>
      </c>
      <c r="K892" s="70">
        <v>20000</v>
      </c>
      <c r="L892" s="70">
        <v>1500</v>
      </c>
      <c r="M892" s="70"/>
      <c r="N892" s="33"/>
      <c r="O892" s="73" t="s">
        <v>2309</v>
      </c>
      <c r="P892" s="76"/>
      <c r="Q892" s="33" t="s">
        <v>30</v>
      </c>
      <c r="R892" s="33" t="s">
        <v>2310</v>
      </c>
      <c r="S892" s="33" t="s">
        <v>813</v>
      </c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81"/>
    </row>
    <row r="893" spans="1:30" ht="12.75">
      <c r="A893" s="94" t="s">
        <v>2114</v>
      </c>
      <c r="B893" s="94" t="s">
        <v>2311</v>
      </c>
      <c r="C893" s="99" t="s">
        <v>39</v>
      </c>
      <c r="D893" s="33" t="s">
        <v>23</v>
      </c>
      <c r="E893" s="99" t="s">
        <v>2293</v>
      </c>
      <c r="F893" s="45" t="s">
        <v>25</v>
      </c>
      <c r="G893" s="76"/>
      <c r="H893" s="96" t="s">
        <v>166</v>
      </c>
      <c r="I893" s="33"/>
      <c r="J893" s="177">
        <v>45345</v>
      </c>
      <c r="K893" s="174">
        <v>75000</v>
      </c>
      <c r="L893" s="174">
        <v>35000</v>
      </c>
      <c r="M893" s="174"/>
      <c r="N893" s="33"/>
      <c r="O893" s="73" t="s">
        <v>2312</v>
      </c>
      <c r="P893" s="76"/>
      <c r="Q893" s="33" t="s">
        <v>30</v>
      </c>
      <c r="R893" s="33" t="s">
        <v>2255</v>
      </c>
      <c r="S893" s="193" t="s">
        <v>68</v>
      </c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81"/>
    </row>
    <row r="894" spans="1:30" ht="12.75">
      <c r="A894" s="94" t="s">
        <v>2114</v>
      </c>
      <c r="B894" s="94" t="s">
        <v>773</v>
      </c>
      <c r="C894" s="99" t="s">
        <v>39</v>
      </c>
      <c r="D894" s="33" t="s">
        <v>23</v>
      </c>
      <c r="E894" s="99" t="s">
        <v>2293</v>
      </c>
      <c r="F894" s="45" t="s">
        <v>25</v>
      </c>
      <c r="G894" s="76"/>
      <c r="H894" s="96" t="s">
        <v>774</v>
      </c>
      <c r="I894" s="33"/>
      <c r="J894" s="177">
        <v>45345</v>
      </c>
      <c r="K894" s="174">
        <v>70000</v>
      </c>
      <c r="L894" s="174">
        <v>10000</v>
      </c>
      <c r="M894" s="174"/>
      <c r="N894" s="33"/>
      <c r="O894" s="73" t="s">
        <v>2313</v>
      </c>
      <c r="P894" s="76"/>
      <c r="Q894" s="33" t="s">
        <v>30</v>
      </c>
      <c r="R894" s="33" t="s">
        <v>2314</v>
      </c>
      <c r="S894" s="33" t="s">
        <v>32</v>
      </c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81"/>
    </row>
    <row r="895" spans="1:30" ht="12.75">
      <c r="A895" s="94" t="s">
        <v>2114</v>
      </c>
      <c r="B895" s="94" t="s">
        <v>1495</v>
      </c>
      <c r="C895" s="99" t="s">
        <v>402</v>
      </c>
      <c r="D895" s="33" t="s">
        <v>49</v>
      </c>
      <c r="E895" s="99" t="s">
        <v>2293</v>
      </c>
      <c r="F895" s="45" t="s">
        <v>25</v>
      </c>
      <c r="G895" s="76"/>
      <c r="H895" s="96" t="s">
        <v>1660</v>
      </c>
      <c r="I895" s="33"/>
      <c r="J895" s="74">
        <v>45345</v>
      </c>
      <c r="K895" s="70">
        <v>60000</v>
      </c>
      <c r="L895" s="70">
        <v>10000</v>
      </c>
      <c r="M895" s="70"/>
      <c r="N895" s="33"/>
      <c r="O895" s="73" t="s">
        <v>2315</v>
      </c>
      <c r="P895" s="76"/>
      <c r="Q895" s="33" t="s">
        <v>30</v>
      </c>
      <c r="R895" s="33" t="s">
        <v>2316</v>
      </c>
      <c r="S895" s="99" t="s">
        <v>813</v>
      </c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81"/>
    </row>
    <row r="896" spans="1:30" ht="12.75">
      <c r="A896" s="94" t="s">
        <v>2114</v>
      </c>
      <c r="B896" s="76" t="s">
        <v>2317</v>
      </c>
      <c r="C896" s="33" t="s">
        <v>378</v>
      </c>
      <c r="D896" s="33" t="s">
        <v>49</v>
      </c>
      <c r="E896" s="99" t="s">
        <v>2293</v>
      </c>
      <c r="F896" s="45" t="s">
        <v>25</v>
      </c>
      <c r="G896" s="76"/>
      <c r="H896" s="68" t="s">
        <v>2318</v>
      </c>
      <c r="I896" s="33"/>
      <c r="J896" s="74">
        <v>45346</v>
      </c>
      <c r="K896" s="70">
        <v>40000</v>
      </c>
      <c r="L896" s="70">
        <v>8000</v>
      </c>
      <c r="M896" s="70"/>
      <c r="N896" s="33"/>
      <c r="O896" s="73" t="s">
        <v>2319</v>
      </c>
      <c r="P896" s="76"/>
      <c r="Q896" s="33" t="s">
        <v>30</v>
      </c>
      <c r="R896" s="33" t="s">
        <v>2320</v>
      </c>
      <c r="S896" s="33" t="s">
        <v>2321</v>
      </c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</row>
    <row r="897" spans="1:30" ht="12.75">
      <c r="A897" s="94" t="s">
        <v>2114</v>
      </c>
      <c r="B897" s="76" t="s">
        <v>2322</v>
      </c>
      <c r="C897" s="33" t="s">
        <v>39</v>
      </c>
      <c r="D897" s="33" t="s">
        <v>49</v>
      </c>
      <c r="E897" s="99" t="s">
        <v>2293</v>
      </c>
      <c r="F897" s="45" t="s">
        <v>25</v>
      </c>
      <c r="G897" s="76"/>
      <c r="H897" s="191" t="s">
        <v>2323</v>
      </c>
      <c r="I897" s="33"/>
      <c r="J897" s="74"/>
      <c r="K897" s="70">
        <v>30000</v>
      </c>
      <c r="L897" s="70">
        <v>15000</v>
      </c>
      <c r="M897" s="70"/>
      <c r="N897" s="33"/>
      <c r="O897" s="73" t="s">
        <v>2324</v>
      </c>
      <c r="P897" s="76"/>
      <c r="Q897" s="33" t="s">
        <v>30</v>
      </c>
      <c r="R897" s="33" t="s">
        <v>2325</v>
      </c>
      <c r="S897" s="33" t="s">
        <v>813</v>
      </c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</row>
    <row r="898" spans="1:30" ht="12.75">
      <c r="A898" s="94" t="s">
        <v>2114</v>
      </c>
      <c r="B898" s="94" t="s">
        <v>2016</v>
      </c>
      <c r="C898" s="99" t="s">
        <v>1106</v>
      </c>
      <c r="D898" s="33" t="s">
        <v>49</v>
      </c>
      <c r="E898" s="99" t="s">
        <v>2293</v>
      </c>
      <c r="F898" s="45" t="s">
        <v>25</v>
      </c>
      <c r="G898" s="76"/>
      <c r="H898" s="104" t="s">
        <v>2017</v>
      </c>
      <c r="I898" s="33"/>
      <c r="J898" s="177">
        <v>45345</v>
      </c>
      <c r="K898" s="70">
        <v>40000</v>
      </c>
      <c r="L898" s="70">
        <v>2500</v>
      </c>
      <c r="M898" s="70"/>
      <c r="N898" s="33"/>
      <c r="O898" s="73" t="s">
        <v>2326</v>
      </c>
      <c r="P898" s="76"/>
      <c r="Q898" s="33" t="s">
        <v>30</v>
      </c>
      <c r="R898" s="160" t="s">
        <v>2287</v>
      </c>
      <c r="S898" s="99" t="s">
        <v>813</v>
      </c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81"/>
    </row>
    <row r="899" spans="1:30" ht="12.75">
      <c r="A899" s="94" t="s">
        <v>2114</v>
      </c>
      <c r="B899" s="159" t="s">
        <v>1180</v>
      </c>
      <c r="C899" s="160" t="s">
        <v>1106</v>
      </c>
      <c r="D899" s="160" t="s">
        <v>49</v>
      </c>
      <c r="E899" s="99" t="s">
        <v>2293</v>
      </c>
      <c r="F899" s="45" t="s">
        <v>25</v>
      </c>
      <c r="G899" s="159"/>
      <c r="H899" s="250" t="s">
        <v>1181</v>
      </c>
      <c r="I899" s="159"/>
      <c r="J899" s="177">
        <v>45345</v>
      </c>
      <c r="K899" s="163">
        <v>35000</v>
      </c>
      <c r="L899" s="163">
        <v>4000</v>
      </c>
      <c r="M899" s="163"/>
      <c r="N899" s="159"/>
      <c r="O899" s="165" t="s">
        <v>2327</v>
      </c>
      <c r="P899" s="159"/>
      <c r="Q899" s="33" t="s">
        <v>30</v>
      </c>
      <c r="R899" s="160" t="s">
        <v>2287</v>
      </c>
      <c r="S899" s="160" t="s">
        <v>813</v>
      </c>
      <c r="T899" s="159"/>
      <c r="U899" s="159"/>
      <c r="V899" s="159"/>
      <c r="W899" s="159"/>
      <c r="X899" s="159"/>
      <c r="Y899" s="159"/>
      <c r="Z899" s="159"/>
      <c r="AA899" s="159"/>
      <c r="AB899" s="159"/>
      <c r="AC899" s="159"/>
      <c r="AD899" s="102"/>
    </row>
    <row r="900" spans="1:30" ht="12.75">
      <c r="A900" s="94" t="s">
        <v>2114</v>
      </c>
      <c r="B900" s="94" t="s">
        <v>1670</v>
      </c>
      <c r="C900" s="99" t="s">
        <v>1106</v>
      </c>
      <c r="D900" s="33" t="s">
        <v>49</v>
      </c>
      <c r="E900" s="99" t="s">
        <v>2293</v>
      </c>
      <c r="F900" s="45" t="s">
        <v>25</v>
      </c>
      <c r="G900" s="76"/>
      <c r="H900" s="96" t="s">
        <v>1671</v>
      </c>
      <c r="I900" s="33"/>
      <c r="J900" s="177">
        <v>45345</v>
      </c>
      <c r="K900" s="70">
        <v>55000</v>
      </c>
      <c r="L900" s="70">
        <v>3000</v>
      </c>
      <c r="M900" s="70"/>
      <c r="N900" s="33"/>
      <c r="O900" s="73" t="s">
        <v>2328</v>
      </c>
      <c r="P900" s="76"/>
      <c r="Q900" s="33" t="s">
        <v>30</v>
      </c>
      <c r="R900" s="33" t="s">
        <v>2329</v>
      </c>
      <c r="S900" s="99" t="s">
        <v>813</v>
      </c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81"/>
    </row>
    <row r="901" spans="1:30" ht="12.75">
      <c r="A901" s="94" t="s">
        <v>2114</v>
      </c>
      <c r="B901" s="94" t="s">
        <v>1720</v>
      </c>
      <c r="C901" s="99" t="s">
        <v>1106</v>
      </c>
      <c r="D901" s="33" t="s">
        <v>49</v>
      </c>
      <c r="E901" s="99" t="s">
        <v>2293</v>
      </c>
      <c r="F901" s="45" t="s">
        <v>25</v>
      </c>
      <c r="G901" s="76"/>
      <c r="H901" s="96" t="s">
        <v>1721</v>
      </c>
      <c r="I901" s="33"/>
      <c r="J901" s="177">
        <v>45345</v>
      </c>
      <c r="K901" s="70">
        <v>30000</v>
      </c>
      <c r="L901" s="70">
        <v>2000</v>
      </c>
      <c r="M901" s="70"/>
      <c r="N901" s="33"/>
      <c r="O901" s="73" t="s">
        <v>2330</v>
      </c>
      <c r="P901" s="76"/>
      <c r="Q901" s="33" t="s">
        <v>30</v>
      </c>
      <c r="R901" s="33" t="s">
        <v>2329</v>
      </c>
      <c r="S901" s="99" t="s">
        <v>813</v>
      </c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81"/>
    </row>
    <row r="902" spans="1:30" ht="12.75">
      <c r="A902" s="94" t="s">
        <v>2114</v>
      </c>
      <c r="B902" s="94" t="s">
        <v>1782</v>
      </c>
      <c r="C902" s="99" t="s">
        <v>1106</v>
      </c>
      <c r="D902" s="33" t="s">
        <v>49</v>
      </c>
      <c r="E902" s="99" t="s">
        <v>2293</v>
      </c>
      <c r="F902" s="45" t="s">
        <v>25</v>
      </c>
      <c r="G902" s="76"/>
      <c r="H902" s="246" t="s">
        <v>1246</v>
      </c>
      <c r="I902" s="33"/>
      <c r="J902" s="177">
        <v>45345</v>
      </c>
      <c r="K902" s="103">
        <v>60000</v>
      </c>
      <c r="L902" s="103">
        <v>2500</v>
      </c>
      <c r="M902" s="103"/>
      <c r="N902" s="33"/>
      <c r="O902" s="73" t="s">
        <v>2331</v>
      </c>
      <c r="P902" s="76"/>
      <c r="Q902" s="33" t="s">
        <v>30</v>
      </c>
      <c r="R902" s="33" t="s">
        <v>2329</v>
      </c>
      <c r="S902" s="99" t="s">
        <v>813</v>
      </c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81"/>
    </row>
    <row r="903" spans="1:30" ht="12.75">
      <c r="A903" s="94" t="s">
        <v>2114</v>
      </c>
      <c r="B903" s="94" t="s">
        <v>1663</v>
      </c>
      <c r="C903" s="99" t="s">
        <v>1106</v>
      </c>
      <c r="D903" s="33" t="s">
        <v>49</v>
      </c>
      <c r="E903" s="99" t="s">
        <v>2293</v>
      </c>
      <c r="F903" s="45" t="s">
        <v>25</v>
      </c>
      <c r="G903" s="76"/>
      <c r="H903" s="96" t="s">
        <v>1664</v>
      </c>
      <c r="I903" s="33"/>
      <c r="J903" s="177">
        <v>45345</v>
      </c>
      <c r="K903" s="138">
        <v>40000</v>
      </c>
      <c r="L903" s="70">
        <v>3000</v>
      </c>
      <c r="M903" s="70"/>
      <c r="N903" s="33"/>
      <c r="O903" s="73" t="s">
        <v>2332</v>
      </c>
      <c r="P903" s="76"/>
      <c r="Q903" s="33" t="s">
        <v>30</v>
      </c>
      <c r="R903" s="33" t="s">
        <v>2329</v>
      </c>
      <c r="S903" s="99" t="s">
        <v>813</v>
      </c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81"/>
    </row>
    <row r="904" spans="1:30" ht="12.75">
      <c r="A904" s="94" t="s">
        <v>2114</v>
      </c>
      <c r="B904" s="22" t="s">
        <v>1790</v>
      </c>
      <c r="C904" s="168" t="s">
        <v>1106</v>
      </c>
      <c r="D904" s="168" t="s">
        <v>49</v>
      </c>
      <c r="E904" s="99" t="s">
        <v>2293</v>
      </c>
      <c r="F904" s="45" t="s">
        <v>25</v>
      </c>
      <c r="G904" s="22"/>
      <c r="H904" s="222" t="s">
        <v>1791</v>
      </c>
      <c r="I904" s="22"/>
      <c r="J904" s="177">
        <v>45345</v>
      </c>
      <c r="K904" s="174">
        <v>30000</v>
      </c>
      <c r="L904" s="174">
        <v>3000</v>
      </c>
      <c r="M904" s="174"/>
      <c r="N904" s="22"/>
      <c r="O904" s="236" t="s">
        <v>2333</v>
      </c>
      <c r="P904" s="22"/>
      <c r="Q904" s="33" t="s">
        <v>30</v>
      </c>
      <c r="R904" s="168" t="s">
        <v>2334</v>
      </c>
      <c r="S904" s="168" t="s">
        <v>813</v>
      </c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102"/>
    </row>
    <row r="905" spans="1:30" ht="12.75">
      <c r="A905" s="94" t="s">
        <v>2114</v>
      </c>
      <c r="B905" s="22" t="s">
        <v>1205</v>
      </c>
      <c r="C905" s="168" t="s">
        <v>1106</v>
      </c>
      <c r="D905" s="168" t="s">
        <v>49</v>
      </c>
      <c r="E905" s="99" t="s">
        <v>2293</v>
      </c>
      <c r="F905" s="45" t="s">
        <v>25</v>
      </c>
      <c r="G905" s="22"/>
      <c r="H905" s="222" t="s">
        <v>1794</v>
      </c>
      <c r="I905" s="22"/>
      <c r="J905" s="177">
        <v>45345</v>
      </c>
      <c r="K905" s="174">
        <v>20000</v>
      </c>
      <c r="L905" s="174">
        <v>5000</v>
      </c>
      <c r="M905" s="174"/>
      <c r="N905" s="22"/>
      <c r="O905" s="176" t="s">
        <v>2335</v>
      </c>
      <c r="P905" s="22"/>
      <c r="Q905" s="33" t="s">
        <v>30</v>
      </c>
      <c r="R905" s="168" t="s">
        <v>2334</v>
      </c>
      <c r="S905" s="168" t="s">
        <v>813</v>
      </c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102"/>
    </row>
    <row r="906" spans="1:30" ht="12.75">
      <c r="A906" s="94" t="s">
        <v>2114</v>
      </c>
      <c r="B906" s="159" t="s">
        <v>1723</v>
      </c>
      <c r="C906" s="160" t="s">
        <v>1106</v>
      </c>
      <c r="D906" s="160" t="s">
        <v>49</v>
      </c>
      <c r="E906" s="99" t="s">
        <v>2293</v>
      </c>
      <c r="F906" s="45" t="s">
        <v>25</v>
      </c>
      <c r="G906" s="159"/>
      <c r="H906" s="221" t="s">
        <v>1724</v>
      </c>
      <c r="I906" s="159"/>
      <c r="J906" s="177">
        <v>45345</v>
      </c>
      <c r="K906" s="163">
        <v>35000</v>
      </c>
      <c r="L906" s="163">
        <v>3000</v>
      </c>
      <c r="M906" s="163"/>
      <c r="N906" s="159"/>
      <c r="O906" s="165" t="s">
        <v>2336</v>
      </c>
      <c r="P906" s="159"/>
      <c r="Q906" s="33" t="s">
        <v>30</v>
      </c>
      <c r="R906" s="168" t="s">
        <v>2334</v>
      </c>
      <c r="S906" s="160" t="s">
        <v>813</v>
      </c>
      <c r="T906" s="159"/>
      <c r="U906" s="159"/>
      <c r="V906" s="159"/>
      <c r="W906" s="159"/>
      <c r="X906" s="159"/>
      <c r="Y906" s="159"/>
      <c r="Z906" s="159"/>
      <c r="AA906" s="159"/>
      <c r="AB906" s="159"/>
      <c r="AC906" s="159"/>
      <c r="AD906" s="102"/>
    </row>
    <row r="907" spans="1:30" ht="12.75">
      <c r="A907" s="94" t="s">
        <v>2114</v>
      </c>
      <c r="B907" s="94" t="s">
        <v>1837</v>
      </c>
      <c r="C907" s="99" t="s">
        <v>1106</v>
      </c>
      <c r="D907" s="33" t="s">
        <v>49</v>
      </c>
      <c r="E907" s="99" t="s">
        <v>2293</v>
      </c>
      <c r="F907" s="45" t="s">
        <v>25</v>
      </c>
      <c r="G907" s="76"/>
      <c r="H907" s="104" t="s">
        <v>1838</v>
      </c>
      <c r="I907" s="33"/>
      <c r="J907" s="177">
        <v>45345</v>
      </c>
      <c r="K907" s="103">
        <v>80000</v>
      </c>
      <c r="L907" s="103">
        <v>5000</v>
      </c>
      <c r="M907" s="103"/>
      <c r="N907" s="33"/>
      <c r="O907" s="73" t="s">
        <v>2337</v>
      </c>
      <c r="P907" s="76"/>
      <c r="Q907" s="33" t="s">
        <v>30</v>
      </c>
      <c r="R907" s="168" t="s">
        <v>2334</v>
      </c>
      <c r="S907" s="99" t="s">
        <v>813</v>
      </c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81"/>
    </row>
    <row r="908" spans="1:30" ht="12.75">
      <c r="A908" s="94" t="s">
        <v>2114</v>
      </c>
      <c r="B908" s="76" t="s">
        <v>2338</v>
      </c>
      <c r="C908" s="33" t="s">
        <v>2180</v>
      </c>
      <c r="D908" s="33" t="s">
        <v>49</v>
      </c>
      <c r="E908" s="99" t="s">
        <v>2293</v>
      </c>
      <c r="F908" s="45" t="s">
        <v>25</v>
      </c>
      <c r="G908" s="76"/>
      <c r="H908" s="68" t="s">
        <v>2339</v>
      </c>
      <c r="I908" s="33"/>
      <c r="J908" s="74">
        <v>45344</v>
      </c>
      <c r="K908" s="70">
        <v>50000</v>
      </c>
      <c r="L908" s="70">
        <v>20000</v>
      </c>
      <c r="M908" s="70"/>
      <c r="N908" s="33"/>
      <c r="O908" s="73" t="s">
        <v>2340</v>
      </c>
      <c r="P908" s="33" t="s">
        <v>627</v>
      </c>
      <c r="Q908" s="33" t="s">
        <v>30</v>
      </c>
      <c r="R908" s="33" t="s">
        <v>2341</v>
      </c>
      <c r="S908" s="33" t="s">
        <v>80</v>
      </c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</row>
    <row r="909" spans="1:30" ht="12.75">
      <c r="A909" s="94" t="s">
        <v>2114</v>
      </c>
      <c r="B909" s="94" t="s">
        <v>851</v>
      </c>
      <c r="C909" s="99" t="s">
        <v>1106</v>
      </c>
      <c r="D909" s="33" t="s">
        <v>49</v>
      </c>
      <c r="E909" s="99" t="s">
        <v>2293</v>
      </c>
      <c r="F909" s="45" t="s">
        <v>25</v>
      </c>
      <c r="G909" s="76"/>
      <c r="H909" s="96" t="s">
        <v>1202</v>
      </c>
      <c r="I909" s="33"/>
      <c r="J909" s="74">
        <v>45346</v>
      </c>
      <c r="K909" s="70">
        <v>25000</v>
      </c>
      <c r="L909" s="70">
        <v>3700</v>
      </c>
      <c r="M909" s="70"/>
      <c r="N909" s="33"/>
      <c r="O909" s="73" t="s">
        <v>2342</v>
      </c>
      <c r="P909" s="76"/>
      <c r="Q909" s="33" t="s">
        <v>30</v>
      </c>
      <c r="R909" s="33" t="s">
        <v>2343</v>
      </c>
      <c r="S909" s="33" t="s">
        <v>813</v>
      </c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81"/>
    </row>
    <row r="910" spans="1:30" ht="12.75">
      <c r="A910" s="94" t="s">
        <v>2114</v>
      </c>
      <c r="B910" s="76" t="s">
        <v>2087</v>
      </c>
      <c r="C910" s="33" t="s">
        <v>402</v>
      </c>
      <c r="D910" s="33" t="s">
        <v>49</v>
      </c>
      <c r="E910" s="99" t="s">
        <v>2293</v>
      </c>
      <c r="F910" s="45" t="s">
        <v>25</v>
      </c>
      <c r="G910" s="76"/>
      <c r="H910" s="142" t="s">
        <v>2088</v>
      </c>
      <c r="I910" s="33"/>
      <c r="J910" s="74">
        <v>45346</v>
      </c>
      <c r="K910" s="70">
        <v>100000</v>
      </c>
      <c r="L910" s="70">
        <v>20000</v>
      </c>
      <c r="M910" s="70"/>
      <c r="N910" s="33"/>
      <c r="O910" s="73" t="s">
        <v>2344</v>
      </c>
      <c r="P910" s="76"/>
      <c r="Q910" s="33" t="s">
        <v>30</v>
      </c>
      <c r="R910" s="33" t="s">
        <v>2345</v>
      </c>
      <c r="S910" s="33" t="s">
        <v>369</v>
      </c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</row>
    <row r="911" spans="1:30" ht="12.75">
      <c r="A911" s="94" t="s">
        <v>2114</v>
      </c>
      <c r="B911" s="94" t="s">
        <v>837</v>
      </c>
      <c r="C911" s="99" t="s">
        <v>39</v>
      </c>
      <c r="D911" s="33" t="s">
        <v>23</v>
      </c>
      <c r="E911" s="99" t="s">
        <v>2293</v>
      </c>
      <c r="F911" s="45" t="s">
        <v>25</v>
      </c>
      <c r="G911" s="76"/>
      <c r="H911" s="96" t="s">
        <v>838</v>
      </c>
      <c r="I911" s="33"/>
      <c r="J911" s="74">
        <v>45316</v>
      </c>
      <c r="K911" s="70">
        <v>50000</v>
      </c>
      <c r="L911" s="70">
        <v>15000</v>
      </c>
      <c r="M911" s="70"/>
      <c r="N911" s="33"/>
      <c r="O911" s="73" t="s">
        <v>2346</v>
      </c>
      <c r="P911" s="76"/>
      <c r="Q911" s="33" t="s">
        <v>30</v>
      </c>
      <c r="R911" s="33" t="s">
        <v>2347</v>
      </c>
      <c r="S911" s="33" t="s">
        <v>68</v>
      </c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81"/>
    </row>
    <row r="912" spans="1:30" ht="12.75">
      <c r="A912" s="94" t="s">
        <v>2114</v>
      </c>
      <c r="B912" s="126" t="s">
        <v>2348</v>
      </c>
      <c r="C912" s="160" t="s">
        <v>1106</v>
      </c>
      <c r="D912" s="33" t="s">
        <v>49</v>
      </c>
      <c r="E912" s="99" t="s">
        <v>2293</v>
      </c>
      <c r="F912" s="45" t="s">
        <v>25</v>
      </c>
      <c r="G912" s="76"/>
      <c r="H912" s="155" t="s">
        <v>2349</v>
      </c>
      <c r="I912" s="33"/>
      <c r="J912" s="74">
        <v>45346</v>
      </c>
      <c r="K912" s="69">
        <v>60000</v>
      </c>
      <c r="L912" s="70">
        <v>3500</v>
      </c>
      <c r="M912" s="70"/>
      <c r="N912" s="33"/>
      <c r="O912" s="73" t="s">
        <v>2350</v>
      </c>
      <c r="P912" s="76"/>
      <c r="Q912" s="33" t="s">
        <v>30</v>
      </c>
      <c r="R912" s="33" t="s">
        <v>2329</v>
      </c>
      <c r="S912" s="160" t="s">
        <v>813</v>
      </c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</row>
    <row r="913" spans="1:30" ht="12.75">
      <c r="A913" s="94" t="s">
        <v>2114</v>
      </c>
      <c r="B913" s="126" t="s">
        <v>2351</v>
      </c>
      <c r="C913" s="99" t="s">
        <v>1106</v>
      </c>
      <c r="D913" s="33" t="s">
        <v>49</v>
      </c>
      <c r="E913" s="99" t="s">
        <v>2293</v>
      </c>
      <c r="F913" s="45" t="s">
        <v>25</v>
      </c>
      <c r="G913" s="76"/>
      <c r="H913" s="155" t="s">
        <v>2352</v>
      </c>
      <c r="I913" s="33"/>
      <c r="J913" s="74">
        <v>45346</v>
      </c>
      <c r="K913" s="69">
        <v>20000</v>
      </c>
      <c r="L913" s="70">
        <v>3000</v>
      </c>
      <c r="M913" s="70"/>
      <c r="N913" s="33"/>
      <c r="O913" s="73" t="s">
        <v>2353</v>
      </c>
      <c r="P913" s="76"/>
      <c r="Q913" s="33" t="s">
        <v>30</v>
      </c>
      <c r="R913" s="33" t="s">
        <v>2329</v>
      </c>
      <c r="S913" s="99" t="s">
        <v>813</v>
      </c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</row>
    <row r="914" spans="1:30" ht="12.75">
      <c r="A914" s="94" t="s">
        <v>2114</v>
      </c>
      <c r="B914" s="159" t="s">
        <v>1197</v>
      </c>
      <c r="C914" s="160" t="s">
        <v>39</v>
      </c>
      <c r="D914" s="160" t="s">
        <v>23</v>
      </c>
      <c r="E914" s="99" t="s">
        <v>2293</v>
      </c>
      <c r="F914" s="45" t="s">
        <v>25</v>
      </c>
      <c r="G914" s="159"/>
      <c r="H914" s="250" t="s">
        <v>575</v>
      </c>
      <c r="I914" s="159"/>
      <c r="J914" s="74">
        <v>45346</v>
      </c>
      <c r="K914" s="163">
        <v>25000</v>
      </c>
      <c r="L914" s="163">
        <v>7000</v>
      </c>
      <c r="M914" s="163"/>
      <c r="N914" s="159"/>
      <c r="O914" s="165" t="s">
        <v>2354</v>
      </c>
      <c r="P914" s="159"/>
      <c r="Q914" s="33" t="s">
        <v>30</v>
      </c>
      <c r="R914" s="159" t="s">
        <v>2355</v>
      </c>
      <c r="S914" s="160" t="s">
        <v>80</v>
      </c>
      <c r="T914" s="159"/>
      <c r="U914" s="159"/>
      <c r="V914" s="159"/>
      <c r="W914" s="159"/>
      <c r="X914" s="159"/>
      <c r="Y914" s="159"/>
      <c r="Z914" s="159"/>
      <c r="AA914" s="159"/>
      <c r="AB914" s="159"/>
      <c r="AC914" s="159"/>
      <c r="AD914" s="102"/>
    </row>
    <row r="915" spans="1:30" ht="12.75">
      <c r="A915" s="94" t="s">
        <v>2114</v>
      </c>
      <c r="B915" s="94" t="s">
        <v>377</v>
      </c>
      <c r="C915" s="99" t="s">
        <v>378</v>
      </c>
      <c r="D915" s="99" t="s">
        <v>23</v>
      </c>
      <c r="E915" s="99" t="s">
        <v>2293</v>
      </c>
      <c r="F915" s="45" t="s">
        <v>25</v>
      </c>
      <c r="G915" s="94"/>
      <c r="H915" s="96" t="s">
        <v>379</v>
      </c>
      <c r="I915" s="94"/>
      <c r="J915" s="74">
        <v>45346</v>
      </c>
      <c r="K915" s="103">
        <v>120000</v>
      </c>
      <c r="L915" s="103">
        <v>50000</v>
      </c>
      <c r="M915" s="103"/>
      <c r="N915" s="94"/>
      <c r="O915" s="228" t="s">
        <v>2356</v>
      </c>
      <c r="P915" s="99"/>
      <c r="Q915" s="33" t="s">
        <v>30</v>
      </c>
      <c r="R915" s="94" t="s">
        <v>2357</v>
      </c>
      <c r="S915" s="99" t="s">
        <v>80</v>
      </c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</row>
    <row r="916" spans="1:30" ht="12.75">
      <c r="A916" s="94" t="s">
        <v>2114</v>
      </c>
      <c r="B916" s="76" t="s">
        <v>2188</v>
      </c>
      <c r="C916" s="33" t="s">
        <v>378</v>
      </c>
      <c r="D916" s="9" t="s">
        <v>23</v>
      </c>
      <c r="E916" s="99" t="s">
        <v>2293</v>
      </c>
      <c r="F916" s="45" t="s">
        <v>25</v>
      </c>
      <c r="G916" s="76"/>
      <c r="H916" s="68" t="s">
        <v>2189</v>
      </c>
      <c r="I916" s="33"/>
      <c r="J916" s="225">
        <v>45351</v>
      </c>
      <c r="K916" s="70">
        <v>65000</v>
      </c>
      <c r="L916" s="70">
        <v>40000</v>
      </c>
      <c r="M916" s="70"/>
      <c r="N916" s="33"/>
      <c r="O916" s="73" t="s">
        <v>2358</v>
      </c>
      <c r="P916" s="76"/>
      <c r="Q916" s="33" t="s">
        <v>30</v>
      </c>
      <c r="R916" s="33" t="s">
        <v>2141</v>
      </c>
      <c r="S916" s="99" t="s">
        <v>813</v>
      </c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</row>
    <row r="917" spans="1:30" ht="12.75">
      <c r="A917" s="94" t="s">
        <v>2359</v>
      </c>
      <c r="B917" s="159" t="s">
        <v>73</v>
      </c>
      <c r="C917" s="160" t="s">
        <v>39</v>
      </c>
      <c r="D917" s="160" t="s">
        <v>23</v>
      </c>
      <c r="E917" s="99" t="s">
        <v>2360</v>
      </c>
      <c r="F917" s="45" t="s">
        <v>25</v>
      </c>
      <c r="G917" s="159"/>
      <c r="H917" s="221" t="s">
        <v>922</v>
      </c>
      <c r="I917" s="159"/>
      <c r="J917" s="189">
        <v>45352</v>
      </c>
      <c r="K917" s="103">
        <v>70000</v>
      </c>
      <c r="L917" s="103">
        <v>15000</v>
      </c>
      <c r="M917" s="179"/>
      <c r="N917" s="159"/>
      <c r="O917" s="235" t="s">
        <v>2361</v>
      </c>
      <c r="P917" s="168" t="s">
        <v>27</v>
      </c>
      <c r="Q917" s="160" t="s">
        <v>30</v>
      </c>
      <c r="R917" s="160"/>
      <c r="S917" s="160" t="s">
        <v>32</v>
      </c>
      <c r="T917" s="159"/>
      <c r="U917" s="159"/>
      <c r="V917" s="159"/>
      <c r="W917" s="159"/>
      <c r="X917" s="159"/>
      <c r="Y917" s="159"/>
      <c r="Z917" s="159"/>
      <c r="AA917" s="159"/>
      <c r="AB917" s="159"/>
      <c r="AC917" s="159"/>
      <c r="AD917" s="159"/>
    </row>
    <row r="918" spans="1:30" ht="12.75">
      <c r="A918" s="94" t="s">
        <v>2359</v>
      </c>
      <c r="B918" s="22" t="s">
        <v>2167</v>
      </c>
      <c r="C918" s="168" t="s">
        <v>378</v>
      </c>
      <c r="D918" s="168" t="s">
        <v>23</v>
      </c>
      <c r="E918" s="99" t="s">
        <v>2360</v>
      </c>
      <c r="F918" s="45" t="s">
        <v>25</v>
      </c>
      <c r="G918" s="22"/>
      <c r="H918" s="218" t="s">
        <v>2168</v>
      </c>
      <c r="I918" s="22"/>
      <c r="J918" s="189">
        <v>45352</v>
      </c>
      <c r="K918" s="138">
        <v>80000</v>
      </c>
      <c r="L918" s="138">
        <v>15000</v>
      </c>
      <c r="M918" s="234"/>
      <c r="N918" s="22"/>
      <c r="O918" s="176" t="s">
        <v>2362</v>
      </c>
      <c r="P918" s="168" t="s">
        <v>27</v>
      </c>
      <c r="Q918" s="160" t="s">
        <v>30</v>
      </c>
      <c r="R918" s="22" t="s">
        <v>2363</v>
      </c>
      <c r="S918" s="168" t="s">
        <v>813</v>
      </c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 spans="1:30" ht="12.75">
      <c r="A919" s="94" t="s">
        <v>2359</v>
      </c>
      <c r="B919" s="22" t="s">
        <v>2156</v>
      </c>
      <c r="C919" s="168" t="s">
        <v>39</v>
      </c>
      <c r="D919" s="168" t="s">
        <v>49</v>
      </c>
      <c r="E919" s="99" t="s">
        <v>2360</v>
      </c>
      <c r="F919" s="45" t="s">
        <v>25</v>
      </c>
      <c r="G919" s="22"/>
      <c r="H919" s="218" t="s">
        <v>2157</v>
      </c>
      <c r="I919" s="22"/>
      <c r="J919" s="177">
        <v>45353</v>
      </c>
      <c r="K919" s="138">
        <v>25000</v>
      </c>
      <c r="L919" s="138">
        <v>8000</v>
      </c>
      <c r="M919" s="234"/>
      <c r="N919" s="22"/>
      <c r="O919" s="223" t="s">
        <v>2364</v>
      </c>
      <c r="P919" s="168" t="s">
        <v>27</v>
      </c>
      <c r="Q919" s="160" t="s">
        <v>30</v>
      </c>
      <c r="R919" s="168" t="s">
        <v>2365</v>
      </c>
      <c r="S919" s="168" t="s">
        <v>80</v>
      </c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 spans="1:30" ht="12.75">
      <c r="A920" s="94" t="s">
        <v>2359</v>
      </c>
      <c r="B920" s="22" t="s">
        <v>138</v>
      </c>
      <c r="C920" s="168" t="s">
        <v>39</v>
      </c>
      <c r="D920" s="168" t="s">
        <v>23</v>
      </c>
      <c r="E920" s="99" t="s">
        <v>2360</v>
      </c>
      <c r="F920" s="45" t="s">
        <v>25</v>
      </c>
      <c r="G920" s="22"/>
      <c r="H920" s="222" t="s">
        <v>139</v>
      </c>
      <c r="I920" s="22"/>
      <c r="J920" s="177">
        <v>45353</v>
      </c>
      <c r="K920" s="138">
        <v>25000</v>
      </c>
      <c r="L920" s="138">
        <v>7000</v>
      </c>
      <c r="M920" s="234"/>
      <c r="N920" s="22"/>
      <c r="O920" s="176" t="s">
        <v>2366</v>
      </c>
      <c r="P920" s="168" t="s">
        <v>27</v>
      </c>
      <c r="Q920" s="160" t="s">
        <v>30</v>
      </c>
      <c r="R920" s="168"/>
      <c r="S920" s="168" t="s">
        <v>80</v>
      </c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 spans="1:30" ht="12.75">
      <c r="A921" s="94" t="s">
        <v>2359</v>
      </c>
      <c r="B921" s="22" t="s">
        <v>153</v>
      </c>
      <c r="C921" s="168" t="s">
        <v>378</v>
      </c>
      <c r="D921" s="168" t="s">
        <v>49</v>
      </c>
      <c r="E921" s="99" t="s">
        <v>2360</v>
      </c>
      <c r="F921" s="45" t="s">
        <v>25</v>
      </c>
      <c r="G921" s="22"/>
      <c r="H921" s="222" t="s">
        <v>1587</v>
      </c>
      <c r="I921" s="22"/>
      <c r="J921" s="177">
        <v>45353</v>
      </c>
      <c r="K921" s="138">
        <v>40000</v>
      </c>
      <c r="L921" s="138">
        <v>2500</v>
      </c>
      <c r="M921" s="234"/>
      <c r="N921" s="22"/>
      <c r="O921" s="236" t="s">
        <v>2367</v>
      </c>
      <c r="P921" s="168" t="s">
        <v>27</v>
      </c>
      <c r="Q921" s="160" t="s">
        <v>30</v>
      </c>
      <c r="R921" s="22"/>
      <c r="S921" s="168" t="s">
        <v>80</v>
      </c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 spans="1:30" ht="12.75">
      <c r="A922" s="94" t="s">
        <v>2359</v>
      </c>
      <c r="B922" s="22" t="s">
        <v>749</v>
      </c>
      <c r="C922" s="168" t="s">
        <v>39</v>
      </c>
      <c r="D922" s="168" t="s">
        <v>49</v>
      </c>
      <c r="E922" s="99" t="s">
        <v>2360</v>
      </c>
      <c r="F922" s="45" t="s">
        <v>25</v>
      </c>
      <c r="G922" s="22"/>
      <c r="H922" s="222" t="s">
        <v>750</v>
      </c>
      <c r="I922" s="22"/>
      <c r="J922" s="177">
        <v>45353</v>
      </c>
      <c r="K922" s="138">
        <v>35000</v>
      </c>
      <c r="L922" s="138">
        <v>9000</v>
      </c>
      <c r="M922" s="234"/>
      <c r="N922" s="22"/>
      <c r="O922" s="236" t="s">
        <v>2368</v>
      </c>
      <c r="P922" s="168" t="s">
        <v>27</v>
      </c>
      <c r="Q922" s="160" t="s">
        <v>30</v>
      </c>
      <c r="R922" s="22" t="s">
        <v>2369</v>
      </c>
      <c r="S922" s="168" t="s">
        <v>813</v>
      </c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 spans="1:30" ht="12.75">
      <c r="A923" s="94" t="s">
        <v>2359</v>
      </c>
      <c r="B923" s="22" t="s">
        <v>598</v>
      </c>
      <c r="C923" s="168" t="s">
        <v>378</v>
      </c>
      <c r="D923" s="168" t="s">
        <v>23</v>
      </c>
      <c r="E923" s="99" t="s">
        <v>2360</v>
      </c>
      <c r="F923" s="45" t="s">
        <v>25</v>
      </c>
      <c r="G923" s="22"/>
      <c r="H923" s="248" t="s">
        <v>883</v>
      </c>
      <c r="I923" s="22"/>
      <c r="J923" s="177">
        <v>45353</v>
      </c>
      <c r="K923" s="138">
        <v>35000</v>
      </c>
      <c r="L923" s="138">
        <v>10000</v>
      </c>
      <c r="M923" s="234"/>
      <c r="N923" s="22"/>
      <c r="O923" s="236" t="s">
        <v>2370</v>
      </c>
      <c r="P923" s="168" t="s">
        <v>27</v>
      </c>
      <c r="Q923" s="160" t="s">
        <v>30</v>
      </c>
      <c r="R923" s="22" t="s">
        <v>2371</v>
      </c>
      <c r="S923" s="168" t="s">
        <v>813</v>
      </c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 spans="1:30" ht="12.75">
      <c r="A924" s="94" t="s">
        <v>2359</v>
      </c>
      <c r="B924" s="22" t="s">
        <v>1335</v>
      </c>
      <c r="C924" s="168" t="s">
        <v>39</v>
      </c>
      <c r="D924" s="168" t="s">
        <v>23</v>
      </c>
      <c r="E924" s="99" t="s">
        <v>2360</v>
      </c>
      <c r="F924" s="45" t="s">
        <v>25</v>
      </c>
      <c r="G924" s="22"/>
      <c r="H924" s="222" t="s">
        <v>225</v>
      </c>
      <c r="I924" s="22"/>
      <c r="J924" s="177">
        <v>45353</v>
      </c>
      <c r="K924" s="138">
        <v>70000</v>
      </c>
      <c r="L924" s="138">
        <v>40000</v>
      </c>
      <c r="M924" s="234"/>
      <c r="N924" s="22"/>
      <c r="O924" s="176" t="s">
        <v>2372</v>
      </c>
      <c r="P924" s="168" t="s">
        <v>27</v>
      </c>
      <c r="Q924" s="160" t="s">
        <v>30</v>
      </c>
      <c r="R924" s="168" t="s">
        <v>2373</v>
      </c>
      <c r="S924" s="168" t="s">
        <v>80</v>
      </c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 spans="1:30" ht="12.75">
      <c r="A925" s="94" t="s">
        <v>2359</v>
      </c>
      <c r="B925" s="22" t="s">
        <v>2179</v>
      </c>
      <c r="C925" s="168" t="s">
        <v>2180</v>
      </c>
      <c r="D925" s="168" t="s">
        <v>49</v>
      </c>
      <c r="E925" s="99" t="s">
        <v>2360</v>
      </c>
      <c r="F925" s="45" t="s">
        <v>25</v>
      </c>
      <c r="G925" s="22"/>
      <c r="H925" s="218" t="s">
        <v>2181</v>
      </c>
      <c r="I925" s="22"/>
      <c r="J925" s="177">
        <v>45353</v>
      </c>
      <c r="K925" s="138">
        <v>50000</v>
      </c>
      <c r="L925" s="138">
        <v>10000</v>
      </c>
      <c r="M925" s="234"/>
      <c r="N925" s="22"/>
      <c r="O925" s="176" t="s">
        <v>2374</v>
      </c>
      <c r="P925" s="168" t="s">
        <v>27</v>
      </c>
      <c r="Q925" s="160" t="s">
        <v>30</v>
      </c>
      <c r="R925" s="168" t="s">
        <v>2375</v>
      </c>
      <c r="S925" s="168" t="s">
        <v>80</v>
      </c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 spans="1:30" ht="12.75">
      <c r="A926" s="94" t="s">
        <v>2359</v>
      </c>
      <c r="B926" s="22" t="s">
        <v>389</v>
      </c>
      <c r="C926" s="168" t="s">
        <v>378</v>
      </c>
      <c r="D926" s="168" t="s">
        <v>49</v>
      </c>
      <c r="E926" s="99" t="s">
        <v>2360</v>
      </c>
      <c r="F926" s="45" t="s">
        <v>25</v>
      </c>
      <c r="G926" s="22"/>
      <c r="H926" s="218" t="s">
        <v>390</v>
      </c>
      <c r="I926" s="22"/>
      <c r="J926" s="177">
        <v>45353</v>
      </c>
      <c r="K926" s="138">
        <v>30000</v>
      </c>
      <c r="L926" s="138">
        <v>6600</v>
      </c>
      <c r="M926" s="234"/>
      <c r="N926" s="22"/>
      <c r="O926" s="176" t="s">
        <v>2376</v>
      </c>
      <c r="P926" s="168" t="s">
        <v>27</v>
      </c>
      <c r="Q926" s="160" t="s">
        <v>30</v>
      </c>
      <c r="R926" s="22" t="s">
        <v>2377</v>
      </c>
      <c r="S926" s="168" t="s">
        <v>813</v>
      </c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 spans="1:30" ht="12.75">
      <c r="A927" s="94" t="s">
        <v>2359</v>
      </c>
      <c r="B927" s="22" t="s">
        <v>1486</v>
      </c>
      <c r="C927" s="168" t="s">
        <v>378</v>
      </c>
      <c r="D927" s="168" t="s">
        <v>49</v>
      </c>
      <c r="E927" s="99" t="s">
        <v>2360</v>
      </c>
      <c r="F927" s="45" t="s">
        <v>25</v>
      </c>
      <c r="G927" s="22"/>
      <c r="H927" s="267" t="s">
        <v>1487</v>
      </c>
      <c r="I927" s="22"/>
      <c r="J927" s="177">
        <v>45354</v>
      </c>
      <c r="K927" s="41">
        <v>25000</v>
      </c>
      <c r="L927" s="41">
        <v>3000</v>
      </c>
      <c r="M927" s="234"/>
      <c r="N927" s="22"/>
      <c r="O927" s="176" t="s">
        <v>2378</v>
      </c>
      <c r="P927" s="168" t="s">
        <v>27</v>
      </c>
      <c r="Q927" s="160" t="s">
        <v>30</v>
      </c>
      <c r="R927" s="22" t="s">
        <v>2379</v>
      </c>
      <c r="S927" s="168" t="s">
        <v>813</v>
      </c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 spans="1:30" ht="12.75">
      <c r="A928" s="94" t="s">
        <v>2359</v>
      </c>
      <c r="B928" s="22" t="s">
        <v>2171</v>
      </c>
      <c r="C928" s="168" t="s">
        <v>378</v>
      </c>
      <c r="D928" s="99" t="s">
        <v>49</v>
      </c>
      <c r="E928" s="99" t="s">
        <v>2360</v>
      </c>
      <c r="F928" s="45" t="s">
        <v>25</v>
      </c>
      <c r="G928" s="22"/>
      <c r="H928" s="240" t="s">
        <v>2172</v>
      </c>
      <c r="I928" s="22"/>
      <c r="J928" s="189">
        <v>45355</v>
      </c>
      <c r="K928" s="103">
        <v>20000</v>
      </c>
      <c r="L928" s="103">
        <v>3500</v>
      </c>
      <c r="M928" s="234"/>
      <c r="N928" s="22"/>
      <c r="O928" s="223" t="s">
        <v>2380</v>
      </c>
      <c r="P928" s="168" t="s">
        <v>27</v>
      </c>
      <c r="Q928" s="160" t="s">
        <v>30</v>
      </c>
      <c r="R928" s="99" t="s">
        <v>2381</v>
      </c>
      <c r="S928" s="225" t="s">
        <v>80</v>
      </c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 spans="1:30" ht="12.75">
      <c r="A929" s="94" t="s">
        <v>2359</v>
      </c>
      <c r="B929" s="22" t="s">
        <v>44</v>
      </c>
      <c r="C929" s="168" t="s">
        <v>39</v>
      </c>
      <c r="D929" s="268" t="s">
        <v>23</v>
      </c>
      <c r="E929" s="99" t="s">
        <v>2360</v>
      </c>
      <c r="F929" s="45" t="s">
        <v>25</v>
      </c>
      <c r="G929" s="22"/>
      <c r="H929" s="269" t="s">
        <v>1554</v>
      </c>
      <c r="I929" s="22"/>
      <c r="J929" s="177">
        <v>45355</v>
      </c>
      <c r="K929" s="138">
        <v>35000</v>
      </c>
      <c r="L929" s="138">
        <v>13000</v>
      </c>
      <c r="M929" s="234"/>
      <c r="N929" s="22"/>
      <c r="O929" s="176" t="s">
        <v>2382</v>
      </c>
      <c r="P929" s="168" t="s">
        <v>27</v>
      </c>
      <c r="Q929" s="160" t="s">
        <v>30</v>
      </c>
      <c r="R929" s="270"/>
      <c r="S929" s="270" t="s">
        <v>68</v>
      </c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 spans="1:30" ht="12.75">
      <c r="A930" s="94" t="s">
        <v>2359</v>
      </c>
      <c r="B930" s="22" t="s">
        <v>2193</v>
      </c>
      <c r="C930" s="168" t="s">
        <v>2180</v>
      </c>
      <c r="D930" s="193" t="s">
        <v>49</v>
      </c>
      <c r="E930" s="99" t="s">
        <v>2360</v>
      </c>
      <c r="F930" s="45" t="s">
        <v>25</v>
      </c>
      <c r="G930" s="22"/>
      <c r="H930" s="269" t="s">
        <v>2194</v>
      </c>
      <c r="I930" s="22"/>
      <c r="J930" s="177">
        <v>45355</v>
      </c>
      <c r="K930" s="138">
        <v>40000</v>
      </c>
      <c r="L930" s="138">
        <v>10000</v>
      </c>
      <c r="M930" s="234"/>
      <c r="N930" s="22"/>
      <c r="O930" s="176" t="s">
        <v>2383</v>
      </c>
      <c r="P930" s="168" t="s">
        <v>27</v>
      </c>
      <c r="Q930" s="160" t="s">
        <v>30</v>
      </c>
      <c r="R930" s="193" t="s">
        <v>2384</v>
      </c>
      <c r="S930" s="270" t="s">
        <v>813</v>
      </c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 spans="1:30" ht="12.75">
      <c r="A931" s="94" t="s">
        <v>2359</v>
      </c>
      <c r="B931" s="22" t="s">
        <v>2222</v>
      </c>
      <c r="C931" s="168" t="s">
        <v>2180</v>
      </c>
      <c r="D931" s="193" t="s">
        <v>49</v>
      </c>
      <c r="E931" s="99" t="s">
        <v>2360</v>
      </c>
      <c r="F931" s="45" t="s">
        <v>25</v>
      </c>
      <c r="G931" s="22"/>
      <c r="H931" s="269" t="s">
        <v>2224</v>
      </c>
      <c r="I931" s="22"/>
      <c r="J931" s="177">
        <v>45355</v>
      </c>
      <c r="K931" s="138">
        <v>80000</v>
      </c>
      <c r="L931" s="138">
        <v>30000</v>
      </c>
      <c r="M931" s="234"/>
      <c r="N931" s="22"/>
      <c r="O931" s="176" t="s">
        <v>2385</v>
      </c>
      <c r="P931" s="168" t="s">
        <v>27</v>
      </c>
      <c r="Q931" s="160" t="s">
        <v>30</v>
      </c>
      <c r="R931" s="193" t="s">
        <v>2386</v>
      </c>
      <c r="S931" s="270" t="s">
        <v>32</v>
      </c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 spans="1:30" ht="12.75">
      <c r="A932" s="94" t="s">
        <v>2359</v>
      </c>
      <c r="B932" s="22" t="s">
        <v>169</v>
      </c>
      <c r="C932" s="168" t="s">
        <v>39</v>
      </c>
      <c r="D932" s="268" t="s">
        <v>23</v>
      </c>
      <c r="E932" s="99" t="s">
        <v>2360</v>
      </c>
      <c r="F932" s="45" t="s">
        <v>25</v>
      </c>
      <c r="G932" s="22"/>
      <c r="H932" s="269" t="s">
        <v>554</v>
      </c>
      <c r="I932" s="22"/>
      <c r="J932" s="177">
        <v>45355</v>
      </c>
      <c r="K932" s="138">
        <v>105000</v>
      </c>
      <c r="L932" s="138">
        <v>35000</v>
      </c>
      <c r="M932" s="234"/>
      <c r="N932" s="22"/>
      <c r="O932" s="176" t="s">
        <v>2387</v>
      </c>
      <c r="P932" s="168" t="s">
        <v>27</v>
      </c>
      <c r="Q932" s="160" t="s">
        <v>30</v>
      </c>
      <c r="R932" s="193" t="s">
        <v>2388</v>
      </c>
      <c r="S932" s="270" t="s">
        <v>32</v>
      </c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 spans="1:30" ht="12.75">
      <c r="A933" s="94" t="s">
        <v>2359</v>
      </c>
      <c r="B933" s="22" t="s">
        <v>2389</v>
      </c>
      <c r="C933" s="168" t="s">
        <v>2390</v>
      </c>
      <c r="D933" s="193" t="s">
        <v>49</v>
      </c>
      <c r="E933" s="99" t="s">
        <v>2360</v>
      </c>
      <c r="F933" s="45" t="s">
        <v>25</v>
      </c>
      <c r="G933" s="22"/>
      <c r="H933" s="269" t="s">
        <v>2391</v>
      </c>
      <c r="I933" s="22"/>
      <c r="J933" s="177">
        <v>45356</v>
      </c>
      <c r="K933" s="138">
        <v>75000</v>
      </c>
      <c r="L933" s="138">
        <v>14000</v>
      </c>
      <c r="M933" s="234"/>
      <c r="N933" s="22"/>
      <c r="O933" s="176" t="s">
        <v>2392</v>
      </c>
      <c r="P933" s="168" t="s">
        <v>2393</v>
      </c>
      <c r="Q933" s="168" t="s">
        <v>30</v>
      </c>
      <c r="R933" s="193" t="s">
        <v>2394</v>
      </c>
      <c r="S933" s="270" t="s">
        <v>813</v>
      </c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 spans="1:30" ht="12.75">
      <c r="A934" s="94" t="s">
        <v>2359</v>
      </c>
      <c r="B934" s="22" t="s">
        <v>634</v>
      </c>
      <c r="C934" s="168" t="s">
        <v>39</v>
      </c>
      <c r="D934" s="268" t="s">
        <v>49</v>
      </c>
      <c r="E934" s="99" t="s">
        <v>2360</v>
      </c>
      <c r="F934" s="45" t="s">
        <v>25</v>
      </c>
      <c r="G934" s="22"/>
      <c r="H934" s="269" t="s">
        <v>745</v>
      </c>
      <c r="I934" s="22"/>
      <c r="J934" s="177">
        <v>45356</v>
      </c>
      <c r="K934" s="138">
        <v>25000</v>
      </c>
      <c r="L934" s="138">
        <v>5000</v>
      </c>
      <c r="M934" s="234"/>
      <c r="N934" s="22"/>
      <c r="O934" s="176" t="s">
        <v>2395</v>
      </c>
      <c r="P934" s="168" t="s">
        <v>27</v>
      </c>
      <c r="Q934" s="168" t="s">
        <v>30</v>
      </c>
      <c r="R934" s="193" t="s">
        <v>2396</v>
      </c>
      <c r="S934" s="270" t="s">
        <v>813</v>
      </c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 spans="1:30" ht="12.75">
      <c r="A935" s="94" t="s">
        <v>2359</v>
      </c>
      <c r="B935" s="22" t="s">
        <v>2245</v>
      </c>
      <c r="C935" s="168" t="s">
        <v>378</v>
      </c>
      <c r="D935" s="268" t="s">
        <v>49</v>
      </c>
      <c r="E935" s="99" t="s">
        <v>2360</v>
      </c>
      <c r="F935" s="45" t="s">
        <v>25</v>
      </c>
      <c r="G935" s="22"/>
      <c r="H935" s="271" t="s">
        <v>2246</v>
      </c>
      <c r="I935" s="22"/>
      <c r="J935" s="177">
        <v>45356</v>
      </c>
      <c r="K935" s="138">
        <v>50000</v>
      </c>
      <c r="L935" s="138">
        <v>4500</v>
      </c>
      <c r="M935" s="234"/>
      <c r="N935" s="22"/>
      <c r="O935" s="176" t="s">
        <v>2397</v>
      </c>
      <c r="P935" s="168" t="s">
        <v>27</v>
      </c>
      <c r="Q935" s="168" t="s">
        <v>30</v>
      </c>
      <c r="R935" s="193" t="s">
        <v>2398</v>
      </c>
      <c r="S935" s="193" t="s">
        <v>80</v>
      </c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 spans="1:30" ht="12.75">
      <c r="A936" s="94" t="s">
        <v>2359</v>
      </c>
      <c r="B936" s="22" t="s">
        <v>33</v>
      </c>
      <c r="C936" s="168" t="s">
        <v>39</v>
      </c>
      <c r="D936" s="268" t="s">
        <v>23</v>
      </c>
      <c r="E936" s="99" t="s">
        <v>2360</v>
      </c>
      <c r="F936" s="45" t="s">
        <v>25</v>
      </c>
      <c r="G936" s="22"/>
      <c r="H936" s="272" t="s">
        <v>2399</v>
      </c>
      <c r="I936" s="22"/>
      <c r="J936" s="177">
        <v>45356</v>
      </c>
      <c r="K936" s="138">
        <v>60000</v>
      </c>
      <c r="L936" s="138">
        <v>30000</v>
      </c>
      <c r="M936" s="234"/>
      <c r="N936" s="22"/>
      <c r="O936" s="176" t="s">
        <v>2399</v>
      </c>
      <c r="P936" s="168" t="s">
        <v>27</v>
      </c>
      <c r="Q936" s="168" t="s">
        <v>30</v>
      </c>
      <c r="R936" s="270"/>
      <c r="S936" s="193" t="s">
        <v>32</v>
      </c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 spans="1:30" ht="12.75">
      <c r="A937" s="94" t="s">
        <v>2359</v>
      </c>
      <c r="B937" s="94" t="s">
        <v>601</v>
      </c>
      <c r="C937" s="160" t="s">
        <v>39</v>
      </c>
      <c r="D937" s="273" t="s">
        <v>49</v>
      </c>
      <c r="E937" s="99" t="s">
        <v>2360</v>
      </c>
      <c r="F937" s="45" t="s">
        <v>25</v>
      </c>
      <c r="G937" s="22"/>
      <c r="H937" s="240" t="s">
        <v>936</v>
      </c>
      <c r="I937" s="22"/>
      <c r="J937" s="177">
        <v>45357</v>
      </c>
      <c r="K937" s="103">
        <v>50000</v>
      </c>
      <c r="L937" s="103">
        <v>15000</v>
      </c>
      <c r="M937" s="234"/>
      <c r="N937" s="22"/>
      <c r="O937" s="176" t="s">
        <v>2400</v>
      </c>
      <c r="P937" s="168" t="s">
        <v>27</v>
      </c>
      <c r="Q937" s="168" t="s">
        <v>30</v>
      </c>
      <c r="R937" s="193" t="s">
        <v>2401</v>
      </c>
      <c r="S937" s="99" t="s">
        <v>80</v>
      </c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 spans="1:30" ht="12.75">
      <c r="A938" s="94" t="s">
        <v>2359</v>
      </c>
      <c r="B938" s="172" t="s">
        <v>2231</v>
      </c>
      <c r="C938" s="168" t="s">
        <v>378</v>
      </c>
      <c r="D938" s="268" t="s">
        <v>23</v>
      </c>
      <c r="E938" s="99" t="s">
        <v>2360</v>
      </c>
      <c r="F938" s="45" t="s">
        <v>25</v>
      </c>
      <c r="G938" s="22"/>
      <c r="H938" s="274" t="s">
        <v>2232</v>
      </c>
      <c r="I938" s="22"/>
      <c r="J938" s="177">
        <v>45357</v>
      </c>
      <c r="K938" s="138">
        <v>40000</v>
      </c>
      <c r="L938" s="138">
        <v>22000</v>
      </c>
      <c r="M938" s="234"/>
      <c r="N938" s="22"/>
      <c r="O938" s="176" t="s">
        <v>2402</v>
      </c>
      <c r="P938" s="168" t="s">
        <v>27</v>
      </c>
      <c r="Q938" s="168" t="s">
        <v>30</v>
      </c>
      <c r="R938" s="193" t="s">
        <v>2363</v>
      </c>
      <c r="S938" s="193" t="s">
        <v>813</v>
      </c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 spans="1:30" ht="12.75">
      <c r="A939" s="94" t="s">
        <v>2359</v>
      </c>
      <c r="B939" s="172" t="s">
        <v>2235</v>
      </c>
      <c r="C939" s="168" t="s">
        <v>2180</v>
      </c>
      <c r="D939" s="193" t="s">
        <v>49</v>
      </c>
      <c r="E939" s="99" t="s">
        <v>2360</v>
      </c>
      <c r="F939" s="45" t="s">
        <v>25</v>
      </c>
      <c r="G939" s="22"/>
      <c r="H939" s="269" t="s">
        <v>2236</v>
      </c>
      <c r="I939" s="22"/>
      <c r="J939" s="177">
        <v>45357</v>
      </c>
      <c r="K939" s="138">
        <v>150000</v>
      </c>
      <c r="L939" s="138">
        <v>35000</v>
      </c>
      <c r="M939" s="234"/>
      <c r="N939" s="22"/>
      <c r="O939" s="176" t="s">
        <v>2403</v>
      </c>
      <c r="P939" s="168" t="s">
        <v>27</v>
      </c>
      <c r="Q939" s="168" t="s">
        <v>30</v>
      </c>
      <c r="R939" s="193" t="s">
        <v>2404</v>
      </c>
      <c r="S939" s="270" t="s">
        <v>32</v>
      </c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 spans="1:30" ht="12.75">
      <c r="A940" s="94" t="s">
        <v>2359</v>
      </c>
      <c r="B940" s="172" t="s">
        <v>639</v>
      </c>
      <c r="C940" s="168" t="s">
        <v>39</v>
      </c>
      <c r="D940" s="268" t="s">
        <v>49</v>
      </c>
      <c r="E940" s="99" t="s">
        <v>2360</v>
      </c>
      <c r="F940" s="45" t="s">
        <v>25</v>
      </c>
      <c r="G940" s="22"/>
      <c r="H940" s="269" t="s">
        <v>1481</v>
      </c>
      <c r="I940" s="22"/>
      <c r="J940" s="177">
        <v>45357</v>
      </c>
      <c r="K940" s="138">
        <v>50000</v>
      </c>
      <c r="L940" s="138">
        <v>8500</v>
      </c>
      <c r="M940" s="234"/>
      <c r="N940" s="22"/>
      <c r="O940" s="176" t="s">
        <v>2405</v>
      </c>
      <c r="P940" s="168" t="s">
        <v>27</v>
      </c>
      <c r="Q940" s="168" t="s">
        <v>30</v>
      </c>
      <c r="R940" s="193" t="s">
        <v>2406</v>
      </c>
      <c r="S940" s="270" t="s">
        <v>68</v>
      </c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 spans="1:30" ht="12.75">
      <c r="A941" s="94" t="s">
        <v>2359</v>
      </c>
      <c r="B941" s="172" t="s">
        <v>2249</v>
      </c>
      <c r="C941" s="168" t="s">
        <v>2250</v>
      </c>
      <c r="D941" s="193" t="s">
        <v>49</v>
      </c>
      <c r="E941" s="99" t="s">
        <v>2360</v>
      </c>
      <c r="F941" s="45" t="s">
        <v>25</v>
      </c>
      <c r="G941" s="22"/>
      <c r="H941" s="274" t="s">
        <v>2251</v>
      </c>
      <c r="I941" s="22"/>
      <c r="J941" s="177">
        <v>45357</v>
      </c>
      <c r="K941" s="138">
        <v>150000</v>
      </c>
      <c r="L941" s="138">
        <v>15000</v>
      </c>
      <c r="M941" s="234"/>
      <c r="N941" s="22"/>
      <c r="O941" s="176" t="s">
        <v>2407</v>
      </c>
      <c r="P941" s="168" t="s">
        <v>27</v>
      </c>
      <c r="Q941" s="168" t="s">
        <v>30</v>
      </c>
      <c r="R941" s="193" t="s">
        <v>2408</v>
      </c>
      <c r="S941" s="193" t="s">
        <v>813</v>
      </c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 spans="1:30" ht="12.75">
      <c r="A942" s="94" t="s">
        <v>2359</v>
      </c>
      <c r="B942" s="172" t="s">
        <v>107</v>
      </c>
      <c r="C942" s="168" t="s">
        <v>39</v>
      </c>
      <c r="D942" s="268" t="s">
        <v>23</v>
      </c>
      <c r="E942" s="99" t="s">
        <v>2360</v>
      </c>
      <c r="F942" s="45" t="s">
        <v>25</v>
      </c>
      <c r="G942" s="22"/>
      <c r="H942" s="269" t="s">
        <v>108</v>
      </c>
      <c r="I942" s="22"/>
      <c r="J942" s="177">
        <v>45358</v>
      </c>
      <c r="K942" s="138">
        <v>100000</v>
      </c>
      <c r="L942" s="138">
        <v>55000</v>
      </c>
      <c r="M942" s="234"/>
      <c r="N942" s="22"/>
      <c r="O942" s="176" t="s">
        <v>2409</v>
      </c>
      <c r="P942" s="168" t="s">
        <v>27</v>
      </c>
      <c r="Q942" s="168" t="s">
        <v>30</v>
      </c>
      <c r="R942" s="193" t="s">
        <v>2141</v>
      </c>
      <c r="S942" s="270" t="s">
        <v>32</v>
      </c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 spans="1:30" ht="12.75">
      <c r="A943" s="94" t="s">
        <v>2359</v>
      </c>
      <c r="B943" s="94" t="s">
        <v>348</v>
      </c>
      <c r="C943" s="99" t="s">
        <v>39</v>
      </c>
      <c r="D943" s="33" t="s">
        <v>23</v>
      </c>
      <c r="E943" s="99" t="s">
        <v>2360</v>
      </c>
      <c r="F943" s="45" t="s">
        <v>25</v>
      </c>
      <c r="G943" s="76"/>
      <c r="H943" s="96" t="s">
        <v>591</v>
      </c>
      <c r="I943" s="33"/>
      <c r="J943" s="177">
        <v>45358</v>
      </c>
      <c r="K943" s="70">
        <v>40000</v>
      </c>
      <c r="L943" s="70">
        <v>4500</v>
      </c>
      <c r="M943" s="70"/>
      <c r="N943" s="33"/>
      <c r="O943" s="176" t="s">
        <v>2410</v>
      </c>
      <c r="P943" s="168" t="s">
        <v>27</v>
      </c>
      <c r="Q943" s="168" t="s">
        <v>30</v>
      </c>
      <c r="R943" s="33" t="s">
        <v>2411</v>
      </c>
      <c r="S943" s="193" t="s">
        <v>32</v>
      </c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81"/>
    </row>
    <row r="944" spans="1:30" ht="12.75">
      <c r="A944" s="94" t="s">
        <v>2359</v>
      </c>
      <c r="B944" s="172" t="s">
        <v>677</v>
      </c>
      <c r="C944" s="168" t="s">
        <v>39</v>
      </c>
      <c r="D944" s="268" t="s">
        <v>23</v>
      </c>
      <c r="E944" s="99" t="s">
        <v>2360</v>
      </c>
      <c r="F944" s="45" t="s">
        <v>25</v>
      </c>
      <c r="G944" s="22"/>
      <c r="H944" s="269" t="s">
        <v>297</v>
      </c>
      <c r="I944" s="22"/>
      <c r="J944" s="177">
        <v>45359</v>
      </c>
      <c r="K944" s="138">
        <v>80000</v>
      </c>
      <c r="L944" s="138">
        <v>40000</v>
      </c>
      <c r="M944" s="234"/>
      <c r="N944" s="22"/>
      <c r="O944" s="176" t="s">
        <v>2412</v>
      </c>
      <c r="P944" s="168" t="s">
        <v>27</v>
      </c>
      <c r="Q944" s="168" t="s">
        <v>30</v>
      </c>
      <c r="R944" s="193" t="s">
        <v>2413</v>
      </c>
      <c r="S944" s="270" t="s">
        <v>32</v>
      </c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 spans="1:30" ht="12.75">
      <c r="A945" s="94" t="s">
        <v>2359</v>
      </c>
      <c r="B945" s="159" t="s">
        <v>61</v>
      </c>
      <c r="C945" s="160" t="s">
        <v>39</v>
      </c>
      <c r="D945" s="160" t="s">
        <v>23</v>
      </c>
      <c r="E945" s="99" t="s">
        <v>2360</v>
      </c>
      <c r="F945" s="45" t="s">
        <v>25</v>
      </c>
      <c r="G945" s="159"/>
      <c r="H945" s="221" t="s">
        <v>541</v>
      </c>
      <c r="I945" s="159"/>
      <c r="J945" s="177">
        <v>45359</v>
      </c>
      <c r="K945" s="163">
        <v>70000</v>
      </c>
      <c r="L945" s="163">
        <v>20000</v>
      </c>
      <c r="M945" s="179"/>
      <c r="N945" s="159"/>
      <c r="O945" s="165" t="s">
        <v>2414</v>
      </c>
      <c r="P945" s="168" t="s">
        <v>27</v>
      </c>
      <c r="Q945" s="168" t="s">
        <v>30</v>
      </c>
      <c r="R945" s="275"/>
      <c r="S945" s="160" t="s">
        <v>32</v>
      </c>
      <c r="T945" s="159"/>
      <c r="U945" s="159"/>
      <c r="V945" s="159"/>
      <c r="W945" s="159"/>
      <c r="X945" s="159"/>
      <c r="Y945" s="159"/>
      <c r="Z945" s="159"/>
      <c r="AA945" s="159"/>
      <c r="AB945" s="159"/>
      <c r="AC945" s="159"/>
      <c r="AD945" s="237"/>
    </row>
    <row r="946" spans="1:30" ht="12.75">
      <c r="A946" s="94" t="s">
        <v>2359</v>
      </c>
      <c r="B946" s="22" t="s">
        <v>241</v>
      </c>
      <c r="C946" s="168" t="s">
        <v>378</v>
      </c>
      <c r="D946" s="168" t="s">
        <v>23</v>
      </c>
      <c r="E946" s="99" t="s">
        <v>2360</v>
      </c>
      <c r="F946" s="45" t="s">
        <v>25</v>
      </c>
      <c r="G946" s="22"/>
      <c r="H946" s="248" t="s">
        <v>242</v>
      </c>
      <c r="I946" s="22"/>
      <c r="J946" s="177">
        <v>45359</v>
      </c>
      <c r="K946" s="174">
        <v>80000</v>
      </c>
      <c r="L946" s="174">
        <v>25000</v>
      </c>
      <c r="M946" s="234"/>
      <c r="N946" s="22"/>
      <c r="O946" s="236" t="s">
        <v>2415</v>
      </c>
      <c r="P946" s="168" t="s">
        <v>27</v>
      </c>
      <c r="Q946" s="168" t="s">
        <v>30</v>
      </c>
      <c r="R946" s="276"/>
      <c r="S946" s="168" t="s">
        <v>32</v>
      </c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102"/>
    </row>
    <row r="947" spans="1:30" ht="12.75">
      <c r="A947" s="94" t="s">
        <v>2359</v>
      </c>
      <c r="B947" s="22" t="s">
        <v>131</v>
      </c>
      <c r="C947" s="168" t="s">
        <v>39</v>
      </c>
      <c r="D947" s="168" t="s">
        <v>23</v>
      </c>
      <c r="E947" s="99" t="s">
        <v>2360</v>
      </c>
      <c r="F947" s="45" t="s">
        <v>25</v>
      </c>
      <c r="G947" s="22"/>
      <c r="H947" s="218" t="s">
        <v>975</v>
      </c>
      <c r="I947" s="22"/>
      <c r="J947" s="177">
        <v>45359</v>
      </c>
      <c r="K947" s="174">
        <v>70000</v>
      </c>
      <c r="L947" s="174">
        <v>20000</v>
      </c>
      <c r="M947" s="234"/>
      <c r="N947" s="22"/>
      <c r="O947" s="176" t="s">
        <v>2416</v>
      </c>
      <c r="P947" s="168" t="s">
        <v>27</v>
      </c>
      <c r="Q947" s="168" t="s">
        <v>30</v>
      </c>
      <c r="R947" s="168" t="s">
        <v>2417</v>
      </c>
      <c r="S947" s="168" t="s">
        <v>32</v>
      </c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102"/>
    </row>
    <row r="948" spans="1:30" ht="12.75">
      <c r="A948" s="94" t="s">
        <v>2359</v>
      </c>
      <c r="B948" s="22" t="s">
        <v>655</v>
      </c>
      <c r="C948" s="168" t="s">
        <v>39</v>
      </c>
      <c r="D948" s="168" t="s">
        <v>23</v>
      </c>
      <c r="E948" s="99" t="s">
        <v>2360</v>
      </c>
      <c r="F948" s="45" t="s">
        <v>25</v>
      </c>
      <c r="G948" s="22"/>
      <c r="H948" s="218" t="s">
        <v>562</v>
      </c>
      <c r="I948" s="22"/>
      <c r="J948" s="177">
        <v>45359</v>
      </c>
      <c r="K948" s="174">
        <v>55000</v>
      </c>
      <c r="L948" s="174">
        <v>20000</v>
      </c>
      <c r="M948" s="234"/>
      <c r="N948" s="22"/>
      <c r="O948" s="176" t="s">
        <v>2418</v>
      </c>
      <c r="P948" s="168" t="s">
        <v>27</v>
      </c>
      <c r="Q948" s="168" t="s">
        <v>30</v>
      </c>
      <c r="R948" s="168" t="s">
        <v>2417</v>
      </c>
      <c r="S948" s="168" t="s">
        <v>32</v>
      </c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186"/>
    </row>
    <row r="949" spans="1:30" ht="12.75">
      <c r="A949" s="94" t="s">
        <v>2359</v>
      </c>
      <c r="B949" s="172" t="s">
        <v>662</v>
      </c>
      <c r="C949" s="168" t="s">
        <v>39</v>
      </c>
      <c r="D949" s="268" t="s">
        <v>49</v>
      </c>
      <c r="E949" s="99" t="s">
        <v>2360</v>
      </c>
      <c r="F949" s="45" t="s">
        <v>25</v>
      </c>
      <c r="G949" s="22"/>
      <c r="H949" s="269" t="s">
        <v>1410</v>
      </c>
      <c r="I949" s="22"/>
      <c r="J949" s="177">
        <v>45360</v>
      </c>
      <c r="K949" s="138">
        <v>55000</v>
      </c>
      <c r="L949" s="138">
        <v>23000</v>
      </c>
      <c r="M949" s="234"/>
      <c r="N949" s="22"/>
      <c r="O949" s="176" t="s">
        <v>2419</v>
      </c>
      <c r="P949" s="168" t="s">
        <v>27</v>
      </c>
      <c r="Q949" s="168" t="s">
        <v>30</v>
      </c>
      <c r="R949" s="193" t="s">
        <v>2420</v>
      </c>
      <c r="S949" s="270" t="s">
        <v>68</v>
      </c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 spans="1:30" ht="12.75">
      <c r="A950" s="94" t="s">
        <v>2359</v>
      </c>
      <c r="B950" s="172" t="s">
        <v>377</v>
      </c>
      <c r="C950" s="168" t="s">
        <v>378</v>
      </c>
      <c r="D950" s="268" t="s">
        <v>23</v>
      </c>
      <c r="E950" s="99" t="s">
        <v>2360</v>
      </c>
      <c r="F950" s="45" t="s">
        <v>25</v>
      </c>
      <c r="G950" s="22"/>
      <c r="H950" s="269" t="s">
        <v>379</v>
      </c>
      <c r="I950" s="22"/>
      <c r="J950" s="177">
        <v>45360</v>
      </c>
      <c r="K950" s="138">
        <v>80000</v>
      </c>
      <c r="L950" s="138">
        <v>50000</v>
      </c>
      <c r="M950" s="234"/>
      <c r="N950" s="22"/>
      <c r="O950" s="176" t="s">
        <v>2421</v>
      </c>
      <c r="P950" s="168" t="s">
        <v>27</v>
      </c>
      <c r="Q950" s="168" t="s">
        <v>30</v>
      </c>
      <c r="R950" s="270"/>
      <c r="S950" s="270" t="s">
        <v>80</v>
      </c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 spans="1:30" ht="12.75">
      <c r="A951" s="94" t="s">
        <v>2359</v>
      </c>
      <c r="B951" s="172" t="s">
        <v>2338</v>
      </c>
      <c r="C951" s="168" t="s">
        <v>2180</v>
      </c>
      <c r="D951" s="193" t="s">
        <v>49</v>
      </c>
      <c r="E951" s="99" t="s">
        <v>2360</v>
      </c>
      <c r="F951" s="45" t="s">
        <v>25</v>
      </c>
      <c r="G951" s="22"/>
      <c r="H951" s="269" t="s">
        <v>2339</v>
      </c>
      <c r="I951" s="22"/>
      <c r="J951" s="177">
        <v>45360</v>
      </c>
      <c r="K951" s="138">
        <v>105000</v>
      </c>
      <c r="L951" s="138">
        <v>20000</v>
      </c>
      <c r="M951" s="234"/>
      <c r="N951" s="22"/>
      <c r="O951" s="176" t="s">
        <v>2422</v>
      </c>
      <c r="P951" s="168" t="s">
        <v>27</v>
      </c>
      <c r="Q951" s="168" t="s">
        <v>30</v>
      </c>
      <c r="R951" s="193" t="s">
        <v>2423</v>
      </c>
      <c r="S951" s="270" t="s">
        <v>80</v>
      </c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 spans="1:30" ht="12.75">
      <c r="A952" s="94" t="s">
        <v>2359</v>
      </c>
      <c r="B952" s="172" t="s">
        <v>2216</v>
      </c>
      <c r="C952" s="168" t="s">
        <v>2180</v>
      </c>
      <c r="D952" s="193" t="s">
        <v>49</v>
      </c>
      <c r="E952" s="99" t="s">
        <v>2360</v>
      </c>
      <c r="F952" s="45" t="s">
        <v>25</v>
      </c>
      <c r="G952" s="22"/>
      <c r="H952" s="269" t="s">
        <v>2217</v>
      </c>
      <c r="I952" s="22"/>
      <c r="J952" s="177">
        <v>45360</v>
      </c>
      <c r="K952" s="138">
        <v>40000</v>
      </c>
      <c r="L952" s="138">
        <v>7000</v>
      </c>
      <c r="M952" s="234"/>
      <c r="N952" s="22"/>
      <c r="O952" s="176" t="s">
        <v>2424</v>
      </c>
      <c r="P952" s="168" t="s">
        <v>27</v>
      </c>
      <c r="Q952" s="168" t="s">
        <v>30</v>
      </c>
      <c r="R952" s="270"/>
      <c r="S952" s="270" t="s">
        <v>32</v>
      </c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 spans="1:30" ht="12.75">
      <c r="A953" s="94" t="s">
        <v>2359</v>
      </c>
      <c r="B953" s="172" t="s">
        <v>2202</v>
      </c>
      <c r="C953" s="168" t="s">
        <v>2203</v>
      </c>
      <c r="D953" s="193" t="s">
        <v>49</v>
      </c>
      <c r="E953" s="99" t="s">
        <v>2360</v>
      </c>
      <c r="F953" s="45" t="s">
        <v>25</v>
      </c>
      <c r="G953" s="22"/>
      <c r="H953" s="269" t="s">
        <v>2204</v>
      </c>
      <c r="I953" s="22"/>
      <c r="J953" s="177">
        <v>45360</v>
      </c>
      <c r="K953" s="138">
        <v>250000</v>
      </c>
      <c r="L953" s="138">
        <v>100000</v>
      </c>
      <c r="M953" s="234"/>
      <c r="N953" s="22"/>
      <c r="O953" s="176" t="s">
        <v>2425</v>
      </c>
      <c r="P953" s="168" t="s">
        <v>27</v>
      </c>
      <c r="Q953" s="168" t="s">
        <v>30</v>
      </c>
      <c r="R953" s="193" t="s">
        <v>2404</v>
      </c>
      <c r="S953" s="270" t="s">
        <v>32</v>
      </c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 spans="1:30" ht="12.75">
      <c r="A954" s="94" t="s">
        <v>2359</v>
      </c>
      <c r="B954" s="172" t="s">
        <v>2207</v>
      </c>
      <c r="C954" s="261" t="s">
        <v>2208</v>
      </c>
      <c r="D954" s="193" t="s">
        <v>49</v>
      </c>
      <c r="E954" s="99" t="s">
        <v>2360</v>
      </c>
      <c r="F954" s="45" t="s">
        <v>25</v>
      </c>
      <c r="G954" s="22"/>
      <c r="H954" s="269" t="s">
        <v>2209</v>
      </c>
      <c r="I954" s="22"/>
      <c r="J954" s="177">
        <v>45360</v>
      </c>
      <c r="K954" s="138">
        <v>40000</v>
      </c>
      <c r="L954" s="138">
        <v>18000</v>
      </c>
      <c r="M954" s="234"/>
      <c r="N954" s="22"/>
      <c r="O954" s="176" t="s">
        <v>2426</v>
      </c>
      <c r="P954" s="168" t="s">
        <v>27</v>
      </c>
      <c r="Q954" s="168" t="s">
        <v>30</v>
      </c>
      <c r="R954" s="193" t="s">
        <v>2427</v>
      </c>
      <c r="S954" s="270" t="s">
        <v>80</v>
      </c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 spans="1:30" ht="12.75">
      <c r="A955" s="94" t="s">
        <v>2359</v>
      </c>
      <c r="B955" s="172" t="s">
        <v>2322</v>
      </c>
      <c r="C955" s="168" t="s">
        <v>39</v>
      </c>
      <c r="D955" s="193" t="s">
        <v>49</v>
      </c>
      <c r="E955" s="99" t="s">
        <v>2360</v>
      </c>
      <c r="F955" s="45" t="s">
        <v>25</v>
      </c>
      <c r="G955" s="22"/>
      <c r="H955" s="269" t="s">
        <v>2323</v>
      </c>
      <c r="I955" s="22"/>
      <c r="J955" s="177">
        <v>45361</v>
      </c>
      <c r="K955" s="138">
        <v>60000</v>
      </c>
      <c r="L955" s="138">
        <v>15000</v>
      </c>
      <c r="M955" s="234"/>
      <c r="N955" s="22"/>
      <c r="O955" s="176" t="s">
        <v>2428</v>
      </c>
      <c r="P955" s="168" t="s">
        <v>27</v>
      </c>
      <c r="Q955" s="168" t="s">
        <v>30</v>
      </c>
      <c r="R955" s="193" t="s">
        <v>2429</v>
      </c>
      <c r="S955" s="270" t="s">
        <v>813</v>
      </c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 spans="1:30" ht="12.75">
      <c r="A956" s="94" t="s">
        <v>2359</v>
      </c>
      <c r="B956" s="172" t="s">
        <v>2212</v>
      </c>
      <c r="C956" s="168" t="s">
        <v>39</v>
      </c>
      <c r="D956" s="193" t="s">
        <v>49</v>
      </c>
      <c r="E956" s="99" t="s">
        <v>2360</v>
      </c>
      <c r="F956" s="45" t="s">
        <v>25</v>
      </c>
      <c r="G956" s="22"/>
      <c r="H956" s="269" t="s">
        <v>2213</v>
      </c>
      <c r="I956" s="22"/>
      <c r="J956" s="177">
        <v>45362</v>
      </c>
      <c r="K956" s="138">
        <v>30000</v>
      </c>
      <c r="L956" s="138">
        <v>9000</v>
      </c>
      <c r="M956" s="234"/>
      <c r="N956" s="22"/>
      <c r="O956" s="223" t="s">
        <v>2430</v>
      </c>
      <c r="P956" s="168" t="s">
        <v>27</v>
      </c>
      <c r="Q956" s="168" t="s">
        <v>30</v>
      </c>
      <c r="R956" s="270"/>
      <c r="S956" s="270" t="s">
        <v>80</v>
      </c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 spans="1:30" ht="12.75">
      <c r="A957" s="94" t="s">
        <v>2359</v>
      </c>
      <c r="B957" s="172" t="s">
        <v>447</v>
      </c>
      <c r="C957" s="261" t="s">
        <v>378</v>
      </c>
      <c r="D957" s="168" t="s">
        <v>23</v>
      </c>
      <c r="E957" s="99" t="s">
        <v>2360</v>
      </c>
      <c r="F957" s="45" t="s">
        <v>25</v>
      </c>
      <c r="G957" s="22"/>
      <c r="H957" s="269" t="s">
        <v>449</v>
      </c>
      <c r="I957" s="22"/>
      <c r="J957" s="177">
        <v>45362</v>
      </c>
      <c r="K957" s="138">
        <v>40000</v>
      </c>
      <c r="L957" s="138">
        <v>10000</v>
      </c>
      <c r="M957" s="234"/>
      <c r="N957" s="22"/>
      <c r="O957" s="176" t="s">
        <v>2431</v>
      </c>
      <c r="P957" s="168" t="s">
        <v>27</v>
      </c>
      <c r="Q957" s="168" t="s">
        <v>30</v>
      </c>
      <c r="R957" s="270"/>
      <c r="S957" s="270" t="s">
        <v>813</v>
      </c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 spans="1:30" ht="12.75">
      <c r="A958" s="94" t="s">
        <v>2359</v>
      </c>
      <c r="B958" s="159" t="s">
        <v>235</v>
      </c>
      <c r="C958" s="160" t="s">
        <v>39</v>
      </c>
      <c r="D958" s="160" t="s">
        <v>49</v>
      </c>
      <c r="E958" s="99" t="s">
        <v>2360</v>
      </c>
      <c r="F958" s="45" t="s">
        <v>25</v>
      </c>
      <c r="G958" s="159"/>
      <c r="H958" s="221" t="s">
        <v>506</v>
      </c>
      <c r="I958" s="159"/>
      <c r="J958" s="177">
        <v>45362</v>
      </c>
      <c r="K958" s="163">
        <v>70000</v>
      </c>
      <c r="L958" s="163">
        <v>15000</v>
      </c>
      <c r="M958" s="179"/>
      <c r="N958" s="159"/>
      <c r="O958" s="165" t="s">
        <v>2432</v>
      </c>
      <c r="P958" s="168" t="s">
        <v>27</v>
      </c>
      <c r="Q958" s="168" t="s">
        <v>30</v>
      </c>
      <c r="R958" s="160"/>
      <c r="S958" s="160" t="s">
        <v>68</v>
      </c>
      <c r="T958" s="159"/>
      <c r="U958" s="159"/>
      <c r="V958" s="159"/>
      <c r="W958" s="159"/>
      <c r="X958" s="159"/>
      <c r="Y958" s="159"/>
      <c r="Z958" s="159"/>
      <c r="AA958" s="159"/>
      <c r="AB958" s="159"/>
      <c r="AC958" s="159"/>
      <c r="AD958" s="102"/>
    </row>
    <row r="959" spans="1:30" ht="12.75">
      <c r="A959" s="94" t="s">
        <v>2359</v>
      </c>
      <c r="B959" s="22" t="s">
        <v>765</v>
      </c>
      <c r="C959" s="168" t="s">
        <v>39</v>
      </c>
      <c r="D959" s="168" t="s">
        <v>23</v>
      </c>
      <c r="E959" s="99" t="s">
        <v>2360</v>
      </c>
      <c r="F959" s="45" t="s">
        <v>25</v>
      </c>
      <c r="G959" s="22"/>
      <c r="H959" s="222" t="s">
        <v>766</v>
      </c>
      <c r="I959" s="22"/>
      <c r="J959" s="177">
        <v>45362</v>
      </c>
      <c r="K959" s="174">
        <v>40000</v>
      </c>
      <c r="L959" s="174">
        <v>7500</v>
      </c>
      <c r="M959" s="234"/>
      <c r="N959" s="22"/>
      <c r="O959" s="176" t="s">
        <v>2433</v>
      </c>
      <c r="P959" s="168" t="s">
        <v>27</v>
      </c>
      <c r="Q959" s="168" t="s">
        <v>30</v>
      </c>
      <c r="R959" s="168"/>
      <c r="S959" s="270" t="s">
        <v>813</v>
      </c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102"/>
    </row>
    <row r="960" spans="1:30" ht="12.75">
      <c r="A960" s="94" t="s">
        <v>2359</v>
      </c>
      <c r="B960" s="22" t="s">
        <v>658</v>
      </c>
      <c r="C960" s="168" t="s">
        <v>39</v>
      </c>
      <c r="D960" s="168" t="s">
        <v>23</v>
      </c>
      <c r="E960" s="99" t="s">
        <v>2360</v>
      </c>
      <c r="F960" s="45" t="s">
        <v>25</v>
      </c>
      <c r="G960" s="22"/>
      <c r="H960" s="222" t="s">
        <v>901</v>
      </c>
      <c r="I960" s="22"/>
      <c r="J960" s="177">
        <v>45362</v>
      </c>
      <c r="K960" s="174">
        <v>60000</v>
      </c>
      <c r="L960" s="174">
        <v>10000</v>
      </c>
      <c r="M960" s="234"/>
      <c r="N960" s="22"/>
      <c r="O960" s="176" t="s">
        <v>2434</v>
      </c>
      <c r="P960" s="168" t="s">
        <v>27</v>
      </c>
      <c r="Q960" s="168" t="s">
        <v>30</v>
      </c>
      <c r="R960" s="168"/>
      <c r="S960" s="168" t="s">
        <v>80</v>
      </c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102"/>
    </row>
    <row r="961" spans="1:30" ht="12.75">
      <c r="A961" s="94" t="s">
        <v>2359</v>
      </c>
      <c r="B961" s="22" t="s">
        <v>90</v>
      </c>
      <c r="C961" s="168" t="s">
        <v>39</v>
      </c>
      <c r="D961" s="168" t="s">
        <v>23</v>
      </c>
      <c r="E961" s="99" t="s">
        <v>2360</v>
      </c>
      <c r="F961" s="45" t="s">
        <v>25</v>
      </c>
      <c r="G961" s="22"/>
      <c r="H961" s="222" t="s">
        <v>550</v>
      </c>
      <c r="I961" s="22"/>
      <c r="J961" s="177">
        <v>45362</v>
      </c>
      <c r="K961" s="174">
        <v>50000</v>
      </c>
      <c r="L961" s="174">
        <v>20000</v>
      </c>
      <c r="M961" s="174">
        <v>10000</v>
      </c>
      <c r="N961" s="22"/>
      <c r="O961" s="176" t="s">
        <v>2435</v>
      </c>
      <c r="P961" s="168" t="s">
        <v>27</v>
      </c>
      <c r="Q961" s="168" t="s">
        <v>30</v>
      </c>
      <c r="R961" s="168"/>
      <c r="S961" s="168" t="s">
        <v>369</v>
      </c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94"/>
    </row>
    <row r="962" spans="1:30" ht="12.75">
      <c r="A962" s="94" t="s">
        <v>2359</v>
      </c>
      <c r="B962" s="172" t="s">
        <v>2317</v>
      </c>
      <c r="C962" s="261" t="s">
        <v>378</v>
      </c>
      <c r="D962" s="193" t="s">
        <v>49</v>
      </c>
      <c r="E962" s="99" t="s">
        <v>2360</v>
      </c>
      <c r="F962" s="45" t="s">
        <v>25</v>
      </c>
      <c r="G962" s="22"/>
      <c r="H962" s="269" t="s">
        <v>2318</v>
      </c>
      <c r="I962" s="22"/>
      <c r="J962" s="177">
        <v>45363</v>
      </c>
      <c r="K962" s="138">
        <v>80000</v>
      </c>
      <c r="L962" s="138">
        <v>8000</v>
      </c>
      <c r="M962" s="234"/>
      <c r="N962" s="22"/>
      <c r="O962" s="176" t="s">
        <v>2436</v>
      </c>
      <c r="P962" s="168" t="s">
        <v>27</v>
      </c>
      <c r="Q962" s="168" t="s">
        <v>30</v>
      </c>
      <c r="R962" s="270"/>
      <c r="S962" s="270" t="s">
        <v>813</v>
      </c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 spans="1:30" ht="12.75">
      <c r="A963" s="94" t="s">
        <v>2359</v>
      </c>
      <c r="B963" s="172" t="s">
        <v>2226</v>
      </c>
      <c r="C963" s="168" t="s">
        <v>2180</v>
      </c>
      <c r="D963" s="193" t="s">
        <v>49</v>
      </c>
      <c r="E963" s="99" t="s">
        <v>2360</v>
      </c>
      <c r="F963" s="45" t="s">
        <v>25</v>
      </c>
      <c r="G963" s="22"/>
      <c r="H963" s="269" t="s">
        <v>2227</v>
      </c>
      <c r="I963" s="22"/>
      <c r="J963" s="177">
        <v>45363</v>
      </c>
      <c r="K963" s="138">
        <v>350000</v>
      </c>
      <c r="L963" s="138">
        <v>150000</v>
      </c>
      <c r="M963" s="234"/>
      <c r="N963" s="22"/>
      <c r="O963" s="176" t="s">
        <v>2437</v>
      </c>
      <c r="P963" s="168" t="s">
        <v>27</v>
      </c>
      <c r="Q963" s="168" t="s">
        <v>30</v>
      </c>
      <c r="R963" s="270"/>
      <c r="S963" s="270" t="s">
        <v>32</v>
      </c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 spans="1:30" ht="12.75">
      <c r="A964" s="76" t="s">
        <v>2359</v>
      </c>
      <c r="B964" s="76" t="s">
        <v>2438</v>
      </c>
      <c r="C964" s="33" t="s">
        <v>1530</v>
      </c>
      <c r="D964" s="33" t="s">
        <v>403</v>
      </c>
      <c r="E964" s="99" t="s">
        <v>2439</v>
      </c>
      <c r="F964" s="45" t="s">
        <v>25</v>
      </c>
      <c r="G964" s="76"/>
      <c r="H964" s="83" t="s">
        <v>2303</v>
      </c>
      <c r="I964" s="33"/>
      <c r="J964" s="177">
        <v>45364</v>
      </c>
      <c r="K964" s="70">
        <v>40000</v>
      </c>
      <c r="L964" s="70">
        <v>15000</v>
      </c>
      <c r="M964" s="70">
        <v>6000</v>
      </c>
      <c r="N964" s="33"/>
      <c r="O964" s="77" t="s">
        <v>2440</v>
      </c>
      <c r="P964" s="33" t="s">
        <v>27</v>
      </c>
      <c r="Q964" s="168" t="s">
        <v>30</v>
      </c>
      <c r="R964" s="33"/>
      <c r="S964" s="33" t="s">
        <v>2441</v>
      </c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</row>
    <row r="965" spans="1:30" ht="12.75">
      <c r="A965" s="94" t="s">
        <v>2359</v>
      </c>
      <c r="B965" s="22" t="s">
        <v>2311</v>
      </c>
      <c r="C965" s="168" t="s">
        <v>39</v>
      </c>
      <c r="D965" s="168" t="s">
        <v>23</v>
      </c>
      <c r="E965" s="99" t="s">
        <v>2439</v>
      </c>
      <c r="F965" s="45" t="s">
        <v>25</v>
      </c>
      <c r="G965" s="22"/>
      <c r="H965" s="222" t="s">
        <v>166</v>
      </c>
      <c r="I965" s="22"/>
      <c r="J965" s="177">
        <v>45364</v>
      </c>
      <c r="K965" s="174">
        <v>75000</v>
      </c>
      <c r="L965" s="174">
        <v>35000</v>
      </c>
      <c r="M965" s="234"/>
      <c r="N965" s="22"/>
      <c r="O965" s="223" t="s">
        <v>2442</v>
      </c>
      <c r="P965" s="33" t="s">
        <v>27</v>
      </c>
      <c r="Q965" s="168" t="s">
        <v>30</v>
      </c>
      <c r="R965" s="177"/>
      <c r="S965" s="168" t="s">
        <v>32</v>
      </c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102"/>
    </row>
    <row r="966" spans="1:30" ht="12.75">
      <c r="A966" s="94" t="s">
        <v>2359</v>
      </c>
      <c r="B966" s="159" t="s">
        <v>781</v>
      </c>
      <c r="C966" s="160" t="s">
        <v>39</v>
      </c>
      <c r="D966" s="160" t="s">
        <v>49</v>
      </c>
      <c r="E966" s="99" t="s">
        <v>2439</v>
      </c>
      <c r="F966" s="45" t="s">
        <v>25</v>
      </c>
      <c r="G966" s="159"/>
      <c r="H966" s="221" t="s">
        <v>471</v>
      </c>
      <c r="I966" s="159"/>
      <c r="J966" s="177">
        <v>45364</v>
      </c>
      <c r="K966" s="163">
        <v>55000</v>
      </c>
      <c r="L966" s="163">
        <v>13000</v>
      </c>
      <c r="M966" s="179"/>
      <c r="N966" s="159"/>
      <c r="O966" s="165" t="s">
        <v>2443</v>
      </c>
      <c r="P966" s="33" t="s">
        <v>27</v>
      </c>
      <c r="Q966" s="160" t="s">
        <v>30</v>
      </c>
      <c r="R966" s="160" t="s">
        <v>2444</v>
      </c>
      <c r="S966" s="189" t="s">
        <v>68</v>
      </c>
      <c r="T966" s="159"/>
      <c r="U966" s="159"/>
      <c r="V966" s="159"/>
      <c r="W966" s="159"/>
      <c r="X966" s="159"/>
      <c r="Y966" s="159"/>
      <c r="Z966" s="159"/>
      <c r="AA966" s="159"/>
      <c r="AB966" s="159"/>
      <c r="AC966" s="159"/>
      <c r="AD966" s="237"/>
    </row>
    <row r="967" spans="1:30" ht="12.75">
      <c r="A967" s="94" t="s">
        <v>2359</v>
      </c>
      <c r="B967" s="22" t="s">
        <v>1495</v>
      </c>
      <c r="C967" s="168" t="s">
        <v>402</v>
      </c>
      <c r="D967" s="168" t="s">
        <v>49</v>
      </c>
      <c r="E967" s="99" t="s">
        <v>2439</v>
      </c>
      <c r="F967" s="45" t="s">
        <v>25</v>
      </c>
      <c r="G967" s="22"/>
      <c r="H967" s="222" t="s">
        <v>1660</v>
      </c>
      <c r="I967" s="22"/>
      <c r="J967" s="177">
        <v>45364</v>
      </c>
      <c r="K967" s="174">
        <v>60000</v>
      </c>
      <c r="L967" s="174">
        <v>10000</v>
      </c>
      <c r="M967" s="234"/>
      <c r="N967" s="22"/>
      <c r="O967" s="176" t="s">
        <v>2445</v>
      </c>
      <c r="P967" s="168" t="s">
        <v>627</v>
      </c>
      <c r="Q967" s="168" t="s">
        <v>30</v>
      </c>
      <c r="R967" s="177"/>
      <c r="S967" s="177" t="s">
        <v>813</v>
      </c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186"/>
    </row>
    <row r="968" spans="1:30" ht="12.75">
      <c r="A968" s="94" t="s">
        <v>2359</v>
      </c>
      <c r="B968" s="22" t="s">
        <v>1110</v>
      </c>
      <c r="C968" s="168" t="s">
        <v>1106</v>
      </c>
      <c r="D968" s="168" t="s">
        <v>23</v>
      </c>
      <c r="E968" s="99" t="s">
        <v>2439</v>
      </c>
      <c r="F968" s="45" t="s">
        <v>25</v>
      </c>
      <c r="G968" s="22"/>
      <c r="H968" s="222" t="s">
        <v>1111</v>
      </c>
      <c r="I968" s="22"/>
      <c r="J968" s="177">
        <v>45364</v>
      </c>
      <c r="K968" s="174">
        <v>70000</v>
      </c>
      <c r="L968" s="174">
        <v>13500</v>
      </c>
      <c r="M968" s="234"/>
      <c r="N968" s="22"/>
      <c r="O968" s="223" t="s">
        <v>2446</v>
      </c>
      <c r="P968" s="168" t="s">
        <v>27</v>
      </c>
      <c r="Q968" s="168" t="s">
        <v>30</v>
      </c>
      <c r="R968" s="177"/>
      <c r="S968" s="177" t="s">
        <v>813</v>
      </c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102"/>
    </row>
    <row r="969" spans="1:30" ht="12.75">
      <c r="A969" s="94" t="s">
        <v>2359</v>
      </c>
      <c r="B969" s="22" t="s">
        <v>1197</v>
      </c>
      <c r="C969" s="168" t="s">
        <v>39</v>
      </c>
      <c r="D969" s="168" t="s">
        <v>23</v>
      </c>
      <c r="E969" s="99" t="s">
        <v>2439</v>
      </c>
      <c r="F969" s="45" t="s">
        <v>25</v>
      </c>
      <c r="G969" s="22"/>
      <c r="H969" s="248" t="s">
        <v>575</v>
      </c>
      <c r="I969" s="22"/>
      <c r="J969" s="177">
        <v>45364</v>
      </c>
      <c r="K969" s="174">
        <v>35000</v>
      </c>
      <c r="L969" s="174">
        <v>7000</v>
      </c>
      <c r="M969" s="234"/>
      <c r="N969" s="22"/>
      <c r="O969" s="265" t="s">
        <v>2447</v>
      </c>
      <c r="P969" s="168" t="s">
        <v>27</v>
      </c>
      <c r="Q969" s="168" t="s">
        <v>30</v>
      </c>
      <c r="R969" s="22" t="s">
        <v>2448</v>
      </c>
      <c r="S969" s="177" t="s">
        <v>80</v>
      </c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186"/>
    </row>
    <row r="970" spans="1:30" ht="12.75">
      <c r="A970" s="94" t="s">
        <v>2359</v>
      </c>
      <c r="B970" s="145" t="s">
        <v>1476</v>
      </c>
      <c r="C970" s="144" t="s">
        <v>378</v>
      </c>
      <c r="D970" s="66" t="s">
        <v>49</v>
      </c>
      <c r="E970" s="99" t="s">
        <v>2439</v>
      </c>
      <c r="F970" s="45" t="s">
        <v>25</v>
      </c>
      <c r="G970" s="76"/>
      <c r="H970" s="68" t="s">
        <v>1478</v>
      </c>
      <c r="I970" s="33"/>
      <c r="J970" s="277">
        <v>45364</v>
      </c>
      <c r="K970" s="69">
        <v>50000</v>
      </c>
      <c r="L970" s="70">
        <v>20000</v>
      </c>
      <c r="M970" s="70">
        <v>10000</v>
      </c>
      <c r="N970" s="33"/>
      <c r="O970" s="77" t="s">
        <v>2449</v>
      </c>
      <c r="P970" s="33"/>
      <c r="Q970" s="33" t="s">
        <v>30</v>
      </c>
      <c r="R970" s="33" t="s">
        <v>2450</v>
      </c>
      <c r="S970" s="33" t="s">
        <v>2441</v>
      </c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81"/>
    </row>
    <row r="971" spans="1:30" ht="12.75">
      <c r="A971" s="94" t="s">
        <v>2359</v>
      </c>
      <c r="B971" s="172" t="s">
        <v>2184</v>
      </c>
      <c r="C971" s="168" t="s">
        <v>481</v>
      </c>
      <c r="D971" s="193" t="s">
        <v>49</v>
      </c>
      <c r="E971" s="99" t="s">
        <v>2439</v>
      </c>
      <c r="F971" s="45" t="s">
        <v>25</v>
      </c>
      <c r="G971" s="22"/>
      <c r="H971" s="269" t="s">
        <v>2185</v>
      </c>
      <c r="I971" s="22"/>
      <c r="J971" s="177">
        <v>45365</v>
      </c>
      <c r="K971" s="138">
        <v>200000</v>
      </c>
      <c r="L971" s="138">
        <v>30000</v>
      </c>
      <c r="M971" s="234"/>
      <c r="N971" s="22"/>
      <c r="O971" s="176" t="s">
        <v>2451</v>
      </c>
      <c r="P971" s="168" t="s">
        <v>27</v>
      </c>
      <c r="Q971" s="168" t="s">
        <v>30</v>
      </c>
      <c r="R971" s="270"/>
      <c r="S971" s="270" t="s">
        <v>813</v>
      </c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 spans="1:30" ht="12.75">
      <c r="A972" s="94" t="s">
        <v>2359</v>
      </c>
      <c r="B972" s="172" t="s">
        <v>2242</v>
      </c>
      <c r="C972" s="168" t="s">
        <v>2180</v>
      </c>
      <c r="D972" s="193" t="s">
        <v>49</v>
      </c>
      <c r="E972" s="99" t="s">
        <v>2439</v>
      </c>
      <c r="F972" s="45" t="s">
        <v>25</v>
      </c>
      <c r="G972" s="107"/>
      <c r="H972" s="269" t="s">
        <v>2243</v>
      </c>
      <c r="I972" s="22"/>
      <c r="J972" s="177">
        <v>45365</v>
      </c>
      <c r="K972" s="138">
        <v>80000</v>
      </c>
      <c r="L972" s="138">
        <v>8000</v>
      </c>
      <c r="M972" s="234"/>
      <c r="N972" s="22"/>
      <c r="O972" s="223" t="s">
        <v>2452</v>
      </c>
      <c r="P972" s="168" t="s">
        <v>27</v>
      </c>
      <c r="Q972" s="168" t="s">
        <v>30</v>
      </c>
      <c r="R972" s="270"/>
      <c r="S972" s="270" t="s">
        <v>813</v>
      </c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 spans="1:30" ht="12.75">
      <c r="A973" s="94" t="s">
        <v>2359</v>
      </c>
      <c r="B973" s="94" t="s">
        <v>819</v>
      </c>
      <c r="C973" s="99" t="s">
        <v>378</v>
      </c>
      <c r="D973" s="33" t="s">
        <v>49</v>
      </c>
      <c r="E973" s="99" t="s">
        <v>2439</v>
      </c>
      <c r="F973" s="45" t="s">
        <v>25</v>
      </c>
      <c r="G973" s="76"/>
      <c r="H973" s="104" t="s">
        <v>1975</v>
      </c>
      <c r="I973" s="33"/>
      <c r="J973" s="177">
        <v>45365</v>
      </c>
      <c r="K973" s="70">
        <v>20000</v>
      </c>
      <c r="L973" s="70">
        <v>1500</v>
      </c>
      <c r="M973" s="70"/>
      <c r="N973" s="33"/>
      <c r="O973" s="73" t="s">
        <v>2453</v>
      </c>
      <c r="P973" s="168" t="s">
        <v>27</v>
      </c>
      <c r="Q973" s="168" t="s">
        <v>30</v>
      </c>
      <c r="R973" s="33"/>
      <c r="S973" s="33" t="s">
        <v>813</v>
      </c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81"/>
    </row>
    <row r="974" spans="1:30" ht="12.75">
      <c r="A974" s="94" t="s">
        <v>2359</v>
      </c>
      <c r="B974" s="172" t="s">
        <v>2454</v>
      </c>
      <c r="C974" s="261" t="s">
        <v>378</v>
      </c>
      <c r="D974" s="268" t="s">
        <v>49</v>
      </c>
      <c r="E974" s="99" t="s">
        <v>2439</v>
      </c>
      <c r="F974" s="45" t="s">
        <v>25</v>
      </c>
      <c r="G974" s="22"/>
      <c r="H974" s="269" t="s">
        <v>2176</v>
      </c>
      <c r="I974" s="22"/>
      <c r="J974" s="177">
        <v>45365</v>
      </c>
      <c r="K974" s="138">
        <v>120000</v>
      </c>
      <c r="L974" s="138">
        <v>28000</v>
      </c>
      <c r="M974" s="234"/>
      <c r="N974" s="22"/>
      <c r="O974" s="176" t="s">
        <v>2455</v>
      </c>
      <c r="P974" s="168" t="s">
        <v>27</v>
      </c>
      <c r="Q974" s="168" t="s">
        <v>30</v>
      </c>
      <c r="R974" s="193" t="s">
        <v>2456</v>
      </c>
      <c r="S974" s="270" t="s">
        <v>80</v>
      </c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 spans="1:30" ht="12.75">
      <c r="A975" s="94" t="s">
        <v>2359</v>
      </c>
      <c r="B975" s="172" t="s">
        <v>2457</v>
      </c>
      <c r="C975" s="168" t="s">
        <v>2458</v>
      </c>
      <c r="D975" s="193" t="s">
        <v>49</v>
      </c>
      <c r="E975" s="99" t="s">
        <v>2439</v>
      </c>
      <c r="F975" s="45" t="s">
        <v>25</v>
      </c>
      <c r="G975" s="107"/>
      <c r="H975" s="272" t="s">
        <v>2459</v>
      </c>
      <c r="I975" s="22"/>
      <c r="J975" s="177">
        <v>45365</v>
      </c>
      <c r="K975" s="138">
        <v>150000</v>
      </c>
      <c r="L975" s="138">
        <v>25000</v>
      </c>
      <c r="M975" s="234"/>
      <c r="N975" s="22"/>
      <c r="O975" s="176" t="s">
        <v>2460</v>
      </c>
      <c r="P975" s="168" t="s">
        <v>27</v>
      </c>
      <c r="Q975" s="168" t="s">
        <v>30</v>
      </c>
      <c r="R975" s="270"/>
      <c r="S975" s="33" t="s">
        <v>813</v>
      </c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102"/>
    </row>
    <row r="976" spans="1:30" ht="15" customHeight="1">
      <c r="A976" s="8" t="s">
        <v>2359</v>
      </c>
      <c r="B976" s="37" t="s">
        <v>2461</v>
      </c>
      <c r="C976" s="39" t="s">
        <v>2462</v>
      </c>
      <c r="D976" s="268" t="s">
        <v>49</v>
      </c>
      <c r="E976" s="99" t="s">
        <v>2439</v>
      </c>
      <c r="F976" s="45" t="s">
        <v>25</v>
      </c>
      <c r="G976" s="38"/>
      <c r="H976" s="272" t="s">
        <v>2463</v>
      </c>
      <c r="I976" s="38"/>
      <c r="J976" s="57">
        <v>45366</v>
      </c>
      <c r="K976" s="138">
        <v>100000</v>
      </c>
      <c r="L976" s="138">
        <v>22000</v>
      </c>
      <c r="M976" s="42"/>
      <c r="N976" s="38"/>
      <c r="O976" s="108" t="s">
        <v>2464</v>
      </c>
      <c r="P976" s="168" t="s">
        <v>27</v>
      </c>
      <c r="Q976" s="168" t="s">
        <v>30</v>
      </c>
      <c r="R976" s="278" t="s">
        <v>2465</v>
      </c>
      <c r="S976" s="270" t="s">
        <v>80</v>
      </c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17"/>
    </row>
    <row r="977" spans="1:30" ht="15" customHeight="1">
      <c r="A977" s="8" t="s">
        <v>2359</v>
      </c>
      <c r="B977" s="172" t="s">
        <v>2466</v>
      </c>
      <c r="C977" s="168" t="s">
        <v>2467</v>
      </c>
      <c r="D977" s="268" t="s">
        <v>49</v>
      </c>
      <c r="E977" s="99" t="s">
        <v>2439</v>
      </c>
      <c r="F977" s="45" t="s">
        <v>25</v>
      </c>
      <c r="G977" s="22"/>
      <c r="H977" s="272" t="s">
        <v>2468</v>
      </c>
      <c r="I977" s="22"/>
      <c r="J977" s="177">
        <v>45366</v>
      </c>
      <c r="K977" s="138">
        <v>200000</v>
      </c>
      <c r="L977" s="138">
        <v>65000</v>
      </c>
      <c r="M977" s="234"/>
      <c r="N977" s="22"/>
      <c r="O977" s="176" t="s">
        <v>2469</v>
      </c>
      <c r="P977" s="168" t="s">
        <v>2393</v>
      </c>
      <c r="Q977" s="168" t="s">
        <v>30</v>
      </c>
      <c r="R977" s="270"/>
      <c r="S977" s="193" t="s">
        <v>813</v>
      </c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 spans="1:30" ht="15" customHeight="1">
      <c r="A978" s="8" t="s">
        <v>2359</v>
      </c>
      <c r="B978" s="37" t="s">
        <v>2470</v>
      </c>
      <c r="C978" s="39" t="s">
        <v>2471</v>
      </c>
      <c r="D978" s="268" t="s">
        <v>49</v>
      </c>
      <c r="E978" s="99" t="s">
        <v>2439</v>
      </c>
      <c r="F978" s="45" t="s">
        <v>25</v>
      </c>
      <c r="G978" s="38"/>
      <c r="H978" s="272" t="s">
        <v>2472</v>
      </c>
      <c r="I978" s="38"/>
      <c r="J978" s="57">
        <v>45366</v>
      </c>
      <c r="K978" s="138">
        <v>80000</v>
      </c>
      <c r="L978" s="138">
        <v>15000</v>
      </c>
      <c r="M978" s="42"/>
      <c r="N978" s="38"/>
      <c r="O978" s="108" t="s">
        <v>2473</v>
      </c>
      <c r="P978" s="39" t="s">
        <v>27</v>
      </c>
      <c r="Q978" s="168" t="s">
        <v>30</v>
      </c>
      <c r="R978" s="279"/>
      <c r="S978" s="270" t="s">
        <v>80</v>
      </c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17"/>
    </row>
    <row r="979" spans="1:30" ht="15" customHeight="1">
      <c r="A979" s="8" t="s">
        <v>2359</v>
      </c>
      <c r="B979" s="37" t="s">
        <v>2474</v>
      </c>
      <c r="C979" s="39" t="s">
        <v>2475</v>
      </c>
      <c r="D979" s="268" t="s">
        <v>49</v>
      </c>
      <c r="E979" s="99" t="s">
        <v>2439</v>
      </c>
      <c r="F979" s="45" t="s">
        <v>25</v>
      </c>
      <c r="G979" s="38"/>
      <c r="H979" s="272" t="s">
        <v>2476</v>
      </c>
      <c r="I979" s="38"/>
      <c r="J979" s="57">
        <v>45366</v>
      </c>
      <c r="K979" s="138">
        <v>60000</v>
      </c>
      <c r="L979" s="138">
        <v>20000</v>
      </c>
      <c r="M979" s="42"/>
      <c r="N979" s="38"/>
      <c r="O979" s="280" t="s">
        <v>2477</v>
      </c>
      <c r="P979" s="39" t="s">
        <v>27</v>
      </c>
      <c r="Q979" s="168" t="s">
        <v>30</v>
      </c>
      <c r="R979" s="279"/>
      <c r="S979" s="270" t="s">
        <v>80</v>
      </c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17"/>
    </row>
    <row r="980" spans="1:30" ht="15" customHeight="1">
      <c r="A980" s="8" t="s">
        <v>2359</v>
      </c>
      <c r="B980" s="37" t="s">
        <v>2478</v>
      </c>
      <c r="C980" s="39" t="s">
        <v>1234</v>
      </c>
      <c r="D980" s="268" t="s">
        <v>49</v>
      </c>
      <c r="E980" s="99" t="s">
        <v>2439</v>
      </c>
      <c r="F980" s="45" t="s">
        <v>25</v>
      </c>
      <c r="G980" s="38"/>
      <c r="H980" s="272" t="s">
        <v>2479</v>
      </c>
      <c r="I980" s="38"/>
      <c r="J980" s="57">
        <v>45366</v>
      </c>
      <c r="K980" s="138">
        <v>70000</v>
      </c>
      <c r="L980" s="138">
        <v>35000</v>
      </c>
      <c r="M980" s="42"/>
      <c r="N980" s="38"/>
      <c r="O980" s="49" t="s">
        <v>2480</v>
      </c>
      <c r="P980" s="39" t="s">
        <v>27</v>
      </c>
      <c r="Q980" s="168" t="s">
        <v>30</v>
      </c>
      <c r="R980" s="278" t="s">
        <v>2481</v>
      </c>
      <c r="S980" s="270" t="s">
        <v>813</v>
      </c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</row>
    <row r="981" spans="1:30" ht="15" customHeight="1">
      <c r="A981" s="8" t="s">
        <v>2359</v>
      </c>
      <c r="B981" s="37" t="s">
        <v>949</v>
      </c>
      <c r="C981" s="39" t="s">
        <v>378</v>
      </c>
      <c r="D981" s="268" t="s">
        <v>49</v>
      </c>
      <c r="E981" s="99" t="s">
        <v>2439</v>
      </c>
      <c r="F981" s="45" t="s">
        <v>25</v>
      </c>
      <c r="G981" s="38"/>
      <c r="H981" s="272" t="s">
        <v>1423</v>
      </c>
      <c r="I981" s="38"/>
      <c r="J981" s="57">
        <v>45366</v>
      </c>
      <c r="K981" s="138">
        <v>50000</v>
      </c>
      <c r="L981" s="138">
        <v>15000</v>
      </c>
      <c r="M981" s="42">
        <v>5000</v>
      </c>
      <c r="N981" s="38"/>
      <c r="O981" s="108" t="s">
        <v>2482</v>
      </c>
      <c r="P981" s="39" t="s">
        <v>27</v>
      </c>
      <c r="Q981" s="168" t="s">
        <v>30</v>
      </c>
      <c r="R981" s="279"/>
      <c r="S981" s="193" t="s">
        <v>369</v>
      </c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17"/>
    </row>
    <row r="982" spans="1:30" ht="15" customHeight="1">
      <c r="A982" s="8" t="s">
        <v>2359</v>
      </c>
      <c r="B982" s="37" t="s">
        <v>2483</v>
      </c>
      <c r="C982" s="39" t="s">
        <v>2475</v>
      </c>
      <c r="D982" s="268" t="s">
        <v>49</v>
      </c>
      <c r="E982" s="99" t="s">
        <v>2439</v>
      </c>
      <c r="F982" s="45" t="s">
        <v>25</v>
      </c>
      <c r="G982" s="38"/>
      <c r="H982" s="272" t="s">
        <v>2484</v>
      </c>
      <c r="I982" s="38"/>
      <c r="J982" s="57">
        <v>45367</v>
      </c>
      <c r="K982" s="138">
        <v>30000</v>
      </c>
      <c r="L982" s="138">
        <v>8000</v>
      </c>
      <c r="M982" s="42"/>
      <c r="N982" s="38"/>
      <c r="O982" s="49" t="s">
        <v>2485</v>
      </c>
      <c r="P982" s="39" t="s">
        <v>27</v>
      </c>
      <c r="Q982" s="168" t="s">
        <v>30</v>
      </c>
      <c r="R982" s="278" t="s">
        <v>2486</v>
      </c>
      <c r="S982" s="193" t="s">
        <v>80</v>
      </c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17"/>
    </row>
    <row r="983" spans="1:30" ht="15" customHeight="1">
      <c r="A983" s="8" t="s">
        <v>2359</v>
      </c>
      <c r="B983" s="8" t="s">
        <v>2487</v>
      </c>
      <c r="C983" s="9" t="s">
        <v>378</v>
      </c>
      <c r="D983" s="273" t="s">
        <v>23</v>
      </c>
      <c r="E983" s="99" t="s">
        <v>2439</v>
      </c>
      <c r="F983" s="45" t="s">
        <v>25</v>
      </c>
      <c r="G983" s="8"/>
      <c r="H983" s="240" t="s">
        <v>2189</v>
      </c>
      <c r="I983" s="8"/>
      <c r="J983" s="21">
        <v>45367</v>
      </c>
      <c r="K983" s="103">
        <v>65000</v>
      </c>
      <c r="L983" s="103">
        <v>50000</v>
      </c>
      <c r="M983" s="16"/>
      <c r="N983" s="8"/>
      <c r="O983" s="78" t="s">
        <v>2488</v>
      </c>
      <c r="P983" s="39" t="s">
        <v>27</v>
      </c>
      <c r="Q983" s="168" t="s">
        <v>30</v>
      </c>
      <c r="R983" s="21"/>
      <c r="S983" s="225" t="s">
        <v>813</v>
      </c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5" customHeight="1">
      <c r="A984" s="8" t="s">
        <v>2359</v>
      </c>
      <c r="B984" s="37" t="s">
        <v>2489</v>
      </c>
      <c r="C984" s="39" t="s">
        <v>1234</v>
      </c>
      <c r="D984" s="268" t="s">
        <v>49</v>
      </c>
      <c r="E984" s="99" t="s">
        <v>2439</v>
      </c>
      <c r="F984" s="45" t="s">
        <v>25</v>
      </c>
      <c r="G984" s="38"/>
      <c r="H984" s="272" t="s">
        <v>2490</v>
      </c>
      <c r="I984" s="38"/>
      <c r="J984" s="57">
        <v>45367</v>
      </c>
      <c r="K984" s="138">
        <v>30000</v>
      </c>
      <c r="L984" s="138">
        <v>10000</v>
      </c>
      <c r="M984" s="103"/>
      <c r="N984" s="38"/>
      <c r="O984" s="49" t="s">
        <v>2491</v>
      </c>
      <c r="P984" s="39" t="s">
        <v>27</v>
      </c>
      <c r="Q984" s="168" t="s">
        <v>30</v>
      </c>
      <c r="R984" s="278" t="s">
        <v>2492</v>
      </c>
      <c r="S984" s="193" t="s">
        <v>80</v>
      </c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17"/>
    </row>
    <row r="985" spans="1:30" ht="15" customHeight="1">
      <c r="A985" s="8" t="s">
        <v>2359</v>
      </c>
      <c r="B985" s="37" t="s">
        <v>103</v>
      </c>
      <c r="C985" s="39" t="s">
        <v>39</v>
      </c>
      <c r="D985" s="268" t="s">
        <v>49</v>
      </c>
      <c r="E985" s="99" t="s">
        <v>2439</v>
      </c>
      <c r="F985" s="45" t="s">
        <v>25</v>
      </c>
      <c r="G985" s="38"/>
      <c r="H985" s="272" t="s">
        <v>104</v>
      </c>
      <c r="I985" s="38"/>
      <c r="J985" s="57">
        <v>45367</v>
      </c>
      <c r="K985" s="138">
        <v>55000</v>
      </c>
      <c r="L985" s="138">
        <v>22000</v>
      </c>
      <c r="M985" s="138">
        <v>15000</v>
      </c>
      <c r="N985" s="38"/>
      <c r="O985" s="108" t="s">
        <v>2493</v>
      </c>
      <c r="P985" s="39" t="s">
        <v>27</v>
      </c>
      <c r="Q985" s="168" t="s">
        <v>30</v>
      </c>
      <c r="R985" s="278" t="s">
        <v>2494</v>
      </c>
      <c r="S985" s="193" t="s">
        <v>369</v>
      </c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17"/>
    </row>
    <row r="986" spans="1:30" ht="15" customHeight="1">
      <c r="A986" s="94" t="s">
        <v>2359</v>
      </c>
      <c r="B986" s="94" t="s">
        <v>1361</v>
      </c>
      <c r="C986" s="99" t="s">
        <v>378</v>
      </c>
      <c r="D986" s="273" t="s">
        <v>49</v>
      </c>
      <c r="E986" s="99" t="s">
        <v>2439</v>
      </c>
      <c r="F986" s="45" t="s">
        <v>25</v>
      </c>
      <c r="G986" s="94"/>
      <c r="H986" s="240" t="s">
        <v>1362</v>
      </c>
      <c r="I986" s="94"/>
      <c r="J986" s="225">
        <v>45367</v>
      </c>
      <c r="K986" s="103">
        <v>100000</v>
      </c>
      <c r="L986" s="103">
        <v>48000</v>
      </c>
      <c r="M986" s="97"/>
      <c r="N986" s="94"/>
      <c r="O986" s="228" t="s">
        <v>2495</v>
      </c>
      <c r="P986" s="39" t="s">
        <v>27</v>
      </c>
      <c r="Q986" s="168" t="s">
        <v>30</v>
      </c>
      <c r="R986" s="225"/>
      <c r="S986" s="225" t="s">
        <v>813</v>
      </c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</row>
    <row r="987" spans="1:30" ht="12.75">
      <c r="A987" s="94" t="s">
        <v>2359</v>
      </c>
      <c r="B987" s="76" t="s">
        <v>2496</v>
      </c>
      <c r="C987" s="33" t="s">
        <v>2467</v>
      </c>
      <c r="D987" s="99" t="s">
        <v>49</v>
      </c>
      <c r="E987" s="99" t="s">
        <v>2439</v>
      </c>
      <c r="F987" s="45" t="s">
        <v>25</v>
      </c>
      <c r="G987" s="76"/>
      <c r="H987" s="68" t="s">
        <v>2497</v>
      </c>
      <c r="I987" s="33"/>
      <c r="J987" s="225">
        <v>45367</v>
      </c>
      <c r="K987" s="70">
        <v>35000</v>
      </c>
      <c r="L987" s="70">
        <v>11000</v>
      </c>
      <c r="M987" s="70"/>
      <c r="N987" s="33"/>
      <c r="O987" s="73" t="s">
        <v>2498</v>
      </c>
      <c r="P987" s="76"/>
      <c r="Q987" s="168" t="s">
        <v>30</v>
      </c>
      <c r="R987" s="33" t="s">
        <v>2499</v>
      </c>
      <c r="S987" s="225" t="s">
        <v>80</v>
      </c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</row>
    <row r="988" spans="1:30" ht="12.75">
      <c r="A988" s="94" t="s">
        <v>2359</v>
      </c>
      <c r="B988" s="118" t="s">
        <v>2500</v>
      </c>
      <c r="C988" s="281" t="s">
        <v>378</v>
      </c>
      <c r="D988" s="99" t="s">
        <v>49</v>
      </c>
      <c r="E988" s="99" t="s">
        <v>2439</v>
      </c>
      <c r="F988" s="45" t="s">
        <v>25</v>
      </c>
      <c r="G988" s="94"/>
      <c r="H988" s="282" t="s">
        <v>2501</v>
      </c>
      <c r="I988" s="94"/>
      <c r="J988" s="225">
        <v>45367</v>
      </c>
      <c r="K988" s="103">
        <v>25000</v>
      </c>
      <c r="L988" s="103">
        <v>2200</v>
      </c>
      <c r="M988" s="97"/>
      <c r="N988" s="94"/>
      <c r="O988" s="226" t="s">
        <v>2502</v>
      </c>
      <c r="P988" s="99" t="s">
        <v>27</v>
      </c>
      <c r="Q988" s="168" t="s">
        <v>30</v>
      </c>
      <c r="R988" s="99" t="s">
        <v>2503</v>
      </c>
      <c r="S988" s="225" t="s">
        <v>813</v>
      </c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</row>
    <row r="989" spans="1:30" ht="12.75">
      <c r="A989" s="8" t="s">
        <v>2359</v>
      </c>
      <c r="B989" s="94" t="s">
        <v>2504</v>
      </c>
      <c r="C989" s="281" t="s">
        <v>2475</v>
      </c>
      <c r="D989" s="99" t="s">
        <v>49</v>
      </c>
      <c r="E989" s="99" t="s">
        <v>2439</v>
      </c>
      <c r="F989" s="45" t="s">
        <v>25</v>
      </c>
      <c r="G989" s="94"/>
      <c r="H989" s="121" t="s">
        <v>2505</v>
      </c>
      <c r="I989" s="94"/>
      <c r="J989" s="177">
        <v>45368</v>
      </c>
      <c r="K989" s="103">
        <v>220000</v>
      </c>
      <c r="L989" s="103">
        <v>18000</v>
      </c>
      <c r="M989" s="97"/>
      <c r="N989" s="94"/>
      <c r="O989" s="226" t="s">
        <v>2506</v>
      </c>
      <c r="P989" s="99" t="s">
        <v>2393</v>
      </c>
      <c r="Q989" s="168" t="s">
        <v>30</v>
      </c>
      <c r="R989" s="99" t="s">
        <v>2507</v>
      </c>
      <c r="S989" s="99" t="s">
        <v>80</v>
      </c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</row>
    <row r="990" spans="1:30" ht="12.75">
      <c r="A990" s="8" t="s">
        <v>2359</v>
      </c>
      <c r="B990" s="94" t="s">
        <v>2508</v>
      </c>
      <c r="C990" s="281" t="s">
        <v>2462</v>
      </c>
      <c r="D990" s="99" t="s">
        <v>49</v>
      </c>
      <c r="E990" s="99" t="s">
        <v>2439</v>
      </c>
      <c r="F990" s="45" t="s">
        <v>25</v>
      </c>
      <c r="G990" s="94"/>
      <c r="H990" s="121" t="s">
        <v>2509</v>
      </c>
      <c r="I990" s="94"/>
      <c r="J990" s="177">
        <v>45368</v>
      </c>
      <c r="K990" s="103">
        <v>75000</v>
      </c>
      <c r="L990" s="103">
        <v>30000</v>
      </c>
      <c r="M990" s="97"/>
      <c r="N990" s="94"/>
      <c r="O990" s="226" t="s">
        <v>2510</v>
      </c>
      <c r="P990" s="99" t="s">
        <v>27</v>
      </c>
      <c r="Q990" s="168" t="s">
        <v>30</v>
      </c>
      <c r="R990" s="99" t="s">
        <v>2511</v>
      </c>
      <c r="S990" s="99" t="s">
        <v>80</v>
      </c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</row>
    <row r="991" spans="1:30" ht="12.75">
      <c r="A991" s="8" t="s">
        <v>2359</v>
      </c>
      <c r="B991" s="94" t="s">
        <v>2512</v>
      </c>
      <c r="C991" s="281" t="s">
        <v>2475</v>
      </c>
      <c r="D991" s="99" t="s">
        <v>49</v>
      </c>
      <c r="E991" s="99" t="s">
        <v>2439</v>
      </c>
      <c r="F991" s="45" t="s">
        <v>25</v>
      </c>
      <c r="G991" s="94"/>
      <c r="H991" s="121" t="s">
        <v>2513</v>
      </c>
      <c r="I991" s="94"/>
      <c r="J991" s="177">
        <v>45368</v>
      </c>
      <c r="K991" s="103">
        <v>120000</v>
      </c>
      <c r="L991" s="103">
        <v>55000</v>
      </c>
      <c r="M991" s="97"/>
      <c r="N991" s="94"/>
      <c r="O991" s="228" t="s">
        <v>2514</v>
      </c>
      <c r="P991" s="99" t="s">
        <v>27</v>
      </c>
      <c r="Q991" s="168" t="s">
        <v>30</v>
      </c>
      <c r="R991" s="99" t="s">
        <v>2515</v>
      </c>
      <c r="S991" s="99" t="s">
        <v>80</v>
      </c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</row>
    <row r="992" spans="1:30" ht="12.75">
      <c r="A992" s="94" t="s">
        <v>2359</v>
      </c>
      <c r="B992" s="22" t="s">
        <v>2222</v>
      </c>
      <c r="C992" s="168" t="s">
        <v>2180</v>
      </c>
      <c r="D992" s="193" t="s">
        <v>49</v>
      </c>
      <c r="E992" s="99" t="s">
        <v>2439</v>
      </c>
      <c r="F992" s="45" t="s">
        <v>25</v>
      </c>
      <c r="G992" s="22"/>
      <c r="H992" s="269" t="s">
        <v>2224</v>
      </c>
      <c r="I992" s="22"/>
      <c r="J992" s="177">
        <v>45368</v>
      </c>
      <c r="K992" s="138">
        <v>80000</v>
      </c>
      <c r="L992" s="138">
        <v>30000</v>
      </c>
      <c r="M992" s="234"/>
      <c r="N992" s="22"/>
      <c r="O992" s="176" t="s">
        <v>2516</v>
      </c>
      <c r="P992" s="168" t="s">
        <v>27</v>
      </c>
      <c r="Q992" s="168" t="s">
        <v>30</v>
      </c>
      <c r="R992" s="193" t="s">
        <v>2517</v>
      </c>
      <c r="S992" s="270" t="s">
        <v>32</v>
      </c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</row>
    <row r="993" spans="1:30" ht="15" customHeight="1">
      <c r="A993" s="8" t="s">
        <v>2359</v>
      </c>
      <c r="B993" s="37" t="s">
        <v>2518</v>
      </c>
      <c r="C993" s="39" t="s">
        <v>39</v>
      </c>
      <c r="D993" s="268" t="s">
        <v>49</v>
      </c>
      <c r="E993" s="99" t="s">
        <v>2439</v>
      </c>
      <c r="F993" s="45" t="s">
        <v>25</v>
      </c>
      <c r="G993" s="38"/>
      <c r="H993" s="272" t="s">
        <v>2519</v>
      </c>
      <c r="I993" s="38"/>
      <c r="J993" s="57">
        <v>45368</v>
      </c>
      <c r="K993" s="138">
        <v>30000</v>
      </c>
      <c r="L993" s="138">
        <v>4000</v>
      </c>
      <c r="M993" s="138"/>
      <c r="N993" s="38"/>
      <c r="O993" s="108" t="s">
        <v>2520</v>
      </c>
      <c r="P993" s="168" t="s">
        <v>27</v>
      </c>
      <c r="Q993" s="168" t="s">
        <v>30</v>
      </c>
      <c r="R993" s="279"/>
      <c r="S993" s="193" t="s">
        <v>813</v>
      </c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17"/>
    </row>
    <row r="994" spans="1:30" ht="15" customHeight="1">
      <c r="A994" s="8" t="s">
        <v>2359</v>
      </c>
      <c r="B994" s="37" t="s">
        <v>2518</v>
      </c>
      <c r="C994" s="39" t="s">
        <v>2475</v>
      </c>
      <c r="D994" s="268" t="s">
        <v>49</v>
      </c>
      <c r="E994" s="99" t="s">
        <v>2439</v>
      </c>
      <c r="F994" s="45" t="s">
        <v>25</v>
      </c>
      <c r="G994" s="38"/>
      <c r="H994" s="272" t="s">
        <v>2521</v>
      </c>
      <c r="I994" s="38"/>
      <c r="J994" s="57">
        <v>45369</v>
      </c>
      <c r="K994" s="138">
        <v>25000</v>
      </c>
      <c r="L994" s="138">
        <v>11000</v>
      </c>
      <c r="M994" s="42"/>
      <c r="N994" s="38"/>
      <c r="O994" s="49" t="s">
        <v>2522</v>
      </c>
      <c r="P994" s="39"/>
      <c r="Q994" s="168" t="s">
        <v>30</v>
      </c>
      <c r="R994" s="278" t="s">
        <v>2523</v>
      </c>
      <c r="S994" s="193" t="s">
        <v>80</v>
      </c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17"/>
    </row>
    <row r="995" spans="1:30" ht="12.75">
      <c r="A995" s="8" t="s">
        <v>2359</v>
      </c>
      <c r="B995" s="94" t="s">
        <v>2524</v>
      </c>
      <c r="C995" s="281" t="s">
        <v>378</v>
      </c>
      <c r="D995" s="99" t="s">
        <v>49</v>
      </c>
      <c r="E995" s="99" t="s">
        <v>2439</v>
      </c>
      <c r="F995" s="45" t="s">
        <v>25</v>
      </c>
      <c r="G995" s="94"/>
      <c r="H995" s="121" t="s">
        <v>2525</v>
      </c>
      <c r="I995" s="94"/>
      <c r="J995" s="57">
        <v>45369</v>
      </c>
      <c r="K995" s="103">
        <v>10000</v>
      </c>
      <c r="L995" s="103">
        <v>2500</v>
      </c>
      <c r="M995" s="97"/>
      <c r="N995" s="94"/>
      <c r="O995" s="226" t="s">
        <v>2526</v>
      </c>
      <c r="P995" s="99" t="s">
        <v>27</v>
      </c>
      <c r="Q995" s="99" t="s">
        <v>30</v>
      </c>
      <c r="R995" s="99" t="s">
        <v>2527</v>
      </c>
      <c r="S995" s="99" t="s">
        <v>813</v>
      </c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</row>
    <row r="996" spans="1:30" ht="12.75">
      <c r="A996" s="8" t="s">
        <v>2359</v>
      </c>
      <c r="B996" s="22" t="s">
        <v>44</v>
      </c>
      <c r="C996" s="168" t="s">
        <v>39</v>
      </c>
      <c r="D996" s="168" t="s">
        <v>23</v>
      </c>
      <c r="E996" s="99" t="s">
        <v>2439</v>
      </c>
      <c r="F996" s="45" t="s">
        <v>25</v>
      </c>
      <c r="G996" s="22"/>
      <c r="H996" s="257" t="s">
        <v>1554</v>
      </c>
      <c r="I996" s="22"/>
      <c r="J996" s="177">
        <v>45369</v>
      </c>
      <c r="K996" s="138">
        <v>35000</v>
      </c>
      <c r="L996" s="174">
        <v>13000</v>
      </c>
      <c r="M996" s="174"/>
      <c r="N996" s="22"/>
      <c r="O996" s="176" t="s">
        <v>2528</v>
      </c>
      <c r="P996" s="99" t="s">
        <v>27</v>
      </c>
      <c r="Q996" s="168" t="s">
        <v>30</v>
      </c>
      <c r="R996" s="22"/>
      <c r="S996" s="193" t="s">
        <v>68</v>
      </c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102"/>
    </row>
    <row r="997" spans="1:30" ht="12.75">
      <c r="A997" s="8" t="s">
        <v>2359</v>
      </c>
      <c r="B997" s="22" t="s">
        <v>2110</v>
      </c>
      <c r="C997" s="168" t="s">
        <v>39</v>
      </c>
      <c r="D997" s="168" t="s">
        <v>49</v>
      </c>
      <c r="E997" s="99" t="s">
        <v>2439</v>
      </c>
      <c r="F997" s="45" t="s">
        <v>25</v>
      </c>
      <c r="G997" s="22"/>
      <c r="H997" s="257" t="s">
        <v>2111</v>
      </c>
      <c r="I997" s="22"/>
      <c r="J997" s="177">
        <v>45369</v>
      </c>
      <c r="K997" s="138">
        <v>105000</v>
      </c>
      <c r="L997" s="174">
        <v>20000</v>
      </c>
      <c r="M997" s="174"/>
      <c r="N997" s="22"/>
      <c r="O997" s="176" t="s">
        <v>2529</v>
      </c>
      <c r="P997" s="22"/>
      <c r="Q997" s="168" t="s">
        <v>30</v>
      </c>
      <c r="R997" s="22" t="s">
        <v>2530</v>
      </c>
      <c r="S997" s="193" t="s">
        <v>813</v>
      </c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102"/>
    </row>
    <row r="998" spans="1:30" ht="12.75">
      <c r="A998" s="94" t="s">
        <v>2359</v>
      </c>
      <c r="B998" s="159" t="s">
        <v>374</v>
      </c>
      <c r="C998" s="160" t="s">
        <v>39</v>
      </c>
      <c r="D998" s="160" t="s">
        <v>49</v>
      </c>
      <c r="E998" s="99" t="s">
        <v>2439</v>
      </c>
      <c r="F998" s="45" t="s">
        <v>25</v>
      </c>
      <c r="G998" s="159"/>
      <c r="H998" s="221" t="s">
        <v>1431</v>
      </c>
      <c r="I998" s="159"/>
      <c r="J998" s="177">
        <v>45369</v>
      </c>
      <c r="K998" s="138">
        <v>70000</v>
      </c>
      <c r="L998" s="163">
        <v>30000</v>
      </c>
      <c r="M998" s="163">
        <v>10000</v>
      </c>
      <c r="N998" s="159"/>
      <c r="O998" s="166" t="s">
        <v>2531</v>
      </c>
      <c r="P998" s="160" t="s">
        <v>27</v>
      </c>
      <c r="Q998" s="160" t="s">
        <v>30</v>
      </c>
      <c r="R998" s="159" t="s">
        <v>2532</v>
      </c>
      <c r="S998" s="160" t="s">
        <v>369</v>
      </c>
      <c r="T998" s="159"/>
      <c r="U998" s="159"/>
      <c r="V998" s="159"/>
      <c r="W998" s="159"/>
      <c r="X998" s="159"/>
      <c r="Y998" s="159"/>
      <c r="Z998" s="159"/>
      <c r="AA998" s="159"/>
      <c r="AB998" s="159"/>
      <c r="AC998" s="159"/>
      <c r="AD998" s="102"/>
    </row>
    <row r="999" spans="1:30" ht="15" customHeight="1">
      <c r="A999" s="8" t="s">
        <v>2359</v>
      </c>
      <c r="B999" s="37" t="s">
        <v>837</v>
      </c>
      <c r="C999" s="39" t="s">
        <v>39</v>
      </c>
      <c r="D999" s="268" t="s">
        <v>23</v>
      </c>
      <c r="E999" s="99" t="s">
        <v>2439</v>
      </c>
      <c r="F999" s="45" t="s">
        <v>25</v>
      </c>
      <c r="G999" s="38"/>
      <c r="H999" s="272" t="s">
        <v>838</v>
      </c>
      <c r="I999" s="38"/>
      <c r="J999" s="57">
        <v>45370</v>
      </c>
      <c r="K999" s="138">
        <v>70000</v>
      </c>
      <c r="L999" s="138">
        <v>25000</v>
      </c>
      <c r="M999" s="138">
        <v>10000</v>
      </c>
      <c r="N999" s="38"/>
      <c r="O999" s="108" t="s">
        <v>2533</v>
      </c>
      <c r="P999" s="39" t="s">
        <v>338</v>
      </c>
      <c r="Q999" s="39" t="s">
        <v>30</v>
      </c>
      <c r="R999" s="279"/>
      <c r="S999" s="193" t="s">
        <v>369</v>
      </c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17"/>
    </row>
    <row r="1000" spans="1:30" ht="15" customHeight="1">
      <c r="A1000" s="8" t="s">
        <v>2359</v>
      </c>
      <c r="B1000" s="37" t="s">
        <v>2534</v>
      </c>
      <c r="C1000" s="39" t="s">
        <v>378</v>
      </c>
      <c r="D1000" s="268" t="s">
        <v>49</v>
      </c>
      <c r="E1000" s="99" t="s">
        <v>2439</v>
      </c>
      <c r="F1000" s="45" t="s">
        <v>25</v>
      </c>
      <c r="G1000" s="38"/>
      <c r="H1000" s="272" t="s">
        <v>2535</v>
      </c>
      <c r="I1000" s="38"/>
      <c r="J1000" s="57">
        <v>45370</v>
      </c>
      <c r="K1000" s="138">
        <v>45000</v>
      </c>
      <c r="L1000" s="138">
        <v>20000</v>
      </c>
      <c r="M1000" s="138"/>
      <c r="N1000" s="38"/>
      <c r="O1000" s="108" t="s">
        <v>2536</v>
      </c>
      <c r="P1000" s="168" t="s">
        <v>27</v>
      </c>
      <c r="Q1000" s="39" t="s">
        <v>30</v>
      </c>
      <c r="R1000" s="278" t="s">
        <v>2537</v>
      </c>
      <c r="S1000" s="193" t="s">
        <v>813</v>
      </c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17"/>
    </row>
    <row r="1001" spans="1:30" ht="12.75">
      <c r="A1001" s="94" t="s">
        <v>2359</v>
      </c>
      <c r="B1001" s="172" t="s">
        <v>639</v>
      </c>
      <c r="C1001" s="168" t="s">
        <v>39</v>
      </c>
      <c r="D1001" s="268" t="s">
        <v>49</v>
      </c>
      <c r="E1001" s="99" t="s">
        <v>2439</v>
      </c>
      <c r="F1001" s="45" t="s">
        <v>25</v>
      </c>
      <c r="G1001" s="22"/>
      <c r="H1001" s="269" t="s">
        <v>1481</v>
      </c>
      <c r="I1001" s="22"/>
      <c r="J1001" s="177">
        <v>45370</v>
      </c>
      <c r="K1001" s="138">
        <v>50000</v>
      </c>
      <c r="L1001" s="138">
        <v>8500</v>
      </c>
      <c r="M1001" s="234"/>
      <c r="N1001" s="22"/>
      <c r="O1001" s="176" t="s">
        <v>2538</v>
      </c>
      <c r="P1001" s="168" t="s">
        <v>27</v>
      </c>
      <c r="Q1001" s="168" t="s">
        <v>30</v>
      </c>
      <c r="R1001" s="193" t="s">
        <v>2539</v>
      </c>
      <c r="S1001" s="270" t="s">
        <v>68</v>
      </c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</row>
    <row r="1002" spans="1:30" ht="12.75">
      <c r="A1002" s="94" t="s">
        <v>2359</v>
      </c>
      <c r="B1002" s="22" t="s">
        <v>2311</v>
      </c>
      <c r="C1002" s="168" t="s">
        <v>39</v>
      </c>
      <c r="D1002" s="168" t="s">
        <v>23</v>
      </c>
      <c r="E1002" s="99" t="s">
        <v>2439</v>
      </c>
      <c r="F1002" s="45" t="s">
        <v>25</v>
      </c>
      <c r="G1002" s="22"/>
      <c r="H1002" s="222" t="s">
        <v>166</v>
      </c>
      <c r="I1002" s="22"/>
      <c r="J1002" s="177">
        <v>45370</v>
      </c>
      <c r="K1002" s="174">
        <v>75000</v>
      </c>
      <c r="L1002" s="174">
        <v>35000</v>
      </c>
      <c r="M1002" s="234"/>
      <c r="N1002" s="22"/>
      <c r="O1002" s="176" t="s">
        <v>2540</v>
      </c>
      <c r="P1002" s="168" t="s">
        <v>27</v>
      </c>
      <c r="Q1002" s="168" t="s">
        <v>30</v>
      </c>
      <c r="R1002" s="225"/>
      <c r="S1002" s="168" t="s">
        <v>32</v>
      </c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102"/>
    </row>
    <row r="1003" spans="1:30" ht="12.75">
      <c r="A1003" s="94" t="s">
        <v>2359</v>
      </c>
      <c r="B1003" s="22" t="s">
        <v>749</v>
      </c>
      <c r="C1003" s="168" t="s">
        <v>39</v>
      </c>
      <c r="D1003" s="268" t="s">
        <v>23</v>
      </c>
      <c r="E1003" s="99" t="s">
        <v>2439</v>
      </c>
      <c r="F1003" s="45" t="s">
        <v>25</v>
      </c>
      <c r="G1003" s="22"/>
      <c r="H1003" s="222" t="s">
        <v>750</v>
      </c>
      <c r="I1003" s="22"/>
      <c r="J1003" s="177">
        <v>45370</v>
      </c>
      <c r="K1003" s="138">
        <v>35000</v>
      </c>
      <c r="L1003" s="138">
        <v>9000</v>
      </c>
      <c r="M1003" s="234"/>
      <c r="N1003" s="22"/>
      <c r="O1003" s="236" t="s">
        <v>2541</v>
      </c>
      <c r="P1003" s="168" t="s">
        <v>27</v>
      </c>
      <c r="Q1003" s="160" t="s">
        <v>30</v>
      </c>
      <c r="R1003" s="22" t="s">
        <v>2542</v>
      </c>
      <c r="S1003" s="168" t="s">
        <v>813</v>
      </c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</row>
    <row r="1004" spans="1:30" ht="12.75">
      <c r="A1004" s="94" t="s">
        <v>2359</v>
      </c>
      <c r="B1004" s="76" t="s">
        <v>2543</v>
      </c>
      <c r="C1004" s="33" t="s">
        <v>2544</v>
      </c>
      <c r="D1004" s="99" t="s">
        <v>49</v>
      </c>
      <c r="E1004" s="99" t="s">
        <v>2439</v>
      </c>
      <c r="F1004" s="45" t="s">
        <v>25</v>
      </c>
      <c r="G1004" s="76"/>
      <c r="H1004" s="83" t="s">
        <v>2545</v>
      </c>
      <c r="I1004" s="33"/>
      <c r="J1004" s="74">
        <v>45370</v>
      </c>
      <c r="K1004" s="70">
        <v>85000</v>
      </c>
      <c r="L1004" s="70">
        <v>35000</v>
      </c>
      <c r="M1004" s="70"/>
      <c r="N1004" s="33"/>
      <c r="O1004" s="236" t="s">
        <v>2546</v>
      </c>
      <c r="P1004" s="76" t="s">
        <v>696</v>
      </c>
      <c r="Q1004" s="33" t="s">
        <v>30</v>
      </c>
      <c r="R1004" s="33" t="s">
        <v>2547</v>
      </c>
      <c r="S1004" s="99" t="s">
        <v>80</v>
      </c>
      <c r="T1004" s="76"/>
      <c r="U1004" s="76"/>
      <c r="V1004" s="76"/>
      <c r="W1004" s="76"/>
      <c r="X1004" s="76"/>
      <c r="Y1004" s="76"/>
      <c r="Z1004" s="76"/>
      <c r="AA1004" s="76"/>
      <c r="AB1004" s="76"/>
      <c r="AC1004" s="76"/>
      <c r="AD1004" s="81"/>
    </row>
    <row r="1005" spans="1:30" ht="12.75">
      <c r="A1005" s="94" t="s">
        <v>2359</v>
      </c>
      <c r="B1005" s="172" t="s">
        <v>107</v>
      </c>
      <c r="C1005" s="168" t="s">
        <v>39</v>
      </c>
      <c r="D1005" s="268" t="s">
        <v>23</v>
      </c>
      <c r="E1005" s="99" t="s">
        <v>2439</v>
      </c>
      <c r="F1005" s="45" t="s">
        <v>25</v>
      </c>
      <c r="G1005" s="22"/>
      <c r="H1005" s="269" t="s">
        <v>108</v>
      </c>
      <c r="I1005" s="22"/>
      <c r="J1005" s="177">
        <v>45370</v>
      </c>
      <c r="K1005" s="138">
        <v>100000</v>
      </c>
      <c r="L1005" s="138">
        <v>55000</v>
      </c>
      <c r="M1005" s="234"/>
      <c r="N1005" s="22"/>
      <c r="O1005" s="176" t="s">
        <v>2548</v>
      </c>
      <c r="P1005" s="168" t="s">
        <v>27</v>
      </c>
      <c r="Q1005" s="168" t="s">
        <v>30</v>
      </c>
      <c r="R1005" s="193" t="s">
        <v>2549</v>
      </c>
      <c r="S1005" s="270" t="s">
        <v>32</v>
      </c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</row>
    <row r="1006" spans="1:30" ht="12.75">
      <c r="A1006" s="94" t="s">
        <v>2359</v>
      </c>
      <c r="B1006" s="107" t="s">
        <v>1015</v>
      </c>
      <c r="C1006" s="92" t="s">
        <v>378</v>
      </c>
      <c r="D1006" s="99" t="s">
        <v>49</v>
      </c>
      <c r="E1006" s="99" t="s">
        <v>2439</v>
      </c>
      <c r="F1006" s="45" t="s">
        <v>25</v>
      </c>
      <c r="G1006" s="107"/>
      <c r="H1006" s="283" t="s">
        <v>2550</v>
      </c>
      <c r="I1006" s="107"/>
      <c r="J1006" s="74">
        <v>45370</v>
      </c>
      <c r="K1006" s="138">
        <v>40000</v>
      </c>
      <c r="L1006" s="174">
        <v>2500</v>
      </c>
      <c r="M1006" s="107"/>
      <c r="N1006" s="107"/>
      <c r="O1006" s="176" t="s">
        <v>2551</v>
      </c>
      <c r="P1006" s="107" t="s">
        <v>619</v>
      </c>
      <c r="Q1006" s="33" t="s">
        <v>30</v>
      </c>
      <c r="R1006" s="107"/>
      <c r="S1006" s="99" t="s">
        <v>80</v>
      </c>
      <c r="T1006" s="107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19"/>
    </row>
    <row r="1007" spans="1:30" ht="12.75">
      <c r="A1007" s="8" t="s">
        <v>2359</v>
      </c>
      <c r="B1007" s="22" t="s">
        <v>2552</v>
      </c>
      <c r="C1007" s="168" t="s">
        <v>2467</v>
      </c>
      <c r="D1007" s="168" t="s">
        <v>49</v>
      </c>
      <c r="E1007" s="99" t="s">
        <v>2439</v>
      </c>
      <c r="F1007" s="45" t="s">
        <v>25</v>
      </c>
      <c r="G1007" s="22"/>
      <c r="H1007" s="257" t="s">
        <v>2553</v>
      </c>
      <c r="I1007" s="22"/>
      <c r="J1007" s="177">
        <v>45371</v>
      </c>
      <c r="K1007" s="138">
        <v>60000</v>
      </c>
      <c r="L1007" s="174">
        <v>15000</v>
      </c>
      <c r="M1007" s="174"/>
      <c r="N1007" s="22"/>
      <c r="O1007" s="223" t="s">
        <v>2554</v>
      </c>
      <c r="P1007" s="168" t="s">
        <v>27</v>
      </c>
      <c r="Q1007" s="99" t="s">
        <v>30</v>
      </c>
      <c r="R1007" s="94" t="s">
        <v>2555</v>
      </c>
      <c r="S1007" s="99" t="s">
        <v>813</v>
      </c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102"/>
    </row>
    <row r="1008" spans="1:30" ht="12.75">
      <c r="A1008" s="172" t="s">
        <v>2359</v>
      </c>
      <c r="B1008" s="22" t="s">
        <v>601</v>
      </c>
      <c r="C1008" s="168" t="s">
        <v>39</v>
      </c>
      <c r="D1008" s="284" t="s">
        <v>49</v>
      </c>
      <c r="E1008" s="99" t="s">
        <v>2439</v>
      </c>
      <c r="F1008" s="45" t="s">
        <v>25</v>
      </c>
      <c r="G1008" s="22"/>
      <c r="H1008" s="173" t="s">
        <v>936</v>
      </c>
      <c r="I1008" s="22"/>
      <c r="J1008" s="177">
        <v>45371</v>
      </c>
      <c r="K1008" s="174">
        <v>50000</v>
      </c>
      <c r="L1008" s="174">
        <v>15000</v>
      </c>
      <c r="M1008" s="234"/>
      <c r="N1008" s="22"/>
      <c r="O1008" s="236" t="s">
        <v>2556</v>
      </c>
      <c r="P1008" s="168" t="s">
        <v>27</v>
      </c>
      <c r="Q1008" s="168" t="s">
        <v>30</v>
      </c>
      <c r="R1008" s="276"/>
      <c r="S1008" s="168" t="s">
        <v>80</v>
      </c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</row>
    <row r="1009" spans="1:30" ht="12.75">
      <c r="A1009" s="172" t="s">
        <v>2359</v>
      </c>
      <c r="B1009" s="22" t="s">
        <v>2016</v>
      </c>
      <c r="C1009" s="168" t="s">
        <v>1106</v>
      </c>
      <c r="D1009" s="168" t="s">
        <v>49</v>
      </c>
      <c r="E1009" s="99" t="s">
        <v>2439</v>
      </c>
      <c r="F1009" s="45" t="s">
        <v>25</v>
      </c>
      <c r="G1009" s="22"/>
      <c r="H1009" s="173" t="s">
        <v>2017</v>
      </c>
      <c r="I1009" s="22"/>
      <c r="J1009" s="177">
        <v>45371</v>
      </c>
      <c r="K1009" s="174">
        <v>40000</v>
      </c>
      <c r="L1009" s="174">
        <v>2500</v>
      </c>
      <c r="M1009" s="234"/>
      <c r="N1009" s="22"/>
      <c r="O1009" s="176" t="s">
        <v>2557</v>
      </c>
      <c r="P1009" s="168" t="s">
        <v>27</v>
      </c>
      <c r="Q1009" s="168" t="s">
        <v>30</v>
      </c>
      <c r="R1009" s="168" t="s">
        <v>2558</v>
      </c>
      <c r="S1009" s="168" t="s">
        <v>813</v>
      </c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102"/>
    </row>
    <row r="1010" spans="1:30" ht="12.75">
      <c r="A1010" s="172" t="s">
        <v>2359</v>
      </c>
      <c r="B1010" s="159" t="s">
        <v>1167</v>
      </c>
      <c r="C1010" s="160" t="s">
        <v>1106</v>
      </c>
      <c r="D1010" s="160" t="s">
        <v>49</v>
      </c>
      <c r="E1010" s="99" t="s">
        <v>2439</v>
      </c>
      <c r="F1010" s="45" t="s">
        <v>25</v>
      </c>
      <c r="G1010" s="159"/>
      <c r="H1010" s="161" t="s">
        <v>1168</v>
      </c>
      <c r="I1010" s="159"/>
      <c r="J1010" s="177">
        <v>45371</v>
      </c>
      <c r="K1010" s="163">
        <v>55000</v>
      </c>
      <c r="L1010" s="163">
        <v>3300</v>
      </c>
      <c r="M1010" s="179"/>
      <c r="N1010" s="159"/>
      <c r="O1010" s="165" t="s">
        <v>2559</v>
      </c>
      <c r="P1010" s="168" t="s">
        <v>27</v>
      </c>
      <c r="Q1010" s="160" t="s">
        <v>30</v>
      </c>
      <c r="R1010" s="168" t="s">
        <v>2558</v>
      </c>
      <c r="S1010" s="160" t="s">
        <v>813</v>
      </c>
      <c r="T1010" s="159"/>
      <c r="U1010" s="159"/>
      <c r="V1010" s="159"/>
      <c r="W1010" s="159"/>
      <c r="X1010" s="159"/>
      <c r="Y1010" s="159"/>
      <c r="Z1010" s="159"/>
      <c r="AA1010" s="159"/>
      <c r="AB1010" s="159"/>
      <c r="AC1010" s="159"/>
      <c r="AD1010" s="102"/>
    </row>
    <row r="1011" spans="1:30" ht="12.75">
      <c r="A1011" s="172" t="s">
        <v>2359</v>
      </c>
      <c r="B1011" s="22" t="s">
        <v>2012</v>
      </c>
      <c r="C1011" s="168" t="s">
        <v>1106</v>
      </c>
      <c r="D1011" s="168" t="s">
        <v>49</v>
      </c>
      <c r="E1011" s="99" t="s">
        <v>2439</v>
      </c>
      <c r="F1011" s="45" t="s">
        <v>25</v>
      </c>
      <c r="G1011" s="22"/>
      <c r="H1011" s="248" t="s">
        <v>2013</v>
      </c>
      <c r="I1011" s="22"/>
      <c r="J1011" s="177">
        <v>45371</v>
      </c>
      <c r="K1011" s="174">
        <v>80000</v>
      </c>
      <c r="L1011" s="174">
        <v>4000</v>
      </c>
      <c r="M1011" s="234"/>
      <c r="N1011" s="22"/>
      <c r="O1011" s="236" t="s">
        <v>2560</v>
      </c>
      <c r="P1011" s="168" t="s">
        <v>27</v>
      </c>
      <c r="Q1011" s="168" t="s">
        <v>30</v>
      </c>
      <c r="R1011" s="168" t="s">
        <v>2558</v>
      </c>
      <c r="S1011" s="168" t="s">
        <v>813</v>
      </c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102"/>
    </row>
    <row r="1012" spans="1:30" ht="12.75">
      <c r="A1012" s="172" t="s">
        <v>2359</v>
      </c>
      <c r="B1012" s="22" t="s">
        <v>1180</v>
      </c>
      <c r="C1012" s="168" t="s">
        <v>1106</v>
      </c>
      <c r="D1012" s="168" t="s">
        <v>49</v>
      </c>
      <c r="E1012" s="99" t="s">
        <v>2439</v>
      </c>
      <c r="F1012" s="45" t="s">
        <v>25</v>
      </c>
      <c r="G1012" s="22"/>
      <c r="H1012" s="248" t="s">
        <v>1181</v>
      </c>
      <c r="I1012" s="22"/>
      <c r="J1012" s="177">
        <v>45371</v>
      </c>
      <c r="K1012" s="174">
        <v>35000</v>
      </c>
      <c r="L1012" s="174">
        <v>4000</v>
      </c>
      <c r="M1012" s="234"/>
      <c r="N1012" s="22"/>
      <c r="O1012" s="265" t="s">
        <v>2561</v>
      </c>
      <c r="P1012" s="168" t="s">
        <v>27</v>
      </c>
      <c r="Q1012" s="168" t="s">
        <v>30</v>
      </c>
      <c r="R1012" s="168" t="s">
        <v>2558</v>
      </c>
      <c r="S1012" s="168" t="s">
        <v>813</v>
      </c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102"/>
    </row>
    <row r="1013" spans="1:30" ht="12.75">
      <c r="A1013" s="172" t="s">
        <v>2359</v>
      </c>
      <c r="B1013" s="22" t="s">
        <v>1163</v>
      </c>
      <c r="C1013" s="168" t="s">
        <v>1106</v>
      </c>
      <c r="D1013" s="168" t="s">
        <v>49</v>
      </c>
      <c r="E1013" s="99" t="s">
        <v>2439</v>
      </c>
      <c r="F1013" s="45" t="s">
        <v>25</v>
      </c>
      <c r="G1013" s="22"/>
      <c r="H1013" s="248" t="s">
        <v>1164</v>
      </c>
      <c r="I1013" s="22"/>
      <c r="J1013" s="177">
        <v>45371</v>
      </c>
      <c r="K1013" s="174">
        <v>35000</v>
      </c>
      <c r="L1013" s="174">
        <v>4000</v>
      </c>
      <c r="M1013" s="234"/>
      <c r="N1013" s="22"/>
      <c r="O1013" s="236" t="s">
        <v>2562</v>
      </c>
      <c r="P1013" s="168" t="s">
        <v>27</v>
      </c>
      <c r="Q1013" s="168" t="s">
        <v>30</v>
      </c>
      <c r="R1013" s="168" t="s">
        <v>2558</v>
      </c>
      <c r="S1013" s="168" t="s">
        <v>813</v>
      </c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102"/>
    </row>
    <row r="1014" spans="1:30" ht="12.75">
      <c r="A1014" s="172" t="s">
        <v>2359</v>
      </c>
      <c r="B1014" s="94" t="s">
        <v>1177</v>
      </c>
      <c r="C1014" s="99" t="s">
        <v>1106</v>
      </c>
      <c r="D1014" s="33" t="s">
        <v>49</v>
      </c>
      <c r="E1014" s="99" t="s">
        <v>2439</v>
      </c>
      <c r="F1014" s="45" t="s">
        <v>25</v>
      </c>
      <c r="G1014" s="76"/>
      <c r="H1014" s="104" t="s">
        <v>1178</v>
      </c>
      <c r="I1014" s="33"/>
      <c r="J1014" s="177">
        <v>45371</v>
      </c>
      <c r="K1014" s="70">
        <v>70000</v>
      </c>
      <c r="L1014" s="70">
        <v>3000</v>
      </c>
      <c r="M1014" s="70"/>
      <c r="N1014" s="33"/>
      <c r="O1014" s="73" t="s">
        <v>2563</v>
      </c>
      <c r="P1014" s="168" t="s">
        <v>27</v>
      </c>
      <c r="Q1014" s="33" t="s">
        <v>30</v>
      </c>
      <c r="R1014" s="168" t="s">
        <v>2558</v>
      </c>
      <c r="S1014" s="99" t="s">
        <v>813</v>
      </c>
      <c r="T1014" s="76"/>
      <c r="U1014" s="76"/>
      <c r="V1014" s="76"/>
      <c r="W1014" s="76"/>
      <c r="X1014" s="76"/>
      <c r="Y1014" s="76"/>
      <c r="Z1014" s="76"/>
      <c r="AA1014" s="76"/>
      <c r="AB1014" s="76"/>
      <c r="AC1014" s="76"/>
      <c r="AD1014" s="81"/>
    </row>
    <row r="1015" spans="1:30" ht="12.75">
      <c r="A1015" s="8" t="s">
        <v>2359</v>
      </c>
      <c r="B1015" s="118" t="s">
        <v>1367</v>
      </c>
      <c r="C1015" s="99" t="s">
        <v>2564</v>
      </c>
      <c r="D1015" s="99" t="s">
        <v>49</v>
      </c>
      <c r="E1015" s="99" t="s">
        <v>2439</v>
      </c>
      <c r="F1015" s="45" t="s">
        <v>25</v>
      </c>
      <c r="G1015" s="22"/>
      <c r="H1015" s="259" t="s">
        <v>1304</v>
      </c>
      <c r="I1015" s="22"/>
      <c r="J1015" s="177">
        <v>45372</v>
      </c>
      <c r="K1015" s="103">
        <v>100000</v>
      </c>
      <c r="L1015" s="103">
        <v>30000</v>
      </c>
      <c r="M1015" s="174"/>
      <c r="N1015" s="22"/>
      <c r="O1015" s="176" t="s">
        <v>2565</v>
      </c>
      <c r="P1015" s="168" t="s">
        <v>27</v>
      </c>
      <c r="Q1015" s="33" t="s">
        <v>30</v>
      </c>
      <c r="R1015" s="159" t="s">
        <v>2566</v>
      </c>
      <c r="S1015" s="99" t="s">
        <v>80</v>
      </c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102"/>
    </row>
    <row r="1016" spans="1:30" ht="12.75">
      <c r="A1016" s="8" t="s">
        <v>2359</v>
      </c>
      <c r="B1016" s="285" t="s">
        <v>2567</v>
      </c>
      <c r="C1016" s="193" t="s">
        <v>39</v>
      </c>
      <c r="D1016" s="193" t="s">
        <v>49</v>
      </c>
      <c r="E1016" s="99" t="s">
        <v>2439</v>
      </c>
      <c r="F1016" s="45" t="s">
        <v>25</v>
      </c>
      <c r="G1016" s="22"/>
      <c r="H1016" s="286" t="s">
        <v>774</v>
      </c>
      <c r="I1016" s="22"/>
      <c r="J1016" s="177">
        <v>45372</v>
      </c>
      <c r="K1016" s="138">
        <v>50000</v>
      </c>
      <c r="L1016" s="138">
        <v>10000</v>
      </c>
      <c r="M1016" s="174"/>
      <c r="N1016" s="22"/>
      <c r="O1016" s="176" t="s">
        <v>2568</v>
      </c>
      <c r="P1016" s="168" t="s">
        <v>27</v>
      </c>
      <c r="Q1016" s="33" t="s">
        <v>30</v>
      </c>
      <c r="R1016" s="159"/>
      <c r="S1016" s="193" t="s">
        <v>32</v>
      </c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102"/>
    </row>
    <row r="1017" spans="1:30" ht="12.75">
      <c r="A1017" s="8" t="s">
        <v>2359</v>
      </c>
      <c r="B1017" s="285" t="s">
        <v>116</v>
      </c>
      <c r="C1017" s="193" t="s">
        <v>39</v>
      </c>
      <c r="D1017" s="193" t="s">
        <v>49</v>
      </c>
      <c r="E1017" s="99" t="s">
        <v>2439</v>
      </c>
      <c r="F1017" s="45" t="s">
        <v>25</v>
      </c>
      <c r="G1017" s="22"/>
      <c r="H1017" s="286" t="s">
        <v>569</v>
      </c>
      <c r="I1017" s="22"/>
      <c r="J1017" s="177">
        <v>45372</v>
      </c>
      <c r="K1017" s="138">
        <v>50000</v>
      </c>
      <c r="L1017" s="138">
        <v>18000</v>
      </c>
      <c r="M1017" s="174"/>
      <c r="N1017" s="22"/>
      <c r="O1017" s="176" t="s">
        <v>2569</v>
      </c>
      <c r="P1017" s="168" t="s">
        <v>27</v>
      </c>
      <c r="Q1017" s="33" t="s">
        <v>30</v>
      </c>
      <c r="R1017" s="159"/>
      <c r="S1017" s="193" t="s">
        <v>32</v>
      </c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102"/>
    </row>
    <row r="1018" spans="1:30" ht="12.75">
      <c r="A1018" s="8" t="s">
        <v>2359</v>
      </c>
      <c r="B1018" s="285" t="s">
        <v>1956</v>
      </c>
      <c r="C1018" s="193" t="s">
        <v>39</v>
      </c>
      <c r="D1018" s="193" t="s">
        <v>49</v>
      </c>
      <c r="E1018" s="99" t="s">
        <v>2439</v>
      </c>
      <c r="F1018" s="45" t="s">
        <v>25</v>
      </c>
      <c r="G1018" s="22"/>
      <c r="H1018" s="286" t="s">
        <v>1378</v>
      </c>
      <c r="I1018" s="22"/>
      <c r="J1018" s="177">
        <v>45372</v>
      </c>
      <c r="K1018" s="138">
        <v>40000</v>
      </c>
      <c r="L1018" s="138">
        <v>5000</v>
      </c>
      <c r="M1018" s="174"/>
      <c r="N1018" s="22"/>
      <c r="O1018" s="176" t="s">
        <v>2570</v>
      </c>
      <c r="P1018" s="168" t="s">
        <v>696</v>
      </c>
      <c r="Q1018" s="33" t="s">
        <v>30</v>
      </c>
      <c r="R1018" s="159"/>
      <c r="S1018" s="193" t="s">
        <v>32</v>
      </c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102"/>
    </row>
    <row r="1019" spans="1:30" ht="12.75">
      <c r="A1019" s="8" t="s">
        <v>2359</v>
      </c>
      <c r="B1019" s="285" t="s">
        <v>2571</v>
      </c>
      <c r="C1019" s="193" t="s">
        <v>39</v>
      </c>
      <c r="D1019" s="193" t="s">
        <v>49</v>
      </c>
      <c r="E1019" s="99" t="s">
        <v>2439</v>
      </c>
      <c r="F1019" s="45" t="s">
        <v>25</v>
      </c>
      <c r="G1019" s="22"/>
      <c r="H1019" s="286" t="s">
        <v>2572</v>
      </c>
      <c r="I1019" s="22"/>
      <c r="J1019" s="177">
        <v>45372</v>
      </c>
      <c r="K1019" s="138">
        <v>60000</v>
      </c>
      <c r="L1019" s="138">
        <v>25000</v>
      </c>
      <c r="M1019" s="174"/>
      <c r="N1019" s="22"/>
      <c r="O1019" s="223" t="s">
        <v>2573</v>
      </c>
      <c r="P1019" s="168" t="s">
        <v>27</v>
      </c>
      <c r="Q1019" s="33" t="s">
        <v>30</v>
      </c>
      <c r="R1019" s="159"/>
      <c r="S1019" s="193" t="s">
        <v>80</v>
      </c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102"/>
    </row>
    <row r="1020" spans="1:30" ht="12.75">
      <c r="A1020" s="8" t="s">
        <v>2359</v>
      </c>
      <c r="B1020" s="285" t="s">
        <v>73</v>
      </c>
      <c r="C1020" s="193" t="s">
        <v>39</v>
      </c>
      <c r="D1020" s="193" t="s">
        <v>23</v>
      </c>
      <c r="E1020" s="99" t="s">
        <v>2439</v>
      </c>
      <c r="F1020" s="45" t="s">
        <v>25</v>
      </c>
      <c r="G1020" s="22"/>
      <c r="H1020" s="286" t="s">
        <v>922</v>
      </c>
      <c r="I1020" s="22"/>
      <c r="J1020" s="177">
        <v>45372</v>
      </c>
      <c r="K1020" s="138">
        <v>70000</v>
      </c>
      <c r="L1020" s="138">
        <v>15000</v>
      </c>
      <c r="M1020" s="174"/>
      <c r="N1020" s="22"/>
      <c r="O1020" s="176" t="s">
        <v>2574</v>
      </c>
      <c r="P1020" s="168" t="s">
        <v>27</v>
      </c>
      <c r="Q1020" s="33" t="s">
        <v>30</v>
      </c>
      <c r="R1020" s="159"/>
      <c r="S1020" s="193" t="s">
        <v>32</v>
      </c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102"/>
    </row>
    <row r="1021" spans="1:30" ht="12.75">
      <c r="A1021" s="8" t="s">
        <v>2359</v>
      </c>
      <c r="B1021" s="285" t="s">
        <v>61</v>
      </c>
      <c r="C1021" s="193" t="s">
        <v>39</v>
      </c>
      <c r="D1021" s="193" t="s">
        <v>23</v>
      </c>
      <c r="E1021" s="99" t="s">
        <v>2439</v>
      </c>
      <c r="F1021" s="45" t="s">
        <v>25</v>
      </c>
      <c r="G1021" s="22"/>
      <c r="H1021" s="286" t="s">
        <v>541</v>
      </c>
      <c r="I1021" s="22"/>
      <c r="J1021" s="177">
        <v>45372</v>
      </c>
      <c r="K1021" s="138">
        <v>70000</v>
      </c>
      <c r="L1021" s="138">
        <v>20000</v>
      </c>
      <c r="M1021" s="174"/>
      <c r="N1021" s="22"/>
      <c r="O1021" s="176" t="s">
        <v>2575</v>
      </c>
      <c r="P1021" s="168" t="s">
        <v>27</v>
      </c>
      <c r="Q1021" s="33" t="s">
        <v>30</v>
      </c>
      <c r="R1021" s="159"/>
      <c r="S1021" s="193" t="s">
        <v>32</v>
      </c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102"/>
    </row>
    <row r="1022" spans="1:30" ht="12.75">
      <c r="A1022" s="8" t="s">
        <v>2359</v>
      </c>
      <c r="B1022" s="285" t="s">
        <v>1197</v>
      </c>
      <c r="C1022" s="193" t="s">
        <v>39</v>
      </c>
      <c r="D1022" s="193" t="s">
        <v>23</v>
      </c>
      <c r="E1022" s="99" t="s">
        <v>2439</v>
      </c>
      <c r="F1022" s="45" t="s">
        <v>25</v>
      </c>
      <c r="G1022" s="22"/>
      <c r="H1022" s="286" t="s">
        <v>575</v>
      </c>
      <c r="I1022" s="22"/>
      <c r="J1022" s="177">
        <v>45372</v>
      </c>
      <c r="K1022" s="138">
        <v>35000</v>
      </c>
      <c r="L1022" s="138">
        <v>7000</v>
      </c>
      <c r="M1022" s="174"/>
      <c r="N1022" s="22"/>
      <c r="O1022" s="176" t="s">
        <v>2576</v>
      </c>
      <c r="P1022" s="168" t="s">
        <v>27</v>
      </c>
      <c r="Q1022" s="33" t="s">
        <v>30</v>
      </c>
      <c r="R1022" s="159" t="s">
        <v>2577</v>
      </c>
      <c r="S1022" s="193" t="s">
        <v>32</v>
      </c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102"/>
    </row>
    <row r="1023" spans="1:30" ht="12.75">
      <c r="A1023" s="8" t="s">
        <v>2359</v>
      </c>
      <c r="B1023" s="172" t="s">
        <v>2578</v>
      </c>
      <c r="C1023" s="193" t="s">
        <v>39</v>
      </c>
      <c r="D1023" s="193" t="s">
        <v>49</v>
      </c>
      <c r="E1023" s="99" t="s">
        <v>2439</v>
      </c>
      <c r="F1023" s="45" t="s">
        <v>25</v>
      </c>
      <c r="G1023" s="22"/>
      <c r="H1023" s="286" t="s">
        <v>2579</v>
      </c>
      <c r="I1023" s="22"/>
      <c r="J1023" s="177">
        <v>45372</v>
      </c>
      <c r="K1023" s="138">
        <v>20000</v>
      </c>
      <c r="L1023" s="138">
        <v>6000</v>
      </c>
      <c r="M1023" s="174"/>
      <c r="N1023" s="22"/>
      <c r="O1023" s="176" t="s">
        <v>2580</v>
      </c>
      <c r="P1023" s="168" t="s">
        <v>27</v>
      </c>
      <c r="Q1023" s="99" t="s">
        <v>30</v>
      </c>
      <c r="R1023" s="159" t="s">
        <v>2581</v>
      </c>
      <c r="S1023" s="193" t="s">
        <v>813</v>
      </c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102"/>
    </row>
    <row r="1024" spans="1:30" ht="12.75">
      <c r="A1024" s="8" t="s">
        <v>2359</v>
      </c>
      <c r="B1024" s="172" t="s">
        <v>677</v>
      </c>
      <c r="C1024" s="193" t="s">
        <v>39</v>
      </c>
      <c r="D1024" s="268" t="s">
        <v>23</v>
      </c>
      <c r="E1024" s="99" t="s">
        <v>2439</v>
      </c>
      <c r="F1024" s="45" t="s">
        <v>25</v>
      </c>
      <c r="G1024" s="22"/>
      <c r="H1024" s="274" t="s">
        <v>297</v>
      </c>
      <c r="I1024" s="22"/>
      <c r="J1024" s="177">
        <v>45372</v>
      </c>
      <c r="K1024" s="138">
        <v>80000</v>
      </c>
      <c r="L1024" s="138">
        <v>40000</v>
      </c>
      <c r="M1024" s="174"/>
      <c r="N1024" s="22"/>
      <c r="O1024" s="176" t="s">
        <v>2582</v>
      </c>
      <c r="P1024" s="168" t="s">
        <v>27</v>
      </c>
      <c r="Q1024" s="33" t="s">
        <v>30</v>
      </c>
      <c r="R1024" s="159" t="s">
        <v>2413</v>
      </c>
      <c r="S1024" s="193" t="s">
        <v>32</v>
      </c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102"/>
    </row>
    <row r="1025" spans="1:30" ht="12.75">
      <c r="A1025" s="8" t="s">
        <v>2359</v>
      </c>
      <c r="B1025" s="172" t="s">
        <v>634</v>
      </c>
      <c r="C1025" s="193" t="s">
        <v>39</v>
      </c>
      <c r="D1025" s="268" t="s">
        <v>49</v>
      </c>
      <c r="E1025" s="99" t="s">
        <v>2439</v>
      </c>
      <c r="F1025" s="45" t="s">
        <v>25</v>
      </c>
      <c r="G1025" s="22"/>
      <c r="H1025" s="274" t="s">
        <v>745</v>
      </c>
      <c r="I1025" s="22"/>
      <c r="J1025" s="177">
        <v>45372</v>
      </c>
      <c r="K1025" s="138">
        <v>25000</v>
      </c>
      <c r="L1025" s="138">
        <v>5000</v>
      </c>
      <c r="M1025" s="174"/>
      <c r="N1025" s="22"/>
      <c r="O1025" s="176" t="s">
        <v>2583</v>
      </c>
      <c r="P1025" s="168" t="s">
        <v>27</v>
      </c>
      <c r="Q1025" s="33" t="s">
        <v>30</v>
      </c>
      <c r="R1025" s="159"/>
      <c r="S1025" s="193" t="s">
        <v>813</v>
      </c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102"/>
    </row>
    <row r="1026" spans="1:30" ht="12.75">
      <c r="A1026" s="8" t="s">
        <v>2359</v>
      </c>
      <c r="B1026" s="172" t="s">
        <v>1486</v>
      </c>
      <c r="C1026" s="193" t="s">
        <v>378</v>
      </c>
      <c r="D1026" s="268" t="s">
        <v>49</v>
      </c>
      <c r="E1026" s="99" t="s">
        <v>2439</v>
      </c>
      <c r="F1026" s="45" t="s">
        <v>25</v>
      </c>
      <c r="G1026" s="22"/>
      <c r="H1026" s="191" t="s">
        <v>1487</v>
      </c>
      <c r="I1026" s="22"/>
      <c r="J1026" s="177">
        <v>45372</v>
      </c>
      <c r="K1026" s="138">
        <v>25000</v>
      </c>
      <c r="L1026" s="138">
        <v>3000</v>
      </c>
      <c r="M1026" s="174"/>
      <c r="N1026" s="22"/>
      <c r="O1026" s="176" t="s">
        <v>2584</v>
      </c>
      <c r="P1026" s="168" t="s">
        <v>27</v>
      </c>
      <c r="Q1026" s="33" t="s">
        <v>30</v>
      </c>
      <c r="R1026" s="159"/>
      <c r="S1026" s="193" t="s">
        <v>813</v>
      </c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102"/>
    </row>
    <row r="1027" spans="1:30" ht="12.75">
      <c r="A1027" s="94" t="s">
        <v>2359</v>
      </c>
      <c r="B1027" s="159" t="s">
        <v>1335</v>
      </c>
      <c r="C1027" s="160" t="s">
        <v>39</v>
      </c>
      <c r="D1027" s="160" t="s">
        <v>23</v>
      </c>
      <c r="E1027" s="99" t="s">
        <v>2439</v>
      </c>
      <c r="F1027" s="45" t="s">
        <v>25</v>
      </c>
      <c r="G1027" s="159"/>
      <c r="H1027" s="221" t="s">
        <v>225</v>
      </c>
      <c r="I1027" s="159"/>
      <c r="J1027" s="177">
        <v>45372</v>
      </c>
      <c r="K1027" s="163">
        <v>70000</v>
      </c>
      <c r="L1027" s="163">
        <v>40000</v>
      </c>
      <c r="M1027" s="179"/>
      <c r="N1027" s="159"/>
      <c r="O1027" s="287" t="s">
        <v>2585</v>
      </c>
      <c r="P1027" s="160" t="s">
        <v>27</v>
      </c>
      <c r="Q1027" s="160" t="s">
        <v>30</v>
      </c>
      <c r="R1027" s="159" t="s">
        <v>2373</v>
      </c>
      <c r="S1027" s="160" t="s">
        <v>80</v>
      </c>
      <c r="T1027" s="159"/>
      <c r="U1027" s="159"/>
      <c r="V1027" s="159"/>
      <c r="W1027" s="159"/>
      <c r="X1027" s="159"/>
      <c r="Y1027" s="159"/>
      <c r="Z1027" s="159"/>
      <c r="AA1027" s="159"/>
      <c r="AB1027" s="159"/>
      <c r="AC1027" s="159"/>
      <c r="AD1027" s="159"/>
    </row>
    <row r="1028" spans="1:30" ht="12.75">
      <c r="A1028" s="172" t="s">
        <v>2359</v>
      </c>
      <c r="B1028" s="22" t="s">
        <v>348</v>
      </c>
      <c r="C1028" s="168" t="s">
        <v>39</v>
      </c>
      <c r="D1028" s="168" t="s">
        <v>23</v>
      </c>
      <c r="E1028" s="99" t="s">
        <v>2439</v>
      </c>
      <c r="F1028" s="45" t="s">
        <v>25</v>
      </c>
      <c r="G1028" s="22"/>
      <c r="H1028" s="222" t="s">
        <v>591</v>
      </c>
      <c r="I1028" s="22"/>
      <c r="J1028" s="177">
        <v>45372</v>
      </c>
      <c r="K1028" s="174">
        <v>40000</v>
      </c>
      <c r="L1028" s="174">
        <v>4500</v>
      </c>
      <c r="M1028" s="234"/>
      <c r="N1028" s="22"/>
      <c r="O1028" s="236" t="s">
        <v>2586</v>
      </c>
      <c r="P1028" s="168" t="s">
        <v>27</v>
      </c>
      <c r="Q1028" s="33" t="s">
        <v>30</v>
      </c>
      <c r="R1028" s="168" t="s">
        <v>2587</v>
      </c>
      <c r="S1028" s="168" t="s">
        <v>32</v>
      </c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102"/>
    </row>
    <row r="1029" spans="1:30" ht="12.75">
      <c r="A1029" s="8" t="s">
        <v>2359</v>
      </c>
      <c r="B1029" s="22" t="s">
        <v>2588</v>
      </c>
      <c r="C1029" s="168" t="s">
        <v>2467</v>
      </c>
      <c r="D1029" s="168" t="s">
        <v>49</v>
      </c>
      <c r="E1029" s="99" t="s">
        <v>2589</v>
      </c>
      <c r="F1029" s="45" t="s">
        <v>25</v>
      </c>
      <c r="G1029" s="22"/>
      <c r="H1029" s="257" t="s">
        <v>2590</v>
      </c>
      <c r="I1029" s="22"/>
      <c r="J1029" s="177">
        <v>45373</v>
      </c>
      <c r="K1029" s="138">
        <v>50000</v>
      </c>
      <c r="L1029" s="174">
        <v>12000</v>
      </c>
      <c r="M1029" s="174"/>
      <c r="N1029" s="22"/>
      <c r="O1029" s="223" t="s">
        <v>2591</v>
      </c>
      <c r="P1029" s="168" t="s">
        <v>27</v>
      </c>
      <c r="Q1029" s="33" t="s">
        <v>30</v>
      </c>
      <c r="R1029" s="94"/>
      <c r="S1029" s="99" t="s">
        <v>80</v>
      </c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102"/>
    </row>
    <row r="1030" spans="1:30" ht="12.75">
      <c r="A1030" s="8" t="s">
        <v>2359</v>
      </c>
      <c r="B1030" s="118" t="s">
        <v>2592</v>
      </c>
      <c r="C1030" s="99" t="s">
        <v>39</v>
      </c>
      <c r="D1030" s="160" t="s">
        <v>49</v>
      </c>
      <c r="E1030" s="99" t="s">
        <v>2589</v>
      </c>
      <c r="F1030" s="45" t="s">
        <v>25</v>
      </c>
      <c r="G1030" s="22"/>
      <c r="H1030" s="288" t="s">
        <v>2593</v>
      </c>
      <c r="I1030" s="22"/>
      <c r="J1030" s="177">
        <v>45373</v>
      </c>
      <c r="K1030" s="138">
        <v>60000</v>
      </c>
      <c r="L1030" s="138">
        <v>18000</v>
      </c>
      <c r="M1030" s="174"/>
      <c r="N1030" s="22"/>
      <c r="O1030" s="223" t="s">
        <v>2594</v>
      </c>
      <c r="P1030" s="168" t="s">
        <v>27</v>
      </c>
      <c r="Q1030" s="33" t="s">
        <v>30</v>
      </c>
      <c r="R1030" s="159"/>
      <c r="S1030" s="193" t="s">
        <v>68</v>
      </c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102"/>
    </row>
    <row r="1031" spans="1:30" ht="12.75">
      <c r="A1031" s="8" t="s">
        <v>2359</v>
      </c>
      <c r="B1031" s="172" t="s">
        <v>2595</v>
      </c>
      <c r="C1031" s="193" t="s">
        <v>2475</v>
      </c>
      <c r="D1031" s="168" t="s">
        <v>49</v>
      </c>
      <c r="E1031" s="99" t="s">
        <v>2589</v>
      </c>
      <c r="F1031" s="45" t="s">
        <v>25</v>
      </c>
      <c r="G1031" s="22"/>
      <c r="H1031" s="288" t="s">
        <v>2596</v>
      </c>
      <c r="I1031" s="22"/>
      <c r="J1031" s="177">
        <v>45373</v>
      </c>
      <c r="K1031" s="138">
        <v>45000</v>
      </c>
      <c r="L1031" s="138">
        <v>15000</v>
      </c>
      <c r="M1031" s="174"/>
      <c r="N1031" s="22"/>
      <c r="O1031" s="176" t="s">
        <v>2597</v>
      </c>
      <c r="P1031" s="168" t="s">
        <v>27</v>
      </c>
      <c r="Q1031" s="33" t="s">
        <v>30</v>
      </c>
      <c r="R1031" s="159"/>
      <c r="S1031" s="193" t="s">
        <v>80</v>
      </c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102"/>
    </row>
    <row r="1032" spans="1:30" ht="12.75">
      <c r="A1032" s="8" t="s">
        <v>2359</v>
      </c>
      <c r="B1032" s="172" t="s">
        <v>2598</v>
      </c>
      <c r="C1032" s="193" t="s">
        <v>2599</v>
      </c>
      <c r="D1032" s="168" t="s">
        <v>49</v>
      </c>
      <c r="E1032" s="99" t="s">
        <v>2589</v>
      </c>
      <c r="F1032" s="45" t="s">
        <v>25</v>
      </c>
      <c r="G1032" s="22"/>
      <c r="H1032" s="288" t="s">
        <v>2600</v>
      </c>
      <c r="I1032" s="22"/>
      <c r="J1032" s="177">
        <v>45373</v>
      </c>
      <c r="K1032" s="138">
        <v>120000</v>
      </c>
      <c r="L1032" s="138">
        <v>35000</v>
      </c>
      <c r="M1032" s="174"/>
      <c r="N1032" s="22"/>
      <c r="O1032" s="223" t="s">
        <v>2601</v>
      </c>
      <c r="P1032" s="168" t="s">
        <v>27</v>
      </c>
      <c r="Q1032" s="33" t="s">
        <v>30</v>
      </c>
      <c r="R1032" s="159"/>
      <c r="S1032" s="193" t="s">
        <v>68</v>
      </c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102"/>
    </row>
    <row r="1033" spans="1:30" ht="12.75">
      <c r="A1033" s="8" t="s">
        <v>2359</v>
      </c>
      <c r="B1033" s="37" t="s">
        <v>2602</v>
      </c>
      <c r="C1033" s="193" t="s">
        <v>2250</v>
      </c>
      <c r="D1033" s="193" t="s">
        <v>49</v>
      </c>
      <c r="E1033" s="99" t="s">
        <v>2589</v>
      </c>
      <c r="F1033" s="45" t="s">
        <v>25</v>
      </c>
      <c r="G1033" s="22"/>
      <c r="H1033" s="274" t="s">
        <v>2603</v>
      </c>
      <c r="I1033" s="22"/>
      <c r="J1033" s="177">
        <v>45373</v>
      </c>
      <c r="K1033" s="138">
        <v>300000</v>
      </c>
      <c r="L1033" s="138">
        <v>30000</v>
      </c>
      <c r="M1033" s="174"/>
      <c r="N1033" s="22"/>
      <c r="O1033" s="223" t="s">
        <v>2604</v>
      </c>
      <c r="P1033" s="168" t="s">
        <v>27</v>
      </c>
      <c r="Q1033" s="33" t="s">
        <v>30</v>
      </c>
      <c r="R1033" s="159"/>
      <c r="S1033" s="193" t="s">
        <v>32</v>
      </c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102"/>
    </row>
    <row r="1034" spans="1:30" ht="12.75">
      <c r="A1034" s="8" t="s">
        <v>2359</v>
      </c>
      <c r="B1034" s="285" t="s">
        <v>377</v>
      </c>
      <c r="C1034" s="193" t="s">
        <v>378</v>
      </c>
      <c r="D1034" s="193" t="s">
        <v>23</v>
      </c>
      <c r="E1034" s="99" t="s">
        <v>2589</v>
      </c>
      <c r="F1034" s="45" t="s">
        <v>25</v>
      </c>
      <c r="G1034" s="22"/>
      <c r="H1034" s="288" t="s">
        <v>379</v>
      </c>
      <c r="I1034" s="22"/>
      <c r="J1034" s="177">
        <v>45373</v>
      </c>
      <c r="K1034" s="138">
        <v>80000</v>
      </c>
      <c r="L1034" s="138">
        <v>50000</v>
      </c>
      <c r="M1034" s="174"/>
      <c r="N1034" s="22"/>
      <c r="O1034" s="176" t="s">
        <v>2605</v>
      </c>
      <c r="P1034" s="168" t="s">
        <v>27</v>
      </c>
      <c r="Q1034" s="33" t="s">
        <v>30</v>
      </c>
      <c r="R1034" s="159"/>
      <c r="S1034" s="193" t="s">
        <v>80</v>
      </c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102"/>
    </row>
    <row r="1035" spans="1:30" ht="12.75">
      <c r="A1035" s="8" t="s">
        <v>2359</v>
      </c>
      <c r="B1035" s="172" t="s">
        <v>598</v>
      </c>
      <c r="C1035" s="289" t="s">
        <v>378</v>
      </c>
      <c r="D1035" s="193" t="s">
        <v>23</v>
      </c>
      <c r="E1035" s="99" t="s">
        <v>2589</v>
      </c>
      <c r="F1035" s="45" t="s">
        <v>25</v>
      </c>
      <c r="G1035" s="22"/>
      <c r="H1035" s="290" t="s">
        <v>883</v>
      </c>
      <c r="I1035" s="22"/>
      <c r="J1035" s="177">
        <v>45373</v>
      </c>
      <c r="K1035" s="138">
        <v>35000</v>
      </c>
      <c r="L1035" s="138">
        <v>10000</v>
      </c>
      <c r="M1035" s="234"/>
      <c r="N1035" s="22"/>
      <c r="O1035" s="176" t="s">
        <v>2606</v>
      </c>
      <c r="P1035" s="168" t="s">
        <v>27</v>
      </c>
      <c r="Q1035" s="33" t="s">
        <v>30</v>
      </c>
      <c r="R1035" s="160" t="s">
        <v>2607</v>
      </c>
      <c r="S1035" s="193" t="s">
        <v>813</v>
      </c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102"/>
    </row>
    <row r="1036" spans="1:30" ht="12.75">
      <c r="A1036" s="8" t="s">
        <v>2359</v>
      </c>
      <c r="B1036" s="172" t="s">
        <v>447</v>
      </c>
      <c r="C1036" s="289" t="s">
        <v>378</v>
      </c>
      <c r="D1036" s="193" t="s">
        <v>23</v>
      </c>
      <c r="E1036" s="99" t="s">
        <v>2589</v>
      </c>
      <c r="F1036" s="45" t="s">
        <v>25</v>
      </c>
      <c r="G1036" s="22"/>
      <c r="H1036" s="290" t="s">
        <v>449</v>
      </c>
      <c r="I1036" s="22"/>
      <c r="J1036" s="177">
        <v>45373</v>
      </c>
      <c r="K1036" s="138">
        <v>40000</v>
      </c>
      <c r="L1036" s="138">
        <v>10000</v>
      </c>
      <c r="M1036" s="234"/>
      <c r="N1036" s="22"/>
      <c r="O1036" s="176" t="s">
        <v>2608</v>
      </c>
      <c r="P1036" s="168" t="s">
        <v>27</v>
      </c>
      <c r="Q1036" s="99" t="s">
        <v>30</v>
      </c>
      <c r="R1036" s="189"/>
      <c r="S1036" s="193" t="s">
        <v>813</v>
      </c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102"/>
    </row>
    <row r="1037" spans="1:30" ht="12.75">
      <c r="A1037" s="94" t="s">
        <v>2359</v>
      </c>
      <c r="B1037" s="107" t="s">
        <v>2609</v>
      </c>
      <c r="C1037" s="99" t="s">
        <v>1106</v>
      </c>
      <c r="D1037" s="99" t="s">
        <v>49</v>
      </c>
      <c r="E1037" s="99" t="s">
        <v>2589</v>
      </c>
      <c r="F1037" s="45" t="s">
        <v>25</v>
      </c>
      <c r="G1037" s="107"/>
      <c r="H1037" s="121" t="s">
        <v>2610</v>
      </c>
      <c r="I1037" s="107"/>
      <c r="J1037" s="177">
        <v>45373</v>
      </c>
      <c r="K1037" s="103">
        <v>60000</v>
      </c>
      <c r="L1037" s="138">
        <v>10000</v>
      </c>
      <c r="M1037" s="107"/>
      <c r="N1037" s="107"/>
      <c r="O1037" s="291" t="s">
        <v>2611</v>
      </c>
      <c r="P1037" s="99" t="s">
        <v>27</v>
      </c>
      <c r="Q1037" s="99" t="s">
        <v>30</v>
      </c>
      <c r="R1037" s="107"/>
      <c r="S1037" s="99" t="s">
        <v>813</v>
      </c>
      <c r="T1037" s="107"/>
      <c r="U1037" s="107"/>
      <c r="V1037" s="107"/>
      <c r="W1037" s="107"/>
      <c r="X1037" s="107"/>
      <c r="Y1037" s="107"/>
      <c r="Z1037" s="107"/>
      <c r="AA1037" s="107"/>
      <c r="AB1037" s="107"/>
      <c r="AC1037" s="107"/>
      <c r="AD1037" s="107"/>
    </row>
    <row r="1038" spans="1:30" ht="12.75">
      <c r="A1038" s="94" t="s">
        <v>2359</v>
      </c>
      <c r="B1038" s="107" t="s">
        <v>2612</v>
      </c>
      <c r="C1038" s="99" t="s">
        <v>1106</v>
      </c>
      <c r="D1038" s="99" t="s">
        <v>49</v>
      </c>
      <c r="E1038" s="99" t="s">
        <v>2589</v>
      </c>
      <c r="F1038" s="45" t="s">
        <v>25</v>
      </c>
      <c r="G1038" s="107"/>
      <c r="H1038" s="121" t="s">
        <v>2613</v>
      </c>
      <c r="I1038" s="107"/>
      <c r="J1038" s="177">
        <v>45373</v>
      </c>
      <c r="K1038" s="103">
        <v>50000</v>
      </c>
      <c r="L1038" s="138">
        <v>10000</v>
      </c>
      <c r="M1038" s="107"/>
      <c r="N1038" s="107"/>
      <c r="O1038" s="123" t="s">
        <v>2614</v>
      </c>
      <c r="P1038" s="99" t="s">
        <v>27</v>
      </c>
      <c r="Q1038" s="99" t="s">
        <v>30</v>
      </c>
      <c r="R1038" s="107"/>
      <c r="S1038" s="99" t="s">
        <v>813</v>
      </c>
      <c r="T1038" s="107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</row>
    <row r="1039" spans="1:30" ht="12.75">
      <c r="A1039" s="94" t="s">
        <v>2359</v>
      </c>
      <c r="B1039" s="107" t="s">
        <v>2615</v>
      </c>
      <c r="C1039" s="99" t="s">
        <v>1106</v>
      </c>
      <c r="D1039" s="99" t="s">
        <v>49</v>
      </c>
      <c r="E1039" s="99" t="s">
        <v>2589</v>
      </c>
      <c r="F1039" s="45" t="s">
        <v>25</v>
      </c>
      <c r="G1039" s="107"/>
      <c r="H1039" s="121" t="s">
        <v>2616</v>
      </c>
      <c r="I1039" s="107"/>
      <c r="J1039" s="177">
        <v>45373</v>
      </c>
      <c r="K1039" s="163">
        <v>40000</v>
      </c>
      <c r="L1039" s="138">
        <v>8000</v>
      </c>
      <c r="M1039" s="107"/>
      <c r="N1039" s="107"/>
      <c r="O1039" s="123" t="s">
        <v>2617</v>
      </c>
      <c r="P1039" s="99" t="s">
        <v>27</v>
      </c>
      <c r="Q1039" s="99" t="s">
        <v>30</v>
      </c>
      <c r="R1039" s="107"/>
      <c r="S1039" s="99" t="s">
        <v>813</v>
      </c>
      <c r="T1039" s="107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</row>
    <row r="1040" spans="1:30" ht="12.75">
      <c r="A1040" s="94" t="s">
        <v>2359</v>
      </c>
      <c r="B1040" s="94" t="s">
        <v>1837</v>
      </c>
      <c r="C1040" s="99" t="s">
        <v>1106</v>
      </c>
      <c r="D1040" s="33" t="s">
        <v>49</v>
      </c>
      <c r="E1040" s="99" t="s">
        <v>2589</v>
      </c>
      <c r="F1040" s="45" t="s">
        <v>25</v>
      </c>
      <c r="G1040" s="76"/>
      <c r="H1040" s="104" t="s">
        <v>1838</v>
      </c>
      <c r="I1040" s="33"/>
      <c r="J1040" s="177">
        <v>45373</v>
      </c>
      <c r="K1040" s="103">
        <v>80000</v>
      </c>
      <c r="L1040" s="138">
        <v>5000</v>
      </c>
      <c r="M1040" s="103"/>
      <c r="N1040" s="33"/>
      <c r="O1040" s="73" t="s">
        <v>2618</v>
      </c>
      <c r="P1040" s="99" t="s">
        <v>27</v>
      </c>
      <c r="Q1040" s="99" t="s">
        <v>30</v>
      </c>
      <c r="R1040" s="168"/>
      <c r="S1040" s="99" t="s">
        <v>813</v>
      </c>
      <c r="T1040" s="76"/>
      <c r="U1040" s="76"/>
      <c r="V1040" s="76"/>
      <c r="W1040" s="76"/>
      <c r="X1040" s="76"/>
      <c r="Y1040" s="76"/>
      <c r="Z1040" s="76"/>
      <c r="AA1040" s="76"/>
      <c r="AB1040" s="76"/>
      <c r="AC1040" s="76"/>
      <c r="AD1040" s="81"/>
    </row>
    <row r="1041" spans="1:30" ht="12.75">
      <c r="A1041" s="94" t="s">
        <v>2359</v>
      </c>
      <c r="B1041" s="107" t="s">
        <v>2619</v>
      </c>
      <c r="C1041" s="99" t="s">
        <v>1106</v>
      </c>
      <c r="D1041" s="99" t="s">
        <v>49</v>
      </c>
      <c r="E1041" s="99" t="s">
        <v>2589</v>
      </c>
      <c r="F1041" s="45" t="s">
        <v>25</v>
      </c>
      <c r="G1041" s="107"/>
      <c r="H1041" s="121" t="s">
        <v>2620</v>
      </c>
      <c r="I1041" s="107"/>
      <c r="J1041" s="177">
        <v>45373</v>
      </c>
      <c r="K1041" s="163">
        <v>50000</v>
      </c>
      <c r="L1041" s="138">
        <v>10000</v>
      </c>
      <c r="M1041" s="107"/>
      <c r="N1041" s="107"/>
      <c r="O1041" s="123" t="s">
        <v>2621</v>
      </c>
      <c r="P1041" s="99" t="s">
        <v>27</v>
      </c>
      <c r="Q1041" s="99" t="s">
        <v>30</v>
      </c>
      <c r="R1041" s="107"/>
      <c r="S1041" s="99" t="s">
        <v>813</v>
      </c>
      <c r="T1041" s="107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</row>
    <row r="1042" spans="1:30" ht="12.75">
      <c r="A1042" s="94" t="s">
        <v>2359</v>
      </c>
      <c r="B1042" s="107" t="s">
        <v>1205</v>
      </c>
      <c r="C1042" s="99" t="s">
        <v>1106</v>
      </c>
      <c r="D1042" s="99" t="s">
        <v>49</v>
      </c>
      <c r="E1042" s="99" t="s">
        <v>2589</v>
      </c>
      <c r="F1042" s="45" t="s">
        <v>25</v>
      </c>
      <c r="G1042" s="107"/>
      <c r="H1042" s="121" t="s">
        <v>1206</v>
      </c>
      <c r="I1042" s="107"/>
      <c r="J1042" s="177">
        <v>45373</v>
      </c>
      <c r="K1042" s="103">
        <v>35000</v>
      </c>
      <c r="L1042" s="138">
        <v>5000</v>
      </c>
      <c r="M1042" s="107"/>
      <c r="N1042" s="107"/>
      <c r="O1042" s="123" t="s">
        <v>2622</v>
      </c>
      <c r="P1042" s="99" t="s">
        <v>27</v>
      </c>
      <c r="Q1042" s="99" t="s">
        <v>30</v>
      </c>
      <c r="R1042" s="107"/>
      <c r="S1042" s="99" t="s">
        <v>813</v>
      </c>
      <c r="T1042" s="107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</row>
    <row r="1043" spans="1:30" ht="12.75">
      <c r="A1043" s="94" t="s">
        <v>2359</v>
      </c>
      <c r="B1043" s="159" t="s">
        <v>1723</v>
      </c>
      <c r="C1043" s="160" t="s">
        <v>1106</v>
      </c>
      <c r="D1043" s="160" t="s">
        <v>49</v>
      </c>
      <c r="E1043" s="99" t="s">
        <v>2589</v>
      </c>
      <c r="F1043" s="45" t="s">
        <v>25</v>
      </c>
      <c r="G1043" s="159"/>
      <c r="H1043" s="221" t="s">
        <v>1724</v>
      </c>
      <c r="I1043" s="159"/>
      <c r="J1043" s="177">
        <v>45373</v>
      </c>
      <c r="K1043" s="163">
        <v>35000</v>
      </c>
      <c r="L1043" s="138">
        <v>3000</v>
      </c>
      <c r="M1043" s="163"/>
      <c r="N1043" s="159"/>
      <c r="O1043" s="165" t="s">
        <v>2623</v>
      </c>
      <c r="P1043" s="99" t="s">
        <v>27</v>
      </c>
      <c r="Q1043" s="99" t="s">
        <v>30</v>
      </c>
      <c r="R1043" s="168"/>
      <c r="S1043" s="99" t="s">
        <v>813</v>
      </c>
      <c r="T1043" s="159"/>
      <c r="U1043" s="159"/>
      <c r="V1043" s="159"/>
      <c r="W1043" s="159"/>
      <c r="X1043" s="159"/>
      <c r="Y1043" s="159"/>
      <c r="Z1043" s="159"/>
      <c r="AA1043" s="159"/>
      <c r="AB1043" s="159"/>
      <c r="AC1043" s="159"/>
      <c r="AD1043" s="102"/>
    </row>
    <row r="1044" spans="1:30" ht="12.75">
      <c r="A1044" s="94" t="s">
        <v>2359</v>
      </c>
      <c r="B1044" s="107" t="s">
        <v>2624</v>
      </c>
      <c r="C1044" s="99" t="s">
        <v>1106</v>
      </c>
      <c r="D1044" s="99" t="s">
        <v>49</v>
      </c>
      <c r="E1044" s="99" t="s">
        <v>2589</v>
      </c>
      <c r="F1044" s="45" t="s">
        <v>25</v>
      </c>
      <c r="G1044" s="107"/>
      <c r="H1044" s="121" t="s">
        <v>2625</v>
      </c>
      <c r="I1044" s="107"/>
      <c r="J1044" s="177">
        <v>45373</v>
      </c>
      <c r="K1044" s="103">
        <v>50000</v>
      </c>
      <c r="L1044" s="138">
        <v>11000</v>
      </c>
      <c r="M1044" s="107"/>
      <c r="N1044" s="107"/>
      <c r="O1044" s="123" t="s">
        <v>2626</v>
      </c>
      <c r="P1044" s="99" t="s">
        <v>27</v>
      </c>
      <c r="Q1044" s="99" t="s">
        <v>30</v>
      </c>
      <c r="R1044" s="107"/>
      <c r="S1044" s="99" t="s">
        <v>813</v>
      </c>
      <c r="T1044" s="107"/>
      <c r="U1044" s="107"/>
      <c r="V1044" s="107"/>
      <c r="W1044" s="107"/>
      <c r="X1044" s="107"/>
      <c r="Y1044" s="107"/>
      <c r="Z1044" s="107"/>
      <c r="AA1044" s="107"/>
      <c r="AB1044" s="107"/>
      <c r="AC1044" s="107"/>
      <c r="AD1044" s="107"/>
    </row>
    <row r="1045" spans="1:30" ht="12.75">
      <c r="A1045" s="94" t="s">
        <v>2359</v>
      </c>
      <c r="B1045" s="285" t="s">
        <v>2627</v>
      </c>
      <c r="C1045" s="193" t="s">
        <v>2628</v>
      </c>
      <c r="D1045" s="193" t="s">
        <v>49</v>
      </c>
      <c r="E1045" s="99" t="s">
        <v>2589</v>
      </c>
      <c r="F1045" s="45" t="s">
        <v>25</v>
      </c>
      <c r="G1045" s="22"/>
      <c r="H1045" s="288" t="s">
        <v>2629</v>
      </c>
      <c r="I1045" s="22"/>
      <c r="J1045" s="177">
        <v>45374</v>
      </c>
      <c r="K1045" s="138">
        <v>60000</v>
      </c>
      <c r="L1045" s="138">
        <v>20000</v>
      </c>
      <c r="M1045" s="174"/>
      <c r="N1045" s="22"/>
      <c r="O1045" s="176" t="s">
        <v>2630</v>
      </c>
      <c r="P1045" s="22"/>
      <c r="Q1045" s="33" t="s">
        <v>30</v>
      </c>
      <c r="R1045" s="159"/>
      <c r="S1045" s="193" t="s">
        <v>813</v>
      </c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102"/>
    </row>
    <row r="1046" spans="1:30" ht="12.75">
      <c r="A1046" s="94" t="s">
        <v>2359</v>
      </c>
      <c r="B1046" s="172" t="s">
        <v>33</v>
      </c>
      <c r="C1046" s="99" t="s">
        <v>2180</v>
      </c>
      <c r="D1046" s="99" t="s">
        <v>23</v>
      </c>
      <c r="E1046" s="99" t="s">
        <v>2589</v>
      </c>
      <c r="F1046" s="45" t="s">
        <v>25</v>
      </c>
      <c r="G1046" s="22"/>
      <c r="H1046" s="292" t="s">
        <v>35</v>
      </c>
      <c r="I1046" s="22"/>
      <c r="J1046" s="177">
        <v>45374</v>
      </c>
      <c r="K1046" s="103">
        <v>60000</v>
      </c>
      <c r="L1046" s="103">
        <v>30000</v>
      </c>
      <c r="M1046" s="174"/>
      <c r="N1046" s="22"/>
      <c r="O1046" s="176" t="s">
        <v>2631</v>
      </c>
      <c r="P1046" s="99" t="s">
        <v>27</v>
      </c>
      <c r="Q1046" s="99" t="s">
        <v>30</v>
      </c>
      <c r="R1046" s="159" t="s">
        <v>2632</v>
      </c>
      <c r="S1046" s="99" t="s">
        <v>32</v>
      </c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102"/>
    </row>
    <row r="1047" spans="1:30" ht="12.75">
      <c r="A1047" s="94" t="s">
        <v>2359</v>
      </c>
      <c r="B1047" s="172" t="s">
        <v>2202</v>
      </c>
      <c r="C1047" s="193" t="s">
        <v>2203</v>
      </c>
      <c r="D1047" s="193" t="s">
        <v>49</v>
      </c>
      <c r="E1047" s="99" t="s">
        <v>2589</v>
      </c>
      <c r="F1047" s="45" t="s">
        <v>25</v>
      </c>
      <c r="G1047" s="22"/>
      <c r="H1047" s="292" t="s">
        <v>2204</v>
      </c>
      <c r="I1047" s="22"/>
      <c r="J1047" s="177">
        <v>45374</v>
      </c>
      <c r="K1047" s="138">
        <v>250000</v>
      </c>
      <c r="L1047" s="138">
        <v>95000</v>
      </c>
      <c r="M1047" s="174"/>
      <c r="N1047" s="22"/>
      <c r="O1047" s="176" t="s">
        <v>2633</v>
      </c>
      <c r="P1047" s="99" t="s">
        <v>27</v>
      </c>
      <c r="Q1047" s="99" t="s">
        <v>30</v>
      </c>
      <c r="R1047" s="159" t="s">
        <v>2517</v>
      </c>
      <c r="S1047" s="193" t="s">
        <v>32</v>
      </c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102"/>
    </row>
    <row r="1048" spans="1:30" ht="12.75">
      <c r="A1048" s="94" t="s">
        <v>2359</v>
      </c>
      <c r="B1048" s="172" t="s">
        <v>169</v>
      </c>
      <c r="C1048" s="193" t="s">
        <v>39</v>
      </c>
      <c r="D1048" s="268" t="s">
        <v>23</v>
      </c>
      <c r="E1048" s="99" t="s">
        <v>2589</v>
      </c>
      <c r="F1048" s="45" t="s">
        <v>25</v>
      </c>
      <c r="G1048" s="22"/>
      <c r="H1048" s="292" t="s">
        <v>554</v>
      </c>
      <c r="I1048" s="22"/>
      <c r="J1048" s="177">
        <v>45374</v>
      </c>
      <c r="K1048" s="138">
        <v>105000</v>
      </c>
      <c r="L1048" s="138">
        <v>35000</v>
      </c>
      <c r="M1048" s="174"/>
      <c r="N1048" s="22"/>
      <c r="O1048" s="223" t="s">
        <v>2634</v>
      </c>
      <c r="P1048" s="99" t="s">
        <v>27</v>
      </c>
      <c r="Q1048" s="99" t="s">
        <v>30</v>
      </c>
      <c r="R1048" s="159" t="s">
        <v>2635</v>
      </c>
      <c r="S1048" s="193" t="s">
        <v>32</v>
      </c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102"/>
    </row>
    <row r="1049" spans="1:30" ht="12.75">
      <c r="A1049" s="94" t="s">
        <v>2359</v>
      </c>
      <c r="B1049" s="172" t="s">
        <v>2207</v>
      </c>
      <c r="C1049" s="193" t="s">
        <v>2208</v>
      </c>
      <c r="D1049" s="193" t="s">
        <v>49</v>
      </c>
      <c r="E1049" s="99" t="s">
        <v>2589</v>
      </c>
      <c r="F1049" s="45" t="s">
        <v>25</v>
      </c>
      <c r="G1049" s="22"/>
      <c r="H1049" s="288" t="s">
        <v>2636</v>
      </c>
      <c r="I1049" s="22"/>
      <c r="J1049" s="177">
        <v>45374</v>
      </c>
      <c r="K1049" s="138">
        <v>40000</v>
      </c>
      <c r="L1049" s="138">
        <v>18000</v>
      </c>
      <c r="M1049" s="174"/>
      <c r="N1049" s="22"/>
      <c r="O1049" s="223" t="s">
        <v>2637</v>
      </c>
      <c r="P1049" s="99" t="s">
        <v>2638</v>
      </c>
      <c r="Q1049" s="99" t="s">
        <v>30</v>
      </c>
      <c r="R1049" s="159"/>
      <c r="S1049" s="193" t="s">
        <v>80</v>
      </c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102"/>
    </row>
    <row r="1050" spans="1:30" ht="12.75">
      <c r="A1050" s="94" t="s">
        <v>2359</v>
      </c>
      <c r="B1050" s="172" t="s">
        <v>1924</v>
      </c>
      <c r="C1050" s="193" t="s">
        <v>402</v>
      </c>
      <c r="D1050" s="193" t="s">
        <v>49</v>
      </c>
      <c r="E1050" s="99" t="s">
        <v>2589</v>
      </c>
      <c r="F1050" s="45" t="s">
        <v>25</v>
      </c>
      <c r="G1050" s="22"/>
      <c r="H1050" s="292" t="s">
        <v>1925</v>
      </c>
      <c r="I1050" s="22"/>
      <c r="J1050" s="177">
        <v>45374</v>
      </c>
      <c r="K1050" s="138">
        <v>60000</v>
      </c>
      <c r="L1050" s="138">
        <v>20000</v>
      </c>
      <c r="M1050" s="174">
        <v>5000</v>
      </c>
      <c r="N1050" s="22"/>
      <c r="O1050" s="223" t="s">
        <v>2639</v>
      </c>
      <c r="P1050" s="168" t="s">
        <v>27</v>
      </c>
      <c r="Q1050" s="99" t="s">
        <v>30</v>
      </c>
      <c r="R1050" s="159"/>
      <c r="S1050" s="193" t="s">
        <v>2640</v>
      </c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102"/>
    </row>
    <row r="1051" spans="1:30" ht="12.75">
      <c r="A1051" s="8" t="s">
        <v>2359</v>
      </c>
      <c r="B1051" s="172" t="s">
        <v>2641</v>
      </c>
      <c r="C1051" s="193" t="s">
        <v>2180</v>
      </c>
      <c r="D1051" s="268" t="s">
        <v>23</v>
      </c>
      <c r="E1051" s="99" t="s">
        <v>2589</v>
      </c>
      <c r="F1051" s="45" t="s">
        <v>25</v>
      </c>
      <c r="G1051" s="22"/>
      <c r="H1051" s="292" t="s">
        <v>975</v>
      </c>
      <c r="I1051" s="22"/>
      <c r="J1051" s="177">
        <v>45374</v>
      </c>
      <c r="K1051" s="138">
        <v>70000</v>
      </c>
      <c r="L1051" s="138">
        <v>20000</v>
      </c>
      <c r="M1051" s="174"/>
      <c r="N1051" s="22"/>
      <c r="O1051" s="176" t="s">
        <v>2642</v>
      </c>
      <c r="P1051" s="168" t="s">
        <v>27</v>
      </c>
      <c r="Q1051" s="99" t="s">
        <v>30</v>
      </c>
      <c r="R1051" s="159"/>
      <c r="S1051" s="193" t="s">
        <v>80</v>
      </c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102"/>
    </row>
    <row r="1052" spans="1:30" ht="12.75">
      <c r="A1052" s="8" t="s">
        <v>2359</v>
      </c>
      <c r="B1052" s="172" t="s">
        <v>2643</v>
      </c>
      <c r="C1052" s="193" t="s">
        <v>2180</v>
      </c>
      <c r="D1052" s="268" t="s">
        <v>49</v>
      </c>
      <c r="E1052" s="99" t="s">
        <v>2589</v>
      </c>
      <c r="F1052" s="45" t="s">
        <v>25</v>
      </c>
      <c r="G1052" s="22"/>
      <c r="H1052" s="288" t="s">
        <v>2644</v>
      </c>
      <c r="I1052" s="22"/>
      <c r="J1052" s="177">
        <v>45374</v>
      </c>
      <c r="K1052" s="138">
        <v>40000</v>
      </c>
      <c r="L1052" s="138">
        <v>12000</v>
      </c>
      <c r="M1052" s="174"/>
      <c r="N1052" s="22"/>
      <c r="O1052" s="176" t="s">
        <v>2645</v>
      </c>
      <c r="P1052" s="168" t="s">
        <v>27</v>
      </c>
      <c r="Q1052" s="99" t="s">
        <v>30</v>
      </c>
      <c r="R1052" s="159"/>
      <c r="S1052" s="193" t="s">
        <v>80</v>
      </c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102"/>
    </row>
    <row r="1053" spans="1:30" ht="12.75">
      <c r="A1053" s="8" t="s">
        <v>2359</v>
      </c>
      <c r="B1053" s="172" t="s">
        <v>655</v>
      </c>
      <c r="C1053" s="193" t="s">
        <v>39</v>
      </c>
      <c r="D1053" s="268" t="s">
        <v>23</v>
      </c>
      <c r="E1053" s="99" t="s">
        <v>2589</v>
      </c>
      <c r="F1053" s="45" t="s">
        <v>25</v>
      </c>
      <c r="G1053" s="22"/>
      <c r="H1053" s="288" t="s">
        <v>562</v>
      </c>
      <c r="I1053" s="22"/>
      <c r="J1053" s="177">
        <v>45374</v>
      </c>
      <c r="K1053" s="138">
        <v>55000</v>
      </c>
      <c r="L1053" s="138">
        <v>20000</v>
      </c>
      <c r="M1053" s="174"/>
      <c r="N1053" s="22"/>
      <c r="O1053" s="176" t="s">
        <v>2646</v>
      </c>
      <c r="P1053" s="168" t="s">
        <v>27</v>
      </c>
      <c r="Q1053" s="99" t="s">
        <v>30</v>
      </c>
      <c r="R1053" s="159"/>
      <c r="S1053" s="193" t="s">
        <v>80</v>
      </c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102"/>
    </row>
    <row r="1054" spans="1:30" ht="12.75">
      <c r="A1054" s="8" t="s">
        <v>2359</v>
      </c>
      <c r="B1054" s="172" t="s">
        <v>2647</v>
      </c>
      <c r="C1054" s="193" t="s">
        <v>378</v>
      </c>
      <c r="D1054" s="193" t="s">
        <v>49</v>
      </c>
      <c r="E1054" s="99" t="s">
        <v>2589</v>
      </c>
      <c r="F1054" s="45" t="s">
        <v>25</v>
      </c>
      <c r="G1054" s="22"/>
      <c r="H1054" s="292" t="s">
        <v>2648</v>
      </c>
      <c r="I1054" s="22"/>
      <c r="J1054" s="177">
        <v>45374</v>
      </c>
      <c r="K1054" s="138">
        <v>25000</v>
      </c>
      <c r="L1054" s="138">
        <v>5000</v>
      </c>
      <c r="M1054" s="174"/>
      <c r="N1054" s="22"/>
      <c r="O1054" s="223" t="s">
        <v>2649</v>
      </c>
      <c r="P1054" s="168" t="s">
        <v>27</v>
      </c>
      <c r="Q1054" s="99" t="s">
        <v>30</v>
      </c>
      <c r="R1054" s="159"/>
      <c r="S1054" s="193" t="s">
        <v>80</v>
      </c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102"/>
    </row>
    <row r="1055" spans="1:30" ht="12.75">
      <c r="A1055" s="8" t="s">
        <v>2359</v>
      </c>
      <c r="B1055" s="172" t="s">
        <v>662</v>
      </c>
      <c r="C1055" s="193" t="s">
        <v>39</v>
      </c>
      <c r="D1055" s="268" t="s">
        <v>49</v>
      </c>
      <c r="E1055" s="99" t="s">
        <v>2589</v>
      </c>
      <c r="F1055" s="45" t="s">
        <v>25</v>
      </c>
      <c r="G1055" s="22"/>
      <c r="H1055" s="288" t="s">
        <v>1410</v>
      </c>
      <c r="I1055" s="22"/>
      <c r="J1055" s="177">
        <v>45374</v>
      </c>
      <c r="K1055" s="138">
        <v>55000</v>
      </c>
      <c r="L1055" s="138">
        <v>23000</v>
      </c>
      <c r="M1055" s="174"/>
      <c r="N1055" s="22"/>
      <c r="O1055" s="176" t="s">
        <v>2650</v>
      </c>
      <c r="P1055" s="168" t="s">
        <v>27</v>
      </c>
      <c r="Q1055" s="99" t="s">
        <v>30</v>
      </c>
      <c r="R1055" s="159" t="s">
        <v>2651</v>
      </c>
      <c r="S1055" s="193" t="s">
        <v>68</v>
      </c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102"/>
    </row>
    <row r="1056" spans="1:30" ht="12.75">
      <c r="A1056" s="8" t="s">
        <v>2359</v>
      </c>
      <c r="B1056" s="94" t="s">
        <v>2652</v>
      </c>
      <c r="C1056" s="193" t="s">
        <v>2475</v>
      </c>
      <c r="D1056" s="193" t="s">
        <v>49</v>
      </c>
      <c r="E1056" s="99" t="s">
        <v>2589</v>
      </c>
      <c r="F1056" s="45" t="s">
        <v>25</v>
      </c>
      <c r="G1056" s="22"/>
      <c r="H1056" s="286" t="s">
        <v>2653</v>
      </c>
      <c r="I1056" s="22"/>
      <c r="J1056" s="177">
        <v>45374</v>
      </c>
      <c r="K1056" s="138">
        <v>60000</v>
      </c>
      <c r="L1056" s="138">
        <v>15000</v>
      </c>
      <c r="M1056" s="174"/>
      <c r="N1056" s="22"/>
      <c r="O1056" s="176" t="s">
        <v>2654</v>
      </c>
      <c r="P1056" s="168" t="s">
        <v>27</v>
      </c>
      <c r="Q1056" s="99" t="s">
        <v>30</v>
      </c>
      <c r="R1056" s="159" t="s">
        <v>2655</v>
      </c>
      <c r="S1056" s="193" t="s">
        <v>813</v>
      </c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102"/>
    </row>
    <row r="1057" spans="1:30" ht="12.75">
      <c r="A1057" s="94" t="s">
        <v>2359</v>
      </c>
      <c r="B1057" s="172" t="s">
        <v>2656</v>
      </c>
      <c r="C1057" s="193" t="s">
        <v>2180</v>
      </c>
      <c r="D1057" s="268" t="s">
        <v>49</v>
      </c>
      <c r="E1057" s="99" t="s">
        <v>2589</v>
      </c>
      <c r="F1057" s="45" t="s">
        <v>25</v>
      </c>
      <c r="G1057" s="22"/>
      <c r="H1057" s="288" t="s">
        <v>2657</v>
      </c>
      <c r="I1057" s="22"/>
      <c r="J1057" s="177">
        <v>45374</v>
      </c>
      <c r="K1057" s="138">
        <v>40000</v>
      </c>
      <c r="L1057" s="138">
        <v>6000</v>
      </c>
      <c r="M1057" s="174"/>
      <c r="N1057" s="22"/>
      <c r="O1057" s="176" t="s">
        <v>2658</v>
      </c>
      <c r="P1057" s="168" t="s">
        <v>27</v>
      </c>
      <c r="Q1057" s="99" t="s">
        <v>30</v>
      </c>
      <c r="R1057" s="159"/>
      <c r="S1057" s="193" t="s">
        <v>80</v>
      </c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102"/>
    </row>
    <row r="1058" spans="1:30" ht="12.75">
      <c r="A1058" s="94" t="s">
        <v>2359</v>
      </c>
      <c r="B1058" s="172" t="s">
        <v>2659</v>
      </c>
      <c r="C1058" s="193" t="s">
        <v>2458</v>
      </c>
      <c r="D1058" s="268" t="s">
        <v>49</v>
      </c>
      <c r="E1058" s="99" t="s">
        <v>2589</v>
      </c>
      <c r="F1058" s="45" t="s">
        <v>25</v>
      </c>
      <c r="G1058" s="107"/>
      <c r="H1058" s="121" t="s">
        <v>2660</v>
      </c>
      <c r="I1058" s="107"/>
      <c r="J1058" s="177">
        <v>45375</v>
      </c>
      <c r="K1058" s="138">
        <v>200000</v>
      </c>
      <c r="L1058" s="138">
        <v>50000</v>
      </c>
      <c r="M1058" s="107"/>
      <c r="N1058" s="107"/>
      <c r="O1058" s="291" t="s">
        <v>2661</v>
      </c>
      <c r="P1058" s="92" t="s">
        <v>2662</v>
      </c>
      <c r="Q1058" s="99" t="s">
        <v>30</v>
      </c>
      <c r="R1058" s="107"/>
      <c r="S1058" s="193" t="s">
        <v>32</v>
      </c>
      <c r="T1058" s="107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</row>
    <row r="1059" spans="1:30" ht="12.75">
      <c r="A1059" s="94" t="s">
        <v>2359</v>
      </c>
      <c r="B1059" s="172" t="s">
        <v>2663</v>
      </c>
      <c r="C1059" s="193" t="s">
        <v>2475</v>
      </c>
      <c r="D1059" s="193" t="s">
        <v>49</v>
      </c>
      <c r="E1059" s="99" t="s">
        <v>2589</v>
      </c>
      <c r="F1059" s="45" t="s">
        <v>25</v>
      </c>
      <c r="G1059" s="22"/>
      <c r="H1059" s="288" t="s">
        <v>2664</v>
      </c>
      <c r="I1059" s="22"/>
      <c r="J1059" s="177">
        <v>45375</v>
      </c>
      <c r="K1059" s="138">
        <v>400000</v>
      </c>
      <c r="L1059" s="138">
        <v>230000</v>
      </c>
      <c r="M1059" s="174"/>
      <c r="N1059" s="22"/>
      <c r="O1059" s="223" t="s">
        <v>2665</v>
      </c>
      <c r="P1059" s="168" t="s">
        <v>338</v>
      </c>
      <c r="Q1059" s="99" t="s">
        <v>30</v>
      </c>
      <c r="R1059" s="159"/>
      <c r="S1059" s="193" t="s">
        <v>80</v>
      </c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102"/>
    </row>
    <row r="1060" spans="1:30" ht="12.75">
      <c r="A1060" s="94" t="s">
        <v>2359</v>
      </c>
      <c r="B1060" s="172" t="s">
        <v>2338</v>
      </c>
      <c r="C1060" s="193" t="s">
        <v>2180</v>
      </c>
      <c r="D1060" s="193" t="s">
        <v>49</v>
      </c>
      <c r="E1060" s="99" t="s">
        <v>2589</v>
      </c>
      <c r="F1060" s="45" t="s">
        <v>25</v>
      </c>
      <c r="G1060" s="22"/>
      <c r="H1060" s="288" t="s">
        <v>2339</v>
      </c>
      <c r="I1060" s="22"/>
      <c r="J1060" s="177">
        <v>45375</v>
      </c>
      <c r="K1060" s="138">
        <v>105000</v>
      </c>
      <c r="L1060" s="138">
        <v>20000</v>
      </c>
      <c r="M1060" s="174"/>
      <c r="N1060" s="22"/>
      <c r="O1060" s="176" t="s">
        <v>2666</v>
      </c>
      <c r="P1060" s="168" t="s">
        <v>627</v>
      </c>
      <c r="Q1060" s="99" t="s">
        <v>30</v>
      </c>
      <c r="R1060" s="159"/>
      <c r="S1060" s="193" t="s">
        <v>80</v>
      </c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102"/>
    </row>
    <row r="1061" spans="1:30" ht="12.75">
      <c r="A1061" s="94" t="s">
        <v>2359</v>
      </c>
      <c r="B1061" s="172" t="s">
        <v>2667</v>
      </c>
      <c r="C1061" s="193" t="s">
        <v>378</v>
      </c>
      <c r="D1061" s="193" t="s">
        <v>49</v>
      </c>
      <c r="E1061" s="99" t="s">
        <v>2589</v>
      </c>
      <c r="F1061" s="45" t="s">
        <v>25</v>
      </c>
      <c r="G1061" s="22"/>
      <c r="H1061" s="288" t="s">
        <v>2668</v>
      </c>
      <c r="I1061" s="22"/>
      <c r="J1061" s="177">
        <v>45375</v>
      </c>
      <c r="K1061" s="138">
        <v>75000</v>
      </c>
      <c r="L1061" s="138">
        <v>30000</v>
      </c>
      <c r="M1061" s="174"/>
      <c r="N1061" s="22"/>
      <c r="O1061" s="176" t="s">
        <v>2669</v>
      </c>
      <c r="P1061" s="99" t="s">
        <v>27</v>
      </c>
      <c r="Q1061" s="99" t="s">
        <v>30</v>
      </c>
      <c r="R1061" s="99"/>
      <c r="S1061" s="193" t="s">
        <v>80</v>
      </c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102"/>
    </row>
    <row r="1062" spans="1:30" ht="12.75">
      <c r="A1062" s="94" t="s">
        <v>2359</v>
      </c>
      <c r="B1062" s="172" t="s">
        <v>1623</v>
      </c>
      <c r="C1062" s="193" t="s">
        <v>39</v>
      </c>
      <c r="D1062" s="193" t="s">
        <v>49</v>
      </c>
      <c r="E1062" s="99" t="s">
        <v>2589</v>
      </c>
      <c r="F1062" s="45" t="s">
        <v>25</v>
      </c>
      <c r="G1062" s="107"/>
      <c r="H1062" s="68" t="s">
        <v>1624</v>
      </c>
      <c r="I1062" s="107"/>
      <c r="J1062" s="177">
        <v>45375</v>
      </c>
      <c r="K1062" s="138">
        <v>200000</v>
      </c>
      <c r="L1062" s="138">
        <v>65000</v>
      </c>
      <c r="M1062" s="70"/>
      <c r="N1062" s="170"/>
      <c r="O1062" s="123" t="s">
        <v>1657</v>
      </c>
      <c r="P1062" s="99" t="s">
        <v>27</v>
      </c>
      <c r="Q1062" s="99" t="s">
        <v>30</v>
      </c>
      <c r="R1062" s="107" t="s">
        <v>2670</v>
      </c>
      <c r="S1062" s="193" t="s">
        <v>32</v>
      </c>
      <c r="T1062" s="107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19"/>
    </row>
    <row r="1063" spans="1:30" ht="12.75">
      <c r="A1063" s="94" t="s">
        <v>2359</v>
      </c>
      <c r="B1063" s="172" t="s">
        <v>2235</v>
      </c>
      <c r="C1063" s="193" t="s">
        <v>2180</v>
      </c>
      <c r="D1063" s="193" t="s">
        <v>49</v>
      </c>
      <c r="E1063" s="99" t="s">
        <v>2589</v>
      </c>
      <c r="F1063" s="45" t="s">
        <v>25</v>
      </c>
      <c r="G1063" s="10"/>
      <c r="H1063" s="11" t="s">
        <v>2236</v>
      </c>
      <c r="I1063" s="9"/>
      <c r="J1063" s="177">
        <v>45375</v>
      </c>
      <c r="K1063" s="138">
        <v>150000</v>
      </c>
      <c r="L1063" s="138">
        <v>35000</v>
      </c>
      <c r="M1063" s="14"/>
      <c r="N1063" s="9"/>
      <c r="O1063" s="19" t="s">
        <v>2671</v>
      </c>
      <c r="P1063" s="99" t="s">
        <v>27</v>
      </c>
      <c r="Q1063" s="99" t="s">
        <v>30</v>
      </c>
      <c r="R1063" s="107" t="s">
        <v>2670</v>
      </c>
      <c r="S1063" s="293" t="s">
        <v>32</v>
      </c>
      <c r="T1063" s="16"/>
      <c r="U1063" s="8"/>
      <c r="V1063" s="8"/>
      <c r="W1063" s="8"/>
      <c r="X1063" s="8"/>
      <c r="Y1063" s="8"/>
      <c r="Z1063" s="8"/>
      <c r="AA1063" s="8"/>
      <c r="AB1063" s="8"/>
      <c r="AC1063" s="8"/>
      <c r="AD1063" s="17"/>
    </row>
    <row r="1064" spans="1:30" ht="12.75">
      <c r="A1064" s="94" t="s">
        <v>2359</v>
      </c>
      <c r="B1064" s="172" t="s">
        <v>313</v>
      </c>
      <c r="C1064" s="193" t="s">
        <v>39</v>
      </c>
      <c r="D1064" s="193" t="s">
        <v>49</v>
      </c>
      <c r="E1064" s="99" t="s">
        <v>2589</v>
      </c>
      <c r="F1064" s="45" t="s">
        <v>25</v>
      </c>
      <c r="G1064" s="10"/>
      <c r="H1064" s="11" t="s">
        <v>314</v>
      </c>
      <c r="I1064" s="9"/>
      <c r="J1064" s="177">
        <v>45376</v>
      </c>
      <c r="K1064" s="138">
        <v>220000</v>
      </c>
      <c r="L1064" s="138">
        <v>110000</v>
      </c>
      <c r="M1064" s="14"/>
      <c r="N1064" s="9" t="s">
        <v>28</v>
      </c>
      <c r="O1064" s="19" t="s">
        <v>315</v>
      </c>
      <c r="P1064" s="99" t="s">
        <v>27</v>
      </c>
      <c r="Q1064" s="99" t="s">
        <v>30</v>
      </c>
      <c r="R1064" s="107" t="s">
        <v>2670</v>
      </c>
      <c r="S1064" s="293" t="s">
        <v>32</v>
      </c>
      <c r="T1064" s="16"/>
      <c r="U1064" s="8"/>
      <c r="V1064" s="8"/>
      <c r="W1064" s="8"/>
      <c r="X1064" s="8"/>
      <c r="Y1064" s="8"/>
      <c r="Z1064" s="8"/>
      <c r="AA1064" s="8"/>
      <c r="AB1064" s="8"/>
      <c r="AC1064" s="8"/>
      <c r="AD1064" s="17"/>
    </row>
    <row r="1065" spans="1:30" ht="12.75">
      <c r="A1065" s="94" t="s">
        <v>2359</v>
      </c>
      <c r="B1065" s="172" t="s">
        <v>2672</v>
      </c>
      <c r="C1065" s="289" t="s">
        <v>402</v>
      </c>
      <c r="D1065" s="99" t="s">
        <v>49</v>
      </c>
      <c r="E1065" s="99" t="s">
        <v>2589</v>
      </c>
      <c r="F1065" s="45" t="s">
        <v>25</v>
      </c>
      <c r="G1065" s="94"/>
      <c r="H1065" s="283" t="s">
        <v>2673</v>
      </c>
      <c r="I1065" s="94"/>
      <c r="J1065" s="277">
        <v>45377</v>
      </c>
      <c r="K1065" s="138">
        <v>120000</v>
      </c>
      <c r="L1065" s="138">
        <v>40000</v>
      </c>
      <c r="M1065" s="97"/>
      <c r="N1065" s="94"/>
      <c r="O1065" s="228" t="s">
        <v>2674</v>
      </c>
      <c r="P1065" s="99" t="s">
        <v>27</v>
      </c>
      <c r="Q1065" s="99" t="s">
        <v>30</v>
      </c>
      <c r="R1065" s="99">
        <v>1</v>
      </c>
      <c r="S1065" s="193" t="s">
        <v>2640</v>
      </c>
      <c r="T1065" s="94"/>
      <c r="U1065" s="94"/>
      <c r="V1065" s="94"/>
      <c r="W1065" s="94"/>
      <c r="X1065" s="94"/>
      <c r="Y1065" s="94"/>
      <c r="Z1065" s="94"/>
      <c r="AA1065" s="94"/>
      <c r="AB1065" s="94"/>
      <c r="AC1065" s="94"/>
      <c r="AD1065" s="102"/>
    </row>
    <row r="1066" spans="1:30" ht="12.75">
      <c r="A1066" s="172" t="s">
        <v>2359</v>
      </c>
      <c r="B1066" s="159" t="s">
        <v>1921</v>
      </c>
      <c r="C1066" s="260" t="s">
        <v>402</v>
      </c>
      <c r="D1066" s="160" t="s">
        <v>49</v>
      </c>
      <c r="E1066" s="99" t="s">
        <v>2589</v>
      </c>
      <c r="F1066" s="45" t="s">
        <v>25</v>
      </c>
      <c r="G1066" s="159"/>
      <c r="H1066" s="161" t="s">
        <v>2034</v>
      </c>
      <c r="I1066" s="159"/>
      <c r="J1066" s="277">
        <v>45378</v>
      </c>
      <c r="K1066" s="103">
        <v>160000</v>
      </c>
      <c r="L1066" s="103">
        <v>80000</v>
      </c>
      <c r="M1066" s="179">
        <v>5000</v>
      </c>
      <c r="N1066" s="159"/>
      <c r="O1066" s="166" t="s">
        <v>2675</v>
      </c>
      <c r="P1066" s="160" t="s">
        <v>27</v>
      </c>
      <c r="Q1066" s="160" t="s">
        <v>30</v>
      </c>
      <c r="R1066" s="189"/>
      <c r="S1066" s="160" t="s">
        <v>369</v>
      </c>
      <c r="T1066" s="159"/>
      <c r="U1066" s="159"/>
      <c r="V1066" s="159"/>
      <c r="W1066" s="159"/>
      <c r="X1066" s="159"/>
      <c r="Y1066" s="159"/>
      <c r="Z1066" s="159"/>
      <c r="AA1066" s="159"/>
      <c r="AB1066" s="159"/>
      <c r="AC1066" s="159"/>
      <c r="AD1066" s="102"/>
    </row>
    <row r="1067" spans="1:30" ht="12.75">
      <c r="A1067" s="94" t="s">
        <v>2359</v>
      </c>
      <c r="B1067" s="107" t="s">
        <v>2676</v>
      </c>
      <c r="C1067" s="92" t="s">
        <v>2475</v>
      </c>
      <c r="D1067" s="99" t="s">
        <v>49</v>
      </c>
      <c r="E1067" s="99" t="s">
        <v>2589</v>
      </c>
      <c r="F1067" s="45" t="s">
        <v>25</v>
      </c>
      <c r="G1067" s="107"/>
      <c r="H1067" s="107"/>
      <c r="I1067" s="107"/>
      <c r="J1067" s="277">
        <v>45378</v>
      </c>
      <c r="K1067" s="138">
        <v>120000</v>
      </c>
      <c r="L1067" s="138">
        <v>55000</v>
      </c>
      <c r="M1067" s="107"/>
      <c r="N1067" s="107"/>
      <c r="O1067" s="291" t="s">
        <v>2677</v>
      </c>
      <c r="P1067" s="107"/>
      <c r="Q1067" s="92" t="s">
        <v>30</v>
      </c>
      <c r="R1067" s="107"/>
      <c r="S1067" s="225" t="s">
        <v>32</v>
      </c>
      <c r="T1067" s="107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</row>
    <row r="1068" spans="1:30" ht="12.75">
      <c r="A1068" s="172" t="s">
        <v>2359</v>
      </c>
      <c r="B1068" s="22" t="s">
        <v>781</v>
      </c>
      <c r="C1068" s="261" t="s">
        <v>39</v>
      </c>
      <c r="D1068" s="168" t="s">
        <v>49</v>
      </c>
      <c r="E1068" s="99" t="s">
        <v>2589</v>
      </c>
      <c r="F1068" s="45" t="s">
        <v>25</v>
      </c>
      <c r="G1068" s="22"/>
      <c r="H1068" s="173" t="s">
        <v>471</v>
      </c>
      <c r="I1068" s="22"/>
      <c r="J1068" s="277">
        <v>45378</v>
      </c>
      <c r="K1068" s="138">
        <v>55000</v>
      </c>
      <c r="L1068" s="138">
        <v>13000</v>
      </c>
      <c r="M1068" s="234"/>
      <c r="N1068" s="22"/>
      <c r="O1068" s="236" t="s">
        <v>2678</v>
      </c>
      <c r="P1068" s="160" t="s">
        <v>27</v>
      </c>
      <c r="Q1068" s="92" t="s">
        <v>30</v>
      </c>
      <c r="R1068" s="276"/>
      <c r="S1068" s="177" t="s">
        <v>68</v>
      </c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102"/>
    </row>
    <row r="1069" spans="1:30" ht="12.75">
      <c r="A1069" s="172" t="s">
        <v>2359</v>
      </c>
      <c r="B1069" s="22" t="s">
        <v>235</v>
      </c>
      <c r="C1069" s="261" t="s">
        <v>39</v>
      </c>
      <c r="D1069" s="168" t="s">
        <v>49</v>
      </c>
      <c r="E1069" s="99" t="s">
        <v>2589</v>
      </c>
      <c r="F1069" s="45" t="s">
        <v>25</v>
      </c>
      <c r="G1069" s="22"/>
      <c r="H1069" s="173" t="s">
        <v>506</v>
      </c>
      <c r="I1069" s="22"/>
      <c r="J1069" s="277">
        <v>45378</v>
      </c>
      <c r="K1069" s="138">
        <v>70000</v>
      </c>
      <c r="L1069" s="138">
        <v>15000</v>
      </c>
      <c r="M1069" s="234"/>
      <c r="N1069" s="22"/>
      <c r="O1069" s="236" t="s">
        <v>2679</v>
      </c>
      <c r="P1069" s="160" t="s">
        <v>27</v>
      </c>
      <c r="Q1069" s="92" t="s">
        <v>30</v>
      </c>
      <c r="R1069" s="276"/>
      <c r="S1069" s="168" t="s">
        <v>68</v>
      </c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102"/>
    </row>
    <row r="1070" spans="1:30" ht="12.75">
      <c r="A1070" s="172" t="s">
        <v>2359</v>
      </c>
      <c r="B1070" s="94" t="s">
        <v>2680</v>
      </c>
      <c r="C1070" s="281" t="s">
        <v>2681</v>
      </c>
      <c r="D1070" s="99" t="s">
        <v>49</v>
      </c>
      <c r="E1070" s="99" t="s">
        <v>2589</v>
      </c>
      <c r="F1070" s="45" t="s">
        <v>25</v>
      </c>
      <c r="G1070" s="94"/>
      <c r="H1070" s="283" t="s">
        <v>2682</v>
      </c>
      <c r="I1070" s="94"/>
      <c r="J1070" s="277">
        <v>45379</v>
      </c>
      <c r="K1070" s="103">
        <v>150000</v>
      </c>
      <c r="L1070" s="138">
        <v>40000</v>
      </c>
      <c r="M1070" s="97"/>
      <c r="N1070" s="94"/>
      <c r="O1070" s="226" t="s">
        <v>2683</v>
      </c>
      <c r="P1070" s="160" t="s">
        <v>27</v>
      </c>
      <c r="Q1070" s="92" t="s">
        <v>30</v>
      </c>
      <c r="R1070" s="225"/>
      <c r="S1070" s="193" t="s">
        <v>80</v>
      </c>
      <c r="T1070" s="94"/>
      <c r="U1070" s="94"/>
      <c r="V1070" s="94"/>
      <c r="W1070" s="94"/>
      <c r="X1070" s="94"/>
      <c r="Y1070" s="94"/>
      <c r="Z1070" s="94"/>
      <c r="AA1070" s="94"/>
      <c r="AB1070" s="94"/>
      <c r="AC1070" s="94"/>
      <c r="AD1070" s="94"/>
    </row>
    <row r="1071" spans="1:30" ht="12.75">
      <c r="A1071" s="172" t="s">
        <v>2359</v>
      </c>
      <c r="B1071" s="94" t="s">
        <v>2684</v>
      </c>
      <c r="C1071" s="281" t="s">
        <v>402</v>
      </c>
      <c r="D1071" s="99" t="s">
        <v>49</v>
      </c>
      <c r="E1071" s="99" t="s">
        <v>2589</v>
      </c>
      <c r="F1071" s="45" t="s">
        <v>25</v>
      </c>
      <c r="G1071" s="94"/>
      <c r="H1071" s="121" t="s">
        <v>2685</v>
      </c>
      <c r="I1071" s="94"/>
      <c r="J1071" s="277">
        <v>45379</v>
      </c>
      <c r="K1071" s="103">
        <v>80000</v>
      </c>
      <c r="L1071" s="138">
        <v>40000</v>
      </c>
      <c r="M1071" s="97"/>
      <c r="N1071" s="94"/>
      <c r="O1071" s="226" t="s">
        <v>2686</v>
      </c>
      <c r="P1071" s="99" t="s">
        <v>27</v>
      </c>
      <c r="Q1071" s="99" t="s">
        <v>30</v>
      </c>
      <c r="R1071" s="225"/>
      <c r="S1071" s="99" t="s">
        <v>2640</v>
      </c>
      <c r="T1071" s="94"/>
      <c r="U1071" s="94"/>
      <c r="V1071" s="94"/>
      <c r="W1071" s="94"/>
      <c r="X1071" s="94"/>
      <c r="Y1071" s="94"/>
      <c r="Z1071" s="94"/>
      <c r="AA1071" s="94"/>
      <c r="AB1071" s="94"/>
      <c r="AC1071" s="94"/>
      <c r="AD1071" s="94"/>
    </row>
    <row r="1072" spans="1:30" ht="16.5" customHeight="1">
      <c r="A1072" s="172" t="s">
        <v>2359</v>
      </c>
      <c r="B1072" s="94" t="s">
        <v>2687</v>
      </c>
      <c r="C1072" s="281" t="s">
        <v>1308</v>
      </c>
      <c r="D1072" s="99" t="s">
        <v>49</v>
      </c>
      <c r="E1072" s="99" t="s">
        <v>2589</v>
      </c>
      <c r="F1072" s="45" t="s">
        <v>25</v>
      </c>
      <c r="G1072" s="94"/>
      <c r="H1072" s="121" t="s">
        <v>995</v>
      </c>
      <c r="I1072" s="94"/>
      <c r="J1072" s="277">
        <v>45379</v>
      </c>
      <c r="K1072" s="103">
        <v>80000</v>
      </c>
      <c r="L1072" s="138">
        <v>31000</v>
      </c>
      <c r="M1072" s="97">
        <v>5000</v>
      </c>
      <c r="N1072" s="94"/>
      <c r="O1072" s="226" t="s">
        <v>2688</v>
      </c>
      <c r="P1072" s="99" t="s">
        <v>27</v>
      </c>
      <c r="Q1072" s="99" t="s">
        <v>30</v>
      </c>
      <c r="R1072" s="225"/>
      <c r="S1072" s="99" t="s">
        <v>2640</v>
      </c>
      <c r="T1072" s="94"/>
      <c r="U1072" s="94"/>
      <c r="V1072" s="94"/>
      <c r="W1072" s="94"/>
      <c r="X1072" s="94"/>
      <c r="Y1072" s="94"/>
      <c r="Z1072" s="94"/>
      <c r="AA1072" s="94"/>
      <c r="AB1072" s="94"/>
      <c r="AC1072" s="94"/>
      <c r="AD1072" s="94"/>
    </row>
    <row r="1073" spans="1:30" ht="12.75">
      <c r="A1073" s="94" t="s">
        <v>2359</v>
      </c>
      <c r="B1073" s="172" t="s">
        <v>2689</v>
      </c>
      <c r="C1073" s="289" t="s">
        <v>2462</v>
      </c>
      <c r="D1073" s="99" t="s">
        <v>49</v>
      </c>
      <c r="E1073" s="99" t="s">
        <v>2589</v>
      </c>
      <c r="F1073" s="45" t="s">
        <v>25</v>
      </c>
      <c r="G1073" s="94"/>
      <c r="H1073" s="283" t="s">
        <v>2690</v>
      </c>
      <c r="I1073" s="94"/>
      <c r="J1073" s="277">
        <v>45379</v>
      </c>
      <c r="K1073" s="138">
        <v>80000</v>
      </c>
      <c r="L1073" s="138">
        <v>20000</v>
      </c>
      <c r="M1073" s="97"/>
      <c r="N1073" s="94"/>
      <c r="O1073" s="226" t="s">
        <v>2691</v>
      </c>
      <c r="P1073" s="99" t="s">
        <v>27</v>
      </c>
      <c r="Q1073" s="99" t="s">
        <v>30</v>
      </c>
      <c r="R1073" s="225"/>
      <c r="S1073" s="193" t="s">
        <v>2692</v>
      </c>
      <c r="T1073" s="94"/>
      <c r="U1073" s="94"/>
      <c r="V1073" s="94"/>
      <c r="W1073" s="94"/>
      <c r="X1073" s="94"/>
      <c r="Y1073" s="94"/>
      <c r="Z1073" s="94"/>
      <c r="AA1073" s="94"/>
      <c r="AB1073" s="94"/>
      <c r="AC1073" s="94"/>
      <c r="AD1073" s="102"/>
    </row>
    <row r="1074" spans="1:30" ht="12.75">
      <c r="A1074" s="94" t="s">
        <v>2359</v>
      </c>
      <c r="B1074" s="172" t="s">
        <v>2693</v>
      </c>
      <c r="C1074" s="289" t="s">
        <v>2462</v>
      </c>
      <c r="D1074" s="99" t="s">
        <v>49</v>
      </c>
      <c r="E1074" s="99" t="s">
        <v>2589</v>
      </c>
      <c r="F1074" s="45" t="s">
        <v>25</v>
      </c>
      <c r="G1074" s="94"/>
      <c r="H1074" s="283" t="s">
        <v>2694</v>
      </c>
      <c r="I1074" s="94"/>
      <c r="J1074" s="277">
        <v>45379</v>
      </c>
      <c r="K1074" s="138">
        <v>100000</v>
      </c>
      <c r="L1074" s="138">
        <v>35000</v>
      </c>
      <c r="M1074" s="97"/>
      <c r="N1074" s="94"/>
      <c r="O1074" s="226" t="s">
        <v>2695</v>
      </c>
      <c r="P1074" s="99" t="s">
        <v>2638</v>
      </c>
      <c r="Q1074" s="99" t="s">
        <v>30</v>
      </c>
      <c r="R1074" s="225"/>
      <c r="S1074" s="193" t="s">
        <v>2692</v>
      </c>
      <c r="T1074" s="94"/>
      <c r="U1074" s="94"/>
      <c r="V1074" s="94"/>
      <c r="W1074" s="94"/>
      <c r="X1074" s="94"/>
      <c r="Y1074" s="94"/>
      <c r="Z1074" s="94"/>
      <c r="AA1074" s="94"/>
      <c r="AB1074" s="94"/>
      <c r="AC1074" s="94"/>
      <c r="AD1074" s="102"/>
    </row>
    <row r="1075" spans="1:30" ht="12.75">
      <c r="A1075" s="94" t="s">
        <v>2359</v>
      </c>
      <c r="B1075" s="172" t="s">
        <v>2696</v>
      </c>
      <c r="C1075" s="289" t="s">
        <v>2462</v>
      </c>
      <c r="D1075" s="99" t="s">
        <v>49</v>
      </c>
      <c r="E1075" s="99" t="s">
        <v>2589</v>
      </c>
      <c r="F1075" s="45" t="s">
        <v>25</v>
      </c>
      <c r="G1075" s="94"/>
      <c r="H1075" s="283" t="s">
        <v>2697</v>
      </c>
      <c r="I1075" s="94"/>
      <c r="J1075" s="277">
        <v>45379</v>
      </c>
      <c r="K1075" s="138">
        <v>350000</v>
      </c>
      <c r="L1075" s="138" t="s">
        <v>2698</v>
      </c>
      <c r="M1075" s="97"/>
      <c r="N1075" s="94"/>
      <c r="O1075" s="226" t="s">
        <v>2699</v>
      </c>
      <c r="P1075" s="99" t="s">
        <v>27</v>
      </c>
      <c r="Q1075" s="99" t="s">
        <v>30</v>
      </c>
      <c r="R1075" s="225"/>
      <c r="S1075" s="193" t="s">
        <v>2692</v>
      </c>
      <c r="T1075" s="94"/>
      <c r="U1075" s="94"/>
      <c r="V1075" s="94"/>
      <c r="W1075" s="94"/>
      <c r="X1075" s="94"/>
      <c r="Y1075" s="94"/>
      <c r="Z1075" s="94"/>
      <c r="AA1075" s="94"/>
      <c r="AB1075" s="94"/>
      <c r="AC1075" s="94"/>
      <c r="AD1075" s="102"/>
    </row>
    <row r="1076" spans="1:30" ht="12.75">
      <c r="A1076" s="172" t="s">
        <v>2359</v>
      </c>
      <c r="B1076" s="94" t="s">
        <v>769</v>
      </c>
      <c r="C1076" s="99" t="s">
        <v>39</v>
      </c>
      <c r="D1076" s="99" t="s">
        <v>23</v>
      </c>
      <c r="E1076" s="99" t="s">
        <v>2589</v>
      </c>
      <c r="F1076" s="45" t="s">
        <v>25</v>
      </c>
      <c r="G1076" s="94"/>
      <c r="H1076" s="96" t="s">
        <v>770</v>
      </c>
      <c r="I1076" s="94"/>
      <c r="J1076" s="277">
        <v>45379</v>
      </c>
      <c r="K1076" s="103">
        <v>60000</v>
      </c>
      <c r="L1076" s="103">
        <v>21000</v>
      </c>
      <c r="M1076" s="103"/>
      <c r="N1076" s="94"/>
      <c r="O1076" s="226" t="s">
        <v>2700</v>
      </c>
      <c r="P1076" s="160" t="s">
        <v>27</v>
      </c>
      <c r="Q1076" s="92" t="s">
        <v>30</v>
      </c>
      <c r="R1076" s="99" t="s">
        <v>2701</v>
      </c>
      <c r="S1076" s="99" t="s">
        <v>813</v>
      </c>
      <c r="T1076" s="94"/>
      <c r="U1076" s="94"/>
      <c r="V1076" s="94"/>
      <c r="W1076" s="94"/>
      <c r="X1076" s="94"/>
      <c r="Y1076" s="94"/>
      <c r="Z1076" s="94"/>
      <c r="AA1076" s="94"/>
      <c r="AB1076" s="94"/>
      <c r="AC1076" s="94"/>
      <c r="AD1076" s="94"/>
    </row>
    <row r="1077" spans="1:30" ht="12.75">
      <c r="A1077" s="94" t="s">
        <v>2359</v>
      </c>
      <c r="B1077" s="22" t="s">
        <v>2167</v>
      </c>
      <c r="C1077" s="168" t="s">
        <v>378</v>
      </c>
      <c r="D1077" s="168" t="s">
        <v>23</v>
      </c>
      <c r="E1077" s="99" t="s">
        <v>2589</v>
      </c>
      <c r="F1077" s="45" t="s">
        <v>25</v>
      </c>
      <c r="G1077" s="22"/>
      <c r="H1077" s="218" t="s">
        <v>2168</v>
      </c>
      <c r="I1077" s="22"/>
      <c r="J1077" s="277">
        <v>45379</v>
      </c>
      <c r="K1077" s="138">
        <v>80000</v>
      </c>
      <c r="L1077" s="138">
        <v>15000</v>
      </c>
      <c r="M1077" s="234"/>
      <c r="N1077" s="22"/>
      <c r="O1077" s="176" t="s">
        <v>2702</v>
      </c>
      <c r="P1077" s="160" t="s">
        <v>27</v>
      </c>
      <c r="Q1077" s="92" t="s">
        <v>30</v>
      </c>
      <c r="R1077" s="99" t="s">
        <v>2701</v>
      </c>
      <c r="S1077" s="168" t="s">
        <v>813</v>
      </c>
      <c r="T1077" s="22"/>
      <c r="U1077" s="22"/>
      <c r="V1077" s="22"/>
      <c r="W1077" s="22"/>
      <c r="X1077" s="22"/>
      <c r="Y1077" s="22"/>
      <c r="Z1077" s="22"/>
      <c r="AA1077" s="22"/>
      <c r="AB1077" s="22"/>
      <c r="AC1077" s="22"/>
      <c r="AD1077" s="22"/>
    </row>
  </sheetData>
  <autoFilter ref="A1:AD1077" xr:uid="{00000000-0001-0000-0000-000000000000}"/>
  <customSheetViews>
    <customSheetView guid="{9E5F1F9B-E15E-4FAF-94FE-904ECF900F36}" filter="1" showAutoFilter="1">
      <pageMargins left="0.7" right="0.7" top="0.75" bottom="0.75" header="0.3" footer="0.3"/>
      <autoFilter ref="S1:S3391" xr:uid="{C62FAF82-6FFF-4ED2-9884-B2D4D5D6B237}">
        <filterColumn colId="0">
          <filters>
            <filter val="Goldi"/>
            <filter val="Gordon"/>
            <filter val="Mriganka"/>
            <filter val="Rasika"/>
            <filter val="Sandeep"/>
          </filters>
        </filterColumn>
      </autoFilter>
    </customSheetView>
    <customSheetView guid="{D3DB2FA4-35C5-4691-A899-A23F08BF7F56}" filter="1" showAutoFilter="1">
      <pageMargins left="0.7" right="0.7" top="0.75" bottom="0.75" header="0.3" footer="0.3"/>
      <autoFilter ref="H1:V91" xr:uid="{A48673A5-F534-45B6-8287-B78EFDAA0F42}">
        <filterColumn colId="11">
          <filters>
            <filter val="Rasika"/>
          </filters>
        </filterColumn>
      </autoFilter>
    </customSheetView>
    <customSheetView guid="{1DEF39C4-C986-4453-B152-822BD115DE74}" filter="1" showAutoFilter="1">
      <pageMargins left="0.7" right="0.7" top="0.75" bottom="0.75" header="0.3" footer="0.3"/>
      <autoFilter ref="A1:F91" xr:uid="{7240A462-D02C-4C7B-9A43-2005C4783B92}"/>
    </customSheetView>
    <customSheetView guid="{56A2567E-7A38-4BEB-AAC1-64A0085626E6}" filter="1" showAutoFilter="1">
      <pageMargins left="0.7" right="0.7" top="0.75" bottom="0.75" header="0.3" footer="0.3"/>
      <autoFilter ref="S1:S3391" xr:uid="{C82CA340-4D70-4D51-A90E-BA451546FBB1}">
        <filterColumn colId="0">
          <filters>
            <filter val="Goldi"/>
            <filter val="Gordon"/>
            <filter val="Krizanne"/>
            <filter val="Mriganka"/>
            <filter val="Sandeep"/>
            <filter val="Tanaya"/>
            <filter val="Veena"/>
          </filters>
        </filterColumn>
      </autoFilter>
    </customSheetView>
    <customSheetView guid="{B128E179-5591-496D-ADE0-129C41E6E0EC}" filter="1" showAutoFilter="1">
      <pageMargins left="0.7" right="0.7" top="0.75" bottom="0.75" header="0.3" footer="0.3"/>
      <autoFilter ref="S1:S2168" xr:uid="{37BC0DF3-E249-4204-83C9-68B31F00ABAF}">
        <filterColumn colId="0">
          <filters>
            <filter val="Aman/Rajdeep"/>
            <filter val="Shraddha"/>
            <filter val="Tanaya"/>
          </filters>
        </filterColumn>
      </autoFilter>
    </customSheetView>
    <customSheetView guid="{EB33C0C3-FAE5-4642-AD00-3F1C63F38716}" filter="1" showAutoFilter="1">
      <pageMargins left="0.7" right="0.7" top="0.75" bottom="0.75" header="0.3" footer="0.3"/>
      <autoFilter ref="C1:C2168" xr:uid="{E796A755-FA5E-4589-8755-31A24D16DA30}">
        <filterColumn colId="0">
          <filters>
            <filter val="Earning"/>
            <filter val="Lifestyle"/>
          </filters>
        </filterColumn>
      </autoFilter>
    </customSheetView>
    <customSheetView guid="{CFFA66B6-9B23-452F-8F97-D55E35CFD51B}" filter="1" showAutoFilter="1">
      <pageMargins left="0.7" right="0.7" top="0.75" bottom="0.75" header="0.3" footer="0.3"/>
      <autoFilter ref="S1:S2168" xr:uid="{3203D37C-0227-4D7D-9A64-DDF96201CF6E}">
        <filterColumn colId="0">
          <filters>
            <filter val="Aman/Rajdeep"/>
            <filter val="Naziha"/>
            <filter val="Tanaya"/>
          </filters>
        </filterColumn>
      </autoFilter>
    </customSheetView>
    <customSheetView guid="{06E5EBCB-65EB-4ADB-9EA5-E92F9B6CC466}" filter="1" showAutoFilter="1">
      <pageMargins left="0.7" right="0.7" top="0.75" bottom="0.75" header="0.3" footer="0.3"/>
      <autoFilter ref="S1:S2168" xr:uid="{3DDB606A-0C2A-4BAC-8EF3-A154FF484F2F}">
        <filterColumn colId="0">
          <filters>
            <filter val="Aman/Rajdeep"/>
            <filter val="Rasika"/>
            <filter val="Tanaya"/>
          </filters>
        </filterColumn>
      </autoFilter>
    </customSheetView>
    <customSheetView guid="{C98A7975-823D-4D8C-B508-AF1B012DCC81}" filter="1" showAutoFilter="1">
      <pageMargins left="0.7" right="0.7" top="0.75" bottom="0.75" header="0.3" footer="0.3"/>
      <autoFilter ref="S1:S2168" xr:uid="{A5EF0021-A364-4EFB-A57E-486A36FFF520}">
        <filterColumn colId="0">
          <filters>
            <filter val="Aman/Rajdeep"/>
            <filter val="Rasika"/>
            <filter val="Tanaya"/>
          </filters>
        </filterColumn>
      </autoFilter>
    </customSheetView>
    <customSheetView guid="{705B9E37-F931-4643-8A50-6AFC15C882FD}" filter="1" showAutoFilter="1">
      <pageMargins left="0.7" right="0.7" top="0.75" bottom="0.75" header="0.3" footer="0.3"/>
      <autoFilter ref="S1:S3391" xr:uid="{0CE9FCAC-6BE5-4D1E-B636-7D79D3AC9474}">
        <filterColumn colId="0">
          <filters>
            <filter val="Shraddha"/>
          </filters>
        </filterColumn>
      </autoFilter>
    </customSheetView>
    <customSheetView guid="{B2647188-E65C-470C-A2F2-AC03FFCF1E47}" filter="1" showAutoFilter="1">
      <pageMargins left="0.7" right="0.7" top="0.75" bottom="0.75" header="0.3" footer="0.3"/>
      <autoFilter ref="S1:S3391" xr:uid="{97581EEC-54DC-44D7-95A1-B81CE16C869E}">
        <filterColumn colId="0">
          <filters>
            <filter val="Rasika"/>
            <filter val="Sandeep"/>
          </filters>
        </filterColumn>
      </autoFilter>
    </customSheetView>
    <customSheetView guid="{2FBF8E76-F30E-423F-897F-D0F5C2A9F34C}" filter="1" showAutoFilter="1">
      <pageMargins left="0.7" right="0.7" top="0.75" bottom="0.75" header="0.3" footer="0.3"/>
      <autoFilter ref="H1:V91" xr:uid="{24B4765A-0B36-48F3-9679-469129C93425}"/>
    </customSheetView>
    <customSheetView guid="{21F1F103-BC33-473F-9AC1-CFF07F75A110}" filter="1" showAutoFilter="1">
      <pageMargins left="0.7" right="0.7" top="0.75" bottom="0.75" header="0.3" footer="0.3"/>
      <autoFilter ref="S1:S2168" xr:uid="{D1A2B7FC-E668-47A1-8744-8268711CE671}">
        <filterColumn colId="0">
          <filters>
            <filter val="Aman/Rajdeep"/>
            <filter val="Shraddha"/>
            <filter val="Tanaya"/>
          </filters>
        </filterColumn>
      </autoFilter>
    </customSheetView>
    <customSheetView guid="{C6C0F844-9863-4F71-BBC5-9E36E57F3BEE}" filter="1" showAutoFilter="1">
      <pageMargins left="0.7" right="0.7" top="0.75" bottom="0.75" header="0.3" footer="0.3"/>
      <autoFilter ref="H2624:V2713" xr:uid="{6B9E812A-5BBF-465B-97FB-24ED1386AAB0}">
        <filterColumn colId="11">
          <filters>
            <filter val="Aman"/>
          </filters>
        </filterColumn>
      </autoFilter>
    </customSheetView>
    <customSheetView guid="{9BF3F942-9C1F-47FB-8B01-223D7C88C2B5}" filter="1" showAutoFilter="1">
      <pageMargins left="0.7" right="0.7" top="0.75" bottom="0.75" header="0.3" footer="0.3"/>
      <autoFilter ref="S1:S2168" xr:uid="{EC3E682B-AE60-4AEE-B82D-D189B4DF71DC}">
        <filterColumn colId="0">
          <filters>
            <filter val="Aman/Rajdeep"/>
            <filter val="Rasika"/>
            <filter val="Tanaya"/>
          </filters>
        </filterColumn>
      </autoFilter>
    </customSheetView>
    <customSheetView guid="{777AE4BC-3975-41A2-A9ED-1E8730C0A764}" filter="1" showAutoFilter="1">
      <pageMargins left="0.7" right="0.7" top="0.75" bottom="0.75" header="0.3" footer="0.3"/>
      <autoFilter ref="S1:S3391" xr:uid="{0AAF3511-74E7-4DE7-92DB-4D86584FF287}">
        <filterColumn colId="0">
          <filters>
            <filter val="Goldi"/>
            <filter val="Gordon"/>
            <filter val="Krizanne"/>
            <filter val="Sandeep"/>
          </filters>
        </filterColumn>
      </autoFilter>
    </customSheetView>
    <customSheetView guid="{278F632B-DEEB-4D45-97B7-CCDB0D6C541B}" filter="1" showAutoFilter="1">
      <pageMargins left="0.7" right="0.7" top="0.75" bottom="0.75" header="0.3" footer="0.3"/>
      <autoFilter ref="H755:V833" xr:uid="{AD3FEA94-3B4C-400F-8367-74F791F1E34E}"/>
    </customSheetView>
    <customSheetView guid="{880E2B5A-250E-4151-820E-2F789878D2E5}" filter="1" showAutoFilter="1">
      <pageMargins left="0.7" right="0.7" top="0.75" bottom="0.75" header="0.3" footer="0.3"/>
      <autoFilter ref="A1:F91" xr:uid="{D534AB9E-DAE0-4CE0-A662-71B0CB173E04}"/>
    </customSheetView>
    <customSheetView guid="{862C7314-6D64-46C3-9A5F-7BBA8E405694}" filter="1" showAutoFilter="1">
      <pageMargins left="0.7" right="0.7" top="0.75" bottom="0.75" header="0.3" footer="0.3"/>
      <autoFilter ref="A1260:AC1375" xr:uid="{571FCB21-D8AD-4C59-A1F3-D110F2992B0C}"/>
    </customSheetView>
    <customSheetView guid="{4EF43BFC-E281-4E76-B26F-291B0276BDD4}" filter="1" showAutoFilter="1">
      <pageMargins left="0.7" right="0.7" top="0.75" bottom="0.75" header="0.3" footer="0.3"/>
      <autoFilter ref="H2455:V2616" xr:uid="{B228D324-C8A6-42BB-A031-AD3F69AC5F9D}">
        <filterColumn colId="11">
          <filters>
            <filter val="Sandeep"/>
            <filter val="Aman"/>
          </filters>
        </filterColumn>
      </autoFilter>
    </customSheetView>
    <customSheetView guid="{7EE6C456-7FC0-485E-885C-B173D0070567}" filter="1" showAutoFilter="1">
      <pageMargins left="0.7" right="0.7" top="0.75" bottom="0.75" header="0.3" footer="0.3"/>
      <autoFilter ref="H2624:V2713" xr:uid="{A1E7A481-6E3A-4523-9D62-C2F3CD2200E0}"/>
    </customSheetView>
    <customSheetView guid="{939C4B84-67E8-4E81-804B-C1148BE76BD1}" filter="1" showAutoFilter="1">
      <pageMargins left="0.7" right="0.7" top="0.75" bottom="0.75" header="0.3" footer="0.3"/>
      <autoFilter ref="S1:S2168" xr:uid="{5B87497D-D909-4EC9-99A1-E854E179FB25}">
        <filterColumn colId="0">
          <filters>
            <filter val="Aman/Rajdeep"/>
            <filter val="Shraddha"/>
            <filter val="Tanaya"/>
          </filters>
        </filterColumn>
      </autoFilter>
    </customSheetView>
    <customSheetView guid="{A8A37D35-B37B-4B92-BDD4-F45B85690077}" filter="1" showAutoFilter="1">
      <pageMargins left="0.7" right="0.7" top="0.75" bottom="0.75" header="0.3" footer="0.3"/>
      <autoFilter ref="S1:S2168" xr:uid="{30AA5114-CE57-49EE-AF45-CA49F0C9A8B8}">
        <filterColumn colId="0">
          <filters>
            <filter val="Aman/Rajdeep"/>
            <filter val="Tanaya"/>
          </filters>
        </filterColumn>
      </autoFilter>
    </customSheetView>
    <customSheetView guid="{C78A6FEB-E9AE-494A-AD41-BC459C56BD5B}" filter="1" showAutoFilter="1">
      <pageMargins left="0.7" right="0.7" top="0.75" bottom="0.75" header="0.3" footer="0.3"/>
      <autoFilter ref="S1:S2168" xr:uid="{296D94BF-D781-40AB-87A9-F517C4C1FFE7}">
        <filterColumn colId="0">
          <filters>
            <filter val="Aman/Rajdeep"/>
            <filter val="Rasika"/>
            <filter val="Tanaya"/>
          </filters>
        </filterColumn>
      </autoFilter>
    </customSheetView>
    <customSheetView guid="{E1766255-CA23-49BA-A733-CB7C6C8484AC}" filter="1" showAutoFilter="1">
      <pageMargins left="0.7" right="0.7" top="0.75" bottom="0.75" header="0.3" footer="0.3"/>
      <autoFilter ref="S1:S2168" xr:uid="{1B6F6720-6D7D-48D6-90AE-09CD117A359A}">
        <filterColumn colId="0">
          <filters>
            <filter val="Aman/Rajdeep"/>
            <filter val="Shraddha"/>
            <filter val="Tanaya"/>
          </filters>
        </filterColumn>
      </autoFilter>
    </customSheetView>
    <customSheetView guid="{9510596E-F446-462D-A5B5-80FD3D1C16B8}" filter="1" showAutoFilter="1">
      <pageMargins left="0.7" right="0.7" top="0.75" bottom="0.75" header="0.3" footer="0.3"/>
      <autoFilter ref="S1:S3391" xr:uid="{219AB9DC-1F3B-45F2-A528-AC61EE448F3F}">
        <filterColumn colId="0">
          <filters>
            <filter val="Sandeep"/>
            <filter val="Shraddha"/>
          </filters>
        </filterColumn>
      </autoFilter>
    </customSheetView>
    <customSheetView guid="{928CFD1C-91F7-4360-9FF2-776DEA3692BE}" filter="1" showAutoFilter="1">
      <pageMargins left="0.7" right="0.7" top="0.75" bottom="0.75" header="0.3" footer="0.3"/>
      <autoFilter ref="A1:F91" xr:uid="{7895D03C-58CC-4F9E-98E8-6EE20B39F4EE}"/>
    </customSheetView>
    <customSheetView guid="{FF8510F2-2050-43E4-828F-2F155C3AFB87}" filter="1" showAutoFilter="1">
      <pageMargins left="0.7" right="0.7" top="0.75" bottom="0.75" header="0.3" footer="0.3"/>
      <autoFilter ref="S1:S3391" xr:uid="{A9586944-E2D5-4174-A219-82321581A151}">
        <filterColumn colId="0">
          <filters>
            <filter val="Rasika"/>
          </filters>
        </filterColumn>
      </autoFilter>
    </customSheetView>
    <customSheetView guid="{96E850A3-1CDA-4C13-AE52-2D3907D3E987}" filter="1" showAutoFilter="1">
      <pageMargins left="0.7" right="0.7" top="0.75" bottom="0.75" header="0.3" footer="0.3"/>
      <autoFilter ref="S1:S3391" xr:uid="{5AE3E5CD-2E3F-4F57-84F1-DD2D3176D723}">
        <filterColumn colId="0">
          <filters>
            <filter val="Goldi"/>
            <filter val="Rasika"/>
            <filter val="Sandeep"/>
          </filters>
        </filterColumn>
      </autoFilter>
    </customSheetView>
    <customSheetView guid="{34901406-5345-4FD3-80A3-BBEF5BF9F05D}" filter="1" showAutoFilter="1">
      <pageMargins left="0.7" right="0.7" top="0.75" bottom="0.75" header="0.3" footer="0.3"/>
      <autoFilter ref="S1:S3391" xr:uid="{AEE2F461-8C0A-4752-AD99-9143D3427787}">
        <filterColumn colId="0">
          <filters>
            <filter val="Goldi"/>
            <filter val="Gordon"/>
            <filter val="Mriganka"/>
            <filter val="Sandeep"/>
            <filter val="Shraddha"/>
          </filters>
        </filterColumn>
      </autoFilter>
    </customSheetView>
    <customSheetView guid="{634734A7-1D8D-473A-AE17-8EC1301ED05E}" filter="1" showAutoFilter="1">
      <pageMargins left="0.7" right="0.7" top="0.75" bottom="0.75" header="0.3" footer="0.3"/>
      <autoFilter ref="S1:S2168" xr:uid="{52631BC0-AFF6-4952-B408-2126E154FED1}">
        <filterColumn colId="0">
          <filters>
            <filter val="Aman/Rajdeep"/>
            <filter val="Shraddha"/>
            <filter val="Tanaya"/>
          </filters>
        </filterColumn>
      </autoFilter>
    </customSheetView>
    <customSheetView guid="{6320CBF2-B7A7-42A1-868E-78952F64162A}" filter="1" showAutoFilter="1">
      <pageMargins left="0.7" right="0.7" top="0.75" bottom="0.75" header="0.3" footer="0.3"/>
      <autoFilter ref="A1:F91" xr:uid="{CC4C0583-B2F7-4886-888D-25C6297FC23A}"/>
    </customSheetView>
    <customSheetView guid="{351B8A56-3E97-4107-AE15-D5E27F10114D}" filter="1" showAutoFilter="1">
      <pageMargins left="0.7" right="0.7" top="0.75" bottom="0.75" header="0.3" footer="0.3"/>
      <autoFilter ref="A1:F91" xr:uid="{30C45070-9D02-4C2E-9C71-3FDF49AAA5AB}"/>
    </customSheetView>
    <customSheetView guid="{1A3622CD-16D9-4E89-9636-D9BC16E9ED74}" filter="1" showAutoFilter="1">
      <pageMargins left="0.7" right="0.7" top="0.75" bottom="0.75" header="0.3" footer="0.3"/>
      <autoFilter ref="R1:S3391" xr:uid="{81436FF5-9D66-4A46-85E8-16630BA41BCA}">
        <filterColumn colId="0">
          <filters blank="1">
            <filter val="02/2023-2024"/>
            <filter val="1"/>
            <filter val="10"/>
            <filter val="106011"/>
            <filter val="106027"/>
            <filter val="14"/>
            <filter val="15"/>
            <filter val="1640"/>
            <filter val="1641"/>
            <filter val="1642"/>
            <filter val="17"/>
            <filter val="18"/>
            <filter val="20"/>
            <filter val="2023-24/005"/>
            <filter val="23-24/HUF/003"/>
            <filter val="27"/>
            <filter val="A00072"/>
            <filter val="AD-24"/>
            <filter val="AD-25"/>
            <filter val="AD-27"/>
            <filter val="APR001"/>
            <filter val="B2B-22"/>
            <filter val="B2B-52"/>
            <filter val="B52"/>
            <filter val="FMPL-018"/>
            <filter val="GSF/23-24/024"/>
            <filter val="GST/00161"/>
            <filter val="GST/5"/>
            <filter val="Influencer Payment"/>
            <filter val="INV-000028"/>
            <filter val="INV2023001"/>
            <filter val="INV-2764"/>
            <filter val="MAY001"/>
            <filter val="NGST/01/03/2024/03"/>
            <filter val="NGST/01/03/2024/04"/>
            <filter val="NGST/01/03/2024/05"/>
            <filter val="NGST/01/03/2024/06"/>
            <filter val="NGST/01/06/2023/06"/>
            <filter val="NGST/01/08/2023/01"/>
            <filter val="NGST/01/08/2023/03"/>
            <filter val="NGST/01/11/2023/02"/>
            <filter val="NGST/01/12/2023/01"/>
            <filter val="NGST/02/01/2024/01"/>
            <filter val="NGST/02/01/2024/02"/>
            <filter val="NGST/02/01/2024/03"/>
            <filter val="NGST/02/01/2024/06"/>
            <filter val="NGST/02/02/2024/03"/>
            <filter val="NGST/02/06/2023/01"/>
            <filter val="NGST/02/06/2023/02"/>
            <filter val="NGST/02/06/2023/03"/>
            <filter val="NGST/02/06/2023/05"/>
            <filter val="NGST/02/06/2023/07"/>
            <filter val="NGST/02/08/2023/01"/>
            <filter val="NGST/02/11/2023/01"/>
            <filter val="NGST/02/11/2023/03"/>
            <filter val="NGST/03/01/2024/03"/>
            <filter val="NGST/03/01/2024/05"/>
            <filter val="NGST/03/07/2023/01"/>
            <filter val="NGST/03/07/2023/02"/>
            <filter val="NGST/03/07/2023/04"/>
            <filter val="NGST/03/07/2023/06"/>
            <filter val="NGST/03/07/2023/07"/>
            <filter val="NGST/03/10/2023/01"/>
            <filter val="NGST/03/10/2023/03"/>
            <filter val="NGST/03/10/2023/04"/>
            <filter val="NGST/03/10/2023/08"/>
            <filter val="NGST/03/10/2023/09"/>
            <filter val="NGST/03/10/2023/10"/>
            <filter val="NGST/03/10/2023/11"/>
            <filter val="NGST/03/11/2023/01"/>
            <filter val="NGST/03/11/2023/02"/>
            <filter val="NGST/03/11/2023/03"/>
            <filter val="NGST/03/11/2023/06"/>
            <filter val="NGST/04/03/2024/01"/>
            <filter val="NGST/04/03/2024/03"/>
            <filter val="NGST/04/03/2024/04"/>
            <filter val="NGST/04/03/2024/05"/>
            <filter val="NGST/04/03/2024/06"/>
            <filter val="NGST/04/03/2024/07"/>
            <filter val="NGST/04/03/2024/08"/>
            <filter val="NGST/04/03/2024/09"/>
            <filter val="NGST/04/03/2024/10"/>
            <filter val="NGST/04/04/2023/01"/>
            <filter val="NGST/04/08/2023/03"/>
            <filter val="NGST/04/08/2023/10"/>
            <filter val="NGST/04/09/2023/01"/>
            <filter val="NGST/04/10/2023/02"/>
            <filter val="NGST/04/12/2023/01"/>
            <filter val="NGST/04/12/2023/03"/>
            <filter val="NGST/04/12/2023/08"/>
            <filter val="NGST/04/12/2023/09"/>
            <filter val="NGST/05/01/2024/01"/>
            <filter val="NGST/05/01/2024/02"/>
            <filter val="NGST/05/01/2024/05"/>
            <filter val="NGST/05/01/2024/07"/>
            <filter val="NGST/05/01/2024/08"/>
            <filter val="NGST/05/01/2024/10"/>
            <filter val="NGST/05/01/2024/11"/>
            <filter val="NGST/05/02/2024/02"/>
            <filter val="NGST/05/02/2024/03"/>
            <filter val="NGST/05/03/2024/01"/>
            <filter val="NGST/05/03/2024/04"/>
            <filter val="NGST/05/06/2023/01"/>
            <filter val="NGST/05/08/2023/01"/>
            <filter val="NGST/05/08/2023/03"/>
            <filter val="NGST/05/09/2023/03"/>
            <filter val="NGST/05/09/2023/10"/>
            <filter val="NGST/05/10/2023/01"/>
            <filter val="NGST/05/10/2023/03"/>
            <filter val="NGST/05/10/2023/11"/>
            <filter val="NGST/05/11/2023/04"/>
            <filter val="NGST/05/11/2023/05"/>
            <filter val="NGST/05/11/2023/06"/>
            <filter val="NGST/05/11/2023/07"/>
            <filter val="NGST/05/12/2023/02"/>
            <filter val="NGST/05/12/2023/08"/>
            <filter val="NGST/06/03/2023/06"/>
            <filter val="NGST/06/03/2024/01"/>
            <filter val="NGST/06/03/2024/02"/>
            <filter val="NGST/06/03/2024/04"/>
            <filter val="NGST/06/03/2024/07"/>
            <filter val="NGST/06/04/2023/02"/>
            <filter val="NGST/06/05/2023/02"/>
            <filter val="NGST/06/05/2023/05"/>
            <filter val="NGST/06/05/2023/06"/>
            <filter val="NGST/06/07/2023/02"/>
            <filter val="NGST/06/09/2023/02"/>
            <filter val="NGST/06/10/2023/04"/>
            <filter val="NGST/06/10/2023/05"/>
            <filter val="NGST/06/10/2023/06"/>
            <filter val="NGST/06/11/2023/04"/>
            <filter val="NGST/06/12/2023/01"/>
            <filter val="NGST/06/12/2023/02"/>
            <filter val="NGST/06/12/2023/05"/>
            <filter val="NGST/07/03/2024/06"/>
            <filter val="NGST/07/08/2023/04"/>
            <filter val="NGST/07/08/2023/13"/>
            <filter val="NGST/07/08/2023/14"/>
            <filter val="NGST/07/09/023/01"/>
            <filter val="NGST/07/11/2023/02"/>
            <filter val="NGST/07/11/2023/03"/>
            <filter val="NGST/07/12/2023/04"/>
            <filter val="NGST/08/01/2024/06"/>
            <filter val="NGST/08/01/2024/07"/>
            <filter val="NGST/08/01/2024/09"/>
            <filter val="NGST/08/07/2023/01"/>
            <filter val="NGST/08/08/2023/07"/>
            <filter val="NGST/08/08/2023/12"/>
            <filter val="NGST/08/09/2023/01"/>
            <filter val="NGST/08/09/2023/02"/>
            <filter val="NGST/08/11/2023/02"/>
            <filter val="NGST/08/12/2023/02"/>
            <filter val="NGST/08/12/2023/03"/>
            <filter val="NGST/08/12/2023/04"/>
            <filter val="NGST/08/12/2023/05"/>
            <filter val="NGST/08/12/2023/08"/>
            <filter val="NGST/08/12/2023/10"/>
            <filter val="NGST/09/01/2024/01"/>
            <filter val="NGST/09/01/2024/02"/>
            <filter val="NGST/09/01/2024/03"/>
            <filter val="NGST/09/01/2024/04"/>
            <filter val="NGST/09/01/2024/06"/>
            <filter val="NGST/09/01/2024/07"/>
            <filter val="NGST/09/01/2024/08"/>
            <filter val="NGST/09/02/2024/01"/>
            <filter val="NGST/09/02/2024/02"/>
            <filter val="NGST/09/03/2024/01"/>
            <filter val="NGST/09/06/2023/01"/>
            <filter val="NGST/09/06/2023/02"/>
            <filter val="NGST/09/06/2023/05"/>
            <filter val="NGST/09/06/2023/07"/>
            <filter val="NGST/09/06/2023/08"/>
            <filter val="NGST/09/06/2023/09"/>
            <filter val="NGST/09/06/2023/10"/>
            <filter val="NGST/09/08/2023/08"/>
            <filter val="NGST/09/08/2023/11"/>
            <filter val="NGST/09/09/2023/01"/>
            <filter val="NGST/09/10/2023/02"/>
            <filter val="NGST/09/10/2023/04"/>
            <filter val="NGST/09/11/2023/01"/>
            <filter val="NGST/09/11/2023/04"/>
            <filter val="NGST/09/11/2023/07"/>
            <filter val="NGST/09/11/2023/08"/>
            <filter val="NGST/09/11/2023/09"/>
            <filter val="NGST/09/11/2023/11"/>
            <filter val="NGST/10/01/2024/02"/>
            <filter val="NGST/10/01/2024/03"/>
            <filter val="NGST/10/01/2024/04"/>
            <filter val="NGST/10/04/2023/04"/>
            <filter val="NGST/10/04/2023/05"/>
            <filter val="NGST/10/05/2023/01"/>
            <filter val="NGST/10/07/2023/06"/>
            <filter val="NGST/10/10/2023/01"/>
            <filter val="NGST/10/10/2023/02"/>
            <filter val="NGST/10/10/2023/07"/>
            <filter val="NGST/11/03/2024/04"/>
            <filter val="NGST/11/03/2024/05"/>
            <filter val="NGST/11/03/2024/06"/>
            <filter val="NGST/11/03/2024/08"/>
            <filter val="NGST/11/04/2023/02"/>
            <filter val="NGST/11/07/2023/02"/>
            <filter val="NGST/11/08/2023/03"/>
            <filter val="NGST/11/08/2023/13"/>
            <filter val="NGST/11/08/2023/14"/>
            <filter val="NGST/11/08/2023/15"/>
            <filter val="NGST/11/08/2023/18"/>
            <filter val="NGST/11/08/2023/22"/>
            <filter val="NGST/11/09/2023/01"/>
            <filter val="NGST/11/09/2023/04"/>
            <filter val="NGST/11/09/2023/05"/>
            <filter val="NGST/11/11/2023/01"/>
            <filter val="NGST/11/12/2023/02"/>
            <filter val="NGST/11/12/2023/03"/>
            <filter val="NGST/11/12/2023/04"/>
            <filter val="NGST/12/01/2024/01"/>
            <filter val="NGST/12/01/2024/04"/>
            <filter val="NGST/12/01/2024/05"/>
            <filter val="NGST/12/01/2024/06"/>
            <filter val="NGST/12/04/2023/03"/>
            <filter val="NGST/12/04/2023/09"/>
            <filter val="NGST/12/04/2023/10"/>
            <filter val="NGST/12/04/2023/13"/>
            <filter val="NGST/12/05/2023/01"/>
            <filter val="NGST/12/05/2023/06"/>
            <filter val="NGST/12/05/2023/08"/>
            <filter val="NGST/12/05/2023/09"/>
            <filter val="NGST/12/09/2023/01"/>
            <filter val="NGST/12/09/2023/04"/>
            <filter val="NGST/12/10/2023/02"/>
            <filter val="NGST/12/10/2023/03"/>
            <filter val="NGST/12/10/2023/04"/>
            <filter val="NGST/12/10/2023/08"/>
            <filter val="NGST/12/10/2023/09"/>
            <filter val="NGST/12/10/2023/10"/>
            <filter val="NGST/12/10/2023/15"/>
            <filter val="NGST/12/10/2023/16"/>
            <filter val="NGST/13/02/2024/01"/>
            <filter val="NGST/13/02/2024/03"/>
            <filter val="NGST/13/02/2024/04"/>
            <filter val="NGST/13/02/2024/05"/>
            <filter val="NGST/13/02/2024/06"/>
            <filter val="NGST/13/02/2024/08"/>
            <filter val="NGST/13/02/2024/10"/>
            <filter val="NGST/13/02/2024/12"/>
            <filter val="NGST/13/02/2024/14"/>
            <filter val="NGST/13/02/2024/15"/>
            <filter val="NGST/13/10/2023/01"/>
            <filter val="NGST/13/12/2023/01"/>
            <filter val="NGST/14/02/2024/01"/>
            <filter val="NGST/14/02/2024/02"/>
            <filter val="NGST/14/02/2024/03"/>
            <filter val="NGST/14/04/2023/05"/>
            <filter val="NGST/14/04/2023/06"/>
            <filter val="NGST/14/09/2023/04"/>
            <filter val="NGST/14/09/2023/05"/>
            <filter val="NGST/14/09/2023/06"/>
            <filter val="NGST/14/11/2023/01"/>
            <filter val="NGST/14/12/2023/02"/>
            <filter val="NGST/15/02/2024/01"/>
            <filter val="NGST/15/02/2024/03"/>
            <filter val="NGST/15/03/2023/07"/>
            <filter val="NGST/15/03/2023/10"/>
            <filter val="NGST/15/03/2023/11"/>
            <filter val="NGST/15/03/2024/12"/>
            <filter val="NGST/15/05/2023/03"/>
            <filter val="NGST/15/09/2023/02"/>
            <filter val="NGST/15/09/2023/05"/>
            <filter val="NGST/15/09/2023/07"/>
            <filter val="NGST/15/12/2023/01"/>
            <filter val="NGST/15/12/2023/02"/>
            <filter val="NGST/15/12/2023/03"/>
            <filter val="NGST/15/12/2023/04"/>
            <filter val="NGST/15/12/2023/05"/>
            <filter val="NGST/15/12/2023/06"/>
            <filter val="NGST/15/12/2023/07"/>
            <filter val="NGST/15/12/2023/08"/>
            <filter val="NGST/15/12/2023/09"/>
            <filter val="NGST/15/12/2023/10"/>
            <filter val="NGST/15/12/2023/11"/>
            <filter val="NGST/15/12/2023/12"/>
            <filter val="NGST/15/12/2023/13"/>
            <filter val="NGST/16/02/2024/02"/>
            <filter val="NGST/16/02/2024/03"/>
            <filter val="NGST/16/03/2024/02"/>
            <filter val="NGST/16/03/2024/03"/>
            <filter val="NGST/16/03/2024/04"/>
            <filter val="NGST/16/06/2023/04"/>
            <filter val="NGST/16/06/2023/06"/>
            <filter val="NGST/16/06/2023/08"/>
            <filter val="NGST/16/06/2023/09"/>
            <filter val="NGST/16/06/2023/10"/>
            <filter val="NGST/16/06/2023/14"/>
            <filter val="NGST/16/08/2023/02"/>
            <filter val="NGST/16/08/2023/04"/>
            <filter val="NGST/16/08/2023/06"/>
            <filter val="NGST/16/10/2023/01"/>
            <filter val="NGST/16/10/2023/02"/>
            <filter val="NGST/16/10/2023/03"/>
            <filter val="NGST/16/10/2023/04"/>
            <filter val="NGST/16/10/2023/05"/>
            <filter val="NGST/16/10/2023/06"/>
            <filter val="NGST/16/11/2023/03"/>
            <filter val="NGST/16/11/2023/08"/>
            <filter val="NGST/16/11/2023/09"/>
            <filter val="NGST/17/01/2024/02"/>
            <filter val="NGST/17/01/2024/03"/>
            <filter val="NGST/17/01/2024/04"/>
            <filter val="NGST/17/01/2024/05"/>
            <filter val="NGST/17/01/2024/06"/>
            <filter val="NGST/17/01/2024/07"/>
            <filter val="NGST/17/01/2024/08"/>
            <filter val="NGST/17/01/2024/09"/>
            <filter val="NGST/17/01/2024/10"/>
            <filter val="NGST/17/01/2024/11"/>
            <filter val="NGST/17/01/2024/12"/>
            <filter val="NGST/17/01/2024/13"/>
            <filter val="NGST/17/01/2024/14"/>
            <filter val="NGST/17/07/2023/05"/>
            <filter val="NGST/17/07/2023/08"/>
            <filter val="NGST/17/07/2023/10"/>
            <filter val="NGST/17/07/2023/12"/>
            <filter val="NGST/17/10/2023/01"/>
            <filter val="NGST/17/10/2023/08"/>
            <filter val="NGST/17/10/2023/11"/>
            <filter val="NGST/17/11/2023/01"/>
            <filter val="NGST/17/11/2023/02"/>
            <filter val="NGST/17/11/2023/03"/>
            <filter val="NGST/17/11/2023/04"/>
            <filter val="NGST/17/11/2023/05"/>
            <filter val="NGST/17/11/2023/06"/>
            <filter val="NGST/17/11/2023/08"/>
            <filter val="NGST/17/11/2023/10"/>
            <filter val="NGST/18/01/2024/01"/>
            <filter val="NGST/18/01/2024/02"/>
            <filter val="NGST/18/01/2024/03"/>
            <filter val="NGST/18/04/2024/03"/>
            <filter val="NGST/18/07/2023/06"/>
            <filter val="NGST/18/09/2023/04"/>
            <filter val="NGST/18/09/2023/05"/>
            <filter val="NGST/18/09/2023/06"/>
            <filter val="NGST/18/09/2023/09"/>
            <filter val="NGST/18/09/2023/10"/>
            <filter val="NGST/18/10/2023/03"/>
            <filter val="NGST/18/10/2023/04"/>
            <filter val="NGST/18/10/2023/05"/>
            <filter val="NGST/18/10/2023/06"/>
            <filter val="NGST/18/12/2023/02"/>
            <filter val="NGST/18/12/2023/03"/>
            <filter val="NGST/18/12/2023/04"/>
            <filter val="NGST/19/01/2024/01"/>
            <filter val="NGST/19/02/2024/06"/>
            <filter val="NGST/19/03/2024/02"/>
            <filter val="NGST/19/03/2024/06"/>
            <filter val="NGST/19/03/2024/08"/>
            <filter val="NGST/19/03/2024/09"/>
            <filter val="NGST/19/03/2024/13"/>
            <filter val="NGST/19/03/2024/14"/>
            <filter val="NGST/19/03/2024/15"/>
            <filter val="NGST/19/03/2024/16"/>
            <filter val="NGST/19/05/2023/06"/>
            <filter val="NGST/19/05/2023/07"/>
            <filter val="NGST/19/05/2023/09"/>
            <filter val="NGST/19/06/2023/02"/>
            <filter val="NGST/19/06/2023/04"/>
            <filter val="NGST/19/07/2023/02"/>
            <filter val="NGST/19/07/2023/03"/>
            <filter val="NGST/19/07/2023/06"/>
            <filter val="NGST/19/10/2023/04"/>
            <filter val="NGST/19/12/2023/06"/>
            <filter val="NGST/20/01/2024/01"/>
            <filter val="NGST/20/01/2024/02"/>
            <filter val="NGST/20/01/2024/03"/>
            <filter val="NGST/20/02/2024/06"/>
            <filter val="NGST/20/02/2024/07"/>
            <filter val="NGST/20/02/2024/08"/>
            <filter val="NGST/20/02/2024/09"/>
            <filter val="NGST/20/02/2024/10"/>
            <filter val="NGST/20/02/2024/11"/>
            <filter val="NGST/20/03/2024/03"/>
            <filter val="NGST/20/03/2024/08"/>
            <filter val="NGST/20/03/2024/09"/>
            <filter val="NGST/20/03/2024/10"/>
            <filter val="NGST/20/03/2024/11"/>
            <filter val="NGST/20/03/2024/12"/>
            <filter val="NGST/20/04/2023/02"/>
            <filter val="NGST/20/07/2023/03"/>
            <filter val="NGST/20/07/2023/05"/>
            <filter val="NGST/20/10/2023/03"/>
            <filter val="NGST/20/10/2023/05"/>
            <filter val="NGST/20/10/2023/10"/>
            <filter val="NGST/20/11/2023/01"/>
            <filter val="NGST/20/11/2023/02"/>
            <filter val="NGST/20/11/2023/03"/>
            <filter val="NGST/20/11/2023/04"/>
            <filter val="NGST/20/11/2023/08"/>
            <filter val="NGST/20/12/2023/03"/>
            <filter val="NGST/21/02/2024/01"/>
            <filter val="NGST/21/02/2024/02"/>
            <filter val="NGST/21/02/2024/03"/>
            <filter val="NGST/21/02/2024/05"/>
            <filter val="NGST/21/03/2024/03"/>
            <filter val="NGST/21/03/2024/04"/>
            <filter val="NGST/21/03/2024/05"/>
            <filter val="NGST/21/03/2024/07"/>
            <filter val="NGST/21/03/2024/08"/>
            <filter val="NGST/21/03/2024/09"/>
            <filter val="NGST/21/03/2024/12"/>
            <filter val="NGST/21/04/2023/02"/>
            <filter val="NGST/21/04/2023/03"/>
            <filter val="NGST/21/04/2023/08"/>
            <filter val="NGST/21/04/2023/09"/>
            <filter val="NGST/21/04/2023/10"/>
            <filter val="NGST/21/04/2023/11"/>
            <filter val="NGST/21/04/2023/12"/>
            <filter val="NGST/21/04/2023/13"/>
            <filter val="NGST/21/04/2023/14"/>
            <filter val="NGST/21/07/2023/12"/>
            <filter val="NGST/21/07/2023/13"/>
            <filter val="NGST/21/08/2023/08"/>
            <filter val="NGST/21/09/2023/01"/>
            <filter val="NGST/21/09/2023/02"/>
            <filter val="NGST/21/10/2023/01"/>
            <filter val="NGST/21/10/2023/02"/>
            <filter val="NGST/21/10/2023/03"/>
            <filter val="NGST/21/10/2023/04"/>
            <filter val="NGST/21/11/2023/01"/>
            <filter val="NGST/21/11/2023/02"/>
            <filter val="NGST/21/11/2023/03"/>
            <filter val="NGST/21/11/2023/04"/>
            <filter val="NGST/21/12/2023/01"/>
            <filter val="NGST/21/12/2023/02"/>
            <filter val="NGST/21/12/2023/07"/>
            <filter val="NGST/21/12/2023/10"/>
            <filter val="NGST/21/12/2023/12"/>
            <filter val="NGST/22/01/2024/01"/>
            <filter val="NGST/22/01/2024/02"/>
            <filter val="NGST/22/01/2024/03"/>
            <filter val="NGST/22/01/2024/04"/>
            <filter val="NGST/22/02/2024/04"/>
            <filter val="NGST/22/02/2024/06"/>
            <filter val="NGST/22/02/2024/07"/>
            <filter val="NGST/22/03/2024/08"/>
            <filter val="NGST/22/04/2024/05"/>
            <filter val="NGST/22/05/2023/02"/>
            <filter val="NGST/22/09/2023/02"/>
            <filter val="NGST/22/09/2023/09"/>
            <filter val="NGST/22/11/2023/04"/>
            <filter val="NGST/22/11/2023/06"/>
            <filter val="NGST/22/11/2023/07"/>
            <filter val="NGST/22/11/2023/10"/>
            <filter val="NGST/22/12/2023/01"/>
            <filter val="NGST/22/12/2023/05"/>
            <filter val="NGST/23/01/2024/01"/>
            <filter val="NGST/23/01/2024/02"/>
            <filter val="NGST/23/01/2024/03"/>
            <filter val="NGST/23/01/2024/04"/>
            <filter val="NGST/23/02/2023/01"/>
            <filter val="NGST/23/02/2024/03"/>
            <filter val="NGST/23/02/2024/04"/>
            <filter val="NGST/23/02/2024/05"/>
            <filter val="NGST/23/02/2024/06"/>
            <filter val="NGST/23/02/2024/07"/>
            <filter val="NGST/23/06/2023/02"/>
            <filter val="NGST/23/06/2023/03"/>
            <filter val="NGST/23/06/2023/04"/>
            <filter val="NGST/23/06/2023/05"/>
            <filter val="NGST/23/06/2023/06"/>
            <filter val="NGST/23/06/2023/07"/>
            <filter val="NGST/23/06/2023/10"/>
            <filter val="NGST/23/06/2023/11"/>
            <filter val="NGST/23/06/2023/16"/>
            <filter val="NGST/23/06/2023/18"/>
            <filter val="NGST/23/06/2023/19"/>
            <filter val="NGST/23/06/2023/21"/>
            <filter val="NGST/23/06/2023/22"/>
            <filter val="NGST/23/06/2023/23"/>
            <filter val="NGST/23/08/2023/02"/>
            <filter val="NGST/23/08/2023/05"/>
            <filter val="NGST/23/08/2023/06"/>
            <filter val="NGST/23/08/2023/09"/>
            <filter val="NGST/23/09/2023/03"/>
            <filter val="NGST/23/09/2023/04"/>
            <filter val="NGST/23/09/2023/05"/>
            <filter val="NGST/23/11/2023/01"/>
            <filter val="NGST/23/11/2023/04"/>
            <filter val="NGST/24/01/2024/01"/>
            <filter val="NGST/24/01/2024/03"/>
            <filter val="NGST/24/01/2024/05"/>
            <filter val="NGST/24/01/2024/06"/>
            <filter val="NGST/24/02/2024/01"/>
            <filter val="NGST/24/06/2023/01"/>
            <filter val="NGST/24/07/2023/01"/>
            <filter val="NGST/24/08/2023/01"/>
            <filter val="NGST/24/11/2023/02"/>
            <filter val="NGST/24/11/2023/06"/>
            <filter val="NGST/25/01/2024/04"/>
            <filter val="NGST/25/01/2024/08"/>
            <filter val="NGST/25/07/2023/07"/>
            <filter val="NGST/25/08/2023/03"/>
            <filter val="NGST/25/09/2023/02"/>
            <filter val="NGST/25/09/2023/03"/>
            <filter val="NGST/25/09/2023/07"/>
            <filter val="NGST/25/09/2023/08"/>
            <filter val="NGST/25/09/2023/09"/>
            <filter val="NGST/25/09/2023/11"/>
            <filter val="NGST/25/09/2023/12"/>
            <filter val="NGST/25/09/2023/13"/>
            <filter val="NGST/25/10/2023/03"/>
            <filter val="NGST/25/11/2023/01"/>
            <filter val="NGST/26/02/2024/01"/>
            <filter val="NGST/26/02/2024/02"/>
            <filter val="NGST/26/02/2024/03"/>
            <filter val="NGST/26/02/2024/04"/>
            <filter val="NGST/26/02/2024/05"/>
            <filter val="NGST/26/02/2024/10"/>
            <filter val="NGST/26/02/2024/11"/>
            <filter val="NGST/26/02/2024/17"/>
            <filter val="NGST/26/05/2023/08"/>
            <filter val="NGST/26/05/2023/19"/>
            <filter val="NGST/26/06/2023/03"/>
            <filter val="NGST/26/06/2023/07"/>
            <filter val="NGST/26/06/2023/09"/>
            <filter val="NGST/26/07/2023/02"/>
            <filter val="NGST/26/07/2023/05"/>
            <filter val="NGST/26/09/2023/05"/>
            <filter val="NGST/26/09/2023/07"/>
            <filter val="NGST/26/09/2023/08"/>
            <filter val="NGST/26/10/2023/01"/>
            <filter val="NGST/26/10/2023/02"/>
            <filter val="NGST/26/10/2023/03"/>
            <filter val="NGST/26/10/2023/06"/>
            <filter val="NGST/26/12/2023/01"/>
            <filter val="NGST/26/12/2023/02"/>
            <filter val="NGST/26/12/2023/03"/>
            <filter val="NGST/26/12/2023/04"/>
            <filter val="NGST/26/12/2023/05"/>
            <filter val="NGST/26/12/2023/11"/>
            <filter val="NGST/26/12/2023/12"/>
            <filter val="NGST/27/02//2024/04"/>
            <filter val="NGST/27/02/2024/01"/>
            <filter val="NGST/27/02/2024/02"/>
            <filter val="NGST/27/02/2024/03"/>
            <filter val="NGST/27/02/2024/06"/>
            <filter val="NGST/27/02/2024/07"/>
            <filter val="NGST/27/02/2024/09"/>
            <filter val="NGST/27/02/2024/10"/>
            <filter val="NGST/27/09/2023/01"/>
            <filter val="NGST/27/09/2023/07"/>
            <filter val="NGST/27/09/2023/08"/>
            <filter val="NGST/27/10/2023/03"/>
            <filter val="NGST/27/10/2023/07"/>
            <filter val="NGST/27/11/2023/03"/>
            <filter val="NGST/27/11/2023/04"/>
            <filter val="NGST/27/11/2023/05"/>
            <filter val="NGST/27/11/2023/06"/>
            <filter val="NGST/27/11/2023/08"/>
            <filter val="NGST/27/12/2023/02"/>
            <filter val="NGST/28/02/2024/02"/>
            <filter val="NGST/28/02/2024/04"/>
            <filter val="NGST/28/04/2023/01"/>
            <filter val="NGST/28/04/2023/05"/>
            <filter val="NGST/28/04/2023/07"/>
            <filter val="NGST/28/04/2023/13"/>
            <filter val="NGST/28/04/2023/15"/>
            <filter val="NGST/28/04/2023/16"/>
            <filter val="NGST/28/04/2023/17"/>
            <filter val="NGST/28/04/2023/19"/>
            <filter val="NGST/28/04/2023/22"/>
            <filter val="NGST/28/07/2023/02"/>
            <filter val="NGST/28/07/2023/08"/>
            <filter val="NGST/28/09/2023/03"/>
            <filter val="NGST/28/11/2023/05"/>
            <filter val="NGST/28/11/2023/06"/>
            <filter val="NGST/28/11/2023/07"/>
            <filter val="NGST/28/11/2023/08"/>
            <filter val="NGST/28/11/2023/09"/>
            <filter val="NGST/28/11/2023/10"/>
            <filter val="NGST/28/12/2023/04"/>
            <filter val="NGST/28/12/2023/05"/>
            <filter val="NGST/28/12/2023/07"/>
            <filter val="NGST/29/02/2024/03"/>
            <filter val="NGST/29/05/2023/04"/>
            <filter val="NGST/29/08//2023/05"/>
            <filter val="NGST/29/08/2023/09"/>
            <filter val="NGST/29/09/2023/01"/>
            <filter val="NGST/29/11/2023/02"/>
            <filter val="NGST/29/11/2023/05"/>
            <filter val="NGST/29/11/2023/06"/>
            <filter val="NGST/29/12/2023/01"/>
            <filter val="NGST/29/12/2023/06"/>
            <filter val="NGST/30/01/2024/02"/>
            <filter val="NGST/30/05/2023/01"/>
            <filter val="NGST/30/05/2023/02"/>
            <filter val="NGST/30/08/2023/01"/>
            <filter val="NGST/30/08/2023/02"/>
            <filter val="NGST/30/09/2023/03"/>
            <filter val="NGST/30/10/2023/01"/>
            <filter val="NGST/30/10/2023/03"/>
            <filter val="NGST/30/10/2023/09"/>
            <filter val="NGST/30/10/2023/10"/>
            <filter val="NGST/30/10/2023/11"/>
            <filter val="NGST/30/10/2023/12"/>
            <filter val="NGST/30/10/2023/15"/>
            <filter val="NGST/31/03/2023/11"/>
            <filter val="NGST/31/03/2024/02"/>
            <filter val="NGST/31/03/2024/05"/>
            <filter val="NGST/31/03/2024/16"/>
            <filter val="NGST/31/03/2024/20"/>
            <filter val="NGST/31/05/2023/01"/>
            <filter val="NGST/31/07/2023/05"/>
            <filter val="NGST/31/10/2023/03"/>
            <filter val="NGST26/09/2023/02"/>
            <filter val="OCT23-002"/>
            <filter val="Q/SL/23-24/39"/>
            <filter val="RRAA 24"/>
            <filter val="SEP23-003"/>
            <filter val="SS/23-24/001"/>
            <filter val="T69"/>
            <filter val="VB/23-24/00015"/>
          </filters>
        </filterColumn>
        <filterColumn colId="1">
          <filters>
            <filter val="Rasika"/>
          </filters>
        </filterColumn>
      </autoFilter>
    </customSheetView>
    <customSheetView guid="{53FC9C1E-1F10-4145-96BF-8934C641392F}" filter="1" showAutoFilter="1">
      <pageMargins left="0.7" right="0.7" top="0.75" bottom="0.75" header="0.3" footer="0.3"/>
      <autoFilter ref="A1:F91" xr:uid="{9A032D26-715D-44B3-BE9A-E19711779F4C}"/>
    </customSheetView>
    <customSheetView guid="{80951DFC-4271-48B5-B559-3A1349174CE4}" filter="1" showAutoFilter="1">
      <pageMargins left="0.7" right="0.7" top="0.75" bottom="0.75" header="0.3" footer="0.3"/>
      <autoFilter ref="S1:S3391" xr:uid="{6AC875EF-FBD2-45EA-AC75-57B3F941F931}">
        <filterColumn colId="0">
          <filters>
            <filter val="Goldi"/>
            <filter val="Rasika"/>
            <filter val="Sandeep"/>
            <filter val="Shraddha"/>
          </filters>
        </filterColumn>
      </autoFilter>
    </customSheetView>
    <customSheetView guid="{8F21CF69-DD58-4DDF-913F-1C6A289945AC}" filter="1" showAutoFilter="1">
      <pageMargins left="0.7" right="0.7" top="0.75" bottom="0.75" header="0.3" footer="0.3"/>
      <autoFilter ref="S1:S3391" xr:uid="{C8937764-5A7C-4F87-8DFA-4EAFDD2D02C4}">
        <filterColumn colId="0">
          <filters>
            <filter val="Aman"/>
            <filter val="Aman/Rajdeep"/>
            <filter val="Sandeep"/>
          </filters>
        </filterColumn>
      </autoFilter>
    </customSheetView>
  </customSheetViews>
  <conditionalFormatting sqref="D204">
    <cfRule type="colorScale" priority="2">
      <colorScale>
        <cfvo type="min"/>
        <cfvo type="max"/>
        <color rgb="FF57BB8A"/>
        <color rgb="FFFFFFFF"/>
      </colorScale>
    </cfRule>
  </conditionalFormatting>
  <conditionalFormatting sqref="R9">
    <cfRule type="notContainsBlanks" dxfId="21" priority="3">
      <formula>LEN(TRIM(R9))&gt;0</formula>
    </cfRule>
  </conditionalFormatting>
  <hyperlinks>
    <hyperlink ref="H2" r:id="rId1" xr:uid="{00000000-0004-0000-0000-000000000000}"/>
    <hyperlink ref="O2" r:id="rId2" xr:uid="{00000000-0004-0000-0000-000001000000}"/>
    <hyperlink ref="H3" r:id="rId3" xr:uid="{00000000-0004-0000-0000-000002000000}"/>
    <hyperlink ref="O3" r:id="rId4" xr:uid="{00000000-0004-0000-0000-000003000000}"/>
    <hyperlink ref="H4" r:id="rId5" xr:uid="{00000000-0004-0000-0000-000004000000}"/>
    <hyperlink ref="O4" r:id="rId6" xr:uid="{00000000-0004-0000-0000-000005000000}"/>
    <hyperlink ref="H5" r:id="rId7" xr:uid="{00000000-0004-0000-0000-000006000000}"/>
    <hyperlink ref="O5" r:id="rId8" xr:uid="{00000000-0004-0000-0000-000007000000}"/>
    <hyperlink ref="H6" r:id="rId9" xr:uid="{00000000-0004-0000-0000-000008000000}"/>
    <hyperlink ref="O6" r:id="rId10" xr:uid="{00000000-0004-0000-0000-000009000000}"/>
    <hyperlink ref="H7" r:id="rId11" xr:uid="{00000000-0004-0000-0000-00000A000000}"/>
    <hyperlink ref="O7" r:id="rId12" xr:uid="{00000000-0004-0000-0000-00000B000000}"/>
    <hyperlink ref="H8" r:id="rId13" xr:uid="{00000000-0004-0000-0000-00000C000000}"/>
    <hyperlink ref="O8" r:id="rId14" xr:uid="{00000000-0004-0000-0000-00000D000000}"/>
    <hyperlink ref="H9" r:id="rId15" xr:uid="{00000000-0004-0000-0000-00000E000000}"/>
    <hyperlink ref="O9" r:id="rId16" xr:uid="{00000000-0004-0000-0000-00000F000000}"/>
    <hyperlink ref="H10" r:id="rId17" xr:uid="{00000000-0004-0000-0000-000010000000}"/>
    <hyperlink ref="O10" r:id="rId18" xr:uid="{00000000-0004-0000-0000-000011000000}"/>
    <hyperlink ref="H11" r:id="rId19" xr:uid="{00000000-0004-0000-0000-000012000000}"/>
    <hyperlink ref="O11" r:id="rId20" xr:uid="{00000000-0004-0000-0000-000013000000}"/>
    <hyperlink ref="H12" r:id="rId21" xr:uid="{00000000-0004-0000-0000-000014000000}"/>
    <hyperlink ref="O12" r:id="rId22" xr:uid="{00000000-0004-0000-0000-000015000000}"/>
    <hyperlink ref="H13" r:id="rId23" xr:uid="{00000000-0004-0000-0000-000016000000}"/>
    <hyperlink ref="O13" r:id="rId24" xr:uid="{00000000-0004-0000-0000-000017000000}"/>
    <hyperlink ref="H14" r:id="rId25" xr:uid="{00000000-0004-0000-0000-000018000000}"/>
    <hyperlink ref="O14" r:id="rId26" xr:uid="{00000000-0004-0000-0000-000019000000}"/>
    <hyperlink ref="H15" r:id="rId27" xr:uid="{00000000-0004-0000-0000-00001A000000}"/>
    <hyperlink ref="O15" r:id="rId28" xr:uid="{00000000-0004-0000-0000-00001B000000}"/>
    <hyperlink ref="H16" r:id="rId29" xr:uid="{00000000-0004-0000-0000-00001C000000}"/>
    <hyperlink ref="O16" r:id="rId30" xr:uid="{00000000-0004-0000-0000-00001D000000}"/>
    <hyperlink ref="H17" r:id="rId31" xr:uid="{00000000-0004-0000-0000-00001E000000}"/>
    <hyperlink ref="O17" r:id="rId32" xr:uid="{00000000-0004-0000-0000-00001F000000}"/>
    <hyperlink ref="H18" r:id="rId33" xr:uid="{00000000-0004-0000-0000-000020000000}"/>
    <hyperlink ref="O18" r:id="rId34" xr:uid="{00000000-0004-0000-0000-000021000000}"/>
    <hyperlink ref="H19" r:id="rId35" xr:uid="{00000000-0004-0000-0000-000022000000}"/>
    <hyperlink ref="O19" r:id="rId36" xr:uid="{00000000-0004-0000-0000-000023000000}"/>
    <hyperlink ref="H20" r:id="rId37" xr:uid="{00000000-0004-0000-0000-000024000000}"/>
    <hyperlink ref="O20" r:id="rId38" xr:uid="{00000000-0004-0000-0000-000025000000}"/>
    <hyperlink ref="H21" r:id="rId39" xr:uid="{00000000-0004-0000-0000-000026000000}"/>
    <hyperlink ref="O21" r:id="rId40" xr:uid="{00000000-0004-0000-0000-000027000000}"/>
    <hyperlink ref="H22" r:id="rId41" xr:uid="{00000000-0004-0000-0000-000028000000}"/>
    <hyperlink ref="O22" r:id="rId42" xr:uid="{00000000-0004-0000-0000-000029000000}"/>
    <hyperlink ref="H23" r:id="rId43" xr:uid="{00000000-0004-0000-0000-00002A000000}"/>
    <hyperlink ref="O23" r:id="rId44" xr:uid="{00000000-0004-0000-0000-00002B000000}"/>
    <hyperlink ref="H24" r:id="rId45" xr:uid="{00000000-0004-0000-0000-00002C000000}"/>
    <hyperlink ref="O24" r:id="rId46" xr:uid="{00000000-0004-0000-0000-00002D000000}"/>
    <hyperlink ref="H25" r:id="rId47" xr:uid="{00000000-0004-0000-0000-00002E000000}"/>
    <hyperlink ref="O25" r:id="rId48" xr:uid="{00000000-0004-0000-0000-00002F000000}"/>
    <hyperlink ref="H26" r:id="rId49" xr:uid="{00000000-0004-0000-0000-000030000000}"/>
    <hyperlink ref="O26" r:id="rId50" xr:uid="{00000000-0004-0000-0000-000031000000}"/>
    <hyperlink ref="H27" r:id="rId51" xr:uid="{00000000-0004-0000-0000-000032000000}"/>
    <hyperlink ref="O27" r:id="rId52" xr:uid="{00000000-0004-0000-0000-000033000000}"/>
    <hyperlink ref="H28" r:id="rId53" xr:uid="{00000000-0004-0000-0000-000034000000}"/>
    <hyperlink ref="O28" r:id="rId54" xr:uid="{00000000-0004-0000-0000-000035000000}"/>
    <hyperlink ref="H29" r:id="rId55" xr:uid="{00000000-0004-0000-0000-000036000000}"/>
    <hyperlink ref="O29" r:id="rId56" xr:uid="{00000000-0004-0000-0000-000037000000}"/>
    <hyperlink ref="H30" r:id="rId57" xr:uid="{00000000-0004-0000-0000-000038000000}"/>
    <hyperlink ref="O30" r:id="rId58" xr:uid="{00000000-0004-0000-0000-000039000000}"/>
    <hyperlink ref="H31" r:id="rId59" xr:uid="{00000000-0004-0000-0000-00003A000000}"/>
    <hyperlink ref="O31" r:id="rId60" xr:uid="{00000000-0004-0000-0000-00003B000000}"/>
    <hyperlink ref="H32" r:id="rId61" xr:uid="{00000000-0004-0000-0000-00003C000000}"/>
    <hyperlink ref="O32" r:id="rId62" xr:uid="{00000000-0004-0000-0000-00003D000000}"/>
    <hyperlink ref="H33" r:id="rId63" xr:uid="{00000000-0004-0000-0000-00003E000000}"/>
    <hyperlink ref="O33" r:id="rId64" xr:uid="{00000000-0004-0000-0000-00003F000000}"/>
    <hyperlink ref="H34" r:id="rId65" xr:uid="{00000000-0004-0000-0000-000040000000}"/>
    <hyperlink ref="O34" r:id="rId66" xr:uid="{00000000-0004-0000-0000-000041000000}"/>
    <hyperlink ref="H35" r:id="rId67" xr:uid="{00000000-0004-0000-0000-000042000000}"/>
    <hyperlink ref="O35" r:id="rId68" xr:uid="{00000000-0004-0000-0000-000043000000}"/>
    <hyperlink ref="H36" r:id="rId69" xr:uid="{00000000-0004-0000-0000-000044000000}"/>
    <hyperlink ref="O36" r:id="rId70" xr:uid="{00000000-0004-0000-0000-000045000000}"/>
    <hyperlink ref="H37" r:id="rId71" xr:uid="{00000000-0004-0000-0000-000046000000}"/>
    <hyperlink ref="O37" r:id="rId72" xr:uid="{00000000-0004-0000-0000-000047000000}"/>
    <hyperlink ref="H38" r:id="rId73" xr:uid="{00000000-0004-0000-0000-000048000000}"/>
    <hyperlink ref="O38" r:id="rId74" xr:uid="{00000000-0004-0000-0000-000049000000}"/>
    <hyperlink ref="H39" r:id="rId75" xr:uid="{00000000-0004-0000-0000-00004A000000}"/>
    <hyperlink ref="O39" r:id="rId76" xr:uid="{00000000-0004-0000-0000-00004B000000}"/>
    <hyperlink ref="H40" r:id="rId77" xr:uid="{00000000-0004-0000-0000-00004C000000}"/>
    <hyperlink ref="O40" r:id="rId78" xr:uid="{00000000-0004-0000-0000-00004D000000}"/>
    <hyperlink ref="H41" r:id="rId79" xr:uid="{00000000-0004-0000-0000-00004E000000}"/>
    <hyperlink ref="O41" r:id="rId80" xr:uid="{00000000-0004-0000-0000-00004F000000}"/>
    <hyperlink ref="H42" r:id="rId81" xr:uid="{00000000-0004-0000-0000-000050000000}"/>
    <hyperlink ref="O42" r:id="rId82" xr:uid="{00000000-0004-0000-0000-000051000000}"/>
    <hyperlink ref="H43" r:id="rId83" xr:uid="{00000000-0004-0000-0000-000052000000}"/>
    <hyperlink ref="O43" r:id="rId84" xr:uid="{00000000-0004-0000-0000-000053000000}"/>
    <hyperlink ref="H44" r:id="rId85" xr:uid="{00000000-0004-0000-0000-000054000000}"/>
    <hyperlink ref="O44" r:id="rId86" xr:uid="{00000000-0004-0000-0000-000055000000}"/>
    <hyperlink ref="H45" r:id="rId87" xr:uid="{00000000-0004-0000-0000-000056000000}"/>
    <hyperlink ref="O45" r:id="rId88" xr:uid="{00000000-0004-0000-0000-000057000000}"/>
    <hyperlink ref="H46" r:id="rId89" xr:uid="{00000000-0004-0000-0000-000058000000}"/>
    <hyperlink ref="O46" r:id="rId90" xr:uid="{00000000-0004-0000-0000-000059000000}"/>
    <hyperlink ref="H47" r:id="rId91" xr:uid="{00000000-0004-0000-0000-00005A000000}"/>
    <hyperlink ref="O47" r:id="rId92" xr:uid="{00000000-0004-0000-0000-00005B000000}"/>
    <hyperlink ref="H48" r:id="rId93" xr:uid="{00000000-0004-0000-0000-00005C000000}"/>
    <hyperlink ref="O48" r:id="rId94" xr:uid="{00000000-0004-0000-0000-00005D000000}"/>
    <hyperlink ref="H49" r:id="rId95" xr:uid="{00000000-0004-0000-0000-00005E000000}"/>
    <hyperlink ref="O49" r:id="rId96" xr:uid="{00000000-0004-0000-0000-00005F000000}"/>
    <hyperlink ref="H50" r:id="rId97" xr:uid="{00000000-0004-0000-0000-000060000000}"/>
    <hyperlink ref="O50" r:id="rId98" xr:uid="{00000000-0004-0000-0000-000061000000}"/>
    <hyperlink ref="H51" r:id="rId99" xr:uid="{00000000-0004-0000-0000-000062000000}"/>
    <hyperlink ref="O51" r:id="rId100" xr:uid="{00000000-0004-0000-0000-000063000000}"/>
    <hyperlink ref="H52" r:id="rId101" xr:uid="{00000000-0004-0000-0000-000064000000}"/>
    <hyperlink ref="O52" r:id="rId102" xr:uid="{00000000-0004-0000-0000-000065000000}"/>
    <hyperlink ref="H53" r:id="rId103" xr:uid="{00000000-0004-0000-0000-000066000000}"/>
    <hyperlink ref="O53" r:id="rId104" xr:uid="{00000000-0004-0000-0000-000067000000}"/>
    <hyperlink ref="H54" r:id="rId105" xr:uid="{00000000-0004-0000-0000-000068000000}"/>
    <hyperlink ref="O54" r:id="rId106" xr:uid="{00000000-0004-0000-0000-000069000000}"/>
    <hyperlink ref="H55" r:id="rId107" xr:uid="{00000000-0004-0000-0000-00006A000000}"/>
    <hyperlink ref="O55" r:id="rId108" xr:uid="{00000000-0004-0000-0000-00006B000000}"/>
    <hyperlink ref="H56" r:id="rId109" xr:uid="{00000000-0004-0000-0000-00006C000000}"/>
    <hyperlink ref="O56" r:id="rId110" xr:uid="{00000000-0004-0000-0000-00006D000000}"/>
    <hyperlink ref="H57" r:id="rId111" xr:uid="{00000000-0004-0000-0000-00006E000000}"/>
    <hyperlink ref="O57" r:id="rId112" xr:uid="{00000000-0004-0000-0000-00006F000000}"/>
    <hyperlink ref="H58" r:id="rId113" xr:uid="{00000000-0004-0000-0000-000070000000}"/>
    <hyperlink ref="O58" r:id="rId114" xr:uid="{00000000-0004-0000-0000-000071000000}"/>
    <hyperlink ref="H59" r:id="rId115" xr:uid="{00000000-0004-0000-0000-000072000000}"/>
    <hyperlink ref="O59" r:id="rId116" xr:uid="{00000000-0004-0000-0000-000073000000}"/>
    <hyperlink ref="H60" r:id="rId117" xr:uid="{00000000-0004-0000-0000-000074000000}"/>
    <hyperlink ref="O60" r:id="rId118" xr:uid="{00000000-0004-0000-0000-000075000000}"/>
    <hyperlink ref="H61" r:id="rId119" xr:uid="{00000000-0004-0000-0000-000076000000}"/>
    <hyperlink ref="O61" r:id="rId120" xr:uid="{00000000-0004-0000-0000-000077000000}"/>
    <hyperlink ref="H62" r:id="rId121" xr:uid="{00000000-0004-0000-0000-000078000000}"/>
    <hyperlink ref="O62" r:id="rId122" xr:uid="{00000000-0004-0000-0000-000079000000}"/>
    <hyperlink ref="H63" r:id="rId123" xr:uid="{00000000-0004-0000-0000-00007A000000}"/>
    <hyperlink ref="O63" r:id="rId124" xr:uid="{00000000-0004-0000-0000-00007B000000}"/>
    <hyperlink ref="H64" r:id="rId125" xr:uid="{00000000-0004-0000-0000-00007C000000}"/>
    <hyperlink ref="O64" r:id="rId126" xr:uid="{00000000-0004-0000-0000-00007D000000}"/>
    <hyperlink ref="H65" r:id="rId127" xr:uid="{00000000-0004-0000-0000-00007E000000}"/>
    <hyperlink ref="O65" r:id="rId128" xr:uid="{00000000-0004-0000-0000-00007F000000}"/>
    <hyperlink ref="H66" r:id="rId129" xr:uid="{00000000-0004-0000-0000-000080000000}"/>
    <hyperlink ref="O66" r:id="rId130" xr:uid="{00000000-0004-0000-0000-000081000000}"/>
    <hyperlink ref="H67" r:id="rId131" xr:uid="{00000000-0004-0000-0000-000082000000}"/>
    <hyperlink ref="O67" r:id="rId132" xr:uid="{00000000-0004-0000-0000-000083000000}"/>
    <hyperlink ref="H68" r:id="rId133" xr:uid="{00000000-0004-0000-0000-000084000000}"/>
    <hyperlink ref="O68" r:id="rId134" xr:uid="{00000000-0004-0000-0000-000085000000}"/>
    <hyperlink ref="H69" r:id="rId135" xr:uid="{00000000-0004-0000-0000-000086000000}"/>
    <hyperlink ref="O69" r:id="rId136" xr:uid="{00000000-0004-0000-0000-000087000000}"/>
    <hyperlink ref="H70" r:id="rId137" xr:uid="{00000000-0004-0000-0000-000088000000}"/>
    <hyperlink ref="O70" r:id="rId138" xr:uid="{00000000-0004-0000-0000-000089000000}"/>
    <hyperlink ref="H71" r:id="rId139" xr:uid="{00000000-0004-0000-0000-00008A000000}"/>
    <hyperlink ref="O71" r:id="rId140" xr:uid="{00000000-0004-0000-0000-00008B000000}"/>
    <hyperlink ref="H72" r:id="rId141" xr:uid="{00000000-0004-0000-0000-00008C000000}"/>
    <hyperlink ref="O72" r:id="rId142" xr:uid="{00000000-0004-0000-0000-00008D000000}"/>
    <hyperlink ref="H73" r:id="rId143" xr:uid="{00000000-0004-0000-0000-00008E000000}"/>
    <hyperlink ref="O73" r:id="rId144" xr:uid="{00000000-0004-0000-0000-00008F000000}"/>
    <hyperlink ref="H74" r:id="rId145" xr:uid="{00000000-0004-0000-0000-000090000000}"/>
    <hyperlink ref="O74" r:id="rId146" xr:uid="{00000000-0004-0000-0000-000091000000}"/>
    <hyperlink ref="H75" r:id="rId147" xr:uid="{00000000-0004-0000-0000-000092000000}"/>
    <hyperlink ref="O75" r:id="rId148" xr:uid="{00000000-0004-0000-0000-000093000000}"/>
    <hyperlink ref="H76" r:id="rId149" xr:uid="{00000000-0004-0000-0000-000094000000}"/>
    <hyperlink ref="O76" r:id="rId150" xr:uid="{00000000-0004-0000-0000-000095000000}"/>
    <hyperlink ref="H77" r:id="rId151" xr:uid="{00000000-0004-0000-0000-000096000000}"/>
    <hyperlink ref="O77" r:id="rId152" xr:uid="{00000000-0004-0000-0000-000097000000}"/>
    <hyperlink ref="H78" r:id="rId153" xr:uid="{00000000-0004-0000-0000-000098000000}"/>
    <hyperlink ref="O78" r:id="rId154" xr:uid="{00000000-0004-0000-0000-000099000000}"/>
    <hyperlink ref="H79" r:id="rId155" xr:uid="{00000000-0004-0000-0000-00009A000000}"/>
    <hyperlink ref="O79" r:id="rId156" xr:uid="{00000000-0004-0000-0000-00009B000000}"/>
    <hyperlink ref="H80" r:id="rId157" xr:uid="{00000000-0004-0000-0000-00009C000000}"/>
    <hyperlink ref="O80" r:id="rId158" xr:uid="{00000000-0004-0000-0000-00009D000000}"/>
    <hyperlink ref="H81" r:id="rId159" xr:uid="{00000000-0004-0000-0000-00009E000000}"/>
    <hyperlink ref="O81" r:id="rId160" xr:uid="{00000000-0004-0000-0000-00009F000000}"/>
    <hyperlink ref="H82" r:id="rId161" xr:uid="{00000000-0004-0000-0000-0000A0000000}"/>
    <hyperlink ref="O82" r:id="rId162" xr:uid="{00000000-0004-0000-0000-0000A1000000}"/>
    <hyperlink ref="H83" r:id="rId163" xr:uid="{00000000-0004-0000-0000-0000A2000000}"/>
    <hyperlink ref="O83" r:id="rId164" xr:uid="{00000000-0004-0000-0000-0000A3000000}"/>
    <hyperlink ref="H84" r:id="rId165" xr:uid="{00000000-0004-0000-0000-0000A4000000}"/>
    <hyperlink ref="O84" r:id="rId166" xr:uid="{00000000-0004-0000-0000-0000A5000000}"/>
    <hyperlink ref="H85" r:id="rId167" xr:uid="{00000000-0004-0000-0000-0000A6000000}"/>
    <hyperlink ref="O85" r:id="rId168" xr:uid="{00000000-0004-0000-0000-0000A7000000}"/>
    <hyperlink ref="H86" r:id="rId169" xr:uid="{00000000-0004-0000-0000-0000A8000000}"/>
    <hyperlink ref="O86" r:id="rId170" xr:uid="{00000000-0004-0000-0000-0000A9000000}"/>
    <hyperlink ref="H87" r:id="rId171" xr:uid="{00000000-0004-0000-0000-0000AA000000}"/>
    <hyperlink ref="O87" r:id="rId172" xr:uid="{00000000-0004-0000-0000-0000AB000000}"/>
    <hyperlink ref="H88" r:id="rId173" xr:uid="{00000000-0004-0000-0000-0000AC000000}"/>
    <hyperlink ref="O88" r:id="rId174" xr:uid="{00000000-0004-0000-0000-0000AD000000}"/>
    <hyperlink ref="H89" r:id="rId175" xr:uid="{00000000-0004-0000-0000-0000AE000000}"/>
    <hyperlink ref="O89" r:id="rId176" xr:uid="{00000000-0004-0000-0000-0000AF000000}"/>
    <hyperlink ref="H90" r:id="rId177" xr:uid="{00000000-0004-0000-0000-0000B0000000}"/>
    <hyperlink ref="O90" r:id="rId178" xr:uid="{00000000-0004-0000-0000-0000B1000000}"/>
    <hyperlink ref="H91" r:id="rId179" xr:uid="{00000000-0004-0000-0000-0000B2000000}"/>
    <hyperlink ref="O91" r:id="rId180" xr:uid="{00000000-0004-0000-0000-0000B3000000}"/>
    <hyperlink ref="H92" r:id="rId181" xr:uid="{00000000-0004-0000-0000-00004F010000}"/>
    <hyperlink ref="O92" r:id="rId182" xr:uid="{00000000-0004-0000-0000-000050010000}"/>
    <hyperlink ref="H93" r:id="rId183" xr:uid="{00000000-0004-0000-0000-000051010000}"/>
    <hyperlink ref="O93" r:id="rId184" xr:uid="{00000000-0004-0000-0000-000052010000}"/>
    <hyperlink ref="H94" r:id="rId185" xr:uid="{00000000-0004-0000-0000-000053010000}"/>
    <hyperlink ref="O94" r:id="rId186" xr:uid="{00000000-0004-0000-0000-000054010000}"/>
    <hyperlink ref="H95" r:id="rId187" xr:uid="{00000000-0004-0000-0000-000055010000}"/>
    <hyperlink ref="O95" r:id="rId188" xr:uid="{00000000-0004-0000-0000-000056010000}"/>
    <hyperlink ref="H96" r:id="rId189" xr:uid="{00000000-0004-0000-0000-000057010000}"/>
    <hyperlink ref="O96" r:id="rId190" xr:uid="{00000000-0004-0000-0000-000058010000}"/>
    <hyperlink ref="H97" r:id="rId191" xr:uid="{00000000-0004-0000-0000-000059010000}"/>
    <hyperlink ref="O97" r:id="rId192" xr:uid="{00000000-0004-0000-0000-00005A010000}"/>
    <hyperlink ref="H98" r:id="rId193" xr:uid="{00000000-0004-0000-0000-00005B010000}"/>
    <hyperlink ref="H99" r:id="rId194" xr:uid="{00000000-0004-0000-0000-00005C010000}"/>
    <hyperlink ref="O99" r:id="rId195" xr:uid="{00000000-0004-0000-0000-00005D010000}"/>
    <hyperlink ref="H100" r:id="rId196" xr:uid="{00000000-0004-0000-0000-00005E010000}"/>
    <hyperlink ref="O100" r:id="rId197" xr:uid="{00000000-0004-0000-0000-00005F010000}"/>
    <hyperlink ref="H101" r:id="rId198" xr:uid="{00000000-0004-0000-0000-000060010000}"/>
    <hyperlink ref="O101" r:id="rId199" xr:uid="{00000000-0004-0000-0000-000061010000}"/>
    <hyperlink ref="H102" r:id="rId200" xr:uid="{00000000-0004-0000-0000-000062010000}"/>
    <hyperlink ref="O102" r:id="rId201" xr:uid="{00000000-0004-0000-0000-000063010000}"/>
    <hyperlink ref="H103" r:id="rId202" xr:uid="{00000000-0004-0000-0000-000064010000}"/>
    <hyperlink ref="O103" r:id="rId203" xr:uid="{00000000-0004-0000-0000-000065010000}"/>
    <hyperlink ref="H104" r:id="rId204" xr:uid="{00000000-0004-0000-0000-000066010000}"/>
    <hyperlink ref="O104" r:id="rId205" xr:uid="{00000000-0004-0000-0000-000067010000}"/>
    <hyperlink ref="H105" r:id="rId206" xr:uid="{00000000-0004-0000-0000-000068010000}"/>
    <hyperlink ref="O105" r:id="rId207" xr:uid="{00000000-0004-0000-0000-000069010000}"/>
    <hyperlink ref="H106" r:id="rId208" xr:uid="{00000000-0004-0000-0000-00006A010000}"/>
    <hyperlink ref="O106" r:id="rId209" xr:uid="{00000000-0004-0000-0000-00006B010000}"/>
    <hyperlink ref="H107" r:id="rId210" xr:uid="{00000000-0004-0000-0000-00006C010000}"/>
    <hyperlink ref="O107" r:id="rId211" xr:uid="{00000000-0004-0000-0000-00006D010000}"/>
    <hyperlink ref="H108" r:id="rId212" xr:uid="{00000000-0004-0000-0000-00006E010000}"/>
    <hyperlink ref="O108" r:id="rId213" xr:uid="{00000000-0004-0000-0000-00006F010000}"/>
    <hyperlink ref="H109" r:id="rId214" xr:uid="{00000000-0004-0000-0000-000070010000}"/>
    <hyperlink ref="O109" r:id="rId215" xr:uid="{00000000-0004-0000-0000-000071010000}"/>
    <hyperlink ref="H110" r:id="rId216" xr:uid="{00000000-0004-0000-0000-000072010000}"/>
    <hyperlink ref="O110" r:id="rId217" xr:uid="{00000000-0004-0000-0000-000073010000}"/>
    <hyperlink ref="H111" r:id="rId218" xr:uid="{00000000-0004-0000-0000-000074010000}"/>
    <hyperlink ref="O111" r:id="rId219" xr:uid="{00000000-0004-0000-0000-000075010000}"/>
    <hyperlink ref="H112" r:id="rId220" xr:uid="{00000000-0004-0000-0000-000076010000}"/>
    <hyperlink ref="O112" r:id="rId221" xr:uid="{00000000-0004-0000-0000-000077010000}"/>
    <hyperlink ref="H113" r:id="rId222" xr:uid="{00000000-0004-0000-0000-000078010000}"/>
    <hyperlink ref="O113" r:id="rId223" xr:uid="{00000000-0004-0000-0000-000079010000}"/>
    <hyperlink ref="H114" r:id="rId224" xr:uid="{00000000-0004-0000-0000-00007A010000}"/>
    <hyperlink ref="O114" r:id="rId225" xr:uid="{00000000-0004-0000-0000-00007B010000}"/>
    <hyperlink ref="H115" r:id="rId226" xr:uid="{00000000-0004-0000-0000-00007C010000}"/>
    <hyperlink ref="O115" r:id="rId227" xr:uid="{00000000-0004-0000-0000-00007D010000}"/>
    <hyperlink ref="H116" r:id="rId228" xr:uid="{00000000-0004-0000-0000-00007E010000}"/>
    <hyperlink ref="O116" r:id="rId229" xr:uid="{00000000-0004-0000-0000-00007F010000}"/>
    <hyperlink ref="H117" r:id="rId230" xr:uid="{00000000-0004-0000-0000-000080010000}"/>
    <hyperlink ref="O117" r:id="rId231" xr:uid="{00000000-0004-0000-0000-000081010000}"/>
    <hyperlink ref="H118" r:id="rId232" xr:uid="{00000000-0004-0000-0000-000082010000}"/>
    <hyperlink ref="O118" r:id="rId233" xr:uid="{00000000-0004-0000-0000-000083010000}"/>
    <hyperlink ref="H119" r:id="rId234" xr:uid="{00000000-0004-0000-0000-000084010000}"/>
    <hyperlink ref="O119" r:id="rId235" xr:uid="{00000000-0004-0000-0000-000085010000}"/>
    <hyperlink ref="H120" r:id="rId236" xr:uid="{00000000-0004-0000-0000-000086010000}"/>
    <hyperlink ref="O120" r:id="rId237" xr:uid="{00000000-0004-0000-0000-000087010000}"/>
    <hyperlink ref="H121" r:id="rId238" xr:uid="{00000000-0004-0000-0000-000088010000}"/>
    <hyperlink ref="O121" r:id="rId239" xr:uid="{00000000-0004-0000-0000-000089010000}"/>
    <hyperlink ref="H122" r:id="rId240" xr:uid="{00000000-0004-0000-0000-00008A010000}"/>
    <hyperlink ref="O122" r:id="rId241" xr:uid="{00000000-0004-0000-0000-00008B010000}"/>
    <hyperlink ref="H123" r:id="rId242" xr:uid="{00000000-0004-0000-0000-00008C010000}"/>
    <hyperlink ref="O123" r:id="rId243" xr:uid="{00000000-0004-0000-0000-00008D010000}"/>
    <hyperlink ref="H124" r:id="rId244" xr:uid="{00000000-0004-0000-0000-00008E010000}"/>
    <hyperlink ref="O124" r:id="rId245" xr:uid="{00000000-0004-0000-0000-00008F010000}"/>
    <hyperlink ref="H125" r:id="rId246" xr:uid="{00000000-0004-0000-0000-000090010000}"/>
    <hyperlink ref="O125" r:id="rId247" xr:uid="{00000000-0004-0000-0000-000091010000}"/>
    <hyperlink ref="H126" r:id="rId248" xr:uid="{00000000-0004-0000-0000-000092010000}"/>
    <hyperlink ref="O126" r:id="rId249" xr:uid="{00000000-0004-0000-0000-000093010000}"/>
    <hyperlink ref="H127" r:id="rId250" xr:uid="{00000000-0004-0000-0000-000094010000}"/>
    <hyperlink ref="O127" r:id="rId251" xr:uid="{00000000-0004-0000-0000-000095010000}"/>
    <hyperlink ref="H128" r:id="rId252" xr:uid="{00000000-0004-0000-0000-000096010000}"/>
    <hyperlink ref="O128" r:id="rId253" xr:uid="{00000000-0004-0000-0000-000097010000}"/>
    <hyperlink ref="H129" r:id="rId254" xr:uid="{00000000-0004-0000-0000-000098010000}"/>
    <hyperlink ref="O129" r:id="rId255" xr:uid="{00000000-0004-0000-0000-000099010000}"/>
    <hyperlink ref="H130" r:id="rId256" xr:uid="{00000000-0004-0000-0000-00009A010000}"/>
    <hyperlink ref="H131" r:id="rId257" xr:uid="{00000000-0004-0000-0000-00009B010000}"/>
    <hyperlink ref="O131" r:id="rId258" xr:uid="{00000000-0004-0000-0000-00009C010000}"/>
    <hyperlink ref="H132" r:id="rId259" xr:uid="{00000000-0004-0000-0000-00009D010000}"/>
    <hyperlink ref="O132" r:id="rId260" xr:uid="{00000000-0004-0000-0000-00009E010000}"/>
    <hyperlink ref="H133" r:id="rId261" xr:uid="{00000000-0004-0000-0000-00009F010000}"/>
    <hyperlink ref="O133" r:id="rId262" xr:uid="{00000000-0004-0000-0000-0000A0010000}"/>
    <hyperlink ref="H134" r:id="rId263" xr:uid="{00000000-0004-0000-0000-0000A1010000}"/>
    <hyperlink ref="O134" r:id="rId264" xr:uid="{00000000-0004-0000-0000-0000A2010000}"/>
    <hyperlink ref="H135" r:id="rId265" xr:uid="{00000000-0004-0000-0000-0000A3010000}"/>
    <hyperlink ref="O135" r:id="rId266" xr:uid="{00000000-0004-0000-0000-0000A4010000}"/>
    <hyperlink ref="H136" r:id="rId267" xr:uid="{00000000-0004-0000-0000-0000A5010000}"/>
    <hyperlink ref="O136" r:id="rId268" xr:uid="{00000000-0004-0000-0000-0000A6010000}"/>
    <hyperlink ref="H137" r:id="rId269" xr:uid="{00000000-0004-0000-0000-0000A7010000}"/>
    <hyperlink ref="O137" r:id="rId270" xr:uid="{00000000-0004-0000-0000-0000A8010000}"/>
    <hyperlink ref="H138" r:id="rId271" xr:uid="{00000000-0004-0000-0000-0000A9010000}"/>
    <hyperlink ref="O138" r:id="rId272" xr:uid="{00000000-0004-0000-0000-0000AA010000}"/>
    <hyperlink ref="H139" r:id="rId273" xr:uid="{00000000-0004-0000-0000-0000AB010000}"/>
    <hyperlink ref="O139" r:id="rId274" xr:uid="{00000000-0004-0000-0000-0000AC010000}"/>
    <hyperlink ref="H140" r:id="rId275" xr:uid="{00000000-0004-0000-0000-0000AD010000}"/>
    <hyperlink ref="O140" r:id="rId276" xr:uid="{00000000-0004-0000-0000-0000AE010000}"/>
    <hyperlink ref="H141" r:id="rId277" xr:uid="{00000000-0004-0000-0000-0000AF010000}"/>
    <hyperlink ref="O141" r:id="rId278" xr:uid="{00000000-0004-0000-0000-0000B0010000}"/>
    <hyperlink ref="H142" r:id="rId279" xr:uid="{00000000-0004-0000-0000-0000B1010000}"/>
    <hyperlink ref="O142" r:id="rId280" xr:uid="{00000000-0004-0000-0000-0000B2010000}"/>
    <hyperlink ref="H143" r:id="rId281" xr:uid="{00000000-0004-0000-0000-0000B3010000}"/>
    <hyperlink ref="O143" r:id="rId282" xr:uid="{00000000-0004-0000-0000-0000B4010000}"/>
    <hyperlink ref="H144" r:id="rId283" xr:uid="{00000000-0004-0000-0000-0000B6020000}"/>
    <hyperlink ref="O144" r:id="rId284" xr:uid="{00000000-0004-0000-0000-0000B7020000}"/>
    <hyperlink ref="H145" r:id="rId285" xr:uid="{00000000-0004-0000-0000-0000B8020000}"/>
    <hyperlink ref="O145" r:id="rId286" xr:uid="{00000000-0004-0000-0000-0000B9020000}"/>
    <hyperlink ref="H146" r:id="rId287" xr:uid="{00000000-0004-0000-0000-0000BA020000}"/>
    <hyperlink ref="O146" r:id="rId288" xr:uid="{00000000-0004-0000-0000-0000BB020000}"/>
    <hyperlink ref="H147" r:id="rId289" xr:uid="{00000000-0004-0000-0000-0000BC020000}"/>
    <hyperlink ref="O147" r:id="rId290" xr:uid="{00000000-0004-0000-0000-0000BD020000}"/>
    <hyperlink ref="H148" r:id="rId291" xr:uid="{00000000-0004-0000-0000-0000BE020000}"/>
    <hyperlink ref="O148" r:id="rId292" xr:uid="{00000000-0004-0000-0000-0000BF020000}"/>
    <hyperlink ref="H149" r:id="rId293" xr:uid="{00000000-0004-0000-0000-0000C0020000}"/>
    <hyperlink ref="O149" r:id="rId294" xr:uid="{00000000-0004-0000-0000-0000C1020000}"/>
    <hyperlink ref="H150" r:id="rId295" xr:uid="{00000000-0004-0000-0000-0000C2020000}"/>
    <hyperlink ref="O150" r:id="rId296" xr:uid="{00000000-0004-0000-0000-0000C3020000}"/>
    <hyperlink ref="H151" r:id="rId297" xr:uid="{00000000-0004-0000-0000-0000C4020000}"/>
    <hyperlink ref="O151" r:id="rId298" xr:uid="{00000000-0004-0000-0000-0000C5020000}"/>
    <hyperlink ref="H152" r:id="rId299" xr:uid="{00000000-0004-0000-0000-0000C6020000}"/>
    <hyperlink ref="O152" r:id="rId300" xr:uid="{00000000-0004-0000-0000-0000C7020000}"/>
    <hyperlink ref="H153" r:id="rId301" xr:uid="{00000000-0004-0000-0000-0000C8020000}"/>
    <hyperlink ref="O153" r:id="rId302" xr:uid="{00000000-0004-0000-0000-0000C9020000}"/>
    <hyperlink ref="H154" r:id="rId303" xr:uid="{00000000-0004-0000-0000-0000CA020000}"/>
    <hyperlink ref="O154" r:id="rId304" xr:uid="{00000000-0004-0000-0000-0000CB020000}"/>
    <hyperlink ref="H155" r:id="rId305" xr:uid="{00000000-0004-0000-0000-0000CC020000}"/>
    <hyperlink ref="O155" r:id="rId306" xr:uid="{00000000-0004-0000-0000-0000CD020000}"/>
    <hyperlink ref="H156" r:id="rId307" xr:uid="{00000000-0004-0000-0000-0000CE020000}"/>
    <hyperlink ref="O156" r:id="rId308" xr:uid="{00000000-0004-0000-0000-0000CF020000}"/>
    <hyperlink ref="H157" r:id="rId309" xr:uid="{00000000-0004-0000-0000-0000D0020000}"/>
    <hyperlink ref="O157" r:id="rId310" xr:uid="{00000000-0004-0000-0000-0000D1020000}"/>
    <hyperlink ref="H158" r:id="rId311" xr:uid="{00000000-0004-0000-0000-0000D2020000}"/>
    <hyperlink ref="O158" r:id="rId312" xr:uid="{00000000-0004-0000-0000-0000D3020000}"/>
    <hyperlink ref="O159" r:id="rId313" xr:uid="{00000000-0004-0000-0000-0000D4020000}"/>
    <hyperlink ref="H160" r:id="rId314" xr:uid="{00000000-0004-0000-0000-0000D5020000}"/>
    <hyperlink ref="O160" r:id="rId315" xr:uid="{00000000-0004-0000-0000-0000D6020000}"/>
    <hyperlink ref="O161" r:id="rId316" xr:uid="{00000000-0004-0000-0000-0000D7020000}"/>
    <hyperlink ref="H162" r:id="rId317" xr:uid="{00000000-0004-0000-0000-0000D8020000}"/>
    <hyperlink ref="O162" r:id="rId318" xr:uid="{00000000-0004-0000-0000-0000D9020000}"/>
    <hyperlink ref="O163" r:id="rId319" xr:uid="{00000000-0004-0000-0000-0000DA020000}"/>
    <hyperlink ref="O164" r:id="rId320" xr:uid="{00000000-0004-0000-0000-0000DB020000}"/>
    <hyperlink ref="O165" r:id="rId321" xr:uid="{00000000-0004-0000-0000-0000DC020000}"/>
    <hyperlink ref="O166" r:id="rId322" xr:uid="{00000000-0004-0000-0000-0000DD020000}"/>
    <hyperlink ref="H167" r:id="rId323" xr:uid="{00000000-0004-0000-0000-0000DE020000}"/>
    <hyperlink ref="O167" r:id="rId324" xr:uid="{00000000-0004-0000-0000-0000DF020000}"/>
    <hyperlink ref="H168" r:id="rId325" xr:uid="{00000000-0004-0000-0000-0000E0020000}"/>
    <hyperlink ref="O168" r:id="rId326" xr:uid="{00000000-0004-0000-0000-0000E1020000}"/>
    <hyperlink ref="O169" r:id="rId327" xr:uid="{00000000-0004-0000-0000-0000E2020000}"/>
    <hyperlink ref="O170" r:id="rId328" xr:uid="{00000000-0004-0000-0000-0000E3020000}"/>
    <hyperlink ref="H171" r:id="rId329" xr:uid="{00000000-0004-0000-0000-0000E4020000}"/>
    <hyperlink ref="O171" r:id="rId330" xr:uid="{00000000-0004-0000-0000-0000E5020000}"/>
    <hyperlink ref="H172" r:id="rId331" xr:uid="{00000000-0004-0000-0000-0000E6020000}"/>
    <hyperlink ref="O172" r:id="rId332" xr:uid="{00000000-0004-0000-0000-0000E7020000}"/>
    <hyperlink ref="H173" r:id="rId333" xr:uid="{00000000-0004-0000-0000-0000E8020000}"/>
    <hyperlink ref="O173" r:id="rId334" xr:uid="{00000000-0004-0000-0000-0000E9020000}"/>
    <hyperlink ref="O174" r:id="rId335" xr:uid="{00000000-0004-0000-0000-0000EA020000}"/>
    <hyperlink ref="O175" r:id="rId336" xr:uid="{00000000-0004-0000-0000-0000EB020000}"/>
    <hyperlink ref="O177" r:id="rId337" xr:uid="{00000000-0004-0000-0000-0000EC020000}"/>
    <hyperlink ref="O178" r:id="rId338" xr:uid="{00000000-0004-0000-0000-0000ED020000}"/>
    <hyperlink ref="H179" r:id="rId339" xr:uid="{00000000-0004-0000-0000-0000EE020000}"/>
    <hyperlink ref="O179" r:id="rId340" xr:uid="{00000000-0004-0000-0000-0000EF020000}"/>
    <hyperlink ref="H180" r:id="rId341" xr:uid="{00000000-0004-0000-0000-0000F0020000}"/>
    <hyperlink ref="O180" r:id="rId342" xr:uid="{00000000-0004-0000-0000-0000F1020000}"/>
    <hyperlink ref="H181" r:id="rId343" xr:uid="{00000000-0004-0000-0000-0000F2020000}"/>
    <hyperlink ref="O181" r:id="rId344" xr:uid="{00000000-0004-0000-0000-0000F3020000}"/>
    <hyperlink ref="O182" r:id="rId345" xr:uid="{00000000-0004-0000-0000-0000F4020000}"/>
    <hyperlink ref="H183" r:id="rId346" xr:uid="{00000000-0004-0000-0000-0000F5020000}"/>
    <hyperlink ref="O183" r:id="rId347" xr:uid="{00000000-0004-0000-0000-0000F6020000}"/>
    <hyperlink ref="O184" r:id="rId348" xr:uid="{00000000-0004-0000-0000-0000F7020000}"/>
    <hyperlink ref="O185" r:id="rId349" xr:uid="{00000000-0004-0000-0000-0000F8020000}"/>
    <hyperlink ref="H186" r:id="rId350" xr:uid="{00000000-0004-0000-0000-0000F9020000}"/>
    <hyperlink ref="O186" r:id="rId351" xr:uid="{00000000-0004-0000-0000-0000FA020000}"/>
    <hyperlink ref="H187" r:id="rId352" xr:uid="{00000000-0004-0000-0000-0000FB020000}"/>
    <hyperlink ref="O187" r:id="rId353" xr:uid="{00000000-0004-0000-0000-0000FC020000}"/>
    <hyperlink ref="H188" r:id="rId354" xr:uid="{00000000-0004-0000-0000-0000FD020000}"/>
    <hyperlink ref="O188" r:id="rId355" xr:uid="{00000000-0004-0000-0000-0000FE020000}"/>
    <hyperlink ref="H189" r:id="rId356" xr:uid="{00000000-0004-0000-0000-0000FF020000}"/>
    <hyperlink ref="O189" r:id="rId357" xr:uid="{00000000-0004-0000-0000-000000030000}"/>
    <hyperlink ref="O190" r:id="rId358" xr:uid="{00000000-0004-0000-0000-000001030000}"/>
    <hyperlink ref="O191" r:id="rId359" xr:uid="{00000000-0004-0000-0000-000002030000}"/>
    <hyperlink ref="H192" r:id="rId360" xr:uid="{00000000-0004-0000-0000-000003030000}"/>
    <hyperlink ref="O192" r:id="rId361" xr:uid="{00000000-0004-0000-0000-000004030000}"/>
    <hyperlink ref="O193" r:id="rId362" xr:uid="{00000000-0004-0000-0000-000005030000}"/>
    <hyperlink ref="H194" r:id="rId363" xr:uid="{00000000-0004-0000-0000-000006030000}"/>
    <hyperlink ref="O194" r:id="rId364" xr:uid="{00000000-0004-0000-0000-000007030000}"/>
    <hyperlink ref="O195" r:id="rId365" xr:uid="{00000000-0004-0000-0000-000008030000}"/>
    <hyperlink ref="O196" r:id="rId366" xr:uid="{00000000-0004-0000-0000-000009030000}"/>
    <hyperlink ref="O197" r:id="rId367" xr:uid="{00000000-0004-0000-0000-00000A030000}"/>
    <hyperlink ref="O198" r:id="rId368" xr:uid="{00000000-0004-0000-0000-00000B030000}"/>
    <hyperlink ref="H199" r:id="rId369" xr:uid="{00000000-0004-0000-0000-00000C030000}"/>
    <hyperlink ref="O199" r:id="rId370" xr:uid="{00000000-0004-0000-0000-00000D030000}"/>
    <hyperlink ref="O200" r:id="rId371" xr:uid="{00000000-0004-0000-0000-00000E030000}"/>
    <hyperlink ref="H201" r:id="rId372" xr:uid="{00000000-0004-0000-0000-0000C6030000}"/>
    <hyperlink ref="O201" r:id="rId373" xr:uid="{00000000-0004-0000-0000-0000C7030000}"/>
    <hyperlink ref="H202" r:id="rId374" xr:uid="{00000000-0004-0000-0000-0000C8030000}"/>
    <hyperlink ref="O202" r:id="rId375" xr:uid="{00000000-0004-0000-0000-0000C9030000}"/>
    <hyperlink ref="H203" r:id="rId376" xr:uid="{00000000-0004-0000-0000-0000CA030000}"/>
    <hyperlink ref="O203" r:id="rId377" xr:uid="{00000000-0004-0000-0000-0000CB030000}"/>
    <hyperlink ref="H204" r:id="rId378" xr:uid="{00000000-0004-0000-0000-0000CC030000}"/>
    <hyperlink ref="O204" r:id="rId379" xr:uid="{00000000-0004-0000-0000-0000CD030000}"/>
    <hyperlink ref="H205" r:id="rId380" xr:uid="{00000000-0004-0000-0000-0000CE030000}"/>
    <hyperlink ref="O205" r:id="rId381" xr:uid="{00000000-0004-0000-0000-0000CF030000}"/>
    <hyperlink ref="H206" r:id="rId382" xr:uid="{00000000-0004-0000-0000-0000D0030000}"/>
    <hyperlink ref="O206" r:id="rId383" xr:uid="{00000000-0004-0000-0000-0000D1030000}"/>
    <hyperlink ref="H207" r:id="rId384" xr:uid="{00000000-0004-0000-0000-0000D2030000}"/>
    <hyperlink ref="O207" r:id="rId385" xr:uid="{00000000-0004-0000-0000-0000D3030000}"/>
    <hyperlink ref="H208" r:id="rId386" xr:uid="{00000000-0004-0000-0000-0000D4030000}"/>
    <hyperlink ref="O208" r:id="rId387" xr:uid="{00000000-0004-0000-0000-0000D5030000}"/>
    <hyperlink ref="H209" r:id="rId388" xr:uid="{00000000-0004-0000-0000-0000D6030000}"/>
    <hyperlink ref="O209" r:id="rId389" xr:uid="{00000000-0004-0000-0000-0000D7030000}"/>
    <hyperlink ref="H210" r:id="rId390" xr:uid="{00000000-0004-0000-0000-0000D8030000}"/>
    <hyperlink ref="O210" r:id="rId391" xr:uid="{00000000-0004-0000-0000-0000D9030000}"/>
    <hyperlink ref="H211" r:id="rId392" xr:uid="{00000000-0004-0000-0000-0000DA030000}"/>
    <hyperlink ref="O211" r:id="rId393" xr:uid="{00000000-0004-0000-0000-0000DB030000}"/>
    <hyperlink ref="H212" r:id="rId394" xr:uid="{00000000-0004-0000-0000-0000DC030000}"/>
    <hyperlink ref="O212" r:id="rId395" xr:uid="{00000000-0004-0000-0000-0000DD030000}"/>
    <hyperlink ref="H213" r:id="rId396" xr:uid="{00000000-0004-0000-0000-0000DE030000}"/>
    <hyperlink ref="O213" r:id="rId397" xr:uid="{00000000-0004-0000-0000-0000DF030000}"/>
    <hyperlink ref="H214" r:id="rId398" xr:uid="{00000000-0004-0000-0000-0000E0030000}"/>
    <hyperlink ref="O214" r:id="rId399" xr:uid="{00000000-0004-0000-0000-0000E1030000}"/>
    <hyperlink ref="H215" r:id="rId400" xr:uid="{00000000-0004-0000-0000-0000E2030000}"/>
    <hyperlink ref="O215" r:id="rId401" xr:uid="{00000000-0004-0000-0000-0000E3030000}"/>
    <hyperlink ref="H216" r:id="rId402" xr:uid="{00000000-0004-0000-0000-0000E4030000}"/>
    <hyperlink ref="O216" r:id="rId403" xr:uid="{00000000-0004-0000-0000-0000E5030000}"/>
    <hyperlink ref="H217" r:id="rId404" xr:uid="{00000000-0004-0000-0000-0000E6030000}"/>
    <hyperlink ref="O217" r:id="rId405" xr:uid="{00000000-0004-0000-0000-0000E7030000}"/>
    <hyperlink ref="H218" r:id="rId406" xr:uid="{00000000-0004-0000-0000-0000E8030000}"/>
    <hyperlink ref="O218" r:id="rId407" xr:uid="{00000000-0004-0000-0000-0000E9030000}"/>
    <hyperlink ref="H219" r:id="rId408" xr:uid="{00000000-0004-0000-0000-0000EA030000}"/>
    <hyperlink ref="O219" r:id="rId409" xr:uid="{00000000-0004-0000-0000-0000EB030000}"/>
    <hyperlink ref="H220" r:id="rId410" xr:uid="{00000000-0004-0000-0000-0000EC030000}"/>
    <hyperlink ref="O220" r:id="rId411" xr:uid="{00000000-0004-0000-0000-0000ED030000}"/>
    <hyperlink ref="H221" r:id="rId412" xr:uid="{00000000-0004-0000-0000-0000EE030000}"/>
    <hyperlink ref="O221" r:id="rId413" xr:uid="{00000000-0004-0000-0000-0000EF030000}"/>
    <hyperlink ref="H222" r:id="rId414" xr:uid="{00000000-0004-0000-0000-0000F0030000}"/>
    <hyperlink ref="O222" r:id="rId415" xr:uid="{00000000-0004-0000-0000-0000F1030000}"/>
    <hyperlink ref="H223" r:id="rId416" xr:uid="{00000000-0004-0000-0000-0000F2030000}"/>
    <hyperlink ref="O223" r:id="rId417" xr:uid="{00000000-0004-0000-0000-0000F3030000}"/>
    <hyperlink ref="H224" r:id="rId418" xr:uid="{00000000-0004-0000-0000-0000F4030000}"/>
    <hyperlink ref="O224" r:id="rId419" xr:uid="{00000000-0004-0000-0000-0000F5030000}"/>
    <hyperlink ref="H225" r:id="rId420" xr:uid="{00000000-0004-0000-0000-0000F6030000}"/>
    <hyperlink ref="O225" r:id="rId421" xr:uid="{00000000-0004-0000-0000-0000F7030000}"/>
    <hyperlink ref="H226" r:id="rId422" xr:uid="{00000000-0004-0000-0000-0000F8030000}"/>
    <hyperlink ref="O226" r:id="rId423" xr:uid="{00000000-0004-0000-0000-0000F9030000}"/>
    <hyperlink ref="H227" r:id="rId424" xr:uid="{00000000-0004-0000-0000-0000FA030000}"/>
    <hyperlink ref="O227" r:id="rId425" xr:uid="{00000000-0004-0000-0000-0000FB030000}"/>
    <hyperlink ref="O228" r:id="rId426" xr:uid="{00000000-0004-0000-0000-0000FC030000}"/>
    <hyperlink ref="O229" r:id="rId427" xr:uid="{00000000-0004-0000-0000-0000FD030000}"/>
    <hyperlink ref="H230" r:id="rId428" xr:uid="{00000000-0004-0000-0000-0000FE030000}"/>
    <hyperlink ref="O230" r:id="rId429" xr:uid="{00000000-0004-0000-0000-0000FF030000}"/>
    <hyperlink ref="H231" r:id="rId430" xr:uid="{00000000-0004-0000-0000-000000040000}"/>
    <hyperlink ref="O231" r:id="rId431" xr:uid="{00000000-0004-0000-0000-000001040000}"/>
    <hyperlink ref="O232" r:id="rId432" xr:uid="{00000000-0004-0000-0000-000002040000}"/>
    <hyperlink ref="O233" r:id="rId433" xr:uid="{00000000-0004-0000-0000-000003040000}"/>
    <hyperlink ref="O234" r:id="rId434" xr:uid="{00000000-0004-0000-0000-000004040000}"/>
    <hyperlink ref="H235" r:id="rId435" xr:uid="{00000000-0004-0000-0000-000005040000}"/>
    <hyperlink ref="O235" r:id="rId436" xr:uid="{00000000-0004-0000-0000-000006040000}"/>
    <hyperlink ref="O236" r:id="rId437" xr:uid="{00000000-0004-0000-0000-000007040000}"/>
    <hyperlink ref="O237" r:id="rId438" xr:uid="{00000000-0004-0000-0000-000008040000}"/>
    <hyperlink ref="O238" r:id="rId439" xr:uid="{00000000-0004-0000-0000-000009040000}"/>
    <hyperlink ref="O239" r:id="rId440" xr:uid="{00000000-0004-0000-0000-00000A040000}"/>
    <hyperlink ref="O240" r:id="rId441" xr:uid="{00000000-0004-0000-0000-00000B040000}"/>
    <hyperlink ref="H241" r:id="rId442" xr:uid="{00000000-0004-0000-0000-00000C040000}"/>
    <hyperlink ref="O241" r:id="rId443" xr:uid="{00000000-0004-0000-0000-00000D040000}"/>
    <hyperlink ref="H242" r:id="rId444" xr:uid="{00000000-0004-0000-0000-00000E040000}"/>
    <hyperlink ref="O242" r:id="rId445" xr:uid="{00000000-0004-0000-0000-00000F040000}"/>
    <hyperlink ref="O243" r:id="rId446" xr:uid="{00000000-0004-0000-0000-000010040000}"/>
    <hyperlink ref="O244" r:id="rId447" xr:uid="{00000000-0004-0000-0000-000011040000}"/>
    <hyperlink ref="O245" r:id="rId448" xr:uid="{00000000-0004-0000-0000-000012040000}"/>
    <hyperlink ref="H246" r:id="rId449" xr:uid="{00000000-0004-0000-0000-000013040000}"/>
    <hyperlink ref="O246" r:id="rId450" xr:uid="{00000000-0004-0000-0000-000014040000}"/>
    <hyperlink ref="O247" r:id="rId451" xr:uid="{00000000-0004-0000-0000-000015040000}"/>
    <hyperlink ref="O248" r:id="rId452" xr:uid="{00000000-0004-0000-0000-000016040000}"/>
    <hyperlink ref="O249" r:id="rId453" xr:uid="{00000000-0004-0000-0000-000017040000}"/>
    <hyperlink ref="O250" r:id="rId454" xr:uid="{00000000-0004-0000-0000-000018040000}"/>
    <hyperlink ref="O251" r:id="rId455" xr:uid="{00000000-0004-0000-0000-000019040000}"/>
    <hyperlink ref="O252" r:id="rId456" xr:uid="{00000000-0004-0000-0000-00001A040000}"/>
    <hyperlink ref="O253" r:id="rId457" xr:uid="{00000000-0004-0000-0000-00001B040000}"/>
    <hyperlink ref="O254" r:id="rId458" xr:uid="{00000000-0004-0000-0000-00001C040000}"/>
    <hyperlink ref="O255" r:id="rId459" xr:uid="{00000000-0004-0000-0000-00001D040000}"/>
    <hyperlink ref="O256" r:id="rId460" xr:uid="{00000000-0004-0000-0000-00001E040000}"/>
    <hyperlink ref="O257" r:id="rId461" xr:uid="{00000000-0004-0000-0000-00001F040000}"/>
    <hyperlink ref="H259" r:id="rId462" xr:uid="{00000000-0004-0000-0000-00003D040000}"/>
    <hyperlink ref="O259" r:id="rId463" xr:uid="{00000000-0004-0000-0000-00003E040000}"/>
    <hyperlink ref="H260" r:id="rId464" xr:uid="{00000000-0004-0000-0000-00003F040000}"/>
    <hyperlink ref="O260" r:id="rId465" xr:uid="{00000000-0004-0000-0000-000040040000}"/>
    <hyperlink ref="H261" r:id="rId466" xr:uid="{00000000-0004-0000-0000-000041040000}"/>
    <hyperlink ref="O261" r:id="rId467" xr:uid="{00000000-0004-0000-0000-000042040000}"/>
    <hyperlink ref="H262" r:id="rId468" xr:uid="{00000000-0004-0000-0000-000043040000}"/>
    <hyperlink ref="O262" r:id="rId469" xr:uid="{00000000-0004-0000-0000-000044040000}"/>
    <hyperlink ref="H263" r:id="rId470" xr:uid="{00000000-0004-0000-0000-000045040000}"/>
    <hyperlink ref="O263" r:id="rId471" xr:uid="{00000000-0004-0000-0000-000046040000}"/>
    <hyperlink ref="H264" r:id="rId472" xr:uid="{00000000-0004-0000-0000-000047040000}"/>
    <hyperlink ref="O264" r:id="rId473" xr:uid="{00000000-0004-0000-0000-000048040000}"/>
    <hyperlink ref="H265" r:id="rId474" xr:uid="{00000000-0004-0000-0000-000049040000}"/>
    <hyperlink ref="O265" r:id="rId475" xr:uid="{00000000-0004-0000-0000-00004A040000}"/>
    <hyperlink ref="H266" r:id="rId476" xr:uid="{00000000-0004-0000-0000-00004B040000}"/>
    <hyperlink ref="O266" r:id="rId477" xr:uid="{00000000-0004-0000-0000-00004C040000}"/>
    <hyperlink ref="H267" r:id="rId478" xr:uid="{00000000-0004-0000-0000-00004D040000}"/>
    <hyperlink ref="O267" r:id="rId479" xr:uid="{00000000-0004-0000-0000-00004E040000}"/>
    <hyperlink ref="H268" r:id="rId480" xr:uid="{00000000-0004-0000-0000-00004F040000}"/>
    <hyperlink ref="O268" r:id="rId481" xr:uid="{00000000-0004-0000-0000-000050040000}"/>
    <hyperlink ref="H269" r:id="rId482" xr:uid="{00000000-0004-0000-0000-000051040000}"/>
    <hyperlink ref="O269" r:id="rId483" xr:uid="{00000000-0004-0000-0000-000052040000}"/>
    <hyperlink ref="H270" r:id="rId484" xr:uid="{00000000-0004-0000-0000-000053040000}"/>
    <hyperlink ref="O270" r:id="rId485" xr:uid="{00000000-0004-0000-0000-000054040000}"/>
    <hyperlink ref="H271" r:id="rId486" xr:uid="{00000000-0004-0000-0000-000055040000}"/>
    <hyperlink ref="O271" r:id="rId487" xr:uid="{00000000-0004-0000-0000-000056040000}"/>
    <hyperlink ref="H272" r:id="rId488" xr:uid="{00000000-0004-0000-0000-000057040000}"/>
    <hyperlink ref="O272" r:id="rId489" xr:uid="{00000000-0004-0000-0000-000058040000}"/>
    <hyperlink ref="H273" r:id="rId490" xr:uid="{00000000-0004-0000-0000-000059040000}"/>
    <hyperlink ref="O273" r:id="rId491" xr:uid="{00000000-0004-0000-0000-00005A040000}"/>
    <hyperlink ref="H274" r:id="rId492" xr:uid="{00000000-0004-0000-0000-00005B040000}"/>
    <hyperlink ref="O274" r:id="rId493" xr:uid="{00000000-0004-0000-0000-00005C040000}"/>
    <hyperlink ref="H275" r:id="rId494" xr:uid="{00000000-0004-0000-0000-00005D040000}"/>
    <hyperlink ref="O275" r:id="rId495" xr:uid="{00000000-0004-0000-0000-00005E040000}"/>
    <hyperlink ref="H276" r:id="rId496" xr:uid="{00000000-0004-0000-0000-00005F040000}"/>
    <hyperlink ref="O276" r:id="rId497" xr:uid="{00000000-0004-0000-0000-000060040000}"/>
    <hyperlink ref="H277" r:id="rId498" xr:uid="{00000000-0004-0000-0000-000061040000}"/>
    <hyperlink ref="O277" r:id="rId499" xr:uid="{00000000-0004-0000-0000-000062040000}"/>
    <hyperlink ref="H278" r:id="rId500" xr:uid="{00000000-0004-0000-0000-000063040000}"/>
    <hyperlink ref="O278" r:id="rId501" xr:uid="{00000000-0004-0000-0000-000064040000}"/>
    <hyperlink ref="H279" r:id="rId502" xr:uid="{00000000-0004-0000-0000-000065040000}"/>
    <hyperlink ref="O279" r:id="rId503" xr:uid="{00000000-0004-0000-0000-000066040000}"/>
    <hyperlink ref="H280" r:id="rId504" xr:uid="{00000000-0004-0000-0000-000067040000}"/>
    <hyperlink ref="O280" r:id="rId505" xr:uid="{00000000-0004-0000-0000-000068040000}"/>
    <hyperlink ref="H281" r:id="rId506" xr:uid="{00000000-0004-0000-0000-000069040000}"/>
    <hyperlink ref="O281" r:id="rId507" xr:uid="{00000000-0004-0000-0000-00006A040000}"/>
    <hyperlink ref="H282" r:id="rId508" xr:uid="{00000000-0004-0000-0000-00006B040000}"/>
    <hyperlink ref="O282" r:id="rId509" xr:uid="{00000000-0004-0000-0000-00006C040000}"/>
    <hyperlink ref="H283" r:id="rId510" xr:uid="{00000000-0004-0000-0000-00006D040000}"/>
    <hyperlink ref="O283" r:id="rId511" xr:uid="{00000000-0004-0000-0000-00006E040000}"/>
    <hyperlink ref="H284" r:id="rId512" xr:uid="{00000000-0004-0000-0000-00006F040000}"/>
    <hyperlink ref="O284" r:id="rId513" xr:uid="{00000000-0004-0000-0000-000070040000}"/>
    <hyperlink ref="H285" r:id="rId514" xr:uid="{00000000-0004-0000-0000-000071040000}"/>
    <hyperlink ref="O285" r:id="rId515" xr:uid="{00000000-0004-0000-0000-000072040000}"/>
    <hyperlink ref="H286" r:id="rId516" xr:uid="{00000000-0004-0000-0000-000073040000}"/>
    <hyperlink ref="O286" r:id="rId517" xr:uid="{00000000-0004-0000-0000-000074040000}"/>
    <hyperlink ref="H287" r:id="rId518" xr:uid="{00000000-0004-0000-0000-000075040000}"/>
    <hyperlink ref="O287" r:id="rId519" xr:uid="{00000000-0004-0000-0000-000076040000}"/>
    <hyperlink ref="H288" r:id="rId520" xr:uid="{00000000-0004-0000-0000-000077040000}"/>
    <hyperlink ref="O288" r:id="rId521" xr:uid="{00000000-0004-0000-0000-000078040000}"/>
    <hyperlink ref="H289" r:id="rId522" xr:uid="{00000000-0004-0000-0000-000079040000}"/>
    <hyperlink ref="O289" r:id="rId523" xr:uid="{00000000-0004-0000-0000-00007A040000}"/>
    <hyperlink ref="H290" r:id="rId524" xr:uid="{00000000-0004-0000-0000-00007B040000}"/>
    <hyperlink ref="O290" r:id="rId525" xr:uid="{00000000-0004-0000-0000-00007C040000}"/>
    <hyperlink ref="H291" r:id="rId526" xr:uid="{00000000-0004-0000-0000-00007D040000}"/>
    <hyperlink ref="O291" r:id="rId527" xr:uid="{00000000-0004-0000-0000-00007E040000}"/>
    <hyperlink ref="H292" r:id="rId528" xr:uid="{00000000-0004-0000-0000-00007F040000}"/>
    <hyperlink ref="O292" r:id="rId529" xr:uid="{00000000-0004-0000-0000-000080040000}"/>
    <hyperlink ref="H293" r:id="rId530" xr:uid="{00000000-0004-0000-0000-000081040000}"/>
    <hyperlink ref="O293" r:id="rId531" xr:uid="{00000000-0004-0000-0000-000082040000}"/>
    <hyperlink ref="H294" r:id="rId532" xr:uid="{00000000-0004-0000-0000-000083040000}"/>
    <hyperlink ref="O294" r:id="rId533" xr:uid="{00000000-0004-0000-0000-000084040000}"/>
    <hyperlink ref="H295" r:id="rId534" xr:uid="{00000000-0004-0000-0000-000085040000}"/>
    <hyperlink ref="O295" r:id="rId535" xr:uid="{00000000-0004-0000-0000-000086040000}"/>
    <hyperlink ref="H296" r:id="rId536" xr:uid="{00000000-0004-0000-0000-000087040000}"/>
    <hyperlink ref="O296" r:id="rId537" xr:uid="{00000000-0004-0000-0000-000088040000}"/>
    <hyperlink ref="H297" r:id="rId538" xr:uid="{00000000-0004-0000-0000-000089040000}"/>
    <hyperlink ref="O297" r:id="rId539" xr:uid="{00000000-0004-0000-0000-00008A040000}"/>
    <hyperlink ref="H298" r:id="rId540" xr:uid="{00000000-0004-0000-0000-00008B040000}"/>
    <hyperlink ref="O298" r:id="rId541" xr:uid="{00000000-0004-0000-0000-00008C040000}"/>
    <hyperlink ref="H299" r:id="rId542" xr:uid="{00000000-0004-0000-0000-00008D040000}"/>
    <hyperlink ref="O299" r:id="rId543" xr:uid="{00000000-0004-0000-0000-00008E040000}"/>
    <hyperlink ref="H300" r:id="rId544" xr:uid="{00000000-0004-0000-0000-00008F040000}"/>
    <hyperlink ref="O300" r:id="rId545" xr:uid="{00000000-0004-0000-0000-000090040000}"/>
    <hyperlink ref="H301" r:id="rId546" xr:uid="{00000000-0004-0000-0000-000091040000}"/>
    <hyperlink ref="O301" r:id="rId547" xr:uid="{00000000-0004-0000-0000-000092040000}"/>
    <hyperlink ref="H302" r:id="rId548" xr:uid="{00000000-0004-0000-0000-000093040000}"/>
    <hyperlink ref="O302" r:id="rId549" xr:uid="{00000000-0004-0000-0000-000094040000}"/>
    <hyperlink ref="H303" r:id="rId550" xr:uid="{00000000-0004-0000-0000-000095040000}"/>
    <hyperlink ref="O303" r:id="rId551" xr:uid="{00000000-0004-0000-0000-000096040000}"/>
    <hyperlink ref="H304" r:id="rId552" xr:uid="{00000000-0004-0000-0000-000097040000}"/>
    <hyperlink ref="O304" r:id="rId553" xr:uid="{00000000-0004-0000-0000-000098040000}"/>
    <hyperlink ref="H305" r:id="rId554" xr:uid="{00000000-0004-0000-0000-000099040000}"/>
    <hyperlink ref="O305" r:id="rId555" xr:uid="{00000000-0004-0000-0000-00009A040000}"/>
    <hyperlink ref="H306" r:id="rId556" xr:uid="{00000000-0004-0000-0000-00009B040000}"/>
    <hyperlink ref="O306" r:id="rId557" xr:uid="{00000000-0004-0000-0000-00009C040000}"/>
    <hyperlink ref="H307" r:id="rId558" xr:uid="{00000000-0004-0000-0000-00009D040000}"/>
    <hyperlink ref="O307" r:id="rId559" xr:uid="{00000000-0004-0000-0000-00009E040000}"/>
    <hyperlink ref="H308" r:id="rId560" xr:uid="{00000000-0004-0000-0000-00009F040000}"/>
    <hyperlink ref="O308" r:id="rId561" xr:uid="{00000000-0004-0000-0000-0000A0040000}"/>
    <hyperlink ref="H309" r:id="rId562" xr:uid="{00000000-0004-0000-0000-0000A1040000}"/>
    <hyperlink ref="O309" r:id="rId563" xr:uid="{00000000-0004-0000-0000-0000A2040000}"/>
    <hyperlink ref="H310" r:id="rId564" xr:uid="{00000000-0004-0000-0000-0000A3040000}"/>
    <hyperlink ref="O310" r:id="rId565" xr:uid="{00000000-0004-0000-0000-0000A4040000}"/>
    <hyperlink ref="H311" r:id="rId566" xr:uid="{00000000-0004-0000-0000-0000A5040000}"/>
    <hyperlink ref="O311" r:id="rId567" xr:uid="{00000000-0004-0000-0000-0000A6040000}"/>
    <hyperlink ref="H312" r:id="rId568" xr:uid="{00000000-0004-0000-0000-0000A7040000}"/>
    <hyperlink ref="O312" r:id="rId569" xr:uid="{00000000-0004-0000-0000-0000A8040000}"/>
    <hyperlink ref="H313" r:id="rId570" xr:uid="{00000000-0004-0000-0000-0000A9040000}"/>
    <hyperlink ref="O313" r:id="rId571" xr:uid="{00000000-0004-0000-0000-0000AA040000}"/>
    <hyperlink ref="H314" r:id="rId572" xr:uid="{00000000-0004-0000-0000-0000AB040000}"/>
    <hyperlink ref="O314" r:id="rId573" xr:uid="{00000000-0004-0000-0000-0000AC040000}"/>
    <hyperlink ref="H315" r:id="rId574" xr:uid="{00000000-0004-0000-0000-0000AD040000}"/>
    <hyperlink ref="O315" r:id="rId575" xr:uid="{00000000-0004-0000-0000-0000AE040000}"/>
    <hyperlink ref="H316" r:id="rId576" xr:uid="{00000000-0004-0000-0000-0000AF040000}"/>
    <hyperlink ref="O316" r:id="rId577" xr:uid="{00000000-0004-0000-0000-0000B0040000}"/>
    <hyperlink ref="H317" r:id="rId578" xr:uid="{00000000-0004-0000-0000-0000B1040000}"/>
    <hyperlink ref="O317" r:id="rId579" xr:uid="{00000000-0004-0000-0000-0000B2040000}"/>
    <hyperlink ref="H318" r:id="rId580" xr:uid="{00000000-0004-0000-0000-0000B3040000}"/>
    <hyperlink ref="O318" r:id="rId581" xr:uid="{00000000-0004-0000-0000-0000B4040000}"/>
    <hyperlink ref="H319" r:id="rId582" xr:uid="{00000000-0004-0000-0000-0000B5040000}"/>
    <hyperlink ref="O319" r:id="rId583" xr:uid="{00000000-0004-0000-0000-0000B6040000}"/>
    <hyperlink ref="H320" r:id="rId584" xr:uid="{00000000-0004-0000-0000-0000B7040000}"/>
    <hyperlink ref="O320" r:id="rId585" xr:uid="{00000000-0004-0000-0000-0000B8040000}"/>
    <hyperlink ref="H321" r:id="rId586" xr:uid="{00000000-0004-0000-0000-0000B9040000}"/>
    <hyperlink ref="O321" r:id="rId587" xr:uid="{00000000-0004-0000-0000-0000BA040000}"/>
    <hyperlink ref="H322" r:id="rId588" xr:uid="{00000000-0004-0000-0000-0000BB040000}"/>
    <hyperlink ref="O322" r:id="rId589" xr:uid="{00000000-0004-0000-0000-0000BC040000}"/>
    <hyperlink ref="H323" r:id="rId590" xr:uid="{00000000-0004-0000-0000-0000BD040000}"/>
    <hyperlink ref="O323" r:id="rId591" xr:uid="{00000000-0004-0000-0000-0000BE040000}"/>
    <hyperlink ref="H324" r:id="rId592" xr:uid="{00000000-0004-0000-0000-0000DE040000}"/>
    <hyperlink ref="O324" r:id="rId593" xr:uid="{00000000-0004-0000-0000-0000DF040000}"/>
    <hyperlink ref="H325" r:id="rId594" xr:uid="{00000000-0004-0000-0000-0000E0040000}"/>
    <hyperlink ref="O325" r:id="rId595" xr:uid="{00000000-0004-0000-0000-0000E1040000}"/>
    <hyperlink ref="H326" r:id="rId596" xr:uid="{00000000-0004-0000-0000-0000E2040000}"/>
    <hyperlink ref="O326" r:id="rId597" xr:uid="{00000000-0004-0000-0000-0000E3040000}"/>
    <hyperlink ref="H327" r:id="rId598" xr:uid="{00000000-0004-0000-0000-0000E4040000}"/>
    <hyperlink ref="O327" r:id="rId599" xr:uid="{00000000-0004-0000-0000-0000E5040000}"/>
    <hyperlink ref="H328" r:id="rId600" xr:uid="{00000000-0004-0000-0000-0000E6040000}"/>
    <hyperlink ref="O328" r:id="rId601" xr:uid="{00000000-0004-0000-0000-0000E7040000}"/>
    <hyperlink ref="H329" r:id="rId602" xr:uid="{00000000-0004-0000-0000-0000E8040000}"/>
    <hyperlink ref="O329" r:id="rId603" xr:uid="{00000000-0004-0000-0000-0000E9040000}"/>
    <hyperlink ref="H330" r:id="rId604" xr:uid="{00000000-0004-0000-0000-0000EA040000}"/>
    <hyperlink ref="O330" r:id="rId605" xr:uid="{00000000-0004-0000-0000-0000EB040000}"/>
    <hyperlink ref="H331" r:id="rId606" xr:uid="{00000000-0004-0000-0000-0000EC040000}"/>
    <hyperlink ref="O331" r:id="rId607" xr:uid="{00000000-0004-0000-0000-0000ED040000}"/>
    <hyperlink ref="H332" r:id="rId608" xr:uid="{00000000-0004-0000-0000-0000EE040000}"/>
    <hyperlink ref="O332" r:id="rId609" xr:uid="{00000000-0004-0000-0000-0000EF040000}"/>
    <hyperlink ref="H333" r:id="rId610" xr:uid="{00000000-0004-0000-0000-0000F0040000}"/>
    <hyperlink ref="O333" r:id="rId611" xr:uid="{00000000-0004-0000-0000-0000F1040000}"/>
    <hyperlink ref="H334" r:id="rId612" xr:uid="{00000000-0004-0000-0000-0000F2040000}"/>
    <hyperlink ref="O334" r:id="rId613" xr:uid="{00000000-0004-0000-0000-0000F3040000}"/>
    <hyperlink ref="H335" r:id="rId614" xr:uid="{00000000-0004-0000-0000-0000F4040000}"/>
    <hyperlink ref="O335" r:id="rId615" xr:uid="{00000000-0004-0000-0000-0000F5040000}"/>
    <hyperlink ref="H336" r:id="rId616" xr:uid="{00000000-0004-0000-0000-0000F6040000}"/>
    <hyperlink ref="O336" r:id="rId617" xr:uid="{00000000-0004-0000-0000-0000F7040000}"/>
    <hyperlink ref="H337" r:id="rId618" xr:uid="{00000000-0004-0000-0000-0000F8040000}"/>
    <hyperlink ref="O337" r:id="rId619" xr:uid="{00000000-0004-0000-0000-0000F9040000}"/>
    <hyperlink ref="H338" r:id="rId620" xr:uid="{00000000-0004-0000-0000-0000FA040000}"/>
    <hyperlink ref="O338" r:id="rId621" xr:uid="{00000000-0004-0000-0000-0000FB040000}"/>
    <hyperlink ref="H339" r:id="rId622" xr:uid="{00000000-0004-0000-0000-0000FC040000}"/>
    <hyperlink ref="O339" r:id="rId623" xr:uid="{00000000-0004-0000-0000-0000FD040000}"/>
    <hyperlink ref="H340" r:id="rId624" xr:uid="{00000000-0004-0000-0000-0000FE040000}"/>
    <hyperlink ref="O340" r:id="rId625" xr:uid="{00000000-0004-0000-0000-0000FF040000}"/>
    <hyperlink ref="H341" r:id="rId626" xr:uid="{00000000-0004-0000-0000-000000050000}"/>
    <hyperlink ref="O341" r:id="rId627" xr:uid="{00000000-0004-0000-0000-000001050000}"/>
    <hyperlink ref="H342" r:id="rId628" xr:uid="{00000000-0004-0000-0000-000002050000}"/>
    <hyperlink ref="O342" r:id="rId629" xr:uid="{00000000-0004-0000-0000-000003050000}"/>
    <hyperlink ref="H343" r:id="rId630" xr:uid="{00000000-0004-0000-0000-000004050000}"/>
    <hyperlink ref="O343" r:id="rId631" xr:uid="{00000000-0004-0000-0000-000005050000}"/>
    <hyperlink ref="H344" r:id="rId632" xr:uid="{00000000-0004-0000-0000-000006050000}"/>
    <hyperlink ref="O344" r:id="rId633" xr:uid="{00000000-0004-0000-0000-000007050000}"/>
    <hyperlink ref="H345" r:id="rId634" xr:uid="{00000000-0004-0000-0000-000008050000}"/>
    <hyperlink ref="O345" r:id="rId635" xr:uid="{00000000-0004-0000-0000-000009050000}"/>
    <hyperlink ref="H346" r:id="rId636" xr:uid="{00000000-0004-0000-0000-00000A050000}"/>
    <hyperlink ref="O346" r:id="rId637" xr:uid="{00000000-0004-0000-0000-00000B050000}"/>
    <hyperlink ref="H347" r:id="rId638" xr:uid="{00000000-0004-0000-0000-00000C050000}"/>
    <hyperlink ref="O347" r:id="rId639" xr:uid="{00000000-0004-0000-0000-00000D050000}"/>
    <hyperlink ref="H348" r:id="rId640" xr:uid="{00000000-0004-0000-0000-00000E050000}"/>
    <hyperlink ref="O348" r:id="rId641" xr:uid="{00000000-0004-0000-0000-00000F050000}"/>
    <hyperlink ref="H349" r:id="rId642" xr:uid="{00000000-0004-0000-0000-000010050000}"/>
    <hyperlink ref="O349" r:id="rId643" xr:uid="{00000000-0004-0000-0000-000011050000}"/>
    <hyperlink ref="H350" r:id="rId644" xr:uid="{00000000-0004-0000-0000-000012050000}"/>
    <hyperlink ref="O350" r:id="rId645" xr:uid="{00000000-0004-0000-0000-000013050000}"/>
    <hyperlink ref="H351" r:id="rId646" xr:uid="{00000000-0004-0000-0000-000014050000}"/>
    <hyperlink ref="O351" r:id="rId647" xr:uid="{00000000-0004-0000-0000-000015050000}"/>
    <hyperlink ref="H352" r:id="rId648" xr:uid="{00000000-0004-0000-0000-000016050000}"/>
    <hyperlink ref="O352" r:id="rId649" xr:uid="{00000000-0004-0000-0000-000017050000}"/>
    <hyperlink ref="H353" r:id="rId650" xr:uid="{00000000-0004-0000-0000-000018050000}"/>
    <hyperlink ref="O353" r:id="rId651" xr:uid="{00000000-0004-0000-0000-000019050000}"/>
    <hyperlink ref="H354" r:id="rId652" xr:uid="{00000000-0004-0000-0000-00001A050000}"/>
    <hyperlink ref="O354" r:id="rId653" xr:uid="{00000000-0004-0000-0000-00001B050000}"/>
    <hyperlink ref="H355" r:id="rId654" xr:uid="{00000000-0004-0000-0000-00001C050000}"/>
    <hyperlink ref="O355" r:id="rId655" xr:uid="{00000000-0004-0000-0000-00001D050000}"/>
    <hyperlink ref="H356" r:id="rId656" xr:uid="{00000000-0004-0000-0000-00001E050000}"/>
    <hyperlink ref="O356" r:id="rId657" xr:uid="{00000000-0004-0000-0000-00001F050000}"/>
    <hyperlink ref="H357" r:id="rId658" xr:uid="{00000000-0004-0000-0000-000020050000}"/>
    <hyperlink ref="O357" r:id="rId659" xr:uid="{00000000-0004-0000-0000-000021050000}"/>
    <hyperlink ref="O358" r:id="rId660" xr:uid="{00000000-0004-0000-0000-000022050000}"/>
    <hyperlink ref="H359" r:id="rId661" xr:uid="{00000000-0004-0000-0000-000023050000}"/>
    <hyperlink ref="O359" r:id="rId662" xr:uid="{00000000-0004-0000-0000-000024050000}"/>
    <hyperlink ref="H360" r:id="rId663" xr:uid="{00000000-0004-0000-0000-000025050000}"/>
    <hyperlink ref="O360" r:id="rId664" xr:uid="{00000000-0004-0000-0000-000026050000}"/>
    <hyperlink ref="H361" r:id="rId665" xr:uid="{00000000-0004-0000-0000-000027050000}"/>
    <hyperlink ref="O361" r:id="rId666" xr:uid="{00000000-0004-0000-0000-000028050000}"/>
    <hyperlink ref="H362" r:id="rId667" xr:uid="{00000000-0004-0000-0000-000029050000}"/>
    <hyperlink ref="O362" r:id="rId668" xr:uid="{00000000-0004-0000-0000-00002A050000}"/>
    <hyperlink ref="H363" r:id="rId669" xr:uid="{00000000-0004-0000-0000-00002B050000}"/>
    <hyperlink ref="O363" r:id="rId670" xr:uid="{00000000-0004-0000-0000-00002C050000}"/>
    <hyperlink ref="H364" r:id="rId671" xr:uid="{00000000-0004-0000-0000-00002D050000}"/>
    <hyperlink ref="O364" r:id="rId672" xr:uid="{00000000-0004-0000-0000-00002E050000}"/>
    <hyperlink ref="H365" r:id="rId673" xr:uid="{00000000-0004-0000-0000-00002F050000}"/>
    <hyperlink ref="O365" r:id="rId674" xr:uid="{00000000-0004-0000-0000-000030050000}"/>
    <hyperlink ref="H366" r:id="rId675" xr:uid="{00000000-0004-0000-0000-000031050000}"/>
    <hyperlink ref="O366" r:id="rId676" xr:uid="{00000000-0004-0000-0000-000032050000}"/>
    <hyperlink ref="H367" r:id="rId677" xr:uid="{00000000-0004-0000-0000-000033050000}"/>
    <hyperlink ref="O367" r:id="rId678" xr:uid="{00000000-0004-0000-0000-000034050000}"/>
    <hyperlink ref="H368" r:id="rId679" xr:uid="{00000000-0004-0000-0000-000035050000}"/>
    <hyperlink ref="O368" r:id="rId680" xr:uid="{00000000-0004-0000-0000-000036050000}"/>
    <hyperlink ref="H369" r:id="rId681" xr:uid="{00000000-0004-0000-0000-000037050000}"/>
    <hyperlink ref="O369" r:id="rId682" xr:uid="{00000000-0004-0000-0000-000038050000}"/>
    <hyperlink ref="H370" r:id="rId683" xr:uid="{00000000-0004-0000-0000-000039050000}"/>
    <hyperlink ref="O370" r:id="rId684" xr:uid="{00000000-0004-0000-0000-00003A050000}"/>
    <hyperlink ref="H371" r:id="rId685" xr:uid="{00000000-0004-0000-0000-00003B050000}"/>
    <hyperlink ref="O371" r:id="rId686" xr:uid="{00000000-0004-0000-0000-00003C050000}"/>
    <hyperlink ref="H372" r:id="rId687" xr:uid="{00000000-0004-0000-0000-00003D050000}"/>
    <hyperlink ref="O372" r:id="rId688" xr:uid="{00000000-0004-0000-0000-00003E050000}"/>
    <hyperlink ref="H373" r:id="rId689" xr:uid="{00000000-0004-0000-0000-00003F050000}"/>
    <hyperlink ref="O373" r:id="rId690" xr:uid="{00000000-0004-0000-0000-000040050000}"/>
    <hyperlink ref="H374" r:id="rId691" xr:uid="{00000000-0004-0000-0000-000041050000}"/>
    <hyperlink ref="O374" r:id="rId692" xr:uid="{00000000-0004-0000-0000-000042050000}"/>
    <hyperlink ref="H375" r:id="rId693" xr:uid="{00000000-0004-0000-0000-000043050000}"/>
    <hyperlink ref="O375" r:id="rId694" xr:uid="{00000000-0004-0000-0000-000044050000}"/>
    <hyperlink ref="H376" r:id="rId695" xr:uid="{00000000-0004-0000-0000-000045050000}"/>
    <hyperlink ref="O376" r:id="rId696" xr:uid="{00000000-0004-0000-0000-000046050000}"/>
    <hyperlink ref="H377" r:id="rId697" xr:uid="{00000000-0004-0000-0000-000047050000}"/>
    <hyperlink ref="O377" r:id="rId698" xr:uid="{00000000-0004-0000-0000-000048050000}"/>
    <hyperlink ref="H378" r:id="rId699" xr:uid="{00000000-0004-0000-0000-000049050000}"/>
    <hyperlink ref="O378" r:id="rId700" xr:uid="{00000000-0004-0000-0000-00004A050000}"/>
    <hyperlink ref="H379" r:id="rId701" xr:uid="{00000000-0004-0000-0000-00004B050000}"/>
    <hyperlink ref="O379" r:id="rId702" xr:uid="{00000000-0004-0000-0000-00004C050000}"/>
    <hyperlink ref="H380" r:id="rId703" xr:uid="{00000000-0004-0000-0000-00004D050000}"/>
    <hyperlink ref="O380" r:id="rId704" xr:uid="{00000000-0004-0000-0000-00004E050000}"/>
    <hyperlink ref="H381" r:id="rId705" xr:uid="{00000000-0004-0000-0000-00004F050000}"/>
    <hyperlink ref="O381" r:id="rId706" xr:uid="{00000000-0004-0000-0000-000050050000}"/>
    <hyperlink ref="H382" r:id="rId707" xr:uid="{00000000-0004-0000-0000-000051050000}"/>
    <hyperlink ref="O382" r:id="rId708" xr:uid="{00000000-0004-0000-0000-000052050000}"/>
    <hyperlink ref="H383" r:id="rId709" xr:uid="{00000000-0004-0000-0000-000053050000}"/>
    <hyperlink ref="O383" r:id="rId710" xr:uid="{00000000-0004-0000-0000-000054050000}"/>
    <hyperlink ref="O384" r:id="rId711" xr:uid="{00000000-0004-0000-0000-000055050000}"/>
    <hyperlink ref="H385" r:id="rId712" xr:uid="{00000000-0004-0000-0000-000056050000}"/>
    <hyperlink ref="O385" r:id="rId713" xr:uid="{00000000-0004-0000-0000-000057050000}"/>
    <hyperlink ref="H386" r:id="rId714" xr:uid="{00000000-0004-0000-0000-000058050000}"/>
    <hyperlink ref="O386" r:id="rId715" xr:uid="{00000000-0004-0000-0000-000059050000}"/>
    <hyperlink ref="H387" r:id="rId716" xr:uid="{00000000-0004-0000-0000-00005A050000}"/>
    <hyperlink ref="O387" r:id="rId717" xr:uid="{00000000-0004-0000-0000-00005B050000}"/>
    <hyperlink ref="H388" r:id="rId718" xr:uid="{00000000-0004-0000-0000-00005C050000}"/>
    <hyperlink ref="O388" r:id="rId719" xr:uid="{00000000-0004-0000-0000-00005D050000}"/>
    <hyperlink ref="O389" r:id="rId720" xr:uid="{00000000-0004-0000-0000-00005E050000}"/>
    <hyperlink ref="O390" r:id="rId721" xr:uid="{00000000-0004-0000-0000-00005F050000}"/>
    <hyperlink ref="H391" r:id="rId722" xr:uid="{00000000-0004-0000-0000-000060050000}"/>
    <hyperlink ref="O391" r:id="rId723" xr:uid="{00000000-0004-0000-0000-000061050000}"/>
    <hyperlink ref="H392" r:id="rId724" xr:uid="{00000000-0004-0000-0000-000062050000}"/>
    <hyperlink ref="O392" r:id="rId725" xr:uid="{00000000-0004-0000-0000-000063050000}"/>
    <hyperlink ref="H393" r:id="rId726" xr:uid="{00000000-0004-0000-0000-000064050000}"/>
    <hyperlink ref="O393" r:id="rId727" xr:uid="{00000000-0004-0000-0000-000065050000}"/>
    <hyperlink ref="H394" r:id="rId728" xr:uid="{00000000-0004-0000-0000-000066050000}"/>
    <hyperlink ref="O394" r:id="rId729" xr:uid="{00000000-0004-0000-0000-000067050000}"/>
    <hyperlink ref="H395" r:id="rId730" xr:uid="{00000000-0004-0000-0000-000068050000}"/>
    <hyperlink ref="O395" r:id="rId731" xr:uid="{00000000-0004-0000-0000-000069050000}"/>
    <hyperlink ref="H396" r:id="rId732" xr:uid="{00000000-0004-0000-0000-00006A050000}"/>
    <hyperlink ref="O396" r:id="rId733" xr:uid="{00000000-0004-0000-0000-00006B050000}"/>
    <hyperlink ref="O397" r:id="rId734" xr:uid="{00000000-0004-0000-0000-00006C050000}"/>
    <hyperlink ref="H398" r:id="rId735" xr:uid="{00000000-0004-0000-0000-00006D050000}"/>
    <hyperlink ref="O398" r:id="rId736" xr:uid="{00000000-0004-0000-0000-00006E050000}"/>
    <hyperlink ref="H399" r:id="rId737" xr:uid="{00000000-0004-0000-0000-00006F050000}"/>
    <hyperlink ref="O399" r:id="rId738" xr:uid="{00000000-0004-0000-0000-000070050000}"/>
    <hyperlink ref="H400" r:id="rId739" xr:uid="{00000000-0004-0000-0000-000071050000}"/>
    <hyperlink ref="O400" r:id="rId740" xr:uid="{00000000-0004-0000-0000-000072050000}"/>
    <hyperlink ref="H401" r:id="rId741" xr:uid="{00000000-0004-0000-0000-000073050000}"/>
    <hyperlink ref="O401" r:id="rId742" xr:uid="{00000000-0004-0000-0000-000074050000}"/>
    <hyperlink ref="H402" r:id="rId743" xr:uid="{00000000-0004-0000-0000-000075050000}"/>
    <hyperlink ref="O402" r:id="rId744" xr:uid="{00000000-0004-0000-0000-000076050000}"/>
    <hyperlink ref="H403" r:id="rId745" xr:uid="{00000000-0004-0000-0000-000077050000}"/>
    <hyperlink ref="O403" r:id="rId746" xr:uid="{00000000-0004-0000-0000-000078050000}"/>
    <hyperlink ref="H404" r:id="rId747" xr:uid="{00000000-0004-0000-0000-000079050000}"/>
    <hyperlink ref="O404" r:id="rId748" xr:uid="{00000000-0004-0000-0000-00007A050000}"/>
    <hyperlink ref="H405" r:id="rId749" xr:uid="{00000000-0004-0000-0000-00007B050000}"/>
    <hyperlink ref="O405" r:id="rId750" xr:uid="{00000000-0004-0000-0000-00007C050000}"/>
    <hyperlink ref="H406" r:id="rId751" xr:uid="{00000000-0004-0000-0000-00007D050000}"/>
    <hyperlink ref="O406" r:id="rId752" xr:uid="{00000000-0004-0000-0000-00007E050000}"/>
    <hyperlink ref="H407" r:id="rId753" xr:uid="{00000000-0004-0000-0000-00007F050000}"/>
    <hyperlink ref="O407" r:id="rId754" xr:uid="{00000000-0004-0000-0000-000080050000}"/>
    <hyperlink ref="H408" r:id="rId755" xr:uid="{00000000-0004-0000-0000-000081050000}"/>
    <hyperlink ref="O408" r:id="rId756" xr:uid="{00000000-0004-0000-0000-000082050000}"/>
    <hyperlink ref="H409" r:id="rId757" xr:uid="{00000000-0004-0000-0000-000083050000}"/>
    <hyperlink ref="O409" r:id="rId758" xr:uid="{00000000-0004-0000-0000-000084050000}"/>
    <hyperlink ref="H410" r:id="rId759" xr:uid="{00000000-0004-0000-0000-000085050000}"/>
    <hyperlink ref="O410" r:id="rId760" xr:uid="{00000000-0004-0000-0000-000086050000}"/>
    <hyperlink ref="H411" r:id="rId761" xr:uid="{00000000-0004-0000-0000-000087050000}"/>
    <hyperlink ref="O411" r:id="rId762" xr:uid="{00000000-0004-0000-0000-000088050000}"/>
    <hyperlink ref="H412" r:id="rId763" xr:uid="{00000000-0004-0000-0000-000089050000}"/>
    <hyperlink ref="O412" r:id="rId764" xr:uid="{00000000-0004-0000-0000-00008A050000}"/>
    <hyperlink ref="H413" r:id="rId765" xr:uid="{00000000-0004-0000-0000-00008B050000}"/>
    <hyperlink ref="O413" r:id="rId766" xr:uid="{00000000-0004-0000-0000-00008C050000}"/>
    <hyperlink ref="H414" r:id="rId767" xr:uid="{00000000-0004-0000-0000-00008D050000}"/>
    <hyperlink ref="O414" r:id="rId768" xr:uid="{00000000-0004-0000-0000-00008E050000}"/>
    <hyperlink ref="H415" r:id="rId769" xr:uid="{00000000-0004-0000-0000-00008F050000}"/>
    <hyperlink ref="O415" r:id="rId770" xr:uid="{00000000-0004-0000-0000-000090050000}"/>
    <hyperlink ref="O416" r:id="rId771" xr:uid="{00000000-0004-0000-0000-000091050000}"/>
    <hyperlink ref="H417" r:id="rId772" xr:uid="{00000000-0004-0000-0000-00002A060000}"/>
    <hyperlink ref="O417" r:id="rId773" xr:uid="{00000000-0004-0000-0000-00002B060000}"/>
    <hyperlink ref="H418" r:id="rId774" xr:uid="{00000000-0004-0000-0000-00002C060000}"/>
    <hyperlink ref="O418" r:id="rId775" xr:uid="{00000000-0004-0000-0000-00002D060000}"/>
    <hyperlink ref="H419" r:id="rId776" xr:uid="{00000000-0004-0000-0000-00002E060000}"/>
    <hyperlink ref="O419" r:id="rId777" xr:uid="{00000000-0004-0000-0000-00002F060000}"/>
    <hyperlink ref="H420" r:id="rId778" xr:uid="{00000000-0004-0000-0000-000030060000}"/>
    <hyperlink ref="O420" r:id="rId779" xr:uid="{00000000-0004-0000-0000-000031060000}"/>
    <hyperlink ref="H421" r:id="rId780" xr:uid="{00000000-0004-0000-0000-000032060000}"/>
    <hyperlink ref="O421" r:id="rId781" xr:uid="{00000000-0004-0000-0000-000033060000}"/>
    <hyperlink ref="H422" r:id="rId782" xr:uid="{00000000-0004-0000-0000-000034060000}"/>
    <hyperlink ref="O422" r:id="rId783" xr:uid="{00000000-0004-0000-0000-000035060000}"/>
    <hyperlink ref="H423" r:id="rId784" xr:uid="{00000000-0004-0000-0000-000036060000}"/>
    <hyperlink ref="O423" r:id="rId785" xr:uid="{00000000-0004-0000-0000-000037060000}"/>
    <hyperlink ref="H424" r:id="rId786" xr:uid="{00000000-0004-0000-0000-000038060000}"/>
    <hyperlink ref="O424" r:id="rId787" xr:uid="{00000000-0004-0000-0000-000039060000}"/>
    <hyperlink ref="H425" r:id="rId788" xr:uid="{00000000-0004-0000-0000-00003A060000}"/>
    <hyperlink ref="O425" r:id="rId789" xr:uid="{00000000-0004-0000-0000-00003B060000}"/>
    <hyperlink ref="H426" r:id="rId790" xr:uid="{00000000-0004-0000-0000-00003C060000}"/>
    <hyperlink ref="O426" r:id="rId791" xr:uid="{00000000-0004-0000-0000-00003D060000}"/>
    <hyperlink ref="H427" r:id="rId792" xr:uid="{00000000-0004-0000-0000-00003E060000}"/>
    <hyperlink ref="O427" r:id="rId793" xr:uid="{00000000-0004-0000-0000-00003F060000}"/>
    <hyperlink ref="H428" r:id="rId794" xr:uid="{00000000-0004-0000-0000-000040060000}"/>
    <hyperlink ref="O428" r:id="rId795" xr:uid="{00000000-0004-0000-0000-000041060000}"/>
    <hyperlink ref="H429" r:id="rId796" xr:uid="{00000000-0004-0000-0000-000042060000}"/>
    <hyperlink ref="O429" r:id="rId797" xr:uid="{00000000-0004-0000-0000-000043060000}"/>
    <hyperlink ref="H430" r:id="rId798" xr:uid="{00000000-0004-0000-0000-000044060000}"/>
    <hyperlink ref="O430" r:id="rId799" xr:uid="{00000000-0004-0000-0000-000045060000}"/>
    <hyperlink ref="H431" r:id="rId800" xr:uid="{00000000-0004-0000-0000-000046060000}"/>
    <hyperlink ref="O431" r:id="rId801" xr:uid="{00000000-0004-0000-0000-000047060000}"/>
    <hyperlink ref="H432" r:id="rId802" xr:uid="{00000000-0004-0000-0000-000048060000}"/>
    <hyperlink ref="O432" r:id="rId803" xr:uid="{00000000-0004-0000-0000-000049060000}"/>
    <hyperlink ref="H433" r:id="rId804" xr:uid="{00000000-0004-0000-0000-00004A060000}"/>
    <hyperlink ref="O433" r:id="rId805" xr:uid="{00000000-0004-0000-0000-00004B060000}"/>
    <hyperlink ref="H434" r:id="rId806" xr:uid="{00000000-0004-0000-0000-00004C060000}"/>
    <hyperlink ref="O434" r:id="rId807" xr:uid="{00000000-0004-0000-0000-00004D060000}"/>
    <hyperlink ref="H435" r:id="rId808" xr:uid="{00000000-0004-0000-0000-00004E060000}"/>
    <hyperlink ref="O435" r:id="rId809" xr:uid="{00000000-0004-0000-0000-00004F060000}"/>
    <hyperlink ref="H436" r:id="rId810" xr:uid="{00000000-0004-0000-0000-000050060000}"/>
    <hyperlink ref="O436" r:id="rId811" xr:uid="{00000000-0004-0000-0000-000051060000}"/>
    <hyperlink ref="H437" r:id="rId812" xr:uid="{00000000-0004-0000-0000-000052060000}"/>
    <hyperlink ref="O437" r:id="rId813" xr:uid="{00000000-0004-0000-0000-000053060000}"/>
    <hyperlink ref="H438" r:id="rId814" xr:uid="{00000000-0004-0000-0000-000054060000}"/>
    <hyperlink ref="O438" r:id="rId815" xr:uid="{00000000-0004-0000-0000-000055060000}"/>
    <hyperlink ref="H439" r:id="rId816" xr:uid="{00000000-0004-0000-0000-000056060000}"/>
    <hyperlink ref="O439" r:id="rId817" xr:uid="{00000000-0004-0000-0000-000057060000}"/>
    <hyperlink ref="H440" r:id="rId818" xr:uid="{00000000-0004-0000-0000-000058060000}"/>
    <hyperlink ref="O440" r:id="rId819" xr:uid="{00000000-0004-0000-0000-000059060000}"/>
    <hyperlink ref="H441" r:id="rId820" xr:uid="{00000000-0004-0000-0000-00005A060000}"/>
    <hyperlink ref="O441" r:id="rId821" xr:uid="{00000000-0004-0000-0000-00005B060000}"/>
    <hyperlink ref="H442" r:id="rId822" xr:uid="{00000000-0004-0000-0000-00005C060000}"/>
    <hyperlink ref="O442" r:id="rId823" xr:uid="{00000000-0004-0000-0000-00005D060000}"/>
    <hyperlink ref="H443" r:id="rId824" xr:uid="{00000000-0004-0000-0000-00005E060000}"/>
    <hyperlink ref="O443" r:id="rId825" xr:uid="{00000000-0004-0000-0000-00005F060000}"/>
    <hyperlink ref="H444" r:id="rId826" xr:uid="{00000000-0004-0000-0000-000060060000}"/>
    <hyperlink ref="O444" r:id="rId827" xr:uid="{00000000-0004-0000-0000-000061060000}"/>
    <hyperlink ref="H445" r:id="rId828" xr:uid="{00000000-0004-0000-0000-000062060000}"/>
    <hyperlink ref="O445" r:id="rId829" xr:uid="{00000000-0004-0000-0000-000063060000}"/>
    <hyperlink ref="H446" r:id="rId830" xr:uid="{00000000-0004-0000-0000-000064060000}"/>
    <hyperlink ref="O446" r:id="rId831" xr:uid="{00000000-0004-0000-0000-000065060000}"/>
    <hyperlink ref="H447" r:id="rId832" xr:uid="{00000000-0004-0000-0000-000066060000}"/>
    <hyperlink ref="O447" r:id="rId833" xr:uid="{00000000-0004-0000-0000-000067060000}"/>
    <hyperlink ref="H448" r:id="rId834" xr:uid="{00000000-0004-0000-0000-000068060000}"/>
    <hyperlink ref="O448" r:id="rId835" xr:uid="{00000000-0004-0000-0000-000069060000}"/>
    <hyperlink ref="H449" r:id="rId836" xr:uid="{00000000-0004-0000-0000-00006A060000}"/>
    <hyperlink ref="O449" r:id="rId837" xr:uid="{00000000-0004-0000-0000-00006B060000}"/>
    <hyperlink ref="H450" r:id="rId838" xr:uid="{00000000-0004-0000-0000-00006C060000}"/>
    <hyperlink ref="O450" r:id="rId839" xr:uid="{00000000-0004-0000-0000-00006D060000}"/>
    <hyperlink ref="H451" r:id="rId840" xr:uid="{00000000-0004-0000-0000-00006E060000}"/>
    <hyperlink ref="O451" r:id="rId841" xr:uid="{00000000-0004-0000-0000-00006F060000}"/>
    <hyperlink ref="H452" r:id="rId842" xr:uid="{00000000-0004-0000-0000-000070060000}"/>
    <hyperlink ref="O452" r:id="rId843" xr:uid="{00000000-0004-0000-0000-000071060000}"/>
    <hyperlink ref="H453" r:id="rId844" xr:uid="{00000000-0004-0000-0000-000072060000}"/>
    <hyperlink ref="O453" r:id="rId845" xr:uid="{00000000-0004-0000-0000-000073060000}"/>
    <hyperlink ref="H454" r:id="rId846" xr:uid="{00000000-0004-0000-0000-000074060000}"/>
    <hyperlink ref="O454" r:id="rId847" xr:uid="{00000000-0004-0000-0000-000075060000}"/>
    <hyperlink ref="H455" r:id="rId848" xr:uid="{00000000-0004-0000-0000-000076060000}"/>
    <hyperlink ref="O455" r:id="rId849" xr:uid="{00000000-0004-0000-0000-000077060000}"/>
    <hyperlink ref="H456" r:id="rId850" xr:uid="{00000000-0004-0000-0000-000078060000}"/>
    <hyperlink ref="O456" r:id="rId851" xr:uid="{00000000-0004-0000-0000-000079060000}"/>
    <hyperlink ref="H457" r:id="rId852" xr:uid="{00000000-0004-0000-0000-00007A060000}"/>
    <hyperlink ref="O457" r:id="rId853" xr:uid="{00000000-0004-0000-0000-00007B060000}"/>
    <hyperlink ref="H458" r:id="rId854" xr:uid="{00000000-0004-0000-0000-00007C060000}"/>
    <hyperlink ref="O458" r:id="rId855" xr:uid="{00000000-0004-0000-0000-00007D060000}"/>
    <hyperlink ref="H459" r:id="rId856" xr:uid="{00000000-0004-0000-0000-00007E060000}"/>
    <hyperlink ref="O459" r:id="rId857" xr:uid="{00000000-0004-0000-0000-00007F060000}"/>
    <hyperlink ref="H460" r:id="rId858" xr:uid="{00000000-0004-0000-0000-000080060000}"/>
    <hyperlink ref="O460" r:id="rId859" xr:uid="{00000000-0004-0000-0000-000081060000}"/>
    <hyperlink ref="H461" r:id="rId860" xr:uid="{00000000-0004-0000-0000-000082060000}"/>
    <hyperlink ref="O461" r:id="rId861" xr:uid="{00000000-0004-0000-0000-000083060000}"/>
    <hyperlink ref="H462" r:id="rId862" xr:uid="{00000000-0004-0000-0000-000084060000}"/>
    <hyperlink ref="O462" r:id="rId863" xr:uid="{00000000-0004-0000-0000-000085060000}"/>
    <hyperlink ref="H463" r:id="rId864" xr:uid="{00000000-0004-0000-0000-000086060000}"/>
    <hyperlink ref="O463" r:id="rId865" xr:uid="{00000000-0004-0000-0000-000087060000}"/>
    <hyperlink ref="H464" r:id="rId866" xr:uid="{00000000-0004-0000-0000-000088060000}"/>
    <hyperlink ref="O464" r:id="rId867" xr:uid="{00000000-0004-0000-0000-000089060000}"/>
    <hyperlink ref="H465" r:id="rId868" xr:uid="{00000000-0004-0000-0000-00008A060000}"/>
    <hyperlink ref="O465" r:id="rId869" xr:uid="{00000000-0004-0000-0000-00008B060000}"/>
    <hyperlink ref="H466" r:id="rId870" xr:uid="{00000000-0004-0000-0000-00008C060000}"/>
    <hyperlink ref="O466" r:id="rId871" xr:uid="{00000000-0004-0000-0000-00008D060000}"/>
    <hyperlink ref="H467" r:id="rId872" xr:uid="{00000000-0004-0000-0000-00008E060000}"/>
    <hyperlink ref="O467" r:id="rId873" xr:uid="{00000000-0004-0000-0000-00008F060000}"/>
    <hyperlink ref="H468" r:id="rId874" xr:uid="{00000000-0004-0000-0000-000090060000}"/>
    <hyperlink ref="O468" r:id="rId875" xr:uid="{00000000-0004-0000-0000-000091060000}"/>
    <hyperlink ref="H469" r:id="rId876" xr:uid="{00000000-0004-0000-0000-000092060000}"/>
    <hyperlink ref="O469" r:id="rId877" xr:uid="{00000000-0004-0000-0000-000093060000}"/>
    <hyperlink ref="H470" r:id="rId878" xr:uid="{00000000-0004-0000-0000-000094060000}"/>
    <hyperlink ref="O470" r:id="rId879" xr:uid="{00000000-0004-0000-0000-000095060000}"/>
    <hyperlink ref="H471" r:id="rId880" xr:uid="{00000000-0004-0000-0000-000096060000}"/>
    <hyperlink ref="O471" r:id="rId881" xr:uid="{00000000-0004-0000-0000-000097060000}"/>
    <hyperlink ref="H472" r:id="rId882" xr:uid="{00000000-0004-0000-0000-000098060000}"/>
    <hyperlink ref="O472" r:id="rId883" xr:uid="{00000000-0004-0000-0000-000099060000}"/>
    <hyperlink ref="H473" r:id="rId884" xr:uid="{00000000-0004-0000-0000-00009A060000}"/>
    <hyperlink ref="O473" r:id="rId885" xr:uid="{00000000-0004-0000-0000-00009B060000}"/>
    <hyperlink ref="H474" r:id="rId886" xr:uid="{00000000-0004-0000-0000-00009C060000}"/>
    <hyperlink ref="O474" r:id="rId887" xr:uid="{00000000-0004-0000-0000-00009D060000}"/>
    <hyperlink ref="H475" r:id="rId888" xr:uid="{00000000-0004-0000-0000-00009E060000}"/>
    <hyperlink ref="O475" r:id="rId889" xr:uid="{00000000-0004-0000-0000-00009F060000}"/>
    <hyperlink ref="H476" r:id="rId890" xr:uid="{00000000-0004-0000-0000-0000A0060000}"/>
    <hyperlink ref="O476" r:id="rId891" xr:uid="{00000000-0004-0000-0000-0000A1060000}"/>
    <hyperlink ref="H477" r:id="rId892" xr:uid="{00000000-0004-0000-0000-0000A2060000}"/>
    <hyperlink ref="O477" r:id="rId893" xr:uid="{00000000-0004-0000-0000-0000A3060000}"/>
    <hyperlink ref="H478" r:id="rId894" xr:uid="{00000000-0004-0000-0000-0000A4060000}"/>
    <hyperlink ref="O478" r:id="rId895" xr:uid="{00000000-0004-0000-0000-0000A5060000}"/>
    <hyperlink ref="H479" r:id="rId896" xr:uid="{00000000-0004-0000-0000-0000A6060000}"/>
    <hyperlink ref="O479" r:id="rId897" xr:uid="{00000000-0004-0000-0000-0000A7060000}"/>
    <hyperlink ref="H480" r:id="rId898" xr:uid="{00000000-0004-0000-0000-0000A8060000}"/>
    <hyperlink ref="O480" r:id="rId899" xr:uid="{00000000-0004-0000-0000-0000A9060000}"/>
    <hyperlink ref="H481" r:id="rId900" xr:uid="{00000000-0004-0000-0000-0000AA060000}"/>
    <hyperlink ref="O481" r:id="rId901" xr:uid="{00000000-0004-0000-0000-0000AB060000}"/>
    <hyperlink ref="H482" r:id="rId902" xr:uid="{00000000-0004-0000-0000-0000AC060000}"/>
    <hyperlink ref="O482" r:id="rId903" xr:uid="{00000000-0004-0000-0000-0000AD060000}"/>
    <hyperlink ref="H483" r:id="rId904" xr:uid="{00000000-0004-0000-0000-0000AE060000}"/>
    <hyperlink ref="O483" r:id="rId905" xr:uid="{00000000-0004-0000-0000-0000AF060000}"/>
    <hyperlink ref="H484" r:id="rId906" xr:uid="{00000000-0004-0000-0000-0000B0060000}"/>
    <hyperlink ref="O484" r:id="rId907" xr:uid="{00000000-0004-0000-0000-0000B1060000}"/>
    <hyperlink ref="H485" r:id="rId908" xr:uid="{00000000-0004-0000-0000-0000B2060000}"/>
    <hyperlink ref="O485" r:id="rId909" xr:uid="{00000000-0004-0000-0000-0000B3060000}"/>
    <hyperlink ref="H486" r:id="rId910" xr:uid="{00000000-0004-0000-0000-0000B4060000}"/>
    <hyperlink ref="O486" r:id="rId911" xr:uid="{00000000-0004-0000-0000-0000B5060000}"/>
    <hyperlink ref="H487" r:id="rId912" xr:uid="{00000000-0004-0000-0000-0000B6060000}"/>
    <hyperlink ref="O487" r:id="rId913" xr:uid="{00000000-0004-0000-0000-0000B7060000}"/>
    <hyperlink ref="H488" r:id="rId914" xr:uid="{00000000-0004-0000-0000-0000B8060000}"/>
    <hyperlink ref="O488" r:id="rId915" xr:uid="{00000000-0004-0000-0000-0000B9060000}"/>
    <hyperlink ref="H489" r:id="rId916" xr:uid="{00000000-0004-0000-0000-0000BA060000}"/>
    <hyperlink ref="O489" r:id="rId917" xr:uid="{00000000-0004-0000-0000-0000BB060000}"/>
    <hyperlink ref="H490" r:id="rId918" xr:uid="{00000000-0004-0000-0000-0000BC060000}"/>
    <hyperlink ref="O490" r:id="rId919" xr:uid="{00000000-0004-0000-0000-0000BD060000}"/>
    <hyperlink ref="H491" r:id="rId920" xr:uid="{00000000-0004-0000-0000-0000BE060000}"/>
    <hyperlink ref="O491" r:id="rId921" xr:uid="{00000000-0004-0000-0000-0000BF060000}"/>
    <hyperlink ref="H492" r:id="rId922" xr:uid="{00000000-0004-0000-0000-0000C0060000}"/>
    <hyperlink ref="O492" r:id="rId923" xr:uid="{00000000-0004-0000-0000-0000C1060000}"/>
    <hyperlink ref="H493" r:id="rId924" xr:uid="{00000000-0004-0000-0000-0000C2060000}"/>
    <hyperlink ref="O493" r:id="rId925" xr:uid="{00000000-0004-0000-0000-0000C3060000}"/>
    <hyperlink ref="H494" r:id="rId926" xr:uid="{00000000-0004-0000-0000-0000C4060000}"/>
    <hyperlink ref="O494" r:id="rId927" xr:uid="{00000000-0004-0000-0000-0000C5060000}"/>
    <hyperlink ref="H495" r:id="rId928" xr:uid="{00000000-0004-0000-0000-0000C6060000}"/>
    <hyperlink ref="O495" r:id="rId929" xr:uid="{00000000-0004-0000-0000-0000C7060000}"/>
    <hyperlink ref="H496" r:id="rId930" xr:uid="{00000000-0004-0000-0000-0000C8060000}"/>
    <hyperlink ref="O496" r:id="rId931" xr:uid="{00000000-0004-0000-0000-0000C9060000}"/>
    <hyperlink ref="H497" r:id="rId932" xr:uid="{00000000-0004-0000-0000-0000CA060000}"/>
    <hyperlink ref="O497" r:id="rId933" xr:uid="{00000000-0004-0000-0000-0000CB060000}"/>
    <hyperlink ref="H498" r:id="rId934" xr:uid="{00000000-0004-0000-0000-0000CC060000}"/>
    <hyperlink ref="O498" r:id="rId935" xr:uid="{00000000-0004-0000-0000-0000CD060000}"/>
    <hyperlink ref="H499" r:id="rId936" xr:uid="{00000000-0004-0000-0000-0000CE060000}"/>
    <hyperlink ref="O499" r:id="rId937" xr:uid="{00000000-0004-0000-0000-0000CF060000}"/>
    <hyperlink ref="H500" r:id="rId938" xr:uid="{00000000-0004-0000-0000-0000D0060000}"/>
    <hyperlink ref="O500" r:id="rId939" xr:uid="{00000000-0004-0000-0000-0000D1060000}"/>
    <hyperlink ref="H501" r:id="rId940" xr:uid="{00000000-0004-0000-0000-0000D2060000}"/>
    <hyperlink ref="O501" r:id="rId941" xr:uid="{00000000-0004-0000-0000-0000D3060000}"/>
    <hyperlink ref="H502" r:id="rId942" xr:uid="{00000000-0004-0000-0000-0000D4060000}"/>
    <hyperlink ref="O502" r:id="rId943" xr:uid="{00000000-0004-0000-0000-0000D5060000}"/>
    <hyperlink ref="H503" r:id="rId944" xr:uid="{00000000-0004-0000-0000-0000D6060000}"/>
    <hyperlink ref="O503" r:id="rId945" xr:uid="{00000000-0004-0000-0000-0000D7060000}"/>
    <hyperlink ref="H504" r:id="rId946" xr:uid="{00000000-0004-0000-0000-0000D8060000}"/>
    <hyperlink ref="O504" r:id="rId947" xr:uid="{00000000-0004-0000-0000-0000D9060000}"/>
    <hyperlink ref="H505" r:id="rId948" xr:uid="{00000000-0004-0000-0000-0000DA060000}"/>
    <hyperlink ref="O505" r:id="rId949" xr:uid="{00000000-0004-0000-0000-0000DB060000}"/>
    <hyperlink ref="H506" r:id="rId950" xr:uid="{00000000-0004-0000-0000-0000DC060000}"/>
    <hyperlink ref="O506" r:id="rId951" xr:uid="{00000000-0004-0000-0000-0000DD060000}"/>
    <hyperlink ref="H507" r:id="rId952" xr:uid="{00000000-0004-0000-0000-0000DE060000}"/>
    <hyperlink ref="O507" r:id="rId953" xr:uid="{00000000-0004-0000-0000-0000DF060000}"/>
    <hyperlink ref="H508" r:id="rId954" xr:uid="{00000000-0004-0000-0000-0000E0060000}"/>
    <hyperlink ref="O508" r:id="rId955" xr:uid="{00000000-0004-0000-0000-0000E1060000}"/>
    <hyperlink ref="H509" r:id="rId956" xr:uid="{00000000-0004-0000-0000-0000E2060000}"/>
    <hyperlink ref="O509" r:id="rId957" xr:uid="{00000000-0004-0000-0000-0000E3060000}"/>
    <hyperlink ref="H510" r:id="rId958" xr:uid="{00000000-0004-0000-0000-0000E4060000}"/>
    <hyperlink ref="O510" r:id="rId959" xr:uid="{00000000-0004-0000-0000-0000E5060000}"/>
    <hyperlink ref="H511" r:id="rId960" xr:uid="{00000000-0004-0000-0000-0000E6060000}"/>
    <hyperlink ref="O511" r:id="rId961" xr:uid="{00000000-0004-0000-0000-0000E7060000}"/>
    <hyperlink ref="H512" r:id="rId962" xr:uid="{00000000-0004-0000-0000-0000E8060000}"/>
    <hyperlink ref="O512" r:id="rId963" xr:uid="{00000000-0004-0000-0000-0000E9060000}"/>
    <hyperlink ref="H513" r:id="rId964" xr:uid="{00000000-0004-0000-0000-0000EA060000}"/>
    <hyperlink ref="O513" r:id="rId965" xr:uid="{00000000-0004-0000-0000-0000EB060000}"/>
    <hyperlink ref="H514" r:id="rId966" xr:uid="{00000000-0004-0000-0000-0000EC060000}"/>
    <hyperlink ref="O514" r:id="rId967" xr:uid="{00000000-0004-0000-0000-0000ED060000}"/>
    <hyperlink ref="H515" r:id="rId968" xr:uid="{00000000-0004-0000-0000-0000EE060000}"/>
    <hyperlink ref="O515" r:id="rId969" xr:uid="{00000000-0004-0000-0000-0000EF060000}"/>
    <hyperlink ref="H516" r:id="rId970" xr:uid="{00000000-0004-0000-0000-0000C0070000}"/>
    <hyperlink ref="O516" r:id="rId971" xr:uid="{00000000-0004-0000-0000-0000C1070000}"/>
    <hyperlink ref="H517" r:id="rId972" xr:uid="{00000000-0004-0000-0000-0000C2070000}"/>
    <hyperlink ref="O517" r:id="rId973" xr:uid="{00000000-0004-0000-0000-0000C3070000}"/>
    <hyperlink ref="H518" r:id="rId974" xr:uid="{00000000-0004-0000-0000-0000C4070000}"/>
    <hyperlink ref="O518" r:id="rId975" xr:uid="{00000000-0004-0000-0000-0000C5070000}"/>
    <hyperlink ref="H519" r:id="rId976" xr:uid="{00000000-0004-0000-0000-0000C6070000}"/>
    <hyperlink ref="O519" r:id="rId977" xr:uid="{00000000-0004-0000-0000-0000C7070000}"/>
    <hyperlink ref="H520" r:id="rId978" xr:uid="{00000000-0004-0000-0000-0000C8070000}"/>
    <hyperlink ref="O520" r:id="rId979" xr:uid="{00000000-0004-0000-0000-0000C9070000}"/>
    <hyperlink ref="H521" r:id="rId980" xr:uid="{00000000-0004-0000-0000-0000CA070000}"/>
    <hyperlink ref="O521" r:id="rId981" xr:uid="{00000000-0004-0000-0000-0000CB070000}"/>
    <hyperlink ref="H522" r:id="rId982" xr:uid="{00000000-0004-0000-0000-0000CC070000}"/>
    <hyperlink ref="O522" r:id="rId983" xr:uid="{00000000-0004-0000-0000-0000CD070000}"/>
    <hyperlink ref="H523" r:id="rId984" xr:uid="{00000000-0004-0000-0000-0000CE070000}"/>
    <hyperlink ref="O523" r:id="rId985" xr:uid="{00000000-0004-0000-0000-0000CF070000}"/>
    <hyperlink ref="H524" r:id="rId986" xr:uid="{00000000-0004-0000-0000-0000D0070000}"/>
    <hyperlink ref="O524" r:id="rId987" xr:uid="{00000000-0004-0000-0000-0000D1070000}"/>
    <hyperlink ref="H525" r:id="rId988" xr:uid="{00000000-0004-0000-0000-0000D2070000}"/>
    <hyperlink ref="O525" r:id="rId989" xr:uid="{00000000-0004-0000-0000-0000D3070000}"/>
    <hyperlink ref="H526" r:id="rId990" xr:uid="{00000000-0004-0000-0000-0000D4070000}"/>
    <hyperlink ref="O526" r:id="rId991" xr:uid="{00000000-0004-0000-0000-0000D5070000}"/>
    <hyperlink ref="H527" r:id="rId992" xr:uid="{00000000-0004-0000-0000-0000D6070000}"/>
    <hyperlink ref="O527" r:id="rId993" xr:uid="{00000000-0004-0000-0000-0000D7070000}"/>
    <hyperlink ref="H528" r:id="rId994" xr:uid="{00000000-0004-0000-0000-0000D8070000}"/>
    <hyperlink ref="O528" r:id="rId995" xr:uid="{00000000-0004-0000-0000-0000D9070000}"/>
    <hyperlink ref="H529" r:id="rId996" xr:uid="{00000000-0004-0000-0000-0000DA070000}"/>
    <hyperlink ref="O529" r:id="rId997" xr:uid="{00000000-0004-0000-0000-0000DB070000}"/>
    <hyperlink ref="H530" r:id="rId998" xr:uid="{00000000-0004-0000-0000-0000DC070000}"/>
    <hyperlink ref="O530" r:id="rId999" xr:uid="{00000000-0004-0000-0000-0000DD070000}"/>
    <hyperlink ref="H531" r:id="rId1000" xr:uid="{00000000-0004-0000-0000-0000DE070000}"/>
    <hyperlink ref="O531" r:id="rId1001" xr:uid="{00000000-0004-0000-0000-0000DF070000}"/>
    <hyperlink ref="H532" r:id="rId1002" xr:uid="{00000000-0004-0000-0000-0000E0070000}"/>
    <hyperlink ref="O532" r:id="rId1003" xr:uid="{00000000-0004-0000-0000-0000E1070000}"/>
    <hyperlink ref="H533" r:id="rId1004" xr:uid="{00000000-0004-0000-0000-0000E2070000}"/>
    <hyperlink ref="O533" r:id="rId1005" xr:uid="{00000000-0004-0000-0000-0000E3070000}"/>
    <hyperlink ref="H534" r:id="rId1006" xr:uid="{00000000-0004-0000-0000-0000E4070000}"/>
    <hyperlink ref="O534" r:id="rId1007" xr:uid="{00000000-0004-0000-0000-0000E5070000}"/>
    <hyperlink ref="H535" r:id="rId1008" xr:uid="{00000000-0004-0000-0000-0000E6070000}"/>
    <hyperlink ref="O535" r:id="rId1009" xr:uid="{00000000-0004-0000-0000-0000E7070000}"/>
    <hyperlink ref="H536" r:id="rId1010" xr:uid="{00000000-0004-0000-0000-0000E8070000}"/>
    <hyperlink ref="O536" r:id="rId1011" xr:uid="{00000000-0004-0000-0000-0000E9070000}"/>
    <hyperlink ref="H537" r:id="rId1012" xr:uid="{00000000-0004-0000-0000-0000EA070000}"/>
    <hyperlink ref="O537" r:id="rId1013" xr:uid="{00000000-0004-0000-0000-0000EB070000}"/>
    <hyperlink ref="H538" r:id="rId1014" xr:uid="{00000000-0004-0000-0000-0000EC070000}"/>
    <hyperlink ref="O538" r:id="rId1015" xr:uid="{00000000-0004-0000-0000-0000ED070000}"/>
    <hyperlink ref="H539" r:id="rId1016" xr:uid="{00000000-0004-0000-0000-0000EE070000}"/>
    <hyperlink ref="O539" r:id="rId1017" xr:uid="{00000000-0004-0000-0000-0000EF070000}"/>
    <hyperlink ref="H540" r:id="rId1018" xr:uid="{00000000-0004-0000-0000-0000F0070000}"/>
    <hyperlink ref="O540" r:id="rId1019" xr:uid="{00000000-0004-0000-0000-0000F1070000}"/>
    <hyperlink ref="H541" r:id="rId1020" xr:uid="{00000000-0004-0000-0000-0000F2070000}"/>
    <hyperlink ref="O541" r:id="rId1021" xr:uid="{00000000-0004-0000-0000-0000F3070000}"/>
    <hyperlink ref="H542" r:id="rId1022" xr:uid="{00000000-0004-0000-0000-0000F4070000}"/>
    <hyperlink ref="O542" r:id="rId1023" xr:uid="{00000000-0004-0000-0000-0000F5070000}"/>
    <hyperlink ref="H543" r:id="rId1024" xr:uid="{00000000-0004-0000-0000-0000F6070000}"/>
    <hyperlink ref="O543" r:id="rId1025" xr:uid="{00000000-0004-0000-0000-0000F7070000}"/>
    <hyperlink ref="H544" r:id="rId1026" xr:uid="{00000000-0004-0000-0000-0000F8070000}"/>
    <hyperlink ref="O544" r:id="rId1027" xr:uid="{00000000-0004-0000-0000-0000F9070000}"/>
    <hyperlink ref="H545" r:id="rId1028" xr:uid="{00000000-0004-0000-0000-0000FA070000}"/>
    <hyperlink ref="O545" r:id="rId1029" xr:uid="{00000000-0004-0000-0000-0000FB070000}"/>
    <hyperlink ref="H546" r:id="rId1030" xr:uid="{00000000-0004-0000-0000-0000FC070000}"/>
    <hyperlink ref="O546" r:id="rId1031" xr:uid="{00000000-0004-0000-0000-0000FD070000}"/>
    <hyperlink ref="H547" r:id="rId1032" xr:uid="{00000000-0004-0000-0000-0000FE070000}"/>
    <hyperlink ref="O547" r:id="rId1033" xr:uid="{00000000-0004-0000-0000-0000FF070000}"/>
    <hyperlink ref="H548" r:id="rId1034" xr:uid="{00000000-0004-0000-0000-000000080000}"/>
    <hyperlink ref="O548" r:id="rId1035" xr:uid="{00000000-0004-0000-0000-000001080000}"/>
    <hyperlink ref="H549" r:id="rId1036" xr:uid="{00000000-0004-0000-0000-000002080000}"/>
    <hyperlink ref="O549" r:id="rId1037" xr:uid="{00000000-0004-0000-0000-000003080000}"/>
    <hyperlink ref="H550" r:id="rId1038" xr:uid="{00000000-0004-0000-0000-000004080000}"/>
    <hyperlink ref="O550" r:id="rId1039" xr:uid="{00000000-0004-0000-0000-000005080000}"/>
    <hyperlink ref="H551" r:id="rId1040" xr:uid="{00000000-0004-0000-0000-000006080000}"/>
    <hyperlink ref="O551" r:id="rId1041" xr:uid="{00000000-0004-0000-0000-000007080000}"/>
    <hyperlink ref="H552" r:id="rId1042" xr:uid="{00000000-0004-0000-0000-000008080000}"/>
    <hyperlink ref="O552" r:id="rId1043" xr:uid="{00000000-0004-0000-0000-000009080000}"/>
    <hyperlink ref="H553" r:id="rId1044" xr:uid="{00000000-0004-0000-0000-00000A080000}"/>
    <hyperlink ref="O553" r:id="rId1045" xr:uid="{00000000-0004-0000-0000-00000B080000}"/>
    <hyperlink ref="H554" r:id="rId1046" xr:uid="{00000000-0004-0000-0000-00000C080000}"/>
    <hyperlink ref="O554" r:id="rId1047" xr:uid="{00000000-0004-0000-0000-00000D080000}"/>
    <hyperlink ref="H555" r:id="rId1048" xr:uid="{00000000-0004-0000-0000-00000E080000}"/>
    <hyperlink ref="O555" r:id="rId1049" xr:uid="{00000000-0004-0000-0000-00000F080000}"/>
    <hyperlink ref="H556" r:id="rId1050" xr:uid="{00000000-0004-0000-0000-000010080000}"/>
    <hyperlink ref="O556" r:id="rId1051" xr:uid="{00000000-0004-0000-0000-000011080000}"/>
    <hyperlink ref="H557" r:id="rId1052" xr:uid="{00000000-0004-0000-0000-000012080000}"/>
    <hyperlink ref="O557" r:id="rId1053" xr:uid="{00000000-0004-0000-0000-000013080000}"/>
    <hyperlink ref="H558" r:id="rId1054" xr:uid="{00000000-0004-0000-0000-000014080000}"/>
    <hyperlink ref="O558" r:id="rId1055" xr:uid="{00000000-0004-0000-0000-000015080000}"/>
    <hyperlink ref="H559" r:id="rId1056" xr:uid="{00000000-0004-0000-0000-000016080000}"/>
    <hyperlink ref="O559" r:id="rId1057" xr:uid="{00000000-0004-0000-0000-000017080000}"/>
    <hyperlink ref="H560" r:id="rId1058" xr:uid="{00000000-0004-0000-0000-000018080000}"/>
    <hyperlink ref="O560" r:id="rId1059" xr:uid="{00000000-0004-0000-0000-000019080000}"/>
    <hyperlink ref="H561" r:id="rId1060" xr:uid="{00000000-0004-0000-0000-00001A080000}"/>
    <hyperlink ref="O561" r:id="rId1061" xr:uid="{00000000-0004-0000-0000-00001B080000}"/>
    <hyperlink ref="H562" r:id="rId1062" xr:uid="{00000000-0004-0000-0000-00001C080000}"/>
    <hyperlink ref="O562" r:id="rId1063" xr:uid="{00000000-0004-0000-0000-00001D080000}"/>
    <hyperlink ref="H563" r:id="rId1064" xr:uid="{00000000-0004-0000-0000-00001E080000}"/>
    <hyperlink ref="O563" r:id="rId1065" xr:uid="{00000000-0004-0000-0000-00001F080000}"/>
    <hyperlink ref="H564" r:id="rId1066" xr:uid="{00000000-0004-0000-0000-000020080000}"/>
    <hyperlink ref="O564" r:id="rId1067" xr:uid="{00000000-0004-0000-0000-000021080000}"/>
    <hyperlink ref="H565" r:id="rId1068" xr:uid="{00000000-0004-0000-0000-000022080000}"/>
    <hyperlink ref="O565" r:id="rId1069" xr:uid="{00000000-0004-0000-0000-000023080000}"/>
    <hyperlink ref="H566" r:id="rId1070" xr:uid="{00000000-0004-0000-0000-000024080000}"/>
    <hyperlink ref="O566" r:id="rId1071" xr:uid="{00000000-0004-0000-0000-000025080000}"/>
    <hyperlink ref="H567" r:id="rId1072" xr:uid="{00000000-0004-0000-0000-000026080000}"/>
    <hyperlink ref="O567" r:id="rId1073" xr:uid="{00000000-0004-0000-0000-000027080000}"/>
    <hyperlink ref="H568" r:id="rId1074" xr:uid="{00000000-0004-0000-0000-000028080000}"/>
    <hyperlink ref="O568" r:id="rId1075" xr:uid="{00000000-0004-0000-0000-000029080000}"/>
    <hyperlink ref="H569" r:id="rId1076" xr:uid="{00000000-0004-0000-0000-00002A080000}"/>
    <hyperlink ref="O569" r:id="rId1077" xr:uid="{00000000-0004-0000-0000-00002B080000}"/>
    <hyperlink ref="H570" r:id="rId1078" xr:uid="{00000000-0004-0000-0000-00002C080000}"/>
    <hyperlink ref="O570" r:id="rId1079" xr:uid="{00000000-0004-0000-0000-00002D080000}"/>
    <hyperlink ref="H571" r:id="rId1080" xr:uid="{00000000-0004-0000-0000-00002E080000}"/>
    <hyperlink ref="O571" r:id="rId1081" xr:uid="{00000000-0004-0000-0000-00002F080000}"/>
    <hyperlink ref="H572" r:id="rId1082" xr:uid="{00000000-0004-0000-0000-000030080000}"/>
    <hyperlink ref="O572" r:id="rId1083" xr:uid="{00000000-0004-0000-0000-000031080000}"/>
    <hyperlink ref="H573" r:id="rId1084" xr:uid="{00000000-0004-0000-0000-000032080000}"/>
    <hyperlink ref="O573" r:id="rId1085" xr:uid="{00000000-0004-0000-0000-000033080000}"/>
    <hyperlink ref="H574" r:id="rId1086" xr:uid="{00000000-0004-0000-0000-000034080000}"/>
    <hyperlink ref="O574" r:id="rId1087" xr:uid="{00000000-0004-0000-0000-000035080000}"/>
    <hyperlink ref="H575" r:id="rId1088" xr:uid="{00000000-0004-0000-0000-000036080000}"/>
    <hyperlink ref="O575" r:id="rId1089" xr:uid="{00000000-0004-0000-0000-000037080000}"/>
    <hyperlink ref="H576" r:id="rId1090" xr:uid="{00000000-0004-0000-0000-000038080000}"/>
    <hyperlink ref="O576" r:id="rId1091" xr:uid="{00000000-0004-0000-0000-000039080000}"/>
    <hyperlink ref="H577" r:id="rId1092" xr:uid="{00000000-0004-0000-0000-00003A080000}"/>
    <hyperlink ref="O577" r:id="rId1093" xr:uid="{00000000-0004-0000-0000-00003B080000}"/>
    <hyperlink ref="H578" r:id="rId1094" xr:uid="{00000000-0004-0000-0000-00003C080000}"/>
    <hyperlink ref="O578" r:id="rId1095" xr:uid="{00000000-0004-0000-0000-00003D080000}"/>
    <hyperlink ref="H579" r:id="rId1096" xr:uid="{00000000-0004-0000-0000-00003E080000}"/>
    <hyperlink ref="O579" r:id="rId1097" xr:uid="{00000000-0004-0000-0000-00003F080000}"/>
    <hyperlink ref="H580" r:id="rId1098" xr:uid="{00000000-0004-0000-0000-000040080000}"/>
    <hyperlink ref="O580" r:id="rId1099" xr:uid="{00000000-0004-0000-0000-000041080000}"/>
    <hyperlink ref="H581" r:id="rId1100" xr:uid="{00000000-0004-0000-0000-000042080000}"/>
    <hyperlink ref="O581" r:id="rId1101" xr:uid="{00000000-0004-0000-0000-000043080000}"/>
    <hyperlink ref="H582" r:id="rId1102" xr:uid="{00000000-0004-0000-0000-000044080000}"/>
    <hyperlink ref="O582" r:id="rId1103" xr:uid="{00000000-0004-0000-0000-000045080000}"/>
    <hyperlink ref="H583" r:id="rId1104" xr:uid="{00000000-0004-0000-0000-000046080000}"/>
    <hyperlink ref="O583" r:id="rId1105" xr:uid="{00000000-0004-0000-0000-000047080000}"/>
    <hyperlink ref="H584" r:id="rId1106" xr:uid="{00000000-0004-0000-0000-000048080000}"/>
    <hyperlink ref="O584" r:id="rId1107" xr:uid="{00000000-0004-0000-0000-000049080000}"/>
    <hyperlink ref="H585" r:id="rId1108" xr:uid="{00000000-0004-0000-0000-00004A080000}"/>
    <hyperlink ref="O585" r:id="rId1109" xr:uid="{00000000-0004-0000-0000-00004B080000}"/>
    <hyperlink ref="H586" r:id="rId1110" xr:uid="{00000000-0004-0000-0000-00004C080000}"/>
    <hyperlink ref="O586" r:id="rId1111" xr:uid="{00000000-0004-0000-0000-00004D080000}"/>
    <hyperlink ref="H587" r:id="rId1112" xr:uid="{00000000-0004-0000-0000-00004E080000}"/>
    <hyperlink ref="O587" r:id="rId1113" xr:uid="{00000000-0004-0000-0000-00004F080000}"/>
    <hyperlink ref="H588" r:id="rId1114" xr:uid="{00000000-0004-0000-0000-000050080000}"/>
    <hyperlink ref="O588" r:id="rId1115" xr:uid="{00000000-0004-0000-0000-000051080000}"/>
    <hyperlink ref="H589" r:id="rId1116" xr:uid="{00000000-0004-0000-0000-000052080000}"/>
    <hyperlink ref="O589" r:id="rId1117" xr:uid="{00000000-0004-0000-0000-000053080000}"/>
    <hyperlink ref="H590" r:id="rId1118" xr:uid="{00000000-0004-0000-0000-000054080000}"/>
    <hyperlink ref="O590" r:id="rId1119" xr:uid="{00000000-0004-0000-0000-000055080000}"/>
    <hyperlink ref="H591" r:id="rId1120" xr:uid="{00000000-0004-0000-0000-000056080000}"/>
    <hyperlink ref="O591" r:id="rId1121" xr:uid="{00000000-0004-0000-0000-000057080000}"/>
    <hyperlink ref="H592" r:id="rId1122" xr:uid="{00000000-0004-0000-0000-000058080000}"/>
    <hyperlink ref="O592" r:id="rId1123" xr:uid="{00000000-0004-0000-0000-000059080000}"/>
    <hyperlink ref="H593" r:id="rId1124" xr:uid="{00000000-0004-0000-0000-00005A080000}"/>
    <hyperlink ref="O593" r:id="rId1125" xr:uid="{00000000-0004-0000-0000-00005B080000}"/>
    <hyperlink ref="H594" r:id="rId1126" xr:uid="{00000000-0004-0000-0000-00005C080000}"/>
    <hyperlink ref="O594" r:id="rId1127" xr:uid="{00000000-0004-0000-0000-00005D080000}"/>
    <hyperlink ref="H595" r:id="rId1128" xr:uid="{00000000-0004-0000-0000-00005E080000}"/>
    <hyperlink ref="O595" r:id="rId1129" xr:uid="{00000000-0004-0000-0000-00005F080000}"/>
    <hyperlink ref="H596" r:id="rId1130" xr:uid="{00000000-0004-0000-0000-000060080000}"/>
    <hyperlink ref="O596" r:id="rId1131" xr:uid="{00000000-0004-0000-0000-000061080000}"/>
    <hyperlink ref="H597" r:id="rId1132" xr:uid="{00000000-0004-0000-0000-000062080000}"/>
    <hyperlink ref="O597" r:id="rId1133" xr:uid="{00000000-0004-0000-0000-000063080000}"/>
    <hyperlink ref="H598" r:id="rId1134" xr:uid="{00000000-0004-0000-0000-000064080000}"/>
    <hyperlink ref="O598" r:id="rId1135" xr:uid="{00000000-0004-0000-0000-000065080000}"/>
    <hyperlink ref="H599" r:id="rId1136" xr:uid="{00000000-0004-0000-0000-000066080000}"/>
    <hyperlink ref="O599" r:id="rId1137" xr:uid="{00000000-0004-0000-0000-000067080000}"/>
    <hyperlink ref="H600" r:id="rId1138" xr:uid="{00000000-0004-0000-0000-000068080000}"/>
    <hyperlink ref="O600" r:id="rId1139" xr:uid="{00000000-0004-0000-0000-000069080000}"/>
    <hyperlink ref="H601" r:id="rId1140" xr:uid="{00000000-0004-0000-0000-00006A080000}"/>
    <hyperlink ref="O601" r:id="rId1141" xr:uid="{00000000-0004-0000-0000-00006B080000}"/>
    <hyperlink ref="H602" r:id="rId1142" xr:uid="{00000000-0004-0000-0000-00006C080000}"/>
    <hyperlink ref="O602" r:id="rId1143" xr:uid="{00000000-0004-0000-0000-00006D080000}"/>
    <hyperlink ref="H603" r:id="rId1144" xr:uid="{00000000-0004-0000-0000-00006E080000}"/>
    <hyperlink ref="O603" r:id="rId1145" xr:uid="{00000000-0004-0000-0000-00006F080000}"/>
    <hyperlink ref="H604" r:id="rId1146" xr:uid="{00000000-0004-0000-0000-000070080000}"/>
    <hyperlink ref="O604" r:id="rId1147" xr:uid="{00000000-0004-0000-0000-000071080000}"/>
    <hyperlink ref="H605" r:id="rId1148" xr:uid="{00000000-0004-0000-0000-000072080000}"/>
    <hyperlink ref="O605" r:id="rId1149" xr:uid="{00000000-0004-0000-0000-000073080000}"/>
    <hyperlink ref="H606" r:id="rId1150" xr:uid="{00000000-0004-0000-0000-00008F090000}"/>
    <hyperlink ref="O606" r:id="rId1151" xr:uid="{00000000-0004-0000-0000-000090090000}"/>
    <hyperlink ref="H607" r:id="rId1152" xr:uid="{00000000-0004-0000-0000-000091090000}"/>
    <hyperlink ref="O607" r:id="rId1153" xr:uid="{00000000-0004-0000-0000-000092090000}"/>
    <hyperlink ref="H608" r:id="rId1154" xr:uid="{00000000-0004-0000-0000-000093090000}"/>
    <hyperlink ref="O608" r:id="rId1155" xr:uid="{00000000-0004-0000-0000-000094090000}"/>
    <hyperlink ref="H609" r:id="rId1156" xr:uid="{00000000-0004-0000-0000-000095090000}"/>
    <hyperlink ref="O609" r:id="rId1157" xr:uid="{00000000-0004-0000-0000-000096090000}"/>
    <hyperlink ref="H610" r:id="rId1158" xr:uid="{00000000-0004-0000-0000-000097090000}"/>
    <hyperlink ref="O610" r:id="rId1159" xr:uid="{00000000-0004-0000-0000-000098090000}"/>
    <hyperlink ref="H611" r:id="rId1160" xr:uid="{00000000-0004-0000-0000-000099090000}"/>
    <hyperlink ref="O611" r:id="rId1161" xr:uid="{00000000-0004-0000-0000-00009A090000}"/>
    <hyperlink ref="H612" r:id="rId1162" xr:uid="{00000000-0004-0000-0000-00009B090000}"/>
    <hyperlink ref="O612" r:id="rId1163" xr:uid="{00000000-0004-0000-0000-00009C090000}"/>
    <hyperlink ref="H613" r:id="rId1164" xr:uid="{00000000-0004-0000-0000-00009D090000}"/>
    <hyperlink ref="O613" r:id="rId1165" xr:uid="{00000000-0004-0000-0000-00009E090000}"/>
    <hyperlink ref="H614" r:id="rId1166" xr:uid="{00000000-0004-0000-0000-00009F090000}"/>
    <hyperlink ref="O614" r:id="rId1167" xr:uid="{00000000-0004-0000-0000-0000A0090000}"/>
    <hyperlink ref="H615" r:id="rId1168" xr:uid="{00000000-0004-0000-0000-0000A1090000}"/>
    <hyperlink ref="O615" r:id="rId1169" xr:uid="{00000000-0004-0000-0000-0000A2090000}"/>
    <hyperlink ref="H616" r:id="rId1170" xr:uid="{00000000-0004-0000-0000-0000A3090000}"/>
    <hyperlink ref="O616" r:id="rId1171" xr:uid="{00000000-0004-0000-0000-0000A4090000}"/>
    <hyperlink ref="H617" r:id="rId1172" xr:uid="{00000000-0004-0000-0000-0000A5090000}"/>
    <hyperlink ref="O617" r:id="rId1173" xr:uid="{00000000-0004-0000-0000-0000A6090000}"/>
    <hyperlink ref="H618" r:id="rId1174" xr:uid="{00000000-0004-0000-0000-0000A7090000}"/>
    <hyperlink ref="O618" r:id="rId1175" xr:uid="{00000000-0004-0000-0000-0000A8090000}"/>
    <hyperlink ref="H619" r:id="rId1176" xr:uid="{00000000-0004-0000-0000-0000A9090000}"/>
    <hyperlink ref="O619" r:id="rId1177" xr:uid="{00000000-0004-0000-0000-0000AA090000}"/>
    <hyperlink ref="H620" r:id="rId1178" xr:uid="{00000000-0004-0000-0000-0000AB090000}"/>
    <hyperlink ref="O620" r:id="rId1179" xr:uid="{00000000-0004-0000-0000-0000AC090000}"/>
    <hyperlink ref="H621" r:id="rId1180" xr:uid="{00000000-0004-0000-0000-0000AD090000}"/>
    <hyperlink ref="O621" r:id="rId1181" xr:uid="{00000000-0004-0000-0000-0000AE090000}"/>
    <hyperlink ref="H622" r:id="rId1182" xr:uid="{00000000-0004-0000-0000-0000AF090000}"/>
    <hyperlink ref="O622" r:id="rId1183" xr:uid="{00000000-0004-0000-0000-0000B0090000}"/>
    <hyperlink ref="H623" r:id="rId1184" xr:uid="{00000000-0004-0000-0000-0000B1090000}"/>
    <hyperlink ref="O623" r:id="rId1185" xr:uid="{00000000-0004-0000-0000-0000B2090000}"/>
    <hyperlink ref="H624" r:id="rId1186" xr:uid="{00000000-0004-0000-0000-0000B3090000}"/>
    <hyperlink ref="O624" r:id="rId1187" xr:uid="{00000000-0004-0000-0000-0000B4090000}"/>
    <hyperlink ref="H625" r:id="rId1188" xr:uid="{00000000-0004-0000-0000-0000B5090000}"/>
    <hyperlink ref="O625" r:id="rId1189" xr:uid="{00000000-0004-0000-0000-0000B6090000}"/>
    <hyperlink ref="H626" r:id="rId1190" xr:uid="{00000000-0004-0000-0000-0000B7090000}"/>
    <hyperlink ref="O626" r:id="rId1191" xr:uid="{00000000-0004-0000-0000-0000B8090000}"/>
    <hyperlink ref="H627" r:id="rId1192" xr:uid="{00000000-0004-0000-0000-0000B9090000}"/>
    <hyperlink ref="O627" r:id="rId1193" xr:uid="{00000000-0004-0000-0000-0000BA090000}"/>
    <hyperlink ref="H628" r:id="rId1194" xr:uid="{00000000-0004-0000-0000-0000BB090000}"/>
    <hyperlink ref="O628" r:id="rId1195" xr:uid="{00000000-0004-0000-0000-0000BC090000}"/>
    <hyperlink ref="H629" r:id="rId1196" xr:uid="{00000000-0004-0000-0000-0000BD090000}"/>
    <hyperlink ref="O629" r:id="rId1197" xr:uid="{00000000-0004-0000-0000-0000BE090000}"/>
    <hyperlink ref="H630" r:id="rId1198" xr:uid="{00000000-0004-0000-0000-0000BF090000}"/>
    <hyperlink ref="O630" r:id="rId1199" xr:uid="{00000000-0004-0000-0000-0000C0090000}"/>
    <hyperlink ref="H631" r:id="rId1200" xr:uid="{00000000-0004-0000-0000-0000C1090000}"/>
    <hyperlink ref="O631" r:id="rId1201" xr:uid="{00000000-0004-0000-0000-0000C2090000}"/>
    <hyperlink ref="H632" r:id="rId1202" xr:uid="{00000000-0004-0000-0000-0000C3090000}"/>
    <hyperlink ref="O632" r:id="rId1203" xr:uid="{00000000-0004-0000-0000-0000C4090000}"/>
    <hyperlink ref="H633" r:id="rId1204" xr:uid="{00000000-0004-0000-0000-0000C5090000}"/>
    <hyperlink ref="O633" r:id="rId1205" xr:uid="{00000000-0004-0000-0000-0000C6090000}"/>
    <hyperlink ref="H634" r:id="rId1206" xr:uid="{00000000-0004-0000-0000-0000C7090000}"/>
    <hyperlink ref="O634" r:id="rId1207" xr:uid="{00000000-0004-0000-0000-0000C8090000}"/>
    <hyperlink ref="H635" r:id="rId1208" xr:uid="{00000000-0004-0000-0000-0000C9090000}"/>
    <hyperlink ref="O635" r:id="rId1209" xr:uid="{00000000-0004-0000-0000-0000CA090000}"/>
    <hyperlink ref="H636" r:id="rId1210" xr:uid="{00000000-0004-0000-0000-0000CB090000}"/>
    <hyperlink ref="O636" r:id="rId1211" xr:uid="{00000000-0004-0000-0000-0000CC090000}"/>
    <hyperlink ref="H637" r:id="rId1212" xr:uid="{00000000-0004-0000-0000-0000CD090000}"/>
    <hyperlink ref="O637" r:id="rId1213" xr:uid="{00000000-0004-0000-0000-0000CE090000}"/>
    <hyperlink ref="H638" r:id="rId1214" xr:uid="{00000000-0004-0000-0000-0000CF090000}"/>
    <hyperlink ref="O638" r:id="rId1215" xr:uid="{00000000-0004-0000-0000-0000D0090000}"/>
    <hyperlink ref="H639" r:id="rId1216" xr:uid="{00000000-0004-0000-0000-0000D1090000}"/>
    <hyperlink ref="O639" r:id="rId1217" xr:uid="{00000000-0004-0000-0000-0000D2090000}"/>
    <hyperlink ref="H640" r:id="rId1218" xr:uid="{00000000-0004-0000-0000-0000D3090000}"/>
    <hyperlink ref="O640" r:id="rId1219" xr:uid="{00000000-0004-0000-0000-0000D4090000}"/>
    <hyperlink ref="H641" r:id="rId1220" xr:uid="{00000000-0004-0000-0000-0000D5090000}"/>
    <hyperlink ref="O641" r:id="rId1221" xr:uid="{00000000-0004-0000-0000-0000D6090000}"/>
    <hyperlink ref="H642" r:id="rId1222" xr:uid="{00000000-0004-0000-0000-0000D7090000}"/>
    <hyperlink ref="O642" r:id="rId1223" xr:uid="{00000000-0004-0000-0000-0000D8090000}"/>
    <hyperlink ref="H643" r:id="rId1224" xr:uid="{00000000-0004-0000-0000-0000D9090000}"/>
    <hyperlink ref="O643" r:id="rId1225" xr:uid="{00000000-0004-0000-0000-0000DA090000}"/>
    <hyperlink ref="H644" r:id="rId1226" xr:uid="{00000000-0004-0000-0000-0000DB090000}"/>
    <hyperlink ref="O644" r:id="rId1227" xr:uid="{00000000-0004-0000-0000-0000DC090000}"/>
    <hyperlink ref="H645" r:id="rId1228" xr:uid="{00000000-0004-0000-0000-0000DD090000}"/>
    <hyperlink ref="O645" r:id="rId1229" xr:uid="{00000000-0004-0000-0000-0000DE090000}"/>
    <hyperlink ref="H646" r:id="rId1230" xr:uid="{00000000-0004-0000-0000-0000DF090000}"/>
    <hyperlink ref="O646" r:id="rId1231" xr:uid="{00000000-0004-0000-0000-0000E0090000}"/>
    <hyperlink ref="H647" r:id="rId1232" xr:uid="{00000000-0004-0000-0000-0000E1090000}"/>
    <hyperlink ref="O647" r:id="rId1233" xr:uid="{00000000-0004-0000-0000-0000E2090000}"/>
    <hyperlink ref="H648" r:id="rId1234" xr:uid="{00000000-0004-0000-0000-0000E3090000}"/>
    <hyperlink ref="O648" r:id="rId1235" xr:uid="{00000000-0004-0000-0000-0000E4090000}"/>
    <hyperlink ref="H649" r:id="rId1236" xr:uid="{00000000-0004-0000-0000-0000E5090000}"/>
    <hyperlink ref="O649" r:id="rId1237" xr:uid="{00000000-0004-0000-0000-0000E6090000}"/>
    <hyperlink ref="H650" r:id="rId1238" xr:uid="{00000000-0004-0000-0000-0000E7090000}"/>
    <hyperlink ref="O650" r:id="rId1239" xr:uid="{00000000-0004-0000-0000-0000E8090000}"/>
    <hyperlink ref="H651" r:id="rId1240" xr:uid="{00000000-0004-0000-0000-0000E9090000}"/>
    <hyperlink ref="O651" r:id="rId1241" xr:uid="{00000000-0004-0000-0000-0000EA090000}"/>
    <hyperlink ref="H652" r:id="rId1242" xr:uid="{00000000-0004-0000-0000-0000EB090000}"/>
    <hyperlink ref="O652" r:id="rId1243" xr:uid="{00000000-0004-0000-0000-0000EC090000}"/>
    <hyperlink ref="H653" r:id="rId1244" xr:uid="{00000000-0004-0000-0000-0000ED090000}"/>
    <hyperlink ref="O653" r:id="rId1245" xr:uid="{00000000-0004-0000-0000-0000EE090000}"/>
    <hyperlink ref="H654" r:id="rId1246" xr:uid="{00000000-0004-0000-0000-0000EF090000}"/>
    <hyperlink ref="O654" r:id="rId1247" xr:uid="{00000000-0004-0000-0000-0000F0090000}"/>
    <hyperlink ref="H655" r:id="rId1248" xr:uid="{00000000-0004-0000-0000-0000F1090000}"/>
    <hyperlink ref="O655" r:id="rId1249" xr:uid="{00000000-0004-0000-0000-0000F2090000}"/>
    <hyperlink ref="H656" r:id="rId1250" xr:uid="{00000000-0004-0000-0000-0000F3090000}"/>
    <hyperlink ref="O656" r:id="rId1251" xr:uid="{00000000-0004-0000-0000-0000F4090000}"/>
    <hyperlink ref="H657" r:id="rId1252" xr:uid="{00000000-0004-0000-0000-0000F5090000}"/>
    <hyperlink ref="O657" r:id="rId1253" xr:uid="{00000000-0004-0000-0000-0000F6090000}"/>
    <hyperlink ref="H658" r:id="rId1254" xr:uid="{00000000-0004-0000-0000-0000F7090000}"/>
    <hyperlink ref="O658" r:id="rId1255" xr:uid="{00000000-0004-0000-0000-0000F8090000}"/>
    <hyperlink ref="H659" r:id="rId1256" xr:uid="{00000000-0004-0000-0000-0000F9090000}"/>
    <hyperlink ref="O659" r:id="rId1257" xr:uid="{00000000-0004-0000-0000-0000FA090000}"/>
    <hyperlink ref="H660" r:id="rId1258" xr:uid="{00000000-0004-0000-0000-0000FB090000}"/>
    <hyperlink ref="O660" r:id="rId1259" xr:uid="{00000000-0004-0000-0000-0000FC090000}"/>
    <hyperlink ref="H661" r:id="rId1260" xr:uid="{00000000-0004-0000-0000-0000FD090000}"/>
    <hyperlink ref="O661" r:id="rId1261" xr:uid="{00000000-0004-0000-0000-0000FE090000}"/>
    <hyperlink ref="H662" r:id="rId1262" xr:uid="{00000000-0004-0000-0000-0000FF090000}"/>
    <hyperlink ref="O662" r:id="rId1263" xr:uid="{00000000-0004-0000-0000-0000000A0000}"/>
    <hyperlink ref="H663" r:id="rId1264" xr:uid="{00000000-0004-0000-0000-0000010A0000}"/>
    <hyperlink ref="O663" r:id="rId1265" xr:uid="{00000000-0004-0000-0000-0000020A0000}"/>
    <hyperlink ref="H664" r:id="rId1266" xr:uid="{00000000-0004-0000-0000-0000030A0000}"/>
    <hyperlink ref="O664" r:id="rId1267" xr:uid="{00000000-0004-0000-0000-0000040A0000}"/>
    <hyperlink ref="H665" r:id="rId1268" xr:uid="{00000000-0004-0000-0000-0000050A0000}"/>
    <hyperlink ref="O665" r:id="rId1269" xr:uid="{00000000-0004-0000-0000-0000060A0000}"/>
    <hyperlink ref="H666" r:id="rId1270" xr:uid="{00000000-0004-0000-0000-0000070A0000}"/>
    <hyperlink ref="O666" r:id="rId1271" xr:uid="{00000000-0004-0000-0000-0000080A0000}"/>
    <hyperlink ref="H667" r:id="rId1272" xr:uid="{00000000-0004-0000-0000-0000090A0000}"/>
    <hyperlink ref="O667" r:id="rId1273" xr:uid="{00000000-0004-0000-0000-00000A0A0000}"/>
    <hyperlink ref="H668" r:id="rId1274" xr:uid="{00000000-0004-0000-0000-00000B0A0000}"/>
    <hyperlink ref="O668" r:id="rId1275" xr:uid="{00000000-0004-0000-0000-00000C0A0000}"/>
    <hyperlink ref="H669" r:id="rId1276" xr:uid="{00000000-0004-0000-0000-00000D0A0000}"/>
    <hyperlink ref="O669" r:id="rId1277" xr:uid="{00000000-0004-0000-0000-00000E0A0000}"/>
    <hyperlink ref="H670" r:id="rId1278" xr:uid="{00000000-0004-0000-0000-00000F0A0000}"/>
    <hyperlink ref="O670" r:id="rId1279" xr:uid="{00000000-0004-0000-0000-0000100A0000}"/>
    <hyperlink ref="H671" r:id="rId1280" xr:uid="{00000000-0004-0000-0000-0000110A0000}"/>
    <hyperlink ref="O671" r:id="rId1281" xr:uid="{00000000-0004-0000-0000-0000120A0000}"/>
    <hyperlink ref="H672" r:id="rId1282" xr:uid="{00000000-0004-0000-0000-0000130A0000}"/>
    <hyperlink ref="O672" r:id="rId1283" xr:uid="{00000000-0004-0000-0000-0000140A0000}"/>
    <hyperlink ref="H673" r:id="rId1284" xr:uid="{00000000-0004-0000-0000-0000150A0000}"/>
    <hyperlink ref="O673" r:id="rId1285" xr:uid="{00000000-0004-0000-0000-0000160A0000}"/>
    <hyperlink ref="H674" r:id="rId1286" xr:uid="{00000000-0004-0000-0000-0000170A0000}"/>
    <hyperlink ref="O674" r:id="rId1287" xr:uid="{00000000-0004-0000-0000-0000180A0000}"/>
    <hyperlink ref="H675" r:id="rId1288" xr:uid="{00000000-0004-0000-0000-0000190A0000}"/>
    <hyperlink ref="O675" r:id="rId1289" xr:uid="{00000000-0004-0000-0000-00001A0A0000}"/>
    <hyperlink ref="H676" r:id="rId1290" xr:uid="{00000000-0004-0000-0000-00001B0A0000}"/>
    <hyperlink ref="O676" r:id="rId1291" xr:uid="{00000000-0004-0000-0000-00001C0A0000}"/>
    <hyperlink ref="H677" r:id="rId1292" xr:uid="{00000000-0004-0000-0000-00001D0A0000}"/>
    <hyperlink ref="O677" r:id="rId1293" xr:uid="{00000000-0004-0000-0000-00001E0A0000}"/>
    <hyperlink ref="H678" r:id="rId1294" xr:uid="{00000000-0004-0000-0000-00001F0A0000}"/>
    <hyperlink ref="O678" r:id="rId1295" xr:uid="{00000000-0004-0000-0000-0000200A0000}"/>
    <hyperlink ref="H679" r:id="rId1296" xr:uid="{00000000-0004-0000-0000-0000210A0000}"/>
    <hyperlink ref="O679" r:id="rId1297" xr:uid="{00000000-0004-0000-0000-0000220A0000}"/>
    <hyperlink ref="H680" r:id="rId1298" xr:uid="{00000000-0004-0000-0000-0000230A0000}"/>
    <hyperlink ref="O680" r:id="rId1299" xr:uid="{00000000-0004-0000-0000-0000240A0000}"/>
    <hyperlink ref="H681" r:id="rId1300" xr:uid="{00000000-0004-0000-0000-0000250A0000}"/>
    <hyperlink ref="O681" r:id="rId1301" xr:uid="{00000000-0004-0000-0000-0000260A0000}"/>
    <hyperlink ref="H682" r:id="rId1302" xr:uid="{00000000-0004-0000-0000-0000270A0000}"/>
    <hyperlink ref="O682" r:id="rId1303" xr:uid="{00000000-0004-0000-0000-0000280A0000}"/>
    <hyperlink ref="H683" r:id="rId1304" xr:uid="{00000000-0004-0000-0000-0000290A0000}"/>
    <hyperlink ref="O683" r:id="rId1305" xr:uid="{00000000-0004-0000-0000-00002A0A0000}"/>
    <hyperlink ref="H684" r:id="rId1306" xr:uid="{00000000-0004-0000-0000-00002B0A0000}"/>
    <hyperlink ref="O684" r:id="rId1307" xr:uid="{00000000-0004-0000-0000-00002C0A0000}"/>
    <hyperlink ref="H685" r:id="rId1308" xr:uid="{00000000-0004-0000-0000-00002D0A0000}"/>
    <hyperlink ref="O685" r:id="rId1309" xr:uid="{00000000-0004-0000-0000-00002E0A0000}"/>
    <hyperlink ref="H686" r:id="rId1310" xr:uid="{00000000-0004-0000-0000-00002F0A0000}"/>
    <hyperlink ref="O686" r:id="rId1311" xr:uid="{00000000-0004-0000-0000-0000300A0000}"/>
    <hyperlink ref="H687" r:id="rId1312" xr:uid="{00000000-0004-0000-0000-0000310A0000}"/>
    <hyperlink ref="O687" r:id="rId1313" xr:uid="{00000000-0004-0000-0000-0000320A0000}"/>
    <hyperlink ref="H688" r:id="rId1314" xr:uid="{00000000-0004-0000-0000-0000330A0000}"/>
    <hyperlink ref="O688" r:id="rId1315" xr:uid="{00000000-0004-0000-0000-0000340A0000}"/>
    <hyperlink ref="H689" r:id="rId1316" xr:uid="{00000000-0004-0000-0000-0000350A0000}"/>
    <hyperlink ref="O689" r:id="rId1317" xr:uid="{00000000-0004-0000-0000-0000360A0000}"/>
    <hyperlink ref="H690" r:id="rId1318" xr:uid="{00000000-0004-0000-0000-0000370A0000}"/>
    <hyperlink ref="O690" r:id="rId1319" xr:uid="{00000000-0004-0000-0000-0000380A0000}"/>
    <hyperlink ref="H691" r:id="rId1320" xr:uid="{00000000-0004-0000-0000-0000390A0000}"/>
    <hyperlink ref="O691" r:id="rId1321" xr:uid="{00000000-0004-0000-0000-00003A0A0000}"/>
    <hyperlink ref="H692" r:id="rId1322" xr:uid="{00000000-0004-0000-0000-00003B0A0000}"/>
    <hyperlink ref="O692" r:id="rId1323" xr:uid="{00000000-0004-0000-0000-00003C0A0000}"/>
    <hyperlink ref="H693" r:id="rId1324" xr:uid="{00000000-0004-0000-0000-00003D0A0000}"/>
    <hyperlink ref="O693" r:id="rId1325" xr:uid="{00000000-0004-0000-0000-00003E0A0000}"/>
    <hyperlink ref="H694" r:id="rId1326" xr:uid="{00000000-0004-0000-0000-00003F0A0000}"/>
    <hyperlink ref="O694" r:id="rId1327" xr:uid="{00000000-0004-0000-0000-0000400A0000}"/>
    <hyperlink ref="H695" r:id="rId1328" xr:uid="{00000000-0004-0000-0000-0000410A0000}"/>
    <hyperlink ref="O695" r:id="rId1329" xr:uid="{00000000-0004-0000-0000-0000420A0000}"/>
    <hyperlink ref="H696" r:id="rId1330" xr:uid="{00000000-0004-0000-0000-0000430A0000}"/>
    <hyperlink ref="O696" r:id="rId1331" xr:uid="{00000000-0004-0000-0000-0000440A0000}"/>
    <hyperlink ref="H697" r:id="rId1332" xr:uid="{00000000-0004-0000-0000-0000450A0000}"/>
    <hyperlink ref="O697" r:id="rId1333" xr:uid="{00000000-0004-0000-0000-0000460A0000}"/>
    <hyperlink ref="H698" r:id="rId1334" xr:uid="{00000000-0004-0000-0000-0000470A0000}"/>
    <hyperlink ref="O698" r:id="rId1335" xr:uid="{00000000-0004-0000-0000-0000480A0000}"/>
    <hyperlink ref="H699" r:id="rId1336" xr:uid="{00000000-0004-0000-0000-0000490A0000}"/>
    <hyperlink ref="O699" r:id="rId1337" xr:uid="{00000000-0004-0000-0000-00004A0A0000}"/>
    <hyperlink ref="H700" r:id="rId1338" xr:uid="{00000000-0004-0000-0000-00004B0A0000}"/>
    <hyperlink ref="O700" r:id="rId1339" xr:uid="{00000000-0004-0000-0000-00004C0A0000}"/>
    <hyperlink ref="H701" r:id="rId1340" xr:uid="{00000000-0004-0000-0000-00004D0A0000}"/>
    <hyperlink ref="O701" r:id="rId1341" xr:uid="{00000000-0004-0000-0000-00004E0A0000}"/>
    <hyperlink ref="H702" r:id="rId1342" xr:uid="{00000000-0004-0000-0000-00004F0A0000}"/>
    <hyperlink ref="O702" r:id="rId1343" xr:uid="{00000000-0004-0000-0000-0000500A0000}"/>
    <hyperlink ref="H703" r:id="rId1344" xr:uid="{00000000-0004-0000-0000-0000510A0000}"/>
    <hyperlink ref="O703" r:id="rId1345" xr:uid="{00000000-0004-0000-0000-0000520A0000}"/>
    <hyperlink ref="H704" r:id="rId1346" xr:uid="{00000000-0004-0000-0000-0000530A0000}"/>
    <hyperlink ref="O704" r:id="rId1347" xr:uid="{00000000-0004-0000-0000-0000540A0000}"/>
    <hyperlink ref="H705" r:id="rId1348" xr:uid="{00000000-0004-0000-0000-0000550A0000}"/>
    <hyperlink ref="O705" r:id="rId1349" xr:uid="{00000000-0004-0000-0000-0000560A0000}"/>
    <hyperlink ref="H706" r:id="rId1350" xr:uid="{00000000-0004-0000-0000-0000570A0000}"/>
    <hyperlink ref="O706" r:id="rId1351" xr:uid="{00000000-0004-0000-0000-0000580A0000}"/>
    <hyperlink ref="H707" r:id="rId1352" xr:uid="{00000000-0004-0000-0000-0000590A0000}"/>
    <hyperlink ref="O707" r:id="rId1353" xr:uid="{00000000-0004-0000-0000-00005A0A0000}"/>
    <hyperlink ref="H708" r:id="rId1354" xr:uid="{00000000-0004-0000-0000-00005B0A0000}"/>
    <hyperlink ref="O708" r:id="rId1355" xr:uid="{00000000-0004-0000-0000-00005C0A0000}"/>
    <hyperlink ref="H709" r:id="rId1356" xr:uid="{00000000-0004-0000-0000-00005D0A0000}"/>
    <hyperlink ref="O709" r:id="rId1357" xr:uid="{00000000-0004-0000-0000-00005E0A0000}"/>
    <hyperlink ref="H710" r:id="rId1358" xr:uid="{00000000-0004-0000-0000-00005F0A0000}"/>
    <hyperlink ref="O710" r:id="rId1359" xr:uid="{00000000-0004-0000-0000-0000600A0000}"/>
    <hyperlink ref="H711" r:id="rId1360" xr:uid="{00000000-0004-0000-0000-0000610A0000}"/>
    <hyperlink ref="O711" r:id="rId1361" xr:uid="{00000000-0004-0000-0000-0000620A0000}"/>
    <hyperlink ref="H712" r:id="rId1362" xr:uid="{00000000-0004-0000-0000-0000630A0000}"/>
    <hyperlink ref="O712" r:id="rId1363" xr:uid="{00000000-0004-0000-0000-0000640A0000}"/>
    <hyperlink ref="H713" r:id="rId1364" xr:uid="{00000000-0004-0000-0000-0000650A0000}"/>
    <hyperlink ref="O713" r:id="rId1365" xr:uid="{00000000-0004-0000-0000-0000660A0000}"/>
    <hyperlink ref="H714" r:id="rId1366" xr:uid="{00000000-0004-0000-0000-0000670A0000}"/>
    <hyperlink ref="O714" r:id="rId1367" xr:uid="{00000000-0004-0000-0000-0000680A0000}"/>
    <hyperlink ref="H715" r:id="rId1368" xr:uid="{00000000-0004-0000-0000-0000690A0000}"/>
    <hyperlink ref="O715" r:id="rId1369" xr:uid="{00000000-0004-0000-0000-00006A0A0000}"/>
    <hyperlink ref="H716" r:id="rId1370" xr:uid="{00000000-0004-0000-0000-00006B0A0000}"/>
    <hyperlink ref="O716" r:id="rId1371" xr:uid="{00000000-0004-0000-0000-00006C0A0000}"/>
    <hyperlink ref="H717" r:id="rId1372" xr:uid="{00000000-0004-0000-0000-00006D0A0000}"/>
    <hyperlink ref="O717" r:id="rId1373" xr:uid="{00000000-0004-0000-0000-00006E0A0000}"/>
    <hyperlink ref="H718" r:id="rId1374" xr:uid="{00000000-0004-0000-0000-00006F0A0000}"/>
    <hyperlink ref="O718" r:id="rId1375" xr:uid="{00000000-0004-0000-0000-0000700A0000}"/>
    <hyperlink ref="H719" r:id="rId1376" xr:uid="{00000000-0004-0000-0000-0000710A0000}"/>
    <hyperlink ref="O719" r:id="rId1377" xr:uid="{00000000-0004-0000-0000-0000720A0000}"/>
    <hyperlink ref="H720" r:id="rId1378" xr:uid="{00000000-0004-0000-0000-00000A0C0000}"/>
    <hyperlink ref="O720" r:id="rId1379" xr:uid="{00000000-0004-0000-0000-00000B0C0000}"/>
    <hyperlink ref="H721" r:id="rId1380" xr:uid="{00000000-0004-0000-0000-00000C0C0000}"/>
    <hyperlink ref="O721" r:id="rId1381" xr:uid="{00000000-0004-0000-0000-00000D0C0000}"/>
    <hyperlink ref="H722" r:id="rId1382" xr:uid="{00000000-0004-0000-0000-00000E0C0000}"/>
    <hyperlink ref="O722" r:id="rId1383" xr:uid="{00000000-0004-0000-0000-00000F0C0000}"/>
    <hyperlink ref="H723" r:id="rId1384" xr:uid="{00000000-0004-0000-0000-0000100C0000}"/>
    <hyperlink ref="O723" r:id="rId1385" xr:uid="{00000000-0004-0000-0000-0000110C0000}"/>
    <hyperlink ref="H724" r:id="rId1386" xr:uid="{00000000-0004-0000-0000-0000120C0000}"/>
    <hyperlink ref="O724" r:id="rId1387" xr:uid="{00000000-0004-0000-0000-0000130C0000}"/>
    <hyperlink ref="H725" r:id="rId1388" xr:uid="{00000000-0004-0000-0000-0000140C0000}"/>
    <hyperlink ref="O725" r:id="rId1389" xr:uid="{00000000-0004-0000-0000-0000150C0000}"/>
    <hyperlink ref="H726" r:id="rId1390" xr:uid="{00000000-0004-0000-0000-0000160C0000}"/>
    <hyperlink ref="O726" r:id="rId1391" xr:uid="{00000000-0004-0000-0000-0000170C0000}"/>
    <hyperlink ref="H727" r:id="rId1392" xr:uid="{00000000-0004-0000-0000-0000180C0000}"/>
    <hyperlink ref="O727" r:id="rId1393" xr:uid="{00000000-0004-0000-0000-0000190C0000}"/>
    <hyperlink ref="H728" r:id="rId1394" xr:uid="{00000000-0004-0000-0000-00001A0C0000}"/>
    <hyperlink ref="O728" r:id="rId1395" xr:uid="{00000000-0004-0000-0000-00001B0C0000}"/>
    <hyperlink ref="H729" r:id="rId1396" xr:uid="{00000000-0004-0000-0000-00001C0C0000}"/>
    <hyperlink ref="O729" r:id="rId1397" xr:uid="{00000000-0004-0000-0000-00001D0C0000}"/>
    <hyperlink ref="H730" r:id="rId1398" xr:uid="{00000000-0004-0000-0000-00001E0C0000}"/>
    <hyperlink ref="O730" r:id="rId1399" xr:uid="{00000000-0004-0000-0000-00001F0C0000}"/>
    <hyperlink ref="H731" r:id="rId1400" xr:uid="{00000000-0004-0000-0000-0000200C0000}"/>
    <hyperlink ref="O731" r:id="rId1401" xr:uid="{00000000-0004-0000-0000-0000210C0000}"/>
    <hyperlink ref="H732" r:id="rId1402" xr:uid="{00000000-0004-0000-0000-0000220C0000}"/>
    <hyperlink ref="O732" r:id="rId1403" xr:uid="{00000000-0004-0000-0000-0000230C0000}"/>
    <hyperlink ref="H733" r:id="rId1404" xr:uid="{00000000-0004-0000-0000-0000240C0000}"/>
    <hyperlink ref="O733" r:id="rId1405" xr:uid="{00000000-0004-0000-0000-0000250C0000}"/>
    <hyperlink ref="H734" r:id="rId1406" xr:uid="{00000000-0004-0000-0000-0000260C0000}"/>
    <hyperlink ref="O734" r:id="rId1407" xr:uid="{00000000-0004-0000-0000-0000270C0000}"/>
    <hyperlink ref="H735" r:id="rId1408" xr:uid="{00000000-0004-0000-0000-0000280C0000}"/>
    <hyperlink ref="O735" r:id="rId1409" xr:uid="{00000000-0004-0000-0000-0000290C0000}"/>
    <hyperlink ref="H736" r:id="rId1410" xr:uid="{00000000-0004-0000-0000-00002A0C0000}"/>
    <hyperlink ref="O736" r:id="rId1411" xr:uid="{00000000-0004-0000-0000-00002B0C0000}"/>
    <hyperlink ref="H737" r:id="rId1412" xr:uid="{00000000-0004-0000-0000-00002C0C0000}"/>
    <hyperlink ref="O737" r:id="rId1413" xr:uid="{00000000-0004-0000-0000-00002D0C0000}"/>
    <hyperlink ref="H738" r:id="rId1414" xr:uid="{00000000-0004-0000-0000-00002E0C0000}"/>
    <hyperlink ref="O738" r:id="rId1415" xr:uid="{00000000-0004-0000-0000-00002F0C0000}"/>
    <hyperlink ref="H739" r:id="rId1416" xr:uid="{00000000-0004-0000-0000-0000300C0000}"/>
    <hyperlink ref="O739" r:id="rId1417" xr:uid="{00000000-0004-0000-0000-0000310C0000}"/>
    <hyperlink ref="H740" r:id="rId1418" xr:uid="{00000000-0004-0000-0000-0000320C0000}"/>
    <hyperlink ref="O740" r:id="rId1419" xr:uid="{00000000-0004-0000-0000-0000330C0000}"/>
    <hyperlink ref="H741" r:id="rId1420" xr:uid="{00000000-0004-0000-0000-0000340C0000}"/>
    <hyperlink ref="O741" r:id="rId1421" xr:uid="{00000000-0004-0000-0000-0000350C0000}"/>
    <hyperlink ref="H742" r:id="rId1422" xr:uid="{00000000-0004-0000-0000-0000360C0000}"/>
    <hyperlink ref="O742" r:id="rId1423" xr:uid="{00000000-0004-0000-0000-0000370C0000}"/>
    <hyperlink ref="H743" r:id="rId1424" xr:uid="{00000000-0004-0000-0000-0000380C0000}"/>
    <hyperlink ref="O743" r:id="rId1425" xr:uid="{00000000-0004-0000-0000-0000390C0000}"/>
    <hyperlink ref="H744" r:id="rId1426" xr:uid="{00000000-0004-0000-0000-00003A0C0000}"/>
    <hyperlink ref="O744" r:id="rId1427" xr:uid="{00000000-0004-0000-0000-00003B0C0000}"/>
    <hyperlink ref="H745" r:id="rId1428" xr:uid="{00000000-0004-0000-0000-00003C0C0000}"/>
    <hyperlink ref="O745" r:id="rId1429" xr:uid="{00000000-0004-0000-0000-00003D0C0000}"/>
    <hyperlink ref="H746" r:id="rId1430" xr:uid="{00000000-0004-0000-0000-00003E0C0000}"/>
    <hyperlink ref="O746" r:id="rId1431" xr:uid="{00000000-0004-0000-0000-00003F0C0000}"/>
    <hyperlink ref="H747" r:id="rId1432" xr:uid="{00000000-0004-0000-0000-0000400C0000}"/>
    <hyperlink ref="O747" r:id="rId1433" xr:uid="{00000000-0004-0000-0000-0000410C0000}"/>
    <hyperlink ref="H748" r:id="rId1434" xr:uid="{00000000-0004-0000-0000-0000420C0000}"/>
    <hyperlink ref="O748" r:id="rId1435" xr:uid="{00000000-0004-0000-0000-0000430C0000}"/>
    <hyperlink ref="H749" r:id="rId1436" xr:uid="{00000000-0004-0000-0000-0000440C0000}"/>
    <hyperlink ref="O749" r:id="rId1437" xr:uid="{00000000-0004-0000-0000-0000450C0000}"/>
    <hyperlink ref="H750" r:id="rId1438" xr:uid="{00000000-0004-0000-0000-0000460C0000}"/>
    <hyperlink ref="O750" r:id="rId1439" xr:uid="{00000000-0004-0000-0000-0000470C0000}"/>
    <hyperlink ref="H751" r:id="rId1440" xr:uid="{00000000-0004-0000-0000-0000480C0000}"/>
    <hyperlink ref="O751" r:id="rId1441" xr:uid="{00000000-0004-0000-0000-0000490C0000}"/>
    <hyperlink ref="H752" r:id="rId1442" xr:uid="{00000000-0004-0000-0000-00004A0C0000}"/>
    <hyperlink ref="O752" r:id="rId1443" xr:uid="{00000000-0004-0000-0000-00004B0C0000}"/>
    <hyperlink ref="H753" r:id="rId1444" xr:uid="{00000000-0004-0000-0000-00004C0C0000}"/>
    <hyperlink ref="O753" r:id="rId1445" xr:uid="{00000000-0004-0000-0000-00004D0C0000}"/>
    <hyperlink ref="H754" r:id="rId1446" xr:uid="{00000000-0004-0000-0000-00004E0C0000}"/>
    <hyperlink ref="O754" r:id="rId1447" xr:uid="{00000000-0004-0000-0000-00004F0C0000}"/>
    <hyperlink ref="H755" r:id="rId1448" xr:uid="{00000000-0004-0000-0000-0000500C0000}"/>
    <hyperlink ref="O755" r:id="rId1449" xr:uid="{00000000-0004-0000-0000-0000510C0000}"/>
    <hyperlink ref="H756" r:id="rId1450" xr:uid="{00000000-0004-0000-0000-0000520C0000}"/>
    <hyperlink ref="O756" r:id="rId1451" xr:uid="{00000000-0004-0000-0000-0000530C0000}"/>
    <hyperlink ref="H757" r:id="rId1452" xr:uid="{00000000-0004-0000-0000-0000540C0000}"/>
    <hyperlink ref="O757" r:id="rId1453" xr:uid="{00000000-0004-0000-0000-0000550C0000}"/>
    <hyperlink ref="H758" r:id="rId1454" xr:uid="{00000000-0004-0000-0000-0000560C0000}"/>
    <hyperlink ref="O758" r:id="rId1455" xr:uid="{00000000-0004-0000-0000-0000570C0000}"/>
    <hyperlink ref="H759" r:id="rId1456" xr:uid="{00000000-0004-0000-0000-0000580C0000}"/>
    <hyperlink ref="O759" r:id="rId1457" xr:uid="{00000000-0004-0000-0000-0000590C0000}"/>
    <hyperlink ref="H760" r:id="rId1458" xr:uid="{00000000-0004-0000-0000-00005A0C0000}"/>
    <hyperlink ref="O760" r:id="rId1459" xr:uid="{00000000-0004-0000-0000-00005B0C0000}"/>
    <hyperlink ref="H761" r:id="rId1460" xr:uid="{00000000-0004-0000-0000-00005C0C0000}"/>
    <hyperlink ref="O761" r:id="rId1461" xr:uid="{00000000-0004-0000-0000-00005D0C0000}"/>
    <hyperlink ref="H762" r:id="rId1462" xr:uid="{00000000-0004-0000-0000-00005E0C0000}"/>
    <hyperlink ref="O762" r:id="rId1463" xr:uid="{00000000-0004-0000-0000-00005F0C0000}"/>
    <hyperlink ref="H763" r:id="rId1464" xr:uid="{00000000-0004-0000-0000-0000600C0000}"/>
    <hyperlink ref="O763" r:id="rId1465" xr:uid="{00000000-0004-0000-0000-0000610C0000}"/>
    <hyperlink ref="H764" r:id="rId1466" xr:uid="{00000000-0004-0000-0000-0000620C0000}"/>
    <hyperlink ref="O764" r:id="rId1467" xr:uid="{00000000-0004-0000-0000-0000630C0000}"/>
    <hyperlink ref="H765" r:id="rId1468" xr:uid="{00000000-0004-0000-0000-0000640C0000}"/>
    <hyperlink ref="O765" r:id="rId1469" xr:uid="{00000000-0004-0000-0000-0000650C0000}"/>
    <hyperlink ref="H766" r:id="rId1470" xr:uid="{00000000-0004-0000-0000-0000660C0000}"/>
    <hyperlink ref="O766" r:id="rId1471" xr:uid="{00000000-0004-0000-0000-0000670C0000}"/>
    <hyperlink ref="H767" r:id="rId1472" xr:uid="{00000000-0004-0000-0000-0000680C0000}"/>
    <hyperlink ref="O767" r:id="rId1473" xr:uid="{00000000-0004-0000-0000-0000690C0000}"/>
    <hyperlink ref="H768" r:id="rId1474" xr:uid="{00000000-0004-0000-0000-00006A0C0000}"/>
    <hyperlink ref="O768" r:id="rId1475" xr:uid="{00000000-0004-0000-0000-00006B0C0000}"/>
    <hyperlink ref="H769" r:id="rId1476" xr:uid="{00000000-0004-0000-0000-00006C0C0000}"/>
    <hyperlink ref="O769" r:id="rId1477" xr:uid="{00000000-0004-0000-0000-00006D0C0000}"/>
    <hyperlink ref="H770" r:id="rId1478" xr:uid="{00000000-0004-0000-0000-00006E0C0000}"/>
    <hyperlink ref="O770" r:id="rId1479" xr:uid="{00000000-0004-0000-0000-00006F0C0000}"/>
    <hyperlink ref="H771" r:id="rId1480" xr:uid="{00000000-0004-0000-0000-0000700C0000}"/>
    <hyperlink ref="O771" r:id="rId1481" xr:uid="{00000000-0004-0000-0000-0000710C0000}"/>
    <hyperlink ref="H772" r:id="rId1482" xr:uid="{00000000-0004-0000-0000-0000720C0000}"/>
    <hyperlink ref="O772" r:id="rId1483" xr:uid="{00000000-0004-0000-0000-0000730C0000}"/>
    <hyperlink ref="H773" r:id="rId1484" xr:uid="{00000000-0004-0000-0000-0000740C0000}"/>
    <hyperlink ref="O773" r:id="rId1485" xr:uid="{00000000-0004-0000-0000-0000750C0000}"/>
    <hyperlink ref="H774" r:id="rId1486" xr:uid="{00000000-0004-0000-0000-0000760C0000}"/>
    <hyperlink ref="O774" r:id="rId1487" xr:uid="{00000000-0004-0000-0000-0000770C0000}"/>
    <hyperlink ref="H775" r:id="rId1488" xr:uid="{00000000-0004-0000-0000-0000780C0000}"/>
    <hyperlink ref="O775" r:id="rId1489" xr:uid="{00000000-0004-0000-0000-0000790C0000}"/>
    <hyperlink ref="H776" r:id="rId1490" xr:uid="{00000000-0004-0000-0000-00007A0C0000}"/>
    <hyperlink ref="O776" r:id="rId1491" xr:uid="{00000000-0004-0000-0000-00007B0C0000}"/>
    <hyperlink ref="H777" r:id="rId1492" xr:uid="{00000000-0004-0000-0000-00007C0C0000}"/>
    <hyperlink ref="O777" r:id="rId1493" xr:uid="{00000000-0004-0000-0000-00007D0C0000}"/>
    <hyperlink ref="H778" r:id="rId1494" xr:uid="{00000000-0004-0000-0000-00007E0C0000}"/>
    <hyperlink ref="O778" r:id="rId1495" xr:uid="{00000000-0004-0000-0000-00007F0C0000}"/>
    <hyperlink ref="H779" r:id="rId1496" xr:uid="{00000000-0004-0000-0000-0000800C0000}"/>
    <hyperlink ref="O779" r:id="rId1497" xr:uid="{00000000-0004-0000-0000-0000810C0000}"/>
    <hyperlink ref="H780" r:id="rId1498" xr:uid="{00000000-0004-0000-0000-0000820C0000}"/>
    <hyperlink ref="O780" r:id="rId1499" xr:uid="{00000000-0004-0000-0000-0000830C0000}"/>
    <hyperlink ref="H781" r:id="rId1500" xr:uid="{00000000-0004-0000-0000-0000840C0000}"/>
    <hyperlink ref="O781" r:id="rId1501" xr:uid="{00000000-0004-0000-0000-0000850C0000}"/>
    <hyperlink ref="H782" r:id="rId1502" xr:uid="{00000000-0004-0000-0000-0000860C0000}"/>
    <hyperlink ref="O782" r:id="rId1503" xr:uid="{00000000-0004-0000-0000-0000870C0000}"/>
    <hyperlink ref="H783" r:id="rId1504" xr:uid="{00000000-0004-0000-0000-0000880C0000}"/>
    <hyperlink ref="O783" r:id="rId1505" xr:uid="{00000000-0004-0000-0000-0000890C0000}"/>
    <hyperlink ref="H784" r:id="rId1506" xr:uid="{00000000-0004-0000-0000-00008A0C0000}"/>
    <hyperlink ref="O784" r:id="rId1507" xr:uid="{00000000-0004-0000-0000-00008B0C0000}"/>
    <hyperlink ref="H785" r:id="rId1508" xr:uid="{00000000-0004-0000-0000-00008C0C0000}"/>
    <hyperlink ref="O785" r:id="rId1509" xr:uid="{00000000-0004-0000-0000-00008D0C0000}"/>
    <hyperlink ref="H786" r:id="rId1510" xr:uid="{00000000-0004-0000-0000-00008E0C0000}"/>
    <hyperlink ref="O786" r:id="rId1511" xr:uid="{00000000-0004-0000-0000-00008F0C0000}"/>
    <hyperlink ref="H787" r:id="rId1512" xr:uid="{00000000-0004-0000-0000-0000900C0000}"/>
    <hyperlink ref="O787" r:id="rId1513" xr:uid="{00000000-0004-0000-0000-0000910C0000}"/>
    <hyperlink ref="H788" r:id="rId1514" xr:uid="{00000000-0004-0000-0000-0000920C0000}"/>
    <hyperlink ref="O788" r:id="rId1515" xr:uid="{00000000-0004-0000-0000-0000930C0000}"/>
    <hyperlink ref="H789" r:id="rId1516" xr:uid="{00000000-0004-0000-0000-0000940C0000}"/>
    <hyperlink ref="O789" r:id="rId1517" xr:uid="{00000000-0004-0000-0000-0000950C0000}"/>
    <hyperlink ref="H790" r:id="rId1518" xr:uid="{00000000-0004-0000-0000-0000960C0000}"/>
    <hyperlink ref="O790" r:id="rId1519" xr:uid="{00000000-0004-0000-0000-0000970C0000}"/>
    <hyperlink ref="H791" r:id="rId1520" xr:uid="{00000000-0004-0000-0000-0000980C0000}"/>
    <hyperlink ref="O791" r:id="rId1521" xr:uid="{00000000-0004-0000-0000-0000990C0000}"/>
    <hyperlink ref="H792" r:id="rId1522" xr:uid="{00000000-0004-0000-0000-00009A0C0000}"/>
    <hyperlink ref="O792" r:id="rId1523" xr:uid="{00000000-0004-0000-0000-00009B0C0000}"/>
    <hyperlink ref="H793" r:id="rId1524" xr:uid="{00000000-0004-0000-0000-00009C0C0000}"/>
    <hyperlink ref="O793" r:id="rId1525" xr:uid="{00000000-0004-0000-0000-00009D0C0000}"/>
    <hyperlink ref="H794" r:id="rId1526" xr:uid="{00000000-0004-0000-0000-00009E0C0000}"/>
    <hyperlink ref="O794" r:id="rId1527" xr:uid="{00000000-0004-0000-0000-00009F0C0000}"/>
    <hyperlink ref="H795" r:id="rId1528" xr:uid="{00000000-0004-0000-0000-0000A00C0000}"/>
    <hyperlink ref="O795" r:id="rId1529" xr:uid="{00000000-0004-0000-0000-0000A10C0000}"/>
    <hyperlink ref="H796" r:id="rId1530" xr:uid="{00000000-0004-0000-0000-0000A20C0000}"/>
    <hyperlink ref="O796" r:id="rId1531" xr:uid="{00000000-0004-0000-0000-0000A30C0000}"/>
    <hyperlink ref="H797" r:id="rId1532" xr:uid="{00000000-0004-0000-0000-0000A40C0000}"/>
    <hyperlink ref="O797" r:id="rId1533" xr:uid="{00000000-0004-0000-0000-0000A50C0000}"/>
    <hyperlink ref="H798" r:id="rId1534" xr:uid="{00000000-0004-0000-0000-0000A60C0000}"/>
    <hyperlink ref="O798" r:id="rId1535" xr:uid="{00000000-0004-0000-0000-0000A70C0000}"/>
    <hyperlink ref="H799" r:id="rId1536" xr:uid="{00000000-0004-0000-0000-0000A80C0000}"/>
    <hyperlink ref="O799" r:id="rId1537" xr:uid="{00000000-0004-0000-0000-0000A90C0000}"/>
    <hyperlink ref="H800" r:id="rId1538" xr:uid="{00000000-0004-0000-0000-0000AA0C0000}"/>
    <hyperlink ref="O800" r:id="rId1539" xr:uid="{00000000-0004-0000-0000-0000AB0C0000}"/>
    <hyperlink ref="H801" r:id="rId1540" xr:uid="{00000000-0004-0000-0000-0000AC0C0000}"/>
    <hyperlink ref="O801" r:id="rId1541" xr:uid="{00000000-0004-0000-0000-0000AD0C0000}"/>
    <hyperlink ref="H802" r:id="rId1542" xr:uid="{00000000-0004-0000-0000-0000AE0C0000}"/>
    <hyperlink ref="O802" r:id="rId1543" xr:uid="{00000000-0004-0000-0000-0000AF0C0000}"/>
    <hyperlink ref="H803" r:id="rId1544" xr:uid="{00000000-0004-0000-0000-0000B00C0000}"/>
    <hyperlink ref="O803" r:id="rId1545" xr:uid="{00000000-0004-0000-0000-0000B10C0000}"/>
    <hyperlink ref="H804" r:id="rId1546" xr:uid="{00000000-0004-0000-0000-0000B20C0000}"/>
    <hyperlink ref="O804" r:id="rId1547" xr:uid="{00000000-0004-0000-0000-0000B30C0000}"/>
    <hyperlink ref="H805" r:id="rId1548" xr:uid="{00000000-0004-0000-0000-0000B40C0000}"/>
    <hyperlink ref="O805" r:id="rId1549" xr:uid="{00000000-0004-0000-0000-0000B50C0000}"/>
    <hyperlink ref="H806" r:id="rId1550" xr:uid="{00000000-0004-0000-0000-0000B60C0000}"/>
    <hyperlink ref="O806" r:id="rId1551" xr:uid="{00000000-0004-0000-0000-0000B70C0000}"/>
    <hyperlink ref="H807" r:id="rId1552" xr:uid="{00000000-0004-0000-0000-0000B80C0000}"/>
    <hyperlink ref="O807" r:id="rId1553" xr:uid="{00000000-0004-0000-0000-0000B90C0000}"/>
    <hyperlink ref="H808" r:id="rId1554" xr:uid="{00000000-0004-0000-0000-0000BA0C0000}"/>
    <hyperlink ref="O808" r:id="rId1555" xr:uid="{00000000-0004-0000-0000-0000BB0C0000}"/>
    <hyperlink ref="H809" r:id="rId1556" xr:uid="{00000000-0004-0000-0000-0000BC0C0000}"/>
    <hyperlink ref="O809" r:id="rId1557" xr:uid="{00000000-0004-0000-0000-0000BD0C0000}"/>
    <hyperlink ref="H810" r:id="rId1558" xr:uid="{00000000-0004-0000-0000-0000BE0C0000}"/>
    <hyperlink ref="O810" r:id="rId1559" xr:uid="{00000000-0004-0000-0000-0000BF0C0000}"/>
    <hyperlink ref="H811" r:id="rId1560" xr:uid="{00000000-0004-0000-0000-0000AA0E0000}"/>
    <hyperlink ref="O811" r:id="rId1561" xr:uid="{00000000-0004-0000-0000-0000AB0E0000}"/>
    <hyperlink ref="H812" r:id="rId1562" xr:uid="{00000000-0004-0000-0000-0000AC0E0000}"/>
    <hyperlink ref="O812" r:id="rId1563" xr:uid="{00000000-0004-0000-0000-0000AD0E0000}"/>
    <hyperlink ref="H813" r:id="rId1564" xr:uid="{00000000-0004-0000-0000-0000AE0E0000}"/>
    <hyperlink ref="O813" r:id="rId1565" xr:uid="{00000000-0004-0000-0000-0000AF0E0000}"/>
    <hyperlink ref="H814" r:id="rId1566" xr:uid="{00000000-0004-0000-0000-0000B00E0000}"/>
    <hyperlink ref="O814" r:id="rId1567" xr:uid="{00000000-0004-0000-0000-0000B10E0000}"/>
    <hyperlink ref="H815" r:id="rId1568" xr:uid="{00000000-0004-0000-0000-0000B20E0000}"/>
    <hyperlink ref="O815" r:id="rId1569" xr:uid="{00000000-0004-0000-0000-0000B30E0000}"/>
    <hyperlink ref="H816" r:id="rId1570" xr:uid="{00000000-0004-0000-0000-0000B40E0000}"/>
    <hyperlink ref="O816" r:id="rId1571" xr:uid="{00000000-0004-0000-0000-0000B50E0000}"/>
    <hyperlink ref="H817" r:id="rId1572" xr:uid="{00000000-0004-0000-0000-0000B60E0000}"/>
    <hyperlink ref="O817" r:id="rId1573" xr:uid="{00000000-0004-0000-0000-0000B70E0000}"/>
    <hyperlink ref="H818" r:id="rId1574" xr:uid="{00000000-0004-0000-0000-0000B80E0000}"/>
    <hyperlink ref="O818" r:id="rId1575" xr:uid="{00000000-0004-0000-0000-0000B90E0000}"/>
    <hyperlink ref="H819" r:id="rId1576" xr:uid="{00000000-0004-0000-0000-0000BA0E0000}"/>
    <hyperlink ref="O819" r:id="rId1577" xr:uid="{00000000-0004-0000-0000-0000BB0E0000}"/>
    <hyperlink ref="H820" r:id="rId1578" xr:uid="{00000000-0004-0000-0000-0000BC0E0000}"/>
    <hyperlink ref="O820" r:id="rId1579" xr:uid="{00000000-0004-0000-0000-0000BD0E0000}"/>
    <hyperlink ref="H821" r:id="rId1580" xr:uid="{00000000-0004-0000-0000-0000BE0E0000}"/>
    <hyperlink ref="O821" r:id="rId1581" xr:uid="{00000000-0004-0000-0000-0000BF0E0000}"/>
    <hyperlink ref="H822" r:id="rId1582" xr:uid="{00000000-0004-0000-0000-0000C00E0000}"/>
    <hyperlink ref="O822" r:id="rId1583" xr:uid="{00000000-0004-0000-0000-0000C10E0000}"/>
    <hyperlink ref="H823" r:id="rId1584" xr:uid="{00000000-0004-0000-0000-0000C20E0000}"/>
    <hyperlink ref="O823" r:id="rId1585" xr:uid="{00000000-0004-0000-0000-0000C30E0000}"/>
    <hyperlink ref="H824" r:id="rId1586" xr:uid="{00000000-0004-0000-0000-0000C40E0000}"/>
    <hyperlink ref="O824" r:id="rId1587" xr:uid="{00000000-0004-0000-0000-0000C50E0000}"/>
    <hyperlink ref="H825" r:id="rId1588" xr:uid="{00000000-0004-0000-0000-0000C60E0000}"/>
    <hyperlink ref="O825" r:id="rId1589" xr:uid="{00000000-0004-0000-0000-0000C70E0000}"/>
    <hyperlink ref="H826" r:id="rId1590" xr:uid="{00000000-0004-0000-0000-0000C80E0000}"/>
    <hyperlink ref="O826" r:id="rId1591" xr:uid="{00000000-0004-0000-0000-0000C90E0000}"/>
    <hyperlink ref="H827" r:id="rId1592" xr:uid="{00000000-0004-0000-0000-0000CA0E0000}"/>
    <hyperlink ref="O827" r:id="rId1593" xr:uid="{00000000-0004-0000-0000-0000CB0E0000}"/>
    <hyperlink ref="H828" r:id="rId1594" xr:uid="{00000000-0004-0000-0000-0000CC0E0000}"/>
    <hyperlink ref="O828" r:id="rId1595" xr:uid="{00000000-0004-0000-0000-0000CD0E0000}"/>
    <hyperlink ref="H829" r:id="rId1596" xr:uid="{00000000-0004-0000-0000-0000CE0E0000}"/>
    <hyperlink ref="O829" r:id="rId1597" xr:uid="{00000000-0004-0000-0000-0000CF0E0000}"/>
    <hyperlink ref="H830" r:id="rId1598" xr:uid="{00000000-0004-0000-0000-0000D00E0000}"/>
    <hyperlink ref="O830" r:id="rId1599" xr:uid="{00000000-0004-0000-0000-0000D10E0000}"/>
    <hyperlink ref="H831" r:id="rId1600" xr:uid="{00000000-0004-0000-0000-0000D20E0000}"/>
    <hyperlink ref="O831" r:id="rId1601" xr:uid="{00000000-0004-0000-0000-0000D30E0000}"/>
    <hyperlink ref="H832" r:id="rId1602" xr:uid="{00000000-0004-0000-0000-0000D40E0000}"/>
    <hyperlink ref="O832" r:id="rId1603" xr:uid="{00000000-0004-0000-0000-0000D50E0000}"/>
    <hyperlink ref="H833" r:id="rId1604" xr:uid="{00000000-0004-0000-0000-0000D60E0000}"/>
    <hyperlink ref="O833" r:id="rId1605" xr:uid="{00000000-0004-0000-0000-0000D70E0000}"/>
    <hyperlink ref="H834" r:id="rId1606" xr:uid="{00000000-0004-0000-0000-0000D80E0000}"/>
    <hyperlink ref="O834" r:id="rId1607" xr:uid="{00000000-0004-0000-0000-0000D90E0000}"/>
    <hyperlink ref="H835" r:id="rId1608" xr:uid="{00000000-0004-0000-0000-0000DA0E0000}"/>
    <hyperlink ref="O835" r:id="rId1609" xr:uid="{00000000-0004-0000-0000-0000DB0E0000}"/>
    <hyperlink ref="H836" r:id="rId1610" xr:uid="{00000000-0004-0000-0000-0000DC0E0000}"/>
    <hyperlink ref="O836" r:id="rId1611" xr:uid="{00000000-0004-0000-0000-0000DD0E0000}"/>
    <hyperlink ref="H837" r:id="rId1612" xr:uid="{00000000-0004-0000-0000-0000DE0E0000}"/>
    <hyperlink ref="O837" r:id="rId1613" xr:uid="{00000000-0004-0000-0000-0000DF0E0000}"/>
    <hyperlink ref="H838" r:id="rId1614" xr:uid="{00000000-0004-0000-0000-0000E00E0000}"/>
    <hyperlink ref="O838" r:id="rId1615" xr:uid="{00000000-0004-0000-0000-0000E10E0000}"/>
    <hyperlink ref="H839" r:id="rId1616" xr:uid="{00000000-0004-0000-0000-0000E20E0000}"/>
    <hyperlink ref="O839" r:id="rId1617" xr:uid="{00000000-0004-0000-0000-0000E30E0000}"/>
    <hyperlink ref="H840" r:id="rId1618" xr:uid="{00000000-0004-0000-0000-0000E40E0000}"/>
    <hyperlink ref="O840" r:id="rId1619" xr:uid="{00000000-0004-0000-0000-0000E50E0000}"/>
    <hyperlink ref="H841" r:id="rId1620" xr:uid="{00000000-0004-0000-0000-0000E60E0000}"/>
    <hyperlink ref="O841" r:id="rId1621" xr:uid="{00000000-0004-0000-0000-0000E70E0000}"/>
    <hyperlink ref="H842" r:id="rId1622" xr:uid="{00000000-0004-0000-0000-0000E80E0000}"/>
    <hyperlink ref="O842" r:id="rId1623" xr:uid="{00000000-0004-0000-0000-0000E90E0000}"/>
    <hyperlink ref="H843" r:id="rId1624" xr:uid="{00000000-0004-0000-0000-0000EA0E0000}"/>
    <hyperlink ref="O843" r:id="rId1625" xr:uid="{00000000-0004-0000-0000-0000EB0E0000}"/>
    <hyperlink ref="H844" r:id="rId1626" xr:uid="{00000000-0004-0000-0000-0000EC0E0000}"/>
    <hyperlink ref="O844" r:id="rId1627" xr:uid="{00000000-0004-0000-0000-0000ED0E0000}"/>
    <hyperlink ref="H845" r:id="rId1628" xr:uid="{00000000-0004-0000-0000-0000EE0E0000}"/>
    <hyperlink ref="O845" r:id="rId1629" xr:uid="{00000000-0004-0000-0000-0000EF0E0000}"/>
    <hyperlink ref="H846" r:id="rId1630" xr:uid="{00000000-0004-0000-0000-0000F00E0000}"/>
    <hyperlink ref="O846" r:id="rId1631" xr:uid="{00000000-0004-0000-0000-0000F10E0000}"/>
    <hyperlink ref="H847" r:id="rId1632" xr:uid="{00000000-0004-0000-0000-0000F20E0000}"/>
    <hyperlink ref="O847" r:id="rId1633" xr:uid="{00000000-0004-0000-0000-0000F30E0000}"/>
    <hyperlink ref="H848" r:id="rId1634" xr:uid="{00000000-0004-0000-0000-0000F40E0000}"/>
    <hyperlink ref="O848" r:id="rId1635" xr:uid="{00000000-0004-0000-0000-0000F50E0000}"/>
    <hyperlink ref="H849" r:id="rId1636" xr:uid="{00000000-0004-0000-0000-0000F60E0000}"/>
    <hyperlink ref="O849" r:id="rId1637" xr:uid="{00000000-0004-0000-0000-0000F70E0000}"/>
    <hyperlink ref="H850" r:id="rId1638" xr:uid="{00000000-0004-0000-0000-0000F80E0000}"/>
    <hyperlink ref="O850" r:id="rId1639" xr:uid="{00000000-0004-0000-0000-0000F90E0000}"/>
    <hyperlink ref="H851" r:id="rId1640" xr:uid="{00000000-0004-0000-0000-0000FA0E0000}"/>
    <hyperlink ref="O851" r:id="rId1641" xr:uid="{00000000-0004-0000-0000-0000FB0E0000}"/>
    <hyperlink ref="H852" r:id="rId1642" xr:uid="{00000000-0004-0000-0000-0000FC0E0000}"/>
    <hyperlink ref="O852" r:id="rId1643" xr:uid="{00000000-0004-0000-0000-0000FD0E0000}"/>
    <hyperlink ref="H853" r:id="rId1644" xr:uid="{00000000-0004-0000-0000-0000FE0E0000}"/>
    <hyperlink ref="O853" r:id="rId1645" xr:uid="{00000000-0004-0000-0000-0000FF0E0000}"/>
    <hyperlink ref="H854" r:id="rId1646" xr:uid="{00000000-0004-0000-0000-0000000F0000}"/>
    <hyperlink ref="O854" r:id="rId1647" xr:uid="{00000000-0004-0000-0000-0000010F0000}"/>
    <hyperlink ref="H855" r:id="rId1648" xr:uid="{00000000-0004-0000-0000-0000020F0000}"/>
    <hyperlink ref="O855" r:id="rId1649" xr:uid="{00000000-0004-0000-0000-0000030F0000}"/>
    <hyperlink ref="H856" r:id="rId1650" xr:uid="{00000000-0004-0000-0000-0000040F0000}"/>
    <hyperlink ref="O856" r:id="rId1651" xr:uid="{00000000-0004-0000-0000-0000050F0000}"/>
    <hyperlink ref="H857" r:id="rId1652" xr:uid="{00000000-0004-0000-0000-0000060F0000}"/>
    <hyperlink ref="O857" r:id="rId1653" xr:uid="{00000000-0004-0000-0000-0000070F0000}"/>
    <hyperlink ref="H858" r:id="rId1654" xr:uid="{00000000-0004-0000-0000-0000080F0000}"/>
    <hyperlink ref="O858" r:id="rId1655" xr:uid="{00000000-0004-0000-0000-0000090F0000}"/>
    <hyperlink ref="H859" r:id="rId1656" xr:uid="{00000000-0004-0000-0000-00000A0F0000}"/>
    <hyperlink ref="O859" r:id="rId1657" xr:uid="{00000000-0004-0000-0000-00000B0F0000}"/>
    <hyperlink ref="H860" r:id="rId1658" xr:uid="{00000000-0004-0000-0000-00000C0F0000}"/>
    <hyperlink ref="O860" r:id="rId1659" xr:uid="{00000000-0004-0000-0000-00000D0F0000}"/>
    <hyperlink ref="H861" r:id="rId1660" xr:uid="{00000000-0004-0000-0000-00000E0F0000}"/>
    <hyperlink ref="O861" r:id="rId1661" xr:uid="{00000000-0004-0000-0000-00000F0F0000}"/>
    <hyperlink ref="H862" r:id="rId1662" xr:uid="{00000000-0004-0000-0000-0000100F0000}"/>
    <hyperlink ref="O862" r:id="rId1663" xr:uid="{00000000-0004-0000-0000-0000110F0000}"/>
    <hyperlink ref="H863" r:id="rId1664" xr:uid="{00000000-0004-0000-0000-0000120F0000}"/>
    <hyperlink ref="O863" r:id="rId1665" xr:uid="{00000000-0004-0000-0000-0000130F0000}"/>
    <hyperlink ref="H864" r:id="rId1666" xr:uid="{00000000-0004-0000-0000-0000140F0000}"/>
    <hyperlink ref="O864" r:id="rId1667" xr:uid="{00000000-0004-0000-0000-0000150F0000}"/>
    <hyperlink ref="H865" r:id="rId1668" xr:uid="{00000000-0004-0000-0000-0000160F0000}"/>
    <hyperlink ref="O865" r:id="rId1669" xr:uid="{00000000-0004-0000-0000-0000170F0000}"/>
    <hyperlink ref="H866" r:id="rId1670" xr:uid="{00000000-0004-0000-0000-0000180F0000}"/>
    <hyperlink ref="O866" r:id="rId1671" xr:uid="{00000000-0004-0000-0000-0000190F0000}"/>
    <hyperlink ref="H867" r:id="rId1672" xr:uid="{00000000-0004-0000-0000-00001A0F0000}"/>
    <hyperlink ref="O867" r:id="rId1673" xr:uid="{00000000-0004-0000-0000-00001B0F0000}"/>
    <hyperlink ref="H868" r:id="rId1674" xr:uid="{00000000-0004-0000-0000-00001C0F0000}"/>
    <hyperlink ref="O868" r:id="rId1675" xr:uid="{00000000-0004-0000-0000-00001D0F0000}"/>
    <hyperlink ref="H869" r:id="rId1676" xr:uid="{00000000-0004-0000-0000-00001E0F0000}"/>
    <hyperlink ref="O869" r:id="rId1677" xr:uid="{00000000-0004-0000-0000-00001F0F0000}"/>
    <hyperlink ref="H870" r:id="rId1678" xr:uid="{00000000-0004-0000-0000-0000200F0000}"/>
    <hyperlink ref="O870" r:id="rId1679" xr:uid="{00000000-0004-0000-0000-0000210F0000}"/>
    <hyperlink ref="H871" r:id="rId1680" xr:uid="{00000000-0004-0000-0000-0000220F0000}"/>
    <hyperlink ref="O871" r:id="rId1681" xr:uid="{00000000-0004-0000-0000-0000230F0000}"/>
    <hyperlink ref="H872" r:id="rId1682" xr:uid="{00000000-0004-0000-0000-0000240F0000}"/>
    <hyperlink ref="O872" r:id="rId1683" xr:uid="{00000000-0004-0000-0000-0000250F0000}"/>
    <hyperlink ref="H873" r:id="rId1684" xr:uid="{00000000-0004-0000-0000-0000260F0000}"/>
    <hyperlink ref="O873" r:id="rId1685" xr:uid="{00000000-0004-0000-0000-0000270F0000}"/>
    <hyperlink ref="H874" r:id="rId1686" xr:uid="{00000000-0004-0000-0000-0000280F0000}"/>
    <hyperlink ref="O874" r:id="rId1687" xr:uid="{00000000-0004-0000-0000-0000290F0000}"/>
    <hyperlink ref="H875" r:id="rId1688" xr:uid="{00000000-0004-0000-0000-00002A0F0000}"/>
    <hyperlink ref="O875" r:id="rId1689" xr:uid="{00000000-0004-0000-0000-00002B0F0000}"/>
    <hyperlink ref="H876" r:id="rId1690" xr:uid="{00000000-0004-0000-0000-00002C0F0000}"/>
    <hyperlink ref="O876" r:id="rId1691" xr:uid="{00000000-0004-0000-0000-00002D0F0000}"/>
    <hyperlink ref="H877" r:id="rId1692" xr:uid="{00000000-0004-0000-0000-00002E0F0000}"/>
    <hyperlink ref="O877" r:id="rId1693" xr:uid="{00000000-0004-0000-0000-00002F0F0000}"/>
    <hyperlink ref="H878" r:id="rId1694" xr:uid="{00000000-0004-0000-0000-0000300F0000}"/>
    <hyperlink ref="O878" r:id="rId1695" xr:uid="{00000000-0004-0000-0000-0000310F0000}"/>
    <hyperlink ref="H879" r:id="rId1696" xr:uid="{00000000-0004-0000-0000-0000320F0000}"/>
    <hyperlink ref="O879" r:id="rId1697" xr:uid="{00000000-0004-0000-0000-0000330F0000}"/>
    <hyperlink ref="H880" r:id="rId1698" xr:uid="{00000000-0004-0000-0000-0000340F0000}"/>
    <hyperlink ref="O880" r:id="rId1699" xr:uid="{00000000-0004-0000-0000-0000350F0000}"/>
    <hyperlink ref="H881" r:id="rId1700" xr:uid="{00000000-0004-0000-0000-0000360F0000}"/>
    <hyperlink ref="O881" r:id="rId1701" xr:uid="{00000000-0004-0000-0000-0000370F0000}"/>
    <hyperlink ref="H882" r:id="rId1702" xr:uid="{00000000-0004-0000-0000-0000380F0000}"/>
    <hyperlink ref="O882" r:id="rId1703" xr:uid="{00000000-0004-0000-0000-0000390F0000}"/>
    <hyperlink ref="H883" r:id="rId1704" xr:uid="{00000000-0004-0000-0000-00003A0F0000}"/>
    <hyperlink ref="O883" r:id="rId1705" xr:uid="{00000000-0004-0000-0000-00003B0F0000}"/>
    <hyperlink ref="H884" r:id="rId1706" xr:uid="{00000000-0004-0000-0000-00003C0F0000}"/>
    <hyperlink ref="O884" r:id="rId1707" xr:uid="{00000000-0004-0000-0000-00003D0F0000}"/>
    <hyperlink ref="H885" r:id="rId1708" xr:uid="{00000000-0004-0000-0000-00003E0F0000}"/>
    <hyperlink ref="O885" r:id="rId1709" xr:uid="{00000000-0004-0000-0000-00003F0F0000}"/>
    <hyperlink ref="H886" r:id="rId1710" xr:uid="{00000000-0004-0000-0000-0000400F0000}"/>
    <hyperlink ref="O886" r:id="rId1711" xr:uid="{00000000-0004-0000-0000-0000410F0000}"/>
    <hyperlink ref="H887" r:id="rId1712" xr:uid="{00000000-0004-0000-0000-0000420F0000}"/>
    <hyperlink ref="O887" r:id="rId1713" xr:uid="{00000000-0004-0000-0000-0000430F0000}"/>
    <hyperlink ref="H888" r:id="rId1714" xr:uid="{00000000-0004-0000-0000-0000440F0000}"/>
    <hyperlink ref="O888" r:id="rId1715" xr:uid="{00000000-0004-0000-0000-0000450F0000}"/>
    <hyperlink ref="H889" r:id="rId1716" xr:uid="{00000000-0004-0000-0000-0000460F0000}"/>
    <hyperlink ref="O889" r:id="rId1717" xr:uid="{00000000-0004-0000-0000-0000470F0000}"/>
    <hyperlink ref="H890" r:id="rId1718" xr:uid="{00000000-0004-0000-0000-0000480F0000}"/>
    <hyperlink ref="O890" r:id="rId1719" xr:uid="{00000000-0004-0000-0000-0000490F0000}"/>
    <hyperlink ref="H891" r:id="rId1720" xr:uid="{00000000-0004-0000-0000-00004A0F0000}"/>
    <hyperlink ref="O891" r:id="rId1721" xr:uid="{00000000-0004-0000-0000-00004B0F0000}"/>
    <hyperlink ref="H892" r:id="rId1722" xr:uid="{00000000-0004-0000-0000-00004C0F0000}"/>
    <hyperlink ref="O892" r:id="rId1723" xr:uid="{00000000-0004-0000-0000-00004D0F0000}"/>
    <hyperlink ref="H893" r:id="rId1724" xr:uid="{00000000-0004-0000-0000-00004E0F0000}"/>
    <hyperlink ref="O893" r:id="rId1725" xr:uid="{00000000-0004-0000-0000-00004F0F0000}"/>
    <hyperlink ref="H894" r:id="rId1726" xr:uid="{00000000-0004-0000-0000-0000500F0000}"/>
    <hyperlink ref="O894" r:id="rId1727" xr:uid="{00000000-0004-0000-0000-0000510F0000}"/>
    <hyperlink ref="H895" r:id="rId1728" xr:uid="{00000000-0004-0000-0000-0000520F0000}"/>
    <hyperlink ref="O895" r:id="rId1729" xr:uid="{00000000-0004-0000-0000-0000530F0000}"/>
    <hyperlink ref="H896" r:id="rId1730" xr:uid="{00000000-0004-0000-0000-0000540F0000}"/>
    <hyperlink ref="O896" r:id="rId1731" xr:uid="{00000000-0004-0000-0000-0000550F0000}"/>
    <hyperlink ref="H897" r:id="rId1732" xr:uid="{00000000-0004-0000-0000-0000560F0000}"/>
    <hyperlink ref="O897" r:id="rId1733" xr:uid="{00000000-0004-0000-0000-0000570F0000}"/>
    <hyperlink ref="H898" r:id="rId1734" xr:uid="{00000000-0004-0000-0000-0000580F0000}"/>
    <hyperlink ref="O898" r:id="rId1735" xr:uid="{00000000-0004-0000-0000-0000590F0000}"/>
    <hyperlink ref="H899" r:id="rId1736" xr:uid="{00000000-0004-0000-0000-00005A0F0000}"/>
    <hyperlink ref="O899" r:id="rId1737" xr:uid="{00000000-0004-0000-0000-00005B0F0000}"/>
    <hyperlink ref="H900" r:id="rId1738" xr:uid="{00000000-0004-0000-0000-00005C0F0000}"/>
    <hyperlink ref="O900" r:id="rId1739" xr:uid="{00000000-0004-0000-0000-00005D0F0000}"/>
    <hyperlink ref="H901" r:id="rId1740" xr:uid="{00000000-0004-0000-0000-00005E0F0000}"/>
    <hyperlink ref="O901" r:id="rId1741" xr:uid="{00000000-0004-0000-0000-00005F0F0000}"/>
    <hyperlink ref="H902" r:id="rId1742" xr:uid="{00000000-0004-0000-0000-0000600F0000}"/>
    <hyperlink ref="O902" r:id="rId1743" xr:uid="{00000000-0004-0000-0000-0000610F0000}"/>
    <hyperlink ref="H903" r:id="rId1744" xr:uid="{00000000-0004-0000-0000-0000620F0000}"/>
    <hyperlink ref="O903" r:id="rId1745" xr:uid="{00000000-0004-0000-0000-0000630F0000}"/>
    <hyperlink ref="H904" r:id="rId1746" xr:uid="{00000000-0004-0000-0000-0000640F0000}"/>
    <hyperlink ref="O904" r:id="rId1747" xr:uid="{00000000-0004-0000-0000-0000650F0000}"/>
    <hyperlink ref="H905" r:id="rId1748" xr:uid="{00000000-0004-0000-0000-0000660F0000}"/>
    <hyperlink ref="O905" r:id="rId1749" xr:uid="{00000000-0004-0000-0000-0000670F0000}"/>
    <hyperlink ref="H906" r:id="rId1750" xr:uid="{00000000-0004-0000-0000-0000680F0000}"/>
    <hyperlink ref="O906" r:id="rId1751" xr:uid="{00000000-0004-0000-0000-0000690F0000}"/>
    <hyperlink ref="H907" r:id="rId1752" xr:uid="{00000000-0004-0000-0000-00006A0F0000}"/>
    <hyperlink ref="O907" r:id="rId1753" xr:uid="{00000000-0004-0000-0000-00006B0F0000}"/>
    <hyperlink ref="H908" r:id="rId1754" xr:uid="{00000000-0004-0000-0000-00006C0F0000}"/>
    <hyperlink ref="O908" r:id="rId1755" xr:uid="{00000000-0004-0000-0000-00006D0F0000}"/>
    <hyperlink ref="H909" r:id="rId1756" xr:uid="{00000000-0004-0000-0000-00006E0F0000}"/>
    <hyperlink ref="O909" r:id="rId1757" xr:uid="{00000000-0004-0000-0000-00006F0F0000}"/>
    <hyperlink ref="H910" r:id="rId1758" xr:uid="{00000000-0004-0000-0000-0000700F0000}"/>
    <hyperlink ref="O910" r:id="rId1759" xr:uid="{00000000-0004-0000-0000-0000710F0000}"/>
    <hyperlink ref="H911" r:id="rId1760" xr:uid="{00000000-0004-0000-0000-0000720F0000}"/>
    <hyperlink ref="O911" r:id="rId1761" xr:uid="{00000000-0004-0000-0000-0000730F0000}"/>
    <hyperlink ref="H912" r:id="rId1762" xr:uid="{00000000-0004-0000-0000-0000740F0000}"/>
    <hyperlink ref="O912" r:id="rId1763" xr:uid="{00000000-0004-0000-0000-0000750F0000}"/>
    <hyperlink ref="H913" r:id="rId1764" xr:uid="{00000000-0004-0000-0000-0000760F0000}"/>
    <hyperlink ref="O913" r:id="rId1765" xr:uid="{00000000-0004-0000-0000-0000770F0000}"/>
    <hyperlink ref="H914" r:id="rId1766" xr:uid="{00000000-0004-0000-0000-0000780F0000}"/>
    <hyperlink ref="O914" r:id="rId1767" xr:uid="{00000000-0004-0000-0000-0000790F0000}"/>
    <hyperlink ref="H915" r:id="rId1768" xr:uid="{00000000-0004-0000-0000-00007A0F0000}"/>
    <hyperlink ref="O915" r:id="rId1769" xr:uid="{00000000-0004-0000-0000-00007B0F0000}"/>
    <hyperlink ref="H916" r:id="rId1770" xr:uid="{00000000-0004-0000-0000-00007C0F0000}"/>
    <hyperlink ref="O916" r:id="rId1771" xr:uid="{00000000-0004-0000-0000-00007D0F0000}"/>
    <hyperlink ref="H917" r:id="rId1772" xr:uid="{00000000-0004-0000-0000-0000F20F0000}"/>
    <hyperlink ref="O917" r:id="rId1773" xr:uid="{00000000-0004-0000-0000-0000F30F0000}"/>
    <hyperlink ref="H918" r:id="rId1774" xr:uid="{00000000-0004-0000-0000-0000F40F0000}"/>
    <hyperlink ref="O918" r:id="rId1775" xr:uid="{00000000-0004-0000-0000-0000F50F0000}"/>
    <hyperlink ref="H919" r:id="rId1776" xr:uid="{00000000-0004-0000-0000-0000F60F0000}"/>
    <hyperlink ref="O919" r:id="rId1777" xr:uid="{00000000-0004-0000-0000-0000F70F0000}"/>
    <hyperlink ref="H920" r:id="rId1778" xr:uid="{00000000-0004-0000-0000-0000F80F0000}"/>
    <hyperlink ref="O920" r:id="rId1779" xr:uid="{00000000-0004-0000-0000-0000F90F0000}"/>
    <hyperlink ref="H921" r:id="rId1780" xr:uid="{00000000-0004-0000-0000-0000FA0F0000}"/>
    <hyperlink ref="O921" r:id="rId1781" xr:uid="{00000000-0004-0000-0000-0000FB0F0000}"/>
    <hyperlink ref="H922" r:id="rId1782" xr:uid="{00000000-0004-0000-0000-0000FC0F0000}"/>
    <hyperlink ref="O922" r:id="rId1783" xr:uid="{00000000-0004-0000-0000-0000FD0F0000}"/>
    <hyperlink ref="H923" r:id="rId1784" xr:uid="{00000000-0004-0000-0000-0000FE0F0000}"/>
    <hyperlink ref="O923" r:id="rId1785" xr:uid="{00000000-0004-0000-0000-0000FF0F0000}"/>
    <hyperlink ref="H924" r:id="rId1786" xr:uid="{00000000-0004-0000-0000-000000100000}"/>
    <hyperlink ref="O924" r:id="rId1787" xr:uid="{00000000-0004-0000-0000-000001100000}"/>
    <hyperlink ref="H925" r:id="rId1788" xr:uid="{00000000-0004-0000-0000-000002100000}"/>
    <hyperlink ref="O925" r:id="rId1789" xr:uid="{00000000-0004-0000-0000-000003100000}"/>
    <hyperlink ref="H926" r:id="rId1790" xr:uid="{00000000-0004-0000-0000-000004100000}"/>
    <hyperlink ref="O926" r:id="rId1791" xr:uid="{00000000-0004-0000-0000-000005100000}"/>
    <hyperlink ref="H927" r:id="rId1792" xr:uid="{00000000-0004-0000-0000-000006100000}"/>
    <hyperlink ref="O927" r:id="rId1793" xr:uid="{00000000-0004-0000-0000-000007100000}"/>
    <hyperlink ref="H928" r:id="rId1794" xr:uid="{00000000-0004-0000-0000-000008100000}"/>
    <hyperlink ref="O928" r:id="rId1795" xr:uid="{00000000-0004-0000-0000-000009100000}"/>
    <hyperlink ref="H929" r:id="rId1796" xr:uid="{00000000-0004-0000-0000-00000A100000}"/>
    <hyperlink ref="O929" r:id="rId1797" xr:uid="{00000000-0004-0000-0000-00000B100000}"/>
    <hyperlink ref="H930" r:id="rId1798" xr:uid="{00000000-0004-0000-0000-00000C100000}"/>
    <hyperlink ref="O930" r:id="rId1799" xr:uid="{00000000-0004-0000-0000-00000D100000}"/>
    <hyperlink ref="H931" r:id="rId1800" xr:uid="{00000000-0004-0000-0000-00000E100000}"/>
    <hyperlink ref="O931" r:id="rId1801" xr:uid="{00000000-0004-0000-0000-00000F100000}"/>
    <hyperlink ref="H932" r:id="rId1802" xr:uid="{00000000-0004-0000-0000-000010100000}"/>
    <hyperlink ref="O932" r:id="rId1803" xr:uid="{00000000-0004-0000-0000-000011100000}"/>
    <hyperlink ref="H933" r:id="rId1804" xr:uid="{00000000-0004-0000-0000-000012100000}"/>
    <hyperlink ref="O933" r:id="rId1805" xr:uid="{00000000-0004-0000-0000-000013100000}"/>
    <hyperlink ref="H934" r:id="rId1806" xr:uid="{00000000-0004-0000-0000-000014100000}"/>
    <hyperlink ref="O934" r:id="rId1807" xr:uid="{00000000-0004-0000-0000-000015100000}"/>
    <hyperlink ref="H935" r:id="rId1808" xr:uid="{00000000-0004-0000-0000-000016100000}"/>
    <hyperlink ref="O935" r:id="rId1809" xr:uid="{00000000-0004-0000-0000-000017100000}"/>
    <hyperlink ref="H936" r:id="rId1810" xr:uid="{00000000-0004-0000-0000-000018100000}"/>
    <hyperlink ref="O936" r:id="rId1811" xr:uid="{00000000-0004-0000-0000-000019100000}"/>
    <hyperlink ref="H937" r:id="rId1812" xr:uid="{00000000-0004-0000-0000-00001A100000}"/>
    <hyperlink ref="O937" r:id="rId1813" xr:uid="{00000000-0004-0000-0000-00001B100000}"/>
    <hyperlink ref="H938" r:id="rId1814" xr:uid="{00000000-0004-0000-0000-00001C100000}"/>
    <hyperlink ref="O938" r:id="rId1815" xr:uid="{00000000-0004-0000-0000-00001D100000}"/>
    <hyperlink ref="H939" r:id="rId1816" xr:uid="{00000000-0004-0000-0000-00001E100000}"/>
    <hyperlink ref="O939" r:id="rId1817" xr:uid="{00000000-0004-0000-0000-00001F100000}"/>
    <hyperlink ref="H940" r:id="rId1818" xr:uid="{00000000-0004-0000-0000-000020100000}"/>
    <hyperlink ref="O940" r:id="rId1819" xr:uid="{00000000-0004-0000-0000-000021100000}"/>
    <hyperlink ref="H941" r:id="rId1820" xr:uid="{00000000-0004-0000-0000-000022100000}"/>
    <hyperlink ref="O941" r:id="rId1821" xr:uid="{00000000-0004-0000-0000-000023100000}"/>
    <hyperlink ref="H942" r:id="rId1822" xr:uid="{00000000-0004-0000-0000-000024100000}"/>
    <hyperlink ref="O942" r:id="rId1823" xr:uid="{00000000-0004-0000-0000-000025100000}"/>
    <hyperlink ref="H943" r:id="rId1824" xr:uid="{00000000-0004-0000-0000-000026100000}"/>
    <hyperlink ref="O943" r:id="rId1825" xr:uid="{00000000-0004-0000-0000-000027100000}"/>
    <hyperlink ref="H944" r:id="rId1826" xr:uid="{00000000-0004-0000-0000-000028100000}"/>
    <hyperlink ref="O944" r:id="rId1827" xr:uid="{00000000-0004-0000-0000-000029100000}"/>
    <hyperlink ref="H945" r:id="rId1828" xr:uid="{00000000-0004-0000-0000-00002A100000}"/>
    <hyperlink ref="O945" r:id="rId1829" xr:uid="{00000000-0004-0000-0000-00002B100000}"/>
    <hyperlink ref="H946" r:id="rId1830" xr:uid="{00000000-0004-0000-0000-00002C100000}"/>
    <hyperlink ref="O946" r:id="rId1831" xr:uid="{00000000-0004-0000-0000-00002D100000}"/>
    <hyperlink ref="H947" r:id="rId1832" xr:uid="{00000000-0004-0000-0000-00002E100000}"/>
    <hyperlink ref="O947" r:id="rId1833" xr:uid="{00000000-0004-0000-0000-00002F100000}"/>
    <hyperlink ref="H948" r:id="rId1834" xr:uid="{00000000-0004-0000-0000-000030100000}"/>
    <hyperlink ref="O948" r:id="rId1835" xr:uid="{00000000-0004-0000-0000-000031100000}"/>
    <hyperlink ref="H949" r:id="rId1836" xr:uid="{00000000-0004-0000-0000-000032100000}"/>
    <hyperlink ref="O949" r:id="rId1837" xr:uid="{00000000-0004-0000-0000-000033100000}"/>
    <hyperlink ref="H950" r:id="rId1838" xr:uid="{00000000-0004-0000-0000-000034100000}"/>
    <hyperlink ref="O950" r:id="rId1839" xr:uid="{00000000-0004-0000-0000-000035100000}"/>
    <hyperlink ref="H951" r:id="rId1840" xr:uid="{00000000-0004-0000-0000-000036100000}"/>
    <hyperlink ref="O951" r:id="rId1841" xr:uid="{00000000-0004-0000-0000-000037100000}"/>
    <hyperlink ref="H952" r:id="rId1842" xr:uid="{00000000-0004-0000-0000-000038100000}"/>
    <hyperlink ref="O952" r:id="rId1843" xr:uid="{00000000-0004-0000-0000-000039100000}"/>
    <hyperlink ref="H953" r:id="rId1844" xr:uid="{00000000-0004-0000-0000-00003A100000}"/>
    <hyperlink ref="O953" r:id="rId1845" xr:uid="{00000000-0004-0000-0000-00003B100000}"/>
    <hyperlink ref="H954" r:id="rId1846" xr:uid="{00000000-0004-0000-0000-00003C100000}"/>
    <hyperlink ref="O954" r:id="rId1847" xr:uid="{00000000-0004-0000-0000-00003D100000}"/>
    <hyperlink ref="H955" r:id="rId1848" xr:uid="{00000000-0004-0000-0000-00003E100000}"/>
    <hyperlink ref="O955" r:id="rId1849" xr:uid="{00000000-0004-0000-0000-00003F100000}"/>
    <hyperlink ref="H956" r:id="rId1850" xr:uid="{00000000-0004-0000-0000-000040100000}"/>
    <hyperlink ref="O956" r:id="rId1851" xr:uid="{00000000-0004-0000-0000-000041100000}"/>
    <hyperlink ref="H957" r:id="rId1852" xr:uid="{00000000-0004-0000-0000-000042100000}"/>
    <hyperlink ref="O957" r:id="rId1853" xr:uid="{00000000-0004-0000-0000-000043100000}"/>
    <hyperlink ref="H958" r:id="rId1854" xr:uid="{00000000-0004-0000-0000-000044100000}"/>
    <hyperlink ref="O958" r:id="rId1855" xr:uid="{00000000-0004-0000-0000-000045100000}"/>
    <hyperlink ref="H959" r:id="rId1856" xr:uid="{00000000-0004-0000-0000-000046100000}"/>
    <hyperlink ref="O959" r:id="rId1857" xr:uid="{00000000-0004-0000-0000-000047100000}"/>
    <hyperlink ref="H960" r:id="rId1858" xr:uid="{00000000-0004-0000-0000-000048100000}"/>
    <hyperlink ref="O960" r:id="rId1859" xr:uid="{00000000-0004-0000-0000-000049100000}"/>
    <hyperlink ref="H961" r:id="rId1860" xr:uid="{00000000-0004-0000-0000-00004A100000}"/>
    <hyperlink ref="O961" r:id="rId1861" xr:uid="{00000000-0004-0000-0000-00004B100000}"/>
    <hyperlink ref="H962" r:id="rId1862" xr:uid="{00000000-0004-0000-0000-00004C100000}"/>
    <hyperlink ref="O962" r:id="rId1863" xr:uid="{00000000-0004-0000-0000-00004D100000}"/>
    <hyperlink ref="H963" r:id="rId1864" xr:uid="{00000000-0004-0000-0000-00004E100000}"/>
    <hyperlink ref="O963" r:id="rId1865" xr:uid="{00000000-0004-0000-0000-00004F100000}"/>
    <hyperlink ref="H964" r:id="rId1866" xr:uid="{00000000-0004-0000-0000-000050100000}"/>
    <hyperlink ref="O964" r:id="rId1867" xr:uid="{00000000-0004-0000-0000-000051100000}"/>
    <hyperlink ref="H965" r:id="rId1868" xr:uid="{00000000-0004-0000-0000-000052100000}"/>
    <hyperlink ref="O965" r:id="rId1869" xr:uid="{00000000-0004-0000-0000-000053100000}"/>
    <hyperlink ref="H966" r:id="rId1870" xr:uid="{00000000-0004-0000-0000-000054100000}"/>
    <hyperlink ref="O966" r:id="rId1871" xr:uid="{00000000-0004-0000-0000-000055100000}"/>
    <hyperlink ref="H967" r:id="rId1872" xr:uid="{00000000-0004-0000-0000-000056100000}"/>
    <hyperlink ref="O967" r:id="rId1873" xr:uid="{00000000-0004-0000-0000-000057100000}"/>
    <hyperlink ref="H968" r:id="rId1874" xr:uid="{00000000-0004-0000-0000-000058100000}"/>
    <hyperlink ref="O968" r:id="rId1875" xr:uid="{00000000-0004-0000-0000-000059100000}"/>
    <hyperlink ref="H969" r:id="rId1876" xr:uid="{00000000-0004-0000-0000-00005A100000}"/>
    <hyperlink ref="O969" r:id="rId1877" xr:uid="{00000000-0004-0000-0000-00005B100000}"/>
    <hyperlink ref="H970" r:id="rId1878" xr:uid="{00000000-0004-0000-0000-00005C100000}"/>
    <hyperlink ref="O970" r:id="rId1879" xr:uid="{00000000-0004-0000-0000-00005D100000}"/>
    <hyperlink ref="H971" r:id="rId1880" xr:uid="{00000000-0004-0000-0000-00005E100000}"/>
    <hyperlink ref="O971" r:id="rId1881" xr:uid="{00000000-0004-0000-0000-00005F100000}"/>
    <hyperlink ref="H972" r:id="rId1882" xr:uid="{00000000-0004-0000-0000-000060100000}"/>
    <hyperlink ref="O972" r:id="rId1883" xr:uid="{00000000-0004-0000-0000-000061100000}"/>
    <hyperlink ref="H973" r:id="rId1884" xr:uid="{00000000-0004-0000-0000-000062100000}"/>
    <hyperlink ref="O973" r:id="rId1885" xr:uid="{00000000-0004-0000-0000-000063100000}"/>
    <hyperlink ref="H974" r:id="rId1886" xr:uid="{00000000-0004-0000-0000-000064100000}"/>
    <hyperlink ref="O974" r:id="rId1887" xr:uid="{00000000-0004-0000-0000-000065100000}"/>
    <hyperlink ref="H975" r:id="rId1888" xr:uid="{00000000-0004-0000-0000-000066100000}"/>
    <hyperlink ref="O975" r:id="rId1889" xr:uid="{00000000-0004-0000-0000-000067100000}"/>
    <hyperlink ref="H976" r:id="rId1890" xr:uid="{00000000-0004-0000-0000-000068100000}"/>
    <hyperlink ref="O976" r:id="rId1891" xr:uid="{00000000-0004-0000-0000-000069100000}"/>
    <hyperlink ref="H977" r:id="rId1892" xr:uid="{00000000-0004-0000-0000-00006A100000}"/>
    <hyperlink ref="O977" r:id="rId1893" xr:uid="{00000000-0004-0000-0000-00006B100000}"/>
    <hyperlink ref="H978" r:id="rId1894" xr:uid="{00000000-0004-0000-0000-00006C100000}"/>
    <hyperlink ref="O978" r:id="rId1895" xr:uid="{00000000-0004-0000-0000-00006D100000}"/>
    <hyperlink ref="H979" r:id="rId1896" xr:uid="{00000000-0004-0000-0000-00006E100000}"/>
    <hyperlink ref="O979" r:id="rId1897" xr:uid="{00000000-0004-0000-0000-00006F100000}"/>
    <hyperlink ref="H980" r:id="rId1898" xr:uid="{00000000-0004-0000-0000-000070100000}"/>
    <hyperlink ref="O980" r:id="rId1899" xr:uid="{00000000-0004-0000-0000-000071100000}"/>
    <hyperlink ref="H981" r:id="rId1900" xr:uid="{00000000-0004-0000-0000-000072100000}"/>
    <hyperlink ref="O981" r:id="rId1901" xr:uid="{00000000-0004-0000-0000-000073100000}"/>
    <hyperlink ref="H982" r:id="rId1902" xr:uid="{00000000-0004-0000-0000-000074100000}"/>
    <hyperlink ref="O982" r:id="rId1903" xr:uid="{00000000-0004-0000-0000-000075100000}"/>
    <hyperlink ref="H983" r:id="rId1904" xr:uid="{00000000-0004-0000-0000-000076100000}"/>
    <hyperlink ref="O983" r:id="rId1905" xr:uid="{00000000-0004-0000-0000-000077100000}"/>
    <hyperlink ref="H984" r:id="rId1906" xr:uid="{00000000-0004-0000-0000-000078100000}"/>
    <hyperlink ref="O984" r:id="rId1907" xr:uid="{00000000-0004-0000-0000-000079100000}"/>
    <hyperlink ref="H985" r:id="rId1908" xr:uid="{00000000-0004-0000-0000-00007A100000}"/>
    <hyperlink ref="O985" r:id="rId1909" xr:uid="{00000000-0004-0000-0000-00007B100000}"/>
    <hyperlink ref="H986" r:id="rId1910" xr:uid="{00000000-0004-0000-0000-00007C100000}"/>
    <hyperlink ref="O986" r:id="rId1911" xr:uid="{00000000-0004-0000-0000-00007D100000}"/>
    <hyperlink ref="H987" r:id="rId1912" xr:uid="{00000000-0004-0000-0000-00007E100000}"/>
    <hyperlink ref="O987" r:id="rId1913" xr:uid="{00000000-0004-0000-0000-00007F100000}"/>
    <hyperlink ref="H988" r:id="rId1914" xr:uid="{00000000-0004-0000-0000-000080100000}"/>
    <hyperlink ref="O988" r:id="rId1915" xr:uid="{00000000-0004-0000-0000-000081100000}"/>
    <hyperlink ref="H989" r:id="rId1916" xr:uid="{00000000-0004-0000-0000-000082100000}"/>
    <hyperlink ref="O989" r:id="rId1917" xr:uid="{00000000-0004-0000-0000-000083100000}"/>
    <hyperlink ref="H990" r:id="rId1918" xr:uid="{00000000-0004-0000-0000-000084100000}"/>
    <hyperlink ref="O990" r:id="rId1919" xr:uid="{00000000-0004-0000-0000-000085100000}"/>
    <hyperlink ref="H991" r:id="rId1920" xr:uid="{00000000-0004-0000-0000-000086100000}"/>
    <hyperlink ref="O991" r:id="rId1921" xr:uid="{00000000-0004-0000-0000-000087100000}"/>
    <hyperlink ref="H992" r:id="rId1922" xr:uid="{00000000-0004-0000-0000-000088100000}"/>
    <hyperlink ref="O992" r:id="rId1923" xr:uid="{00000000-0004-0000-0000-000089100000}"/>
    <hyperlink ref="H993" r:id="rId1924" xr:uid="{00000000-0004-0000-0000-00008A100000}"/>
    <hyperlink ref="O993" r:id="rId1925" xr:uid="{00000000-0004-0000-0000-00008B100000}"/>
    <hyperlink ref="H994" r:id="rId1926" xr:uid="{00000000-0004-0000-0000-00008C100000}"/>
    <hyperlink ref="O994" r:id="rId1927" xr:uid="{00000000-0004-0000-0000-00008D100000}"/>
    <hyperlink ref="H995" r:id="rId1928" xr:uid="{00000000-0004-0000-0000-00008E100000}"/>
    <hyperlink ref="O995" r:id="rId1929" xr:uid="{00000000-0004-0000-0000-00008F100000}"/>
    <hyperlink ref="H996" r:id="rId1930" xr:uid="{00000000-0004-0000-0000-000090100000}"/>
    <hyperlink ref="O996" r:id="rId1931" xr:uid="{00000000-0004-0000-0000-000091100000}"/>
    <hyperlink ref="H997" r:id="rId1932" xr:uid="{00000000-0004-0000-0000-000092100000}"/>
    <hyperlink ref="O997" r:id="rId1933" xr:uid="{00000000-0004-0000-0000-000093100000}"/>
    <hyperlink ref="H998" r:id="rId1934" xr:uid="{00000000-0004-0000-0000-000094100000}"/>
    <hyperlink ref="O998" r:id="rId1935" xr:uid="{00000000-0004-0000-0000-000095100000}"/>
    <hyperlink ref="H999" r:id="rId1936" xr:uid="{00000000-0004-0000-0000-000096100000}"/>
    <hyperlink ref="O999" r:id="rId1937" xr:uid="{00000000-0004-0000-0000-000097100000}"/>
    <hyperlink ref="H1000" r:id="rId1938" xr:uid="{00000000-0004-0000-0000-000098100000}"/>
    <hyperlink ref="O1000" r:id="rId1939" xr:uid="{00000000-0004-0000-0000-000099100000}"/>
    <hyperlink ref="H1001" r:id="rId1940" xr:uid="{00000000-0004-0000-0000-00009A100000}"/>
    <hyperlink ref="O1001" r:id="rId1941" xr:uid="{00000000-0004-0000-0000-00009B100000}"/>
    <hyperlink ref="H1002" r:id="rId1942" xr:uid="{00000000-0004-0000-0000-00009C100000}"/>
    <hyperlink ref="O1002" r:id="rId1943" xr:uid="{00000000-0004-0000-0000-00009D100000}"/>
    <hyperlink ref="H1003" r:id="rId1944" xr:uid="{00000000-0004-0000-0000-00009E100000}"/>
    <hyperlink ref="O1003" r:id="rId1945" xr:uid="{00000000-0004-0000-0000-00009F100000}"/>
    <hyperlink ref="H1004" r:id="rId1946" xr:uid="{00000000-0004-0000-0000-0000A0100000}"/>
    <hyperlink ref="O1004" r:id="rId1947" xr:uid="{00000000-0004-0000-0000-0000A1100000}"/>
    <hyperlink ref="H1005" r:id="rId1948" xr:uid="{00000000-0004-0000-0000-0000A2100000}"/>
    <hyperlink ref="O1005" r:id="rId1949" xr:uid="{00000000-0004-0000-0000-0000A3100000}"/>
    <hyperlink ref="H1006" r:id="rId1950" xr:uid="{00000000-0004-0000-0000-0000A4100000}"/>
    <hyperlink ref="O1006" r:id="rId1951" xr:uid="{00000000-0004-0000-0000-0000A5100000}"/>
    <hyperlink ref="H1007" r:id="rId1952" xr:uid="{00000000-0004-0000-0000-0000A6100000}"/>
    <hyperlink ref="O1007" r:id="rId1953" xr:uid="{00000000-0004-0000-0000-0000A7100000}"/>
    <hyperlink ref="H1008" r:id="rId1954" xr:uid="{00000000-0004-0000-0000-0000A8100000}"/>
    <hyperlink ref="O1008" r:id="rId1955" xr:uid="{00000000-0004-0000-0000-0000A9100000}"/>
    <hyperlink ref="H1009" r:id="rId1956" xr:uid="{00000000-0004-0000-0000-0000AA100000}"/>
    <hyperlink ref="O1009" r:id="rId1957" xr:uid="{00000000-0004-0000-0000-0000AB100000}"/>
    <hyperlink ref="H1010" r:id="rId1958" xr:uid="{00000000-0004-0000-0000-0000AC100000}"/>
    <hyperlink ref="O1010" r:id="rId1959" xr:uid="{00000000-0004-0000-0000-0000AD100000}"/>
    <hyperlink ref="H1011" r:id="rId1960" xr:uid="{00000000-0004-0000-0000-0000AE100000}"/>
    <hyperlink ref="O1011" r:id="rId1961" xr:uid="{00000000-0004-0000-0000-0000AF100000}"/>
    <hyperlink ref="H1012" r:id="rId1962" xr:uid="{00000000-0004-0000-0000-0000B0100000}"/>
    <hyperlink ref="O1012" r:id="rId1963" xr:uid="{00000000-0004-0000-0000-0000B1100000}"/>
    <hyperlink ref="H1013" r:id="rId1964" xr:uid="{00000000-0004-0000-0000-0000B2100000}"/>
    <hyperlink ref="O1013" r:id="rId1965" xr:uid="{00000000-0004-0000-0000-0000B3100000}"/>
    <hyperlink ref="H1014" r:id="rId1966" xr:uid="{00000000-0004-0000-0000-0000B4100000}"/>
    <hyperlink ref="O1014" r:id="rId1967" xr:uid="{00000000-0004-0000-0000-0000B5100000}"/>
    <hyperlink ref="H1015" r:id="rId1968" xr:uid="{00000000-0004-0000-0000-0000B6100000}"/>
    <hyperlink ref="O1015" r:id="rId1969" xr:uid="{00000000-0004-0000-0000-0000B7100000}"/>
    <hyperlink ref="H1016" r:id="rId1970" xr:uid="{00000000-0004-0000-0000-0000B8100000}"/>
    <hyperlink ref="O1016" r:id="rId1971" xr:uid="{00000000-0004-0000-0000-0000B9100000}"/>
    <hyperlink ref="H1017" r:id="rId1972" xr:uid="{00000000-0004-0000-0000-0000BA100000}"/>
    <hyperlink ref="O1017" r:id="rId1973" xr:uid="{00000000-0004-0000-0000-0000BB100000}"/>
    <hyperlink ref="H1018" r:id="rId1974" xr:uid="{00000000-0004-0000-0000-0000BC100000}"/>
    <hyperlink ref="O1018" r:id="rId1975" xr:uid="{00000000-0004-0000-0000-0000BD100000}"/>
    <hyperlink ref="H1019" r:id="rId1976" xr:uid="{00000000-0004-0000-0000-0000BE100000}"/>
    <hyperlink ref="O1019" r:id="rId1977" xr:uid="{00000000-0004-0000-0000-0000BF100000}"/>
    <hyperlink ref="H1020" r:id="rId1978" xr:uid="{00000000-0004-0000-0000-0000C0100000}"/>
    <hyperlink ref="O1020" r:id="rId1979" xr:uid="{00000000-0004-0000-0000-0000C1100000}"/>
    <hyperlink ref="H1021" r:id="rId1980" xr:uid="{00000000-0004-0000-0000-0000C2100000}"/>
    <hyperlink ref="O1021" r:id="rId1981" xr:uid="{00000000-0004-0000-0000-0000C3100000}"/>
    <hyperlink ref="H1022" r:id="rId1982" xr:uid="{00000000-0004-0000-0000-0000C4100000}"/>
    <hyperlink ref="O1022" r:id="rId1983" xr:uid="{00000000-0004-0000-0000-0000C5100000}"/>
    <hyperlink ref="H1023" r:id="rId1984" xr:uid="{00000000-0004-0000-0000-0000C6100000}"/>
    <hyperlink ref="O1023" r:id="rId1985" xr:uid="{00000000-0004-0000-0000-0000C7100000}"/>
    <hyperlink ref="H1024" r:id="rId1986" xr:uid="{00000000-0004-0000-0000-0000C8100000}"/>
    <hyperlink ref="O1024" r:id="rId1987" xr:uid="{00000000-0004-0000-0000-0000C9100000}"/>
    <hyperlink ref="H1025" r:id="rId1988" xr:uid="{00000000-0004-0000-0000-0000CA100000}"/>
    <hyperlink ref="O1025" r:id="rId1989" xr:uid="{00000000-0004-0000-0000-0000CB100000}"/>
    <hyperlink ref="H1026" r:id="rId1990" xr:uid="{00000000-0004-0000-0000-0000CC100000}"/>
    <hyperlink ref="O1026" r:id="rId1991" xr:uid="{00000000-0004-0000-0000-0000CD100000}"/>
    <hyperlink ref="H1027" r:id="rId1992" xr:uid="{00000000-0004-0000-0000-0000CE100000}"/>
    <hyperlink ref="O1027" r:id="rId1993" xr:uid="{00000000-0004-0000-0000-0000CF100000}"/>
    <hyperlink ref="H1028" r:id="rId1994" xr:uid="{00000000-0004-0000-0000-0000D0100000}"/>
    <hyperlink ref="O1028" r:id="rId1995" xr:uid="{00000000-0004-0000-0000-0000D1100000}"/>
    <hyperlink ref="H1029" r:id="rId1996" xr:uid="{00000000-0004-0000-0000-0000D2100000}"/>
    <hyperlink ref="O1029" r:id="rId1997" xr:uid="{00000000-0004-0000-0000-0000D3100000}"/>
    <hyperlink ref="H1030" r:id="rId1998" xr:uid="{00000000-0004-0000-0000-0000D4100000}"/>
    <hyperlink ref="O1030" r:id="rId1999" xr:uid="{00000000-0004-0000-0000-0000D5100000}"/>
    <hyperlink ref="H1031" r:id="rId2000" xr:uid="{00000000-0004-0000-0000-0000D6100000}"/>
    <hyperlink ref="O1031" r:id="rId2001" xr:uid="{00000000-0004-0000-0000-0000D7100000}"/>
    <hyperlink ref="H1032" r:id="rId2002" xr:uid="{00000000-0004-0000-0000-0000D8100000}"/>
    <hyperlink ref="O1032" r:id="rId2003" xr:uid="{00000000-0004-0000-0000-0000D9100000}"/>
    <hyperlink ref="H1033" r:id="rId2004" xr:uid="{00000000-0004-0000-0000-0000DA100000}"/>
    <hyperlink ref="O1033" r:id="rId2005" xr:uid="{00000000-0004-0000-0000-0000DB100000}"/>
    <hyperlink ref="H1034" r:id="rId2006" xr:uid="{00000000-0004-0000-0000-0000DC100000}"/>
    <hyperlink ref="O1034" r:id="rId2007" xr:uid="{00000000-0004-0000-0000-0000DD100000}"/>
    <hyperlink ref="H1035" r:id="rId2008" xr:uid="{00000000-0004-0000-0000-0000DE100000}"/>
    <hyperlink ref="O1035" r:id="rId2009" xr:uid="{00000000-0004-0000-0000-0000DF100000}"/>
    <hyperlink ref="H1036" r:id="rId2010" xr:uid="{00000000-0004-0000-0000-0000E0100000}"/>
    <hyperlink ref="O1036" r:id="rId2011" xr:uid="{00000000-0004-0000-0000-0000E1100000}"/>
    <hyperlink ref="H1037" r:id="rId2012" xr:uid="{00000000-0004-0000-0000-0000E2100000}"/>
    <hyperlink ref="O1037" r:id="rId2013" xr:uid="{00000000-0004-0000-0000-0000E3100000}"/>
    <hyperlink ref="H1038" r:id="rId2014" xr:uid="{00000000-0004-0000-0000-0000E4100000}"/>
    <hyperlink ref="O1038" r:id="rId2015" xr:uid="{00000000-0004-0000-0000-0000E5100000}"/>
    <hyperlink ref="H1039" r:id="rId2016" xr:uid="{00000000-0004-0000-0000-0000E6100000}"/>
    <hyperlink ref="O1039" r:id="rId2017" xr:uid="{00000000-0004-0000-0000-0000E7100000}"/>
    <hyperlink ref="H1040" r:id="rId2018" xr:uid="{00000000-0004-0000-0000-0000E8100000}"/>
    <hyperlink ref="O1040" r:id="rId2019" xr:uid="{00000000-0004-0000-0000-0000E9100000}"/>
    <hyperlink ref="H1041" r:id="rId2020" xr:uid="{00000000-0004-0000-0000-0000EA100000}"/>
    <hyperlink ref="O1041" r:id="rId2021" xr:uid="{00000000-0004-0000-0000-0000EB100000}"/>
    <hyperlink ref="H1042" r:id="rId2022" xr:uid="{00000000-0004-0000-0000-0000EC100000}"/>
    <hyperlink ref="O1042" r:id="rId2023" xr:uid="{00000000-0004-0000-0000-0000ED100000}"/>
    <hyperlink ref="H1043" r:id="rId2024" xr:uid="{00000000-0004-0000-0000-0000EE100000}"/>
    <hyperlink ref="O1043" r:id="rId2025" xr:uid="{00000000-0004-0000-0000-0000EF100000}"/>
    <hyperlink ref="H1044" r:id="rId2026" xr:uid="{00000000-0004-0000-0000-0000F0100000}"/>
    <hyperlink ref="O1044" r:id="rId2027" xr:uid="{00000000-0004-0000-0000-0000F1100000}"/>
    <hyperlink ref="H1045" r:id="rId2028" xr:uid="{00000000-0004-0000-0000-0000F2100000}"/>
    <hyperlink ref="O1045" r:id="rId2029" xr:uid="{00000000-0004-0000-0000-0000F3100000}"/>
    <hyperlink ref="H1046" r:id="rId2030" xr:uid="{00000000-0004-0000-0000-0000F4100000}"/>
    <hyperlink ref="O1046" r:id="rId2031" xr:uid="{00000000-0004-0000-0000-0000F5100000}"/>
    <hyperlink ref="H1047" r:id="rId2032" xr:uid="{00000000-0004-0000-0000-0000F6100000}"/>
    <hyperlink ref="O1047" r:id="rId2033" xr:uid="{00000000-0004-0000-0000-0000F7100000}"/>
    <hyperlink ref="H1048" r:id="rId2034" xr:uid="{00000000-0004-0000-0000-0000F8100000}"/>
    <hyperlink ref="O1048" r:id="rId2035" xr:uid="{00000000-0004-0000-0000-0000F9100000}"/>
    <hyperlink ref="H1049" r:id="rId2036" xr:uid="{00000000-0004-0000-0000-0000FA100000}"/>
    <hyperlink ref="O1049" r:id="rId2037" xr:uid="{00000000-0004-0000-0000-0000FB100000}"/>
    <hyperlink ref="H1050" r:id="rId2038" xr:uid="{00000000-0004-0000-0000-0000FC100000}"/>
    <hyperlink ref="O1050" r:id="rId2039" xr:uid="{00000000-0004-0000-0000-0000FD100000}"/>
    <hyperlink ref="H1051" r:id="rId2040" xr:uid="{00000000-0004-0000-0000-0000FE100000}"/>
    <hyperlink ref="O1051" r:id="rId2041" xr:uid="{00000000-0004-0000-0000-0000FF100000}"/>
    <hyperlink ref="H1052" r:id="rId2042" xr:uid="{00000000-0004-0000-0000-000000110000}"/>
    <hyperlink ref="O1052" r:id="rId2043" xr:uid="{00000000-0004-0000-0000-000001110000}"/>
    <hyperlink ref="H1053" r:id="rId2044" xr:uid="{00000000-0004-0000-0000-000002110000}"/>
    <hyperlink ref="O1053" r:id="rId2045" xr:uid="{00000000-0004-0000-0000-000003110000}"/>
    <hyperlink ref="H1054" r:id="rId2046" xr:uid="{00000000-0004-0000-0000-000004110000}"/>
    <hyperlink ref="O1054" r:id="rId2047" xr:uid="{00000000-0004-0000-0000-000005110000}"/>
    <hyperlink ref="H1055" r:id="rId2048" xr:uid="{00000000-0004-0000-0000-000006110000}"/>
    <hyperlink ref="O1055" r:id="rId2049" xr:uid="{00000000-0004-0000-0000-000007110000}"/>
    <hyperlink ref="H1056" r:id="rId2050" xr:uid="{00000000-0004-0000-0000-000008110000}"/>
    <hyperlink ref="O1056" r:id="rId2051" xr:uid="{00000000-0004-0000-0000-000009110000}"/>
    <hyperlink ref="H1057" r:id="rId2052" xr:uid="{00000000-0004-0000-0000-00000A110000}"/>
    <hyperlink ref="O1057" r:id="rId2053" xr:uid="{00000000-0004-0000-0000-00000B110000}"/>
    <hyperlink ref="H1058" r:id="rId2054" xr:uid="{00000000-0004-0000-0000-00000C110000}"/>
    <hyperlink ref="O1058" r:id="rId2055" xr:uid="{00000000-0004-0000-0000-00000D110000}"/>
    <hyperlink ref="H1059" r:id="rId2056" xr:uid="{00000000-0004-0000-0000-00000E110000}"/>
    <hyperlink ref="O1059" r:id="rId2057" xr:uid="{00000000-0004-0000-0000-00000F110000}"/>
    <hyperlink ref="H1060" r:id="rId2058" xr:uid="{00000000-0004-0000-0000-000010110000}"/>
    <hyperlink ref="O1060" r:id="rId2059" xr:uid="{00000000-0004-0000-0000-000011110000}"/>
    <hyperlink ref="H1061" r:id="rId2060" xr:uid="{00000000-0004-0000-0000-000012110000}"/>
    <hyperlink ref="O1061" r:id="rId2061" xr:uid="{00000000-0004-0000-0000-000013110000}"/>
    <hyperlink ref="H1062" r:id="rId2062" xr:uid="{00000000-0004-0000-0000-000014110000}"/>
    <hyperlink ref="O1062" r:id="rId2063" xr:uid="{00000000-0004-0000-0000-000015110000}"/>
    <hyperlink ref="H1063" r:id="rId2064" xr:uid="{00000000-0004-0000-0000-000016110000}"/>
    <hyperlink ref="O1063" r:id="rId2065" xr:uid="{00000000-0004-0000-0000-000017110000}"/>
    <hyperlink ref="H1064" r:id="rId2066" xr:uid="{00000000-0004-0000-0000-000018110000}"/>
    <hyperlink ref="O1064" r:id="rId2067" xr:uid="{00000000-0004-0000-0000-000019110000}"/>
    <hyperlink ref="H1065" r:id="rId2068" xr:uid="{00000000-0004-0000-0000-00001A110000}"/>
    <hyperlink ref="O1065" r:id="rId2069" xr:uid="{00000000-0004-0000-0000-00001B110000}"/>
    <hyperlink ref="H1066" r:id="rId2070" xr:uid="{00000000-0004-0000-0000-00001C110000}"/>
    <hyperlink ref="O1066" r:id="rId2071" xr:uid="{00000000-0004-0000-0000-00001D110000}"/>
    <hyperlink ref="O1067" r:id="rId2072" xr:uid="{00000000-0004-0000-0000-00001E110000}"/>
    <hyperlink ref="H1068" r:id="rId2073" xr:uid="{00000000-0004-0000-0000-00001F110000}"/>
    <hyperlink ref="O1068" r:id="rId2074" xr:uid="{00000000-0004-0000-0000-000020110000}"/>
    <hyperlink ref="H1069" r:id="rId2075" xr:uid="{00000000-0004-0000-0000-000021110000}"/>
    <hyperlink ref="O1069" r:id="rId2076" xr:uid="{00000000-0004-0000-0000-000022110000}"/>
    <hyperlink ref="H1070" r:id="rId2077" xr:uid="{00000000-0004-0000-0000-000023110000}"/>
    <hyperlink ref="O1070" r:id="rId2078" xr:uid="{00000000-0004-0000-0000-000024110000}"/>
    <hyperlink ref="H1071" r:id="rId2079" xr:uid="{00000000-0004-0000-0000-000025110000}"/>
    <hyperlink ref="O1071" r:id="rId2080" xr:uid="{00000000-0004-0000-0000-000026110000}"/>
    <hyperlink ref="H1072" r:id="rId2081" xr:uid="{00000000-0004-0000-0000-000027110000}"/>
    <hyperlink ref="O1072" r:id="rId2082" xr:uid="{00000000-0004-0000-0000-000028110000}"/>
    <hyperlink ref="H1073" r:id="rId2083" xr:uid="{00000000-0004-0000-0000-000029110000}"/>
    <hyperlink ref="O1073" r:id="rId2084" xr:uid="{00000000-0004-0000-0000-00002A110000}"/>
    <hyperlink ref="H1074" r:id="rId2085" xr:uid="{00000000-0004-0000-0000-00002B110000}"/>
    <hyperlink ref="O1074" r:id="rId2086" xr:uid="{00000000-0004-0000-0000-00002C110000}"/>
    <hyperlink ref="H1075" r:id="rId2087" xr:uid="{00000000-0004-0000-0000-00002D110000}"/>
    <hyperlink ref="O1075" r:id="rId2088" xr:uid="{00000000-0004-0000-0000-00002E110000}"/>
    <hyperlink ref="H1076" r:id="rId2089" xr:uid="{00000000-0004-0000-0000-00002F110000}"/>
    <hyperlink ref="O1076" r:id="rId2090" xr:uid="{00000000-0004-0000-0000-000030110000}"/>
    <hyperlink ref="H1077" r:id="rId2091" xr:uid="{00000000-0004-0000-0000-000031110000}"/>
    <hyperlink ref="O1077" r:id="rId2092" xr:uid="{00000000-0004-0000-0000-000032110000}"/>
    <hyperlink ref="O130" r:id="rId2093" xr:uid="{D5B99A39-3765-4E04-86DE-444FF78FB271}"/>
  </hyperlinks>
  <pageMargins left="0.7" right="0.7" top="0.75" bottom="0.75" header="0.3" footer="0.3"/>
  <pageSetup orientation="portrait" r:id="rId209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9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:D21"/>
    </sheetView>
  </sheetViews>
  <sheetFormatPr defaultColWidth="12.5703125" defaultRowHeight="15.75" customHeight="1"/>
  <cols>
    <col min="1" max="1" width="22.7109375" customWidth="1"/>
    <col min="2" max="2" width="21.7109375" customWidth="1"/>
    <col min="3" max="3" width="11" customWidth="1"/>
    <col min="4" max="4" width="38.85546875" customWidth="1"/>
    <col min="5" max="5" width="40.42578125" customWidth="1"/>
    <col min="6" max="6" width="8.85546875" customWidth="1"/>
    <col min="7" max="7" width="9.140625" customWidth="1"/>
    <col min="9" max="9" width="59.28515625" customWidth="1"/>
    <col min="10" max="10" width="11" customWidth="1"/>
    <col min="11" max="11" width="32.28515625" customWidth="1"/>
    <col min="12" max="12" width="22.28515625" customWidth="1"/>
    <col min="13" max="14" width="16.42578125" customWidth="1"/>
    <col min="15" max="15" width="15.7109375" customWidth="1"/>
    <col min="17" max="17" width="16.42578125" customWidth="1"/>
    <col min="18" max="18" width="6.140625" customWidth="1"/>
    <col min="20" max="20" width="143.5703125" customWidth="1"/>
  </cols>
  <sheetData>
    <row r="1" spans="1:28" ht="12.75">
      <c r="A1" s="295" t="s">
        <v>0</v>
      </c>
      <c r="B1" s="3" t="s">
        <v>1</v>
      </c>
      <c r="C1" s="3" t="s">
        <v>2</v>
      </c>
      <c r="D1" s="3" t="s">
        <v>3380</v>
      </c>
      <c r="E1" s="3" t="s">
        <v>6</v>
      </c>
      <c r="F1" s="3" t="s">
        <v>7</v>
      </c>
      <c r="G1" s="4" t="s">
        <v>9</v>
      </c>
      <c r="H1" s="4" t="s">
        <v>2704</v>
      </c>
      <c r="I1" s="3" t="s">
        <v>13</v>
      </c>
      <c r="J1" s="3" t="s">
        <v>14</v>
      </c>
      <c r="K1" s="3" t="s">
        <v>3381</v>
      </c>
      <c r="L1" s="3" t="s">
        <v>3382</v>
      </c>
      <c r="M1" s="3" t="s">
        <v>15</v>
      </c>
      <c r="N1" s="3" t="s">
        <v>4</v>
      </c>
      <c r="O1" s="3" t="s">
        <v>25</v>
      </c>
      <c r="P1" s="6" t="s">
        <v>2787</v>
      </c>
      <c r="Q1" s="6" t="s">
        <v>15</v>
      </c>
      <c r="R1" s="6" t="s">
        <v>16</v>
      </c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spans="1:28" ht="12.75">
      <c r="A2" s="419">
        <v>45139</v>
      </c>
      <c r="B2" s="420" t="s">
        <v>3134</v>
      </c>
      <c r="C2" s="421" t="s">
        <v>3383</v>
      </c>
      <c r="D2" s="71" t="s">
        <v>3164</v>
      </c>
      <c r="E2" s="422" t="s">
        <v>3136</v>
      </c>
      <c r="F2" s="71" t="s">
        <v>3384</v>
      </c>
      <c r="G2" s="84">
        <v>30000</v>
      </c>
      <c r="H2" s="940">
        <v>13000</v>
      </c>
      <c r="I2" s="423" t="s">
        <v>3385</v>
      </c>
      <c r="J2" s="33" t="s">
        <v>30</v>
      </c>
      <c r="K2" s="424" t="s">
        <v>3386</v>
      </c>
      <c r="L2" s="424" t="s">
        <v>3387</v>
      </c>
      <c r="M2" s="76"/>
      <c r="N2" s="33" t="s">
        <v>3388</v>
      </c>
      <c r="O2" s="33" t="s">
        <v>25</v>
      </c>
      <c r="P2" s="74"/>
      <c r="Q2" s="941" t="s">
        <v>3389</v>
      </c>
      <c r="R2" s="33" t="s">
        <v>32</v>
      </c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 ht="12.75">
      <c r="A3" s="419">
        <v>45139</v>
      </c>
      <c r="B3" s="427" t="s">
        <v>3210</v>
      </c>
      <c r="C3" s="428" t="s">
        <v>3383</v>
      </c>
      <c r="D3" s="425" t="s">
        <v>3164</v>
      </c>
      <c r="E3" s="429" t="s">
        <v>3391</v>
      </c>
      <c r="F3" s="425" t="s">
        <v>3384</v>
      </c>
      <c r="G3" s="430">
        <v>20000</v>
      </c>
      <c r="H3" s="70">
        <v>6000</v>
      </c>
      <c r="I3" s="423" t="s">
        <v>3392</v>
      </c>
      <c r="J3" s="33" t="s">
        <v>30</v>
      </c>
      <c r="K3" s="431" t="s">
        <v>3393</v>
      </c>
      <c r="L3" s="431" t="s">
        <v>3394</v>
      </c>
      <c r="M3" s="76"/>
      <c r="N3" s="33" t="s">
        <v>3388</v>
      </c>
      <c r="O3" s="33" t="s">
        <v>25</v>
      </c>
      <c r="P3" s="33"/>
      <c r="Q3" s="76" t="s">
        <v>3395</v>
      </c>
      <c r="R3" s="33" t="s">
        <v>32</v>
      </c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8" ht="12.75">
      <c r="A4" s="419">
        <v>45139</v>
      </c>
      <c r="B4" s="427" t="s">
        <v>3147</v>
      </c>
      <c r="C4" s="428" t="s">
        <v>3383</v>
      </c>
      <c r="D4" s="425" t="s">
        <v>3164</v>
      </c>
      <c r="E4" s="429" t="s">
        <v>3149</v>
      </c>
      <c r="F4" s="425" t="s">
        <v>3384</v>
      </c>
      <c r="G4" s="430">
        <v>25000</v>
      </c>
      <c r="H4" s="940">
        <v>5500</v>
      </c>
      <c r="I4" s="423" t="s">
        <v>3396</v>
      </c>
      <c r="J4" s="33" t="s">
        <v>30</v>
      </c>
      <c r="K4" s="431" t="s">
        <v>3397</v>
      </c>
      <c r="L4" s="431" t="s">
        <v>3398</v>
      </c>
      <c r="M4" s="76"/>
      <c r="N4" s="33" t="s">
        <v>3388</v>
      </c>
      <c r="O4" s="33" t="s">
        <v>25</v>
      </c>
      <c r="P4" s="75">
        <v>45019</v>
      </c>
      <c r="Q4" s="941" t="s">
        <v>3399</v>
      </c>
      <c r="R4" s="33" t="s">
        <v>32</v>
      </c>
      <c r="S4" s="81"/>
      <c r="T4" s="81"/>
      <c r="U4" s="81"/>
      <c r="V4" s="81"/>
      <c r="W4" s="81"/>
      <c r="X4" s="81"/>
      <c r="Y4" s="81"/>
      <c r="Z4" s="81"/>
      <c r="AA4" s="81"/>
      <c r="AB4" s="81"/>
    </row>
    <row r="5" spans="1:28" ht="12.75">
      <c r="A5" s="419">
        <v>45139</v>
      </c>
      <c r="B5" s="432" t="s">
        <v>3400</v>
      </c>
      <c r="C5" s="428" t="s">
        <v>3383</v>
      </c>
      <c r="D5" s="425" t="s">
        <v>3164</v>
      </c>
      <c r="E5" s="429" t="s">
        <v>3401</v>
      </c>
      <c r="F5" s="425" t="s">
        <v>3384</v>
      </c>
      <c r="G5" s="430">
        <v>20000</v>
      </c>
      <c r="H5" s="70">
        <v>3500</v>
      </c>
      <c r="I5" s="423" t="s">
        <v>3402</v>
      </c>
      <c r="J5" s="33" t="s">
        <v>30</v>
      </c>
      <c r="K5" s="431" t="s">
        <v>3403</v>
      </c>
      <c r="L5" s="431" t="s">
        <v>3404</v>
      </c>
      <c r="M5" s="76"/>
      <c r="N5" s="33" t="s">
        <v>3388</v>
      </c>
      <c r="O5" s="33" t="s">
        <v>25</v>
      </c>
      <c r="P5" s="74">
        <v>45164</v>
      </c>
      <c r="Q5" s="76" t="s">
        <v>3405</v>
      </c>
      <c r="R5" s="33" t="s">
        <v>32</v>
      </c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spans="1:28" ht="15.75" customHeight="1">
      <c r="A6" s="433">
        <v>45170</v>
      </c>
      <c r="B6" s="434" t="s">
        <v>3406</v>
      </c>
      <c r="C6" s="435" t="s">
        <v>3407</v>
      </c>
      <c r="D6" s="66" t="s">
        <v>3164</v>
      </c>
      <c r="E6" s="436" t="s">
        <v>3408</v>
      </c>
      <c r="F6" s="66" t="s">
        <v>2662</v>
      </c>
      <c r="G6" s="69">
        <v>40000</v>
      </c>
      <c r="H6" s="69">
        <v>15000</v>
      </c>
      <c r="I6" s="423" t="s">
        <v>3409</v>
      </c>
      <c r="J6" s="33" t="s">
        <v>30</v>
      </c>
      <c r="K6" s="33" t="s">
        <v>3410</v>
      </c>
      <c r="L6" s="76"/>
      <c r="M6" s="76"/>
      <c r="N6" s="33" t="s">
        <v>3411</v>
      </c>
      <c r="O6" s="33" t="s">
        <v>25</v>
      </c>
      <c r="P6" s="75">
        <v>45191</v>
      </c>
      <c r="Q6" s="33" t="s">
        <v>3412</v>
      </c>
      <c r="R6" s="33" t="s">
        <v>32</v>
      </c>
      <c r="S6" s="437"/>
      <c r="T6" s="81" t="s">
        <v>3413</v>
      </c>
      <c r="U6" s="81"/>
      <c r="V6" s="81"/>
      <c r="W6" s="81"/>
      <c r="X6" s="81"/>
      <c r="Y6" s="81"/>
      <c r="Z6" s="81"/>
      <c r="AA6" s="81"/>
      <c r="AB6" s="81"/>
    </row>
    <row r="7" spans="1:28" ht="15.75" customHeight="1">
      <c r="A7" s="433">
        <v>45170</v>
      </c>
      <c r="B7" s="438" t="s">
        <v>3414</v>
      </c>
      <c r="C7" s="435" t="s">
        <v>3407</v>
      </c>
      <c r="D7" s="66" t="s">
        <v>3164</v>
      </c>
      <c r="E7" s="436" t="s">
        <v>3415</v>
      </c>
      <c r="F7" s="66" t="s">
        <v>2662</v>
      </c>
      <c r="G7" s="69">
        <v>70000</v>
      </c>
      <c r="H7" s="69">
        <v>25000</v>
      </c>
      <c r="I7" s="426" t="s">
        <v>3416</v>
      </c>
      <c r="J7" s="33" t="s">
        <v>30</v>
      </c>
      <c r="K7" s="33" t="s">
        <v>3417</v>
      </c>
      <c r="L7" s="76"/>
      <c r="M7" s="76"/>
      <c r="N7" s="33" t="s">
        <v>3411</v>
      </c>
      <c r="O7" s="33" t="s">
        <v>25</v>
      </c>
      <c r="P7" s="75">
        <v>45192</v>
      </c>
      <c r="Q7" s="75"/>
      <c r="R7" s="33" t="s">
        <v>32</v>
      </c>
      <c r="S7" s="437"/>
      <c r="T7" s="81" t="s">
        <v>3418</v>
      </c>
      <c r="U7" s="81"/>
      <c r="V7" s="81"/>
      <c r="W7" s="81"/>
      <c r="X7" s="81"/>
      <c r="Y7" s="81"/>
      <c r="Z7" s="81"/>
      <c r="AA7" s="81"/>
      <c r="AB7" s="81"/>
    </row>
    <row r="8" spans="1:28" ht="15.75" customHeight="1">
      <c r="A8" s="433">
        <v>45170</v>
      </c>
      <c r="B8" s="76" t="s">
        <v>3419</v>
      </c>
      <c r="C8" s="435" t="s">
        <v>3407</v>
      </c>
      <c r="D8" s="126" t="s">
        <v>3420</v>
      </c>
      <c r="E8" s="68" t="s">
        <v>3421</v>
      </c>
      <c r="F8" s="33" t="s">
        <v>3384</v>
      </c>
      <c r="G8" s="70">
        <v>40000</v>
      </c>
      <c r="H8" s="70">
        <v>10000</v>
      </c>
      <c r="I8" s="423" t="s">
        <v>3422</v>
      </c>
      <c r="J8" s="33" t="s">
        <v>30</v>
      </c>
      <c r="K8" s="76" t="s">
        <v>3423</v>
      </c>
      <c r="L8" s="76"/>
      <c r="M8" s="76" t="s">
        <v>3424</v>
      </c>
      <c r="N8" s="33" t="s">
        <v>3425</v>
      </c>
      <c r="O8" s="33" t="s">
        <v>25</v>
      </c>
      <c r="P8" s="75">
        <v>45227</v>
      </c>
      <c r="Q8" s="76"/>
      <c r="R8" s="33" t="s">
        <v>32</v>
      </c>
      <c r="S8" s="76" t="s">
        <v>3426</v>
      </c>
      <c r="T8" s="81" t="s">
        <v>3427</v>
      </c>
      <c r="U8" s="81"/>
      <c r="V8" s="81"/>
      <c r="W8" s="81"/>
      <c r="X8" s="81"/>
      <c r="Y8" s="81"/>
      <c r="Z8" s="81"/>
      <c r="AA8" s="81"/>
      <c r="AB8" s="81"/>
    </row>
    <row r="9" spans="1:28" ht="15.75" customHeight="1">
      <c r="A9" s="433">
        <v>45170</v>
      </c>
      <c r="B9" s="76" t="s">
        <v>3206</v>
      </c>
      <c r="C9" s="435" t="s">
        <v>3407</v>
      </c>
      <c r="D9" s="66" t="s">
        <v>3164</v>
      </c>
      <c r="E9" s="83" t="s">
        <v>3428</v>
      </c>
      <c r="F9" s="33" t="s">
        <v>3384</v>
      </c>
      <c r="G9" s="70">
        <v>60000</v>
      </c>
      <c r="H9" s="70">
        <v>30000</v>
      </c>
      <c r="I9" s="426" t="s">
        <v>3429</v>
      </c>
      <c r="J9" s="33" t="s">
        <v>30</v>
      </c>
      <c r="K9" s="76" t="s">
        <v>3430</v>
      </c>
      <c r="L9" s="76"/>
      <c r="M9" s="76" t="s">
        <v>3431</v>
      </c>
      <c r="N9" s="33" t="s">
        <v>3425</v>
      </c>
      <c r="O9" s="33" t="s">
        <v>25</v>
      </c>
      <c r="P9" s="75">
        <v>45227</v>
      </c>
      <c r="Q9" s="76"/>
      <c r="R9" s="33" t="s">
        <v>32</v>
      </c>
      <c r="S9" s="76" t="s">
        <v>3432</v>
      </c>
      <c r="T9" s="81" t="s">
        <v>3433</v>
      </c>
      <c r="U9" s="81"/>
      <c r="V9" s="81"/>
      <c r="W9" s="81"/>
      <c r="X9" s="81"/>
      <c r="Y9" s="81"/>
      <c r="Z9" s="81"/>
      <c r="AA9" s="81"/>
      <c r="AB9" s="81"/>
    </row>
    <row r="10" spans="1:28" ht="15.75" customHeight="1">
      <c r="A10" s="433">
        <v>45170</v>
      </c>
      <c r="B10" s="76" t="s">
        <v>3434</v>
      </c>
      <c r="C10" s="435" t="s">
        <v>3407</v>
      </c>
      <c r="D10" s="66" t="s">
        <v>3164</v>
      </c>
      <c r="E10" s="68" t="s">
        <v>3435</v>
      </c>
      <c r="F10" s="33" t="s">
        <v>3384</v>
      </c>
      <c r="G10" s="70">
        <v>20000</v>
      </c>
      <c r="H10" s="70">
        <v>5000</v>
      </c>
      <c r="I10" s="423" t="s">
        <v>3436</v>
      </c>
      <c r="J10" s="33" t="s">
        <v>30</v>
      </c>
      <c r="K10" s="76" t="s">
        <v>3437</v>
      </c>
      <c r="L10" s="76"/>
      <c r="M10" s="76" t="s">
        <v>3438</v>
      </c>
      <c r="N10" s="33" t="s">
        <v>3425</v>
      </c>
      <c r="O10" s="33" t="s">
        <v>25</v>
      </c>
      <c r="P10" s="75">
        <v>45205</v>
      </c>
      <c r="Q10" s="76"/>
      <c r="R10" s="33" t="s">
        <v>32</v>
      </c>
      <c r="S10" s="76" t="s">
        <v>3439</v>
      </c>
      <c r="T10" s="81" t="s">
        <v>3440</v>
      </c>
      <c r="U10" s="81"/>
      <c r="V10" s="81"/>
      <c r="W10" s="81"/>
      <c r="X10" s="81"/>
      <c r="Y10" s="81"/>
      <c r="Z10" s="81"/>
      <c r="AA10" s="81"/>
      <c r="AB10" s="81"/>
    </row>
    <row r="11" spans="1:28" ht="15.75" customHeight="1">
      <c r="A11" s="433">
        <v>45170</v>
      </c>
      <c r="B11" s="76" t="s">
        <v>3134</v>
      </c>
      <c r="C11" s="435" t="s">
        <v>3407</v>
      </c>
      <c r="D11" s="66" t="s">
        <v>3164</v>
      </c>
      <c r="E11" s="439" t="s">
        <v>3136</v>
      </c>
      <c r="F11" s="33" t="s">
        <v>3384</v>
      </c>
      <c r="G11" s="70">
        <v>30000</v>
      </c>
      <c r="H11" s="940">
        <v>17000</v>
      </c>
      <c r="I11" s="426" t="s">
        <v>3441</v>
      </c>
      <c r="J11" s="33" t="s">
        <v>30</v>
      </c>
      <c r="K11" s="941" t="s">
        <v>3442</v>
      </c>
      <c r="L11" s="76"/>
      <c r="M11" s="941" t="s">
        <v>3443</v>
      </c>
      <c r="N11" s="33" t="s">
        <v>3425</v>
      </c>
      <c r="O11" s="33" t="s">
        <v>25</v>
      </c>
      <c r="P11" s="75">
        <v>45201</v>
      </c>
      <c r="Q11" s="76"/>
      <c r="R11" s="33" t="s">
        <v>32</v>
      </c>
      <c r="S11" s="941" t="s">
        <v>3444</v>
      </c>
      <c r="T11" s="81" t="s">
        <v>3445</v>
      </c>
      <c r="U11" s="81"/>
      <c r="V11" s="81"/>
      <c r="W11" s="81"/>
      <c r="X11" s="81"/>
      <c r="Y11" s="81"/>
      <c r="Z11" s="81"/>
      <c r="AA11" s="81"/>
      <c r="AB11" s="81"/>
    </row>
    <row r="12" spans="1:28" ht="12.75">
      <c r="A12" s="433">
        <v>45200</v>
      </c>
      <c r="B12" s="65" t="s">
        <v>3446</v>
      </c>
      <c r="C12" s="76" t="s">
        <v>3407</v>
      </c>
      <c r="D12" s="33" t="s">
        <v>3164</v>
      </c>
      <c r="E12" s="440" t="s">
        <v>3447</v>
      </c>
      <c r="F12" s="33" t="s">
        <v>3384</v>
      </c>
      <c r="G12" s="69">
        <v>25000</v>
      </c>
      <c r="H12" s="70">
        <v>5000</v>
      </c>
      <c r="I12" s="423" t="s">
        <v>3448</v>
      </c>
      <c r="J12" s="33" t="s">
        <v>30</v>
      </c>
      <c r="K12" s="76"/>
      <c r="L12" s="76"/>
      <c r="M12" s="76" t="s">
        <v>3449</v>
      </c>
      <c r="N12" s="33" t="s">
        <v>3450</v>
      </c>
      <c r="O12" s="76"/>
      <c r="P12" s="75">
        <v>45225</v>
      </c>
      <c r="Q12" s="76"/>
      <c r="R12" s="33" t="s">
        <v>32</v>
      </c>
      <c r="S12" s="76"/>
      <c r="T12" s="81"/>
      <c r="U12" s="81"/>
      <c r="V12" s="81"/>
      <c r="W12" s="81"/>
      <c r="X12" s="81"/>
      <c r="Y12" s="81"/>
      <c r="Z12" s="81"/>
      <c r="AA12" s="81"/>
      <c r="AB12" s="81"/>
    </row>
    <row r="13" spans="1:28" ht="12.75">
      <c r="A13" s="433">
        <v>45200</v>
      </c>
      <c r="B13" s="118" t="s">
        <v>3153</v>
      </c>
      <c r="C13" s="76" t="s">
        <v>3407</v>
      </c>
      <c r="D13" s="33" t="s">
        <v>3164</v>
      </c>
      <c r="E13" s="440" t="s">
        <v>3154</v>
      </c>
      <c r="F13" s="33" t="s">
        <v>3384</v>
      </c>
      <c r="G13" s="69">
        <v>35000</v>
      </c>
      <c r="H13" s="70">
        <v>20000</v>
      </c>
      <c r="I13" s="423" t="s">
        <v>3451</v>
      </c>
      <c r="J13" s="33" t="s">
        <v>30</v>
      </c>
      <c r="K13" s="76"/>
      <c r="L13" s="76"/>
      <c r="M13" s="76"/>
      <c r="N13" s="33" t="s">
        <v>3450</v>
      </c>
      <c r="O13" s="76"/>
      <c r="P13" s="75">
        <v>45226</v>
      </c>
      <c r="Q13" s="76"/>
      <c r="R13" s="33" t="s">
        <v>32</v>
      </c>
      <c r="S13" s="76"/>
      <c r="T13" s="81"/>
      <c r="U13" s="81"/>
      <c r="V13" s="81"/>
      <c r="W13" s="81"/>
      <c r="X13" s="81"/>
      <c r="Y13" s="81"/>
      <c r="Z13" s="81"/>
      <c r="AA13" s="81"/>
      <c r="AB13" s="81"/>
    </row>
    <row r="14" spans="1:28" ht="12.75">
      <c r="A14" s="433">
        <v>45200</v>
      </c>
      <c r="B14" s="441" t="s">
        <v>3142</v>
      </c>
      <c r="C14" s="76" t="s">
        <v>3407</v>
      </c>
      <c r="D14" s="33" t="s">
        <v>3164</v>
      </c>
      <c r="E14" s="440" t="s">
        <v>3144</v>
      </c>
      <c r="F14" s="33" t="s">
        <v>3384</v>
      </c>
      <c r="G14" s="69">
        <v>30000</v>
      </c>
      <c r="H14" s="70">
        <v>8000</v>
      </c>
      <c r="I14" s="423" t="s">
        <v>3452</v>
      </c>
      <c r="J14" s="33" t="s">
        <v>30</v>
      </c>
      <c r="K14" s="76"/>
      <c r="L14" s="76"/>
      <c r="M14" s="76" t="s">
        <v>3453</v>
      </c>
      <c r="N14" s="33" t="s">
        <v>3450</v>
      </c>
      <c r="O14" s="76"/>
      <c r="P14" s="75">
        <v>45227</v>
      </c>
      <c r="Q14" s="76"/>
      <c r="R14" s="33" t="s">
        <v>32</v>
      </c>
      <c r="S14" s="76"/>
      <c r="T14" s="81"/>
      <c r="U14" s="81"/>
      <c r="V14" s="81"/>
      <c r="W14" s="81"/>
      <c r="X14" s="81"/>
      <c r="Y14" s="81"/>
      <c r="Z14" s="81"/>
      <c r="AA14" s="81"/>
      <c r="AB14" s="81"/>
    </row>
    <row r="15" spans="1:28" ht="12.75">
      <c r="A15" s="433">
        <v>45200</v>
      </c>
      <c r="B15" s="76" t="s">
        <v>3454</v>
      </c>
      <c r="C15" s="76" t="s">
        <v>3407</v>
      </c>
      <c r="D15" s="33" t="s">
        <v>3164</v>
      </c>
      <c r="E15" s="68" t="s">
        <v>3455</v>
      </c>
      <c r="F15" s="33" t="s">
        <v>3384</v>
      </c>
      <c r="G15" s="70">
        <v>25000</v>
      </c>
      <c r="H15" s="70">
        <v>10000</v>
      </c>
      <c r="I15" s="423" t="s">
        <v>3456</v>
      </c>
      <c r="J15" s="33" t="s">
        <v>30</v>
      </c>
      <c r="K15" s="76"/>
      <c r="L15" s="76"/>
      <c r="M15" s="76" t="s">
        <v>3457</v>
      </c>
      <c r="N15" s="33" t="s">
        <v>3450</v>
      </c>
      <c r="O15" s="76"/>
      <c r="P15" s="75">
        <v>45230</v>
      </c>
      <c r="Q15" s="76"/>
      <c r="R15" s="33" t="s">
        <v>32</v>
      </c>
      <c r="S15" s="76"/>
      <c r="T15" s="81"/>
      <c r="U15" s="81"/>
      <c r="V15" s="81"/>
      <c r="W15" s="81"/>
      <c r="X15" s="81"/>
      <c r="Y15" s="81"/>
      <c r="Z15" s="81"/>
      <c r="AA15" s="81"/>
      <c r="AB15" s="81"/>
    </row>
    <row r="16" spans="1:28" ht="12.75">
      <c r="A16" s="433">
        <v>45200</v>
      </c>
      <c r="B16" s="65" t="s">
        <v>3458</v>
      </c>
      <c r="C16" s="33" t="s">
        <v>1234</v>
      </c>
      <c r="D16" s="33" t="s">
        <v>3164</v>
      </c>
      <c r="E16" s="68" t="s">
        <v>3459</v>
      </c>
      <c r="F16" s="33" t="s">
        <v>3384</v>
      </c>
      <c r="G16" s="69">
        <v>30000</v>
      </c>
      <c r="H16" s="70">
        <v>10000</v>
      </c>
      <c r="I16" s="423" t="s">
        <v>3460</v>
      </c>
      <c r="J16" s="33" t="s">
        <v>30</v>
      </c>
      <c r="K16" s="76"/>
      <c r="L16" s="76"/>
      <c r="M16" s="76"/>
      <c r="N16" s="33" t="s">
        <v>3450</v>
      </c>
      <c r="O16" s="76"/>
      <c r="P16" s="75">
        <v>45237</v>
      </c>
      <c r="Q16" s="76"/>
      <c r="R16" s="33" t="s">
        <v>32</v>
      </c>
      <c r="S16" s="76"/>
      <c r="T16" s="81" t="s">
        <v>3461</v>
      </c>
      <c r="U16" s="81"/>
      <c r="V16" s="81"/>
      <c r="W16" s="81"/>
      <c r="X16" s="81"/>
      <c r="Y16" s="81"/>
      <c r="Z16" s="81"/>
      <c r="AA16" s="81"/>
      <c r="AB16" s="81"/>
    </row>
    <row r="17" spans="1:28" ht="12.75">
      <c r="A17" s="433">
        <v>45200</v>
      </c>
      <c r="B17" s="65" t="s">
        <v>3462</v>
      </c>
      <c r="C17" s="33" t="s">
        <v>1234</v>
      </c>
      <c r="D17" s="33" t="s">
        <v>3164</v>
      </c>
      <c r="E17" s="68" t="s">
        <v>3463</v>
      </c>
      <c r="F17" s="33" t="s">
        <v>3384</v>
      </c>
      <c r="G17" s="70">
        <v>20000</v>
      </c>
      <c r="H17" s="70">
        <v>5000</v>
      </c>
      <c r="I17" s="423" t="s">
        <v>3464</v>
      </c>
      <c r="J17" s="33" t="s">
        <v>30</v>
      </c>
      <c r="K17" s="76"/>
      <c r="L17" s="76"/>
      <c r="M17" s="76"/>
      <c r="N17" s="33" t="s">
        <v>3450</v>
      </c>
      <c r="O17" s="76"/>
      <c r="P17" s="75">
        <v>45238</v>
      </c>
      <c r="Q17" s="76"/>
      <c r="R17" s="33" t="s">
        <v>32</v>
      </c>
      <c r="S17" s="76"/>
      <c r="T17" s="81" t="s">
        <v>3465</v>
      </c>
      <c r="U17" s="81"/>
      <c r="V17" s="81"/>
      <c r="W17" s="81"/>
      <c r="X17" s="81"/>
      <c r="Y17" s="81"/>
      <c r="Z17" s="81"/>
      <c r="AA17" s="81"/>
      <c r="AB17" s="81"/>
    </row>
    <row r="18" spans="1:28" ht="12.75">
      <c r="A18" s="442">
        <v>45261</v>
      </c>
      <c r="B18" s="65" t="s">
        <v>3134</v>
      </c>
      <c r="C18" s="66" t="s">
        <v>3383</v>
      </c>
      <c r="D18" s="158" t="s">
        <v>3164</v>
      </c>
      <c r="E18" s="440" t="s">
        <v>3136</v>
      </c>
      <c r="F18" s="33" t="s">
        <v>3384</v>
      </c>
      <c r="G18" s="942">
        <v>80000</v>
      </c>
      <c r="H18" s="942">
        <v>17000</v>
      </c>
      <c r="I18" s="426" t="s">
        <v>3466</v>
      </c>
      <c r="J18" s="33" t="s">
        <v>30</v>
      </c>
      <c r="K18" s="76"/>
      <c r="L18" s="76"/>
      <c r="M18" s="76"/>
      <c r="N18" s="33" t="s">
        <v>3467</v>
      </c>
      <c r="O18" s="76"/>
      <c r="P18" s="75">
        <v>45221</v>
      </c>
      <c r="Q18" s="76"/>
      <c r="R18" s="33" t="s">
        <v>32</v>
      </c>
      <c r="S18" s="76"/>
      <c r="T18" s="941" t="s">
        <v>3468</v>
      </c>
      <c r="U18" s="81"/>
      <c r="V18" s="81"/>
      <c r="W18" s="81"/>
      <c r="X18" s="81"/>
      <c r="Y18" s="81"/>
      <c r="Z18" s="81"/>
      <c r="AA18" s="81"/>
      <c r="AB18" s="81"/>
    </row>
    <row r="19" spans="1:28" ht="12.75">
      <c r="A19" s="442">
        <v>45261</v>
      </c>
      <c r="B19" s="65" t="s">
        <v>3210</v>
      </c>
      <c r="C19" s="66" t="s">
        <v>3383</v>
      </c>
      <c r="D19" s="158" t="s">
        <v>3164</v>
      </c>
      <c r="E19" s="440" t="s">
        <v>3391</v>
      </c>
      <c r="F19" s="33" t="s">
        <v>3384</v>
      </c>
      <c r="G19" s="69">
        <v>20000</v>
      </c>
      <c r="H19" s="69">
        <v>6000</v>
      </c>
      <c r="I19" s="423" t="s">
        <v>3469</v>
      </c>
      <c r="J19" s="33" t="s">
        <v>30</v>
      </c>
      <c r="K19" s="76"/>
      <c r="L19" s="76"/>
      <c r="M19" s="76"/>
      <c r="N19" s="33" t="s">
        <v>3467</v>
      </c>
      <c r="O19" s="76"/>
      <c r="P19" s="75">
        <v>45279</v>
      </c>
      <c r="Q19" s="76" t="s">
        <v>3470</v>
      </c>
      <c r="R19" s="33" t="s">
        <v>32</v>
      </c>
      <c r="S19" s="76"/>
      <c r="T19" s="76" t="s">
        <v>3471</v>
      </c>
      <c r="U19" s="81"/>
      <c r="V19" s="81"/>
      <c r="W19" s="81"/>
      <c r="X19" s="81"/>
      <c r="Y19" s="81"/>
      <c r="Z19" s="81"/>
      <c r="AA19" s="81"/>
      <c r="AB19" s="81"/>
    </row>
    <row r="20" spans="1:28" ht="12.75">
      <c r="A20" s="442">
        <v>45261</v>
      </c>
      <c r="B20" s="65" t="s">
        <v>3147</v>
      </c>
      <c r="C20" s="66" t="s">
        <v>3383</v>
      </c>
      <c r="D20" s="158" t="s">
        <v>3164</v>
      </c>
      <c r="E20" s="440" t="s">
        <v>3472</v>
      </c>
      <c r="F20" s="33" t="s">
        <v>3384</v>
      </c>
      <c r="G20" s="69">
        <v>25000</v>
      </c>
      <c r="H20" s="69">
        <v>5500</v>
      </c>
      <c r="I20" s="423" t="s">
        <v>3473</v>
      </c>
      <c r="J20" s="33" t="s">
        <v>30</v>
      </c>
      <c r="K20" s="76"/>
      <c r="L20" s="76"/>
      <c r="M20" s="76"/>
      <c r="N20" s="33" t="s">
        <v>3467</v>
      </c>
      <c r="O20" s="76"/>
      <c r="P20" s="75">
        <v>45278</v>
      </c>
      <c r="Q20" s="76"/>
      <c r="R20" s="33" t="s">
        <v>32</v>
      </c>
      <c r="S20" s="76"/>
      <c r="T20" s="107" t="s">
        <v>3474</v>
      </c>
      <c r="U20" s="81"/>
      <c r="V20" s="81"/>
      <c r="W20" s="81"/>
      <c r="X20" s="81"/>
      <c r="Y20" s="81"/>
      <c r="Z20" s="81"/>
      <c r="AA20" s="81"/>
      <c r="AB20" s="81"/>
    </row>
    <row r="21" spans="1:28" ht="12.75">
      <c r="A21" s="442">
        <v>45261</v>
      </c>
      <c r="B21" s="65" t="s">
        <v>3475</v>
      </c>
      <c r="C21" s="66" t="s">
        <v>3407</v>
      </c>
      <c r="D21" s="158" t="s">
        <v>3476</v>
      </c>
      <c r="E21" s="440" t="s">
        <v>3477</v>
      </c>
      <c r="F21" s="33" t="s">
        <v>3384</v>
      </c>
      <c r="G21" s="69">
        <v>30000</v>
      </c>
      <c r="H21" s="122">
        <v>3000</v>
      </c>
      <c r="I21" s="423" t="s">
        <v>3478</v>
      </c>
      <c r="J21" s="33" t="s">
        <v>30</v>
      </c>
      <c r="K21" s="76"/>
      <c r="L21" s="76"/>
      <c r="M21" s="76"/>
      <c r="N21" s="33" t="s">
        <v>3467</v>
      </c>
      <c r="O21" s="76"/>
      <c r="P21" s="75">
        <v>45292</v>
      </c>
      <c r="Q21" s="76"/>
      <c r="R21" s="33" t="s">
        <v>32</v>
      </c>
      <c r="S21" s="76"/>
      <c r="T21" s="76" t="s">
        <v>3479</v>
      </c>
      <c r="U21" s="81"/>
      <c r="V21" s="81"/>
      <c r="W21" s="81"/>
      <c r="X21" s="81"/>
      <c r="Y21" s="81"/>
      <c r="Z21" s="81"/>
      <c r="AA21" s="81"/>
      <c r="AB21" s="81"/>
    </row>
    <row r="22" spans="1:28" ht="12.75">
      <c r="A22" s="50"/>
      <c r="B22" s="50"/>
      <c r="C22" s="50"/>
      <c r="D22" s="50"/>
      <c r="E22" s="50"/>
      <c r="F22" s="50"/>
      <c r="G22" s="52"/>
      <c r="H22" s="52"/>
      <c r="J22" s="50"/>
      <c r="K22" s="50"/>
      <c r="L22" s="50"/>
      <c r="M22" s="50"/>
      <c r="N22" s="50"/>
      <c r="O22" s="50"/>
      <c r="P22" s="51"/>
      <c r="Q22" s="50"/>
      <c r="R22" s="51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 spans="1:28" ht="12.75">
      <c r="A23" s="50"/>
      <c r="B23" s="50"/>
      <c r="C23" s="50"/>
      <c r="D23" s="50"/>
      <c r="E23" s="50"/>
      <c r="F23" s="50"/>
      <c r="G23" s="52"/>
      <c r="H23" s="52"/>
      <c r="I23" s="50"/>
      <c r="J23" s="50"/>
      <c r="K23" s="50"/>
      <c r="L23" s="50"/>
      <c r="M23" s="50"/>
      <c r="N23" s="50"/>
      <c r="O23" s="50"/>
      <c r="P23" s="51"/>
      <c r="Q23" s="50"/>
      <c r="R23" s="51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 spans="1:28" ht="12.75">
      <c r="A24" s="50"/>
      <c r="B24" s="50"/>
      <c r="C24" s="50"/>
      <c r="D24" s="50"/>
      <c r="E24" s="50"/>
      <c r="F24" s="50"/>
      <c r="G24" s="52"/>
      <c r="H24" s="52"/>
      <c r="I24" s="50"/>
      <c r="J24" s="50"/>
      <c r="K24" s="50"/>
      <c r="L24" s="50"/>
      <c r="M24" s="50"/>
      <c r="N24" s="50"/>
      <c r="O24" s="50"/>
      <c r="P24" s="51"/>
      <c r="Q24" s="50"/>
      <c r="R24" s="51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28" ht="12.75">
      <c r="A25" s="50"/>
      <c r="B25" s="50"/>
      <c r="C25" s="50"/>
      <c r="D25" s="50"/>
      <c r="E25" s="50"/>
      <c r="F25" s="50"/>
      <c r="G25" s="52"/>
      <c r="H25" s="52"/>
      <c r="I25" s="50"/>
      <c r="J25" s="50"/>
      <c r="K25" s="50"/>
      <c r="L25" s="50"/>
      <c r="M25" s="50"/>
      <c r="N25" s="50"/>
      <c r="O25" s="50"/>
      <c r="P25" s="51"/>
      <c r="Q25" s="50"/>
      <c r="R25" s="51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spans="1:28" ht="12.75">
      <c r="A26" s="50"/>
      <c r="B26" s="50"/>
      <c r="C26" s="50"/>
      <c r="D26" s="50"/>
      <c r="E26" s="50"/>
      <c r="F26" s="50"/>
      <c r="G26" s="52"/>
      <c r="H26" s="52"/>
      <c r="I26" s="50"/>
      <c r="J26" s="50"/>
      <c r="K26" s="50"/>
      <c r="L26" s="50"/>
      <c r="M26" s="50"/>
      <c r="N26" s="50"/>
      <c r="O26" s="50"/>
      <c r="P26" s="51"/>
      <c r="Q26" s="50"/>
      <c r="R26" s="51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spans="1:28" ht="12.75">
      <c r="A27" s="50"/>
      <c r="B27" s="50"/>
      <c r="C27" s="50"/>
      <c r="D27" s="50"/>
      <c r="E27" s="50"/>
      <c r="F27" s="50"/>
      <c r="G27" s="52"/>
      <c r="H27" s="52"/>
      <c r="I27" s="50"/>
      <c r="J27" s="50"/>
      <c r="K27" s="50"/>
      <c r="L27" s="50"/>
      <c r="M27" s="50"/>
      <c r="N27" s="50"/>
      <c r="O27" s="50"/>
      <c r="P27" s="51"/>
      <c r="Q27" s="50"/>
      <c r="R27" s="51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spans="1:28" ht="12.75">
      <c r="A28" s="50"/>
      <c r="B28" s="50"/>
      <c r="C28" s="50"/>
      <c r="D28" s="50"/>
      <c r="E28" s="50"/>
      <c r="F28" s="50"/>
      <c r="G28" s="52"/>
      <c r="H28" s="52"/>
      <c r="I28" s="50"/>
      <c r="J28" s="50"/>
      <c r="K28" s="50"/>
      <c r="L28" s="50"/>
      <c r="M28" s="50"/>
      <c r="N28" s="50"/>
      <c r="O28" s="50"/>
      <c r="P28" s="51"/>
      <c r="Q28" s="50"/>
      <c r="R28" s="51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spans="1:28" ht="12.75">
      <c r="A29" s="50"/>
      <c r="B29" s="50"/>
      <c r="C29" s="50"/>
      <c r="D29" s="50"/>
      <c r="E29" s="50"/>
      <c r="F29" s="50"/>
      <c r="G29" s="52"/>
      <c r="H29" s="52"/>
      <c r="I29" s="50"/>
      <c r="J29" s="50"/>
      <c r="K29" s="50"/>
      <c r="L29" s="50"/>
      <c r="M29" s="50"/>
      <c r="N29" s="50"/>
      <c r="O29" s="50"/>
      <c r="P29" s="51"/>
      <c r="Q29" s="50"/>
      <c r="R29" s="51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spans="1:28" ht="12.75">
      <c r="A30" s="50"/>
      <c r="B30" s="50"/>
      <c r="C30" s="50"/>
      <c r="D30" s="50"/>
      <c r="E30" s="50"/>
      <c r="F30" s="50"/>
      <c r="G30" s="52"/>
      <c r="H30" s="52"/>
      <c r="I30" s="50"/>
      <c r="J30" s="50"/>
      <c r="K30" s="50"/>
      <c r="L30" s="50"/>
      <c r="M30" s="50"/>
      <c r="N30" s="50"/>
      <c r="O30" s="50"/>
      <c r="P30" s="51"/>
      <c r="Q30" s="50"/>
      <c r="R30" s="51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spans="1:28" ht="12.75">
      <c r="A31" s="50"/>
      <c r="B31" s="50"/>
      <c r="C31" s="50"/>
      <c r="D31" s="50"/>
      <c r="E31" s="50"/>
      <c r="F31" s="50"/>
      <c r="G31" s="52"/>
      <c r="H31" s="52"/>
      <c r="I31" s="50"/>
      <c r="J31" s="50"/>
      <c r="K31" s="50"/>
      <c r="L31" s="50"/>
      <c r="M31" s="50"/>
      <c r="N31" s="50"/>
      <c r="O31" s="50"/>
      <c r="P31" s="51"/>
      <c r="Q31" s="50"/>
      <c r="R31" s="51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spans="1:28" ht="12.75">
      <c r="A32" s="50"/>
      <c r="B32" s="50"/>
      <c r="C32" s="50"/>
      <c r="D32" s="50"/>
      <c r="E32" s="50"/>
      <c r="F32" s="50"/>
      <c r="G32" s="52"/>
      <c r="H32" s="52"/>
      <c r="I32" s="50"/>
      <c r="J32" s="50"/>
      <c r="K32" s="50"/>
      <c r="L32" s="50"/>
      <c r="M32" s="50"/>
      <c r="N32" s="50"/>
      <c r="O32" s="50"/>
      <c r="P32" s="51"/>
      <c r="Q32" s="50"/>
      <c r="R32" s="51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1:28" ht="12.75">
      <c r="A33" s="50"/>
      <c r="B33" s="50"/>
      <c r="C33" s="50"/>
      <c r="D33" s="50"/>
      <c r="E33" s="50"/>
      <c r="F33" s="50"/>
      <c r="G33" s="52"/>
      <c r="H33" s="52"/>
      <c r="I33" s="50"/>
      <c r="J33" s="50"/>
      <c r="K33" s="50"/>
      <c r="L33" s="50"/>
      <c r="M33" s="50"/>
      <c r="N33" s="50"/>
      <c r="O33" s="50"/>
      <c r="P33" s="51"/>
      <c r="Q33" s="50"/>
      <c r="R33" s="51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spans="1:28" ht="12.75">
      <c r="A34" s="50"/>
      <c r="B34" s="50"/>
      <c r="C34" s="50"/>
      <c r="D34" s="50"/>
      <c r="E34" s="50"/>
      <c r="F34" s="50"/>
      <c r="G34" s="52"/>
      <c r="H34" s="52"/>
      <c r="I34" s="50"/>
      <c r="J34" s="50"/>
      <c r="K34" s="50"/>
      <c r="L34" s="50"/>
      <c r="M34" s="50"/>
      <c r="N34" s="50"/>
      <c r="O34" s="50"/>
      <c r="P34" s="51"/>
      <c r="Q34" s="50"/>
      <c r="R34" s="51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spans="1:28" ht="12.75">
      <c r="A35" s="50"/>
      <c r="B35" s="50"/>
      <c r="C35" s="50"/>
      <c r="D35" s="50"/>
      <c r="E35" s="50"/>
      <c r="F35" s="50"/>
      <c r="G35" s="52"/>
      <c r="H35" s="52"/>
      <c r="I35" s="50"/>
      <c r="J35" s="50"/>
      <c r="K35" s="50"/>
      <c r="L35" s="50"/>
      <c r="M35" s="50"/>
      <c r="N35" s="50"/>
      <c r="O35" s="50"/>
      <c r="P35" s="51"/>
      <c r="Q35" s="50"/>
      <c r="R35" s="51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spans="1:28" ht="12.75">
      <c r="A36" s="50"/>
      <c r="B36" s="50"/>
      <c r="C36" s="50"/>
      <c r="D36" s="50"/>
      <c r="E36" s="50"/>
      <c r="F36" s="50"/>
      <c r="G36" s="52"/>
      <c r="H36" s="52"/>
      <c r="I36" s="50"/>
      <c r="J36" s="50"/>
      <c r="K36" s="50"/>
      <c r="L36" s="50"/>
      <c r="M36" s="50"/>
      <c r="N36" s="50"/>
      <c r="O36" s="50"/>
      <c r="P36" s="51"/>
      <c r="Q36" s="50"/>
      <c r="R36" s="51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spans="1:28" ht="12.75">
      <c r="A37" s="50"/>
      <c r="B37" s="50"/>
      <c r="C37" s="50"/>
      <c r="D37" s="50"/>
      <c r="E37" s="50"/>
      <c r="F37" s="50"/>
      <c r="G37" s="52"/>
      <c r="H37" s="52"/>
      <c r="I37" s="50"/>
      <c r="J37" s="50"/>
      <c r="K37" s="50"/>
      <c r="L37" s="50"/>
      <c r="M37" s="50"/>
      <c r="N37" s="50"/>
      <c r="O37" s="50"/>
      <c r="P37" s="51"/>
      <c r="Q37" s="50"/>
      <c r="R37" s="51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spans="1:28" ht="12.75">
      <c r="A38" s="50"/>
      <c r="B38" s="50"/>
      <c r="C38" s="50"/>
      <c r="D38" s="50"/>
      <c r="E38" s="50"/>
      <c r="F38" s="50"/>
      <c r="G38" s="52"/>
      <c r="H38" s="52"/>
      <c r="I38" s="50"/>
      <c r="J38" s="50"/>
      <c r="K38" s="50"/>
      <c r="L38" s="50"/>
      <c r="M38" s="50"/>
      <c r="N38" s="50"/>
      <c r="O38" s="50"/>
      <c r="P38" s="51"/>
      <c r="Q38" s="50"/>
      <c r="R38" s="51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ht="12.75">
      <c r="A39" s="50"/>
      <c r="B39" s="50"/>
      <c r="C39" s="50"/>
      <c r="D39" s="50"/>
      <c r="E39" s="50"/>
      <c r="F39" s="50"/>
      <c r="G39" s="52"/>
      <c r="H39" s="52"/>
      <c r="I39" s="50"/>
      <c r="J39" s="50"/>
      <c r="K39" s="50"/>
      <c r="L39" s="50"/>
      <c r="M39" s="50"/>
      <c r="N39" s="50"/>
      <c r="O39" s="50"/>
      <c r="P39" s="51"/>
      <c r="Q39" s="50"/>
      <c r="R39" s="51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spans="1:28" ht="12.75">
      <c r="A40" s="50"/>
      <c r="B40" s="50"/>
      <c r="C40" s="50"/>
      <c r="D40" s="50"/>
      <c r="E40" s="50"/>
      <c r="F40" s="50"/>
      <c r="G40" s="52"/>
      <c r="H40" s="52"/>
      <c r="I40" s="50"/>
      <c r="J40" s="50"/>
      <c r="K40" s="50"/>
      <c r="L40" s="50"/>
      <c r="M40" s="50"/>
      <c r="N40" s="50"/>
      <c r="O40" s="50"/>
      <c r="P40" s="51"/>
      <c r="Q40" s="50"/>
      <c r="R40" s="51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spans="1:28" ht="12.75">
      <c r="A41" s="50"/>
      <c r="B41" s="50"/>
      <c r="C41" s="50"/>
      <c r="D41" s="50"/>
      <c r="E41" s="50"/>
      <c r="F41" s="50"/>
      <c r="G41" s="52"/>
      <c r="H41" s="52"/>
      <c r="I41" s="50"/>
      <c r="J41" s="50"/>
      <c r="K41" s="50"/>
      <c r="L41" s="50"/>
      <c r="M41" s="50"/>
      <c r="N41" s="50"/>
      <c r="O41" s="50"/>
      <c r="P41" s="51"/>
      <c r="Q41" s="50"/>
      <c r="R41" s="51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spans="1:28" ht="12.75">
      <c r="A42" s="50"/>
      <c r="B42" s="50"/>
      <c r="C42" s="50"/>
      <c r="D42" s="50"/>
      <c r="E42" s="50"/>
      <c r="F42" s="50"/>
      <c r="G42" s="52"/>
      <c r="H42" s="52"/>
      <c r="I42" s="50"/>
      <c r="J42" s="50"/>
      <c r="K42" s="50"/>
      <c r="L42" s="50"/>
      <c r="M42" s="50"/>
      <c r="N42" s="50"/>
      <c r="O42" s="50"/>
      <c r="P42" s="51"/>
      <c r="Q42" s="50"/>
      <c r="R42" s="51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spans="1:28" ht="12.75">
      <c r="A43" s="50"/>
      <c r="B43" s="50"/>
      <c r="C43" s="50"/>
      <c r="D43" s="50"/>
      <c r="E43" s="50"/>
      <c r="F43" s="50"/>
      <c r="G43" s="52"/>
      <c r="H43" s="52"/>
      <c r="I43" s="50"/>
      <c r="J43" s="50"/>
      <c r="K43" s="50"/>
      <c r="L43" s="50"/>
      <c r="M43" s="50"/>
      <c r="N43" s="50"/>
      <c r="O43" s="50"/>
      <c r="P43" s="51"/>
      <c r="Q43" s="50"/>
      <c r="R43" s="51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spans="1:28" ht="12.75">
      <c r="A44" s="50"/>
      <c r="B44" s="50"/>
      <c r="C44" s="50"/>
      <c r="D44" s="50"/>
      <c r="E44" s="50"/>
      <c r="F44" s="50"/>
      <c r="G44" s="52"/>
      <c r="H44" s="52"/>
      <c r="I44" s="50"/>
      <c r="J44" s="50"/>
      <c r="K44" s="50"/>
      <c r="L44" s="50"/>
      <c r="M44" s="50"/>
      <c r="N44" s="50"/>
      <c r="O44" s="50"/>
      <c r="P44" s="51"/>
      <c r="Q44" s="50"/>
      <c r="R44" s="51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spans="1:28" ht="12.75">
      <c r="A45" s="50"/>
      <c r="B45" s="50"/>
      <c r="C45" s="50"/>
      <c r="D45" s="50"/>
      <c r="E45" s="50"/>
      <c r="F45" s="50"/>
      <c r="G45" s="52"/>
      <c r="H45" s="52"/>
      <c r="I45" s="50"/>
      <c r="J45" s="50"/>
      <c r="K45" s="50"/>
      <c r="L45" s="50"/>
      <c r="M45" s="50"/>
      <c r="N45" s="50"/>
      <c r="O45" s="50"/>
      <c r="P45" s="51"/>
      <c r="Q45" s="50"/>
      <c r="R45" s="51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spans="1:28" ht="12.75">
      <c r="A46" s="50"/>
      <c r="B46" s="50"/>
      <c r="C46" s="50"/>
      <c r="D46" s="50"/>
      <c r="E46" s="50"/>
      <c r="F46" s="50"/>
      <c r="G46" s="52"/>
      <c r="H46" s="52"/>
      <c r="I46" s="50"/>
      <c r="J46" s="50"/>
      <c r="K46" s="50"/>
      <c r="L46" s="50"/>
      <c r="M46" s="50"/>
      <c r="N46" s="50"/>
      <c r="O46" s="50"/>
      <c r="P46" s="51"/>
      <c r="Q46" s="50"/>
      <c r="R46" s="51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spans="1:28" ht="12.75">
      <c r="A47" s="50"/>
      <c r="B47" s="50"/>
      <c r="C47" s="50"/>
      <c r="D47" s="50"/>
      <c r="E47" s="50"/>
      <c r="F47" s="50"/>
      <c r="G47" s="52"/>
      <c r="H47" s="52"/>
      <c r="I47" s="50"/>
      <c r="J47" s="50"/>
      <c r="K47" s="50"/>
      <c r="L47" s="50"/>
      <c r="M47" s="50"/>
      <c r="N47" s="50"/>
      <c r="O47" s="50"/>
      <c r="P47" s="51"/>
      <c r="Q47" s="50"/>
      <c r="R47" s="51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spans="1:28" ht="12.75">
      <c r="A48" s="50"/>
      <c r="B48" s="50"/>
      <c r="C48" s="50"/>
      <c r="D48" s="50"/>
      <c r="E48" s="50"/>
      <c r="F48" s="50"/>
      <c r="G48" s="52"/>
      <c r="H48" s="52"/>
      <c r="I48" s="50"/>
      <c r="J48" s="50"/>
      <c r="K48" s="50"/>
      <c r="L48" s="50"/>
      <c r="M48" s="50"/>
      <c r="N48" s="50"/>
      <c r="O48" s="50"/>
      <c r="P48" s="51"/>
      <c r="Q48" s="50"/>
      <c r="R48" s="51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spans="1:28" ht="12.75">
      <c r="A49" s="50"/>
      <c r="B49" s="50"/>
      <c r="C49" s="50"/>
      <c r="D49" s="50"/>
      <c r="E49" s="50"/>
      <c r="F49" s="50"/>
      <c r="G49" s="52"/>
      <c r="H49" s="52"/>
      <c r="I49" s="50"/>
      <c r="J49" s="50"/>
      <c r="K49" s="50"/>
      <c r="L49" s="50"/>
      <c r="M49" s="50"/>
      <c r="N49" s="50"/>
      <c r="O49" s="50"/>
      <c r="P49" s="51"/>
      <c r="Q49" s="50"/>
      <c r="R49" s="51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spans="1:28" ht="12.75">
      <c r="A50" s="50"/>
      <c r="B50" s="50"/>
      <c r="C50" s="50"/>
      <c r="D50" s="50"/>
      <c r="E50" s="50"/>
      <c r="F50" s="50"/>
      <c r="G50" s="52"/>
      <c r="H50" s="52"/>
      <c r="I50" s="50"/>
      <c r="J50" s="50"/>
      <c r="K50" s="50"/>
      <c r="L50" s="50"/>
      <c r="M50" s="50"/>
      <c r="N50" s="50"/>
      <c r="O50" s="50"/>
      <c r="P50" s="51"/>
      <c r="Q50" s="50"/>
      <c r="R50" s="51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spans="1:28" ht="12.75">
      <c r="A51" s="50"/>
      <c r="B51" s="50"/>
      <c r="C51" s="50"/>
      <c r="D51" s="50"/>
      <c r="E51" s="50"/>
      <c r="F51" s="50"/>
      <c r="G51" s="52"/>
      <c r="H51" s="52"/>
      <c r="I51" s="50"/>
      <c r="J51" s="50"/>
      <c r="K51" s="50"/>
      <c r="L51" s="50"/>
      <c r="M51" s="50"/>
      <c r="N51" s="50"/>
      <c r="O51" s="50"/>
      <c r="P51" s="51"/>
      <c r="Q51" s="50"/>
      <c r="R51" s="51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spans="1:28" ht="12.75">
      <c r="A52" s="50"/>
      <c r="B52" s="50"/>
      <c r="C52" s="50"/>
      <c r="D52" s="50"/>
      <c r="E52" s="50"/>
      <c r="F52" s="50"/>
      <c r="G52" s="52"/>
      <c r="H52" s="52"/>
      <c r="I52" s="50"/>
      <c r="J52" s="50"/>
      <c r="K52" s="50"/>
      <c r="L52" s="50"/>
      <c r="M52" s="50"/>
      <c r="N52" s="50"/>
      <c r="O52" s="50"/>
      <c r="P52" s="51"/>
      <c r="Q52" s="50"/>
      <c r="R52" s="51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spans="1:28" ht="12.75">
      <c r="A53" s="50"/>
      <c r="B53" s="50"/>
      <c r="C53" s="50"/>
      <c r="D53" s="50"/>
      <c r="E53" s="50"/>
      <c r="F53" s="50"/>
      <c r="G53" s="52"/>
      <c r="H53" s="52"/>
      <c r="I53" s="50"/>
      <c r="J53" s="50"/>
      <c r="K53" s="50"/>
      <c r="L53" s="50"/>
      <c r="M53" s="50"/>
      <c r="N53" s="50"/>
      <c r="O53" s="50"/>
      <c r="P53" s="51"/>
      <c r="Q53" s="50"/>
      <c r="R53" s="51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spans="1:28" ht="12.75">
      <c r="A54" s="50"/>
      <c r="B54" s="50"/>
      <c r="C54" s="50"/>
      <c r="D54" s="50"/>
      <c r="E54" s="50"/>
      <c r="F54" s="50"/>
      <c r="G54" s="52"/>
      <c r="H54" s="52"/>
      <c r="I54" s="50"/>
      <c r="J54" s="50"/>
      <c r="K54" s="50"/>
      <c r="L54" s="50"/>
      <c r="M54" s="50"/>
      <c r="N54" s="50"/>
      <c r="O54" s="50"/>
      <c r="P54" s="51"/>
      <c r="Q54" s="50"/>
      <c r="R54" s="51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spans="1:28" ht="12.75">
      <c r="A55" s="50"/>
      <c r="B55" s="50"/>
      <c r="C55" s="50"/>
      <c r="D55" s="50"/>
      <c r="E55" s="50"/>
      <c r="F55" s="50"/>
      <c r="G55" s="52"/>
      <c r="H55" s="52"/>
      <c r="I55" s="50"/>
      <c r="J55" s="50"/>
      <c r="K55" s="50"/>
      <c r="L55" s="50"/>
      <c r="M55" s="50"/>
      <c r="N55" s="50"/>
      <c r="O55" s="50"/>
      <c r="P55" s="51"/>
      <c r="Q55" s="50"/>
      <c r="R55" s="51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spans="1:28" ht="12.75">
      <c r="A56" s="50"/>
      <c r="B56" s="50"/>
      <c r="C56" s="50"/>
      <c r="D56" s="50"/>
      <c r="E56" s="50"/>
      <c r="F56" s="50"/>
      <c r="G56" s="52"/>
      <c r="H56" s="52"/>
      <c r="I56" s="50"/>
      <c r="J56" s="50"/>
      <c r="K56" s="50"/>
      <c r="L56" s="50"/>
      <c r="M56" s="50"/>
      <c r="N56" s="50"/>
      <c r="O56" s="50"/>
      <c r="P56" s="51"/>
      <c r="Q56" s="50"/>
      <c r="R56" s="51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1:28" ht="12.75">
      <c r="A57" s="50"/>
      <c r="B57" s="50"/>
      <c r="C57" s="50"/>
      <c r="D57" s="50"/>
      <c r="E57" s="50"/>
      <c r="F57" s="50"/>
      <c r="G57" s="52"/>
      <c r="H57" s="52"/>
      <c r="I57" s="50"/>
      <c r="J57" s="50"/>
      <c r="K57" s="50"/>
      <c r="L57" s="50"/>
      <c r="M57" s="50"/>
      <c r="N57" s="50"/>
      <c r="O57" s="50"/>
      <c r="P57" s="51"/>
      <c r="Q57" s="50"/>
      <c r="R57" s="51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spans="1:28" ht="12.75">
      <c r="A58" s="50"/>
      <c r="B58" s="50"/>
      <c r="C58" s="50"/>
      <c r="D58" s="50"/>
      <c r="E58" s="50"/>
      <c r="F58" s="50"/>
      <c r="G58" s="52"/>
      <c r="H58" s="52"/>
      <c r="I58" s="50"/>
      <c r="J58" s="50"/>
      <c r="K58" s="50"/>
      <c r="L58" s="50"/>
      <c r="M58" s="50"/>
      <c r="N58" s="50"/>
      <c r="O58" s="50"/>
      <c r="P58" s="51"/>
      <c r="Q58" s="50"/>
      <c r="R58" s="51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spans="1:28" ht="12.75">
      <c r="A59" s="50"/>
      <c r="B59" s="50"/>
      <c r="C59" s="50"/>
      <c r="D59" s="50"/>
      <c r="E59" s="50"/>
      <c r="F59" s="50"/>
      <c r="G59" s="52"/>
      <c r="H59" s="52"/>
      <c r="I59" s="50"/>
      <c r="J59" s="50"/>
      <c r="K59" s="50"/>
      <c r="L59" s="50"/>
      <c r="M59" s="50"/>
      <c r="N59" s="50"/>
      <c r="O59" s="50"/>
      <c r="P59" s="51"/>
      <c r="Q59" s="50"/>
      <c r="R59" s="51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spans="1:28" ht="12.75">
      <c r="A60" s="50"/>
      <c r="B60" s="50"/>
      <c r="C60" s="50"/>
      <c r="D60" s="50"/>
      <c r="E60" s="50"/>
      <c r="F60" s="50"/>
      <c r="G60" s="52"/>
      <c r="H60" s="52"/>
      <c r="I60" s="50"/>
      <c r="J60" s="50"/>
      <c r="K60" s="50"/>
      <c r="L60" s="50"/>
      <c r="M60" s="50"/>
      <c r="N60" s="50"/>
      <c r="O60" s="50"/>
      <c r="P60" s="51"/>
      <c r="Q60" s="50"/>
      <c r="R60" s="51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spans="1:28" ht="12.75">
      <c r="A61" s="50"/>
      <c r="B61" s="50"/>
      <c r="C61" s="50"/>
      <c r="D61" s="50"/>
      <c r="E61" s="50"/>
      <c r="F61" s="50"/>
      <c r="G61" s="52"/>
      <c r="H61" s="52"/>
      <c r="I61" s="50"/>
      <c r="J61" s="50"/>
      <c r="K61" s="50"/>
      <c r="L61" s="50"/>
      <c r="M61" s="50"/>
      <c r="N61" s="50"/>
      <c r="O61" s="50"/>
      <c r="P61" s="51"/>
      <c r="Q61" s="50"/>
      <c r="R61" s="51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spans="1:28" ht="12.75">
      <c r="A62" s="50"/>
      <c r="B62" s="50"/>
      <c r="C62" s="50"/>
      <c r="D62" s="50"/>
      <c r="E62" s="50"/>
      <c r="F62" s="50"/>
      <c r="G62" s="52"/>
      <c r="H62" s="52"/>
      <c r="I62" s="50"/>
      <c r="J62" s="50"/>
      <c r="K62" s="50"/>
      <c r="L62" s="50"/>
      <c r="M62" s="50"/>
      <c r="N62" s="50"/>
      <c r="O62" s="50"/>
      <c r="P62" s="51"/>
      <c r="Q62" s="50"/>
      <c r="R62" s="51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spans="1:28" ht="12.75">
      <c r="A63" s="50"/>
      <c r="B63" s="50"/>
      <c r="C63" s="50"/>
      <c r="D63" s="50"/>
      <c r="E63" s="50"/>
      <c r="F63" s="50"/>
      <c r="G63" s="52"/>
      <c r="H63" s="52"/>
      <c r="I63" s="50"/>
      <c r="J63" s="50"/>
      <c r="K63" s="50"/>
      <c r="L63" s="50"/>
      <c r="M63" s="50"/>
      <c r="N63" s="50"/>
      <c r="O63" s="50"/>
      <c r="P63" s="51"/>
      <c r="Q63" s="50"/>
      <c r="R63" s="51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spans="1:28" ht="12.75">
      <c r="A64" s="50"/>
      <c r="B64" s="50"/>
      <c r="C64" s="50"/>
      <c r="D64" s="50"/>
      <c r="E64" s="50"/>
      <c r="F64" s="50"/>
      <c r="G64" s="52"/>
      <c r="H64" s="52"/>
      <c r="I64" s="50"/>
      <c r="J64" s="50"/>
      <c r="K64" s="50"/>
      <c r="L64" s="50"/>
      <c r="M64" s="50"/>
      <c r="N64" s="50"/>
      <c r="O64" s="50"/>
      <c r="P64" s="51"/>
      <c r="Q64" s="50"/>
      <c r="R64" s="51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 spans="1:28" ht="12.75">
      <c r="A65" s="50"/>
      <c r="B65" s="50"/>
      <c r="C65" s="50"/>
      <c r="D65" s="50"/>
      <c r="E65" s="50"/>
      <c r="F65" s="50"/>
      <c r="G65" s="52"/>
      <c r="H65" s="52"/>
      <c r="I65" s="50"/>
      <c r="J65" s="50"/>
      <c r="K65" s="50"/>
      <c r="L65" s="50"/>
      <c r="M65" s="50"/>
      <c r="N65" s="50"/>
      <c r="O65" s="50"/>
      <c r="P65" s="51"/>
      <c r="Q65" s="50"/>
      <c r="R65" s="51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spans="1:28" ht="12.75">
      <c r="A66" s="50"/>
      <c r="B66" s="50"/>
      <c r="C66" s="50"/>
      <c r="D66" s="50"/>
      <c r="E66" s="50"/>
      <c r="F66" s="50"/>
      <c r="G66" s="52"/>
      <c r="H66" s="52"/>
      <c r="I66" s="50"/>
      <c r="J66" s="50"/>
      <c r="K66" s="50"/>
      <c r="L66" s="50"/>
      <c r="M66" s="50"/>
      <c r="N66" s="50"/>
      <c r="O66" s="50"/>
      <c r="P66" s="51"/>
      <c r="Q66" s="50"/>
      <c r="R66" s="51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spans="1:28" ht="12.75">
      <c r="A67" s="50"/>
      <c r="B67" s="50"/>
      <c r="C67" s="50"/>
      <c r="D67" s="50"/>
      <c r="E67" s="50"/>
      <c r="F67" s="50"/>
      <c r="G67" s="52"/>
      <c r="H67" s="52"/>
      <c r="I67" s="50"/>
      <c r="J67" s="50"/>
      <c r="K67" s="50"/>
      <c r="L67" s="50"/>
      <c r="M67" s="50"/>
      <c r="N67" s="50"/>
      <c r="O67" s="50"/>
      <c r="P67" s="51"/>
      <c r="Q67" s="50"/>
      <c r="R67" s="51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spans="1:28" ht="12.75">
      <c r="A68" s="50"/>
      <c r="B68" s="50"/>
      <c r="C68" s="50"/>
      <c r="D68" s="50"/>
      <c r="E68" s="50"/>
      <c r="F68" s="50"/>
      <c r="G68" s="52"/>
      <c r="H68" s="52"/>
      <c r="I68" s="50"/>
      <c r="J68" s="50"/>
      <c r="K68" s="50"/>
      <c r="L68" s="50"/>
      <c r="M68" s="50"/>
      <c r="N68" s="50"/>
      <c r="O68" s="50"/>
      <c r="P68" s="51"/>
      <c r="Q68" s="50"/>
      <c r="R68" s="51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spans="1:28" ht="12.75">
      <c r="A69" s="50"/>
      <c r="B69" s="50"/>
      <c r="C69" s="50"/>
      <c r="D69" s="50"/>
      <c r="E69" s="50"/>
      <c r="F69" s="50"/>
      <c r="G69" s="52"/>
      <c r="H69" s="52"/>
      <c r="I69" s="50"/>
      <c r="J69" s="50"/>
      <c r="K69" s="50"/>
      <c r="L69" s="50"/>
      <c r="M69" s="50"/>
      <c r="N69" s="50"/>
      <c r="O69" s="50"/>
      <c r="P69" s="51"/>
      <c r="Q69" s="50"/>
      <c r="R69" s="51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spans="1:28" ht="12.75">
      <c r="A70" s="50"/>
      <c r="B70" s="50"/>
      <c r="C70" s="50"/>
      <c r="D70" s="50"/>
      <c r="E70" s="50"/>
      <c r="F70" s="50"/>
      <c r="G70" s="52"/>
      <c r="H70" s="52"/>
      <c r="I70" s="50"/>
      <c r="J70" s="50"/>
      <c r="K70" s="50"/>
      <c r="L70" s="50"/>
      <c r="M70" s="50"/>
      <c r="N70" s="50"/>
      <c r="O70" s="50"/>
      <c r="P70" s="51"/>
      <c r="Q70" s="50"/>
      <c r="R70" s="51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spans="1:28" ht="12.75">
      <c r="A71" s="50"/>
      <c r="B71" s="50"/>
      <c r="C71" s="50"/>
      <c r="D71" s="50"/>
      <c r="E71" s="50"/>
      <c r="F71" s="50"/>
      <c r="G71" s="52"/>
      <c r="H71" s="52"/>
      <c r="I71" s="50"/>
      <c r="J71" s="50"/>
      <c r="K71" s="50"/>
      <c r="L71" s="50"/>
      <c r="M71" s="50"/>
      <c r="N71" s="50"/>
      <c r="O71" s="50"/>
      <c r="P71" s="51"/>
      <c r="Q71" s="50"/>
      <c r="R71" s="51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spans="1:28" ht="12.75">
      <c r="A72" s="50"/>
      <c r="B72" s="50"/>
      <c r="C72" s="50"/>
      <c r="D72" s="50"/>
      <c r="E72" s="50"/>
      <c r="F72" s="50"/>
      <c r="G72" s="52"/>
      <c r="H72" s="52"/>
      <c r="I72" s="50"/>
      <c r="J72" s="50"/>
      <c r="K72" s="50"/>
      <c r="L72" s="50"/>
      <c r="M72" s="50"/>
      <c r="N72" s="50"/>
      <c r="O72" s="50"/>
      <c r="P72" s="51"/>
      <c r="Q72" s="50"/>
      <c r="R72" s="51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spans="1:28" ht="12.75">
      <c r="A73" s="50"/>
      <c r="B73" s="50"/>
      <c r="C73" s="50"/>
      <c r="D73" s="50"/>
      <c r="E73" s="50"/>
      <c r="F73" s="50"/>
      <c r="G73" s="52"/>
      <c r="H73" s="52"/>
      <c r="I73" s="50"/>
      <c r="J73" s="50"/>
      <c r="K73" s="50"/>
      <c r="L73" s="50"/>
      <c r="M73" s="50"/>
      <c r="N73" s="50"/>
      <c r="O73" s="50"/>
      <c r="P73" s="51"/>
      <c r="Q73" s="50"/>
      <c r="R73" s="51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spans="1:28" ht="12.75">
      <c r="A74" s="50"/>
      <c r="B74" s="50"/>
      <c r="C74" s="50"/>
      <c r="D74" s="50"/>
      <c r="E74" s="50"/>
      <c r="F74" s="50"/>
      <c r="G74" s="52"/>
      <c r="H74" s="52"/>
      <c r="I74" s="50"/>
      <c r="J74" s="50"/>
      <c r="K74" s="50"/>
      <c r="L74" s="50"/>
      <c r="M74" s="50"/>
      <c r="N74" s="50"/>
      <c r="O74" s="50"/>
      <c r="P74" s="51"/>
      <c r="Q74" s="50"/>
      <c r="R74" s="51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spans="1:28" ht="12.75">
      <c r="A75" s="50"/>
      <c r="B75" s="50"/>
      <c r="C75" s="50"/>
      <c r="D75" s="50"/>
      <c r="E75" s="50"/>
      <c r="F75" s="50"/>
      <c r="G75" s="52"/>
      <c r="H75" s="52"/>
      <c r="I75" s="50"/>
      <c r="J75" s="50"/>
      <c r="K75" s="50"/>
      <c r="L75" s="50"/>
      <c r="M75" s="50"/>
      <c r="N75" s="50"/>
      <c r="O75" s="50"/>
      <c r="P75" s="51"/>
      <c r="Q75" s="50"/>
      <c r="R75" s="51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spans="1:28" ht="12.75">
      <c r="A76" s="50"/>
      <c r="B76" s="50"/>
      <c r="C76" s="50"/>
      <c r="D76" s="50"/>
      <c r="E76" s="50"/>
      <c r="F76" s="50"/>
      <c r="G76" s="52"/>
      <c r="H76" s="52"/>
      <c r="I76" s="50"/>
      <c r="J76" s="50"/>
      <c r="K76" s="50"/>
      <c r="L76" s="50"/>
      <c r="M76" s="50"/>
      <c r="N76" s="50"/>
      <c r="O76" s="50"/>
      <c r="P76" s="51"/>
      <c r="Q76" s="50"/>
      <c r="R76" s="51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spans="1:28" ht="12.75">
      <c r="A77" s="50"/>
      <c r="B77" s="50"/>
      <c r="C77" s="50"/>
      <c r="D77" s="50"/>
      <c r="E77" s="50"/>
      <c r="F77" s="50"/>
      <c r="G77" s="52"/>
      <c r="H77" s="52"/>
      <c r="I77" s="50"/>
      <c r="J77" s="50"/>
      <c r="K77" s="50"/>
      <c r="L77" s="50"/>
      <c r="M77" s="50"/>
      <c r="N77" s="50"/>
      <c r="O77" s="50"/>
      <c r="P77" s="51"/>
      <c r="Q77" s="50"/>
      <c r="R77" s="51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spans="1:28" ht="12.75">
      <c r="A78" s="50"/>
      <c r="B78" s="50"/>
      <c r="C78" s="50"/>
      <c r="D78" s="50"/>
      <c r="E78" s="50"/>
      <c r="F78" s="50"/>
      <c r="G78" s="52"/>
      <c r="H78" s="52"/>
      <c r="I78" s="50"/>
      <c r="J78" s="50"/>
      <c r="K78" s="50"/>
      <c r="L78" s="50"/>
      <c r="M78" s="50"/>
      <c r="N78" s="50"/>
      <c r="O78" s="50"/>
      <c r="P78" s="51"/>
      <c r="Q78" s="50"/>
      <c r="R78" s="51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spans="1:28" ht="12.75">
      <c r="A79" s="50"/>
      <c r="B79" s="50"/>
      <c r="C79" s="50"/>
      <c r="D79" s="50"/>
      <c r="E79" s="50"/>
      <c r="F79" s="50"/>
      <c r="G79" s="52"/>
      <c r="H79" s="52"/>
      <c r="I79" s="50"/>
      <c r="J79" s="50"/>
      <c r="K79" s="50"/>
      <c r="L79" s="50"/>
      <c r="M79" s="50"/>
      <c r="N79" s="50"/>
      <c r="O79" s="50"/>
      <c r="P79" s="51"/>
      <c r="Q79" s="50"/>
      <c r="R79" s="51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spans="1:28" ht="12.75">
      <c r="A80" s="50"/>
      <c r="B80" s="50"/>
      <c r="C80" s="50"/>
      <c r="D80" s="50"/>
      <c r="E80" s="50"/>
      <c r="F80" s="50"/>
      <c r="G80" s="52"/>
      <c r="H80" s="52"/>
      <c r="I80" s="50"/>
      <c r="J80" s="50"/>
      <c r="K80" s="50"/>
      <c r="L80" s="50"/>
      <c r="M80" s="50"/>
      <c r="N80" s="50"/>
      <c r="O80" s="50"/>
      <c r="P80" s="51"/>
      <c r="Q80" s="50"/>
      <c r="R80" s="51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spans="1:28" ht="12.75">
      <c r="A81" s="50"/>
      <c r="B81" s="50"/>
      <c r="C81" s="50"/>
      <c r="D81" s="50"/>
      <c r="E81" s="50"/>
      <c r="F81" s="50"/>
      <c r="G81" s="52"/>
      <c r="H81" s="52"/>
      <c r="I81" s="50"/>
      <c r="J81" s="50"/>
      <c r="K81" s="50"/>
      <c r="L81" s="50"/>
      <c r="M81" s="50"/>
      <c r="N81" s="50"/>
      <c r="O81" s="50"/>
      <c r="P81" s="51"/>
      <c r="Q81" s="50"/>
      <c r="R81" s="51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spans="1:28" ht="12.75">
      <c r="A82" s="50"/>
      <c r="B82" s="50"/>
      <c r="C82" s="50"/>
      <c r="D82" s="50"/>
      <c r="E82" s="50"/>
      <c r="F82" s="50"/>
      <c r="G82" s="52"/>
      <c r="H82" s="52"/>
      <c r="I82" s="50"/>
      <c r="J82" s="50"/>
      <c r="K82" s="50"/>
      <c r="L82" s="50"/>
      <c r="M82" s="50"/>
      <c r="N82" s="50"/>
      <c r="O82" s="50"/>
      <c r="P82" s="51"/>
      <c r="Q82" s="50"/>
      <c r="R82" s="51"/>
      <c r="S82" s="50"/>
      <c r="T82" s="50"/>
      <c r="U82" s="50"/>
      <c r="V82" s="50"/>
      <c r="W82" s="50"/>
      <c r="X82" s="50"/>
      <c r="Y82" s="50"/>
      <c r="Z82" s="50"/>
      <c r="AA82" s="50"/>
      <c r="AB82" s="50"/>
    </row>
    <row r="83" spans="1:28" ht="12.75">
      <c r="A83" s="50"/>
      <c r="B83" s="50"/>
      <c r="C83" s="50"/>
      <c r="D83" s="50"/>
      <c r="E83" s="50"/>
      <c r="F83" s="50"/>
      <c r="G83" s="52"/>
      <c r="H83" s="52"/>
      <c r="I83" s="50"/>
      <c r="J83" s="50"/>
      <c r="K83" s="50"/>
      <c r="L83" s="50"/>
      <c r="M83" s="50"/>
      <c r="N83" s="50"/>
      <c r="O83" s="50"/>
      <c r="P83" s="51"/>
      <c r="Q83" s="50"/>
      <c r="R83" s="51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spans="1:28" ht="12.75">
      <c r="A84" s="50"/>
      <c r="B84" s="50"/>
      <c r="C84" s="50"/>
      <c r="D84" s="50"/>
      <c r="E84" s="50"/>
      <c r="F84" s="50"/>
      <c r="G84" s="52"/>
      <c r="H84" s="52"/>
      <c r="I84" s="50"/>
      <c r="J84" s="50"/>
      <c r="K84" s="50"/>
      <c r="L84" s="50"/>
      <c r="M84" s="50"/>
      <c r="N84" s="50"/>
      <c r="O84" s="50"/>
      <c r="P84" s="51"/>
      <c r="Q84" s="50"/>
      <c r="R84" s="51"/>
      <c r="S84" s="50"/>
      <c r="T84" s="50"/>
      <c r="U84" s="50"/>
      <c r="V84" s="50"/>
      <c r="W84" s="50"/>
      <c r="X84" s="50"/>
      <c r="Y84" s="50"/>
      <c r="Z84" s="50"/>
      <c r="AA84" s="50"/>
      <c r="AB84" s="50"/>
    </row>
    <row r="85" spans="1:28" ht="12.75">
      <c r="A85" s="50"/>
      <c r="B85" s="50"/>
      <c r="C85" s="50"/>
      <c r="D85" s="50"/>
      <c r="E85" s="50"/>
      <c r="F85" s="50"/>
      <c r="G85" s="52"/>
      <c r="H85" s="52"/>
      <c r="I85" s="50"/>
      <c r="J85" s="50"/>
      <c r="K85" s="50"/>
      <c r="L85" s="50"/>
      <c r="M85" s="50"/>
      <c r="N85" s="50"/>
      <c r="O85" s="50"/>
      <c r="P85" s="51"/>
      <c r="Q85" s="50"/>
      <c r="R85" s="51"/>
      <c r="S85" s="50"/>
      <c r="T85" s="50"/>
      <c r="U85" s="50"/>
      <c r="V85" s="50"/>
      <c r="W85" s="50"/>
      <c r="X85" s="50"/>
      <c r="Y85" s="50"/>
      <c r="Z85" s="50"/>
      <c r="AA85" s="50"/>
      <c r="AB85" s="50"/>
    </row>
    <row r="86" spans="1:28" ht="12.75">
      <c r="A86" s="50"/>
      <c r="B86" s="50"/>
      <c r="C86" s="50"/>
      <c r="D86" s="50"/>
      <c r="E86" s="50"/>
      <c r="F86" s="50"/>
      <c r="G86" s="52"/>
      <c r="H86" s="52"/>
      <c r="I86" s="50"/>
      <c r="J86" s="50"/>
      <c r="K86" s="50"/>
      <c r="L86" s="50"/>
      <c r="M86" s="50"/>
      <c r="N86" s="50"/>
      <c r="O86" s="50"/>
      <c r="P86" s="51"/>
      <c r="Q86" s="50"/>
      <c r="R86" s="51"/>
      <c r="S86" s="50"/>
      <c r="T86" s="50"/>
      <c r="U86" s="50"/>
      <c r="V86" s="50"/>
      <c r="W86" s="50"/>
      <c r="X86" s="50"/>
      <c r="Y86" s="50"/>
      <c r="Z86" s="50"/>
      <c r="AA86" s="50"/>
      <c r="AB86" s="50"/>
    </row>
    <row r="87" spans="1:28" ht="12.75">
      <c r="A87" s="50"/>
      <c r="B87" s="50"/>
      <c r="C87" s="50"/>
      <c r="D87" s="50"/>
      <c r="E87" s="50"/>
      <c r="F87" s="50"/>
      <c r="G87" s="52"/>
      <c r="H87" s="52"/>
      <c r="I87" s="50"/>
      <c r="J87" s="50"/>
      <c r="K87" s="50"/>
      <c r="L87" s="50"/>
      <c r="M87" s="50"/>
      <c r="N87" s="50"/>
      <c r="O87" s="50"/>
      <c r="P87" s="51"/>
      <c r="Q87" s="50"/>
      <c r="R87" s="51"/>
      <c r="S87" s="50"/>
      <c r="T87" s="50"/>
      <c r="U87" s="50"/>
      <c r="V87" s="50"/>
      <c r="W87" s="50"/>
      <c r="X87" s="50"/>
      <c r="Y87" s="50"/>
      <c r="Z87" s="50"/>
      <c r="AA87" s="50"/>
      <c r="AB87" s="50"/>
    </row>
    <row r="88" spans="1:28" ht="12.75">
      <c r="A88" s="50"/>
      <c r="B88" s="50"/>
      <c r="C88" s="50"/>
      <c r="D88" s="50"/>
      <c r="E88" s="50"/>
      <c r="F88" s="50"/>
      <c r="G88" s="52"/>
      <c r="H88" s="52"/>
      <c r="I88" s="50"/>
      <c r="J88" s="50"/>
      <c r="K88" s="50"/>
      <c r="L88" s="50"/>
      <c r="M88" s="50"/>
      <c r="N88" s="50"/>
      <c r="O88" s="50"/>
      <c r="P88" s="51"/>
      <c r="Q88" s="50"/>
      <c r="R88" s="51"/>
      <c r="S88" s="50"/>
      <c r="T88" s="50"/>
      <c r="U88" s="50"/>
      <c r="V88" s="50"/>
      <c r="W88" s="50"/>
      <c r="X88" s="50"/>
      <c r="Y88" s="50"/>
      <c r="Z88" s="50"/>
      <c r="AA88" s="50"/>
      <c r="AB88" s="50"/>
    </row>
    <row r="89" spans="1:28" ht="12.75">
      <c r="A89" s="50"/>
      <c r="B89" s="50"/>
      <c r="C89" s="50"/>
      <c r="D89" s="50"/>
      <c r="E89" s="50"/>
      <c r="F89" s="50"/>
      <c r="G89" s="52"/>
      <c r="H89" s="52"/>
      <c r="I89" s="50"/>
      <c r="J89" s="50"/>
      <c r="K89" s="50"/>
      <c r="L89" s="50"/>
      <c r="M89" s="50"/>
      <c r="N89" s="50"/>
      <c r="O89" s="50"/>
      <c r="P89" s="51"/>
      <c r="Q89" s="50"/>
      <c r="R89" s="51"/>
      <c r="S89" s="50"/>
      <c r="T89" s="50"/>
      <c r="U89" s="50"/>
      <c r="V89" s="50"/>
      <c r="W89" s="50"/>
      <c r="X89" s="50"/>
      <c r="Y89" s="50"/>
      <c r="Z89" s="50"/>
      <c r="AA89" s="50"/>
      <c r="AB89" s="50"/>
    </row>
    <row r="90" spans="1:28" ht="12.75">
      <c r="A90" s="50"/>
      <c r="B90" s="50"/>
      <c r="C90" s="50"/>
      <c r="D90" s="50"/>
      <c r="E90" s="50"/>
      <c r="F90" s="50"/>
      <c r="G90" s="52"/>
      <c r="H90" s="52"/>
      <c r="I90" s="50"/>
      <c r="J90" s="50"/>
      <c r="K90" s="50"/>
      <c r="L90" s="50"/>
      <c r="M90" s="50"/>
      <c r="N90" s="50"/>
      <c r="O90" s="50"/>
      <c r="P90" s="51"/>
      <c r="Q90" s="50"/>
      <c r="R90" s="51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spans="1:28" ht="12.75">
      <c r="A91" s="50"/>
      <c r="B91" s="50"/>
      <c r="C91" s="50"/>
      <c r="D91" s="50"/>
      <c r="E91" s="50"/>
      <c r="F91" s="50"/>
      <c r="G91" s="52"/>
      <c r="H91" s="52"/>
      <c r="I91" s="50"/>
      <c r="J91" s="50"/>
      <c r="K91" s="50"/>
      <c r="L91" s="50"/>
      <c r="M91" s="50"/>
      <c r="N91" s="50"/>
      <c r="O91" s="50"/>
      <c r="P91" s="51"/>
      <c r="Q91" s="50"/>
      <c r="R91" s="51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spans="1:28" ht="12.75">
      <c r="A92" s="50"/>
      <c r="B92" s="50"/>
      <c r="C92" s="50"/>
      <c r="D92" s="50"/>
      <c r="E92" s="50"/>
      <c r="F92" s="50"/>
      <c r="G92" s="52"/>
      <c r="H92" s="52"/>
      <c r="I92" s="50"/>
      <c r="J92" s="50"/>
      <c r="K92" s="50"/>
      <c r="L92" s="50"/>
      <c r="M92" s="50"/>
      <c r="N92" s="50"/>
      <c r="O92" s="50"/>
      <c r="P92" s="51"/>
      <c r="Q92" s="50"/>
      <c r="R92" s="51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spans="1:28" ht="12.75">
      <c r="A93" s="50"/>
      <c r="B93" s="50"/>
      <c r="C93" s="50"/>
      <c r="D93" s="50"/>
      <c r="E93" s="50"/>
      <c r="F93" s="50"/>
      <c r="G93" s="52"/>
      <c r="H93" s="52"/>
      <c r="I93" s="50"/>
      <c r="J93" s="50"/>
      <c r="K93" s="50"/>
      <c r="L93" s="50"/>
      <c r="M93" s="50"/>
      <c r="N93" s="50"/>
      <c r="O93" s="50"/>
      <c r="P93" s="51"/>
      <c r="Q93" s="50"/>
      <c r="R93" s="51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spans="1:28" ht="12.75">
      <c r="A94" s="50"/>
      <c r="B94" s="50"/>
      <c r="C94" s="50"/>
      <c r="D94" s="50"/>
      <c r="E94" s="50"/>
      <c r="F94" s="50"/>
      <c r="G94" s="52"/>
      <c r="H94" s="52"/>
      <c r="I94" s="50"/>
      <c r="J94" s="50"/>
      <c r="K94" s="50"/>
      <c r="L94" s="50"/>
      <c r="M94" s="50"/>
      <c r="N94" s="50"/>
      <c r="O94" s="50"/>
      <c r="P94" s="51"/>
      <c r="Q94" s="50"/>
      <c r="R94" s="51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spans="1:28" ht="12.75">
      <c r="A95" s="50"/>
      <c r="B95" s="50"/>
      <c r="C95" s="50"/>
      <c r="D95" s="50"/>
      <c r="E95" s="50"/>
      <c r="F95" s="50"/>
      <c r="G95" s="52"/>
      <c r="H95" s="52"/>
      <c r="I95" s="50"/>
      <c r="J95" s="50"/>
      <c r="K95" s="50"/>
      <c r="L95" s="50"/>
      <c r="M95" s="50"/>
      <c r="N95" s="50"/>
      <c r="O95" s="50"/>
      <c r="P95" s="51"/>
      <c r="Q95" s="50"/>
      <c r="R95" s="51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spans="1:28" ht="12.75">
      <c r="A96" s="50"/>
      <c r="B96" s="50"/>
      <c r="C96" s="50"/>
      <c r="D96" s="50"/>
      <c r="E96" s="50"/>
      <c r="F96" s="50"/>
      <c r="G96" s="52"/>
      <c r="H96" s="52"/>
      <c r="I96" s="50"/>
      <c r="J96" s="50"/>
      <c r="K96" s="50"/>
      <c r="L96" s="50"/>
      <c r="M96" s="50"/>
      <c r="N96" s="50"/>
      <c r="O96" s="50"/>
      <c r="P96" s="51"/>
      <c r="Q96" s="50"/>
      <c r="R96" s="51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spans="1:28" ht="12.75">
      <c r="A97" s="50"/>
      <c r="B97" s="50"/>
      <c r="C97" s="50"/>
      <c r="D97" s="50"/>
      <c r="E97" s="50"/>
      <c r="F97" s="50"/>
      <c r="G97" s="52"/>
      <c r="H97" s="52"/>
      <c r="I97" s="50"/>
      <c r="J97" s="50"/>
      <c r="K97" s="50"/>
      <c r="L97" s="50"/>
      <c r="M97" s="50"/>
      <c r="N97" s="50"/>
      <c r="O97" s="50"/>
      <c r="P97" s="51"/>
      <c r="Q97" s="50"/>
      <c r="R97" s="51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spans="1:28" ht="12.75">
      <c r="A98" s="50"/>
      <c r="B98" s="50"/>
      <c r="C98" s="50"/>
      <c r="D98" s="50"/>
      <c r="E98" s="50"/>
      <c r="F98" s="50"/>
      <c r="G98" s="52"/>
      <c r="H98" s="52"/>
      <c r="I98" s="50"/>
      <c r="J98" s="50"/>
      <c r="K98" s="50"/>
      <c r="L98" s="50"/>
      <c r="M98" s="50"/>
      <c r="N98" s="50"/>
      <c r="O98" s="50"/>
      <c r="P98" s="51"/>
      <c r="Q98" s="50"/>
      <c r="R98" s="51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spans="1:28" ht="12.75">
      <c r="A99" s="50"/>
      <c r="B99" s="50"/>
      <c r="C99" s="50"/>
      <c r="D99" s="50"/>
      <c r="E99" s="50"/>
      <c r="F99" s="50"/>
      <c r="G99" s="52"/>
      <c r="H99" s="52"/>
      <c r="I99" s="50"/>
      <c r="J99" s="50"/>
      <c r="K99" s="50"/>
      <c r="L99" s="50"/>
      <c r="M99" s="50"/>
      <c r="N99" s="50"/>
      <c r="O99" s="50"/>
      <c r="P99" s="51"/>
      <c r="Q99" s="50"/>
      <c r="R99" s="51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spans="1:28" ht="12.75">
      <c r="A100" s="50"/>
      <c r="B100" s="50"/>
      <c r="C100" s="50"/>
      <c r="D100" s="50"/>
      <c r="E100" s="50"/>
      <c r="F100" s="50"/>
      <c r="G100" s="52"/>
      <c r="H100" s="52"/>
      <c r="I100" s="50"/>
      <c r="J100" s="50"/>
      <c r="K100" s="50"/>
      <c r="L100" s="50"/>
      <c r="M100" s="50"/>
      <c r="N100" s="50"/>
      <c r="O100" s="50"/>
      <c r="P100" s="51"/>
      <c r="Q100" s="50"/>
      <c r="R100" s="51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spans="1:28" ht="12.75">
      <c r="A101" s="50"/>
      <c r="B101" s="50"/>
      <c r="C101" s="50"/>
      <c r="D101" s="50"/>
      <c r="E101" s="50"/>
      <c r="F101" s="50"/>
      <c r="G101" s="52"/>
      <c r="H101" s="52"/>
      <c r="I101" s="50"/>
      <c r="J101" s="50"/>
      <c r="K101" s="50"/>
      <c r="L101" s="50"/>
      <c r="M101" s="50"/>
      <c r="N101" s="50"/>
      <c r="O101" s="50"/>
      <c r="P101" s="51"/>
      <c r="Q101" s="50"/>
      <c r="R101" s="51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1:28" ht="12.75">
      <c r="A102" s="50"/>
      <c r="B102" s="50"/>
      <c r="C102" s="50"/>
      <c r="D102" s="50"/>
      <c r="E102" s="50"/>
      <c r="F102" s="50"/>
      <c r="G102" s="52"/>
      <c r="H102" s="52"/>
      <c r="I102" s="50"/>
      <c r="J102" s="50"/>
      <c r="K102" s="50"/>
      <c r="L102" s="50"/>
      <c r="M102" s="50"/>
      <c r="N102" s="50"/>
      <c r="O102" s="50"/>
      <c r="P102" s="51"/>
      <c r="Q102" s="50"/>
      <c r="R102" s="51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1:28" ht="12.75">
      <c r="A103" s="50"/>
      <c r="B103" s="50"/>
      <c r="C103" s="50"/>
      <c r="D103" s="50"/>
      <c r="E103" s="50"/>
      <c r="F103" s="50"/>
      <c r="G103" s="52"/>
      <c r="H103" s="52"/>
      <c r="I103" s="50"/>
      <c r="J103" s="50"/>
      <c r="K103" s="50"/>
      <c r="L103" s="50"/>
      <c r="M103" s="50"/>
      <c r="N103" s="50"/>
      <c r="O103" s="50"/>
      <c r="P103" s="51"/>
      <c r="Q103" s="50"/>
      <c r="R103" s="51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spans="1:28" ht="12.75">
      <c r="A104" s="50"/>
      <c r="B104" s="50"/>
      <c r="C104" s="50"/>
      <c r="D104" s="50"/>
      <c r="E104" s="50"/>
      <c r="F104" s="50"/>
      <c r="G104" s="52"/>
      <c r="H104" s="52"/>
      <c r="I104" s="50"/>
      <c r="J104" s="50"/>
      <c r="K104" s="50"/>
      <c r="L104" s="50"/>
      <c r="M104" s="50"/>
      <c r="N104" s="50"/>
      <c r="O104" s="50"/>
      <c r="P104" s="51"/>
      <c r="Q104" s="50"/>
      <c r="R104" s="51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spans="1:28" ht="12.75">
      <c r="A105" s="50"/>
      <c r="B105" s="50"/>
      <c r="C105" s="50"/>
      <c r="D105" s="50"/>
      <c r="E105" s="50"/>
      <c r="F105" s="50"/>
      <c r="G105" s="52"/>
      <c r="H105" s="52"/>
      <c r="I105" s="50"/>
      <c r="J105" s="50"/>
      <c r="K105" s="50"/>
      <c r="L105" s="50"/>
      <c r="M105" s="50"/>
      <c r="N105" s="50"/>
      <c r="O105" s="50"/>
      <c r="P105" s="51"/>
      <c r="Q105" s="50"/>
      <c r="R105" s="51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spans="1:28" ht="12.75">
      <c r="A106" s="50"/>
      <c r="B106" s="50"/>
      <c r="C106" s="50"/>
      <c r="D106" s="50"/>
      <c r="E106" s="50"/>
      <c r="F106" s="50"/>
      <c r="G106" s="52"/>
      <c r="H106" s="52"/>
      <c r="I106" s="50"/>
      <c r="J106" s="50"/>
      <c r="K106" s="50"/>
      <c r="L106" s="50"/>
      <c r="M106" s="50"/>
      <c r="N106" s="50"/>
      <c r="O106" s="50"/>
      <c r="P106" s="51"/>
      <c r="Q106" s="50"/>
      <c r="R106" s="51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spans="1:28" ht="12.75">
      <c r="A107" s="50"/>
      <c r="B107" s="50"/>
      <c r="C107" s="50"/>
      <c r="D107" s="50"/>
      <c r="E107" s="50"/>
      <c r="F107" s="50"/>
      <c r="G107" s="52"/>
      <c r="H107" s="52"/>
      <c r="I107" s="50"/>
      <c r="J107" s="50"/>
      <c r="K107" s="50"/>
      <c r="L107" s="50"/>
      <c r="M107" s="50"/>
      <c r="N107" s="50"/>
      <c r="O107" s="50"/>
      <c r="P107" s="51"/>
      <c r="Q107" s="50"/>
      <c r="R107" s="51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spans="1:28" ht="12.75">
      <c r="A108" s="50"/>
      <c r="B108" s="50"/>
      <c r="C108" s="50"/>
      <c r="D108" s="50"/>
      <c r="E108" s="50"/>
      <c r="F108" s="50"/>
      <c r="G108" s="52"/>
      <c r="H108" s="52"/>
      <c r="I108" s="50"/>
      <c r="J108" s="50"/>
      <c r="K108" s="50"/>
      <c r="L108" s="50"/>
      <c r="M108" s="50"/>
      <c r="N108" s="50"/>
      <c r="O108" s="50"/>
      <c r="P108" s="51"/>
      <c r="Q108" s="50"/>
      <c r="R108" s="51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spans="1:28" ht="12.75">
      <c r="A109" s="50"/>
      <c r="B109" s="50"/>
      <c r="C109" s="50"/>
      <c r="D109" s="50"/>
      <c r="E109" s="50"/>
      <c r="F109" s="50"/>
      <c r="G109" s="52"/>
      <c r="H109" s="52"/>
      <c r="I109" s="50"/>
      <c r="J109" s="50"/>
      <c r="K109" s="50"/>
      <c r="L109" s="50"/>
      <c r="M109" s="50"/>
      <c r="N109" s="50"/>
      <c r="O109" s="50"/>
      <c r="P109" s="51"/>
      <c r="Q109" s="50"/>
      <c r="R109" s="51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spans="1:28" ht="12.75">
      <c r="A110" s="50"/>
      <c r="B110" s="50"/>
      <c r="C110" s="50"/>
      <c r="D110" s="50"/>
      <c r="E110" s="50"/>
      <c r="F110" s="50"/>
      <c r="G110" s="52"/>
      <c r="H110" s="52"/>
      <c r="I110" s="50"/>
      <c r="J110" s="50"/>
      <c r="K110" s="50"/>
      <c r="L110" s="50"/>
      <c r="M110" s="50"/>
      <c r="N110" s="50"/>
      <c r="O110" s="50"/>
      <c r="P110" s="51"/>
      <c r="Q110" s="50"/>
      <c r="R110" s="51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spans="1:28" ht="12.75">
      <c r="A111" s="50"/>
      <c r="B111" s="50"/>
      <c r="C111" s="50"/>
      <c r="D111" s="50"/>
      <c r="E111" s="50"/>
      <c r="F111" s="50"/>
      <c r="G111" s="52"/>
      <c r="H111" s="52"/>
      <c r="I111" s="50"/>
      <c r="J111" s="50"/>
      <c r="K111" s="50"/>
      <c r="L111" s="50"/>
      <c r="M111" s="50"/>
      <c r="N111" s="50"/>
      <c r="O111" s="50"/>
      <c r="P111" s="51"/>
      <c r="Q111" s="50"/>
      <c r="R111" s="51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spans="1:28" ht="12.75">
      <c r="A112" s="50"/>
      <c r="B112" s="50"/>
      <c r="C112" s="50"/>
      <c r="D112" s="50"/>
      <c r="E112" s="50"/>
      <c r="F112" s="50"/>
      <c r="G112" s="52"/>
      <c r="H112" s="52"/>
      <c r="I112" s="50"/>
      <c r="J112" s="50"/>
      <c r="K112" s="50"/>
      <c r="L112" s="50"/>
      <c r="M112" s="50"/>
      <c r="N112" s="50"/>
      <c r="O112" s="50"/>
      <c r="P112" s="51"/>
      <c r="Q112" s="50"/>
      <c r="R112" s="51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spans="1:28" ht="12.75">
      <c r="A113" s="50"/>
      <c r="B113" s="50"/>
      <c r="C113" s="50"/>
      <c r="D113" s="50"/>
      <c r="E113" s="50"/>
      <c r="F113" s="50"/>
      <c r="G113" s="52"/>
      <c r="H113" s="52"/>
      <c r="I113" s="50"/>
      <c r="J113" s="50"/>
      <c r="K113" s="50"/>
      <c r="L113" s="50"/>
      <c r="M113" s="50"/>
      <c r="N113" s="50"/>
      <c r="O113" s="50"/>
      <c r="P113" s="51"/>
      <c r="Q113" s="50"/>
      <c r="R113" s="51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spans="1:28" ht="12.75">
      <c r="A114" s="50"/>
      <c r="B114" s="50"/>
      <c r="C114" s="50"/>
      <c r="D114" s="50"/>
      <c r="E114" s="50"/>
      <c r="F114" s="50"/>
      <c r="G114" s="52"/>
      <c r="H114" s="52"/>
      <c r="I114" s="50"/>
      <c r="J114" s="50"/>
      <c r="K114" s="50"/>
      <c r="L114" s="50"/>
      <c r="M114" s="50"/>
      <c r="N114" s="50"/>
      <c r="O114" s="50"/>
      <c r="P114" s="51"/>
      <c r="Q114" s="50"/>
      <c r="R114" s="51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spans="1:28" ht="12.75">
      <c r="A115" s="50"/>
      <c r="B115" s="50"/>
      <c r="C115" s="50"/>
      <c r="D115" s="50"/>
      <c r="E115" s="50"/>
      <c r="F115" s="50"/>
      <c r="G115" s="52"/>
      <c r="H115" s="52"/>
      <c r="I115" s="50"/>
      <c r="J115" s="50"/>
      <c r="K115" s="50"/>
      <c r="L115" s="50"/>
      <c r="M115" s="50"/>
      <c r="N115" s="50"/>
      <c r="O115" s="50"/>
      <c r="P115" s="51"/>
      <c r="Q115" s="50"/>
      <c r="R115" s="51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spans="1:28" ht="12.75">
      <c r="A116" s="50"/>
      <c r="B116" s="50"/>
      <c r="C116" s="50"/>
      <c r="D116" s="50"/>
      <c r="E116" s="50"/>
      <c r="F116" s="50"/>
      <c r="G116" s="52"/>
      <c r="H116" s="52"/>
      <c r="I116" s="50"/>
      <c r="J116" s="50"/>
      <c r="K116" s="50"/>
      <c r="L116" s="50"/>
      <c r="M116" s="50"/>
      <c r="N116" s="50"/>
      <c r="O116" s="50"/>
      <c r="P116" s="51"/>
      <c r="Q116" s="50"/>
      <c r="R116" s="51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spans="1:28" ht="12.75">
      <c r="A117" s="50"/>
      <c r="B117" s="50"/>
      <c r="C117" s="50"/>
      <c r="D117" s="50"/>
      <c r="E117" s="50"/>
      <c r="F117" s="50"/>
      <c r="G117" s="52"/>
      <c r="H117" s="52"/>
      <c r="I117" s="50"/>
      <c r="J117" s="50"/>
      <c r="K117" s="50"/>
      <c r="L117" s="50"/>
      <c r="M117" s="50"/>
      <c r="N117" s="50"/>
      <c r="O117" s="50"/>
      <c r="P117" s="51"/>
      <c r="Q117" s="50"/>
      <c r="R117" s="51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spans="1:28" ht="12.75">
      <c r="A118" s="50"/>
      <c r="B118" s="50"/>
      <c r="C118" s="50"/>
      <c r="D118" s="50"/>
      <c r="E118" s="50"/>
      <c r="F118" s="50"/>
      <c r="G118" s="52"/>
      <c r="H118" s="52"/>
      <c r="I118" s="50"/>
      <c r="J118" s="50"/>
      <c r="K118" s="50"/>
      <c r="L118" s="50"/>
      <c r="M118" s="50"/>
      <c r="N118" s="50"/>
      <c r="O118" s="50"/>
      <c r="P118" s="51"/>
      <c r="Q118" s="50"/>
      <c r="R118" s="51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spans="1:28" ht="12.75">
      <c r="A119" s="50"/>
      <c r="B119" s="50"/>
      <c r="C119" s="50"/>
      <c r="D119" s="50"/>
      <c r="E119" s="50"/>
      <c r="F119" s="50"/>
      <c r="G119" s="52"/>
      <c r="H119" s="52"/>
      <c r="I119" s="50"/>
      <c r="J119" s="50"/>
      <c r="K119" s="50"/>
      <c r="L119" s="50"/>
      <c r="M119" s="50"/>
      <c r="N119" s="50"/>
      <c r="O119" s="50"/>
      <c r="P119" s="51"/>
      <c r="Q119" s="50"/>
      <c r="R119" s="51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spans="1:28" ht="12.75">
      <c r="A120" s="50"/>
      <c r="B120" s="50"/>
      <c r="C120" s="50"/>
      <c r="D120" s="50"/>
      <c r="E120" s="50"/>
      <c r="F120" s="50"/>
      <c r="G120" s="52"/>
      <c r="H120" s="52"/>
      <c r="I120" s="50"/>
      <c r="J120" s="50"/>
      <c r="K120" s="50"/>
      <c r="L120" s="50"/>
      <c r="M120" s="50"/>
      <c r="N120" s="50"/>
      <c r="O120" s="50"/>
      <c r="P120" s="51"/>
      <c r="Q120" s="50"/>
      <c r="R120" s="51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spans="1:28" ht="12.75">
      <c r="A121" s="50"/>
      <c r="B121" s="50"/>
      <c r="C121" s="50"/>
      <c r="D121" s="50"/>
      <c r="E121" s="50"/>
      <c r="F121" s="50"/>
      <c r="G121" s="52"/>
      <c r="H121" s="52"/>
      <c r="I121" s="50"/>
      <c r="J121" s="50"/>
      <c r="K121" s="50"/>
      <c r="L121" s="50"/>
      <c r="M121" s="50"/>
      <c r="N121" s="50"/>
      <c r="O121" s="50"/>
      <c r="P121" s="51"/>
      <c r="Q121" s="50"/>
      <c r="R121" s="51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spans="1:28" ht="12.75">
      <c r="A122" s="50"/>
      <c r="B122" s="50"/>
      <c r="C122" s="50"/>
      <c r="D122" s="50"/>
      <c r="E122" s="50"/>
      <c r="F122" s="50"/>
      <c r="G122" s="52"/>
      <c r="H122" s="52"/>
      <c r="I122" s="50"/>
      <c r="J122" s="50"/>
      <c r="K122" s="50"/>
      <c r="L122" s="50"/>
      <c r="M122" s="50"/>
      <c r="N122" s="50"/>
      <c r="O122" s="50"/>
      <c r="P122" s="51"/>
      <c r="Q122" s="50"/>
      <c r="R122" s="51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spans="1:28" ht="12.75">
      <c r="A123" s="50"/>
      <c r="B123" s="50"/>
      <c r="C123" s="50"/>
      <c r="D123" s="50"/>
      <c r="E123" s="50"/>
      <c r="F123" s="50"/>
      <c r="G123" s="52"/>
      <c r="H123" s="52"/>
      <c r="I123" s="50"/>
      <c r="J123" s="50"/>
      <c r="K123" s="50"/>
      <c r="L123" s="50"/>
      <c r="M123" s="50"/>
      <c r="N123" s="50"/>
      <c r="O123" s="50"/>
      <c r="P123" s="51"/>
      <c r="Q123" s="50"/>
      <c r="R123" s="51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spans="1:28" ht="12.75">
      <c r="A124" s="50"/>
      <c r="B124" s="50"/>
      <c r="C124" s="50"/>
      <c r="D124" s="50"/>
      <c r="E124" s="50"/>
      <c r="F124" s="50"/>
      <c r="G124" s="52"/>
      <c r="H124" s="52"/>
      <c r="I124" s="50"/>
      <c r="J124" s="50"/>
      <c r="K124" s="50"/>
      <c r="L124" s="50"/>
      <c r="M124" s="50"/>
      <c r="N124" s="50"/>
      <c r="O124" s="50"/>
      <c r="P124" s="51"/>
      <c r="Q124" s="50"/>
      <c r="R124" s="51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spans="1:28" ht="12.75">
      <c r="A125" s="50"/>
      <c r="B125" s="50"/>
      <c r="C125" s="50"/>
      <c r="D125" s="50"/>
      <c r="E125" s="50"/>
      <c r="F125" s="50"/>
      <c r="G125" s="52"/>
      <c r="H125" s="52"/>
      <c r="I125" s="50"/>
      <c r="J125" s="50"/>
      <c r="K125" s="50"/>
      <c r="L125" s="50"/>
      <c r="M125" s="50"/>
      <c r="N125" s="50"/>
      <c r="O125" s="50"/>
      <c r="P125" s="51"/>
      <c r="Q125" s="50"/>
      <c r="R125" s="51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spans="1:28" ht="12.75">
      <c r="A126" s="50"/>
      <c r="B126" s="50"/>
      <c r="C126" s="50"/>
      <c r="D126" s="50"/>
      <c r="E126" s="50"/>
      <c r="F126" s="50"/>
      <c r="G126" s="52"/>
      <c r="H126" s="52"/>
      <c r="I126" s="50"/>
      <c r="J126" s="50"/>
      <c r="K126" s="50"/>
      <c r="L126" s="50"/>
      <c r="M126" s="50"/>
      <c r="N126" s="50"/>
      <c r="O126" s="50"/>
      <c r="P126" s="51"/>
      <c r="Q126" s="50"/>
      <c r="R126" s="51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spans="1:28" ht="12.75">
      <c r="A127" s="50"/>
      <c r="B127" s="50"/>
      <c r="C127" s="50"/>
      <c r="D127" s="50"/>
      <c r="E127" s="50"/>
      <c r="F127" s="50"/>
      <c r="G127" s="52"/>
      <c r="H127" s="52"/>
      <c r="I127" s="50"/>
      <c r="J127" s="50"/>
      <c r="K127" s="50"/>
      <c r="L127" s="50"/>
      <c r="M127" s="50"/>
      <c r="N127" s="50"/>
      <c r="O127" s="50"/>
      <c r="P127" s="51"/>
      <c r="Q127" s="50"/>
      <c r="R127" s="51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spans="1:28" ht="12.75">
      <c r="A128" s="50"/>
      <c r="B128" s="50"/>
      <c r="C128" s="50"/>
      <c r="D128" s="50"/>
      <c r="E128" s="50"/>
      <c r="F128" s="50"/>
      <c r="G128" s="52"/>
      <c r="H128" s="52"/>
      <c r="I128" s="50"/>
      <c r="J128" s="50"/>
      <c r="K128" s="50"/>
      <c r="L128" s="50"/>
      <c r="M128" s="50"/>
      <c r="N128" s="50"/>
      <c r="O128" s="50"/>
      <c r="P128" s="51"/>
      <c r="Q128" s="50"/>
      <c r="R128" s="51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spans="1:28" ht="12.75">
      <c r="A129" s="50"/>
      <c r="B129" s="50"/>
      <c r="C129" s="50"/>
      <c r="D129" s="50"/>
      <c r="E129" s="50"/>
      <c r="F129" s="50"/>
      <c r="G129" s="52"/>
      <c r="H129" s="52"/>
      <c r="I129" s="50"/>
      <c r="J129" s="50"/>
      <c r="K129" s="50"/>
      <c r="L129" s="50"/>
      <c r="M129" s="50"/>
      <c r="N129" s="50"/>
      <c r="O129" s="50"/>
      <c r="P129" s="51"/>
      <c r="Q129" s="50"/>
      <c r="R129" s="51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spans="1:28" ht="12.75">
      <c r="A130" s="50"/>
      <c r="B130" s="50"/>
      <c r="C130" s="50"/>
      <c r="D130" s="50"/>
      <c r="E130" s="50"/>
      <c r="F130" s="50"/>
      <c r="G130" s="52"/>
      <c r="H130" s="52"/>
      <c r="I130" s="50"/>
      <c r="J130" s="50"/>
      <c r="K130" s="50"/>
      <c r="L130" s="50"/>
      <c r="M130" s="50"/>
      <c r="N130" s="50"/>
      <c r="O130" s="50"/>
      <c r="P130" s="51"/>
      <c r="Q130" s="50"/>
      <c r="R130" s="51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spans="1:28" ht="12.75">
      <c r="A131" s="50"/>
      <c r="B131" s="50"/>
      <c r="C131" s="50"/>
      <c r="D131" s="50"/>
      <c r="E131" s="50"/>
      <c r="F131" s="50"/>
      <c r="G131" s="52"/>
      <c r="H131" s="52"/>
      <c r="I131" s="50"/>
      <c r="J131" s="50"/>
      <c r="K131" s="50"/>
      <c r="L131" s="50"/>
      <c r="M131" s="50"/>
      <c r="N131" s="50"/>
      <c r="O131" s="50"/>
      <c r="P131" s="51"/>
      <c r="Q131" s="50"/>
      <c r="R131" s="51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spans="1:28" ht="12.75">
      <c r="A132" s="50"/>
      <c r="B132" s="50"/>
      <c r="C132" s="50"/>
      <c r="D132" s="50"/>
      <c r="E132" s="50"/>
      <c r="F132" s="50"/>
      <c r="G132" s="52"/>
      <c r="H132" s="52"/>
      <c r="I132" s="50"/>
      <c r="J132" s="50"/>
      <c r="K132" s="50"/>
      <c r="L132" s="50"/>
      <c r="M132" s="50"/>
      <c r="N132" s="50"/>
      <c r="O132" s="50"/>
      <c r="P132" s="51"/>
      <c r="Q132" s="50"/>
      <c r="R132" s="51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spans="1:28" ht="12.75">
      <c r="A133" s="50"/>
      <c r="B133" s="50"/>
      <c r="C133" s="50"/>
      <c r="D133" s="50"/>
      <c r="E133" s="50"/>
      <c r="F133" s="50"/>
      <c r="G133" s="52"/>
      <c r="H133" s="52"/>
      <c r="I133" s="50"/>
      <c r="J133" s="50"/>
      <c r="K133" s="50"/>
      <c r="L133" s="50"/>
      <c r="M133" s="50"/>
      <c r="N133" s="50"/>
      <c r="O133" s="50"/>
      <c r="P133" s="51"/>
      <c r="Q133" s="50"/>
      <c r="R133" s="51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spans="1:28" ht="12.75">
      <c r="A134" s="50"/>
      <c r="B134" s="50"/>
      <c r="C134" s="50"/>
      <c r="D134" s="50"/>
      <c r="E134" s="50"/>
      <c r="F134" s="50"/>
      <c r="G134" s="52"/>
      <c r="H134" s="52"/>
      <c r="I134" s="50"/>
      <c r="J134" s="50"/>
      <c r="K134" s="50"/>
      <c r="L134" s="50"/>
      <c r="M134" s="50"/>
      <c r="N134" s="50"/>
      <c r="O134" s="50"/>
      <c r="P134" s="51"/>
      <c r="Q134" s="50"/>
      <c r="R134" s="51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spans="1:28" ht="12.75">
      <c r="A135" s="50"/>
      <c r="B135" s="50"/>
      <c r="C135" s="50"/>
      <c r="D135" s="50"/>
      <c r="E135" s="50"/>
      <c r="F135" s="50"/>
      <c r="G135" s="52"/>
      <c r="H135" s="52"/>
      <c r="I135" s="50"/>
      <c r="J135" s="50"/>
      <c r="K135" s="50"/>
      <c r="L135" s="50"/>
      <c r="M135" s="50"/>
      <c r="N135" s="50"/>
      <c r="O135" s="50"/>
      <c r="P135" s="51"/>
      <c r="Q135" s="50"/>
      <c r="R135" s="51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spans="1:28" ht="12.75">
      <c r="A136" s="50"/>
      <c r="B136" s="50"/>
      <c r="C136" s="50"/>
      <c r="D136" s="50"/>
      <c r="E136" s="50"/>
      <c r="F136" s="50"/>
      <c r="G136" s="52"/>
      <c r="H136" s="52"/>
      <c r="I136" s="50"/>
      <c r="J136" s="50"/>
      <c r="K136" s="50"/>
      <c r="L136" s="50"/>
      <c r="M136" s="50"/>
      <c r="N136" s="50"/>
      <c r="O136" s="50"/>
      <c r="P136" s="51"/>
      <c r="Q136" s="50"/>
      <c r="R136" s="51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spans="1:28" ht="12.75">
      <c r="A137" s="50"/>
      <c r="B137" s="50"/>
      <c r="C137" s="50"/>
      <c r="D137" s="50"/>
      <c r="E137" s="50"/>
      <c r="F137" s="50"/>
      <c r="G137" s="52"/>
      <c r="H137" s="52"/>
      <c r="I137" s="50"/>
      <c r="J137" s="50"/>
      <c r="K137" s="50"/>
      <c r="L137" s="50"/>
      <c r="M137" s="50"/>
      <c r="N137" s="50"/>
      <c r="O137" s="50"/>
      <c r="P137" s="51"/>
      <c r="Q137" s="50"/>
      <c r="R137" s="51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spans="1:28" ht="12.75">
      <c r="A138" s="50"/>
      <c r="B138" s="50"/>
      <c r="C138" s="50"/>
      <c r="D138" s="50"/>
      <c r="E138" s="50"/>
      <c r="F138" s="50"/>
      <c r="G138" s="52"/>
      <c r="H138" s="52"/>
      <c r="I138" s="50"/>
      <c r="J138" s="50"/>
      <c r="K138" s="50"/>
      <c r="L138" s="50"/>
      <c r="M138" s="50"/>
      <c r="N138" s="50"/>
      <c r="O138" s="50"/>
      <c r="P138" s="51"/>
      <c r="Q138" s="50"/>
      <c r="R138" s="51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spans="1:28" ht="12.75">
      <c r="A139" s="50"/>
      <c r="B139" s="50"/>
      <c r="C139" s="50"/>
      <c r="D139" s="50"/>
      <c r="E139" s="50"/>
      <c r="F139" s="50"/>
      <c r="G139" s="52"/>
      <c r="H139" s="52"/>
      <c r="I139" s="50"/>
      <c r="J139" s="50"/>
      <c r="K139" s="50"/>
      <c r="L139" s="50"/>
      <c r="M139" s="50"/>
      <c r="N139" s="50"/>
      <c r="O139" s="50"/>
      <c r="P139" s="51"/>
      <c r="Q139" s="50"/>
      <c r="R139" s="51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spans="1:28" ht="12.75">
      <c r="A140" s="50"/>
      <c r="B140" s="50"/>
      <c r="C140" s="50"/>
      <c r="D140" s="50"/>
      <c r="E140" s="50"/>
      <c r="F140" s="50"/>
      <c r="G140" s="52"/>
      <c r="H140" s="52"/>
      <c r="I140" s="50"/>
      <c r="J140" s="50"/>
      <c r="K140" s="50"/>
      <c r="L140" s="50"/>
      <c r="M140" s="50"/>
      <c r="N140" s="50"/>
      <c r="O140" s="50"/>
      <c r="P140" s="51"/>
      <c r="Q140" s="50"/>
      <c r="R140" s="51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spans="1:28" ht="12.75">
      <c r="A141" s="50"/>
      <c r="B141" s="50"/>
      <c r="C141" s="50"/>
      <c r="D141" s="50"/>
      <c r="E141" s="50"/>
      <c r="F141" s="50"/>
      <c r="G141" s="52"/>
      <c r="H141" s="52"/>
      <c r="I141" s="50"/>
      <c r="J141" s="50"/>
      <c r="K141" s="50"/>
      <c r="L141" s="50"/>
      <c r="M141" s="50"/>
      <c r="N141" s="50"/>
      <c r="O141" s="50"/>
      <c r="P141" s="51"/>
      <c r="Q141" s="50"/>
      <c r="R141" s="51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spans="1:28" ht="12.75">
      <c r="A142" s="50"/>
      <c r="B142" s="50"/>
      <c r="C142" s="50"/>
      <c r="D142" s="50"/>
      <c r="E142" s="50"/>
      <c r="F142" s="50"/>
      <c r="G142" s="52"/>
      <c r="H142" s="52"/>
      <c r="I142" s="50"/>
      <c r="J142" s="50"/>
      <c r="K142" s="50"/>
      <c r="L142" s="50"/>
      <c r="M142" s="50"/>
      <c r="N142" s="50"/>
      <c r="O142" s="50"/>
      <c r="P142" s="51"/>
      <c r="Q142" s="50"/>
      <c r="R142" s="51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spans="1:28" ht="12.75">
      <c r="A143" s="50"/>
      <c r="B143" s="50"/>
      <c r="C143" s="50"/>
      <c r="D143" s="50"/>
      <c r="E143" s="50"/>
      <c r="F143" s="50"/>
      <c r="G143" s="52"/>
      <c r="H143" s="52"/>
      <c r="I143" s="50"/>
      <c r="J143" s="50"/>
      <c r="K143" s="50"/>
      <c r="L143" s="50"/>
      <c r="M143" s="50"/>
      <c r="N143" s="50"/>
      <c r="O143" s="50"/>
      <c r="P143" s="51"/>
      <c r="Q143" s="50"/>
      <c r="R143" s="51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spans="1:28" ht="12.75">
      <c r="A144" s="50"/>
      <c r="B144" s="50"/>
      <c r="C144" s="50"/>
      <c r="D144" s="50"/>
      <c r="E144" s="50"/>
      <c r="F144" s="50"/>
      <c r="G144" s="52"/>
      <c r="H144" s="52"/>
      <c r="I144" s="50"/>
      <c r="J144" s="50"/>
      <c r="K144" s="50"/>
      <c r="L144" s="50"/>
      <c r="M144" s="50"/>
      <c r="N144" s="50"/>
      <c r="O144" s="50"/>
      <c r="P144" s="51"/>
      <c r="Q144" s="50"/>
      <c r="R144" s="51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spans="1:28" ht="12.75">
      <c r="A145" s="50"/>
      <c r="B145" s="50"/>
      <c r="C145" s="50"/>
      <c r="D145" s="50"/>
      <c r="E145" s="50"/>
      <c r="F145" s="50"/>
      <c r="G145" s="52"/>
      <c r="H145" s="52"/>
      <c r="I145" s="50"/>
      <c r="J145" s="50"/>
      <c r="K145" s="50"/>
      <c r="L145" s="50"/>
      <c r="M145" s="50"/>
      <c r="N145" s="50"/>
      <c r="O145" s="50"/>
      <c r="P145" s="51"/>
      <c r="Q145" s="50"/>
      <c r="R145" s="51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1:28" ht="12.75">
      <c r="A146" s="50"/>
      <c r="B146" s="50"/>
      <c r="C146" s="50"/>
      <c r="D146" s="50"/>
      <c r="E146" s="50"/>
      <c r="F146" s="50"/>
      <c r="G146" s="52"/>
      <c r="H146" s="52"/>
      <c r="I146" s="50"/>
      <c r="J146" s="50"/>
      <c r="K146" s="50"/>
      <c r="L146" s="50"/>
      <c r="M146" s="50"/>
      <c r="N146" s="50"/>
      <c r="O146" s="50"/>
      <c r="P146" s="51"/>
      <c r="Q146" s="50"/>
      <c r="R146" s="51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1:28" ht="12.75">
      <c r="A147" s="50"/>
      <c r="B147" s="50"/>
      <c r="C147" s="50"/>
      <c r="D147" s="50"/>
      <c r="E147" s="50"/>
      <c r="F147" s="50"/>
      <c r="G147" s="52"/>
      <c r="H147" s="52"/>
      <c r="I147" s="50"/>
      <c r="J147" s="50"/>
      <c r="K147" s="50"/>
      <c r="L147" s="50"/>
      <c r="M147" s="50"/>
      <c r="N147" s="50"/>
      <c r="O147" s="50"/>
      <c r="P147" s="51"/>
      <c r="Q147" s="50"/>
      <c r="R147" s="51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1:28" ht="12.75">
      <c r="A148" s="50"/>
      <c r="B148" s="50"/>
      <c r="C148" s="50"/>
      <c r="D148" s="50"/>
      <c r="E148" s="50"/>
      <c r="F148" s="50"/>
      <c r="G148" s="52"/>
      <c r="H148" s="52"/>
      <c r="I148" s="50"/>
      <c r="J148" s="50"/>
      <c r="K148" s="50"/>
      <c r="L148" s="50"/>
      <c r="M148" s="50"/>
      <c r="N148" s="50"/>
      <c r="O148" s="50"/>
      <c r="P148" s="51"/>
      <c r="Q148" s="50"/>
      <c r="R148" s="51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1:28" ht="12.75">
      <c r="A149" s="50"/>
      <c r="B149" s="50"/>
      <c r="C149" s="50"/>
      <c r="D149" s="50"/>
      <c r="E149" s="50"/>
      <c r="F149" s="50"/>
      <c r="G149" s="52"/>
      <c r="H149" s="52"/>
      <c r="I149" s="50"/>
      <c r="J149" s="50"/>
      <c r="K149" s="50"/>
      <c r="L149" s="50"/>
      <c r="M149" s="50"/>
      <c r="N149" s="50"/>
      <c r="O149" s="50"/>
      <c r="P149" s="51"/>
      <c r="Q149" s="50"/>
      <c r="R149" s="51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1:28" ht="12.75">
      <c r="A150" s="50"/>
      <c r="B150" s="50"/>
      <c r="C150" s="50"/>
      <c r="D150" s="50"/>
      <c r="E150" s="50"/>
      <c r="F150" s="50"/>
      <c r="G150" s="52"/>
      <c r="H150" s="52"/>
      <c r="I150" s="50"/>
      <c r="J150" s="50"/>
      <c r="K150" s="50"/>
      <c r="L150" s="50"/>
      <c r="M150" s="50"/>
      <c r="N150" s="50"/>
      <c r="O150" s="50"/>
      <c r="P150" s="51"/>
      <c r="Q150" s="50"/>
      <c r="R150" s="51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1:28" ht="12.75">
      <c r="A151" s="50"/>
      <c r="B151" s="50"/>
      <c r="C151" s="50"/>
      <c r="D151" s="50"/>
      <c r="E151" s="50"/>
      <c r="F151" s="50"/>
      <c r="G151" s="52"/>
      <c r="H151" s="52"/>
      <c r="I151" s="50"/>
      <c r="J151" s="50"/>
      <c r="K151" s="50"/>
      <c r="L151" s="50"/>
      <c r="M151" s="50"/>
      <c r="N151" s="50"/>
      <c r="O151" s="50"/>
      <c r="P151" s="51"/>
      <c r="Q151" s="50"/>
      <c r="R151" s="51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1:28" ht="12.75">
      <c r="A152" s="50"/>
      <c r="B152" s="50"/>
      <c r="C152" s="50"/>
      <c r="D152" s="50"/>
      <c r="E152" s="50"/>
      <c r="F152" s="50"/>
      <c r="G152" s="52"/>
      <c r="H152" s="52"/>
      <c r="I152" s="50"/>
      <c r="J152" s="50"/>
      <c r="K152" s="50"/>
      <c r="L152" s="50"/>
      <c r="M152" s="50"/>
      <c r="N152" s="50"/>
      <c r="O152" s="50"/>
      <c r="P152" s="51"/>
      <c r="Q152" s="50"/>
      <c r="R152" s="51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1:28" ht="12.75">
      <c r="A153" s="50"/>
      <c r="B153" s="50"/>
      <c r="C153" s="50"/>
      <c r="D153" s="50"/>
      <c r="E153" s="50"/>
      <c r="F153" s="50"/>
      <c r="G153" s="52"/>
      <c r="H153" s="52"/>
      <c r="I153" s="50"/>
      <c r="J153" s="50"/>
      <c r="K153" s="50"/>
      <c r="L153" s="50"/>
      <c r="M153" s="50"/>
      <c r="N153" s="50"/>
      <c r="O153" s="50"/>
      <c r="P153" s="51"/>
      <c r="Q153" s="50"/>
      <c r="R153" s="51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1:28" ht="12.75">
      <c r="A154" s="50"/>
      <c r="B154" s="50"/>
      <c r="C154" s="50"/>
      <c r="D154" s="50"/>
      <c r="E154" s="50"/>
      <c r="F154" s="50"/>
      <c r="G154" s="52"/>
      <c r="H154" s="52"/>
      <c r="I154" s="50"/>
      <c r="J154" s="50"/>
      <c r="K154" s="50"/>
      <c r="L154" s="50"/>
      <c r="M154" s="50"/>
      <c r="N154" s="50"/>
      <c r="O154" s="50"/>
      <c r="P154" s="51"/>
      <c r="Q154" s="50"/>
      <c r="R154" s="51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1:28" ht="12.75">
      <c r="A155" s="50"/>
      <c r="B155" s="50"/>
      <c r="C155" s="50"/>
      <c r="D155" s="50"/>
      <c r="E155" s="50"/>
      <c r="F155" s="50"/>
      <c r="G155" s="52"/>
      <c r="H155" s="52"/>
      <c r="I155" s="50"/>
      <c r="J155" s="50"/>
      <c r="K155" s="50"/>
      <c r="L155" s="50"/>
      <c r="M155" s="50"/>
      <c r="N155" s="50"/>
      <c r="O155" s="50"/>
      <c r="P155" s="51"/>
      <c r="Q155" s="50"/>
      <c r="R155" s="51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1:28" ht="12.75">
      <c r="A156" s="50"/>
      <c r="B156" s="50"/>
      <c r="C156" s="50"/>
      <c r="D156" s="50"/>
      <c r="E156" s="50"/>
      <c r="F156" s="50"/>
      <c r="G156" s="52"/>
      <c r="H156" s="52"/>
      <c r="I156" s="50"/>
      <c r="J156" s="50"/>
      <c r="K156" s="50"/>
      <c r="L156" s="50"/>
      <c r="M156" s="50"/>
      <c r="N156" s="50"/>
      <c r="O156" s="50"/>
      <c r="P156" s="51"/>
      <c r="Q156" s="50"/>
      <c r="R156" s="51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1:28" ht="12.75">
      <c r="A157" s="50"/>
      <c r="B157" s="50"/>
      <c r="C157" s="50"/>
      <c r="D157" s="50"/>
      <c r="E157" s="50"/>
      <c r="F157" s="50"/>
      <c r="G157" s="52"/>
      <c r="H157" s="52"/>
      <c r="I157" s="50"/>
      <c r="J157" s="50"/>
      <c r="K157" s="50"/>
      <c r="L157" s="50"/>
      <c r="M157" s="50"/>
      <c r="N157" s="50"/>
      <c r="O157" s="50"/>
      <c r="P157" s="51"/>
      <c r="Q157" s="50"/>
      <c r="R157" s="51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1:28" ht="12.75">
      <c r="A158" s="50"/>
      <c r="B158" s="50"/>
      <c r="C158" s="50"/>
      <c r="D158" s="50"/>
      <c r="E158" s="50"/>
      <c r="F158" s="50"/>
      <c r="G158" s="52"/>
      <c r="H158" s="52"/>
      <c r="I158" s="50"/>
      <c r="J158" s="50"/>
      <c r="K158" s="50"/>
      <c r="L158" s="50"/>
      <c r="M158" s="50"/>
      <c r="N158" s="50"/>
      <c r="O158" s="50"/>
      <c r="P158" s="51"/>
      <c r="Q158" s="50"/>
      <c r="R158" s="51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1:28" ht="12.75">
      <c r="A159" s="50"/>
      <c r="B159" s="50"/>
      <c r="C159" s="50"/>
      <c r="D159" s="50"/>
      <c r="E159" s="50"/>
      <c r="F159" s="50"/>
      <c r="G159" s="52"/>
      <c r="H159" s="52"/>
      <c r="I159" s="50"/>
      <c r="J159" s="50"/>
      <c r="K159" s="50"/>
      <c r="L159" s="50"/>
      <c r="M159" s="50"/>
      <c r="N159" s="50"/>
      <c r="O159" s="50"/>
      <c r="P159" s="51"/>
      <c r="Q159" s="50"/>
      <c r="R159" s="51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spans="1:28" ht="12.75">
      <c r="A160" s="50"/>
      <c r="B160" s="50"/>
      <c r="C160" s="50"/>
      <c r="D160" s="50"/>
      <c r="E160" s="50"/>
      <c r="F160" s="50"/>
      <c r="G160" s="52"/>
      <c r="H160" s="52"/>
      <c r="I160" s="50"/>
      <c r="J160" s="50"/>
      <c r="K160" s="50"/>
      <c r="L160" s="50"/>
      <c r="M160" s="50"/>
      <c r="N160" s="50"/>
      <c r="O160" s="50"/>
      <c r="P160" s="51"/>
      <c r="Q160" s="50"/>
      <c r="R160" s="51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spans="1:28" ht="12.75">
      <c r="A161" s="50"/>
      <c r="B161" s="50"/>
      <c r="C161" s="50"/>
      <c r="D161" s="50"/>
      <c r="E161" s="50"/>
      <c r="F161" s="50"/>
      <c r="G161" s="52"/>
      <c r="H161" s="52"/>
      <c r="I161" s="50"/>
      <c r="J161" s="50"/>
      <c r="K161" s="50"/>
      <c r="L161" s="50"/>
      <c r="M161" s="50"/>
      <c r="N161" s="50"/>
      <c r="O161" s="50"/>
      <c r="P161" s="51"/>
      <c r="Q161" s="50"/>
      <c r="R161" s="51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spans="1:28" ht="12.75">
      <c r="A162" s="50"/>
      <c r="B162" s="50"/>
      <c r="C162" s="50"/>
      <c r="D162" s="50"/>
      <c r="E162" s="50"/>
      <c r="F162" s="50"/>
      <c r="G162" s="52"/>
      <c r="H162" s="52"/>
      <c r="I162" s="50"/>
      <c r="J162" s="50"/>
      <c r="K162" s="50"/>
      <c r="L162" s="50"/>
      <c r="M162" s="50"/>
      <c r="N162" s="50"/>
      <c r="O162" s="50"/>
      <c r="P162" s="51"/>
      <c r="Q162" s="50"/>
      <c r="R162" s="51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spans="1:28" ht="12.75">
      <c r="A163" s="50"/>
      <c r="B163" s="50"/>
      <c r="C163" s="50"/>
      <c r="D163" s="50"/>
      <c r="E163" s="50"/>
      <c r="F163" s="50"/>
      <c r="G163" s="52"/>
      <c r="H163" s="52"/>
      <c r="I163" s="50"/>
      <c r="J163" s="50"/>
      <c r="K163" s="50"/>
      <c r="L163" s="50"/>
      <c r="M163" s="50"/>
      <c r="N163" s="50"/>
      <c r="O163" s="50"/>
      <c r="P163" s="51"/>
      <c r="Q163" s="50"/>
      <c r="R163" s="51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spans="1:28" ht="12.75">
      <c r="A164" s="50"/>
      <c r="B164" s="50"/>
      <c r="C164" s="50"/>
      <c r="D164" s="50"/>
      <c r="E164" s="50"/>
      <c r="F164" s="50"/>
      <c r="G164" s="52"/>
      <c r="H164" s="52"/>
      <c r="I164" s="50"/>
      <c r="J164" s="50"/>
      <c r="K164" s="50"/>
      <c r="L164" s="50"/>
      <c r="M164" s="50"/>
      <c r="N164" s="50"/>
      <c r="O164" s="50"/>
      <c r="P164" s="51"/>
      <c r="Q164" s="50"/>
      <c r="R164" s="51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spans="1:28" ht="12.75">
      <c r="A165" s="50"/>
      <c r="B165" s="50"/>
      <c r="C165" s="50"/>
      <c r="D165" s="50"/>
      <c r="E165" s="50"/>
      <c r="F165" s="50"/>
      <c r="G165" s="52"/>
      <c r="H165" s="52"/>
      <c r="I165" s="50"/>
      <c r="J165" s="50"/>
      <c r="K165" s="50"/>
      <c r="L165" s="50"/>
      <c r="M165" s="50"/>
      <c r="N165" s="50"/>
      <c r="O165" s="50"/>
      <c r="P165" s="51"/>
      <c r="Q165" s="50"/>
      <c r="R165" s="51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spans="1:28" ht="12.75">
      <c r="A166" s="50"/>
      <c r="B166" s="50"/>
      <c r="C166" s="50"/>
      <c r="D166" s="50"/>
      <c r="E166" s="50"/>
      <c r="F166" s="50"/>
      <c r="G166" s="52"/>
      <c r="H166" s="52"/>
      <c r="I166" s="50"/>
      <c r="J166" s="50"/>
      <c r="K166" s="50"/>
      <c r="L166" s="50"/>
      <c r="M166" s="50"/>
      <c r="N166" s="50"/>
      <c r="O166" s="50"/>
      <c r="P166" s="51"/>
      <c r="Q166" s="50"/>
      <c r="R166" s="51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spans="1:28" ht="12.75">
      <c r="A167" s="50"/>
      <c r="B167" s="50"/>
      <c r="C167" s="50"/>
      <c r="D167" s="50"/>
      <c r="E167" s="50"/>
      <c r="F167" s="50"/>
      <c r="G167" s="52"/>
      <c r="H167" s="52"/>
      <c r="I167" s="50"/>
      <c r="J167" s="50"/>
      <c r="K167" s="50"/>
      <c r="L167" s="50"/>
      <c r="M167" s="50"/>
      <c r="N167" s="50"/>
      <c r="O167" s="50"/>
      <c r="P167" s="51"/>
      <c r="Q167" s="50"/>
      <c r="R167" s="51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spans="1:28" ht="12.75">
      <c r="A168" s="50"/>
      <c r="B168" s="50"/>
      <c r="C168" s="50"/>
      <c r="D168" s="50"/>
      <c r="E168" s="50"/>
      <c r="F168" s="50"/>
      <c r="G168" s="52"/>
      <c r="H168" s="52"/>
      <c r="I168" s="50"/>
      <c r="J168" s="50"/>
      <c r="K168" s="50"/>
      <c r="L168" s="50"/>
      <c r="M168" s="50"/>
      <c r="N168" s="50"/>
      <c r="O168" s="50"/>
      <c r="P168" s="51"/>
      <c r="Q168" s="50"/>
      <c r="R168" s="51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spans="1:28" ht="12.75">
      <c r="A169" s="50"/>
      <c r="B169" s="50"/>
      <c r="C169" s="50"/>
      <c r="D169" s="50"/>
      <c r="E169" s="50"/>
      <c r="F169" s="50"/>
      <c r="G169" s="52"/>
      <c r="H169" s="52"/>
      <c r="I169" s="50"/>
      <c r="J169" s="50"/>
      <c r="K169" s="50"/>
      <c r="L169" s="50"/>
      <c r="M169" s="50"/>
      <c r="N169" s="50"/>
      <c r="O169" s="50"/>
      <c r="P169" s="51"/>
      <c r="Q169" s="50"/>
      <c r="R169" s="51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spans="1:28" ht="12.75">
      <c r="A170" s="50"/>
      <c r="B170" s="50"/>
      <c r="C170" s="50"/>
      <c r="D170" s="50"/>
      <c r="E170" s="50"/>
      <c r="F170" s="50"/>
      <c r="G170" s="52"/>
      <c r="H170" s="52"/>
      <c r="I170" s="50"/>
      <c r="J170" s="50"/>
      <c r="K170" s="50"/>
      <c r="L170" s="50"/>
      <c r="M170" s="50"/>
      <c r="N170" s="50"/>
      <c r="O170" s="50"/>
      <c r="P170" s="51"/>
      <c r="Q170" s="50"/>
      <c r="R170" s="51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spans="1:28" ht="12.75">
      <c r="A171" s="50"/>
      <c r="B171" s="50"/>
      <c r="C171" s="50"/>
      <c r="D171" s="50"/>
      <c r="E171" s="50"/>
      <c r="F171" s="50"/>
      <c r="G171" s="52"/>
      <c r="H171" s="52"/>
      <c r="I171" s="50"/>
      <c r="J171" s="50"/>
      <c r="K171" s="50"/>
      <c r="L171" s="50"/>
      <c r="M171" s="50"/>
      <c r="N171" s="50"/>
      <c r="O171" s="50"/>
      <c r="P171" s="51"/>
      <c r="Q171" s="50"/>
      <c r="R171" s="51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spans="1:28" ht="12.75">
      <c r="A172" s="50"/>
      <c r="B172" s="50"/>
      <c r="C172" s="50"/>
      <c r="D172" s="50"/>
      <c r="E172" s="50"/>
      <c r="F172" s="50"/>
      <c r="G172" s="52"/>
      <c r="H172" s="52"/>
      <c r="I172" s="50"/>
      <c r="J172" s="50"/>
      <c r="K172" s="50"/>
      <c r="L172" s="50"/>
      <c r="M172" s="50"/>
      <c r="N172" s="50"/>
      <c r="O172" s="50"/>
      <c r="P172" s="51"/>
      <c r="Q172" s="50"/>
      <c r="R172" s="51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spans="1:28" ht="12.75">
      <c r="A173" s="50"/>
      <c r="B173" s="50"/>
      <c r="C173" s="50"/>
      <c r="D173" s="50"/>
      <c r="E173" s="50"/>
      <c r="F173" s="50"/>
      <c r="G173" s="52"/>
      <c r="H173" s="52"/>
      <c r="I173" s="50"/>
      <c r="J173" s="50"/>
      <c r="K173" s="50"/>
      <c r="L173" s="50"/>
      <c r="M173" s="50"/>
      <c r="N173" s="50"/>
      <c r="O173" s="50"/>
      <c r="P173" s="51"/>
      <c r="Q173" s="50"/>
      <c r="R173" s="51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spans="1:28" ht="12.75">
      <c r="A174" s="50"/>
      <c r="B174" s="50"/>
      <c r="C174" s="50"/>
      <c r="D174" s="50"/>
      <c r="E174" s="50"/>
      <c r="F174" s="50"/>
      <c r="G174" s="52"/>
      <c r="H174" s="52"/>
      <c r="I174" s="50"/>
      <c r="J174" s="50"/>
      <c r="K174" s="50"/>
      <c r="L174" s="50"/>
      <c r="M174" s="50"/>
      <c r="N174" s="50"/>
      <c r="O174" s="50"/>
      <c r="P174" s="51"/>
      <c r="Q174" s="50"/>
      <c r="R174" s="51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spans="1:28" ht="12.75">
      <c r="A175" s="50"/>
      <c r="B175" s="50"/>
      <c r="C175" s="50"/>
      <c r="D175" s="50"/>
      <c r="E175" s="50"/>
      <c r="F175" s="50"/>
      <c r="G175" s="52"/>
      <c r="H175" s="52"/>
      <c r="I175" s="50"/>
      <c r="J175" s="50"/>
      <c r="K175" s="50"/>
      <c r="L175" s="50"/>
      <c r="M175" s="50"/>
      <c r="N175" s="50"/>
      <c r="O175" s="50"/>
      <c r="P175" s="51"/>
      <c r="Q175" s="50"/>
      <c r="R175" s="51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spans="1:28" ht="12.75">
      <c r="A176" s="50"/>
      <c r="B176" s="50"/>
      <c r="C176" s="50"/>
      <c r="D176" s="50"/>
      <c r="E176" s="50"/>
      <c r="F176" s="50"/>
      <c r="G176" s="52"/>
      <c r="H176" s="52"/>
      <c r="I176" s="50"/>
      <c r="J176" s="50"/>
      <c r="K176" s="50"/>
      <c r="L176" s="50"/>
      <c r="M176" s="50"/>
      <c r="N176" s="50"/>
      <c r="O176" s="50"/>
      <c r="P176" s="51"/>
      <c r="Q176" s="50"/>
      <c r="R176" s="51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spans="1:28" ht="12.75">
      <c r="A177" s="50"/>
      <c r="B177" s="50"/>
      <c r="C177" s="50"/>
      <c r="D177" s="50"/>
      <c r="E177" s="50"/>
      <c r="F177" s="50"/>
      <c r="G177" s="52"/>
      <c r="H177" s="52"/>
      <c r="I177" s="50"/>
      <c r="J177" s="50"/>
      <c r="K177" s="50"/>
      <c r="L177" s="50"/>
      <c r="M177" s="50"/>
      <c r="N177" s="50"/>
      <c r="O177" s="50"/>
      <c r="P177" s="51"/>
      <c r="Q177" s="50"/>
      <c r="R177" s="51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spans="1:28" ht="12.75">
      <c r="A178" s="50"/>
      <c r="B178" s="50"/>
      <c r="C178" s="50"/>
      <c r="D178" s="50"/>
      <c r="E178" s="50"/>
      <c r="F178" s="50"/>
      <c r="G178" s="52"/>
      <c r="H178" s="52"/>
      <c r="I178" s="50"/>
      <c r="J178" s="50"/>
      <c r="K178" s="50"/>
      <c r="L178" s="50"/>
      <c r="M178" s="50"/>
      <c r="N178" s="50"/>
      <c r="O178" s="50"/>
      <c r="P178" s="51"/>
      <c r="Q178" s="50"/>
      <c r="R178" s="51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spans="1:28" ht="12.75">
      <c r="A179" s="50"/>
      <c r="B179" s="50"/>
      <c r="C179" s="50"/>
      <c r="D179" s="50"/>
      <c r="E179" s="50"/>
      <c r="F179" s="50"/>
      <c r="G179" s="52"/>
      <c r="H179" s="52"/>
      <c r="I179" s="50"/>
      <c r="J179" s="50"/>
      <c r="K179" s="50"/>
      <c r="L179" s="50"/>
      <c r="M179" s="50"/>
      <c r="N179" s="50"/>
      <c r="O179" s="50"/>
      <c r="P179" s="51"/>
      <c r="Q179" s="50"/>
      <c r="R179" s="51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spans="1:28" ht="12.75">
      <c r="A180" s="50"/>
      <c r="B180" s="50"/>
      <c r="C180" s="50"/>
      <c r="D180" s="50"/>
      <c r="E180" s="50"/>
      <c r="F180" s="50"/>
      <c r="G180" s="52"/>
      <c r="H180" s="52"/>
      <c r="I180" s="50"/>
      <c r="J180" s="50"/>
      <c r="K180" s="50"/>
      <c r="L180" s="50"/>
      <c r="M180" s="50"/>
      <c r="N180" s="50"/>
      <c r="O180" s="50"/>
      <c r="P180" s="51"/>
      <c r="Q180" s="50"/>
      <c r="R180" s="51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spans="1:28" ht="12.75">
      <c r="A181" s="50"/>
      <c r="B181" s="50"/>
      <c r="C181" s="50"/>
      <c r="D181" s="50"/>
      <c r="E181" s="50"/>
      <c r="F181" s="50"/>
      <c r="G181" s="52"/>
      <c r="H181" s="52"/>
      <c r="I181" s="50"/>
      <c r="J181" s="50"/>
      <c r="K181" s="50"/>
      <c r="L181" s="50"/>
      <c r="M181" s="50"/>
      <c r="N181" s="50"/>
      <c r="O181" s="50"/>
      <c r="P181" s="51"/>
      <c r="Q181" s="50"/>
      <c r="R181" s="51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spans="1:28" ht="12.75">
      <c r="A182" s="50"/>
      <c r="B182" s="50"/>
      <c r="C182" s="50"/>
      <c r="D182" s="50"/>
      <c r="E182" s="50"/>
      <c r="F182" s="50"/>
      <c r="G182" s="52"/>
      <c r="H182" s="52"/>
      <c r="I182" s="50"/>
      <c r="J182" s="50"/>
      <c r="K182" s="50"/>
      <c r="L182" s="50"/>
      <c r="M182" s="50"/>
      <c r="N182" s="50"/>
      <c r="O182" s="50"/>
      <c r="P182" s="51"/>
      <c r="Q182" s="50"/>
      <c r="R182" s="51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spans="1:28" ht="12.75">
      <c r="A183" s="50"/>
      <c r="B183" s="50"/>
      <c r="C183" s="50"/>
      <c r="D183" s="50"/>
      <c r="E183" s="50"/>
      <c r="F183" s="50"/>
      <c r="G183" s="52"/>
      <c r="H183" s="52"/>
      <c r="I183" s="50"/>
      <c r="J183" s="50"/>
      <c r="K183" s="50"/>
      <c r="L183" s="50"/>
      <c r="M183" s="50"/>
      <c r="N183" s="50"/>
      <c r="O183" s="50"/>
      <c r="P183" s="51"/>
      <c r="Q183" s="50"/>
      <c r="R183" s="51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spans="1:28" ht="12.75">
      <c r="A184" s="50"/>
      <c r="B184" s="50"/>
      <c r="C184" s="50"/>
      <c r="D184" s="50"/>
      <c r="E184" s="50"/>
      <c r="F184" s="50"/>
      <c r="G184" s="52"/>
      <c r="H184" s="52"/>
      <c r="I184" s="50"/>
      <c r="J184" s="50"/>
      <c r="K184" s="50"/>
      <c r="L184" s="50"/>
      <c r="M184" s="50"/>
      <c r="N184" s="50"/>
      <c r="O184" s="50"/>
      <c r="P184" s="51"/>
      <c r="Q184" s="50"/>
      <c r="R184" s="51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spans="1:28" ht="12.75">
      <c r="A185" s="50"/>
      <c r="B185" s="50"/>
      <c r="C185" s="50"/>
      <c r="D185" s="50"/>
      <c r="E185" s="50"/>
      <c r="F185" s="50"/>
      <c r="G185" s="52"/>
      <c r="H185" s="52"/>
      <c r="I185" s="50"/>
      <c r="J185" s="50"/>
      <c r="K185" s="50"/>
      <c r="L185" s="50"/>
      <c r="M185" s="50"/>
      <c r="N185" s="50"/>
      <c r="O185" s="50"/>
      <c r="P185" s="51"/>
      <c r="Q185" s="50"/>
      <c r="R185" s="51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spans="1:28" ht="12.75">
      <c r="A186" s="50"/>
      <c r="B186" s="50"/>
      <c r="C186" s="50"/>
      <c r="D186" s="50"/>
      <c r="E186" s="50"/>
      <c r="F186" s="50"/>
      <c r="G186" s="52"/>
      <c r="H186" s="52"/>
      <c r="I186" s="50"/>
      <c r="J186" s="50"/>
      <c r="K186" s="50"/>
      <c r="L186" s="50"/>
      <c r="M186" s="50"/>
      <c r="N186" s="50"/>
      <c r="O186" s="50"/>
      <c r="P186" s="51"/>
      <c r="Q186" s="50"/>
      <c r="R186" s="51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spans="1:28" ht="12.75">
      <c r="A187" s="50"/>
      <c r="B187" s="50"/>
      <c r="C187" s="50"/>
      <c r="D187" s="50"/>
      <c r="E187" s="50"/>
      <c r="F187" s="50"/>
      <c r="G187" s="52"/>
      <c r="H187" s="52"/>
      <c r="I187" s="50"/>
      <c r="J187" s="50"/>
      <c r="K187" s="50"/>
      <c r="L187" s="50"/>
      <c r="M187" s="50"/>
      <c r="N187" s="50"/>
      <c r="O187" s="50"/>
      <c r="P187" s="51"/>
      <c r="Q187" s="50"/>
      <c r="R187" s="51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spans="1:28" ht="12.75">
      <c r="A188" s="50"/>
      <c r="B188" s="50"/>
      <c r="C188" s="50"/>
      <c r="D188" s="50"/>
      <c r="E188" s="50"/>
      <c r="F188" s="50"/>
      <c r="G188" s="52"/>
      <c r="H188" s="52"/>
      <c r="I188" s="50"/>
      <c r="J188" s="50"/>
      <c r="K188" s="50"/>
      <c r="L188" s="50"/>
      <c r="M188" s="50"/>
      <c r="N188" s="50"/>
      <c r="O188" s="50"/>
      <c r="P188" s="51"/>
      <c r="Q188" s="50"/>
      <c r="R188" s="51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spans="1:28" ht="12.75">
      <c r="A189" s="50"/>
      <c r="B189" s="50"/>
      <c r="C189" s="50"/>
      <c r="D189" s="50"/>
      <c r="E189" s="50"/>
      <c r="F189" s="50"/>
      <c r="G189" s="52"/>
      <c r="H189" s="52"/>
      <c r="I189" s="50"/>
      <c r="J189" s="50"/>
      <c r="K189" s="50"/>
      <c r="L189" s="50"/>
      <c r="M189" s="50"/>
      <c r="N189" s="50"/>
      <c r="O189" s="50"/>
      <c r="P189" s="51"/>
      <c r="Q189" s="50"/>
      <c r="R189" s="51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spans="1:28" ht="12.75">
      <c r="A190" s="50"/>
      <c r="B190" s="50"/>
      <c r="C190" s="50"/>
      <c r="D190" s="50"/>
      <c r="E190" s="50"/>
      <c r="F190" s="50"/>
      <c r="G190" s="52"/>
      <c r="H190" s="52"/>
      <c r="I190" s="50"/>
      <c r="J190" s="50"/>
      <c r="K190" s="50"/>
      <c r="L190" s="50"/>
      <c r="M190" s="50"/>
      <c r="N190" s="50"/>
      <c r="O190" s="50"/>
      <c r="P190" s="51"/>
      <c r="Q190" s="50"/>
      <c r="R190" s="51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spans="1:28" ht="12.75">
      <c r="A191" s="50"/>
      <c r="B191" s="50"/>
      <c r="C191" s="50"/>
      <c r="D191" s="50"/>
      <c r="E191" s="50"/>
      <c r="F191" s="50"/>
      <c r="G191" s="52"/>
      <c r="H191" s="52"/>
      <c r="I191" s="50"/>
      <c r="J191" s="50"/>
      <c r="K191" s="50"/>
      <c r="L191" s="50"/>
      <c r="M191" s="50"/>
      <c r="N191" s="50"/>
      <c r="O191" s="50"/>
      <c r="P191" s="51"/>
      <c r="Q191" s="50"/>
      <c r="R191" s="51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spans="1:28" ht="12.75">
      <c r="A192" s="50"/>
      <c r="B192" s="50"/>
      <c r="C192" s="50"/>
      <c r="D192" s="50"/>
      <c r="E192" s="50"/>
      <c r="F192" s="50"/>
      <c r="G192" s="52"/>
      <c r="H192" s="52"/>
      <c r="I192" s="50"/>
      <c r="J192" s="50"/>
      <c r="K192" s="50"/>
      <c r="L192" s="50"/>
      <c r="M192" s="50"/>
      <c r="N192" s="50"/>
      <c r="O192" s="50"/>
      <c r="P192" s="51"/>
      <c r="Q192" s="50"/>
      <c r="R192" s="51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spans="1:28" ht="12.75">
      <c r="A193" s="50"/>
      <c r="B193" s="50"/>
      <c r="C193" s="50"/>
      <c r="D193" s="50"/>
      <c r="E193" s="50"/>
      <c r="F193" s="50"/>
      <c r="G193" s="52"/>
      <c r="H193" s="52"/>
      <c r="I193" s="50"/>
      <c r="J193" s="50"/>
      <c r="K193" s="50"/>
      <c r="L193" s="50"/>
      <c r="M193" s="50"/>
      <c r="N193" s="50"/>
      <c r="O193" s="50"/>
      <c r="P193" s="51"/>
      <c r="Q193" s="50"/>
      <c r="R193" s="51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spans="1:28" ht="12.75">
      <c r="A194" s="50"/>
      <c r="B194" s="50"/>
      <c r="C194" s="50"/>
      <c r="D194" s="50"/>
      <c r="E194" s="50"/>
      <c r="F194" s="50"/>
      <c r="G194" s="52"/>
      <c r="H194" s="52"/>
      <c r="I194" s="50"/>
      <c r="J194" s="50"/>
      <c r="K194" s="50"/>
      <c r="L194" s="50"/>
      <c r="M194" s="50"/>
      <c r="N194" s="50"/>
      <c r="O194" s="50"/>
      <c r="P194" s="51"/>
      <c r="Q194" s="50"/>
      <c r="R194" s="51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spans="1:28" ht="12.75">
      <c r="A195" s="50"/>
      <c r="B195" s="50"/>
      <c r="C195" s="50"/>
      <c r="D195" s="50"/>
      <c r="E195" s="50"/>
      <c r="F195" s="50"/>
      <c r="G195" s="52"/>
      <c r="H195" s="52"/>
      <c r="I195" s="50"/>
      <c r="J195" s="50"/>
      <c r="K195" s="50"/>
      <c r="L195" s="50"/>
      <c r="M195" s="50"/>
      <c r="N195" s="50"/>
      <c r="O195" s="50"/>
      <c r="P195" s="51"/>
      <c r="Q195" s="50"/>
      <c r="R195" s="51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spans="1:28" ht="12.75">
      <c r="A196" s="50"/>
      <c r="B196" s="50"/>
      <c r="C196" s="50"/>
      <c r="D196" s="50"/>
      <c r="E196" s="50"/>
      <c r="F196" s="50"/>
      <c r="G196" s="52"/>
      <c r="H196" s="52"/>
      <c r="I196" s="50"/>
      <c r="J196" s="50"/>
      <c r="K196" s="50"/>
      <c r="L196" s="50"/>
      <c r="M196" s="50"/>
      <c r="N196" s="50"/>
      <c r="O196" s="50"/>
      <c r="P196" s="51"/>
      <c r="Q196" s="50"/>
      <c r="R196" s="51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spans="1:28" ht="12.75">
      <c r="A197" s="50"/>
      <c r="B197" s="50"/>
      <c r="C197" s="50"/>
      <c r="D197" s="50"/>
      <c r="E197" s="50"/>
      <c r="F197" s="50"/>
      <c r="G197" s="52"/>
      <c r="H197" s="52"/>
      <c r="I197" s="50"/>
      <c r="J197" s="50"/>
      <c r="K197" s="50"/>
      <c r="L197" s="50"/>
      <c r="M197" s="50"/>
      <c r="N197" s="50"/>
      <c r="O197" s="50"/>
      <c r="P197" s="51"/>
      <c r="Q197" s="50"/>
      <c r="R197" s="51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spans="1:28" ht="12.75">
      <c r="A198" s="50"/>
      <c r="B198" s="50"/>
      <c r="C198" s="50"/>
      <c r="D198" s="50"/>
      <c r="E198" s="50"/>
      <c r="F198" s="50"/>
      <c r="G198" s="52"/>
      <c r="H198" s="52"/>
      <c r="I198" s="50"/>
      <c r="J198" s="50"/>
      <c r="K198" s="50"/>
      <c r="L198" s="50"/>
      <c r="M198" s="50"/>
      <c r="N198" s="50"/>
      <c r="O198" s="50"/>
      <c r="P198" s="51"/>
      <c r="Q198" s="50"/>
      <c r="R198" s="51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spans="1:28" ht="12.75">
      <c r="A199" s="50"/>
      <c r="B199" s="50"/>
      <c r="C199" s="50"/>
      <c r="D199" s="50"/>
      <c r="E199" s="50"/>
      <c r="F199" s="50"/>
      <c r="G199" s="52"/>
      <c r="H199" s="52"/>
      <c r="I199" s="50"/>
      <c r="J199" s="50"/>
      <c r="K199" s="50"/>
      <c r="L199" s="50"/>
      <c r="M199" s="50"/>
      <c r="N199" s="50"/>
      <c r="O199" s="50"/>
      <c r="P199" s="51"/>
      <c r="Q199" s="50"/>
      <c r="R199" s="51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spans="1:28" ht="12.75">
      <c r="A200" s="50"/>
      <c r="B200" s="50"/>
      <c r="C200" s="50"/>
      <c r="D200" s="50"/>
      <c r="E200" s="50"/>
      <c r="F200" s="50"/>
      <c r="G200" s="52"/>
      <c r="H200" s="52"/>
      <c r="I200" s="50"/>
      <c r="J200" s="50"/>
      <c r="K200" s="50"/>
      <c r="L200" s="50"/>
      <c r="M200" s="50"/>
      <c r="N200" s="50"/>
      <c r="O200" s="50"/>
      <c r="P200" s="51"/>
      <c r="Q200" s="50"/>
      <c r="R200" s="51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spans="1:28" ht="12.75">
      <c r="A201" s="50"/>
      <c r="B201" s="50"/>
      <c r="C201" s="50"/>
      <c r="D201" s="50"/>
      <c r="E201" s="50"/>
      <c r="F201" s="50"/>
      <c r="G201" s="52"/>
      <c r="H201" s="52"/>
      <c r="I201" s="50"/>
      <c r="J201" s="50"/>
      <c r="K201" s="50"/>
      <c r="L201" s="50"/>
      <c r="M201" s="50"/>
      <c r="N201" s="50"/>
      <c r="O201" s="50"/>
      <c r="P201" s="51"/>
      <c r="Q201" s="50"/>
      <c r="R201" s="51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spans="1:28" ht="12.75">
      <c r="A202" s="50"/>
      <c r="B202" s="50"/>
      <c r="C202" s="50"/>
      <c r="D202" s="50"/>
      <c r="E202" s="50"/>
      <c r="F202" s="50"/>
      <c r="G202" s="52"/>
      <c r="H202" s="52"/>
      <c r="I202" s="50"/>
      <c r="J202" s="50"/>
      <c r="K202" s="50"/>
      <c r="L202" s="50"/>
      <c r="M202" s="50"/>
      <c r="N202" s="50"/>
      <c r="O202" s="50"/>
      <c r="P202" s="51"/>
      <c r="Q202" s="50"/>
      <c r="R202" s="51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spans="1:28" ht="12.75">
      <c r="A203" s="50"/>
      <c r="B203" s="50"/>
      <c r="C203" s="50"/>
      <c r="D203" s="50"/>
      <c r="E203" s="50"/>
      <c r="F203" s="50"/>
      <c r="G203" s="52"/>
      <c r="H203" s="52"/>
      <c r="I203" s="50"/>
      <c r="J203" s="50"/>
      <c r="K203" s="50"/>
      <c r="L203" s="50"/>
      <c r="M203" s="50"/>
      <c r="N203" s="50"/>
      <c r="O203" s="50"/>
      <c r="P203" s="51"/>
      <c r="Q203" s="50"/>
      <c r="R203" s="51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spans="1:28" ht="12.75">
      <c r="A204" s="50"/>
      <c r="B204" s="50"/>
      <c r="C204" s="50"/>
      <c r="D204" s="50"/>
      <c r="E204" s="50"/>
      <c r="F204" s="50"/>
      <c r="G204" s="52"/>
      <c r="H204" s="52"/>
      <c r="I204" s="50"/>
      <c r="J204" s="50"/>
      <c r="K204" s="50"/>
      <c r="L204" s="50"/>
      <c r="M204" s="50"/>
      <c r="N204" s="50"/>
      <c r="O204" s="50"/>
      <c r="P204" s="51"/>
      <c r="Q204" s="50"/>
      <c r="R204" s="51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spans="1:28" ht="12.75">
      <c r="A205" s="50"/>
      <c r="B205" s="50"/>
      <c r="C205" s="50"/>
      <c r="D205" s="50"/>
      <c r="E205" s="50"/>
      <c r="F205" s="50"/>
      <c r="G205" s="52"/>
      <c r="H205" s="52"/>
      <c r="I205" s="50"/>
      <c r="J205" s="50"/>
      <c r="K205" s="50"/>
      <c r="L205" s="50"/>
      <c r="M205" s="50"/>
      <c r="N205" s="50"/>
      <c r="O205" s="50"/>
      <c r="P205" s="51"/>
      <c r="Q205" s="50"/>
      <c r="R205" s="51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spans="1:28" ht="12.75">
      <c r="A206" s="50"/>
      <c r="B206" s="50"/>
      <c r="C206" s="50"/>
      <c r="D206" s="50"/>
      <c r="E206" s="50"/>
      <c r="F206" s="50"/>
      <c r="G206" s="52"/>
      <c r="H206" s="52"/>
      <c r="I206" s="50"/>
      <c r="J206" s="50"/>
      <c r="K206" s="50"/>
      <c r="L206" s="50"/>
      <c r="M206" s="50"/>
      <c r="N206" s="50"/>
      <c r="O206" s="50"/>
      <c r="P206" s="51"/>
      <c r="Q206" s="50"/>
      <c r="R206" s="51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spans="1:28" ht="12.75">
      <c r="A207" s="50"/>
      <c r="B207" s="50"/>
      <c r="C207" s="50"/>
      <c r="D207" s="50"/>
      <c r="E207" s="50"/>
      <c r="F207" s="50"/>
      <c r="G207" s="52"/>
      <c r="H207" s="52"/>
      <c r="I207" s="50"/>
      <c r="J207" s="50"/>
      <c r="K207" s="50"/>
      <c r="L207" s="50"/>
      <c r="M207" s="50"/>
      <c r="N207" s="50"/>
      <c r="O207" s="50"/>
      <c r="P207" s="51"/>
      <c r="Q207" s="50"/>
      <c r="R207" s="51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spans="1:28" ht="12.75">
      <c r="A208" s="50"/>
      <c r="B208" s="50"/>
      <c r="C208" s="50"/>
      <c r="D208" s="50"/>
      <c r="E208" s="50"/>
      <c r="F208" s="50"/>
      <c r="G208" s="52"/>
      <c r="H208" s="52"/>
      <c r="I208" s="50"/>
      <c r="J208" s="50"/>
      <c r="K208" s="50"/>
      <c r="L208" s="50"/>
      <c r="M208" s="50"/>
      <c r="N208" s="50"/>
      <c r="O208" s="50"/>
      <c r="P208" s="51"/>
      <c r="Q208" s="50"/>
      <c r="R208" s="51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2.75">
      <c r="A209" s="50"/>
      <c r="B209" s="50"/>
      <c r="C209" s="50"/>
      <c r="D209" s="50"/>
      <c r="E209" s="50"/>
      <c r="F209" s="50"/>
      <c r="G209" s="52"/>
      <c r="H209" s="52"/>
      <c r="I209" s="50"/>
      <c r="J209" s="50"/>
      <c r="K209" s="50"/>
      <c r="L209" s="50"/>
      <c r="M209" s="50"/>
      <c r="N209" s="50"/>
      <c r="O209" s="50"/>
      <c r="P209" s="51"/>
      <c r="Q209" s="50"/>
      <c r="R209" s="51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spans="1:28" ht="12.75">
      <c r="A210" s="50"/>
      <c r="B210" s="50"/>
      <c r="C210" s="50"/>
      <c r="D210" s="50"/>
      <c r="E210" s="50"/>
      <c r="F210" s="50"/>
      <c r="G210" s="52"/>
      <c r="H210" s="52"/>
      <c r="I210" s="50"/>
      <c r="J210" s="50"/>
      <c r="K210" s="50"/>
      <c r="L210" s="50"/>
      <c r="M210" s="50"/>
      <c r="N210" s="50"/>
      <c r="O210" s="50"/>
      <c r="P210" s="51"/>
      <c r="Q210" s="50"/>
      <c r="R210" s="51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spans="1:28" ht="12.75">
      <c r="A211" s="50"/>
      <c r="B211" s="50"/>
      <c r="C211" s="50"/>
      <c r="D211" s="50"/>
      <c r="E211" s="50"/>
      <c r="F211" s="50"/>
      <c r="G211" s="52"/>
      <c r="H211" s="52"/>
      <c r="I211" s="50"/>
      <c r="J211" s="50"/>
      <c r="K211" s="50"/>
      <c r="L211" s="50"/>
      <c r="M211" s="50"/>
      <c r="N211" s="50"/>
      <c r="O211" s="50"/>
      <c r="P211" s="51"/>
      <c r="Q211" s="50"/>
      <c r="R211" s="51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spans="1:28" ht="12.75">
      <c r="A212" s="50"/>
      <c r="B212" s="50"/>
      <c r="C212" s="50"/>
      <c r="D212" s="50"/>
      <c r="E212" s="50"/>
      <c r="F212" s="50"/>
      <c r="G212" s="52"/>
      <c r="H212" s="52"/>
      <c r="I212" s="50"/>
      <c r="J212" s="50"/>
      <c r="K212" s="50"/>
      <c r="L212" s="50"/>
      <c r="M212" s="50"/>
      <c r="N212" s="50"/>
      <c r="O212" s="50"/>
      <c r="P212" s="51"/>
      <c r="Q212" s="50"/>
      <c r="R212" s="51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spans="1:28" ht="12.75">
      <c r="A213" s="50"/>
      <c r="B213" s="50"/>
      <c r="C213" s="50"/>
      <c r="D213" s="50"/>
      <c r="E213" s="50"/>
      <c r="F213" s="50"/>
      <c r="G213" s="52"/>
      <c r="H213" s="52"/>
      <c r="I213" s="50"/>
      <c r="J213" s="50"/>
      <c r="K213" s="50"/>
      <c r="L213" s="50"/>
      <c r="M213" s="50"/>
      <c r="N213" s="50"/>
      <c r="O213" s="50"/>
      <c r="P213" s="51"/>
      <c r="Q213" s="50"/>
      <c r="R213" s="51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spans="1:28" ht="12.75">
      <c r="A214" s="50"/>
      <c r="B214" s="50"/>
      <c r="C214" s="50"/>
      <c r="D214" s="50"/>
      <c r="E214" s="50"/>
      <c r="F214" s="50"/>
      <c r="G214" s="52"/>
      <c r="H214" s="52"/>
      <c r="I214" s="50"/>
      <c r="J214" s="50"/>
      <c r="K214" s="50"/>
      <c r="L214" s="50"/>
      <c r="M214" s="50"/>
      <c r="N214" s="50"/>
      <c r="O214" s="50"/>
      <c r="P214" s="51"/>
      <c r="Q214" s="50"/>
      <c r="R214" s="51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spans="1:28" ht="12.75">
      <c r="A215" s="50"/>
      <c r="B215" s="50"/>
      <c r="C215" s="50"/>
      <c r="D215" s="50"/>
      <c r="E215" s="50"/>
      <c r="F215" s="50"/>
      <c r="G215" s="52"/>
      <c r="H215" s="52"/>
      <c r="I215" s="50"/>
      <c r="J215" s="50"/>
      <c r="K215" s="50"/>
      <c r="L215" s="50"/>
      <c r="M215" s="50"/>
      <c r="N215" s="50"/>
      <c r="O215" s="50"/>
      <c r="P215" s="51"/>
      <c r="Q215" s="50"/>
      <c r="R215" s="51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spans="1:28" ht="12.75">
      <c r="A216" s="50"/>
      <c r="B216" s="50"/>
      <c r="C216" s="50"/>
      <c r="D216" s="50"/>
      <c r="E216" s="50"/>
      <c r="F216" s="50"/>
      <c r="G216" s="52"/>
      <c r="H216" s="52"/>
      <c r="I216" s="50"/>
      <c r="J216" s="50"/>
      <c r="K216" s="50"/>
      <c r="L216" s="50"/>
      <c r="M216" s="50"/>
      <c r="N216" s="50"/>
      <c r="O216" s="50"/>
      <c r="P216" s="51"/>
      <c r="Q216" s="50"/>
      <c r="R216" s="51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spans="1:28" ht="12.75">
      <c r="A217" s="50"/>
      <c r="B217" s="50"/>
      <c r="C217" s="50"/>
      <c r="D217" s="50"/>
      <c r="E217" s="50"/>
      <c r="F217" s="50"/>
      <c r="G217" s="52"/>
      <c r="H217" s="52"/>
      <c r="I217" s="50"/>
      <c r="J217" s="50"/>
      <c r="K217" s="50"/>
      <c r="L217" s="50"/>
      <c r="M217" s="50"/>
      <c r="N217" s="50"/>
      <c r="O217" s="50"/>
      <c r="P217" s="51"/>
      <c r="Q217" s="50"/>
      <c r="R217" s="51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spans="1:28" ht="12.75">
      <c r="A218" s="50"/>
      <c r="B218" s="50"/>
      <c r="C218" s="50"/>
      <c r="D218" s="50"/>
      <c r="E218" s="50"/>
      <c r="F218" s="50"/>
      <c r="G218" s="52"/>
      <c r="H218" s="52"/>
      <c r="I218" s="50"/>
      <c r="J218" s="50"/>
      <c r="K218" s="50"/>
      <c r="L218" s="50"/>
      <c r="M218" s="50"/>
      <c r="N218" s="50"/>
      <c r="O218" s="50"/>
      <c r="P218" s="51"/>
      <c r="Q218" s="50"/>
      <c r="R218" s="51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spans="1:28" ht="12.75">
      <c r="A219" s="50"/>
      <c r="B219" s="50"/>
      <c r="C219" s="50"/>
      <c r="D219" s="50"/>
      <c r="E219" s="50"/>
      <c r="F219" s="50"/>
      <c r="G219" s="52"/>
      <c r="H219" s="52"/>
      <c r="I219" s="50"/>
      <c r="J219" s="50"/>
      <c r="K219" s="50"/>
      <c r="L219" s="50"/>
      <c r="M219" s="50"/>
      <c r="N219" s="50"/>
      <c r="O219" s="50"/>
      <c r="P219" s="51"/>
      <c r="Q219" s="50"/>
      <c r="R219" s="51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spans="1:28" ht="12.75">
      <c r="A220" s="50"/>
      <c r="B220" s="50"/>
      <c r="C220" s="50"/>
      <c r="D220" s="50"/>
      <c r="E220" s="50"/>
      <c r="F220" s="50"/>
      <c r="G220" s="52"/>
      <c r="H220" s="52"/>
      <c r="I220" s="50"/>
      <c r="J220" s="50"/>
      <c r="K220" s="50"/>
      <c r="L220" s="50"/>
      <c r="M220" s="50"/>
      <c r="N220" s="50"/>
      <c r="O220" s="50"/>
      <c r="P220" s="51"/>
      <c r="Q220" s="50"/>
      <c r="R220" s="51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spans="1:28" ht="12.75">
      <c r="A221" s="50"/>
      <c r="B221" s="50"/>
      <c r="C221" s="50"/>
      <c r="D221" s="50"/>
      <c r="E221" s="50"/>
      <c r="F221" s="50"/>
      <c r="G221" s="52"/>
      <c r="H221" s="52"/>
      <c r="I221" s="50"/>
      <c r="J221" s="50"/>
      <c r="K221" s="50"/>
      <c r="L221" s="50"/>
      <c r="M221" s="50"/>
      <c r="N221" s="50"/>
      <c r="O221" s="50"/>
      <c r="P221" s="51"/>
      <c r="Q221" s="50"/>
      <c r="R221" s="51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spans="1:28" ht="12.75">
      <c r="A222" s="50"/>
      <c r="B222" s="50"/>
      <c r="C222" s="50"/>
      <c r="D222" s="50"/>
      <c r="E222" s="50"/>
      <c r="F222" s="50"/>
      <c r="G222" s="52"/>
      <c r="H222" s="52"/>
      <c r="I222" s="50"/>
      <c r="J222" s="50"/>
      <c r="K222" s="50"/>
      <c r="L222" s="50"/>
      <c r="M222" s="50"/>
      <c r="N222" s="50"/>
      <c r="O222" s="50"/>
      <c r="P222" s="51"/>
      <c r="Q222" s="50"/>
      <c r="R222" s="51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spans="1:28" ht="12.75">
      <c r="A223" s="50"/>
      <c r="B223" s="50"/>
      <c r="C223" s="50"/>
      <c r="D223" s="50"/>
      <c r="E223" s="50"/>
      <c r="F223" s="50"/>
      <c r="G223" s="52"/>
      <c r="H223" s="52"/>
      <c r="I223" s="50"/>
      <c r="J223" s="50"/>
      <c r="K223" s="50"/>
      <c r="L223" s="50"/>
      <c r="M223" s="50"/>
      <c r="N223" s="50"/>
      <c r="O223" s="50"/>
      <c r="P223" s="51"/>
      <c r="Q223" s="50"/>
      <c r="R223" s="51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spans="1:28" ht="12.75">
      <c r="A224" s="50"/>
      <c r="B224" s="50"/>
      <c r="C224" s="50"/>
      <c r="D224" s="50"/>
      <c r="E224" s="50"/>
      <c r="F224" s="50"/>
      <c r="G224" s="52"/>
      <c r="H224" s="52"/>
      <c r="I224" s="50"/>
      <c r="J224" s="50"/>
      <c r="K224" s="50"/>
      <c r="L224" s="50"/>
      <c r="M224" s="50"/>
      <c r="N224" s="50"/>
      <c r="O224" s="50"/>
      <c r="P224" s="51"/>
      <c r="Q224" s="50"/>
      <c r="R224" s="51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spans="1:28" ht="12.75">
      <c r="A225" s="50"/>
      <c r="B225" s="50"/>
      <c r="C225" s="50"/>
      <c r="D225" s="50"/>
      <c r="E225" s="50"/>
      <c r="F225" s="50"/>
      <c r="G225" s="52"/>
      <c r="H225" s="52"/>
      <c r="I225" s="50"/>
      <c r="J225" s="50"/>
      <c r="K225" s="50"/>
      <c r="L225" s="50"/>
      <c r="M225" s="50"/>
      <c r="N225" s="50"/>
      <c r="O225" s="50"/>
      <c r="P225" s="51"/>
      <c r="Q225" s="50"/>
      <c r="R225" s="51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spans="1:28" ht="12.75">
      <c r="A226" s="50"/>
      <c r="B226" s="50"/>
      <c r="C226" s="50"/>
      <c r="D226" s="50"/>
      <c r="E226" s="50"/>
      <c r="F226" s="50"/>
      <c r="G226" s="52"/>
      <c r="H226" s="52"/>
      <c r="I226" s="50"/>
      <c r="J226" s="50"/>
      <c r="K226" s="50"/>
      <c r="L226" s="50"/>
      <c r="M226" s="50"/>
      <c r="N226" s="50"/>
      <c r="O226" s="50"/>
      <c r="P226" s="51"/>
      <c r="Q226" s="50"/>
      <c r="R226" s="51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spans="1:28" ht="12.75">
      <c r="A227" s="50"/>
      <c r="B227" s="50"/>
      <c r="C227" s="50"/>
      <c r="D227" s="50"/>
      <c r="E227" s="50"/>
      <c r="F227" s="50"/>
      <c r="G227" s="52"/>
      <c r="H227" s="52"/>
      <c r="I227" s="50"/>
      <c r="J227" s="50"/>
      <c r="K227" s="50"/>
      <c r="L227" s="50"/>
      <c r="M227" s="50"/>
      <c r="N227" s="50"/>
      <c r="O227" s="50"/>
      <c r="P227" s="51"/>
      <c r="Q227" s="50"/>
      <c r="R227" s="51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spans="1:28" ht="12.75">
      <c r="A228" s="50"/>
      <c r="B228" s="50"/>
      <c r="C228" s="50"/>
      <c r="D228" s="50"/>
      <c r="E228" s="50"/>
      <c r="F228" s="50"/>
      <c r="G228" s="52"/>
      <c r="H228" s="52"/>
      <c r="I228" s="50"/>
      <c r="J228" s="50"/>
      <c r="K228" s="50"/>
      <c r="L228" s="50"/>
      <c r="M228" s="50"/>
      <c r="N228" s="50"/>
      <c r="O228" s="50"/>
      <c r="P228" s="51"/>
      <c r="Q228" s="50"/>
      <c r="R228" s="51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spans="1:28" ht="12.75">
      <c r="A229" s="50"/>
      <c r="B229" s="50"/>
      <c r="C229" s="50"/>
      <c r="D229" s="50"/>
      <c r="E229" s="50"/>
      <c r="F229" s="50"/>
      <c r="G229" s="52"/>
      <c r="H229" s="52"/>
      <c r="I229" s="50"/>
      <c r="J229" s="50"/>
      <c r="K229" s="50"/>
      <c r="L229" s="50"/>
      <c r="M229" s="50"/>
      <c r="N229" s="50"/>
      <c r="O229" s="50"/>
      <c r="P229" s="51"/>
      <c r="Q229" s="50"/>
      <c r="R229" s="51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spans="1:28" ht="12.75">
      <c r="A230" s="50"/>
      <c r="B230" s="50"/>
      <c r="C230" s="50"/>
      <c r="D230" s="50"/>
      <c r="E230" s="50"/>
      <c r="F230" s="50"/>
      <c r="G230" s="52"/>
      <c r="H230" s="52"/>
      <c r="I230" s="50"/>
      <c r="J230" s="50"/>
      <c r="K230" s="50"/>
      <c r="L230" s="50"/>
      <c r="M230" s="50"/>
      <c r="N230" s="50"/>
      <c r="O230" s="50"/>
      <c r="P230" s="51"/>
      <c r="Q230" s="50"/>
      <c r="R230" s="51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spans="1:28" ht="12.75">
      <c r="A231" s="50"/>
      <c r="B231" s="50"/>
      <c r="C231" s="50"/>
      <c r="D231" s="50"/>
      <c r="E231" s="50"/>
      <c r="F231" s="50"/>
      <c r="G231" s="52"/>
      <c r="H231" s="52"/>
      <c r="I231" s="50"/>
      <c r="J231" s="50"/>
      <c r="K231" s="50"/>
      <c r="L231" s="50"/>
      <c r="M231" s="50"/>
      <c r="N231" s="50"/>
      <c r="O231" s="50"/>
      <c r="P231" s="51"/>
      <c r="Q231" s="50"/>
      <c r="R231" s="51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spans="1:28" ht="12.75">
      <c r="A232" s="50"/>
      <c r="B232" s="50"/>
      <c r="C232" s="50"/>
      <c r="D232" s="50"/>
      <c r="E232" s="50"/>
      <c r="F232" s="50"/>
      <c r="G232" s="52"/>
      <c r="H232" s="52"/>
      <c r="I232" s="50"/>
      <c r="J232" s="50"/>
      <c r="K232" s="50"/>
      <c r="L232" s="50"/>
      <c r="M232" s="50"/>
      <c r="N232" s="50"/>
      <c r="O232" s="50"/>
      <c r="P232" s="51"/>
      <c r="Q232" s="50"/>
      <c r="R232" s="51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spans="1:28" ht="12.75">
      <c r="A233" s="50"/>
      <c r="B233" s="50"/>
      <c r="C233" s="50"/>
      <c r="D233" s="50"/>
      <c r="E233" s="50"/>
      <c r="F233" s="50"/>
      <c r="G233" s="52"/>
      <c r="H233" s="52"/>
      <c r="I233" s="50"/>
      <c r="J233" s="50"/>
      <c r="K233" s="50"/>
      <c r="L233" s="50"/>
      <c r="M233" s="50"/>
      <c r="N233" s="50"/>
      <c r="O233" s="50"/>
      <c r="P233" s="51"/>
      <c r="Q233" s="50"/>
      <c r="R233" s="51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spans="1:28" ht="12.75">
      <c r="A234" s="50"/>
      <c r="B234" s="50"/>
      <c r="C234" s="50"/>
      <c r="D234" s="50"/>
      <c r="E234" s="50"/>
      <c r="F234" s="50"/>
      <c r="G234" s="52"/>
      <c r="H234" s="52"/>
      <c r="I234" s="50"/>
      <c r="J234" s="50"/>
      <c r="K234" s="50"/>
      <c r="L234" s="50"/>
      <c r="M234" s="50"/>
      <c r="N234" s="50"/>
      <c r="O234" s="50"/>
      <c r="P234" s="51"/>
      <c r="Q234" s="50"/>
      <c r="R234" s="51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spans="1:28" ht="12.75">
      <c r="A235" s="50"/>
      <c r="B235" s="50"/>
      <c r="C235" s="50"/>
      <c r="D235" s="50"/>
      <c r="E235" s="50"/>
      <c r="F235" s="50"/>
      <c r="G235" s="52"/>
      <c r="H235" s="52"/>
      <c r="I235" s="50"/>
      <c r="J235" s="50"/>
      <c r="K235" s="50"/>
      <c r="L235" s="50"/>
      <c r="M235" s="50"/>
      <c r="N235" s="50"/>
      <c r="O235" s="50"/>
      <c r="P235" s="51"/>
      <c r="Q235" s="50"/>
      <c r="R235" s="51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spans="1:28" ht="12.75">
      <c r="A236" s="50"/>
      <c r="B236" s="50"/>
      <c r="C236" s="50"/>
      <c r="D236" s="50"/>
      <c r="E236" s="50"/>
      <c r="F236" s="50"/>
      <c r="G236" s="52"/>
      <c r="H236" s="52"/>
      <c r="I236" s="50"/>
      <c r="J236" s="50"/>
      <c r="K236" s="50"/>
      <c r="L236" s="50"/>
      <c r="M236" s="50"/>
      <c r="N236" s="50"/>
      <c r="O236" s="50"/>
      <c r="P236" s="51"/>
      <c r="Q236" s="50"/>
      <c r="R236" s="51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spans="1:28" ht="12.75">
      <c r="A237" s="50"/>
      <c r="B237" s="50"/>
      <c r="C237" s="50"/>
      <c r="D237" s="50"/>
      <c r="E237" s="50"/>
      <c r="F237" s="50"/>
      <c r="G237" s="52"/>
      <c r="H237" s="52"/>
      <c r="I237" s="50"/>
      <c r="J237" s="50"/>
      <c r="K237" s="50"/>
      <c r="L237" s="50"/>
      <c r="M237" s="50"/>
      <c r="N237" s="50"/>
      <c r="O237" s="50"/>
      <c r="P237" s="51"/>
      <c r="Q237" s="50"/>
      <c r="R237" s="51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spans="1:28" ht="12.75">
      <c r="A238" s="50"/>
      <c r="B238" s="50"/>
      <c r="C238" s="50"/>
      <c r="D238" s="50"/>
      <c r="E238" s="50"/>
      <c r="F238" s="50"/>
      <c r="G238" s="52"/>
      <c r="H238" s="52"/>
      <c r="I238" s="50"/>
      <c r="J238" s="50"/>
      <c r="K238" s="50"/>
      <c r="L238" s="50"/>
      <c r="M238" s="50"/>
      <c r="N238" s="50"/>
      <c r="O238" s="50"/>
      <c r="P238" s="51"/>
      <c r="Q238" s="50"/>
      <c r="R238" s="51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spans="1:28" ht="12.75">
      <c r="A239" s="50"/>
      <c r="B239" s="50"/>
      <c r="C239" s="50"/>
      <c r="D239" s="50"/>
      <c r="E239" s="50"/>
      <c r="F239" s="50"/>
      <c r="G239" s="52"/>
      <c r="H239" s="52"/>
      <c r="I239" s="50"/>
      <c r="J239" s="50"/>
      <c r="K239" s="50"/>
      <c r="L239" s="50"/>
      <c r="M239" s="50"/>
      <c r="N239" s="50"/>
      <c r="O239" s="50"/>
      <c r="P239" s="51"/>
      <c r="Q239" s="50"/>
      <c r="R239" s="51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spans="1:28" ht="12.75">
      <c r="A240" s="50"/>
      <c r="B240" s="50"/>
      <c r="C240" s="50"/>
      <c r="D240" s="50"/>
      <c r="E240" s="50"/>
      <c r="F240" s="50"/>
      <c r="G240" s="52"/>
      <c r="H240" s="52"/>
      <c r="I240" s="50"/>
      <c r="J240" s="50"/>
      <c r="K240" s="50"/>
      <c r="L240" s="50"/>
      <c r="M240" s="50"/>
      <c r="N240" s="50"/>
      <c r="O240" s="50"/>
      <c r="P240" s="51"/>
      <c r="Q240" s="50"/>
      <c r="R240" s="51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spans="1:28" ht="12.75">
      <c r="A241" s="50"/>
      <c r="B241" s="50"/>
      <c r="C241" s="50"/>
      <c r="D241" s="50"/>
      <c r="E241" s="50"/>
      <c r="F241" s="50"/>
      <c r="G241" s="52"/>
      <c r="H241" s="52"/>
      <c r="I241" s="50"/>
      <c r="J241" s="50"/>
      <c r="K241" s="50"/>
      <c r="L241" s="50"/>
      <c r="M241" s="50"/>
      <c r="N241" s="50"/>
      <c r="O241" s="50"/>
      <c r="P241" s="51"/>
      <c r="Q241" s="50"/>
      <c r="R241" s="51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spans="1:28" ht="12.75">
      <c r="A242" s="50"/>
      <c r="B242" s="50"/>
      <c r="C242" s="50"/>
      <c r="D242" s="50"/>
      <c r="E242" s="50"/>
      <c r="F242" s="50"/>
      <c r="G242" s="52"/>
      <c r="H242" s="52"/>
      <c r="I242" s="50"/>
      <c r="J242" s="50"/>
      <c r="K242" s="50"/>
      <c r="L242" s="50"/>
      <c r="M242" s="50"/>
      <c r="N242" s="50"/>
      <c r="O242" s="50"/>
      <c r="P242" s="51"/>
      <c r="Q242" s="50"/>
      <c r="R242" s="51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spans="1:28" ht="12.75">
      <c r="A243" s="50"/>
      <c r="B243" s="50"/>
      <c r="C243" s="50"/>
      <c r="D243" s="50"/>
      <c r="E243" s="50"/>
      <c r="F243" s="50"/>
      <c r="G243" s="52"/>
      <c r="H243" s="52"/>
      <c r="I243" s="50"/>
      <c r="J243" s="50"/>
      <c r="K243" s="50"/>
      <c r="L243" s="50"/>
      <c r="M243" s="50"/>
      <c r="N243" s="50"/>
      <c r="O243" s="50"/>
      <c r="P243" s="51"/>
      <c r="Q243" s="50"/>
      <c r="R243" s="51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spans="1:28" ht="12.75">
      <c r="A244" s="50"/>
      <c r="B244" s="50"/>
      <c r="C244" s="50"/>
      <c r="D244" s="50"/>
      <c r="E244" s="50"/>
      <c r="F244" s="50"/>
      <c r="G244" s="52"/>
      <c r="H244" s="52"/>
      <c r="I244" s="50"/>
      <c r="J244" s="50"/>
      <c r="K244" s="50"/>
      <c r="L244" s="50"/>
      <c r="M244" s="50"/>
      <c r="N244" s="50"/>
      <c r="O244" s="50"/>
      <c r="P244" s="51"/>
      <c r="Q244" s="50"/>
      <c r="R244" s="51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spans="1:28" ht="12.75">
      <c r="A245" s="50"/>
      <c r="B245" s="50"/>
      <c r="C245" s="50"/>
      <c r="D245" s="50"/>
      <c r="E245" s="50"/>
      <c r="F245" s="50"/>
      <c r="G245" s="52"/>
      <c r="H245" s="52"/>
      <c r="I245" s="50"/>
      <c r="J245" s="50"/>
      <c r="K245" s="50"/>
      <c r="L245" s="50"/>
      <c r="M245" s="50"/>
      <c r="N245" s="50"/>
      <c r="O245" s="50"/>
      <c r="P245" s="51"/>
      <c r="Q245" s="50"/>
      <c r="R245" s="51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spans="1:28" ht="12.75">
      <c r="A246" s="50"/>
      <c r="B246" s="50"/>
      <c r="C246" s="50"/>
      <c r="D246" s="50"/>
      <c r="E246" s="50"/>
      <c r="F246" s="50"/>
      <c r="G246" s="52"/>
      <c r="H246" s="52"/>
      <c r="I246" s="50"/>
      <c r="J246" s="50"/>
      <c r="K246" s="50"/>
      <c r="L246" s="50"/>
      <c r="M246" s="50"/>
      <c r="N246" s="50"/>
      <c r="O246" s="50"/>
      <c r="P246" s="51"/>
      <c r="Q246" s="50"/>
      <c r="R246" s="51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spans="1:28" ht="12.75">
      <c r="A247" s="50"/>
      <c r="B247" s="50"/>
      <c r="C247" s="50"/>
      <c r="D247" s="50"/>
      <c r="E247" s="50"/>
      <c r="F247" s="50"/>
      <c r="G247" s="52"/>
      <c r="H247" s="52"/>
      <c r="I247" s="50"/>
      <c r="J247" s="50"/>
      <c r="K247" s="50"/>
      <c r="L247" s="50"/>
      <c r="M247" s="50"/>
      <c r="N247" s="50"/>
      <c r="O247" s="50"/>
      <c r="P247" s="51"/>
      <c r="Q247" s="50"/>
      <c r="R247" s="51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spans="1:28" ht="12.75">
      <c r="A248" s="50"/>
      <c r="B248" s="50"/>
      <c r="C248" s="50"/>
      <c r="D248" s="50"/>
      <c r="E248" s="50"/>
      <c r="F248" s="50"/>
      <c r="G248" s="52"/>
      <c r="H248" s="52"/>
      <c r="I248" s="50"/>
      <c r="J248" s="50"/>
      <c r="K248" s="50"/>
      <c r="L248" s="50"/>
      <c r="M248" s="50"/>
      <c r="N248" s="50"/>
      <c r="O248" s="50"/>
      <c r="P248" s="51"/>
      <c r="Q248" s="50"/>
      <c r="R248" s="51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spans="1:28" ht="12.75">
      <c r="A249" s="50"/>
      <c r="B249" s="50"/>
      <c r="C249" s="50"/>
      <c r="D249" s="50"/>
      <c r="E249" s="50"/>
      <c r="F249" s="50"/>
      <c r="G249" s="52"/>
      <c r="H249" s="52"/>
      <c r="I249" s="50"/>
      <c r="J249" s="50"/>
      <c r="K249" s="50"/>
      <c r="L249" s="50"/>
      <c r="M249" s="50"/>
      <c r="N249" s="50"/>
      <c r="O249" s="50"/>
      <c r="P249" s="51"/>
      <c r="Q249" s="50"/>
      <c r="R249" s="51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spans="1:28" ht="12.75">
      <c r="A250" s="50"/>
      <c r="B250" s="50"/>
      <c r="C250" s="50"/>
      <c r="D250" s="50"/>
      <c r="E250" s="50"/>
      <c r="F250" s="50"/>
      <c r="G250" s="52"/>
      <c r="H250" s="52"/>
      <c r="I250" s="50"/>
      <c r="J250" s="50"/>
      <c r="K250" s="50"/>
      <c r="L250" s="50"/>
      <c r="M250" s="50"/>
      <c r="N250" s="50"/>
      <c r="O250" s="50"/>
      <c r="P250" s="51"/>
      <c r="Q250" s="50"/>
      <c r="R250" s="51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spans="1:28" ht="12.75">
      <c r="A251" s="50"/>
      <c r="B251" s="50"/>
      <c r="C251" s="50"/>
      <c r="D251" s="50"/>
      <c r="E251" s="50"/>
      <c r="F251" s="50"/>
      <c r="G251" s="52"/>
      <c r="H251" s="52"/>
      <c r="I251" s="50"/>
      <c r="J251" s="50"/>
      <c r="K251" s="50"/>
      <c r="L251" s="50"/>
      <c r="M251" s="50"/>
      <c r="N251" s="50"/>
      <c r="O251" s="50"/>
      <c r="P251" s="51"/>
      <c r="Q251" s="50"/>
      <c r="R251" s="51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spans="1:28" ht="12.75">
      <c r="A252" s="50"/>
      <c r="B252" s="50"/>
      <c r="C252" s="50"/>
      <c r="D252" s="50"/>
      <c r="E252" s="50"/>
      <c r="F252" s="50"/>
      <c r="G252" s="52"/>
      <c r="H252" s="52"/>
      <c r="I252" s="50"/>
      <c r="J252" s="50"/>
      <c r="K252" s="50"/>
      <c r="L252" s="50"/>
      <c r="M252" s="50"/>
      <c r="N252" s="50"/>
      <c r="O252" s="50"/>
      <c r="P252" s="51"/>
      <c r="Q252" s="50"/>
      <c r="R252" s="51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spans="1:28" ht="12.75">
      <c r="A253" s="50"/>
      <c r="B253" s="50"/>
      <c r="C253" s="50"/>
      <c r="D253" s="50"/>
      <c r="E253" s="50"/>
      <c r="F253" s="50"/>
      <c r="G253" s="52"/>
      <c r="H253" s="52"/>
      <c r="I253" s="50"/>
      <c r="J253" s="50"/>
      <c r="K253" s="50"/>
      <c r="L253" s="50"/>
      <c r="M253" s="50"/>
      <c r="N253" s="50"/>
      <c r="O253" s="50"/>
      <c r="P253" s="51"/>
      <c r="Q253" s="50"/>
      <c r="R253" s="51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spans="1:28" ht="12.75">
      <c r="A254" s="50"/>
      <c r="B254" s="50"/>
      <c r="C254" s="50"/>
      <c r="D254" s="50"/>
      <c r="E254" s="50"/>
      <c r="F254" s="50"/>
      <c r="G254" s="52"/>
      <c r="H254" s="52"/>
      <c r="I254" s="50"/>
      <c r="J254" s="50"/>
      <c r="K254" s="50"/>
      <c r="L254" s="50"/>
      <c r="M254" s="50"/>
      <c r="N254" s="50"/>
      <c r="O254" s="50"/>
      <c r="P254" s="51"/>
      <c r="Q254" s="50"/>
      <c r="R254" s="51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spans="1:28" ht="12.75">
      <c r="A255" s="50"/>
      <c r="B255" s="50"/>
      <c r="C255" s="50"/>
      <c r="D255" s="50"/>
      <c r="E255" s="50"/>
      <c r="F255" s="50"/>
      <c r="G255" s="52"/>
      <c r="H255" s="52"/>
      <c r="I255" s="50"/>
      <c r="J255" s="50"/>
      <c r="K255" s="50"/>
      <c r="L255" s="50"/>
      <c r="M255" s="50"/>
      <c r="N255" s="50"/>
      <c r="O255" s="50"/>
      <c r="P255" s="51"/>
      <c r="Q255" s="50"/>
      <c r="R255" s="51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spans="1:28" ht="12.75">
      <c r="A256" s="50"/>
      <c r="B256" s="50"/>
      <c r="C256" s="50"/>
      <c r="D256" s="50"/>
      <c r="E256" s="50"/>
      <c r="F256" s="50"/>
      <c r="G256" s="52"/>
      <c r="H256" s="52"/>
      <c r="I256" s="50"/>
      <c r="J256" s="50"/>
      <c r="K256" s="50"/>
      <c r="L256" s="50"/>
      <c r="M256" s="50"/>
      <c r="N256" s="50"/>
      <c r="O256" s="50"/>
      <c r="P256" s="51"/>
      <c r="Q256" s="50"/>
      <c r="R256" s="51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spans="1:28" ht="12.75">
      <c r="A257" s="50"/>
      <c r="B257" s="50"/>
      <c r="C257" s="50"/>
      <c r="D257" s="50"/>
      <c r="E257" s="50"/>
      <c r="F257" s="50"/>
      <c r="G257" s="52"/>
      <c r="H257" s="52"/>
      <c r="I257" s="50"/>
      <c r="J257" s="50"/>
      <c r="K257" s="50"/>
      <c r="L257" s="50"/>
      <c r="M257" s="50"/>
      <c r="N257" s="50"/>
      <c r="O257" s="50"/>
      <c r="P257" s="51"/>
      <c r="Q257" s="50"/>
      <c r="R257" s="51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spans="1:28" ht="12.75">
      <c r="A258" s="50"/>
      <c r="B258" s="50"/>
      <c r="C258" s="50"/>
      <c r="D258" s="50"/>
      <c r="E258" s="50"/>
      <c r="F258" s="50"/>
      <c r="G258" s="52"/>
      <c r="H258" s="52"/>
      <c r="I258" s="50"/>
      <c r="J258" s="50"/>
      <c r="K258" s="50"/>
      <c r="L258" s="50"/>
      <c r="M258" s="50"/>
      <c r="N258" s="50"/>
      <c r="O258" s="50"/>
      <c r="P258" s="51"/>
      <c r="Q258" s="50"/>
      <c r="R258" s="51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spans="1:28" ht="12.75">
      <c r="A259" s="50"/>
      <c r="B259" s="50"/>
      <c r="C259" s="50"/>
      <c r="D259" s="50"/>
      <c r="E259" s="50"/>
      <c r="F259" s="50"/>
      <c r="G259" s="52"/>
      <c r="H259" s="52"/>
      <c r="I259" s="50"/>
      <c r="J259" s="50"/>
      <c r="K259" s="50"/>
      <c r="L259" s="50"/>
      <c r="M259" s="50"/>
      <c r="N259" s="50"/>
      <c r="O259" s="50"/>
      <c r="P259" s="51"/>
      <c r="Q259" s="50"/>
      <c r="R259" s="51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spans="1:28" ht="12.75">
      <c r="A260" s="50"/>
      <c r="B260" s="50"/>
      <c r="C260" s="50"/>
      <c r="D260" s="50"/>
      <c r="E260" s="50"/>
      <c r="F260" s="50"/>
      <c r="G260" s="52"/>
      <c r="H260" s="52"/>
      <c r="I260" s="50"/>
      <c r="J260" s="50"/>
      <c r="K260" s="50"/>
      <c r="L260" s="50"/>
      <c r="M260" s="50"/>
      <c r="N260" s="50"/>
      <c r="O260" s="50"/>
      <c r="P260" s="51"/>
      <c r="Q260" s="50"/>
      <c r="R260" s="51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spans="1:28" ht="12.75">
      <c r="A261" s="50"/>
      <c r="B261" s="50"/>
      <c r="C261" s="50"/>
      <c r="D261" s="50"/>
      <c r="E261" s="50"/>
      <c r="F261" s="50"/>
      <c r="G261" s="52"/>
      <c r="H261" s="52"/>
      <c r="I261" s="50"/>
      <c r="J261" s="50"/>
      <c r="K261" s="50"/>
      <c r="L261" s="50"/>
      <c r="M261" s="50"/>
      <c r="N261" s="50"/>
      <c r="O261" s="50"/>
      <c r="P261" s="51"/>
      <c r="Q261" s="50"/>
      <c r="R261" s="51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spans="1:28" ht="12.75">
      <c r="A262" s="50"/>
      <c r="B262" s="50"/>
      <c r="C262" s="50"/>
      <c r="D262" s="50"/>
      <c r="E262" s="50"/>
      <c r="F262" s="50"/>
      <c r="G262" s="52"/>
      <c r="H262" s="52"/>
      <c r="I262" s="50"/>
      <c r="J262" s="50"/>
      <c r="K262" s="50"/>
      <c r="L262" s="50"/>
      <c r="M262" s="50"/>
      <c r="N262" s="50"/>
      <c r="O262" s="50"/>
      <c r="P262" s="51"/>
      <c r="Q262" s="50"/>
      <c r="R262" s="51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spans="1:28" ht="12.75">
      <c r="A263" s="50"/>
      <c r="B263" s="50"/>
      <c r="C263" s="50"/>
      <c r="D263" s="50"/>
      <c r="E263" s="50"/>
      <c r="F263" s="50"/>
      <c r="G263" s="52"/>
      <c r="H263" s="52"/>
      <c r="I263" s="50"/>
      <c r="J263" s="50"/>
      <c r="K263" s="50"/>
      <c r="L263" s="50"/>
      <c r="M263" s="50"/>
      <c r="N263" s="50"/>
      <c r="O263" s="50"/>
      <c r="P263" s="51"/>
      <c r="Q263" s="50"/>
      <c r="R263" s="51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spans="1:28" ht="12.75">
      <c r="A264" s="50"/>
      <c r="B264" s="50"/>
      <c r="C264" s="50"/>
      <c r="D264" s="50"/>
      <c r="E264" s="50"/>
      <c r="F264" s="50"/>
      <c r="G264" s="52"/>
      <c r="H264" s="52"/>
      <c r="I264" s="50"/>
      <c r="J264" s="50"/>
      <c r="K264" s="50"/>
      <c r="L264" s="50"/>
      <c r="M264" s="50"/>
      <c r="N264" s="50"/>
      <c r="O264" s="50"/>
      <c r="P264" s="51"/>
      <c r="Q264" s="50"/>
      <c r="R264" s="51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spans="1:28" ht="12.75">
      <c r="A265" s="50"/>
      <c r="B265" s="50"/>
      <c r="C265" s="50"/>
      <c r="D265" s="50"/>
      <c r="E265" s="50"/>
      <c r="F265" s="50"/>
      <c r="G265" s="52"/>
      <c r="H265" s="52"/>
      <c r="I265" s="50"/>
      <c r="J265" s="50"/>
      <c r="K265" s="50"/>
      <c r="L265" s="50"/>
      <c r="M265" s="50"/>
      <c r="N265" s="50"/>
      <c r="O265" s="50"/>
      <c r="P265" s="51"/>
      <c r="Q265" s="50"/>
      <c r="R265" s="51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spans="1:28" ht="12.75">
      <c r="A266" s="50"/>
      <c r="B266" s="50"/>
      <c r="C266" s="50"/>
      <c r="D266" s="50"/>
      <c r="E266" s="50"/>
      <c r="F266" s="50"/>
      <c r="G266" s="52"/>
      <c r="H266" s="52"/>
      <c r="I266" s="50"/>
      <c r="J266" s="50"/>
      <c r="K266" s="50"/>
      <c r="L266" s="50"/>
      <c r="M266" s="50"/>
      <c r="N266" s="50"/>
      <c r="O266" s="50"/>
      <c r="P266" s="51"/>
      <c r="Q266" s="50"/>
      <c r="R266" s="51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spans="1:28" ht="12.75">
      <c r="A267" s="50"/>
      <c r="B267" s="50"/>
      <c r="C267" s="50"/>
      <c r="D267" s="50"/>
      <c r="E267" s="50"/>
      <c r="F267" s="50"/>
      <c r="G267" s="52"/>
      <c r="H267" s="52"/>
      <c r="I267" s="50"/>
      <c r="J267" s="50"/>
      <c r="K267" s="50"/>
      <c r="L267" s="50"/>
      <c r="M267" s="50"/>
      <c r="N267" s="50"/>
      <c r="O267" s="50"/>
      <c r="P267" s="51"/>
      <c r="Q267" s="50"/>
      <c r="R267" s="51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spans="1:28" ht="12.75">
      <c r="A268" s="50"/>
      <c r="B268" s="50"/>
      <c r="C268" s="50"/>
      <c r="D268" s="50"/>
      <c r="E268" s="50"/>
      <c r="F268" s="50"/>
      <c r="G268" s="52"/>
      <c r="H268" s="52"/>
      <c r="I268" s="50"/>
      <c r="J268" s="50"/>
      <c r="K268" s="50"/>
      <c r="L268" s="50"/>
      <c r="M268" s="50"/>
      <c r="N268" s="50"/>
      <c r="O268" s="50"/>
      <c r="P268" s="51"/>
      <c r="Q268" s="50"/>
      <c r="R268" s="51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spans="1:28" ht="12.75">
      <c r="A269" s="50"/>
      <c r="B269" s="50"/>
      <c r="C269" s="50"/>
      <c r="D269" s="50"/>
      <c r="E269" s="50"/>
      <c r="F269" s="50"/>
      <c r="G269" s="52"/>
      <c r="H269" s="52"/>
      <c r="I269" s="50"/>
      <c r="J269" s="50"/>
      <c r="K269" s="50"/>
      <c r="L269" s="50"/>
      <c r="M269" s="50"/>
      <c r="N269" s="50"/>
      <c r="O269" s="50"/>
      <c r="P269" s="51"/>
      <c r="Q269" s="50"/>
      <c r="R269" s="51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spans="1:28" ht="12.75">
      <c r="A270" s="50"/>
      <c r="B270" s="50"/>
      <c r="C270" s="50"/>
      <c r="D270" s="50"/>
      <c r="E270" s="50"/>
      <c r="F270" s="50"/>
      <c r="G270" s="52"/>
      <c r="H270" s="52"/>
      <c r="I270" s="50"/>
      <c r="J270" s="50"/>
      <c r="K270" s="50"/>
      <c r="L270" s="50"/>
      <c r="M270" s="50"/>
      <c r="N270" s="50"/>
      <c r="O270" s="50"/>
      <c r="P270" s="51"/>
      <c r="Q270" s="50"/>
      <c r="R270" s="51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spans="1:28" ht="12.75">
      <c r="A271" s="50"/>
      <c r="B271" s="50"/>
      <c r="C271" s="50"/>
      <c r="D271" s="50"/>
      <c r="E271" s="50"/>
      <c r="F271" s="50"/>
      <c r="G271" s="52"/>
      <c r="H271" s="52"/>
      <c r="I271" s="50"/>
      <c r="J271" s="50"/>
      <c r="K271" s="50"/>
      <c r="L271" s="50"/>
      <c r="M271" s="50"/>
      <c r="N271" s="50"/>
      <c r="O271" s="50"/>
      <c r="P271" s="51"/>
      <c r="Q271" s="50"/>
      <c r="R271" s="51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spans="1:28" ht="12.75">
      <c r="A272" s="50"/>
      <c r="B272" s="50"/>
      <c r="C272" s="50"/>
      <c r="D272" s="50"/>
      <c r="E272" s="50"/>
      <c r="F272" s="50"/>
      <c r="G272" s="52"/>
      <c r="H272" s="52"/>
      <c r="I272" s="50"/>
      <c r="J272" s="50"/>
      <c r="K272" s="50"/>
      <c r="L272" s="50"/>
      <c r="M272" s="50"/>
      <c r="N272" s="50"/>
      <c r="O272" s="50"/>
      <c r="P272" s="51"/>
      <c r="Q272" s="50"/>
      <c r="R272" s="51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spans="1:28" ht="12.75">
      <c r="A273" s="50"/>
      <c r="B273" s="50"/>
      <c r="C273" s="50"/>
      <c r="D273" s="50"/>
      <c r="E273" s="50"/>
      <c r="F273" s="50"/>
      <c r="G273" s="52"/>
      <c r="H273" s="52"/>
      <c r="I273" s="50"/>
      <c r="J273" s="50"/>
      <c r="K273" s="50"/>
      <c r="L273" s="50"/>
      <c r="M273" s="50"/>
      <c r="N273" s="50"/>
      <c r="O273" s="50"/>
      <c r="P273" s="51"/>
      <c r="Q273" s="50"/>
      <c r="R273" s="51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spans="1:28" ht="12.75">
      <c r="A274" s="50"/>
      <c r="B274" s="50"/>
      <c r="C274" s="50"/>
      <c r="D274" s="50"/>
      <c r="E274" s="50"/>
      <c r="F274" s="50"/>
      <c r="G274" s="52"/>
      <c r="H274" s="52"/>
      <c r="I274" s="50"/>
      <c r="J274" s="50"/>
      <c r="K274" s="50"/>
      <c r="L274" s="50"/>
      <c r="M274" s="50"/>
      <c r="N274" s="50"/>
      <c r="O274" s="50"/>
      <c r="P274" s="51"/>
      <c r="Q274" s="50"/>
      <c r="R274" s="51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spans="1:28" ht="12.75">
      <c r="A275" s="50"/>
      <c r="B275" s="50"/>
      <c r="C275" s="50"/>
      <c r="D275" s="50"/>
      <c r="E275" s="50"/>
      <c r="F275" s="50"/>
      <c r="G275" s="52"/>
      <c r="H275" s="52"/>
      <c r="I275" s="50"/>
      <c r="J275" s="50"/>
      <c r="K275" s="50"/>
      <c r="L275" s="50"/>
      <c r="M275" s="50"/>
      <c r="N275" s="50"/>
      <c r="O275" s="50"/>
      <c r="P275" s="51"/>
      <c r="Q275" s="50"/>
      <c r="R275" s="51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spans="1:28" ht="12.75">
      <c r="A276" s="50"/>
      <c r="B276" s="50"/>
      <c r="C276" s="50"/>
      <c r="D276" s="50"/>
      <c r="E276" s="50"/>
      <c r="F276" s="50"/>
      <c r="G276" s="52"/>
      <c r="H276" s="52"/>
      <c r="I276" s="50"/>
      <c r="J276" s="50"/>
      <c r="K276" s="50"/>
      <c r="L276" s="50"/>
      <c r="M276" s="50"/>
      <c r="N276" s="50"/>
      <c r="O276" s="50"/>
      <c r="P276" s="51"/>
      <c r="Q276" s="50"/>
      <c r="R276" s="51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spans="1:28" ht="12.75">
      <c r="A277" s="50"/>
      <c r="B277" s="50"/>
      <c r="C277" s="50"/>
      <c r="D277" s="50"/>
      <c r="E277" s="50"/>
      <c r="F277" s="50"/>
      <c r="G277" s="52"/>
      <c r="H277" s="52"/>
      <c r="I277" s="50"/>
      <c r="J277" s="50"/>
      <c r="K277" s="50"/>
      <c r="L277" s="50"/>
      <c r="M277" s="50"/>
      <c r="N277" s="50"/>
      <c r="O277" s="50"/>
      <c r="P277" s="51"/>
      <c r="Q277" s="50"/>
      <c r="R277" s="51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spans="1:28" ht="12.75">
      <c r="A278" s="50"/>
      <c r="B278" s="50"/>
      <c r="C278" s="50"/>
      <c r="D278" s="50"/>
      <c r="E278" s="50"/>
      <c r="F278" s="50"/>
      <c r="G278" s="52"/>
      <c r="H278" s="52"/>
      <c r="I278" s="50"/>
      <c r="J278" s="50"/>
      <c r="K278" s="50"/>
      <c r="L278" s="50"/>
      <c r="M278" s="50"/>
      <c r="N278" s="50"/>
      <c r="O278" s="50"/>
      <c r="P278" s="51"/>
      <c r="Q278" s="50"/>
      <c r="R278" s="51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spans="1:28" ht="12.75">
      <c r="A279" s="50"/>
      <c r="B279" s="50"/>
      <c r="C279" s="50"/>
      <c r="D279" s="50"/>
      <c r="E279" s="50"/>
      <c r="F279" s="50"/>
      <c r="G279" s="52"/>
      <c r="H279" s="52"/>
      <c r="I279" s="50"/>
      <c r="J279" s="50"/>
      <c r="K279" s="50"/>
      <c r="L279" s="50"/>
      <c r="M279" s="50"/>
      <c r="N279" s="50"/>
      <c r="O279" s="50"/>
      <c r="P279" s="51"/>
      <c r="Q279" s="50"/>
      <c r="R279" s="51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spans="1:28" ht="12.75">
      <c r="A280" s="50"/>
      <c r="B280" s="50"/>
      <c r="C280" s="50"/>
      <c r="D280" s="50"/>
      <c r="E280" s="50"/>
      <c r="F280" s="50"/>
      <c r="G280" s="52"/>
      <c r="H280" s="52"/>
      <c r="I280" s="50"/>
      <c r="J280" s="50"/>
      <c r="K280" s="50"/>
      <c r="L280" s="50"/>
      <c r="M280" s="50"/>
      <c r="N280" s="50"/>
      <c r="O280" s="50"/>
      <c r="P280" s="51"/>
      <c r="Q280" s="50"/>
      <c r="R280" s="51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spans="1:28" ht="12.75">
      <c r="A281" s="50"/>
      <c r="B281" s="50"/>
      <c r="C281" s="50"/>
      <c r="D281" s="50"/>
      <c r="E281" s="50"/>
      <c r="F281" s="50"/>
      <c r="G281" s="52"/>
      <c r="H281" s="52"/>
      <c r="I281" s="50"/>
      <c r="J281" s="50"/>
      <c r="K281" s="50"/>
      <c r="L281" s="50"/>
      <c r="M281" s="50"/>
      <c r="N281" s="50"/>
      <c r="O281" s="50"/>
      <c r="P281" s="51"/>
      <c r="Q281" s="50"/>
      <c r="R281" s="51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spans="1:28" ht="12.75">
      <c r="A282" s="50"/>
      <c r="B282" s="50"/>
      <c r="C282" s="50"/>
      <c r="D282" s="50"/>
      <c r="E282" s="50"/>
      <c r="F282" s="50"/>
      <c r="G282" s="52"/>
      <c r="H282" s="52"/>
      <c r="I282" s="50"/>
      <c r="J282" s="50"/>
      <c r="K282" s="50"/>
      <c r="L282" s="50"/>
      <c r="M282" s="50"/>
      <c r="N282" s="50"/>
      <c r="O282" s="50"/>
      <c r="P282" s="51"/>
      <c r="Q282" s="50"/>
      <c r="R282" s="51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spans="1:28" ht="12.75">
      <c r="A283" s="50"/>
      <c r="B283" s="50"/>
      <c r="C283" s="50"/>
      <c r="D283" s="50"/>
      <c r="E283" s="50"/>
      <c r="F283" s="50"/>
      <c r="G283" s="52"/>
      <c r="H283" s="52"/>
      <c r="I283" s="50"/>
      <c r="J283" s="50"/>
      <c r="K283" s="50"/>
      <c r="L283" s="50"/>
      <c r="M283" s="50"/>
      <c r="N283" s="50"/>
      <c r="O283" s="50"/>
      <c r="P283" s="51"/>
      <c r="Q283" s="50"/>
      <c r="R283" s="51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spans="1:28" ht="12.75">
      <c r="A284" s="50"/>
      <c r="B284" s="50"/>
      <c r="C284" s="50"/>
      <c r="D284" s="50"/>
      <c r="E284" s="50"/>
      <c r="F284" s="50"/>
      <c r="G284" s="52"/>
      <c r="H284" s="52"/>
      <c r="I284" s="50"/>
      <c r="J284" s="50"/>
      <c r="K284" s="50"/>
      <c r="L284" s="50"/>
      <c r="M284" s="50"/>
      <c r="N284" s="50"/>
      <c r="O284" s="50"/>
      <c r="P284" s="51"/>
      <c r="Q284" s="50"/>
      <c r="R284" s="51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spans="1:28" ht="12.75">
      <c r="A285" s="50"/>
      <c r="B285" s="50"/>
      <c r="C285" s="50"/>
      <c r="D285" s="50"/>
      <c r="E285" s="50"/>
      <c r="F285" s="50"/>
      <c r="G285" s="52"/>
      <c r="H285" s="52"/>
      <c r="I285" s="50"/>
      <c r="J285" s="50"/>
      <c r="K285" s="50"/>
      <c r="L285" s="50"/>
      <c r="M285" s="50"/>
      <c r="N285" s="50"/>
      <c r="O285" s="50"/>
      <c r="P285" s="51"/>
      <c r="Q285" s="50"/>
      <c r="R285" s="51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spans="1:28" ht="12.75">
      <c r="A286" s="50"/>
      <c r="B286" s="50"/>
      <c r="C286" s="50"/>
      <c r="D286" s="50"/>
      <c r="E286" s="50"/>
      <c r="F286" s="50"/>
      <c r="G286" s="52"/>
      <c r="H286" s="52"/>
      <c r="I286" s="50"/>
      <c r="J286" s="50"/>
      <c r="K286" s="50"/>
      <c r="L286" s="50"/>
      <c r="M286" s="50"/>
      <c r="N286" s="50"/>
      <c r="O286" s="50"/>
      <c r="P286" s="51"/>
      <c r="Q286" s="50"/>
      <c r="R286" s="51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spans="1:28" ht="12.75">
      <c r="A287" s="50"/>
      <c r="B287" s="50"/>
      <c r="C287" s="50"/>
      <c r="D287" s="50"/>
      <c r="E287" s="50"/>
      <c r="F287" s="50"/>
      <c r="G287" s="52"/>
      <c r="H287" s="52"/>
      <c r="I287" s="50"/>
      <c r="J287" s="50"/>
      <c r="K287" s="50"/>
      <c r="L287" s="50"/>
      <c r="M287" s="50"/>
      <c r="N287" s="50"/>
      <c r="O287" s="50"/>
      <c r="P287" s="51"/>
      <c r="Q287" s="50"/>
      <c r="R287" s="51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spans="1:28" ht="12.75">
      <c r="A288" s="50"/>
      <c r="B288" s="50"/>
      <c r="C288" s="50"/>
      <c r="D288" s="50"/>
      <c r="E288" s="50"/>
      <c r="F288" s="50"/>
      <c r="G288" s="52"/>
      <c r="H288" s="52"/>
      <c r="I288" s="50"/>
      <c r="J288" s="50"/>
      <c r="K288" s="50"/>
      <c r="L288" s="50"/>
      <c r="M288" s="50"/>
      <c r="N288" s="50"/>
      <c r="O288" s="50"/>
      <c r="P288" s="51"/>
      <c r="Q288" s="50"/>
      <c r="R288" s="51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spans="1:28" ht="12.75">
      <c r="A289" s="50"/>
      <c r="B289" s="50"/>
      <c r="C289" s="50"/>
      <c r="D289" s="50"/>
      <c r="E289" s="50"/>
      <c r="F289" s="50"/>
      <c r="G289" s="52"/>
      <c r="H289" s="52"/>
      <c r="I289" s="50"/>
      <c r="J289" s="50"/>
      <c r="K289" s="50"/>
      <c r="L289" s="50"/>
      <c r="M289" s="50"/>
      <c r="N289" s="50"/>
      <c r="O289" s="50"/>
      <c r="P289" s="51"/>
      <c r="Q289" s="50"/>
      <c r="R289" s="51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spans="1:28" ht="12.75">
      <c r="A290" s="50"/>
      <c r="B290" s="50"/>
      <c r="C290" s="50"/>
      <c r="D290" s="50"/>
      <c r="E290" s="50"/>
      <c r="F290" s="50"/>
      <c r="G290" s="52"/>
      <c r="H290" s="52"/>
      <c r="I290" s="50"/>
      <c r="J290" s="50"/>
      <c r="K290" s="50"/>
      <c r="L290" s="50"/>
      <c r="M290" s="50"/>
      <c r="N290" s="50"/>
      <c r="O290" s="50"/>
      <c r="P290" s="51"/>
      <c r="Q290" s="50"/>
      <c r="R290" s="51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spans="1:28" ht="12.75">
      <c r="A291" s="50"/>
      <c r="B291" s="50"/>
      <c r="C291" s="50"/>
      <c r="D291" s="50"/>
      <c r="E291" s="50"/>
      <c r="F291" s="50"/>
      <c r="G291" s="52"/>
      <c r="H291" s="52"/>
      <c r="I291" s="50"/>
      <c r="J291" s="50"/>
      <c r="K291" s="50"/>
      <c r="L291" s="50"/>
      <c r="M291" s="50"/>
      <c r="N291" s="50"/>
      <c r="O291" s="50"/>
      <c r="P291" s="51"/>
      <c r="Q291" s="50"/>
      <c r="R291" s="51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spans="1:28" ht="12.75">
      <c r="A292" s="50"/>
      <c r="B292" s="50"/>
      <c r="C292" s="50"/>
      <c r="D292" s="50"/>
      <c r="E292" s="50"/>
      <c r="F292" s="50"/>
      <c r="G292" s="52"/>
      <c r="H292" s="52"/>
      <c r="I292" s="50"/>
      <c r="J292" s="50"/>
      <c r="K292" s="50"/>
      <c r="L292" s="50"/>
      <c r="M292" s="50"/>
      <c r="N292" s="50"/>
      <c r="O292" s="50"/>
      <c r="P292" s="51"/>
      <c r="Q292" s="50"/>
      <c r="R292" s="51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spans="1:28" ht="12.75">
      <c r="A293" s="50"/>
      <c r="B293" s="50"/>
      <c r="C293" s="50"/>
      <c r="D293" s="50"/>
      <c r="E293" s="50"/>
      <c r="F293" s="50"/>
      <c r="G293" s="52"/>
      <c r="H293" s="52"/>
      <c r="I293" s="50"/>
      <c r="J293" s="50"/>
      <c r="K293" s="50"/>
      <c r="L293" s="50"/>
      <c r="M293" s="50"/>
      <c r="N293" s="50"/>
      <c r="O293" s="50"/>
      <c r="P293" s="51"/>
      <c r="Q293" s="50"/>
      <c r="R293" s="51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spans="1:28" ht="12.75">
      <c r="A294" s="50"/>
      <c r="B294" s="50"/>
      <c r="C294" s="50"/>
      <c r="D294" s="50"/>
      <c r="E294" s="50"/>
      <c r="F294" s="50"/>
      <c r="G294" s="52"/>
      <c r="H294" s="52"/>
      <c r="I294" s="50"/>
      <c r="J294" s="50"/>
      <c r="K294" s="50"/>
      <c r="L294" s="50"/>
      <c r="M294" s="50"/>
      <c r="N294" s="50"/>
      <c r="O294" s="50"/>
      <c r="P294" s="51"/>
      <c r="Q294" s="50"/>
      <c r="R294" s="51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spans="1:28" ht="12.75">
      <c r="A295" s="50"/>
      <c r="B295" s="50"/>
      <c r="C295" s="50"/>
      <c r="D295" s="50"/>
      <c r="E295" s="50"/>
      <c r="F295" s="50"/>
      <c r="G295" s="52"/>
      <c r="H295" s="52"/>
      <c r="I295" s="50"/>
      <c r="J295" s="50"/>
      <c r="K295" s="50"/>
      <c r="L295" s="50"/>
      <c r="M295" s="50"/>
      <c r="N295" s="50"/>
      <c r="O295" s="50"/>
      <c r="P295" s="51"/>
      <c r="Q295" s="50"/>
      <c r="R295" s="51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spans="1:28" ht="12.75">
      <c r="A296" s="50"/>
      <c r="B296" s="50"/>
      <c r="C296" s="50"/>
      <c r="D296" s="50"/>
      <c r="E296" s="50"/>
      <c r="F296" s="50"/>
      <c r="G296" s="52"/>
      <c r="H296" s="52"/>
      <c r="I296" s="50"/>
      <c r="J296" s="50"/>
      <c r="K296" s="50"/>
      <c r="L296" s="50"/>
      <c r="M296" s="50"/>
      <c r="N296" s="50"/>
      <c r="O296" s="50"/>
      <c r="P296" s="51"/>
      <c r="Q296" s="50"/>
      <c r="R296" s="51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spans="1:28" ht="12.75">
      <c r="A297" s="50"/>
      <c r="B297" s="50"/>
      <c r="C297" s="50"/>
      <c r="D297" s="50"/>
      <c r="E297" s="50"/>
      <c r="F297" s="50"/>
      <c r="G297" s="52"/>
      <c r="H297" s="52"/>
      <c r="I297" s="50"/>
      <c r="J297" s="50"/>
      <c r="K297" s="50"/>
      <c r="L297" s="50"/>
      <c r="M297" s="50"/>
      <c r="N297" s="50"/>
      <c r="O297" s="50"/>
      <c r="P297" s="51"/>
      <c r="Q297" s="50"/>
      <c r="R297" s="51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spans="1:28" ht="12.75">
      <c r="A298" s="50"/>
      <c r="B298" s="50"/>
      <c r="C298" s="50"/>
      <c r="D298" s="50"/>
      <c r="E298" s="50"/>
      <c r="F298" s="50"/>
      <c r="G298" s="52"/>
      <c r="H298" s="52"/>
      <c r="I298" s="50"/>
      <c r="J298" s="50"/>
      <c r="K298" s="50"/>
      <c r="L298" s="50"/>
      <c r="M298" s="50"/>
      <c r="N298" s="50"/>
      <c r="O298" s="50"/>
      <c r="P298" s="51"/>
      <c r="Q298" s="50"/>
      <c r="R298" s="51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spans="1:28" ht="12.75">
      <c r="A299" s="50"/>
      <c r="B299" s="50"/>
      <c r="C299" s="50"/>
      <c r="D299" s="50"/>
      <c r="E299" s="50"/>
      <c r="F299" s="50"/>
      <c r="G299" s="52"/>
      <c r="H299" s="52"/>
      <c r="I299" s="50"/>
      <c r="J299" s="50"/>
      <c r="K299" s="50"/>
      <c r="L299" s="50"/>
      <c r="M299" s="50"/>
      <c r="N299" s="50"/>
      <c r="O299" s="50"/>
      <c r="P299" s="51"/>
      <c r="Q299" s="50"/>
      <c r="R299" s="51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spans="1:28" ht="12.75">
      <c r="A300" s="50"/>
      <c r="B300" s="50"/>
      <c r="C300" s="50"/>
      <c r="D300" s="50"/>
      <c r="E300" s="50"/>
      <c r="F300" s="50"/>
      <c r="G300" s="52"/>
      <c r="H300" s="52"/>
      <c r="I300" s="50"/>
      <c r="J300" s="50"/>
      <c r="K300" s="50"/>
      <c r="L300" s="50"/>
      <c r="M300" s="50"/>
      <c r="N300" s="50"/>
      <c r="O300" s="50"/>
      <c r="P300" s="51"/>
      <c r="Q300" s="50"/>
      <c r="R300" s="51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spans="1:28" ht="12.75">
      <c r="A301" s="50"/>
      <c r="B301" s="50"/>
      <c r="C301" s="50"/>
      <c r="D301" s="50"/>
      <c r="E301" s="50"/>
      <c r="F301" s="50"/>
      <c r="G301" s="52"/>
      <c r="H301" s="52"/>
      <c r="I301" s="50"/>
      <c r="J301" s="50"/>
      <c r="K301" s="50"/>
      <c r="L301" s="50"/>
      <c r="M301" s="50"/>
      <c r="N301" s="50"/>
      <c r="O301" s="50"/>
      <c r="P301" s="51"/>
      <c r="Q301" s="50"/>
      <c r="R301" s="51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spans="1:28" ht="12.75">
      <c r="A302" s="50"/>
      <c r="B302" s="50"/>
      <c r="C302" s="50"/>
      <c r="D302" s="50"/>
      <c r="E302" s="50"/>
      <c r="F302" s="50"/>
      <c r="G302" s="52"/>
      <c r="H302" s="52"/>
      <c r="I302" s="50"/>
      <c r="J302" s="50"/>
      <c r="K302" s="50"/>
      <c r="L302" s="50"/>
      <c r="M302" s="50"/>
      <c r="N302" s="50"/>
      <c r="O302" s="50"/>
      <c r="P302" s="51"/>
      <c r="Q302" s="50"/>
      <c r="R302" s="51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spans="1:28" ht="12.75">
      <c r="A303" s="50"/>
      <c r="B303" s="50"/>
      <c r="C303" s="50"/>
      <c r="D303" s="50"/>
      <c r="E303" s="50"/>
      <c r="F303" s="50"/>
      <c r="G303" s="52"/>
      <c r="H303" s="52"/>
      <c r="I303" s="50"/>
      <c r="J303" s="50"/>
      <c r="K303" s="50"/>
      <c r="L303" s="50"/>
      <c r="M303" s="50"/>
      <c r="N303" s="50"/>
      <c r="O303" s="50"/>
      <c r="P303" s="51"/>
      <c r="Q303" s="50"/>
      <c r="R303" s="51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spans="1:28" ht="12.75">
      <c r="A304" s="50"/>
      <c r="B304" s="50"/>
      <c r="C304" s="50"/>
      <c r="D304" s="50"/>
      <c r="E304" s="50"/>
      <c r="F304" s="50"/>
      <c r="G304" s="52"/>
      <c r="H304" s="52"/>
      <c r="I304" s="50"/>
      <c r="J304" s="50"/>
      <c r="K304" s="50"/>
      <c r="L304" s="50"/>
      <c r="M304" s="50"/>
      <c r="N304" s="50"/>
      <c r="O304" s="50"/>
      <c r="P304" s="51"/>
      <c r="Q304" s="50"/>
      <c r="R304" s="51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spans="1:28" ht="12.75">
      <c r="A305" s="50"/>
      <c r="B305" s="50"/>
      <c r="C305" s="50"/>
      <c r="D305" s="50"/>
      <c r="E305" s="50"/>
      <c r="F305" s="50"/>
      <c r="G305" s="52"/>
      <c r="H305" s="52"/>
      <c r="I305" s="50"/>
      <c r="J305" s="50"/>
      <c r="K305" s="50"/>
      <c r="L305" s="50"/>
      <c r="M305" s="50"/>
      <c r="N305" s="50"/>
      <c r="O305" s="50"/>
      <c r="P305" s="51"/>
      <c r="Q305" s="50"/>
      <c r="R305" s="51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spans="1:28" ht="12.75">
      <c r="A306" s="50"/>
      <c r="B306" s="50"/>
      <c r="C306" s="50"/>
      <c r="D306" s="50"/>
      <c r="E306" s="50"/>
      <c r="F306" s="50"/>
      <c r="G306" s="52"/>
      <c r="H306" s="52"/>
      <c r="I306" s="50"/>
      <c r="J306" s="50"/>
      <c r="K306" s="50"/>
      <c r="L306" s="50"/>
      <c r="M306" s="50"/>
      <c r="N306" s="50"/>
      <c r="O306" s="50"/>
      <c r="P306" s="51"/>
      <c r="Q306" s="50"/>
      <c r="R306" s="51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spans="1:28" ht="12.75">
      <c r="A307" s="50"/>
      <c r="B307" s="50"/>
      <c r="C307" s="50"/>
      <c r="D307" s="50"/>
      <c r="E307" s="50"/>
      <c r="F307" s="50"/>
      <c r="G307" s="52"/>
      <c r="H307" s="52"/>
      <c r="I307" s="50"/>
      <c r="J307" s="50"/>
      <c r="K307" s="50"/>
      <c r="L307" s="50"/>
      <c r="M307" s="50"/>
      <c r="N307" s="50"/>
      <c r="O307" s="50"/>
      <c r="P307" s="51"/>
      <c r="Q307" s="50"/>
      <c r="R307" s="51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spans="1:28" ht="12.75">
      <c r="A308" s="50"/>
      <c r="B308" s="50"/>
      <c r="C308" s="50"/>
      <c r="D308" s="50"/>
      <c r="E308" s="50"/>
      <c r="F308" s="50"/>
      <c r="G308" s="52"/>
      <c r="H308" s="52"/>
      <c r="I308" s="50"/>
      <c r="J308" s="50"/>
      <c r="K308" s="50"/>
      <c r="L308" s="50"/>
      <c r="M308" s="50"/>
      <c r="N308" s="50"/>
      <c r="O308" s="50"/>
      <c r="P308" s="51"/>
      <c r="Q308" s="50"/>
      <c r="R308" s="51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spans="1:28" ht="12.75">
      <c r="A309" s="50"/>
      <c r="B309" s="50"/>
      <c r="C309" s="50"/>
      <c r="D309" s="50"/>
      <c r="E309" s="50"/>
      <c r="F309" s="50"/>
      <c r="G309" s="52"/>
      <c r="H309" s="52"/>
      <c r="I309" s="50"/>
      <c r="J309" s="50"/>
      <c r="K309" s="50"/>
      <c r="L309" s="50"/>
      <c r="M309" s="50"/>
      <c r="N309" s="50"/>
      <c r="O309" s="50"/>
      <c r="P309" s="51"/>
      <c r="Q309" s="50"/>
      <c r="R309" s="51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spans="1:28" ht="12.75">
      <c r="A310" s="50"/>
      <c r="B310" s="50"/>
      <c r="C310" s="50"/>
      <c r="D310" s="50"/>
      <c r="E310" s="50"/>
      <c r="F310" s="50"/>
      <c r="G310" s="52"/>
      <c r="H310" s="52"/>
      <c r="I310" s="50"/>
      <c r="J310" s="50"/>
      <c r="K310" s="50"/>
      <c r="L310" s="50"/>
      <c r="M310" s="50"/>
      <c r="N310" s="50"/>
      <c r="O310" s="50"/>
      <c r="P310" s="51"/>
      <c r="Q310" s="50"/>
      <c r="R310" s="51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spans="1:28" ht="12.75">
      <c r="A311" s="50"/>
      <c r="B311" s="50"/>
      <c r="C311" s="50"/>
      <c r="D311" s="50"/>
      <c r="E311" s="50"/>
      <c r="F311" s="50"/>
      <c r="G311" s="52"/>
      <c r="H311" s="52"/>
      <c r="I311" s="50"/>
      <c r="J311" s="50"/>
      <c r="K311" s="50"/>
      <c r="L311" s="50"/>
      <c r="M311" s="50"/>
      <c r="N311" s="50"/>
      <c r="O311" s="50"/>
      <c r="P311" s="51"/>
      <c r="Q311" s="50"/>
      <c r="R311" s="51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spans="1:28" ht="12.75">
      <c r="A312" s="50"/>
      <c r="B312" s="50"/>
      <c r="C312" s="50"/>
      <c r="D312" s="50"/>
      <c r="E312" s="50"/>
      <c r="F312" s="50"/>
      <c r="G312" s="52"/>
      <c r="H312" s="52"/>
      <c r="I312" s="50"/>
      <c r="J312" s="50"/>
      <c r="K312" s="50"/>
      <c r="L312" s="50"/>
      <c r="M312" s="50"/>
      <c r="N312" s="50"/>
      <c r="O312" s="50"/>
      <c r="P312" s="51"/>
      <c r="Q312" s="50"/>
      <c r="R312" s="51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spans="1:28" ht="12.75">
      <c r="A313" s="50"/>
      <c r="B313" s="50"/>
      <c r="C313" s="50"/>
      <c r="D313" s="50"/>
      <c r="E313" s="50"/>
      <c r="F313" s="50"/>
      <c r="G313" s="52"/>
      <c r="H313" s="52"/>
      <c r="I313" s="50"/>
      <c r="J313" s="50"/>
      <c r="K313" s="50"/>
      <c r="L313" s="50"/>
      <c r="M313" s="50"/>
      <c r="N313" s="50"/>
      <c r="O313" s="50"/>
      <c r="P313" s="51"/>
      <c r="Q313" s="50"/>
      <c r="R313" s="51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spans="1:28" ht="12.75">
      <c r="A314" s="50"/>
      <c r="B314" s="50"/>
      <c r="C314" s="50"/>
      <c r="D314" s="50"/>
      <c r="E314" s="50"/>
      <c r="F314" s="50"/>
      <c r="G314" s="52"/>
      <c r="H314" s="52"/>
      <c r="I314" s="50"/>
      <c r="J314" s="50"/>
      <c r="K314" s="50"/>
      <c r="L314" s="50"/>
      <c r="M314" s="50"/>
      <c r="N314" s="50"/>
      <c r="O314" s="50"/>
      <c r="P314" s="51"/>
      <c r="Q314" s="50"/>
      <c r="R314" s="51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spans="1:28" ht="12.75">
      <c r="A315" s="50"/>
      <c r="B315" s="50"/>
      <c r="C315" s="50"/>
      <c r="D315" s="50"/>
      <c r="E315" s="50"/>
      <c r="F315" s="50"/>
      <c r="G315" s="52"/>
      <c r="H315" s="52"/>
      <c r="I315" s="50"/>
      <c r="J315" s="50"/>
      <c r="K315" s="50"/>
      <c r="L315" s="50"/>
      <c r="M315" s="50"/>
      <c r="N315" s="50"/>
      <c r="O315" s="50"/>
      <c r="P315" s="51"/>
      <c r="Q315" s="50"/>
      <c r="R315" s="51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spans="1:28" ht="12.75">
      <c r="A316" s="50"/>
      <c r="B316" s="50"/>
      <c r="C316" s="50"/>
      <c r="D316" s="50"/>
      <c r="E316" s="50"/>
      <c r="F316" s="50"/>
      <c r="G316" s="52"/>
      <c r="H316" s="52"/>
      <c r="I316" s="50"/>
      <c r="J316" s="50"/>
      <c r="K316" s="50"/>
      <c r="L316" s="50"/>
      <c r="M316" s="50"/>
      <c r="N316" s="50"/>
      <c r="O316" s="50"/>
      <c r="P316" s="51"/>
      <c r="Q316" s="50"/>
      <c r="R316" s="51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spans="1:28" ht="12.75">
      <c r="A317" s="50"/>
      <c r="B317" s="50"/>
      <c r="C317" s="50"/>
      <c r="D317" s="50"/>
      <c r="E317" s="50"/>
      <c r="F317" s="50"/>
      <c r="G317" s="52"/>
      <c r="H317" s="52"/>
      <c r="I317" s="50"/>
      <c r="J317" s="50"/>
      <c r="K317" s="50"/>
      <c r="L317" s="50"/>
      <c r="M317" s="50"/>
      <c r="N317" s="50"/>
      <c r="O317" s="50"/>
      <c r="P317" s="51"/>
      <c r="Q317" s="50"/>
      <c r="R317" s="51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spans="1:28" ht="12.75">
      <c r="A318" s="50"/>
      <c r="B318" s="50"/>
      <c r="C318" s="50"/>
      <c r="D318" s="50"/>
      <c r="E318" s="50"/>
      <c r="F318" s="50"/>
      <c r="G318" s="52"/>
      <c r="H318" s="52"/>
      <c r="I318" s="50"/>
      <c r="J318" s="50"/>
      <c r="K318" s="50"/>
      <c r="L318" s="50"/>
      <c r="M318" s="50"/>
      <c r="N318" s="50"/>
      <c r="O318" s="50"/>
      <c r="P318" s="51"/>
      <c r="Q318" s="50"/>
      <c r="R318" s="51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spans="1:28" ht="12.75">
      <c r="A319" s="50"/>
      <c r="B319" s="50"/>
      <c r="C319" s="50"/>
      <c r="D319" s="50"/>
      <c r="E319" s="50"/>
      <c r="F319" s="50"/>
      <c r="G319" s="52"/>
      <c r="H319" s="52"/>
      <c r="I319" s="50"/>
      <c r="J319" s="50"/>
      <c r="K319" s="50"/>
      <c r="L319" s="50"/>
      <c r="M319" s="50"/>
      <c r="N319" s="50"/>
      <c r="O319" s="50"/>
      <c r="P319" s="51"/>
      <c r="Q319" s="50"/>
      <c r="R319" s="51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spans="1:28" ht="12.75">
      <c r="A320" s="50"/>
      <c r="B320" s="50"/>
      <c r="C320" s="50"/>
      <c r="D320" s="50"/>
      <c r="E320" s="50"/>
      <c r="F320" s="50"/>
      <c r="G320" s="52"/>
      <c r="H320" s="52"/>
      <c r="I320" s="50"/>
      <c r="J320" s="50"/>
      <c r="K320" s="50"/>
      <c r="L320" s="50"/>
      <c r="M320" s="50"/>
      <c r="N320" s="50"/>
      <c r="O320" s="50"/>
      <c r="P320" s="51"/>
      <c r="Q320" s="50"/>
      <c r="R320" s="51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spans="1:28" ht="12.75">
      <c r="A321" s="50"/>
      <c r="B321" s="50"/>
      <c r="C321" s="50"/>
      <c r="D321" s="50"/>
      <c r="E321" s="50"/>
      <c r="F321" s="50"/>
      <c r="G321" s="52"/>
      <c r="H321" s="52"/>
      <c r="I321" s="50"/>
      <c r="J321" s="50"/>
      <c r="K321" s="50"/>
      <c r="L321" s="50"/>
      <c r="M321" s="50"/>
      <c r="N321" s="50"/>
      <c r="O321" s="50"/>
      <c r="P321" s="51"/>
      <c r="Q321" s="50"/>
      <c r="R321" s="51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spans="1:28" ht="12.75">
      <c r="A322" s="50"/>
      <c r="B322" s="50"/>
      <c r="C322" s="50"/>
      <c r="D322" s="50"/>
      <c r="E322" s="50"/>
      <c r="F322" s="50"/>
      <c r="G322" s="52"/>
      <c r="H322" s="52"/>
      <c r="I322" s="50"/>
      <c r="J322" s="50"/>
      <c r="K322" s="50"/>
      <c r="L322" s="50"/>
      <c r="M322" s="50"/>
      <c r="N322" s="50"/>
      <c r="O322" s="50"/>
      <c r="P322" s="51"/>
      <c r="Q322" s="50"/>
      <c r="R322" s="51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spans="1:28" ht="12.75">
      <c r="A323" s="50"/>
      <c r="B323" s="50"/>
      <c r="C323" s="50"/>
      <c r="D323" s="50"/>
      <c r="E323" s="50"/>
      <c r="F323" s="50"/>
      <c r="G323" s="52"/>
      <c r="H323" s="52"/>
      <c r="I323" s="50"/>
      <c r="J323" s="50"/>
      <c r="K323" s="50"/>
      <c r="L323" s="50"/>
      <c r="M323" s="50"/>
      <c r="N323" s="50"/>
      <c r="O323" s="50"/>
      <c r="P323" s="51"/>
      <c r="Q323" s="50"/>
      <c r="R323" s="51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spans="1:28" ht="12.75">
      <c r="A324" s="50"/>
      <c r="B324" s="50"/>
      <c r="C324" s="50"/>
      <c r="D324" s="50"/>
      <c r="E324" s="50"/>
      <c r="F324" s="50"/>
      <c r="G324" s="52"/>
      <c r="H324" s="52"/>
      <c r="I324" s="50"/>
      <c r="J324" s="50"/>
      <c r="K324" s="50"/>
      <c r="L324" s="50"/>
      <c r="M324" s="50"/>
      <c r="N324" s="50"/>
      <c r="O324" s="50"/>
      <c r="P324" s="51"/>
      <c r="Q324" s="50"/>
      <c r="R324" s="51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spans="1:28" ht="12.75">
      <c r="A325" s="50"/>
      <c r="B325" s="50"/>
      <c r="C325" s="50"/>
      <c r="D325" s="50"/>
      <c r="E325" s="50"/>
      <c r="F325" s="50"/>
      <c r="G325" s="52"/>
      <c r="H325" s="52"/>
      <c r="I325" s="50"/>
      <c r="J325" s="50"/>
      <c r="K325" s="50"/>
      <c r="L325" s="50"/>
      <c r="M325" s="50"/>
      <c r="N325" s="50"/>
      <c r="O325" s="50"/>
      <c r="P325" s="51"/>
      <c r="Q325" s="50"/>
      <c r="R325" s="51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spans="1:28" ht="12.75">
      <c r="A326" s="50"/>
      <c r="B326" s="50"/>
      <c r="C326" s="50"/>
      <c r="D326" s="50"/>
      <c r="E326" s="50"/>
      <c r="F326" s="50"/>
      <c r="G326" s="52"/>
      <c r="H326" s="52"/>
      <c r="I326" s="50"/>
      <c r="J326" s="50"/>
      <c r="K326" s="50"/>
      <c r="L326" s="50"/>
      <c r="M326" s="50"/>
      <c r="N326" s="50"/>
      <c r="O326" s="50"/>
      <c r="P326" s="51"/>
      <c r="Q326" s="50"/>
      <c r="R326" s="51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spans="1:28" ht="12.75">
      <c r="A327" s="50"/>
      <c r="B327" s="50"/>
      <c r="C327" s="50"/>
      <c r="D327" s="50"/>
      <c r="E327" s="50"/>
      <c r="F327" s="50"/>
      <c r="G327" s="52"/>
      <c r="H327" s="52"/>
      <c r="I327" s="50"/>
      <c r="J327" s="50"/>
      <c r="K327" s="50"/>
      <c r="L327" s="50"/>
      <c r="M327" s="50"/>
      <c r="N327" s="50"/>
      <c r="O327" s="50"/>
      <c r="P327" s="51"/>
      <c r="Q327" s="50"/>
      <c r="R327" s="51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spans="1:28" ht="12.75">
      <c r="A328" s="50"/>
      <c r="B328" s="50"/>
      <c r="C328" s="50"/>
      <c r="D328" s="50"/>
      <c r="E328" s="50"/>
      <c r="F328" s="50"/>
      <c r="G328" s="52"/>
      <c r="H328" s="52"/>
      <c r="I328" s="50"/>
      <c r="J328" s="50"/>
      <c r="K328" s="50"/>
      <c r="L328" s="50"/>
      <c r="M328" s="50"/>
      <c r="N328" s="50"/>
      <c r="O328" s="50"/>
      <c r="P328" s="51"/>
      <c r="Q328" s="50"/>
      <c r="R328" s="51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spans="1:28" ht="12.75">
      <c r="A329" s="50"/>
      <c r="B329" s="50"/>
      <c r="C329" s="50"/>
      <c r="D329" s="50"/>
      <c r="E329" s="50"/>
      <c r="F329" s="50"/>
      <c r="G329" s="52"/>
      <c r="H329" s="52"/>
      <c r="I329" s="50"/>
      <c r="J329" s="50"/>
      <c r="K329" s="50"/>
      <c r="L329" s="50"/>
      <c r="M329" s="50"/>
      <c r="N329" s="50"/>
      <c r="O329" s="50"/>
      <c r="P329" s="51"/>
      <c r="Q329" s="50"/>
      <c r="R329" s="51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spans="1:28" ht="12.75">
      <c r="A330" s="50"/>
      <c r="B330" s="50"/>
      <c r="C330" s="50"/>
      <c r="D330" s="50"/>
      <c r="E330" s="50"/>
      <c r="F330" s="50"/>
      <c r="G330" s="52"/>
      <c r="H330" s="52"/>
      <c r="I330" s="50"/>
      <c r="J330" s="50"/>
      <c r="K330" s="50"/>
      <c r="L330" s="50"/>
      <c r="M330" s="50"/>
      <c r="N330" s="50"/>
      <c r="O330" s="50"/>
      <c r="P330" s="51"/>
      <c r="Q330" s="50"/>
      <c r="R330" s="51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spans="1:28" ht="12.75">
      <c r="A331" s="50"/>
      <c r="B331" s="50"/>
      <c r="C331" s="50"/>
      <c r="D331" s="50"/>
      <c r="E331" s="50"/>
      <c r="F331" s="50"/>
      <c r="G331" s="52"/>
      <c r="H331" s="52"/>
      <c r="I331" s="50"/>
      <c r="J331" s="50"/>
      <c r="K331" s="50"/>
      <c r="L331" s="50"/>
      <c r="M331" s="50"/>
      <c r="N331" s="50"/>
      <c r="O331" s="50"/>
      <c r="P331" s="51"/>
      <c r="Q331" s="50"/>
      <c r="R331" s="51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spans="1:28" ht="12.75">
      <c r="A332" s="50"/>
      <c r="B332" s="50"/>
      <c r="C332" s="50"/>
      <c r="D332" s="50"/>
      <c r="E332" s="50"/>
      <c r="F332" s="50"/>
      <c r="G332" s="52"/>
      <c r="H332" s="52"/>
      <c r="I332" s="50"/>
      <c r="J332" s="50"/>
      <c r="K332" s="50"/>
      <c r="L332" s="50"/>
      <c r="M332" s="50"/>
      <c r="N332" s="50"/>
      <c r="O332" s="50"/>
      <c r="P332" s="51"/>
      <c r="Q332" s="50"/>
      <c r="R332" s="51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spans="1:28" ht="12.75">
      <c r="A333" s="50"/>
      <c r="B333" s="50"/>
      <c r="C333" s="50"/>
      <c r="D333" s="50"/>
      <c r="E333" s="50"/>
      <c r="F333" s="50"/>
      <c r="G333" s="52"/>
      <c r="H333" s="52"/>
      <c r="I333" s="50"/>
      <c r="J333" s="50"/>
      <c r="K333" s="50"/>
      <c r="L333" s="50"/>
      <c r="M333" s="50"/>
      <c r="N333" s="50"/>
      <c r="O333" s="50"/>
      <c r="P333" s="51"/>
      <c r="Q333" s="50"/>
      <c r="R333" s="51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spans="1:28" ht="12.75">
      <c r="A334" s="50"/>
      <c r="B334" s="50"/>
      <c r="C334" s="50"/>
      <c r="D334" s="50"/>
      <c r="E334" s="50"/>
      <c r="F334" s="50"/>
      <c r="G334" s="52"/>
      <c r="H334" s="52"/>
      <c r="I334" s="50"/>
      <c r="J334" s="50"/>
      <c r="K334" s="50"/>
      <c r="L334" s="50"/>
      <c r="M334" s="50"/>
      <c r="N334" s="50"/>
      <c r="O334" s="50"/>
      <c r="P334" s="51"/>
      <c r="Q334" s="50"/>
      <c r="R334" s="51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spans="1:28" ht="12.75">
      <c r="A335" s="50"/>
      <c r="B335" s="50"/>
      <c r="C335" s="50"/>
      <c r="D335" s="50"/>
      <c r="E335" s="50"/>
      <c r="F335" s="50"/>
      <c r="G335" s="52"/>
      <c r="H335" s="52"/>
      <c r="I335" s="50"/>
      <c r="J335" s="50"/>
      <c r="K335" s="50"/>
      <c r="L335" s="50"/>
      <c r="M335" s="50"/>
      <c r="N335" s="50"/>
      <c r="O335" s="50"/>
      <c r="P335" s="51"/>
      <c r="Q335" s="50"/>
      <c r="R335" s="51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spans="1:28" ht="12.75">
      <c r="A336" s="50"/>
      <c r="B336" s="50"/>
      <c r="C336" s="50"/>
      <c r="D336" s="50"/>
      <c r="E336" s="50"/>
      <c r="F336" s="50"/>
      <c r="G336" s="52"/>
      <c r="H336" s="52"/>
      <c r="I336" s="50"/>
      <c r="J336" s="50"/>
      <c r="K336" s="50"/>
      <c r="L336" s="50"/>
      <c r="M336" s="50"/>
      <c r="N336" s="50"/>
      <c r="O336" s="50"/>
      <c r="P336" s="51"/>
      <c r="Q336" s="50"/>
      <c r="R336" s="51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spans="1:28" ht="12.75">
      <c r="A337" s="50"/>
      <c r="B337" s="50"/>
      <c r="C337" s="50"/>
      <c r="D337" s="50"/>
      <c r="E337" s="50"/>
      <c r="F337" s="50"/>
      <c r="G337" s="52"/>
      <c r="H337" s="52"/>
      <c r="I337" s="50"/>
      <c r="J337" s="50"/>
      <c r="K337" s="50"/>
      <c r="L337" s="50"/>
      <c r="M337" s="50"/>
      <c r="N337" s="50"/>
      <c r="O337" s="50"/>
      <c r="P337" s="51"/>
      <c r="Q337" s="50"/>
      <c r="R337" s="51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spans="1:28" ht="12.75">
      <c r="A338" s="50"/>
      <c r="B338" s="50"/>
      <c r="C338" s="50"/>
      <c r="D338" s="50"/>
      <c r="E338" s="50"/>
      <c r="F338" s="50"/>
      <c r="G338" s="52"/>
      <c r="H338" s="52"/>
      <c r="I338" s="50"/>
      <c r="J338" s="50"/>
      <c r="K338" s="50"/>
      <c r="L338" s="50"/>
      <c r="M338" s="50"/>
      <c r="N338" s="50"/>
      <c r="O338" s="50"/>
      <c r="P338" s="51"/>
      <c r="Q338" s="50"/>
      <c r="R338" s="51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spans="1:28" ht="12.75">
      <c r="A339" s="50"/>
      <c r="B339" s="50"/>
      <c r="C339" s="50"/>
      <c r="D339" s="50"/>
      <c r="E339" s="50"/>
      <c r="F339" s="50"/>
      <c r="G339" s="52"/>
      <c r="H339" s="52"/>
      <c r="I339" s="50"/>
      <c r="J339" s="50"/>
      <c r="K339" s="50"/>
      <c r="L339" s="50"/>
      <c r="M339" s="50"/>
      <c r="N339" s="50"/>
      <c r="O339" s="50"/>
      <c r="P339" s="51"/>
      <c r="Q339" s="50"/>
      <c r="R339" s="51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spans="1:28" ht="12.75">
      <c r="A340" s="50"/>
      <c r="B340" s="50"/>
      <c r="C340" s="50"/>
      <c r="D340" s="50"/>
      <c r="E340" s="50"/>
      <c r="F340" s="50"/>
      <c r="G340" s="52"/>
      <c r="H340" s="52"/>
      <c r="I340" s="50"/>
      <c r="J340" s="50"/>
      <c r="K340" s="50"/>
      <c r="L340" s="50"/>
      <c r="M340" s="50"/>
      <c r="N340" s="50"/>
      <c r="O340" s="50"/>
      <c r="P340" s="51"/>
      <c r="Q340" s="50"/>
      <c r="R340" s="51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spans="1:28" ht="12.75">
      <c r="A341" s="50"/>
      <c r="B341" s="50"/>
      <c r="C341" s="50"/>
      <c r="D341" s="50"/>
      <c r="E341" s="50"/>
      <c r="F341" s="50"/>
      <c r="G341" s="52"/>
      <c r="H341" s="52"/>
      <c r="I341" s="50"/>
      <c r="J341" s="50"/>
      <c r="K341" s="50"/>
      <c r="L341" s="50"/>
      <c r="M341" s="50"/>
      <c r="N341" s="50"/>
      <c r="O341" s="50"/>
      <c r="P341" s="51"/>
      <c r="Q341" s="50"/>
      <c r="R341" s="51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spans="1:28" ht="12.75">
      <c r="A342" s="50"/>
      <c r="B342" s="50"/>
      <c r="C342" s="50"/>
      <c r="D342" s="50"/>
      <c r="E342" s="50"/>
      <c r="F342" s="50"/>
      <c r="G342" s="52"/>
      <c r="H342" s="52"/>
      <c r="I342" s="50"/>
      <c r="J342" s="50"/>
      <c r="K342" s="50"/>
      <c r="L342" s="50"/>
      <c r="M342" s="50"/>
      <c r="N342" s="50"/>
      <c r="O342" s="50"/>
      <c r="P342" s="51"/>
      <c r="Q342" s="50"/>
      <c r="R342" s="51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spans="1:28" ht="12.75">
      <c r="A343" s="50"/>
      <c r="B343" s="50"/>
      <c r="C343" s="50"/>
      <c r="D343" s="50"/>
      <c r="E343" s="50"/>
      <c r="F343" s="50"/>
      <c r="G343" s="52"/>
      <c r="H343" s="52"/>
      <c r="I343" s="50"/>
      <c r="J343" s="50"/>
      <c r="K343" s="50"/>
      <c r="L343" s="50"/>
      <c r="M343" s="50"/>
      <c r="N343" s="50"/>
      <c r="O343" s="50"/>
      <c r="P343" s="51"/>
      <c r="Q343" s="50"/>
      <c r="R343" s="51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spans="1:28" ht="12.75">
      <c r="A344" s="50"/>
      <c r="B344" s="50"/>
      <c r="C344" s="50"/>
      <c r="D344" s="50"/>
      <c r="E344" s="50"/>
      <c r="F344" s="50"/>
      <c r="G344" s="52"/>
      <c r="H344" s="52"/>
      <c r="I344" s="50"/>
      <c r="J344" s="50"/>
      <c r="K344" s="50"/>
      <c r="L344" s="50"/>
      <c r="M344" s="50"/>
      <c r="N344" s="50"/>
      <c r="O344" s="50"/>
      <c r="P344" s="51"/>
      <c r="Q344" s="50"/>
      <c r="R344" s="51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spans="1:28" ht="12.75">
      <c r="A345" s="50"/>
      <c r="B345" s="50"/>
      <c r="C345" s="50"/>
      <c r="D345" s="50"/>
      <c r="E345" s="50"/>
      <c r="F345" s="50"/>
      <c r="G345" s="52"/>
      <c r="H345" s="52"/>
      <c r="I345" s="50"/>
      <c r="J345" s="50"/>
      <c r="K345" s="50"/>
      <c r="L345" s="50"/>
      <c r="M345" s="50"/>
      <c r="N345" s="50"/>
      <c r="O345" s="50"/>
      <c r="P345" s="51"/>
      <c r="Q345" s="50"/>
      <c r="R345" s="51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spans="1:28" ht="12.75">
      <c r="A346" s="50"/>
      <c r="B346" s="50"/>
      <c r="C346" s="50"/>
      <c r="D346" s="50"/>
      <c r="E346" s="50"/>
      <c r="F346" s="50"/>
      <c r="G346" s="52"/>
      <c r="H346" s="52"/>
      <c r="I346" s="50"/>
      <c r="J346" s="50"/>
      <c r="K346" s="50"/>
      <c r="L346" s="50"/>
      <c r="M346" s="50"/>
      <c r="N346" s="50"/>
      <c r="O346" s="50"/>
      <c r="P346" s="51"/>
      <c r="Q346" s="50"/>
      <c r="R346" s="51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spans="1:28" ht="12.75">
      <c r="A347" s="50"/>
      <c r="B347" s="50"/>
      <c r="C347" s="50"/>
      <c r="D347" s="50"/>
      <c r="E347" s="50"/>
      <c r="F347" s="50"/>
      <c r="G347" s="52"/>
      <c r="H347" s="52"/>
      <c r="I347" s="50"/>
      <c r="J347" s="50"/>
      <c r="K347" s="50"/>
      <c r="L347" s="50"/>
      <c r="M347" s="50"/>
      <c r="N347" s="50"/>
      <c r="O347" s="50"/>
      <c r="P347" s="51"/>
      <c r="Q347" s="50"/>
      <c r="R347" s="51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spans="1:28" ht="12.75">
      <c r="A348" s="50"/>
      <c r="B348" s="50"/>
      <c r="C348" s="50"/>
      <c r="D348" s="50"/>
      <c r="E348" s="50"/>
      <c r="F348" s="50"/>
      <c r="G348" s="52"/>
      <c r="H348" s="52"/>
      <c r="I348" s="50"/>
      <c r="J348" s="50"/>
      <c r="K348" s="50"/>
      <c r="L348" s="50"/>
      <c r="M348" s="50"/>
      <c r="N348" s="50"/>
      <c r="O348" s="50"/>
      <c r="P348" s="51"/>
      <c r="Q348" s="50"/>
      <c r="R348" s="51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spans="1:28" ht="12.75">
      <c r="A349" s="50"/>
      <c r="B349" s="50"/>
      <c r="C349" s="50"/>
      <c r="D349" s="50"/>
      <c r="E349" s="50"/>
      <c r="F349" s="50"/>
      <c r="G349" s="52"/>
      <c r="H349" s="52"/>
      <c r="I349" s="50"/>
      <c r="J349" s="50"/>
      <c r="K349" s="50"/>
      <c r="L349" s="50"/>
      <c r="M349" s="50"/>
      <c r="N349" s="50"/>
      <c r="O349" s="50"/>
      <c r="P349" s="51"/>
      <c r="Q349" s="50"/>
      <c r="R349" s="51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spans="1:28" ht="12.75">
      <c r="A350" s="50"/>
      <c r="B350" s="50"/>
      <c r="C350" s="50"/>
      <c r="D350" s="50"/>
      <c r="E350" s="50"/>
      <c r="F350" s="50"/>
      <c r="G350" s="52"/>
      <c r="H350" s="52"/>
      <c r="I350" s="50"/>
      <c r="J350" s="50"/>
      <c r="K350" s="50"/>
      <c r="L350" s="50"/>
      <c r="M350" s="50"/>
      <c r="N350" s="50"/>
      <c r="O350" s="50"/>
      <c r="P350" s="51"/>
      <c r="Q350" s="50"/>
      <c r="R350" s="51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spans="1:28" ht="12.75">
      <c r="A351" s="50"/>
      <c r="B351" s="50"/>
      <c r="C351" s="50"/>
      <c r="D351" s="50"/>
      <c r="E351" s="50"/>
      <c r="F351" s="50"/>
      <c r="G351" s="52"/>
      <c r="H351" s="52"/>
      <c r="I351" s="50"/>
      <c r="J351" s="50"/>
      <c r="K351" s="50"/>
      <c r="L351" s="50"/>
      <c r="M351" s="50"/>
      <c r="N351" s="50"/>
      <c r="O351" s="50"/>
      <c r="P351" s="51"/>
      <c r="Q351" s="50"/>
      <c r="R351" s="51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spans="1:28" ht="12.75">
      <c r="A352" s="50"/>
      <c r="B352" s="50"/>
      <c r="C352" s="50"/>
      <c r="D352" s="50"/>
      <c r="E352" s="50"/>
      <c r="F352" s="50"/>
      <c r="G352" s="52"/>
      <c r="H352" s="52"/>
      <c r="I352" s="50"/>
      <c r="J352" s="50"/>
      <c r="K352" s="50"/>
      <c r="L352" s="50"/>
      <c r="M352" s="50"/>
      <c r="N352" s="50"/>
      <c r="O352" s="50"/>
      <c r="P352" s="51"/>
      <c r="Q352" s="50"/>
      <c r="R352" s="51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spans="1:28" ht="12.75">
      <c r="A353" s="50"/>
      <c r="B353" s="50"/>
      <c r="C353" s="50"/>
      <c r="D353" s="50"/>
      <c r="E353" s="50"/>
      <c r="F353" s="50"/>
      <c r="G353" s="52"/>
      <c r="H353" s="52"/>
      <c r="I353" s="50"/>
      <c r="J353" s="50"/>
      <c r="K353" s="50"/>
      <c r="L353" s="50"/>
      <c r="M353" s="50"/>
      <c r="N353" s="50"/>
      <c r="O353" s="50"/>
      <c r="P353" s="51"/>
      <c r="Q353" s="50"/>
      <c r="R353" s="51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spans="1:28" ht="12.75">
      <c r="A354" s="50"/>
      <c r="B354" s="50"/>
      <c r="C354" s="50"/>
      <c r="D354" s="50"/>
      <c r="E354" s="50"/>
      <c r="F354" s="50"/>
      <c r="G354" s="52"/>
      <c r="H354" s="52"/>
      <c r="I354" s="50"/>
      <c r="J354" s="50"/>
      <c r="K354" s="50"/>
      <c r="L354" s="50"/>
      <c r="M354" s="50"/>
      <c r="N354" s="50"/>
      <c r="O354" s="50"/>
      <c r="P354" s="51"/>
      <c r="Q354" s="50"/>
      <c r="R354" s="51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spans="1:28" ht="12.75">
      <c r="A355" s="50"/>
      <c r="B355" s="50"/>
      <c r="C355" s="50"/>
      <c r="D355" s="50"/>
      <c r="E355" s="50"/>
      <c r="F355" s="50"/>
      <c r="G355" s="52"/>
      <c r="H355" s="52"/>
      <c r="I355" s="50"/>
      <c r="J355" s="50"/>
      <c r="K355" s="50"/>
      <c r="L355" s="50"/>
      <c r="M355" s="50"/>
      <c r="N355" s="50"/>
      <c r="O355" s="50"/>
      <c r="P355" s="51"/>
      <c r="Q355" s="50"/>
      <c r="R355" s="51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spans="1:28" ht="12.75">
      <c r="A356" s="50"/>
      <c r="B356" s="50"/>
      <c r="C356" s="50"/>
      <c r="D356" s="50"/>
      <c r="E356" s="50"/>
      <c r="F356" s="50"/>
      <c r="G356" s="52"/>
      <c r="H356" s="52"/>
      <c r="I356" s="50"/>
      <c r="J356" s="50"/>
      <c r="K356" s="50"/>
      <c r="L356" s="50"/>
      <c r="M356" s="50"/>
      <c r="N356" s="50"/>
      <c r="O356" s="50"/>
      <c r="P356" s="51"/>
      <c r="Q356" s="50"/>
      <c r="R356" s="51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spans="1:28" ht="12.75">
      <c r="A357" s="50"/>
      <c r="B357" s="50"/>
      <c r="C357" s="50"/>
      <c r="D357" s="50"/>
      <c r="E357" s="50"/>
      <c r="F357" s="50"/>
      <c r="G357" s="52"/>
      <c r="H357" s="52"/>
      <c r="I357" s="50"/>
      <c r="J357" s="50"/>
      <c r="K357" s="50"/>
      <c r="L357" s="50"/>
      <c r="M357" s="50"/>
      <c r="N357" s="50"/>
      <c r="O357" s="50"/>
      <c r="P357" s="51"/>
      <c r="Q357" s="50"/>
      <c r="R357" s="51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spans="1:28" ht="12.75">
      <c r="A358" s="50"/>
      <c r="B358" s="50"/>
      <c r="C358" s="50"/>
      <c r="D358" s="50"/>
      <c r="E358" s="50"/>
      <c r="F358" s="50"/>
      <c r="G358" s="52"/>
      <c r="H358" s="52"/>
      <c r="I358" s="50"/>
      <c r="J358" s="50"/>
      <c r="K358" s="50"/>
      <c r="L358" s="50"/>
      <c r="M358" s="50"/>
      <c r="N358" s="50"/>
      <c r="O358" s="50"/>
      <c r="P358" s="51"/>
      <c r="Q358" s="50"/>
      <c r="R358" s="51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spans="1:28" ht="12.75">
      <c r="A359" s="50"/>
      <c r="B359" s="50"/>
      <c r="C359" s="50"/>
      <c r="D359" s="50"/>
      <c r="E359" s="50"/>
      <c r="F359" s="50"/>
      <c r="G359" s="52"/>
      <c r="H359" s="52"/>
      <c r="I359" s="50"/>
      <c r="J359" s="50"/>
      <c r="K359" s="50"/>
      <c r="L359" s="50"/>
      <c r="M359" s="50"/>
      <c r="N359" s="50"/>
      <c r="O359" s="50"/>
      <c r="P359" s="51"/>
      <c r="Q359" s="50"/>
      <c r="R359" s="51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spans="1:28" ht="12.75">
      <c r="A360" s="50"/>
      <c r="B360" s="50"/>
      <c r="C360" s="50"/>
      <c r="D360" s="50"/>
      <c r="E360" s="50"/>
      <c r="F360" s="50"/>
      <c r="G360" s="52"/>
      <c r="H360" s="52"/>
      <c r="I360" s="50"/>
      <c r="J360" s="50"/>
      <c r="K360" s="50"/>
      <c r="L360" s="50"/>
      <c r="M360" s="50"/>
      <c r="N360" s="50"/>
      <c r="O360" s="50"/>
      <c r="P360" s="51"/>
      <c r="Q360" s="50"/>
      <c r="R360" s="51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spans="1:28" ht="12.75">
      <c r="A361" s="50"/>
      <c r="B361" s="50"/>
      <c r="C361" s="50"/>
      <c r="D361" s="50"/>
      <c r="E361" s="50"/>
      <c r="F361" s="50"/>
      <c r="G361" s="52"/>
      <c r="H361" s="52"/>
      <c r="I361" s="50"/>
      <c r="J361" s="50"/>
      <c r="K361" s="50"/>
      <c r="L361" s="50"/>
      <c r="M361" s="50"/>
      <c r="N361" s="50"/>
      <c r="O361" s="50"/>
      <c r="P361" s="51"/>
      <c r="Q361" s="50"/>
      <c r="R361" s="51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spans="1:28" ht="12.75">
      <c r="A362" s="50"/>
      <c r="B362" s="50"/>
      <c r="C362" s="50"/>
      <c r="D362" s="50"/>
      <c r="E362" s="50"/>
      <c r="F362" s="50"/>
      <c r="G362" s="52"/>
      <c r="H362" s="52"/>
      <c r="I362" s="50"/>
      <c r="J362" s="50"/>
      <c r="K362" s="50"/>
      <c r="L362" s="50"/>
      <c r="M362" s="50"/>
      <c r="N362" s="50"/>
      <c r="O362" s="50"/>
      <c r="P362" s="51"/>
      <c r="Q362" s="50"/>
      <c r="R362" s="51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spans="1:28" ht="12.75">
      <c r="A363" s="50"/>
      <c r="B363" s="50"/>
      <c r="C363" s="50"/>
      <c r="D363" s="50"/>
      <c r="E363" s="50"/>
      <c r="F363" s="50"/>
      <c r="G363" s="52"/>
      <c r="H363" s="52"/>
      <c r="I363" s="50"/>
      <c r="J363" s="50"/>
      <c r="K363" s="50"/>
      <c r="L363" s="50"/>
      <c r="M363" s="50"/>
      <c r="N363" s="50"/>
      <c r="O363" s="50"/>
      <c r="P363" s="51"/>
      <c r="Q363" s="50"/>
      <c r="R363" s="51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spans="1:28" ht="12.75">
      <c r="A364" s="50"/>
      <c r="B364" s="50"/>
      <c r="C364" s="50"/>
      <c r="D364" s="50"/>
      <c r="E364" s="50"/>
      <c r="F364" s="50"/>
      <c r="G364" s="52"/>
      <c r="H364" s="52"/>
      <c r="I364" s="50"/>
      <c r="J364" s="50"/>
      <c r="K364" s="50"/>
      <c r="L364" s="50"/>
      <c r="M364" s="50"/>
      <c r="N364" s="50"/>
      <c r="O364" s="50"/>
      <c r="P364" s="51"/>
      <c r="Q364" s="50"/>
      <c r="R364" s="51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spans="1:28" ht="12.75">
      <c r="A365" s="50"/>
      <c r="B365" s="50"/>
      <c r="C365" s="50"/>
      <c r="D365" s="50"/>
      <c r="E365" s="50"/>
      <c r="F365" s="50"/>
      <c r="G365" s="52"/>
      <c r="H365" s="52"/>
      <c r="I365" s="50"/>
      <c r="J365" s="50"/>
      <c r="K365" s="50"/>
      <c r="L365" s="50"/>
      <c r="M365" s="50"/>
      <c r="N365" s="50"/>
      <c r="O365" s="50"/>
      <c r="P365" s="51"/>
      <c r="Q365" s="50"/>
      <c r="R365" s="51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spans="1:28" ht="12.75">
      <c r="A366" s="50"/>
      <c r="B366" s="50"/>
      <c r="C366" s="50"/>
      <c r="D366" s="50"/>
      <c r="E366" s="50"/>
      <c r="F366" s="50"/>
      <c r="G366" s="52"/>
      <c r="H366" s="52"/>
      <c r="I366" s="50"/>
      <c r="J366" s="50"/>
      <c r="K366" s="50"/>
      <c r="L366" s="50"/>
      <c r="M366" s="50"/>
      <c r="N366" s="50"/>
      <c r="O366" s="50"/>
      <c r="P366" s="51"/>
      <c r="Q366" s="50"/>
      <c r="R366" s="51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spans="1:28" ht="12.75">
      <c r="A367" s="50"/>
      <c r="B367" s="50"/>
      <c r="C367" s="50"/>
      <c r="D367" s="50"/>
      <c r="E367" s="50"/>
      <c r="F367" s="50"/>
      <c r="G367" s="52"/>
      <c r="H367" s="52"/>
      <c r="I367" s="50"/>
      <c r="J367" s="50"/>
      <c r="K367" s="50"/>
      <c r="L367" s="50"/>
      <c r="M367" s="50"/>
      <c r="N367" s="50"/>
      <c r="O367" s="50"/>
      <c r="P367" s="51"/>
      <c r="Q367" s="50"/>
      <c r="R367" s="51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spans="1:28" ht="12.75">
      <c r="A368" s="50"/>
      <c r="B368" s="50"/>
      <c r="C368" s="50"/>
      <c r="D368" s="50"/>
      <c r="E368" s="50"/>
      <c r="F368" s="50"/>
      <c r="G368" s="52"/>
      <c r="H368" s="52"/>
      <c r="I368" s="50"/>
      <c r="J368" s="50"/>
      <c r="K368" s="50"/>
      <c r="L368" s="50"/>
      <c r="M368" s="50"/>
      <c r="N368" s="50"/>
      <c r="O368" s="50"/>
      <c r="P368" s="51"/>
      <c r="Q368" s="50"/>
      <c r="R368" s="51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spans="1:28" ht="12.75">
      <c r="A369" s="50"/>
      <c r="B369" s="50"/>
      <c r="C369" s="50"/>
      <c r="D369" s="50"/>
      <c r="E369" s="50"/>
      <c r="F369" s="50"/>
      <c r="G369" s="52"/>
      <c r="H369" s="52"/>
      <c r="I369" s="50"/>
      <c r="J369" s="50"/>
      <c r="K369" s="50"/>
      <c r="L369" s="50"/>
      <c r="M369" s="50"/>
      <c r="N369" s="50"/>
      <c r="O369" s="50"/>
      <c r="P369" s="51"/>
      <c r="Q369" s="50"/>
      <c r="R369" s="51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spans="1:28" ht="12.75">
      <c r="A370" s="50"/>
      <c r="B370" s="50"/>
      <c r="C370" s="50"/>
      <c r="D370" s="50"/>
      <c r="E370" s="50"/>
      <c r="F370" s="50"/>
      <c r="G370" s="52"/>
      <c r="H370" s="52"/>
      <c r="I370" s="50"/>
      <c r="J370" s="50"/>
      <c r="K370" s="50"/>
      <c r="L370" s="50"/>
      <c r="M370" s="50"/>
      <c r="N370" s="50"/>
      <c r="O370" s="50"/>
      <c r="P370" s="51"/>
      <c r="Q370" s="50"/>
      <c r="R370" s="51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spans="1:28" ht="12.75">
      <c r="A371" s="50"/>
      <c r="B371" s="50"/>
      <c r="C371" s="50"/>
      <c r="D371" s="50"/>
      <c r="E371" s="50"/>
      <c r="F371" s="50"/>
      <c r="G371" s="52"/>
      <c r="H371" s="52"/>
      <c r="I371" s="50"/>
      <c r="J371" s="50"/>
      <c r="K371" s="50"/>
      <c r="L371" s="50"/>
      <c r="M371" s="50"/>
      <c r="N371" s="50"/>
      <c r="O371" s="50"/>
      <c r="P371" s="51"/>
      <c r="Q371" s="50"/>
      <c r="R371" s="51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spans="1:28" ht="12.75">
      <c r="A372" s="50"/>
      <c r="B372" s="50"/>
      <c r="C372" s="50"/>
      <c r="D372" s="50"/>
      <c r="E372" s="50"/>
      <c r="F372" s="50"/>
      <c r="G372" s="52"/>
      <c r="H372" s="52"/>
      <c r="I372" s="50"/>
      <c r="J372" s="50"/>
      <c r="K372" s="50"/>
      <c r="L372" s="50"/>
      <c r="M372" s="50"/>
      <c r="N372" s="50"/>
      <c r="O372" s="50"/>
      <c r="P372" s="51"/>
      <c r="Q372" s="50"/>
      <c r="R372" s="51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spans="1:28" ht="12.75">
      <c r="A373" s="50"/>
      <c r="B373" s="50"/>
      <c r="C373" s="50"/>
      <c r="D373" s="50"/>
      <c r="E373" s="50"/>
      <c r="F373" s="50"/>
      <c r="G373" s="52"/>
      <c r="H373" s="52"/>
      <c r="I373" s="50"/>
      <c r="J373" s="50"/>
      <c r="K373" s="50"/>
      <c r="L373" s="50"/>
      <c r="M373" s="50"/>
      <c r="N373" s="50"/>
      <c r="O373" s="50"/>
      <c r="P373" s="51"/>
      <c r="Q373" s="50"/>
      <c r="R373" s="51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spans="1:28" ht="12.75">
      <c r="A374" s="50"/>
      <c r="B374" s="50"/>
      <c r="C374" s="50"/>
      <c r="D374" s="50"/>
      <c r="E374" s="50"/>
      <c r="F374" s="50"/>
      <c r="G374" s="52"/>
      <c r="H374" s="52"/>
      <c r="I374" s="50"/>
      <c r="J374" s="50"/>
      <c r="K374" s="50"/>
      <c r="L374" s="50"/>
      <c r="M374" s="50"/>
      <c r="N374" s="50"/>
      <c r="O374" s="50"/>
      <c r="P374" s="51"/>
      <c r="Q374" s="50"/>
      <c r="R374" s="51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spans="1:28" ht="12.75">
      <c r="A375" s="50"/>
      <c r="B375" s="50"/>
      <c r="C375" s="50"/>
      <c r="D375" s="50"/>
      <c r="E375" s="50"/>
      <c r="F375" s="50"/>
      <c r="G375" s="52"/>
      <c r="H375" s="52"/>
      <c r="I375" s="50"/>
      <c r="J375" s="50"/>
      <c r="K375" s="50"/>
      <c r="L375" s="50"/>
      <c r="M375" s="50"/>
      <c r="N375" s="50"/>
      <c r="O375" s="50"/>
      <c r="P375" s="51"/>
      <c r="Q375" s="50"/>
      <c r="R375" s="51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spans="1:28" ht="12.75">
      <c r="A376" s="50"/>
      <c r="B376" s="50"/>
      <c r="C376" s="50"/>
      <c r="D376" s="50"/>
      <c r="E376" s="50"/>
      <c r="F376" s="50"/>
      <c r="G376" s="52"/>
      <c r="H376" s="52"/>
      <c r="I376" s="50"/>
      <c r="J376" s="50"/>
      <c r="K376" s="50"/>
      <c r="L376" s="50"/>
      <c r="M376" s="50"/>
      <c r="N376" s="50"/>
      <c r="O376" s="50"/>
      <c r="P376" s="51"/>
      <c r="Q376" s="50"/>
      <c r="R376" s="51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spans="1:28" ht="12.75">
      <c r="A377" s="50"/>
      <c r="B377" s="50"/>
      <c r="C377" s="50"/>
      <c r="D377" s="50"/>
      <c r="E377" s="50"/>
      <c r="F377" s="50"/>
      <c r="G377" s="52"/>
      <c r="H377" s="52"/>
      <c r="I377" s="50"/>
      <c r="J377" s="50"/>
      <c r="K377" s="50"/>
      <c r="L377" s="50"/>
      <c r="M377" s="50"/>
      <c r="N377" s="50"/>
      <c r="O377" s="50"/>
      <c r="P377" s="51"/>
      <c r="Q377" s="50"/>
      <c r="R377" s="51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spans="1:28" ht="12.75">
      <c r="A378" s="50"/>
      <c r="B378" s="50"/>
      <c r="C378" s="50"/>
      <c r="D378" s="50"/>
      <c r="E378" s="50"/>
      <c r="F378" s="50"/>
      <c r="G378" s="52"/>
      <c r="H378" s="52"/>
      <c r="I378" s="50"/>
      <c r="J378" s="50"/>
      <c r="K378" s="50"/>
      <c r="L378" s="50"/>
      <c r="M378" s="50"/>
      <c r="N378" s="50"/>
      <c r="O378" s="50"/>
      <c r="P378" s="51"/>
      <c r="Q378" s="50"/>
      <c r="R378" s="51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spans="1:28" ht="12.75">
      <c r="A379" s="50"/>
      <c r="B379" s="50"/>
      <c r="C379" s="50"/>
      <c r="D379" s="50"/>
      <c r="E379" s="50"/>
      <c r="F379" s="50"/>
      <c r="G379" s="52"/>
      <c r="H379" s="52"/>
      <c r="I379" s="50"/>
      <c r="J379" s="50"/>
      <c r="K379" s="50"/>
      <c r="L379" s="50"/>
      <c r="M379" s="50"/>
      <c r="N379" s="50"/>
      <c r="O379" s="50"/>
      <c r="P379" s="51"/>
      <c r="Q379" s="50"/>
      <c r="R379" s="51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spans="1:28" ht="12.75">
      <c r="A380" s="50"/>
      <c r="B380" s="50"/>
      <c r="C380" s="50"/>
      <c r="D380" s="50"/>
      <c r="E380" s="50"/>
      <c r="F380" s="50"/>
      <c r="G380" s="52"/>
      <c r="H380" s="52"/>
      <c r="I380" s="50"/>
      <c r="J380" s="50"/>
      <c r="K380" s="50"/>
      <c r="L380" s="50"/>
      <c r="M380" s="50"/>
      <c r="N380" s="50"/>
      <c r="O380" s="50"/>
      <c r="P380" s="51"/>
      <c r="Q380" s="50"/>
      <c r="R380" s="51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spans="1:28" ht="12.75">
      <c r="A381" s="50"/>
      <c r="B381" s="50"/>
      <c r="C381" s="50"/>
      <c r="D381" s="50"/>
      <c r="E381" s="50"/>
      <c r="F381" s="50"/>
      <c r="G381" s="52"/>
      <c r="H381" s="52"/>
      <c r="I381" s="50"/>
      <c r="J381" s="50"/>
      <c r="K381" s="50"/>
      <c r="L381" s="50"/>
      <c r="M381" s="50"/>
      <c r="N381" s="50"/>
      <c r="O381" s="50"/>
      <c r="P381" s="51"/>
      <c r="Q381" s="50"/>
      <c r="R381" s="51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spans="1:28" ht="12.75">
      <c r="A382" s="50"/>
      <c r="B382" s="50"/>
      <c r="C382" s="50"/>
      <c r="D382" s="50"/>
      <c r="E382" s="50"/>
      <c r="F382" s="50"/>
      <c r="G382" s="52"/>
      <c r="H382" s="52"/>
      <c r="I382" s="50"/>
      <c r="J382" s="50"/>
      <c r="K382" s="50"/>
      <c r="L382" s="50"/>
      <c r="M382" s="50"/>
      <c r="N382" s="50"/>
      <c r="O382" s="50"/>
      <c r="P382" s="51"/>
      <c r="Q382" s="50"/>
      <c r="R382" s="51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spans="1:28" ht="12.75">
      <c r="A383" s="50"/>
      <c r="B383" s="50"/>
      <c r="C383" s="50"/>
      <c r="D383" s="50"/>
      <c r="E383" s="50"/>
      <c r="F383" s="50"/>
      <c r="G383" s="52"/>
      <c r="H383" s="52"/>
      <c r="I383" s="50"/>
      <c r="J383" s="50"/>
      <c r="K383" s="50"/>
      <c r="L383" s="50"/>
      <c r="M383" s="50"/>
      <c r="N383" s="50"/>
      <c r="O383" s="50"/>
      <c r="P383" s="51"/>
      <c r="Q383" s="50"/>
      <c r="R383" s="51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spans="1:28" ht="12.75">
      <c r="A384" s="50"/>
      <c r="B384" s="50"/>
      <c r="C384" s="50"/>
      <c r="D384" s="50"/>
      <c r="E384" s="50"/>
      <c r="F384" s="50"/>
      <c r="G384" s="52"/>
      <c r="H384" s="52"/>
      <c r="I384" s="50"/>
      <c r="J384" s="50"/>
      <c r="K384" s="50"/>
      <c r="L384" s="50"/>
      <c r="M384" s="50"/>
      <c r="N384" s="50"/>
      <c r="O384" s="50"/>
      <c r="P384" s="51"/>
      <c r="Q384" s="50"/>
      <c r="R384" s="51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spans="1:28" ht="12.75">
      <c r="A385" s="50"/>
      <c r="B385" s="50"/>
      <c r="C385" s="50"/>
      <c r="D385" s="50"/>
      <c r="E385" s="50"/>
      <c r="F385" s="50"/>
      <c r="G385" s="52"/>
      <c r="H385" s="52"/>
      <c r="I385" s="50"/>
      <c r="J385" s="50"/>
      <c r="K385" s="50"/>
      <c r="L385" s="50"/>
      <c r="M385" s="50"/>
      <c r="N385" s="50"/>
      <c r="O385" s="50"/>
      <c r="P385" s="51"/>
      <c r="Q385" s="50"/>
      <c r="R385" s="51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spans="1:28" ht="12.75">
      <c r="A386" s="50"/>
      <c r="B386" s="50"/>
      <c r="C386" s="50"/>
      <c r="D386" s="50"/>
      <c r="E386" s="50"/>
      <c r="F386" s="50"/>
      <c r="G386" s="52"/>
      <c r="H386" s="52"/>
      <c r="I386" s="50"/>
      <c r="J386" s="50"/>
      <c r="K386" s="50"/>
      <c r="L386" s="50"/>
      <c r="M386" s="50"/>
      <c r="N386" s="50"/>
      <c r="O386" s="50"/>
      <c r="P386" s="51"/>
      <c r="Q386" s="50"/>
      <c r="R386" s="51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spans="1:28" ht="12.75">
      <c r="A387" s="50"/>
      <c r="B387" s="50"/>
      <c r="C387" s="50"/>
      <c r="D387" s="50"/>
      <c r="E387" s="50"/>
      <c r="F387" s="50"/>
      <c r="G387" s="52"/>
      <c r="H387" s="52"/>
      <c r="I387" s="50"/>
      <c r="J387" s="50"/>
      <c r="K387" s="50"/>
      <c r="L387" s="50"/>
      <c r="M387" s="50"/>
      <c r="N387" s="50"/>
      <c r="O387" s="50"/>
      <c r="P387" s="51"/>
      <c r="Q387" s="50"/>
      <c r="R387" s="51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spans="1:28" ht="12.75">
      <c r="A388" s="50"/>
      <c r="B388" s="50"/>
      <c r="C388" s="50"/>
      <c r="D388" s="50"/>
      <c r="E388" s="50"/>
      <c r="F388" s="50"/>
      <c r="G388" s="52"/>
      <c r="H388" s="52"/>
      <c r="I388" s="50"/>
      <c r="J388" s="50"/>
      <c r="K388" s="50"/>
      <c r="L388" s="50"/>
      <c r="M388" s="50"/>
      <c r="N388" s="50"/>
      <c r="O388" s="50"/>
      <c r="P388" s="51"/>
      <c r="Q388" s="50"/>
      <c r="R388" s="51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spans="1:28" ht="12.75">
      <c r="A389" s="50"/>
      <c r="B389" s="50"/>
      <c r="C389" s="50"/>
      <c r="D389" s="50"/>
      <c r="E389" s="50"/>
      <c r="F389" s="50"/>
      <c r="G389" s="52"/>
      <c r="H389" s="52"/>
      <c r="I389" s="50"/>
      <c r="J389" s="50"/>
      <c r="K389" s="50"/>
      <c r="L389" s="50"/>
      <c r="M389" s="50"/>
      <c r="N389" s="50"/>
      <c r="O389" s="50"/>
      <c r="P389" s="51"/>
      <c r="Q389" s="50"/>
      <c r="R389" s="51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spans="1:28" ht="12.75">
      <c r="A390" s="50"/>
      <c r="B390" s="50"/>
      <c r="C390" s="50"/>
      <c r="D390" s="50"/>
      <c r="E390" s="50"/>
      <c r="F390" s="50"/>
      <c r="G390" s="52"/>
      <c r="H390" s="52"/>
      <c r="I390" s="50"/>
      <c r="J390" s="50"/>
      <c r="K390" s="50"/>
      <c r="L390" s="50"/>
      <c r="M390" s="50"/>
      <c r="N390" s="50"/>
      <c r="O390" s="50"/>
      <c r="P390" s="51"/>
      <c r="Q390" s="50"/>
      <c r="R390" s="51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spans="1:28" ht="12.75">
      <c r="A391" s="50"/>
      <c r="B391" s="50"/>
      <c r="C391" s="50"/>
      <c r="D391" s="50"/>
      <c r="E391" s="50"/>
      <c r="F391" s="50"/>
      <c r="G391" s="52"/>
      <c r="H391" s="52"/>
      <c r="I391" s="50"/>
      <c r="J391" s="50"/>
      <c r="K391" s="50"/>
      <c r="L391" s="50"/>
      <c r="M391" s="50"/>
      <c r="N391" s="50"/>
      <c r="O391" s="50"/>
      <c r="P391" s="51"/>
      <c r="Q391" s="50"/>
      <c r="R391" s="51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spans="1:28" ht="12.75">
      <c r="A392" s="50"/>
      <c r="B392" s="50"/>
      <c r="C392" s="50"/>
      <c r="D392" s="50"/>
      <c r="E392" s="50"/>
      <c r="F392" s="50"/>
      <c r="G392" s="52"/>
      <c r="H392" s="52"/>
      <c r="I392" s="50"/>
      <c r="J392" s="50"/>
      <c r="K392" s="50"/>
      <c r="L392" s="50"/>
      <c r="M392" s="50"/>
      <c r="N392" s="50"/>
      <c r="O392" s="50"/>
      <c r="P392" s="51"/>
      <c r="Q392" s="50"/>
      <c r="R392" s="51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spans="1:28" ht="12.75">
      <c r="A393" s="50"/>
      <c r="B393" s="50"/>
      <c r="C393" s="50"/>
      <c r="D393" s="50"/>
      <c r="E393" s="50"/>
      <c r="F393" s="50"/>
      <c r="G393" s="52"/>
      <c r="H393" s="52"/>
      <c r="I393" s="50"/>
      <c r="J393" s="50"/>
      <c r="K393" s="50"/>
      <c r="L393" s="50"/>
      <c r="M393" s="50"/>
      <c r="N393" s="50"/>
      <c r="O393" s="50"/>
      <c r="P393" s="51"/>
      <c r="Q393" s="50"/>
      <c r="R393" s="51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spans="1:28" ht="12.75">
      <c r="A394" s="50"/>
      <c r="B394" s="50"/>
      <c r="C394" s="50"/>
      <c r="D394" s="50"/>
      <c r="E394" s="50"/>
      <c r="F394" s="50"/>
      <c r="G394" s="52"/>
      <c r="H394" s="52"/>
      <c r="I394" s="50"/>
      <c r="J394" s="50"/>
      <c r="K394" s="50"/>
      <c r="L394" s="50"/>
      <c r="M394" s="50"/>
      <c r="N394" s="50"/>
      <c r="O394" s="50"/>
      <c r="P394" s="51"/>
      <c r="Q394" s="50"/>
      <c r="R394" s="51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spans="1:28" ht="12.75">
      <c r="A395" s="50"/>
      <c r="B395" s="50"/>
      <c r="C395" s="50"/>
      <c r="D395" s="50"/>
      <c r="E395" s="50"/>
      <c r="F395" s="50"/>
      <c r="G395" s="52"/>
      <c r="H395" s="52"/>
      <c r="I395" s="50"/>
      <c r="J395" s="50"/>
      <c r="K395" s="50"/>
      <c r="L395" s="50"/>
      <c r="M395" s="50"/>
      <c r="N395" s="50"/>
      <c r="O395" s="50"/>
      <c r="P395" s="51"/>
      <c r="Q395" s="50"/>
      <c r="R395" s="51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spans="1:28" ht="12.75">
      <c r="A396" s="50"/>
      <c r="B396" s="50"/>
      <c r="C396" s="50"/>
      <c r="D396" s="50"/>
      <c r="E396" s="50"/>
      <c r="F396" s="50"/>
      <c r="G396" s="52"/>
      <c r="H396" s="52"/>
      <c r="I396" s="50"/>
      <c r="J396" s="50"/>
      <c r="K396" s="50"/>
      <c r="L396" s="50"/>
      <c r="M396" s="50"/>
      <c r="N396" s="50"/>
      <c r="O396" s="50"/>
      <c r="P396" s="51"/>
      <c r="Q396" s="50"/>
      <c r="R396" s="51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spans="1:28" ht="12.75">
      <c r="A397" s="50"/>
      <c r="B397" s="50"/>
      <c r="C397" s="50"/>
      <c r="D397" s="50"/>
      <c r="E397" s="50"/>
      <c r="F397" s="50"/>
      <c r="G397" s="52"/>
      <c r="H397" s="52"/>
      <c r="I397" s="50"/>
      <c r="J397" s="50"/>
      <c r="K397" s="50"/>
      <c r="L397" s="50"/>
      <c r="M397" s="50"/>
      <c r="N397" s="50"/>
      <c r="O397" s="50"/>
      <c r="P397" s="51"/>
      <c r="Q397" s="50"/>
      <c r="R397" s="51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spans="1:28" ht="12.75">
      <c r="A398" s="50"/>
      <c r="B398" s="50"/>
      <c r="C398" s="50"/>
      <c r="D398" s="50"/>
      <c r="E398" s="50"/>
      <c r="F398" s="50"/>
      <c r="G398" s="52"/>
      <c r="H398" s="52"/>
      <c r="I398" s="50"/>
      <c r="J398" s="50"/>
      <c r="K398" s="50"/>
      <c r="L398" s="50"/>
      <c r="M398" s="50"/>
      <c r="N398" s="50"/>
      <c r="O398" s="50"/>
      <c r="P398" s="51"/>
      <c r="Q398" s="50"/>
      <c r="R398" s="51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spans="1:28" ht="12.75">
      <c r="A399" s="50"/>
      <c r="B399" s="50"/>
      <c r="C399" s="50"/>
      <c r="D399" s="50"/>
      <c r="E399" s="50"/>
      <c r="F399" s="50"/>
      <c r="G399" s="52"/>
      <c r="H399" s="52"/>
      <c r="I399" s="50"/>
      <c r="J399" s="50"/>
      <c r="K399" s="50"/>
      <c r="L399" s="50"/>
      <c r="M399" s="50"/>
      <c r="N399" s="50"/>
      <c r="O399" s="50"/>
      <c r="P399" s="51"/>
      <c r="Q399" s="50"/>
      <c r="R399" s="51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spans="1:28" ht="12.75">
      <c r="A400" s="50"/>
      <c r="B400" s="50"/>
      <c r="C400" s="50"/>
      <c r="D400" s="50"/>
      <c r="E400" s="50"/>
      <c r="F400" s="50"/>
      <c r="G400" s="52"/>
      <c r="H400" s="52"/>
      <c r="I400" s="50"/>
      <c r="J400" s="50"/>
      <c r="K400" s="50"/>
      <c r="L400" s="50"/>
      <c r="M400" s="50"/>
      <c r="N400" s="50"/>
      <c r="O400" s="50"/>
      <c r="P400" s="51"/>
      <c r="Q400" s="50"/>
      <c r="R400" s="51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spans="1:28" ht="12.75">
      <c r="A401" s="50"/>
      <c r="B401" s="50"/>
      <c r="C401" s="50"/>
      <c r="D401" s="50"/>
      <c r="E401" s="50"/>
      <c r="F401" s="50"/>
      <c r="G401" s="52"/>
      <c r="H401" s="52"/>
      <c r="I401" s="50"/>
      <c r="J401" s="50"/>
      <c r="K401" s="50"/>
      <c r="L401" s="50"/>
      <c r="M401" s="50"/>
      <c r="N401" s="50"/>
      <c r="O401" s="50"/>
      <c r="P401" s="51"/>
      <c r="Q401" s="50"/>
      <c r="R401" s="51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spans="1:28" ht="12.75">
      <c r="A402" s="50"/>
      <c r="B402" s="50"/>
      <c r="C402" s="50"/>
      <c r="D402" s="50"/>
      <c r="E402" s="50"/>
      <c r="F402" s="50"/>
      <c r="G402" s="52"/>
      <c r="H402" s="52"/>
      <c r="I402" s="50"/>
      <c r="J402" s="50"/>
      <c r="K402" s="50"/>
      <c r="L402" s="50"/>
      <c r="M402" s="50"/>
      <c r="N402" s="50"/>
      <c r="O402" s="50"/>
      <c r="P402" s="51"/>
      <c r="Q402" s="50"/>
      <c r="R402" s="51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spans="1:28" ht="12.75">
      <c r="A403" s="50"/>
      <c r="B403" s="50"/>
      <c r="C403" s="50"/>
      <c r="D403" s="50"/>
      <c r="E403" s="50"/>
      <c r="F403" s="50"/>
      <c r="G403" s="52"/>
      <c r="H403" s="52"/>
      <c r="I403" s="50"/>
      <c r="J403" s="50"/>
      <c r="K403" s="50"/>
      <c r="L403" s="50"/>
      <c r="M403" s="50"/>
      <c r="N403" s="50"/>
      <c r="O403" s="50"/>
      <c r="P403" s="51"/>
      <c r="Q403" s="50"/>
      <c r="R403" s="51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spans="1:28" ht="12.75">
      <c r="A404" s="50"/>
      <c r="B404" s="50"/>
      <c r="C404" s="50"/>
      <c r="D404" s="50"/>
      <c r="E404" s="50"/>
      <c r="F404" s="50"/>
      <c r="G404" s="52"/>
      <c r="H404" s="52"/>
      <c r="I404" s="50"/>
      <c r="J404" s="50"/>
      <c r="K404" s="50"/>
      <c r="L404" s="50"/>
      <c r="M404" s="50"/>
      <c r="N404" s="50"/>
      <c r="O404" s="50"/>
      <c r="P404" s="51"/>
      <c r="Q404" s="50"/>
      <c r="R404" s="51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spans="1:28" ht="12.75">
      <c r="A405" s="50"/>
      <c r="B405" s="50"/>
      <c r="C405" s="50"/>
      <c r="D405" s="50"/>
      <c r="E405" s="50"/>
      <c r="F405" s="50"/>
      <c r="G405" s="52"/>
      <c r="H405" s="52"/>
      <c r="I405" s="50"/>
      <c r="J405" s="50"/>
      <c r="K405" s="50"/>
      <c r="L405" s="50"/>
      <c r="M405" s="50"/>
      <c r="N405" s="50"/>
      <c r="O405" s="50"/>
      <c r="P405" s="51"/>
      <c r="Q405" s="50"/>
      <c r="R405" s="51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spans="1:28" ht="12.75">
      <c r="A406" s="50"/>
      <c r="B406" s="50"/>
      <c r="C406" s="50"/>
      <c r="D406" s="50"/>
      <c r="E406" s="50"/>
      <c r="F406" s="50"/>
      <c r="G406" s="52"/>
      <c r="H406" s="52"/>
      <c r="I406" s="50"/>
      <c r="J406" s="50"/>
      <c r="K406" s="50"/>
      <c r="L406" s="50"/>
      <c r="M406" s="50"/>
      <c r="N406" s="50"/>
      <c r="O406" s="50"/>
      <c r="P406" s="51"/>
      <c r="Q406" s="50"/>
      <c r="R406" s="51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spans="1:28" ht="12.75">
      <c r="A407" s="50"/>
      <c r="B407" s="50"/>
      <c r="C407" s="50"/>
      <c r="D407" s="50"/>
      <c r="E407" s="50"/>
      <c r="F407" s="50"/>
      <c r="G407" s="52"/>
      <c r="H407" s="52"/>
      <c r="I407" s="50"/>
      <c r="J407" s="50"/>
      <c r="K407" s="50"/>
      <c r="L407" s="50"/>
      <c r="M407" s="50"/>
      <c r="N407" s="50"/>
      <c r="O407" s="50"/>
      <c r="P407" s="51"/>
      <c r="Q407" s="50"/>
      <c r="R407" s="51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spans="1:28" ht="12.75">
      <c r="A408" s="50"/>
      <c r="B408" s="50"/>
      <c r="C408" s="50"/>
      <c r="D408" s="50"/>
      <c r="E408" s="50"/>
      <c r="F408" s="50"/>
      <c r="G408" s="52"/>
      <c r="H408" s="52"/>
      <c r="I408" s="50"/>
      <c r="J408" s="50"/>
      <c r="K408" s="50"/>
      <c r="L408" s="50"/>
      <c r="M408" s="50"/>
      <c r="N408" s="50"/>
      <c r="O408" s="50"/>
      <c r="P408" s="51"/>
      <c r="Q408" s="50"/>
      <c r="R408" s="51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spans="1:28" ht="12.75">
      <c r="A409" s="50"/>
      <c r="B409" s="50"/>
      <c r="C409" s="50"/>
      <c r="D409" s="50"/>
      <c r="E409" s="50"/>
      <c r="F409" s="50"/>
      <c r="G409" s="52"/>
      <c r="H409" s="52"/>
      <c r="I409" s="50"/>
      <c r="J409" s="50"/>
      <c r="K409" s="50"/>
      <c r="L409" s="50"/>
      <c r="M409" s="50"/>
      <c r="N409" s="50"/>
      <c r="O409" s="50"/>
      <c r="P409" s="51"/>
      <c r="Q409" s="50"/>
      <c r="R409" s="51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spans="1:28" ht="12.75">
      <c r="A410" s="50"/>
      <c r="B410" s="50"/>
      <c r="C410" s="50"/>
      <c r="D410" s="50"/>
      <c r="E410" s="50"/>
      <c r="F410" s="50"/>
      <c r="G410" s="52"/>
      <c r="H410" s="52"/>
      <c r="I410" s="50"/>
      <c r="J410" s="50"/>
      <c r="K410" s="50"/>
      <c r="L410" s="50"/>
      <c r="M410" s="50"/>
      <c r="N410" s="50"/>
      <c r="O410" s="50"/>
      <c r="P410" s="51"/>
      <c r="Q410" s="50"/>
      <c r="R410" s="51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spans="1:28" ht="12.75">
      <c r="A411" s="50"/>
      <c r="B411" s="50"/>
      <c r="C411" s="50"/>
      <c r="D411" s="50"/>
      <c r="E411" s="50"/>
      <c r="F411" s="50"/>
      <c r="G411" s="52"/>
      <c r="H411" s="52"/>
      <c r="I411" s="50"/>
      <c r="J411" s="50"/>
      <c r="K411" s="50"/>
      <c r="L411" s="50"/>
      <c r="M411" s="50"/>
      <c r="N411" s="50"/>
      <c r="O411" s="50"/>
      <c r="P411" s="51"/>
      <c r="Q411" s="50"/>
      <c r="R411" s="51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spans="1:28" ht="12.75">
      <c r="A412" s="50"/>
      <c r="B412" s="50"/>
      <c r="C412" s="50"/>
      <c r="D412" s="50"/>
      <c r="E412" s="50"/>
      <c r="F412" s="50"/>
      <c r="G412" s="52"/>
      <c r="H412" s="52"/>
      <c r="I412" s="50"/>
      <c r="J412" s="50"/>
      <c r="K412" s="50"/>
      <c r="L412" s="50"/>
      <c r="M412" s="50"/>
      <c r="N412" s="50"/>
      <c r="O412" s="50"/>
      <c r="P412" s="51"/>
      <c r="Q412" s="50"/>
      <c r="R412" s="51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spans="1:28" ht="12.75">
      <c r="A413" s="50"/>
      <c r="B413" s="50"/>
      <c r="C413" s="50"/>
      <c r="D413" s="50"/>
      <c r="E413" s="50"/>
      <c r="F413" s="50"/>
      <c r="G413" s="52"/>
      <c r="H413" s="52"/>
      <c r="I413" s="50"/>
      <c r="J413" s="50"/>
      <c r="K413" s="50"/>
      <c r="L413" s="50"/>
      <c r="M413" s="50"/>
      <c r="N413" s="50"/>
      <c r="O413" s="50"/>
      <c r="P413" s="51"/>
      <c r="Q413" s="50"/>
      <c r="R413" s="51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spans="1:28" ht="12.75">
      <c r="A414" s="50"/>
      <c r="B414" s="50"/>
      <c r="C414" s="50"/>
      <c r="D414" s="50"/>
      <c r="E414" s="50"/>
      <c r="F414" s="50"/>
      <c r="G414" s="52"/>
      <c r="H414" s="52"/>
      <c r="I414" s="50"/>
      <c r="J414" s="50"/>
      <c r="K414" s="50"/>
      <c r="L414" s="50"/>
      <c r="M414" s="50"/>
      <c r="N414" s="50"/>
      <c r="O414" s="50"/>
      <c r="P414" s="51"/>
      <c r="Q414" s="50"/>
      <c r="R414" s="51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spans="1:28" ht="12.75">
      <c r="A415" s="50"/>
      <c r="B415" s="50"/>
      <c r="C415" s="50"/>
      <c r="D415" s="50"/>
      <c r="E415" s="50"/>
      <c r="F415" s="50"/>
      <c r="G415" s="52"/>
      <c r="H415" s="52"/>
      <c r="I415" s="50"/>
      <c r="J415" s="50"/>
      <c r="K415" s="50"/>
      <c r="L415" s="50"/>
      <c r="M415" s="50"/>
      <c r="N415" s="50"/>
      <c r="O415" s="50"/>
      <c r="P415" s="51"/>
      <c r="Q415" s="50"/>
      <c r="R415" s="51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spans="1:28" ht="12.75">
      <c r="A416" s="50"/>
      <c r="B416" s="50"/>
      <c r="C416" s="50"/>
      <c r="D416" s="50"/>
      <c r="E416" s="50"/>
      <c r="F416" s="50"/>
      <c r="G416" s="52"/>
      <c r="H416" s="52"/>
      <c r="I416" s="50"/>
      <c r="J416" s="50"/>
      <c r="K416" s="50"/>
      <c r="L416" s="50"/>
      <c r="M416" s="50"/>
      <c r="N416" s="50"/>
      <c r="O416" s="50"/>
      <c r="P416" s="51"/>
      <c r="Q416" s="50"/>
      <c r="R416" s="51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spans="1:28" ht="12.75">
      <c r="A417" s="50"/>
      <c r="B417" s="50"/>
      <c r="C417" s="50"/>
      <c r="D417" s="50"/>
      <c r="E417" s="50"/>
      <c r="F417" s="50"/>
      <c r="G417" s="52"/>
      <c r="H417" s="52"/>
      <c r="I417" s="50"/>
      <c r="J417" s="50"/>
      <c r="K417" s="50"/>
      <c r="L417" s="50"/>
      <c r="M417" s="50"/>
      <c r="N417" s="50"/>
      <c r="O417" s="50"/>
      <c r="P417" s="51"/>
      <c r="Q417" s="50"/>
      <c r="R417" s="51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spans="1:28" ht="12.75">
      <c r="A418" s="50"/>
      <c r="B418" s="50"/>
      <c r="C418" s="50"/>
      <c r="D418" s="50"/>
      <c r="E418" s="50"/>
      <c r="F418" s="50"/>
      <c r="G418" s="52"/>
      <c r="H418" s="52"/>
      <c r="I418" s="50"/>
      <c r="J418" s="50"/>
      <c r="K418" s="50"/>
      <c r="L418" s="50"/>
      <c r="M418" s="50"/>
      <c r="N418" s="50"/>
      <c r="O418" s="50"/>
      <c r="P418" s="51"/>
      <c r="Q418" s="50"/>
      <c r="R418" s="51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spans="1:28" ht="12.75">
      <c r="A419" s="50"/>
      <c r="B419" s="50"/>
      <c r="C419" s="50"/>
      <c r="D419" s="50"/>
      <c r="E419" s="50"/>
      <c r="F419" s="50"/>
      <c r="G419" s="52"/>
      <c r="H419" s="52"/>
      <c r="I419" s="50"/>
      <c r="J419" s="50"/>
      <c r="K419" s="50"/>
      <c r="L419" s="50"/>
      <c r="M419" s="50"/>
      <c r="N419" s="50"/>
      <c r="O419" s="50"/>
      <c r="P419" s="51"/>
      <c r="Q419" s="50"/>
      <c r="R419" s="51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spans="1:28" ht="12.75">
      <c r="A420" s="50"/>
      <c r="B420" s="50"/>
      <c r="C420" s="50"/>
      <c r="D420" s="50"/>
      <c r="E420" s="50"/>
      <c r="F420" s="50"/>
      <c r="G420" s="52"/>
      <c r="H420" s="52"/>
      <c r="I420" s="50"/>
      <c r="J420" s="50"/>
      <c r="K420" s="50"/>
      <c r="L420" s="50"/>
      <c r="M420" s="50"/>
      <c r="N420" s="50"/>
      <c r="O420" s="50"/>
      <c r="P420" s="51"/>
      <c r="Q420" s="50"/>
      <c r="R420" s="51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spans="1:28" ht="12.75">
      <c r="A421" s="50"/>
      <c r="B421" s="50"/>
      <c r="C421" s="50"/>
      <c r="D421" s="50"/>
      <c r="E421" s="50"/>
      <c r="F421" s="50"/>
      <c r="G421" s="52"/>
      <c r="H421" s="52"/>
      <c r="I421" s="50"/>
      <c r="J421" s="50"/>
      <c r="K421" s="50"/>
      <c r="L421" s="50"/>
      <c r="M421" s="50"/>
      <c r="N421" s="50"/>
      <c r="O421" s="50"/>
      <c r="P421" s="51"/>
      <c r="Q421" s="50"/>
      <c r="R421" s="51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spans="1:28" ht="12.75">
      <c r="A422" s="50"/>
      <c r="B422" s="50"/>
      <c r="C422" s="50"/>
      <c r="D422" s="50"/>
      <c r="E422" s="50"/>
      <c r="F422" s="50"/>
      <c r="G422" s="52"/>
      <c r="H422" s="52"/>
      <c r="I422" s="50"/>
      <c r="J422" s="50"/>
      <c r="K422" s="50"/>
      <c r="L422" s="50"/>
      <c r="M422" s="50"/>
      <c r="N422" s="50"/>
      <c r="O422" s="50"/>
      <c r="P422" s="51"/>
      <c r="Q422" s="50"/>
      <c r="R422" s="51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spans="1:28" ht="12.75">
      <c r="A423" s="50"/>
      <c r="B423" s="50"/>
      <c r="C423" s="50"/>
      <c r="D423" s="50"/>
      <c r="E423" s="50"/>
      <c r="F423" s="50"/>
      <c r="G423" s="52"/>
      <c r="H423" s="52"/>
      <c r="I423" s="50"/>
      <c r="J423" s="50"/>
      <c r="K423" s="50"/>
      <c r="L423" s="50"/>
      <c r="M423" s="50"/>
      <c r="N423" s="50"/>
      <c r="O423" s="50"/>
      <c r="P423" s="51"/>
      <c r="Q423" s="50"/>
      <c r="R423" s="51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spans="1:28" ht="12.75">
      <c r="A424" s="50"/>
      <c r="B424" s="50"/>
      <c r="C424" s="50"/>
      <c r="D424" s="50"/>
      <c r="E424" s="50"/>
      <c r="F424" s="50"/>
      <c r="G424" s="52"/>
      <c r="H424" s="52"/>
      <c r="I424" s="50"/>
      <c r="J424" s="50"/>
      <c r="K424" s="50"/>
      <c r="L424" s="50"/>
      <c r="M424" s="50"/>
      <c r="N424" s="50"/>
      <c r="O424" s="50"/>
      <c r="P424" s="51"/>
      <c r="Q424" s="50"/>
      <c r="R424" s="51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spans="1:28" ht="12.75">
      <c r="A425" s="50"/>
      <c r="B425" s="50"/>
      <c r="C425" s="50"/>
      <c r="D425" s="50"/>
      <c r="E425" s="50"/>
      <c r="F425" s="50"/>
      <c r="G425" s="52"/>
      <c r="H425" s="52"/>
      <c r="I425" s="50"/>
      <c r="J425" s="50"/>
      <c r="K425" s="50"/>
      <c r="L425" s="50"/>
      <c r="M425" s="50"/>
      <c r="N425" s="50"/>
      <c r="O425" s="50"/>
      <c r="P425" s="51"/>
      <c r="Q425" s="50"/>
      <c r="R425" s="51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spans="1:28" ht="12.75">
      <c r="A426" s="50"/>
      <c r="B426" s="50"/>
      <c r="C426" s="50"/>
      <c r="D426" s="50"/>
      <c r="E426" s="50"/>
      <c r="F426" s="50"/>
      <c r="G426" s="52"/>
      <c r="H426" s="52"/>
      <c r="I426" s="50"/>
      <c r="J426" s="50"/>
      <c r="K426" s="50"/>
      <c r="L426" s="50"/>
      <c r="M426" s="50"/>
      <c r="N426" s="50"/>
      <c r="O426" s="50"/>
      <c r="P426" s="51"/>
      <c r="Q426" s="50"/>
      <c r="R426" s="51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spans="1:28" ht="12.75">
      <c r="A427" s="50"/>
      <c r="B427" s="50"/>
      <c r="C427" s="50"/>
      <c r="D427" s="50"/>
      <c r="E427" s="50"/>
      <c r="F427" s="50"/>
      <c r="G427" s="52"/>
      <c r="H427" s="52"/>
      <c r="I427" s="50"/>
      <c r="J427" s="50"/>
      <c r="K427" s="50"/>
      <c r="L427" s="50"/>
      <c r="M427" s="50"/>
      <c r="N427" s="50"/>
      <c r="O427" s="50"/>
      <c r="P427" s="51"/>
      <c r="Q427" s="50"/>
      <c r="R427" s="51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spans="1:28" ht="12.75">
      <c r="A428" s="50"/>
      <c r="B428" s="50"/>
      <c r="C428" s="50"/>
      <c r="D428" s="50"/>
      <c r="E428" s="50"/>
      <c r="F428" s="50"/>
      <c r="G428" s="52"/>
      <c r="H428" s="52"/>
      <c r="I428" s="50"/>
      <c r="J428" s="50"/>
      <c r="K428" s="50"/>
      <c r="L428" s="50"/>
      <c r="M428" s="50"/>
      <c r="N428" s="50"/>
      <c r="O428" s="50"/>
      <c r="P428" s="51"/>
      <c r="Q428" s="50"/>
      <c r="R428" s="51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spans="1:28" ht="12.75">
      <c r="A429" s="50"/>
      <c r="B429" s="50"/>
      <c r="C429" s="50"/>
      <c r="D429" s="50"/>
      <c r="E429" s="50"/>
      <c r="F429" s="50"/>
      <c r="G429" s="52"/>
      <c r="H429" s="52"/>
      <c r="I429" s="50"/>
      <c r="J429" s="50"/>
      <c r="K429" s="50"/>
      <c r="L429" s="50"/>
      <c r="M429" s="50"/>
      <c r="N429" s="50"/>
      <c r="O429" s="50"/>
      <c r="P429" s="51"/>
      <c r="Q429" s="50"/>
      <c r="R429" s="51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spans="1:28" ht="12.75">
      <c r="A430" s="50"/>
      <c r="B430" s="50"/>
      <c r="C430" s="50"/>
      <c r="D430" s="50"/>
      <c r="E430" s="50"/>
      <c r="F430" s="50"/>
      <c r="G430" s="52"/>
      <c r="H430" s="52"/>
      <c r="I430" s="50"/>
      <c r="J430" s="50"/>
      <c r="K430" s="50"/>
      <c r="L430" s="50"/>
      <c r="M430" s="50"/>
      <c r="N430" s="50"/>
      <c r="O430" s="50"/>
      <c r="P430" s="51"/>
      <c r="Q430" s="50"/>
      <c r="R430" s="51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spans="1:28" ht="12.75">
      <c r="A431" s="50"/>
      <c r="B431" s="50"/>
      <c r="C431" s="50"/>
      <c r="D431" s="50"/>
      <c r="E431" s="50"/>
      <c r="F431" s="50"/>
      <c r="G431" s="52"/>
      <c r="H431" s="52"/>
      <c r="I431" s="50"/>
      <c r="J431" s="50"/>
      <c r="K431" s="50"/>
      <c r="L431" s="50"/>
      <c r="M431" s="50"/>
      <c r="N431" s="50"/>
      <c r="O431" s="50"/>
      <c r="P431" s="51"/>
      <c r="Q431" s="50"/>
      <c r="R431" s="51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spans="1:28" ht="12.75">
      <c r="A432" s="50"/>
      <c r="B432" s="50"/>
      <c r="C432" s="50"/>
      <c r="D432" s="50"/>
      <c r="E432" s="50"/>
      <c r="F432" s="50"/>
      <c r="G432" s="52"/>
      <c r="H432" s="52"/>
      <c r="I432" s="50"/>
      <c r="J432" s="50"/>
      <c r="K432" s="50"/>
      <c r="L432" s="50"/>
      <c r="M432" s="50"/>
      <c r="N432" s="50"/>
      <c r="O432" s="50"/>
      <c r="P432" s="51"/>
      <c r="Q432" s="50"/>
      <c r="R432" s="51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spans="1:28" ht="12.75">
      <c r="A433" s="50"/>
      <c r="B433" s="50"/>
      <c r="C433" s="50"/>
      <c r="D433" s="50"/>
      <c r="E433" s="50"/>
      <c r="F433" s="50"/>
      <c r="G433" s="52"/>
      <c r="H433" s="52"/>
      <c r="I433" s="50"/>
      <c r="J433" s="50"/>
      <c r="K433" s="50"/>
      <c r="L433" s="50"/>
      <c r="M433" s="50"/>
      <c r="N433" s="50"/>
      <c r="O433" s="50"/>
      <c r="P433" s="51"/>
      <c r="Q433" s="50"/>
      <c r="R433" s="51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spans="1:28" ht="12.75">
      <c r="A434" s="50"/>
      <c r="B434" s="50"/>
      <c r="C434" s="50"/>
      <c r="D434" s="50"/>
      <c r="E434" s="50"/>
      <c r="F434" s="50"/>
      <c r="G434" s="52"/>
      <c r="H434" s="52"/>
      <c r="I434" s="50"/>
      <c r="J434" s="50"/>
      <c r="K434" s="50"/>
      <c r="L434" s="50"/>
      <c r="M434" s="50"/>
      <c r="N434" s="50"/>
      <c r="O434" s="50"/>
      <c r="P434" s="51"/>
      <c r="Q434" s="50"/>
      <c r="R434" s="51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spans="1:28" ht="12.75">
      <c r="A435" s="50"/>
      <c r="B435" s="50"/>
      <c r="C435" s="50"/>
      <c r="D435" s="50"/>
      <c r="E435" s="50"/>
      <c r="F435" s="50"/>
      <c r="G435" s="52"/>
      <c r="H435" s="52"/>
      <c r="I435" s="50"/>
      <c r="J435" s="50"/>
      <c r="K435" s="50"/>
      <c r="L435" s="50"/>
      <c r="M435" s="50"/>
      <c r="N435" s="50"/>
      <c r="O435" s="50"/>
      <c r="P435" s="51"/>
      <c r="Q435" s="50"/>
      <c r="R435" s="51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spans="1:28" ht="12.75">
      <c r="A436" s="50"/>
      <c r="B436" s="50"/>
      <c r="C436" s="50"/>
      <c r="D436" s="50"/>
      <c r="E436" s="50"/>
      <c r="F436" s="50"/>
      <c r="G436" s="52"/>
      <c r="H436" s="52"/>
      <c r="I436" s="50"/>
      <c r="J436" s="50"/>
      <c r="K436" s="50"/>
      <c r="L436" s="50"/>
      <c r="M436" s="50"/>
      <c r="N436" s="50"/>
      <c r="O436" s="50"/>
      <c r="P436" s="51"/>
      <c r="Q436" s="50"/>
      <c r="R436" s="51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spans="1:28" ht="12.75">
      <c r="A437" s="50"/>
      <c r="B437" s="50"/>
      <c r="C437" s="50"/>
      <c r="D437" s="50"/>
      <c r="E437" s="50"/>
      <c r="F437" s="50"/>
      <c r="G437" s="52"/>
      <c r="H437" s="52"/>
      <c r="I437" s="50"/>
      <c r="J437" s="50"/>
      <c r="K437" s="50"/>
      <c r="L437" s="50"/>
      <c r="M437" s="50"/>
      <c r="N437" s="50"/>
      <c r="O437" s="50"/>
      <c r="P437" s="51"/>
      <c r="Q437" s="50"/>
      <c r="R437" s="51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spans="1:28" ht="12.75">
      <c r="A438" s="50"/>
      <c r="B438" s="50"/>
      <c r="C438" s="50"/>
      <c r="D438" s="50"/>
      <c r="E438" s="50"/>
      <c r="F438" s="50"/>
      <c r="G438" s="52"/>
      <c r="H438" s="52"/>
      <c r="I438" s="50"/>
      <c r="J438" s="50"/>
      <c r="K438" s="50"/>
      <c r="L438" s="50"/>
      <c r="M438" s="50"/>
      <c r="N438" s="50"/>
      <c r="O438" s="50"/>
      <c r="P438" s="51"/>
      <c r="Q438" s="50"/>
      <c r="R438" s="51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spans="1:28" ht="12.75">
      <c r="A439" s="50"/>
      <c r="B439" s="50"/>
      <c r="C439" s="50"/>
      <c r="D439" s="50"/>
      <c r="E439" s="50"/>
      <c r="F439" s="50"/>
      <c r="G439" s="52"/>
      <c r="H439" s="52"/>
      <c r="I439" s="50"/>
      <c r="J439" s="50"/>
      <c r="K439" s="50"/>
      <c r="L439" s="50"/>
      <c r="M439" s="50"/>
      <c r="N439" s="50"/>
      <c r="O439" s="50"/>
      <c r="P439" s="51"/>
      <c r="Q439" s="50"/>
      <c r="R439" s="51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spans="1:28" ht="12.75">
      <c r="A440" s="50"/>
      <c r="B440" s="50"/>
      <c r="C440" s="50"/>
      <c r="D440" s="50"/>
      <c r="E440" s="50"/>
      <c r="F440" s="50"/>
      <c r="G440" s="52"/>
      <c r="H440" s="52"/>
      <c r="I440" s="50"/>
      <c r="J440" s="50"/>
      <c r="K440" s="50"/>
      <c r="L440" s="50"/>
      <c r="M440" s="50"/>
      <c r="N440" s="50"/>
      <c r="O440" s="50"/>
      <c r="P440" s="51"/>
      <c r="Q440" s="50"/>
      <c r="R440" s="51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spans="1:28" ht="12.75">
      <c r="A441" s="50"/>
      <c r="B441" s="50"/>
      <c r="C441" s="50"/>
      <c r="D441" s="50"/>
      <c r="E441" s="50"/>
      <c r="F441" s="50"/>
      <c r="G441" s="52"/>
      <c r="H441" s="52"/>
      <c r="I441" s="50"/>
      <c r="J441" s="50"/>
      <c r="K441" s="50"/>
      <c r="L441" s="50"/>
      <c r="M441" s="50"/>
      <c r="N441" s="50"/>
      <c r="O441" s="50"/>
      <c r="P441" s="51"/>
      <c r="Q441" s="50"/>
      <c r="R441" s="51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spans="1:28" ht="12.75">
      <c r="A442" s="50"/>
      <c r="B442" s="50"/>
      <c r="C442" s="50"/>
      <c r="D442" s="50"/>
      <c r="E442" s="50"/>
      <c r="F442" s="50"/>
      <c r="G442" s="52"/>
      <c r="H442" s="52"/>
      <c r="I442" s="50"/>
      <c r="J442" s="50"/>
      <c r="K442" s="50"/>
      <c r="L442" s="50"/>
      <c r="M442" s="50"/>
      <c r="N442" s="50"/>
      <c r="O442" s="50"/>
      <c r="P442" s="51"/>
      <c r="Q442" s="50"/>
      <c r="R442" s="51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spans="1:28" ht="12.75">
      <c r="A443" s="50"/>
      <c r="B443" s="50"/>
      <c r="C443" s="50"/>
      <c r="D443" s="50"/>
      <c r="E443" s="50"/>
      <c r="F443" s="50"/>
      <c r="G443" s="52"/>
      <c r="H443" s="52"/>
      <c r="I443" s="50"/>
      <c r="J443" s="50"/>
      <c r="K443" s="50"/>
      <c r="L443" s="50"/>
      <c r="M443" s="50"/>
      <c r="N443" s="50"/>
      <c r="O443" s="50"/>
      <c r="P443" s="51"/>
      <c r="Q443" s="50"/>
      <c r="R443" s="51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spans="1:28" ht="12.75">
      <c r="A444" s="50"/>
      <c r="B444" s="50"/>
      <c r="C444" s="50"/>
      <c r="D444" s="50"/>
      <c r="E444" s="50"/>
      <c r="F444" s="50"/>
      <c r="G444" s="52"/>
      <c r="H444" s="52"/>
      <c r="I444" s="50"/>
      <c r="J444" s="50"/>
      <c r="K444" s="50"/>
      <c r="L444" s="50"/>
      <c r="M444" s="50"/>
      <c r="N444" s="50"/>
      <c r="O444" s="50"/>
      <c r="P444" s="51"/>
      <c r="Q444" s="50"/>
      <c r="R444" s="51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spans="1:28" ht="12.75">
      <c r="A445" s="50"/>
      <c r="B445" s="50"/>
      <c r="C445" s="50"/>
      <c r="D445" s="50"/>
      <c r="E445" s="50"/>
      <c r="F445" s="50"/>
      <c r="G445" s="52"/>
      <c r="H445" s="52"/>
      <c r="I445" s="50"/>
      <c r="J445" s="50"/>
      <c r="K445" s="50"/>
      <c r="L445" s="50"/>
      <c r="M445" s="50"/>
      <c r="N445" s="50"/>
      <c r="O445" s="50"/>
      <c r="P445" s="51"/>
      <c r="Q445" s="50"/>
      <c r="R445" s="51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spans="1:28" ht="12.75">
      <c r="A446" s="50"/>
      <c r="B446" s="50"/>
      <c r="C446" s="50"/>
      <c r="D446" s="50"/>
      <c r="E446" s="50"/>
      <c r="F446" s="50"/>
      <c r="G446" s="52"/>
      <c r="H446" s="52"/>
      <c r="I446" s="50"/>
      <c r="J446" s="50"/>
      <c r="K446" s="50"/>
      <c r="L446" s="50"/>
      <c r="M446" s="50"/>
      <c r="N446" s="50"/>
      <c r="O446" s="50"/>
      <c r="P446" s="51"/>
      <c r="Q446" s="50"/>
      <c r="R446" s="51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spans="1:28" ht="12.75">
      <c r="A447" s="50"/>
      <c r="B447" s="50"/>
      <c r="C447" s="50"/>
      <c r="D447" s="50"/>
      <c r="E447" s="50"/>
      <c r="F447" s="50"/>
      <c r="G447" s="52"/>
      <c r="H447" s="52"/>
      <c r="I447" s="50"/>
      <c r="J447" s="50"/>
      <c r="K447" s="50"/>
      <c r="L447" s="50"/>
      <c r="M447" s="50"/>
      <c r="N447" s="50"/>
      <c r="O447" s="50"/>
      <c r="P447" s="51"/>
      <c r="Q447" s="50"/>
      <c r="R447" s="51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spans="1:28" ht="12.75">
      <c r="A448" s="50"/>
      <c r="B448" s="50"/>
      <c r="C448" s="50"/>
      <c r="D448" s="50"/>
      <c r="E448" s="50"/>
      <c r="F448" s="50"/>
      <c r="G448" s="52"/>
      <c r="H448" s="52"/>
      <c r="I448" s="50"/>
      <c r="J448" s="50"/>
      <c r="K448" s="50"/>
      <c r="L448" s="50"/>
      <c r="M448" s="50"/>
      <c r="N448" s="50"/>
      <c r="O448" s="50"/>
      <c r="P448" s="51"/>
      <c r="Q448" s="50"/>
      <c r="R448" s="51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spans="1:28" ht="12.75">
      <c r="A449" s="50"/>
      <c r="B449" s="50"/>
      <c r="C449" s="50"/>
      <c r="D449" s="50"/>
      <c r="E449" s="50"/>
      <c r="F449" s="50"/>
      <c r="G449" s="52"/>
      <c r="H449" s="52"/>
      <c r="I449" s="50"/>
      <c r="J449" s="50"/>
      <c r="K449" s="50"/>
      <c r="L449" s="50"/>
      <c r="M449" s="50"/>
      <c r="N449" s="50"/>
      <c r="O449" s="50"/>
      <c r="P449" s="51"/>
      <c r="Q449" s="50"/>
      <c r="R449" s="51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spans="1:28" ht="12.75">
      <c r="A450" s="50"/>
      <c r="B450" s="50"/>
      <c r="C450" s="50"/>
      <c r="D450" s="50"/>
      <c r="E450" s="50"/>
      <c r="F450" s="50"/>
      <c r="G450" s="52"/>
      <c r="H450" s="52"/>
      <c r="I450" s="50"/>
      <c r="J450" s="50"/>
      <c r="K450" s="50"/>
      <c r="L450" s="50"/>
      <c r="M450" s="50"/>
      <c r="N450" s="50"/>
      <c r="O450" s="50"/>
      <c r="P450" s="51"/>
      <c r="Q450" s="50"/>
      <c r="R450" s="51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spans="1:28" ht="12.75">
      <c r="A451" s="50"/>
      <c r="B451" s="50"/>
      <c r="C451" s="50"/>
      <c r="D451" s="50"/>
      <c r="E451" s="50"/>
      <c r="F451" s="50"/>
      <c r="G451" s="52"/>
      <c r="H451" s="52"/>
      <c r="I451" s="50"/>
      <c r="J451" s="50"/>
      <c r="K451" s="50"/>
      <c r="L451" s="50"/>
      <c r="M451" s="50"/>
      <c r="N451" s="50"/>
      <c r="O451" s="50"/>
      <c r="P451" s="51"/>
      <c r="Q451" s="50"/>
      <c r="R451" s="51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spans="1:28" ht="12.75">
      <c r="A452" s="50"/>
      <c r="B452" s="50"/>
      <c r="C452" s="50"/>
      <c r="D452" s="50"/>
      <c r="E452" s="50"/>
      <c r="F452" s="50"/>
      <c r="G452" s="52"/>
      <c r="H452" s="52"/>
      <c r="I452" s="50"/>
      <c r="J452" s="50"/>
      <c r="K452" s="50"/>
      <c r="L452" s="50"/>
      <c r="M452" s="50"/>
      <c r="N452" s="50"/>
      <c r="O452" s="50"/>
      <c r="P452" s="51"/>
      <c r="Q452" s="50"/>
      <c r="R452" s="51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spans="1:28" ht="12.75">
      <c r="A453" s="50"/>
      <c r="B453" s="50"/>
      <c r="C453" s="50"/>
      <c r="D453" s="50"/>
      <c r="E453" s="50"/>
      <c r="F453" s="50"/>
      <c r="G453" s="52"/>
      <c r="H453" s="52"/>
      <c r="I453" s="50"/>
      <c r="J453" s="50"/>
      <c r="K453" s="50"/>
      <c r="L453" s="50"/>
      <c r="M453" s="50"/>
      <c r="N453" s="50"/>
      <c r="O453" s="50"/>
      <c r="P453" s="51"/>
      <c r="Q453" s="50"/>
      <c r="R453" s="51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spans="1:28" ht="12.75">
      <c r="A454" s="50"/>
      <c r="B454" s="50"/>
      <c r="C454" s="50"/>
      <c r="D454" s="50"/>
      <c r="E454" s="50"/>
      <c r="F454" s="50"/>
      <c r="G454" s="52"/>
      <c r="H454" s="52"/>
      <c r="I454" s="50"/>
      <c r="J454" s="50"/>
      <c r="K454" s="50"/>
      <c r="L454" s="50"/>
      <c r="M454" s="50"/>
      <c r="N454" s="50"/>
      <c r="O454" s="50"/>
      <c r="P454" s="51"/>
      <c r="Q454" s="50"/>
      <c r="R454" s="51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spans="1:28" ht="12.75">
      <c r="A455" s="50"/>
      <c r="B455" s="50"/>
      <c r="C455" s="50"/>
      <c r="D455" s="50"/>
      <c r="E455" s="50"/>
      <c r="F455" s="50"/>
      <c r="G455" s="52"/>
      <c r="H455" s="52"/>
      <c r="I455" s="50"/>
      <c r="J455" s="50"/>
      <c r="K455" s="50"/>
      <c r="L455" s="50"/>
      <c r="M455" s="50"/>
      <c r="N455" s="50"/>
      <c r="O455" s="50"/>
      <c r="P455" s="51"/>
      <c r="Q455" s="50"/>
      <c r="R455" s="51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spans="1:28" ht="12.75">
      <c r="A456" s="50"/>
      <c r="B456" s="50"/>
      <c r="C456" s="50"/>
      <c r="D456" s="50"/>
      <c r="E456" s="50"/>
      <c r="F456" s="50"/>
      <c r="G456" s="52"/>
      <c r="H456" s="52"/>
      <c r="I456" s="50"/>
      <c r="J456" s="50"/>
      <c r="K456" s="50"/>
      <c r="L456" s="50"/>
      <c r="M456" s="50"/>
      <c r="N456" s="50"/>
      <c r="O456" s="50"/>
      <c r="P456" s="51"/>
      <c r="Q456" s="50"/>
      <c r="R456" s="51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spans="1:28" ht="12.75">
      <c r="A457" s="50"/>
      <c r="B457" s="50"/>
      <c r="C457" s="50"/>
      <c r="D457" s="50"/>
      <c r="E457" s="50"/>
      <c r="F457" s="50"/>
      <c r="G457" s="52"/>
      <c r="H457" s="52"/>
      <c r="I457" s="50"/>
      <c r="J457" s="50"/>
      <c r="K457" s="50"/>
      <c r="L457" s="50"/>
      <c r="M457" s="50"/>
      <c r="N457" s="50"/>
      <c r="O457" s="50"/>
      <c r="P457" s="51"/>
      <c r="Q457" s="50"/>
      <c r="R457" s="51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spans="1:28" ht="12.75">
      <c r="A458" s="50"/>
      <c r="B458" s="50"/>
      <c r="C458" s="50"/>
      <c r="D458" s="50"/>
      <c r="E458" s="50"/>
      <c r="F458" s="50"/>
      <c r="G458" s="52"/>
      <c r="H458" s="52"/>
      <c r="I458" s="50"/>
      <c r="J458" s="50"/>
      <c r="K458" s="50"/>
      <c r="L458" s="50"/>
      <c r="M458" s="50"/>
      <c r="N458" s="50"/>
      <c r="O458" s="50"/>
      <c r="P458" s="51"/>
      <c r="Q458" s="50"/>
      <c r="R458" s="51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spans="1:28" ht="12.75">
      <c r="A459" s="50"/>
      <c r="B459" s="50"/>
      <c r="C459" s="50"/>
      <c r="D459" s="50"/>
      <c r="E459" s="50"/>
      <c r="F459" s="50"/>
      <c r="G459" s="52"/>
      <c r="H459" s="52"/>
      <c r="I459" s="50"/>
      <c r="J459" s="50"/>
      <c r="K459" s="50"/>
      <c r="L459" s="50"/>
      <c r="M459" s="50"/>
      <c r="N459" s="50"/>
      <c r="O459" s="50"/>
      <c r="P459" s="51"/>
      <c r="Q459" s="50"/>
      <c r="R459" s="51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spans="1:28" ht="12.75">
      <c r="A460" s="50"/>
      <c r="B460" s="50"/>
      <c r="C460" s="50"/>
      <c r="D460" s="50"/>
      <c r="E460" s="50"/>
      <c r="F460" s="50"/>
      <c r="G460" s="52"/>
      <c r="H460" s="52"/>
      <c r="I460" s="50"/>
      <c r="J460" s="50"/>
      <c r="K460" s="50"/>
      <c r="L460" s="50"/>
      <c r="M460" s="50"/>
      <c r="N460" s="50"/>
      <c r="O460" s="50"/>
      <c r="P460" s="51"/>
      <c r="Q460" s="50"/>
      <c r="R460" s="51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spans="1:28" ht="12.75">
      <c r="A461" s="50"/>
      <c r="B461" s="50"/>
      <c r="C461" s="50"/>
      <c r="D461" s="50"/>
      <c r="E461" s="50"/>
      <c r="F461" s="50"/>
      <c r="G461" s="52"/>
      <c r="H461" s="52"/>
      <c r="I461" s="50"/>
      <c r="J461" s="50"/>
      <c r="K461" s="50"/>
      <c r="L461" s="50"/>
      <c r="M461" s="50"/>
      <c r="N461" s="50"/>
      <c r="O461" s="50"/>
      <c r="P461" s="51"/>
      <c r="Q461" s="50"/>
      <c r="R461" s="51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spans="1:28" ht="12.75">
      <c r="A462" s="50"/>
      <c r="B462" s="50"/>
      <c r="C462" s="50"/>
      <c r="D462" s="50"/>
      <c r="E462" s="50"/>
      <c r="F462" s="50"/>
      <c r="G462" s="52"/>
      <c r="H462" s="52"/>
      <c r="I462" s="50"/>
      <c r="J462" s="50"/>
      <c r="K462" s="50"/>
      <c r="L462" s="50"/>
      <c r="M462" s="50"/>
      <c r="N462" s="50"/>
      <c r="O462" s="50"/>
      <c r="P462" s="51"/>
      <c r="Q462" s="50"/>
      <c r="R462" s="51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spans="1:28" ht="12.75">
      <c r="A463" s="50"/>
      <c r="B463" s="50"/>
      <c r="C463" s="50"/>
      <c r="D463" s="50"/>
      <c r="E463" s="50"/>
      <c r="F463" s="50"/>
      <c r="G463" s="52"/>
      <c r="H463" s="52"/>
      <c r="I463" s="50"/>
      <c r="J463" s="50"/>
      <c r="K463" s="50"/>
      <c r="L463" s="50"/>
      <c r="M463" s="50"/>
      <c r="N463" s="50"/>
      <c r="O463" s="50"/>
      <c r="P463" s="51"/>
      <c r="Q463" s="50"/>
      <c r="R463" s="51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spans="1:28" ht="12.75">
      <c r="A464" s="50"/>
      <c r="B464" s="50"/>
      <c r="C464" s="50"/>
      <c r="D464" s="50"/>
      <c r="E464" s="50"/>
      <c r="F464" s="50"/>
      <c r="G464" s="52"/>
      <c r="H464" s="52"/>
      <c r="I464" s="50"/>
      <c r="J464" s="50"/>
      <c r="K464" s="50"/>
      <c r="L464" s="50"/>
      <c r="M464" s="50"/>
      <c r="N464" s="50"/>
      <c r="O464" s="50"/>
      <c r="P464" s="51"/>
      <c r="Q464" s="50"/>
      <c r="R464" s="51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spans="1:28" ht="12.75">
      <c r="A465" s="50"/>
      <c r="B465" s="50"/>
      <c r="C465" s="50"/>
      <c r="D465" s="50"/>
      <c r="E465" s="50"/>
      <c r="F465" s="50"/>
      <c r="G465" s="52"/>
      <c r="H465" s="52"/>
      <c r="I465" s="50"/>
      <c r="J465" s="50"/>
      <c r="K465" s="50"/>
      <c r="L465" s="50"/>
      <c r="M465" s="50"/>
      <c r="N465" s="50"/>
      <c r="O465" s="50"/>
      <c r="P465" s="51"/>
      <c r="Q465" s="50"/>
      <c r="R465" s="51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spans="1:28" ht="12.75">
      <c r="A466" s="50"/>
      <c r="B466" s="50"/>
      <c r="C466" s="50"/>
      <c r="D466" s="50"/>
      <c r="E466" s="50"/>
      <c r="F466" s="50"/>
      <c r="G466" s="52"/>
      <c r="H466" s="52"/>
      <c r="I466" s="50"/>
      <c r="J466" s="50"/>
      <c r="K466" s="50"/>
      <c r="L466" s="50"/>
      <c r="M466" s="50"/>
      <c r="N466" s="50"/>
      <c r="O466" s="50"/>
      <c r="P466" s="51"/>
      <c r="Q466" s="50"/>
      <c r="R466" s="51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spans="1:28" ht="12.75">
      <c r="A467" s="50"/>
      <c r="B467" s="50"/>
      <c r="C467" s="50"/>
      <c r="D467" s="50"/>
      <c r="E467" s="50"/>
      <c r="F467" s="50"/>
      <c r="G467" s="52"/>
      <c r="H467" s="52"/>
      <c r="I467" s="50"/>
      <c r="J467" s="50"/>
      <c r="K467" s="50"/>
      <c r="L467" s="50"/>
      <c r="M467" s="50"/>
      <c r="N467" s="50"/>
      <c r="O467" s="50"/>
      <c r="P467" s="51"/>
      <c r="Q467" s="50"/>
      <c r="R467" s="51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spans="1:28" ht="12.75">
      <c r="A468" s="50"/>
      <c r="B468" s="50"/>
      <c r="C468" s="50"/>
      <c r="D468" s="50"/>
      <c r="E468" s="50"/>
      <c r="F468" s="50"/>
      <c r="G468" s="52"/>
      <c r="H468" s="52"/>
      <c r="I468" s="50"/>
      <c r="J468" s="50"/>
      <c r="K468" s="50"/>
      <c r="L468" s="50"/>
      <c r="M468" s="50"/>
      <c r="N468" s="50"/>
      <c r="O468" s="50"/>
      <c r="P468" s="51"/>
      <c r="Q468" s="50"/>
      <c r="R468" s="51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spans="1:28" ht="12.75">
      <c r="A469" s="50"/>
      <c r="B469" s="50"/>
      <c r="C469" s="50"/>
      <c r="D469" s="50"/>
      <c r="E469" s="50"/>
      <c r="F469" s="50"/>
      <c r="G469" s="52"/>
      <c r="H469" s="52"/>
      <c r="I469" s="50"/>
      <c r="J469" s="50"/>
      <c r="K469" s="50"/>
      <c r="L469" s="50"/>
      <c r="M469" s="50"/>
      <c r="N469" s="50"/>
      <c r="O469" s="50"/>
      <c r="P469" s="51"/>
      <c r="Q469" s="50"/>
      <c r="R469" s="51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spans="1:28" ht="12.75">
      <c r="A470" s="50"/>
      <c r="B470" s="50"/>
      <c r="C470" s="50"/>
      <c r="D470" s="50"/>
      <c r="E470" s="50"/>
      <c r="F470" s="50"/>
      <c r="G470" s="52"/>
      <c r="H470" s="52"/>
      <c r="I470" s="50"/>
      <c r="J470" s="50"/>
      <c r="K470" s="50"/>
      <c r="L470" s="50"/>
      <c r="M470" s="50"/>
      <c r="N470" s="50"/>
      <c r="O470" s="50"/>
      <c r="P470" s="51"/>
      <c r="Q470" s="50"/>
      <c r="R470" s="51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spans="1:28" ht="12.75">
      <c r="A471" s="50"/>
      <c r="B471" s="50"/>
      <c r="C471" s="50"/>
      <c r="D471" s="50"/>
      <c r="E471" s="50"/>
      <c r="F471" s="50"/>
      <c r="G471" s="52"/>
      <c r="H471" s="52"/>
      <c r="I471" s="50"/>
      <c r="J471" s="50"/>
      <c r="K471" s="50"/>
      <c r="L471" s="50"/>
      <c r="M471" s="50"/>
      <c r="N471" s="50"/>
      <c r="O471" s="50"/>
      <c r="P471" s="51"/>
      <c r="Q471" s="50"/>
      <c r="R471" s="51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spans="1:28" ht="12.75">
      <c r="A472" s="50"/>
      <c r="B472" s="50"/>
      <c r="C472" s="50"/>
      <c r="D472" s="50"/>
      <c r="E472" s="50"/>
      <c r="F472" s="50"/>
      <c r="G472" s="52"/>
      <c r="H472" s="52"/>
      <c r="I472" s="50"/>
      <c r="J472" s="50"/>
      <c r="K472" s="50"/>
      <c r="L472" s="50"/>
      <c r="M472" s="50"/>
      <c r="N472" s="50"/>
      <c r="O472" s="50"/>
      <c r="P472" s="51"/>
      <c r="Q472" s="50"/>
      <c r="R472" s="51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spans="1:28" ht="12.75">
      <c r="A473" s="50"/>
      <c r="B473" s="50"/>
      <c r="C473" s="50"/>
      <c r="D473" s="50"/>
      <c r="E473" s="50"/>
      <c r="F473" s="50"/>
      <c r="G473" s="52"/>
      <c r="H473" s="52"/>
      <c r="I473" s="50"/>
      <c r="J473" s="50"/>
      <c r="K473" s="50"/>
      <c r="L473" s="50"/>
      <c r="M473" s="50"/>
      <c r="N473" s="50"/>
      <c r="O473" s="50"/>
      <c r="P473" s="51"/>
      <c r="Q473" s="50"/>
      <c r="R473" s="51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spans="1:28" ht="12.75">
      <c r="A474" s="50"/>
      <c r="B474" s="50"/>
      <c r="C474" s="50"/>
      <c r="D474" s="50"/>
      <c r="E474" s="50"/>
      <c r="F474" s="50"/>
      <c r="G474" s="52"/>
      <c r="H474" s="52"/>
      <c r="I474" s="50"/>
      <c r="J474" s="50"/>
      <c r="K474" s="50"/>
      <c r="L474" s="50"/>
      <c r="M474" s="50"/>
      <c r="N474" s="50"/>
      <c r="O474" s="50"/>
      <c r="P474" s="51"/>
      <c r="Q474" s="50"/>
      <c r="R474" s="51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spans="1:28" ht="12.75">
      <c r="A475" s="50"/>
      <c r="B475" s="50"/>
      <c r="C475" s="50"/>
      <c r="D475" s="50"/>
      <c r="E475" s="50"/>
      <c r="F475" s="50"/>
      <c r="G475" s="52"/>
      <c r="H475" s="52"/>
      <c r="I475" s="50"/>
      <c r="J475" s="50"/>
      <c r="K475" s="50"/>
      <c r="L475" s="50"/>
      <c r="M475" s="50"/>
      <c r="N475" s="50"/>
      <c r="O475" s="50"/>
      <c r="P475" s="51"/>
      <c r="Q475" s="50"/>
      <c r="R475" s="51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spans="1:28" ht="12.75">
      <c r="A476" s="50"/>
      <c r="B476" s="50"/>
      <c r="C476" s="50"/>
      <c r="D476" s="50"/>
      <c r="E476" s="50"/>
      <c r="F476" s="50"/>
      <c r="G476" s="52"/>
      <c r="H476" s="52"/>
      <c r="I476" s="50"/>
      <c r="J476" s="50"/>
      <c r="K476" s="50"/>
      <c r="L476" s="50"/>
      <c r="M476" s="50"/>
      <c r="N476" s="50"/>
      <c r="O476" s="50"/>
      <c r="P476" s="51"/>
      <c r="Q476" s="50"/>
      <c r="R476" s="51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spans="1:28" ht="12.75">
      <c r="A477" s="50"/>
      <c r="B477" s="50"/>
      <c r="C477" s="50"/>
      <c r="D477" s="50"/>
      <c r="E477" s="50"/>
      <c r="F477" s="50"/>
      <c r="G477" s="52"/>
      <c r="H477" s="52"/>
      <c r="I477" s="50"/>
      <c r="J477" s="50"/>
      <c r="K477" s="50"/>
      <c r="L477" s="50"/>
      <c r="M477" s="50"/>
      <c r="N477" s="50"/>
      <c r="O477" s="50"/>
      <c r="P477" s="51"/>
      <c r="Q477" s="50"/>
      <c r="R477" s="51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spans="1:28" ht="12.75">
      <c r="A478" s="50"/>
      <c r="B478" s="50"/>
      <c r="C478" s="50"/>
      <c r="D478" s="50"/>
      <c r="E478" s="50"/>
      <c r="F478" s="50"/>
      <c r="G478" s="52"/>
      <c r="H478" s="52"/>
      <c r="I478" s="50"/>
      <c r="J478" s="50"/>
      <c r="K478" s="50"/>
      <c r="L478" s="50"/>
      <c r="M478" s="50"/>
      <c r="N478" s="50"/>
      <c r="O478" s="50"/>
      <c r="P478" s="51"/>
      <c r="Q478" s="50"/>
      <c r="R478" s="51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spans="1:28" ht="12.75">
      <c r="A479" s="50"/>
      <c r="B479" s="50"/>
      <c r="C479" s="50"/>
      <c r="D479" s="50"/>
      <c r="E479" s="50"/>
      <c r="F479" s="50"/>
      <c r="G479" s="52"/>
      <c r="H479" s="52"/>
      <c r="I479" s="50"/>
      <c r="J479" s="50"/>
      <c r="K479" s="50"/>
      <c r="L479" s="50"/>
      <c r="M479" s="50"/>
      <c r="N479" s="50"/>
      <c r="O479" s="50"/>
      <c r="P479" s="51"/>
      <c r="Q479" s="50"/>
      <c r="R479" s="51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spans="1:28" ht="12.75">
      <c r="A480" s="50"/>
      <c r="B480" s="50"/>
      <c r="C480" s="50"/>
      <c r="D480" s="50"/>
      <c r="E480" s="50"/>
      <c r="F480" s="50"/>
      <c r="G480" s="52"/>
      <c r="H480" s="52"/>
      <c r="I480" s="50"/>
      <c r="J480" s="50"/>
      <c r="K480" s="50"/>
      <c r="L480" s="50"/>
      <c r="M480" s="50"/>
      <c r="N480" s="50"/>
      <c r="O480" s="50"/>
      <c r="P480" s="51"/>
      <c r="Q480" s="50"/>
      <c r="R480" s="51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spans="1:28" ht="12.75">
      <c r="A481" s="50"/>
      <c r="B481" s="50"/>
      <c r="C481" s="50"/>
      <c r="D481" s="50"/>
      <c r="E481" s="50"/>
      <c r="F481" s="50"/>
      <c r="G481" s="52"/>
      <c r="H481" s="52"/>
      <c r="I481" s="50"/>
      <c r="J481" s="50"/>
      <c r="K481" s="50"/>
      <c r="L481" s="50"/>
      <c r="M481" s="50"/>
      <c r="N481" s="50"/>
      <c r="O481" s="50"/>
      <c r="P481" s="51"/>
      <c r="Q481" s="50"/>
      <c r="R481" s="51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spans="1:28" ht="12.75">
      <c r="A482" s="50"/>
      <c r="B482" s="50"/>
      <c r="C482" s="50"/>
      <c r="D482" s="50"/>
      <c r="E482" s="50"/>
      <c r="F482" s="50"/>
      <c r="G482" s="52"/>
      <c r="H482" s="52"/>
      <c r="I482" s="50"/>
      <c r="J482" s="50"/>
      <c r="K482" s="50"/>
      <c r="L482" s="50"/>
      <c r="M482" s="50"/>
      <c r="N482" s="50"/>
      <c r="O482" s="50"/>
      <c r="P482" s="51"/>
      <c r="Q482" s="50"/>
      <c r="R482" s="51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spans="1:28" ht="12.75">
      <c r="A483" s="50"/>
      <c r="B483" s="50"/>
      <c r="C483" s="50"/>
      <c r="D483" s="50"/>
      <c r="E483" s="50"/>
      <c r="F483" s="50"/>
      <c r="G483" s="52"/>
      <c r="H483" s="52"/>
      <c r="I483" s="50"/>
      <c r="J483" s="50"/>
      <c r="K483" s="50"/>
      <c r="L483" s="50"/>
      <c r="M483" s="50"/>
      <c r="N483" s="50"/>
      <c r="O483" s="50"/>
      <c r="P483" s="51"/>
      <c r="Q483" s="50"/>
      <c r="R483" s="51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spans="1:28" ht="12.75">
      <c r="A484" s="50"/>
      <c r="B484" s="50"/>
      <c r="C484" s="50"/>
      <c r="D484" s="50"/>
      <c r="E484" s="50"/>
      <c r="F484" s="50"/>
      <c r="G484" s="52"/>
      <c r="H484" s="52"/>
      <c r="I484" s="50"/>
      <c r="J484" s="50"/>
      <c r="K484" s="50"/>
      <c r="L484" s="50"/>
      <c r="M484" s="50"/>
      <c r="N484" s="50"/>
      <c r="O484" s="50"/>
      <c r="P484" s="51"/>
      <c r="Q484" s="50"/>
      <c r="R484" s="51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spans="1:28" ht="12.75">
      <c r="A485" s="50"/>
      <c r="B485" s="50"/>
      <c r="C485" s="50"/>
      <c r="D485" s="50"/>
      <c r="E485" s="50"/>
      <c r="F485" s="50"/>
      <c r="G485" s="52"/>
      <c r="H485" s="52"/>
      <c r="I485" s="50"/>
      <c r="J485" s="50"/>
      <c r="K485" s="50"/>
      <c r="L485" s="50"/>
      <c r="M485" s="50"/>
      <c r="N485" s="50"/>
      <c r="O485" s="50"/>
      <c r="P485" s="51"/>
      <c r="Q485" s="50"/>
      <c r="R485" s="51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spans="1:28" ht="12.75">
      <c r="A486" s="50"/>
      <c r="B486" s="50"/>
      <c r="C486" s="50"/>
      <c r="D486" s="50"/>
      <c r="E486" s="50"/>
      <c r="F486" s="50"/>
      <c r="G486" s="52"/>
      <c r="H486" s="52"/>
      <c r="I486" s="50"/>
      <c r="J486" s="50"/>
      <c r="K486" s="50"/>
      <c r="L486" s="50"/>
      <c r="M486" s="50"/>
      <c r="N486" s="50"/>
      <c r="O486" s="50"/>
      <c r="P486" s="51"/>
      <c r="Q486" s="50"/>
      <c r="R486" s="51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spans="1:28" ht="12.75">
      <c r="A487" s="50"/>
      <c r="B487" s="50"/>
      <c r="C487" s="50"/>
      <c r="D487" s="50"/>
      <c r="E487" s="50"/>
      <c r="F487" s="50"/>
      <c r="G487" s="52"/>
      <c r="H487" s="52"/>
      <c r="I487" s="50"/>
      <c r="J487" s="50"/>
      <c r="K487" s="50"/>
      <c r="L487" s="50"/>
      <c r="M487" s="50"/>
      <c r="N487" s="50"/>
      <c r="O487" s="50"/>
      <c r="P487" s="51"/>
      <c r="Q487" s="50"/>
      <c r="R487" s="51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spans="1:28" ht="12.75">
      <c r="A488" s="50"/>
      <c r="B488" s="50"/>
      <c r="C488" s="50"/>
      <c r="D488" s="50"/>
      <c r="E488" s="50"/>
      <c r="F488" s="50"/>
      <c r="G488" s="52"/>
      <c r="H488" s="52"/>
      <c r="I488" s="50"/>
      <c r="J488" s="50"/>
      <c r="K488" s="50"/>
      <c r="L488" s="50"/>
      <c r="M488" s="50"/>
      <c r="N488" s="50"/>
      <c r="O488" s="50"/>
      <c r="P488" s="51"/>
      <c r="Q488" s="50"/>
      <c r="R488" s="51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spans="1:28" ht="12.75">
      <c r="A489" s="50"/>
      <c r="B489" s="50"/>
      <c r="C489" s="50"/>
      <c r="D489" s="50"/>
      <c r="E489" s="50"/>
      <c r="F489" s="50"/>
      <c r="G489" s="52"/>
      <c r="H489" s="52"/>
      <c r="I489" s="50"/>
      <c r="J489" s="50"/>
      <c r="K489" s="50"/>
      <c r="L489" s="50"/>
      <c r="M489" s="50"/>
      <c r="N489" s="50"/>
      <c r="O489" s="50"/>
      <c r="P489" s="51"/>
      <c r="Q489" s="50"/>
      <c r="R489" s="51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spans="1:28" ht="12.75">
      <c r="A490" s="50"/>
      <c r="B490" s="50"/>
      <c r="C490" s="50"/>
      <c r="D490" s="50"/>
      <c r="E490" s="50"/>
      <c r="F490" s="50"/>
      <c r="G490" s="52"/>
      <c r="H490" s="52"/>
      <c r="I490" s="50"/>
      <c r="J490" s="50"/>
      <c r="K490" s="50"/>
      <c r="L490" s="50"/>
      <c r="M490" s="50"/>
      <c r="N490" s="50"/>
      <c r="O490" s="50"/>
      <c r="P490" s="51"/>
      <c r="Q490" s="50"/>
      <c r="R490" s="51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spans="1:28" ht="12.75">
      <c r="A491" s="50"/>
      <c r="B491" s="50"/>
      <c r="C491" s="50"/>
      <c r="D491" s="50"/>
      <c r="E491" s="50"/>
      <c r="F491" s="50"/>
      <c r="G491" s="52"/>
      <c r="H491" s="52"/>
      <c r="I491" s="50"/>
      <c r="J491" s="50"/>
      <c r="K491" s="50"/>
      <c r="L491" s="50"/>
      <c r="M491" s="50"/>
      <c r="N491" s="50"/>
      <c r="O491" s="50"/>
      <c r="P491" s="51"/>
      <c r="Q491" s="50"/>
      <c r="R491" s="51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spans="1:28" ht="12.75">
      <c r="A492" s="50"/>
      <c r="B492" s="50"/>
      <c r="C492" s="50"/>
      <c r="D492" s="50"/>
      <c r="E492" s="50"/>
      <c r="F492" s="50"/>
      <c r="G492" s="52"/>
      <c r="H492" s="52"/>
      <c r="I492" s="50"/>
      <c r="J492" s="50"/>
      <c r="K492" s="50"/>
      <c r="L492" s="50"/>
      <c r="M492" s="50"/>
      <c r="N492" s="50"/>
      <c r="O492" s="50"/>
      <c r="P492" s="51"/>
      <c r="Q492" s="50"/>
      <c r="R492" s="51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spans="1:28" ht="12.75">
      <c r="A493" s="50"/>
      <c r="B493" s="50"/>
      <c r="C493" s="50"/>
      <c r="D493" s="50"/>
      <c r="E493" s="50"/>
      <c r="F493" s="50"/>
      <c r="G493" s="52"/>
      <c r="H493" s="52"/>
      <c r="I493" s="50"/>
      <c r="J493" s="50"/>
      <c r="K493" s="50"/>
      <c r="L493" s="50"/>
      <c r="M493" s="50"/>
      <c r="N493" s="50"/>
      <c r="O493" s="50"/>
      <c r="P493" s="51"/>
      <c r="Q493" s="50"/>
      <c r="R493" s="51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spans="1:28" ht="12.75">
      <c r="A494" s="50"/>
      <c r="B494" s="50"/>
      <c r="C494" s="50"/>
      <c r="D494" s="50"/>
      <c r="E494" s="50"/>
      <c r="F494" s="50"/>
      <c r="G494" s="52"/>
      <c r="H494" s="52"/>
      <c r="I494" s="50"/>
      <c r="J494" s="50"/>
      <c r="K494" s="50"/>
      <c r="L494" s="50"/>
      <c r="M494" s="50"/>
      <c r="N494" s="50"/>
      <c r="O494" s="50"/>
      <c r="P494" s="51"/>
      <c r="Q494" s="50"/>
      <c r="R494" s="51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spans="1:28" ht="12.75">
      <c r="A495" s="50"/>
      <c r="B495" s="50"/>
      <c r="C495" s="50"/>
      <c r="D495" s="50"/>
      <c r="E495" s="50"/>
      <c r="F495" s="50"/>
      <c r="G495" s="52"/>
      <c r="H495" s="52"/>
      <c r="I495" s="50"/>
      <c r="J495" s="50"/>
      <c r="K495" s="50"/>
      <c r="L495" s="50"/>
      <c r="M495" s="50"/>
      <c r="N495" s="50"/>
      <c r="O495" s="50"/>
      <c r="P495" s="51"/>
      <c r="Q495" s="50"/>
      <c r="R495" s="51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spans="1:28" ht="12.75">
      <c r="A496" s="50"/>
      <c r="B496" s="50"/>
      <c r="C496" s="50"/>
      <c r="D496" s="50"/>
      <c r="E496" s="50"/>
      <c r="F496" s="50"/>
      <c r="G496" s="52"/>
      <c r="H496" s="52"/>
      <c r="I496" s="50"/>
      <c r="J496" s="50"/>
      <c r="K496" s="50"/>
      <c r="L496" s="50"/>
      <c r="M496" s="50"/>
      <c r="N496" s="50"/>
      <c r="O496" s="50"/>
      <c r="P496" s="51"/>
      <c r="Q496" s="50"/>
      <c r="R496" s="51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spans="1:28" ht="12.75">
      <c r="A497" s="50"/>
      <c r="B497" s="50"/>
      <c r="C497" s="50"/>
      <c r="D497" s="50"/>
      <c r="E497" s="50"/>
      <c r="F497" s="50"/>
      <c r="G497" s="52"/>
      <c r="H497" s="52"/>
      <c r="I497" s="50"/>
      <c r="J497" s="50"/>
      <c r="K497" s="50"/>
      <c r="L497" s="50"/>
      <c r="M497" s="50"/>
      <c r="N497" s="50"/>
      <c r="O497" s="50"/>
      <c r="P497" s="51"/>
      <c r="Q497" s="50"/>
      <c r="R497" s="51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spans="1:28" ht="12.75">
      <c r="A498" s="50"/>
      <c r="B498" s="50"/>
      <c r="C498" s="50"/>
      <c r="D498" s="50"/>
      <c r="E498" s="50"/>
      <c r="F498" s="50"/>
      <c r="G498" s="52"/>
      <c r="H498" s="52"/>
      <c r="I498" s="50"/>
      <c r="J498" s="50"/>
      <c r="K498" s="50"/>
      <c r="L498" s="50"/>
      <c r="M498" s="50"/>
      <c r="N498" s="50"/>
      <c r="O498" s="50"/>
      <c r="P498" s="51"/>
      <c r="Q498" s="50"/>
      <c r="R498" s="51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spans="1:28" ht="12.75">
      <c r="A499" s="50"/>
      <c r="B499" s="50"/>
      <c r="C499" s="50"/>
      <c r="D499" s="50"/>
      <c r="E499" s="50"/>
      <c r="F499" s="50"/>
      <c r="G499" s="52"/>
      <c r="H499" s="52"/>
      <c r="I499" s="50"/>
      <c r="J499" s="50"/>
      <c r="K499" s="50"/>
      <c r="L499" s="50"/>
      <c r="M499" s="50"/>
      <c r="N499" s="50"/>
      <c r="O499" s="50"/>
      <c r="P499" s="51"/>
      <c r="Q499" s="50"/>
      <c r="R499" s="51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spans="1:28" ht="12.75">
      <c r="A500" s="50"/>
      <c r="B500" s="50"/>
      <c r="C500" s="50"/>
      <c r="D500" s="50"/>
      <c r="E500" s="50"/>
      <c r="F500" s="50"/>
      <c r="G500" s="52"/>
      <c r="H500" s="52"/>
      <c r="I500" s="50"/>
      <c r="J500" s="50"/>
      <c r="K500" s="50"/>
      <c r="L500" s="50"/>
      <c r="M500" s="50"/>
      <c r="N500" s="50"/>
      <c r="O500" s="50"/>
      <c r="P500" s="51"/>
      <c r="Q500" s="50"/>
      <c r="R500" s="51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spans="1:28" ht="12.75">
      <c r="A501" s="50"/>
      <c r="B501" s="50"/>
      <c r="C501" s="50"/>
      <c r="D501" s="50"/>
      <c r="E501" s="50"/>
      <c r="F501" s="50"/>
      <c r="G501" s="52"/>
      <c r="H501" s="52"/>
      <c r="I501" s="50"/>
      <c r="J501" s="50"/>
      <c r="K501" s="50"/>
      <c r="L501" s="50"/>
      <c r="M501" s="50"/>
      <c r="N501" s="50"/>
      <c r="O501" s="50"/>
      <c r="P501" s="51"/>
      <c r="Q501" s="50"/>
      <c r="R501" s="51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spans="1:28" ht="12.75">
      <c r="A502" s="50"/>
      <c r="B502" s="50"/>
      <c r="C502" s="50"/>
      <c r="D502" s="50"/>
      <c r="E502" s="50"/>
      <c r="F502" s="50"/>
      <c r="G502" s="52"/>
      <c r="H502" s="52"/>
      <c r="I502" s="50"/>
      <c r="J502" s="50"/>
      <c r="K502" s="50"/>
      <c r="L502" s="50"/>
      <c r="M502" s="50"/>
      <c r="N502" s="50"/>
      <c r="O502" s="50"/>
      <c r="P502" s="51"/>
      <c r="Q502" s="50"/>
      <c r="R502" s="51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spans="1:28" ht="12.75">
      <c r="A503" s="50"/>
      <c r="B503" s="50"/>
      <c r="C503" s="50"/>
      <c r="D503" s="50"/>
      <c r="E503" s="50"/>
      <c r="F503" s="50"/>
      <c r="G503" s="52"/>
      <c r="H503" s="52"/>
      <c r="I503" s="50"/>
      <c r="J503" s="50"/>
      <c r="K503" s="50"/>
      <c r="L503" s="50"/>
      <c r="M503" s="50"/>
      <c r="N503" s="50"/>
      <c r="O503" s="50"/>
      <c r="P503" s="51"/>
      <c r="Q503" s="50"/>
      <c r="R503" s="51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spans="1:28" ht="12.75">
      <c r="A504" s="50"/>
      <c r="B504" s="50"/>
      <c r="C504" s="50"/>
      <c r="D504" s="50"/>
      <c r="E504" s="50"/>
      <c r="F504" s="50"/>
      <c r="G504" s="52"/>
      <c r="H504" s="52"/>
      <c r="I504" s="50"/>
      <c r="J504" s="50"/>
      <c r="K504" s="50"/>
      <c r="L504" s="50"/>
      <c r="M504" s="50"/>
      <c r="N504" s="50"/>
      <c r="O504" s="50"/>
      <c r="P504" s="51"/>
      <c r="Q504" s="50"/>
      <c r="R504" s="51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spans="1:28" ht="12.75">
      <c r="A505" s="50"/>
      <c r="B505" s="50"/>
      <c r="C505" s="50"/>
      <c r="D505" s="50"/>
      <c r="E505" s="50"/>
      <c r="F505" s="50"/>
      <c r="G505" s="52"/>
      <c r="H505" s="52"/>
      <c r="I505" s="50"/>
      <c r="J505" s="50"/>
      <c r="K505" s="50"/>
      <c r="L505" s="50"/>
      <c r="M505" s="50"/>
      <c r="N505" s="50"/>
      <c r="O505" s="50"/>
      <c r="P505" s="51"/>
      <c r="Q505" s="50"/>
      <c r="R505" s="51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spans="1:28" ht="12.75">
      <c r="A506" s="50"/>
      <c r="B506" s="50"/>
      <c r="C506" s="50"/>
      <c r="D506" s="50"/>
      <c r="E506" s="50"/>
      <c r="F506" s="50"/>
      <c r="G506" s="52"/>
      <c r="H506" s="52"/>
      <c r="I506" s="50"/>
      <c r="J506" s="50"/>
      <c r="K506" s="50"/>
      <c r="L506" s="50"/>
      <c r="M506" s="50"/>
      <c r="N506" s="50"/>
      <c r="O506" s="50"/>
      <c r="P506" s="51"/>
      <c r="Q506" s="50"/>
      <c r="R506" s="51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spans="1:28" ht="12.75">
      <c r="A507" s="50"/>
      <c r="B507" s="50"/>
      <c r="C507" s="50"/>
      <c r="D507" s="50"/>
      <c r="E507" s="50"/>
      <c r="F507" s="50"/>
      <c r="G507" s="52"/>
      <c r="H507" s="52"/>
      <c r="I507" s="50"/>
      <c r="J507" s="50"/>
      <c r="K507" s="50"/>
      <c r="L507" s="50"/>
      <c r="M507" s="50"/>
      <c r="N507" s="50"/>
      <c r="O507" s="50"/>
      <c r="P507" s="51"/>
      <c r="Q507" s="50"/>
      <c r="R507" s="51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spans="1:28" ht="12.75">
      <c r="A508" s="50"/>
      <c r="B508" s="50"/>
      <c r="C508" s="50"/>
      <c r="D508" s="50"/>
      <c r="E508" s="50"/>
      <c r="F508" s="50"/>
      <c r="G508" s="52"/>
      <c r="H508" s="52"/>
      <c r="I508" s="50"/>
      <c r="J508" s="50"/>
      <c r="K508" s="50"/>
      <c r="L508" s="50"/>
      <c r="M508" s="50"/>
      <c r="N508" s="50"/>
      <c r="O508" s="50"/>
      <c r="P508" s="51"/>
      <c r="Q508" s="50"/>
      <c r="R508" s="51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spans="1:28" ht="12.75">
      <c r="A509" s="50"/>
      <c r="B509" s="50"/>
      <c r="C509" s="50"/>
      <c r="D509" s="50"/>
      <c r="E509" s="50"/>
      <c r="F509" s="50"/>
      <c r="G509" s="52"/>
      <c r="H509" s="52"/>
      <c r="I509" s="50"/>
      <c r="J509" s="50"/>
      <c r="K509" s="50"/>
      <c r="L509" s="50"/>
      <c r="M509" s="50"/>
      <c r="N509" s="50"/>
      <c r="O509" s="50"/>
      <c r="P509" s="51"/>
      <c r="Q509" s="50"/>
      <c r="R509" s="51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spans="1:28" ht="12.75">
      <c r="A510" s="50"/>
      <c r="B510" s="50"/>
      <c r="C510" s="50"/>
      <c r="D510" s="50"/>
      <c r="E510" s="50"/>
      <c r="F510" s="50"/>
      <c r="G510" s="52"/>
      <c r="H510" s="52"/>
      <c r="I510" s="50"/>
      <c r="J510" s="50"/>
      <c r="K510" s="50"/>
      <c r="L510" s="50"/>
      <c r="M510" s="50"/>
      <c r="N510" s="50"/>
      <c r="O510" s="50"/>
      <c r="P510" s="51"/>
      <c r="Q510" s="50"/>
      <c r="R510" s="51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spans="1:28" ht="12.75">
      <c r="A511" s="50"/>
      <c r="B511" s="50"/>
      <c r="C511" s="50"/>
      <c r="D511" s="50"/>
      <c r="E511" s="50"/>
      <c r="F511" s="50"/>
      <c r="G511" s="52"/>
      <c r="H511" s="52"/>
      <c r="I511" s="50"/>
      <c r="J511" s="50"/>
      <c r="K511" s="50"/>
      <c r="L511" s="50"/>
      <c r="M511" s="50"/>
      <c r="N511" s="50"/>
      <c r="O511" s="50"/>
      <c r="P511" s="51"/>
      <c r="Q511" s="50"/>
      <c r="R511" s="51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spans="1:28" ht="12.75">
      <c r="A512" s="50"/>
      <c r="B512" s="50"/>
      <c r="C512" s="50"/>
      <c r="D512" s="50"/>
      <c r="E512" s="50"/>
      <c r="F512" s="50"/>
      <c r="G512" s="52"/>
      <c r="H512" s="52"/>
      <c r="I512" s="50"/>
      <c r="J512" s="50"/>
      <c r="K512" s="50"/>
      <c r="L512" s="50"/>
      <c r="M512" s="50"/>
      <c r="N512" s="50"/>
      <c r="O512" s="50"/>
      <c r="P512" s="51"/>
      <c r="Q512" s="50"/>
      <c r="R512" s="51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spans="1:28" ht="12.75">
      <c r="A513" s="50"/>
      <c r="B513" s="50"/>
      <c r="C513" s="50"/>
      <c r="D513" s="50"/>
      <c r="E513" s="50"/>
      <c r="F513" s="50"/>
      <c r="G513" s="52"/>
      <c r="H513" s="52"/>
      <c r="I513" s="50"/>
      <c r="J513" s="50"/>
      <c r="K513" s="50"/>
      <c r="L513" s="50"/>
      <c r="M513" s="50"/>
      <c r="N513" s="50"/>
      <c r="O513" s="50"/>
      <c r="P513" s="51"/>
      <c r="Q513" s="50"/>
      <c r="R513" s="51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spans="1:28" ht="12.75">
      <c r="A514" s="50"/>
      <c r="B514" s="50"/>
      <c r="C514" s="50"/>
      <c r="D514" s="50"/>
      <c r="E514" s="50"/>
      <c r="F514" s="50"/>
      <c r="G514" s="52"/>
      <c r="H514" s="52"/>
      <c r="I514" s="50"/>
      <c r="J514" s="50"/>
      <c r="K514" s="50"/>
      <c r="L514" s="50"/>
      <c r="M514" s="50"/>
      <c r="N514" s="50"/>
      <c r="O514" s="50"/>
      <c r="P514" s="51"/>
      <c r="Q514" s="50"/>
      <c r="R514" s="51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spans="1:28" ht="12.75">
      <c r="A515" s="50"/>
      <c r="B515" s="50"/>
      <c r="C515" s="50"/>
      <c r="D515" s="50"/>
      <c r="E515" s="50"/>
      <c r="F515" s="50"/>
      <c r="G515" s="52"/>
      <c r="H515" s="52"/>
      <c r="I515" s="50"/>
      <c r="J515" s="50"/>
      <c r="K515" s="50"/>
      <c r="L515" s="50"/>
      <c r="M515" s="50"/>
      <c r="N515" s="50"/>
      <c r="O515" s="50"/>
      <c r="P515" s="51"/>
      <c r="Q515" s="50"/>
      <c r="R515" s="51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spans="1:28" ht="12.75">
      <c r="A516" s="50"/>
      <c r="B516" s="50"/>
      <c r="C516" s="50"/>
      <c r="D516" s="50"/>
      <c r="E516" s="50"/>
      <c r="F516" s="50"/>
      <c r="G516" s="52"/>
      <c r="H516" s="52"/>
      <c r="I516" s="50"/>
      <c r="J516" s="50"/>
      <c r="K516" s="50"/>
      <c r="L516" s="50"/>
      <c r="M516" s="50"/>
      <c r="N516" s="50"/>
      <c r="O516" s="50"/>
      <c r="P516" s="51"/>
      <c r="Q516" s="50"/>
      <c r="R516" s="51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spans="1:28" ht="12.75">
      <c r="A517" s="50"/>
      <c r="B517" s="50"/>
      <c r="C517" s="50"/>
      <c r="D517" s="50"/>
      <c r="E517" s="50"/>
      <c r="F517" s="50"/>
      <c r="G517" s="52"/>
      <c r="H517" s="52"/>
      <c r="I517" s="50"/>
      <c r="J517" s="50"/>
      <c r="K517" s="50"/>
      <c r="L517" s="50"/>
      <c r="M517" s="50"/>
      <c r="N517" s="50"/>
      <c r="O517" s="50"/>
      <c r="P517" s="51"/>
      <c r="Q517" s="50"/>
      <c r="R517" s="51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spans="1:28" ht="12.75">
      <c r="A518" s="50"/>
      <c r="B518" s="50"/>
      <c r="C518" s="50"/>
      <c r="D518" s="50"/>
      <c r="E518" s="50"/>
      <c r="F518" s="50"/>
      <c r="G518" s="52"/>
      <c r="H518" s="52"/>
      <c r="I518" s="50"/>
      <c r="J518" s="50"/>
      <c r="K518" s="50"/>
      <c r="L518" s="50"/>
      <c r="M518" s="50"/>
      <c r="N518" s="50"/>
      <c r="O518" s="50"/>
      <c r="P518" s="51"/>
      <c r="Q518" s="50"/>
      <c r="R518" s="51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spans="1:28" ht="12.75">
      <c r="A519" s="50"/>
      <c r="B519" s="50"/>
      <c r="C519" s="50"/>
      <c r="D519" s="50"/>
      <c r="E519" s="50"/>
      <c r="F519" s="50"/>
      <c r="G519" s="52"/>
      <c r="H519" s="52"/>
      <c r="I519" s="50"/>
      <c r="J519" s="50"/>
      <c r="K519" s="50"/>
      <c r="L519" s="50"/>
      <c r="M519" s="50"/>
      <c r="N519" s="50"/>
      <c r="O519" s="50"/>
      <c r="P519" s="51"/>
      <c r="Q519" s="50"/>
      <c r="R519" s="51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spans="1:28" ht="12.75">
      <c r="A520" s="50"/>
      <c r="B520" s="50"/>
      <c r="C520" s="50"/>
      <c r="D520" s="50"/>
      <c r="E520" s="50"/>
      <c r="F520" s="50"/>
      <c r="G520" s="52"/>
      <c r="H520" s="52"/>
      <c r="I520" s="50"/>
      <c r="J520" s="50"/>
      <c r="K520" s="50"/>
      <c r="L520" s="50"/>
      <c r="M520" s="50"/>
      <c r="N520" s="50"/>
      <c r="O520" s="50"/>
      <c r="P520" s="51"/>
      <c r="Q520" s="50"/>
      <c r="R520" s="51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spans="1:28" ht="12.75">
      <c r="A521" s="50"/>
      <c r="B521" s="50"/>
      <c r="C521" s="50"/>
      <c r="D521" s="50"/>
      <c r="E521" s="50"/>
      <c r="F521" s="50"/>
      <c r="G521" s="52"/>
      <c r="H521" s="52"/>
      <c r="I521" s="50"/>
      <c r="J521" s="50"/>
      <c r="K521" s="50"/>
      <c r="L521" s="50"/>
      <c r="M521" s="50"/>
      <c r="N521" s="50"/>
      <c r="O521" s="50"/>
      <c r="P521" s="51"/>
      <c r="Q521" s="50"/>
      <c r="R521" s="51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spans="1:28" ht="12.75">
      <c r="A522" s="50"/>
      <c r="B522" s="50"/>
      <c r="C522" s="50"/>
      <c r="D522" s="50"/>
      <c r="E522" s="50"/>
      <c r="F522" s="50"/>
      <c r="G522" s="52"/>
      <c r="H522" s="52"/>
      <c r="I522" s="50"/>
      <c r="J522" s="50"/>
      <c r="K522" s="50"/>
      <c r="L522" s="50"/>
      <c r="M522" s="50"/>
      <c r="N522" s="50"/>
      <c r="O522" s="50"/>
      <c r="P522" s="51"/>
      <c r="Q522" s="50"/>
      <c r="R522" s="51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spans="1:28" ht="12.75">
      <c r="A523" s="50"/>
      <c r="B523" s="50"/>
      <c r="C523" s="50"/>
      <c r="D523" s="50"/>
      <c r="E523" s="50"/>
      <c r="F523" s="50"/>
      <c r="G523" s="52"/>
      <c r="H523" s="52"/>
      <c r="I523" s="50"/>
      <c r="J523" s="50"/>
      <c r="K523" s="50"/>
      <c r="L523" s="50"/>
      <c r="M523" s="50"/>
      <c r="N523" s="50"/>
      <c r="O523" s="50"/>
      <c r="P523" s="51"/>
      <c r="Q523" s="50"/>
      <c r="R523" s="51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spans="1:28" ht="12.75">
      <c r="A524" s="50"/>
      <c r="B524" s="50"/>
      <c r="C524" s="50"/>
      <c r="D524" s="50"/>
      <c r="E524" s="50"/>
      <c r="F524" s="50"/>
      <c r="G524" s="52"/>
      <c r="H524" s="52"/>
      <c r="I524" s="50"/>
      <c r="J524" s="50"/>
      <c r="K524" s="50"/>
      <c r="L524" s="50"/>
      <c r="M524" s="50"/>
      <c r="N524" s="50"/>
      <c r="O524" s="50"/>
      <c r="P524" s="51"/>
      <c r="Q524" s="50"/>
      <c r="R524" s="51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spans="1:28" ht="12.75">
      <c r="A525" s="50"/>
      <c r="B525" s="50"/>
      <c r="C525" s="50"/>
      <c r="D525" s="50"/>
      <c r="E525" s="50"/>
      <c r="F525" s="50"/>
      <c r="G525" s="52"/>
      <c r="H525" s="52"/>
      <c r="I525" s="50"/>
      <c r="J525" s="50"/>
      <c r="K525" s="50"/>
      <c r="L525" s="50"/>
      <c r="M525" s="50"/>
      <c r="N525" s="50"/>
      <c r="O525" s="50"/>
      <c r="P525" s="51"/>
      <c r="Q525" s="50"/>
      <c r="R525" s="51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spans="1:28" ht="12.75">
      <c r="A526" s="50"/>
      <c r="B526" s="50"/>
      <c r="C526" s="50"/>
      <c r="D526" s="50"/>
      <c r="E526" s="50"/>
      <c r="F526" s="50"/>
      <c r="G526" s="52"/>
      <c r="H526" s="52"/>
      <c r="I526" s="50"/>
      <c r="J526" s="50"/>
      <c r="K526" s="50"/>
      <c r="L526" s="50"/>
      <c r="M526" s="50"/>
      <c r="N526" s="50"/>
      <c r="O526" s="50"/>
      <c r="P526" s="51"/>
      <c r="Q526" s="50"/>
      <c r="R526" s="51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spans="1:28" ht="12.75">
      <c r="A527" s="50"/>
      <c r="B527" s="50"/>
      <c r="C527" s="50"/>
      <c r="D527" s="50"/>
      <c r="E527" s="50"/>
      <c r="F527" s="50"/>
      <c r="G527" s="52"/>
      <c r="H527" s="52"/>
      <c r="I527" s="50"/>
      <c r="J527" s="50"/>
      <c r="K527" s="50"/>
      <c r="L527" s="50"/>
      <c r="M527" s="50"/>
      <c r="N527" s="50"/>
      <c r="O527" s="50"/>
      <c r="P527" s="51"/>
      <c r="Q527" s="50"/>
      <c r="R527" s="51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spans="1:28" ht="12.75">
      <c r="A528" s="50"/>
      <c r="B528" s="50"/>
      <c r="C528" s="50"/>
      <c r="D528" s="50"/>
      <c r="E528" s="50"/>
      <c r="F528" s="50"/>
      <c r="G528" s="52"/>
      <c r="H528" s="52"/>
      <c r="I528" s="50"/>
      <c r="J528" s="50"/>
      <c r="K528" s="50"/>
      <c r="L528" s="50"/>
      <c r="M528" s="50"/>
      <c r="N528" s="50"/>
      <c r="O528" s="50"/>
      <c r="P528" s="51"/>
      <c r="Q528" s="50"/>
      <c r="R528" s="51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spans="1:28" ht="12.75">
      <c r="A529" s="50"/>
      <c r="B529" s="50"/>
      <c r="C529" s="50"/>
      <c r="D529" s="50"/>
      <c r="E529" s="50"/>
      <c r="F529" s="50"/>
      <c r="G529" s="52"/>
      <c r="H529" s="52"/>
      <c r="I529" s="50"/>
      <c r="J529" s="50"/>
      <c r="K529" s="50"/>
      <c r="L529" s="50"/>
      <c r="M529" s="50"/>
      <c r="N529" s="50"/>
      <c r="O529" s="50"/>
      <c r="P529" s="51"/>
      <c r="Q529" s="50"/>
      <c r="R529" s="51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spans="1:28" ht="12.75">
      <c r="A530" s="50"/>
      <c r="B530" s="50"/>
      <c r="C530" s="50"/>
      <c r="D530" s="50"/>
      <c r="E530" s="50"/>
      <c r="F530" s="50"/>
      <c r="G530" s="52"/>
      <c r="H530" s="52"/>
      <c r="I530" s="50"/>
      <c r="J530" s="50"/>
      <c r="K530" s="50"/>
      <c r="L530" s="50"/>
      <c r="M530" s="50"/>
      <c r="N530" s="50"/>
      <c r="O530" s="50"/>
      <c r="P530" s="51"/>
      <c r="Q530" s="50"/>
      <c r="R530" s="51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spans="1:28" ht="12.75">
      <c r="A531" s="50"/>
      <c r="B531" s="50"/>
      <c r="C531" s="50"/>
      <c r="D531" s="50"/>
      <c r="E531" s="50"/>
      <c r="F531" s="50"/>
      <c r="G531" s="52"/>
      <c r="H531" s="52"/>
      <c r="I531" s="50"/>
      <c r="J531" s="50"/>
      <c r="K531" s="50"/>
      <c r="L531" s="50"/>
      <c r="M531" s="50"/>
      <c r="N531" s="50"/>
      <c r="O531" s="50"/>
      <c r="P531" s="51"/>
      <c r="Q531" s="50"/>
      <c r="R531" s="51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spans="1:28" ht="12.75">
      <c r="A532" s="50"/>
      <c r="B532" s="50"/>
      <c r="C532" s="50"/>
      <c r="D532" s="50"/>
      <c r="E532" s="50"/>
      <c r="F532" s="50"/>
      <c r="G532" s="52"/>
      <c r="H532" s="52"/>
      <c r="I532" s="50"/>
      <c r="J532" s="50"/>
      <c r="K532" s="50"/>
      <c r="L532" s="50"/>
      <c r="M532" s="50"/>
      <c r="N532" s="50"/>
      <c r="O532" s="50"/>
      <c r="P532" s="51"/>
      <c r="Q532" s="50"/>
      <c r="R532" s="51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spans="1:28" ht="12.75">
      <c r="A533" s="50"/>
      <c r="B533" s="50"/>
      <c r="C533" s="50"/>
      <c r="D533" s="50"/>
      <c r="E533" s="50"/>
      <c r="F533" s="50"/>
      <c r="G533" s="52"/>
      <c r="H533" s="52"/>
      <c r="I533" s="50"/>
      <c r="J533" s="50"/>
      <c r="K533" s="50"/>
      <c r="L533" s="50"/>
      <c r="M533" s="50"/>
      <c r="N533" s="50"/>
      <c r="O533" s="50"/>
      <c r="P533" s="51"/>
      <c r="Q533" s="50"/>
      <c r="R533" s="51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spans="1:28" ht="12.75">
      <c r="A534" s="50"/>
      <c r="B534" s="50"/>
      <c r="C534" s="50"/>
      <c r="D534" s="50"/>
      <c r="E534" s="50"/>
      <c r="F534" s="50"/>
      <c r="G534" s="52"/>
      <c r="H534" s="52"/>
      <c r="I534" s="50"/>
      <c r="J534" s="50"/>
      <c r="K534" s="50"/>
      <c r="L534" s="50"/>
      <c r="M534" s="50"/>
      <c r="N534" s="50"/>
      <c r="O534" s="50"/>
      <c r="P534" s="51"/>
      <c r="Q534" s="50"/>
      <c r="R534" s="51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spans="1:28" ht="12.75">
      <c r="A535" s="50"/>
      <c r="B535" s="50"/>
      <c r="C535" s="50"/>
      <c r="D535" s="50"/>
      <c r="E535" s="50"/>
      <c r="F535" s="50"/>
      <c r="G535" s="52"/>
      <c r="H535" s="52"/>
      <c r="I535" s="50"/>
      <c r="J535" s="50"/>
      <c r="K535" s="50"/>
      <c r="L535" s="50"/>
      <c r="M535" s="50"/>
      <c r="N535" s="50"/>
      <c r="O535" s="50"/>
      <c r="P535" s="51"/>
      <c r="Q535" s="50"/>
      <c r="R535" s="51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spans="1:28" ht="12.75">
      <c r="A536" s="50"/>
      <c r="B536" s="50"/>
      <c r="C536" s="50"/>
      <c r="D536" s="50"/>
      <c r="E536" s="50"/>
      <c r="F536" s="50"/>
      <c r="G536" s="52"/>
      <c r="H536" s="52"/>
      <c r="I536" s="50"/>
      <c r="J536" s="50"/>
      <c r="K536" s="50"/>
      <c r="L536" s="50"/>
      <c r="M536" s="50"/>
      <c r="N536" s="50"/>
      <c r="O536" s="50"/>
      <c r="P536" s="51"/>
      <c r="Q536" s="50"/>
      <c r="R536" s="51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spans="1:28" ht="12.75">
      <c r="A537" s="50"/>
      <c r="B537" s="50"/>
      <c r="C537" s="50"/>
      <c r="D537" s="50"/>
      <c r="E537" s="50"/>
      <c r="F537" s="50"/>
      <c r="G537" s="52"/>
      <c r="H537" s="52"/>
      <c r="I537" s="50"/>
      <c r="J537" s="50"/>
      <c r="K537" s="50"/>
      <c r="L537" s="50"/>
      <c r="M537" s="50"/>
      <c r="N537" s="50"/>
      <c r="O537" s="50"/>
      <c r="P537" s="51"/>
      <c r="Q537" s="50"/>
      <c r="R537" s="51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spans="1:28" ht="12.75">
      <c r="A538" s="50"/>
      <c r="B538" s="50"/>
      <c r="C538" s="50"/>
      <c r="D538" s="50"/>
      <c r="E538" s="50"/>
      <c r="F538" s="50"/>
      <c r="G538" s="52"/>
      <c r="H538" s="52"/>
      <c r="I538" s="50"/>
      <c r="J538" s="50"/>
      <c r="K538" s="50"/>
      <c r="L538" s="50"/>
      <c r="M538" s="50"/>
      <c r="N538" s="50"/>
      <c r="O538" s="50"/>
      <c r="P538" s="51"/>
      <c r="Q538" s="50"/>
      <c r="R538" s="51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spans="1:28" ht="12.75">
      <c r="A539" s="50"/>
      <c r="B539" s="50"/>
      <c r="C539" s="50"/>
      <c r="D539" s="50"/>
      <c r="E539" s="50"/>
      <c r="F539" s="50"/>
      <c r="G539" s="52"/>
      <c r="H539" s="52"/>
      <c r="I539" s="50"/>
      <c r="J539" s="50"/>
      <c r="K539" s="50"/>
      <c r="L539" s="50"/>
      <c r="M539" s="50"/>
      <c r="N539" s="50"/>
      <c r="O539" s="50"/>
      <c r="P539" s="51"/>
      <c r="Q539" s="50"/>
      <c r="R539" s="51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spans="1:28" ht="12.75">
      <c r="A540" s="50"/>
      <c r="B540" s="50"/>
      <c r="C540" s="50"/>
      <c r="D540" s="50"/>
      <c r="E540" s="50"/>
      <c r="F540" s="50"/>
      <c r="G540" s="52"/>
      <c r="H540" s="52"/>
      <c r="I540" s="50"/>
      <c r="J540" s="50"/>
      <c r="K540" s="50"/>
      <c r="L540" s="50"/>
      <c r="M540" s="50"/>
      <c r="N540" s="50"/>
      <c r="O540" s="50"/>
      <c r="P540" s="51"/>
      <c r="Q540" s="50"/>
      <c r="R540" s="51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spans="1:28" ht="12.75">
      <c r="A541" s="50"/>
      <c r="B541" s="50"/>
      <c r="C541" s="50"/>
      <c r="D541" s="50"/>
      <c r="E541" s="50"/>
      <c r="F541" s="50"/>
      <c r="G541" s="52"/>
      <c r="H541" s="52"/>
      <c r="I541" s="50"/>
      <c r="J541" s="50"/>
      <c r="K541" s="50"/>
      <c r="L541" s="50"/>
      <c r="M541" s="50"/>
      <c r="N541" s="50"/>
      <c r="O541" s="50"/>
      <c r="P541" s="51"/>
      <c r="Q541" s="50"/>
      <c r="R541" s="51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spans="1:28" ht="12.75">
      <c r="A542" s="50"/>
      <c r="B542" s="50"/>
      <c r="C542" s="50"/>
      <c r="D542" s="50"/>
      <c r="E542" s="50"/>
      <c r="F542" s="50"/>
      <c r="G542" s="52"/>
      <c r="H542" s="52"/>
      <c r="I542" s="50"/>
      <c r="J542" s="50"/>
      <c r="K542" s="50"/>
      <c r="L542" s="50"/>
      <c r="M542" s="50"/>
      <c r="N542" s="50"/>
      <c r="O542" s="50"/>
      <c r="P542" s="51"/>
      <c r="Q542" s="50"/>
      <c r="R542" s="51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spans="1:28" ht="12.75">
      <c r="A543" s="50"/>
      <c r="B543" s="50"/>
      <c r="C543" s="50"/>
      <c r="D543" s="50"/>
      <c r="E543" s="50"/>
      <c r="F543" s="50"/>
      <c r="G543" s="52"/>
      <c r="H543" s="52"/>
      <c r="I543" s="50"/>
      <c r="J543" s="50"/>
      <c r="K543" s="50"/>
      <c r="L543" s="50"/>
      <c r="M543" s="50"/>
      <c r="N543" s="50"/>
      <c r="O543" s="50"/>
      <c r="P543" s="51"/>
      <c r="Q543" s="50"/>
      <c r="R543" s="51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spans="1:28" ht="12.75">
      <c r="A544" s="50"/>
      <c r="B544" s="50"/>
      <c r="C544" s="50"/>
      <c r="D544" s="50"/>
      <c r="E544" s="50"/>
      <c r="F544" s="50"/>
      <c r="G544" s="52"/>
      <c r="H544" s="52"/>
      <c r="I544" s="50"/>
      <c r="J544" s="50"/>
      <c r="K544" s="50"/>
      <c r="L544" s="50"/>
      <c r="M544" s="50"/>
      <c r="N544" s="50"/>
      <c r="O544" s="50"/>
      <c r="P544" s="51"/>
      <c r="Q544" s="50"/>
      <c r="R544" s="51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spans="1:28" ht="12.75">
      <c r="A545" s="50"/>
      <c r="B545" s="50"/>
      <c r="C545" s="50"/>
      <c r="D545" s="50"/>
      <c r="E545" s="50"/>
      <c r="F545" s="50"/>
      <c r="G545" s="52"/>
      <c r="H545" s="52"/>
      <c r="I545" s="50"/>
      <c r="J545" s="50"/>
      <c r="K545" s="50"/>
      <c r="L545" s="50"/>
      <c r="M545" s="50"/>
      <c r="N545" s="50"/>
      <c r="O545" s="50"/>
      <c r="P545" s="51"/>
      <c r="Q545" s="50"/>
      <c r="R545" s="51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spans="1:28" ht="12.75">
      <c r="A546" s="50"/>
      <c r="B546" s="50"/>
      <c r="C546" s="50"/>
      <c r="D546" s="50"/>
      <c r="E546" s="50"/>
      <c r="F546" s="50"/>
      <c r="G546" s="52"/>
      <c r="H546" s="52"/>
      <c r="I546" s="50"/>
      <c r="J546" s="50"/>
      <c r="K546" s="50"/>
      <c r="L546" s="50"/>
      <c r="M546" s="50"/>
      <c r="N546" s="50"/>
      <c r="O546" s="50"/>
      <c r="P546" s="51"/>
      <c r="Q546" s="50"/>
      <c r="R546" s="51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spans="1:28" ht="12.75">
      <c r="A547" s="50"/>
      <c r="B547" s="50"/>
      <c r="C547" s="50"/>
      <c r="D547" s="50"/>
      <c r="E547" s="50"/>
      <c r="F547" s="50"/>
      <c r="G547" s="52"/>
      <c r="H547" s="52"/>
      <c r="I547" s="50"/>
      <c r="J547" s="50"/>
      <c r="K547" s="50"/>
      <c r="L547" s="50"/>
      <c r="M547" s="50"/>
      <c r="N547" s="50"/>
      <c r="O547" s="50"/>
      <c r="P547" s="51"/>
      <c r="Q547" s="50"/>
      <c r="R547" s="51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spans="1:28" ht="12.75">
      <c r="A548" s="50"/>
      <c r="B548" s="50"/>
      <c r="C548" s="50"/>
      <c r="D548" s="50"/>
      <c r="E548" s="50"/>
      <c r="F548" s="50"/>
      <c r="G548" s="52"/>
      <c r="H548" s="52"/>
      <c r="I548" s="50"/>
      <c r="J548" s="50"/>
      <c r="K548" s="50"/>
      <c r="L548" s="50"/>
      <c r="M548" s="50"/>
      <c r="N548" s="50"/>
      <c r="O548" s="50"/>
      <c r="P548" s="51"/>
      <c r="Q548" s="50"/>
      <c r="R548" s="51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spans="1:28" ht="12.75">
      <c r="A549" s="50"/>
      <c r="B549" s="50"/>
      <c r="C549" s="50"/>
      <c r="D549" s="50"/>
      <c r="E549" s="50"/>
      <c r="F549" s="50"/>
      <c r="G549" s="52"/>
      <c r="H549" s="52"/>
      <c r="I549" s="50"/>
      <c r="J549" s="50"/>
      <c r="K549" s="50"/>
      <c r="L549" s="50"/>
      <c r="M549" s="50"/>
      <c r="N549" s="50"/>
      <c r="O549" s="50"/>
      <c r="P549" s="51"/>
      <c r="Q549" s="50"/>
      <c r="R549" s="51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spans="1:28" ht="12.75">
      <c r="A550" s="50"/>
      <c r="B550" s="50"/>
      <c r="C550" s="50"/>
      <c r="D550" s="50"/>
      <c r="E550" s="50"/>
      <c r="F550" s="50"/>
      <c r="G550" s="52"/>
      <c r="H550" s="52"/>
      <c r="I550" s="50"/>
      <c r="J550" s="50"/>
      <c r="K550" s="50"/>
      <c r="L550" s="50"/>
      <c r="M550" s="50"/>
      <c r="N550" s="50"/>
      <c r="O550" s="50"/>
      <c r="P550" s="51"/>
      <c r="Q550" s="50"/>
      <c r="R550" s="51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spans="1:28" ht="12.75">
      <c r="A551" s="50"/>
      <c r="B551" s="50"/>
      <c r="C551" s="50"/>
      <c r="D551" s="50"/>
      <c r="E551" s="50"/>
      <c r="F551" s="50"/>
      <c r="G551" s="52"/>
      <c r="H551" s="52"/>
      <c r="I551" s="50"/>
      <c r="J551" s="50"/>
      <c r="K551" s="50"/>
      <c r="L551" s="50"/>
      <c r="M551" s="50"/>
      <c r="N551" s="50"/>
      <c r="O551" s="50"/>
      <c r="P551" s="51"/>
      <c r="Q551" s="50"/>
      <c r="R551" s="51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spans="1:28" ht="12.75">
      <c r="A552" s="50"/>
      <c r="B552" s="50"/>
      <c r="C552" s="50"/>
      <c r="D552" s="50"/>
      <c r="E552" s="50"/>
      <c r="F552" s="50"/>
      <c r="G552" s="52"/>
      <c r="H552" s="52"/>
      <c r="I552" s="50"/>
      <c r="J552" s="50"/>
      <c r="K552" s="50"/>
      <c r="L552" s="50"/>
      <c r="M552" s="50"/>
      <c r="N552" s="50"/>
      <c r="O552" s="50"/>
      <c r="P552" s="51"/>
      <c r="Q552" s="50"/>
      <c r="R552" s="51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spans="1:28" ht="12.75">
      <c r="A553" s="50"/>
      <c r="B553" s="50"/>
      <c r="C553" s="50"/>
      <c r="D553" s="50"/>
      <c r="E553" s="50"/>
      <c r="F553" s="50"/>
      <c r="G553" s="52"/>
      <c r="H553" s="52"/>
      <c r="I553" s="50"/>
      <c r="J553" s="50"/>
      <c r="K553" s="50"/>
      <c r="L553" s="50"/>
      <c r="M553" s="50"/>
      <c r="N553" s="50"/>
      <c r="O553" s="50"/>
      <c r="P553" s="51"/>
      <c r="Q553" s="50"/>
      <c r="R553" s="51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spans="1:28" ht="12.75">
      <c r="A554" s="50"/>
      <c r="B554" s="50"/>
      <c r="C554" s="50"/>
      <c r="D554" s="50"/>
      <c r="E554" s="50"/>
      <c r="F554" s="50"/>
      <c r="G554" s="52"/>
      <c r="H554" s="52"/>
      <c r="I554" s="50"/>
      <c r="J554" s="50"/>
      <c r="K554" s="50"/>
      <c r="L554" s="50"/>
      <c r="M554" s="50"/>
      <c r="N554" s="50"/>
      <c r="O554" s="50"/>
      <c r="P554" s="51"/>
      <c r="Q554" s="50"/>
      <c r="R554" s="51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spans="1:28" ht="12.75">
      <c r="A555" s="50"/>
      <c r="B555" s="50"/>
      <c r="C555" s="50"/>
      <c r="D555" s="50"/>
      <c r="E555" s="50"/>
      <c r="F555" s="50"/>
      <c r="G555" s="52"/>
      <c r="H555" s="52"/>
      <c r="I555" s="50"/>
      <c r="J555" s="50"/>
      <c r="K555" s="50"/>
      <c r="L555" s="50"/>
      <c r="M555" s="50"/>
      <c r="N555" s="50"/>
      <c r="O555" s="50"/>
      <c r="P555" s="51"/>
      <c r="Q555" s="50"/>
      <c r="R555" s="51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spans="1:28" ht="12.75">
      <c r="A556" s="50"/>
      <c r="B556" s="50"/>
      <c r="C556" s="50"/>
      <c r="D556" s="50"/>
      <c r="E556" s="50"/>
      <c r="F556" s="50"/>
      <c r="G556" s="52"/>
      <c r="H556" s="52"/>
      <c r="I556" s="50"/>
      <c r="J556" s="50"/>
      <c r="K556" s="50"/>
      <c r="L556" s="50"/>
      <c r="M556" s="50"/>
      <c r="N556" s="50"/>
      <c r="O556" s="50"/>
      <c r="P556" s="51"/>
      <c r="Q556" s="50"/>
      <c r="R556" s="51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spans="1:28" ht="12.75">
      <c r="A557" s="50"/>
      <c r="B557" s="50"/>
      <c r="C557" s="50"/>
      <c r="D557" s="50"/>
      <c r="E557" s="50"/>
      <c r="F557" s="50"/>
      <c r="G557" s="52"/>
      <c r="H557" s="52"/>
      <c r="I557" s="50"/>
      <c r="J557" s="50"/>
      <c r="K557" s="50"/>
      <c r="L557" s="50"/>
      <c r="M557" s="50"/>
      <c r="N557" s="50"/>
      <c r="O557" s="50"/>
      <c r="P557" s="51"/>
      <c r="Q557" s="50"/>
      <c r="R557" s="51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spans="1:28" ht="12.75">
      <c r="A558" s="50"/>
      <c r="B558" s="50"/>
      <c r="C558" s="50"/>
      <c r="D558" s="50"/>
      <c r="E558" s="50"/>
      <c r="F558" s="50"/>
      <c r="G558" s="52"/>
      <c r="H558" s="52"/>
      <c r="I558" s="50"/>
      <c r="J558" s="50"/>
      <c r="K558" s="50"/>
      <c r="L558" s="50"/>
      <c r="M558" s="50"/>
      <c r="N558" s="50"/>
      <c r="O558" s="50"/>
      <c r="P558" s="51"/>
      <c r="Q558" s="50"/>
      <c r="R558" s="51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spans="1:28" ht="12.75">
      <c r="A559" s="50"/>
      <c r="B559" s="50"/>
      <c r="C559" s="50"/>
      <c r="D559" s="50"/>
      <c r="E559" s="50"/>
      <c r="F559" s="50"/>
      <c r="G559" s="52"/>
      <c r="H559" s="52"/>
      <c r="I559" s="50"/>
      <c r="J559" s="50"/>
      <c r="K559" s="50"/>
      <c r="L559" s="50"/>
      <c r="M559" s="50"/>
      <c r="N559" s="50"/>
      <c r="O559" s="50"/>
      <c r="P559" s="51"/>
      <c r="Q559" s="50"/>
      <c r="R559" s="51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spans="1:28" ht="12.75">
      <c r="A560" s="50"/>
      <c r="B560" s="50"/>
      <c r="C560" s="50"/>
      <c r="D560" s="50"/>
      <c r="E560" s="50"/>
      <c r="F560" s="50"/>
      <c r="G560" s="52"/>
      <c r="H560" s="52"/>
      <c r="I560" s="50"/>
      <c r="J560" s="50"/>
      <c r="K560" s="50"/>
      <c r="L560" s="50"/>
      <c r="M560" s="50"/>
      <c r="N560" s="50"/>
      <c r="O560" s="50"/>
      <c r="P560" s="51"/>
      <c r="Q560" s="50"/>
      <c r="R560" s="51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spans="1:28" ht="12.75">
      <c r="A561" s="50"/>
      <c r="B561" s="50"/>
      <c r="C561" s="50"/>
      <c r="D561" s="50"/>
      <c r="E561" s="50"/>
      <c r="F561" s="50"/>
      <c r="G561" s="52"/>
      <c r="H561" s="52"/>
      <c r="I561" s="50"/>
      <c r="J561" s="50"/>
      <c r="K561" s="50"/>
      <c r="L561" s="50"/>
      <c r="M561" s="50"/>
      <c r="N561" s="50"/>
      <c r="O561" s="50"/>
      <c r="P561" s="51"/>
      <c r="Q561" s="50"/>
      <c r="R561" s="51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spans="1:28" ht="12.75">
      <c r="A562" s="50"/>
      <c r="B562" s="50"/>
      <c r="C562" s="50"/>
      <c r="D562" s="50"/>
      <c r="E562" s="50"/>
      <c r="F562" s="50"/>
      <c r="G562" s="52"/>
      <c r="H562" s="52"/>
      <c r="I562" s="50"/>
      <c r="J562" s="50"/>
      <c r="K562" s="50"/>
      <c r="L562" s="50"/>
      <c r="M562" s="50"/>
      <c r="N562" s="50"/>
      <c r="O562" s="50"/>
      <c r="P562" s="51"/>
      <c r="Q562" s="50"/>
      <c r="R562" s="51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spans="1:28" ht="12.75">
      <c r="A563" s="50"/>
      <c r="B563" s="50"/>
      <c r="C563" s="50"/>
      <c r="D563" s="50"/>
      <c r="E563" s="50"/>
      <c r="F563" s="50"/>
      <c r="G563" s="52"/>
      <c r="H563" s="52"/>
      <c r="I563" s="50"/>
      <c r="J563" s="50"/>
      <c r="K563" s="50"/>
      <c r="L563" s="50"/>
      <c r="M563" s="50"/>
      <c r="N563" s="50"/>
      <c r="O563" s="50"/>
      <c r="P563" s="51"/>
      <c r="Q563" s="50"/>
      <c r="R563" s="51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spans="1:28" ht="12.75">
      <c r="A564" s="50"/>
      <c r="B564" s="50"/>
      <c r="C564" s="50"/>
      <c r="D564" s="50"/>
      <c r="E564" s="50"/>
      <c r="F564" s="50"/>
      <c r="G564" s="52"/>
      <c r="H564" s="52"/>
      <c r="I564" s="50"/>
      <c r="J564" s="50"/>
      <c r="K564" s="50"/>
      <c r="L564" s="50"/>
      <c r="M564" s="50"/>
      <c r="N564" s="50"/>
      <c r="O564" s="50"/>
      <c r="P564" s="51"/>
      <c r="Q564" s="50"/>
      <c r="R564" s="51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spans="1:28" ht="12.75">
      <c r="A565" s="50"/>
      <c r="B565" s="50"/>
      <c r="C565" s="50"/>
      <c r="D565" s="50"/>
      <c r="E565" s="50"/>
      <c r="F565" s="50"/>
      <c r="G565" s="52"/>
      <c r="H565" s="52"/>
      <c r="I565" s="50"/>
      <c r="J565" s="50"/>
      <c r="K565" s="50"/>
      <c r="L565" s="50"/>
      <c r="M565" s="50"/>
      <c r="N565" s="50"/>
      <c r="O565" s="50"/>
      <c r="P565" s="51"/>
      <c r="Q565" s="50"/>
      <c r="R565" s="51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spans="1:28" ht="12.75">
      <c r="A566" s="50"/>
      <c r="B566" s="50"/>
      <c r="C566" s="50"/>
      <c r="D566" s="50"/>
      <c r="E566" s="50"/>
      <c r="F566" s="50"/>
      <c r="G566" s="52"/>
      <c r="H566" s="52"/>
      <c r="I566" s="50"/>
      <c r="J566" s="50"/>
      <c r="K566" s="50"/>
      <c r="L566" s="50"/>
      <c r="M566" s="50"/>
      <c r="N566" s="50"/>
      <c r="O566" s="50"/>
      <c r="P566" s="51"/>
      <c r="Q566" s="50"/>
      <c r="R566" s="51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spans="1:28" ht="12.75">
      <c r="A567" s="50"/>
      <c r="B567" s="50"/>
      <c r="C567" s="50"/>
      <c r="D567" s="50"/>
      <c r="E567" s="50"/>
      <c r="F567" s="50"/>
      <c r="G567" s="52"/>
      <c r="H567" s="52"/>
      <c r="I567" s="50"/>
      <c r="J567" s="50"/>
      <c r="K567" s="50"/>
      <c r="L567" s="50"/>
      <c r="M567" s="50"/>
      <c r="N567" s="50"/>
      <c r="O567" s="50"/>
      <c r="P567" s="51"/>
      <c r="Q567" s="50"/>
      <c r="R567" s="51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spans="1:28" ht="12.75">
      <c r="A568" s="50"/>
      <c r="B568" s="50"/>
      <c r="C568" s="50"/>
      <c r="D568" s="50"/>
      <c r="E568" s="50"/>
      <c r="F568" s="50"/>
      <c r="G568" s="52"/>
      <c r="H568" s="52"/>
      <c r="I568" s="50"/>
      <c r="J568" s="50"/>
      <c r="K568" s="50"/>
      <c r="L568" s="50"/>
      <c r="M568" s="50"/>
      <c r="N568" s="50"/>
      <c r="O568" s="50"/>
      <c r="P568" s="51"/>
      <c r="Q568" s="50"/>
      <c r="R568" s="51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spans="1:28" ht="12.75">
      <c r="A569" s="50"/>
      <c r="B569" s="50"/>
      <c r="C569" s="50"/>
      <c r="D569" s="50"/>
      <c r="E569" s="50"/>
      <c r="F569" s="50"/>
      <c r="G569" s="52"/>
      <c r="H569" s="52"/>
      <c r="I569" s="50"/>
      <c r="J569" s="50"/>
      <c r="K569" s="50"/>
      <c r="L569" s="50"/>
      <c r="M569" s="50"/>
      <c r="N569" s="50"/>
      <c r="O569" s="50"/>
      <c r="P569" s="51"/>
      <c r="Q569" s="50"/>
      <c r="R569" s="51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spans="1:28" ht="12.75">
      <c r="A570" s="50"/>
      <c r="B570" s="50"/>
      <c r="C570" s="50"/>
      <c r="D570" s="50"/>
      <c r="E570" s="50"/>
      <c r="F570" s="50"/>
      <c r="G570" s="52"/>
      <c r="H570" s="52"/>
      <c r="I570" s="50"/>
      <c r="J570" s="50"/>
      <c r="K570" s="50"/>
      <c r="L570" s="50"/>
      <c r="M570" s="50"/>
      <c r="N570" s="50"/>
      <c r="O570" s="50"/>
      <c r="P570" s="51"/>
      <c r="Q570" s="50"/>
      <c r="R570" s="51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spans="1:28" ht="12.75">
      <c r="A571" s="50"/>
      <c r="B571" s="50"/>
      <c r="C571" s="50"/>
      <c r="D571" s="50"/>
      <c r="E571" s="50"/>
      <c r="F571" s="50"/>
      <c r="G571" s="52"/>
      <c r="H571" s="52"/>
      <c r="I571" s="50"/>
      <c r="J571" s="50"/>
      <c r="K571" s="50"/>
      <c r="L571" s="50"/>
      <c r="M571" s="50"/>
      <c r="N571" s="50"/>
      <c r="O571" s="50"/>
      <c r="P571" s="51"/>
      <c r="Q571" s="50"/>
      <c r="R571" s="51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spans="1:28" ht="12.75">
      <c r="A572" s="50"/>
      <c r="B572" s="50"/>
      <c r="C572" s="50"/>
      <c r="D572" s="50"/>
      <c r="E572" s="50"/>
      <c r="F572" s="50"/>
      <c r="G572" s="52"/>
      <c r="H572" s="52"/>
      <c r="I572" s="50"/>
      <c r="J572" s="50"/>
      <c r="K572" s="50"/>
      <c r="L572" s="50"/>
      <c r="M572" s="50"/>
      <c r="N572" s="50"/>
      <c r="O572" s="50"/>
      <c r="P572" s="51"/>
      <c r="Q572" s="50"/>
      <c r="R572" s="51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spans="1:28" ht="12.75">
      <c r="A573" s="50"/>
      <c r="B573" s="50"/>
      <c r="C573" s="50"/>
      <c r="D573" s="50"/>
      <c r="E573" s="50"/>
      <c r="F573" s="50"/>
      <c r="G573" s="52"/>
      <c r="H573" s="52"/>
      <c r="I573" s="50"/>
      <c r="J573" s="50"/>
      <c r="K573" s="50"/>
      <c r="L573" s="50"/>
      <c r="M573" s="50"/>
      <c r="N573" s="50"/>
      <c r="O573" s="50"/>
      <c r="P573" s="51"/>
      <c r="Q573" s="50"/>
      <c r="R573" s="51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spans="1:28" ht="12.75">
      <c r="A574" s="50"/>
      <c r="B574" s="50"/>
      <c r="C574" s="50"/>
      <c r="D574" s="50"/>
      <c r="E574" s="50"/>
      <c r="F574" s="50"/>
      <c r="G574" s="52"/>
      <c r="H574" s="52"/>
      <c r="I574" s="50"/>
      <c r="J574" s="50"/>
      <c r="K574" s="50"/>
      <c r="L574" s="50"/>
      <c r="M574" s="50"/>
      <c r="N574" s="50"/>
      <c r="O574" s="50"/>
      <c r="P574" s="51"/>
      <c r="Q574" s="50"/>
      <c r="R574" s="51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spans="1:28" ht="12.75">
      <c r="A575" s="50"/>
      <c r="B575" s="50"/>
      <c r="C575" s="50"/>
      <c r="D575" s="50"/>
      <c r="E575" s="50"/>
      <c r="F575" s="50"/>
      <c r="G575" s="52"/>
      <c r="H575" s="52"/>
      <c r="I575" s="50"/>
      <c r="J575" s="50"/>
      <c r="K575" s="50"/>
      <c r="L575" s="50"/>
      <c r="M575" s="50"/>
      <c r="N575" s="50"/>
      <c r="O575" s="50"/>
      <c r="P575" s="51"/>
      <c r="Q575" s="50"/>
      <c r="R575" s="51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spans="1:28" ht="12.75">
      <c r="A576" s="50"/>
      <c r="B576" s="50"/>
      <c r="C576" s="50"/>
      <c r="D576" s="50"/>
      <c r="E576" s="50"/>
      <c r="F576" s="50"/>
      <c r="G576" s="52"/>
      <c r="H576" s="52"/>
      <c r="I576" s="50"/>
      <c r="J576" s="50"/>
      <c r="K576" s="50"/>
      <c r="L576" s="50"/>
      <c r="M576" s="50"/>
      <c r="N576" s="50"/>
      <c r="O576" s="50"/>
      <c r="P576" s="51"/>
      <c r="Q576" s="50"/>
      <c r="R576" s="51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spans="1:28" ht="12.75">
      <c r="A577" s="50"/>
      <c r="B577" s="50"/>
      <c r="C577" s="50"/>
      <c r="D577" s="50"/>
      <c r="E577" s="50"/>
      <c r="F577" s="50"/>
      <c r="G577" s="52"/>
      <c r="H577" s="52"/>
      <c r="I577" s="50"/>
      <c r="J577" s="50"/>
      <c r="K577" s="50"/>
      <c r="L577" s="50"/>
      <c r="M577" s="50"/>
      <c r="N577" s="50"/>
      <c r="O577" s="50"/>
      <c r="P577" s="51"/>
      <c r="Q577" s="50"/>
      <c r="R577" s="51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spans="1:28" ht="12.75">
      <c r="A578" s="50"/>
      <c r="B578" s="50"/>
      <c r="C578" s="50"/>
      <c r="D578" s="50"/>
      <c r="E578" s="50"/>
      <c r="F578" s="50"/>
      <c r="G578" s="52"/>
      <c r="H578" s="52"/>
      <c r="I578" s="50"/>
      <c r="J578" s="50"/>
      <c r="K578" s="50"/>
      <c r="L578" s="50"/>
      <c r="M578" s="50"/>
      <c r="N578" s="50"/>
      <c r="O578" s="50"/>
      <c r="P578" s="51"/>
      <c r="Q578" s="50"/>
      <c r="R578" s="51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spans="1:28" ht="12.75">
      <c r="A579" s="50"/>
      <c r="B579" s="50"/>
      <c r="C579" s="50"/>
      <c r="D579" s="50"/>
      <c r="E579" s="50"/>
      <c r="F579" s="50"/>
      <c r="G579" s="52"/>
      <c r="H579" s="52"/>
      <c r="I579" s="50"/>
      <c r="J579" s="50"/>
      <c r="K579" s="50"/>
      <c r="L579" s="50"/>
      <c r="M579" s="50"/>
      <c r="N579" s="50"/>
      <c r="O579" s="50"/>
      <c r="P579" s="51"/>
      <c r="Q579" s="50"/>
      <c r="R579" s="51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spans="1:28" ht="12.75">
      <c r="A580" s="50"/>
      <c r="B580" s="50"/>
      <c r="C580" s="50"/>
      <c r="D580" s="50"/>
      <c r="E580" s="50"/>
      <c r="F580" s="50"/>
      <c r="G580" s="52"/>
      <c r="H580" s="52"/>
      <c r="I580" s="50"/>
      <c r="J580" s="50"/>
      <c r="K580" s="50"/>
      <c r="L580" s="50"/>
      <c r="M580" s="50"/>
      <c r="N580" s="50"/>
      <c r="O580" s="50"/>
      <c r="P580" s="51"/>
      <c r="Q580" s="50"/>
      <c r="R580" s="51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spans="1:28" ht="12.75">
      <c r="A581" s="50"/>
      <c r="B581" s="50"/>
      <c r="C581" s="50"/>
      <c r="D581" s="50"/>
      <c r="E581" s="50"/>
      <c r="F581" s="50"/>
      <c r="G581" s="52"/>
      <c r="H581" s="52"/>
      <c r="I581" s="50"/>
      <c r="J581" s="50"/>
      <c r="K581" s="50"/>
      <c r="L581" s="50"/>
      <c r="M581" s="50"/>
      <c r="N581" s="50"/>
      <c r="O581" s="50"/>
      <c r="P581" s="51"/>
      <c r="Q581" s="50"/>
      <c r="R581" s="51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spans="1:28" ht="12.75">
      <c r="A582" s="50"/>
      <c r="B582" s="50"/>
      <c r="C582" s="50"/>
      <c r="D582" s="50"/>
      <c r="E582" s="50"/>
      <c r="F582" s="50"/>
      <c r="G582" s="52"/>
      <c r="H582" s="52"/>
      <c r="I582" s="50"/>
      <c r="J582" s="50"/>
      <c r="K582" s="50"/>
      <c r="L582" s="50"/>
      <c r="M582" s="50"/>
      <c r="N582" s="50"/>
      <c r="O582" s="50"/>
      <c r="P582" s="51"/>
      <c r="Q582" s="50"/>
      <c r="R582" s="51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spans="1:28" ht="12.75">
      <c r="A583" s="50"/>
      <c r="B583" s="50"/>
      <c r="C583" s="50"/>
      <c r="D583" s="50"/>
      <c r="E583" s="50"/>
      <c r="F583" s="50"/>
      <c r="G583" s="52"/>
      <c r="H583" s="52"/>
      <c r="I583" s="50"/>
      <c r="J583" s="50"/>
      <c r="K583" s="50"/>
      <c r="L583" s="50"/>
      <c r="M583" s="50"/>
      <c r="N583" s="50"/>
      <c r="O583" s="50"/>
      <c r="P583" s="51"/>
      <c r="Q583" s="50"/>
      <c r="R583" s="51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spans="1:28" ht="12.75">
      <c r="A584" s="50"/>
      <c r="B584" s="50"/>
      <c r="C584" s="50"/>
      <c r="D584" s="50"/>
      <c r="E584" s="50"/>
      <c r="F584" s="50"/>
      <c r="G584" s="52"/>
      <c r="H584" s="52"/>
      <c r="I584" s="50"/>
      <c r="J584" s="50"/>
      <c r="K584" s="50"/>
      <c r="L584" s="50"/>
      <c r="M584" s="50"/>
      <c r="N584" s="50"/>
      <c r="O584" s="50"/>
      <c r="P584" s="51"/>
      <c r="Q584" s="50"/>
      <c r="R584" s="51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spans="1:28" ht="12.75">
      <c r="A585" s="50"/>
      <c r="B585" s="50"/>
      <c r="C585" s="50"/>
      <c r="D585" s="50"/>
      <c r="E585" s="50"/>
      <c r="F585" s="50"/>
      <c r="G585" s="52"/>
      <c r="H585" s="52"/>
      <c r="I585" s="50"/>
      <c r="J585" s="50"/>
      <c r="K585" s="50"/>
      <c r="L585" s="50"/>
      <c r="M585" s="50"/>
      <c r="N585" s="50"/>
      <c r="O585" s="50"/>
      <c r="P585" s="51"/>
      <c r="Q585" s="50"/>
      <c r="R585" s="51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spans="1:28" ht="12.75">
      <c r="A586" s="50"/>
      <c r="B586" s="50"/>
      <c r="C586" s="50"/>
      <c r="D586" s="50"/>
      <c r="E586" s="50"/>
      <c r="F586" s="50"/>
      <c r="G586" s="52"/>
      <c r="H586" s="52"/>
      <c r="I586" s="50"/>
      <c r="J586" s="50"/>
      <c r="K586" s="50"/>
      <c r="L586" s="50"/>
      <c r="M586" s="50"/>
      <c r="N586" s="50"/>
      <c r="O586" s="50"/>
      <c r="P586" s="51"/>
      <c r="Q586" s="50"/>
      <c r="R586" s="51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spans="1:28" ht="12.75">
      <c r="A587" s="50"/>
      <c r="B587" s="50"/>
      <c r="C587" s="50"/>
      <c r="D587" s="50"/>
      <c r="E587" s="50"/>
      <c r="F587" s="50"/>
      <c r="G587" s="52"/>
      <c r="H587" s="52"/>
      <c r="I587" s="50"/>
      <c r="J587" s="50"/>
      <c r="K587" s="50"/>
      <c r="L587" s="50"/>
      <c r="M587" s="50"/>
      <c r="N587" s="50"/>
      <c r="O587" s="50"/>
      <c r="P587" s="51"/>
      <c r="Q587" s="50"/>
      <c r="R587" s="51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spans="1:28" ht="12.75">
      <c r="A588" s="50"/>
      <c r="B588" s="50"/>
      <c r="C588" s="50"/>
      <c r="D588" s="50"/>
      <c r="E588" s="50"/>
      <c r="F588" s="50"/>
      <c r="G588" s="52"/>
      <c r="H588" s="52"/>
      <c r="I588" s="50"/>
      <c r="J588" s="50"/>
      <c r="K588" s="50"/>
      <c r="L588" s="50"/>
      <c r="M588" s="50"/>
      <c r="N588" s="50"/>
      <c r="O588" s="50"/>
      <c r="P588" s="51"/>
      <c r="Q588" s="50"/>
      <c r="R588" s="51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spans="1:28" ht="12.75">
      <c r="A589" s="50"/>
      <c r="B589" s="50"/>
      <c r="C589" s="50"/>
      <c r="D589" s="50"/>
      <c r="E589" s="50"/>
      <c r="F589" s="50"/>
      <c r="G589" s="52"/>
      <c r="H589" s="52"/>
      <c r="I589" s="50"/>
      <c r="J589" s="50"/>
      <c r="K589" s="50"/>
      <c r="L589" s="50"/>
      <c r="M589" s="50"/>
      <c r="N589" s="50"/>
      <c r="O589" s="50"/>
      <c r="P589" s="51"/>
      <c r="Q589" s="50"/>
      <c r="R589" s="51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spans="1:28" ht="12.75">
      <c r="A590" s="50"/>
      <c r="B590" s="50"/>
      <c r="C590" s="50"/>
      <c r="D590" s="50"/>
      <c r="E590" s="50"/>
      <c r="F590" s="50"/>
      <c r="G590" s="52"/>
      <c r="H590" s="52"/>
      <c r="I590" s="50"/>
      <c r="J590" s="50"/>
      <c r="K590" s="50"/>
      <c r="L590" s="50"/>
      <c r="M590" s="50"/>
      <c r="N590" s="50"/>
      <c r="O590" s="50"/>
      <c r="P590" s="51"/>
      <c r="Q590" s="50"/>
      <c r="R590" s="51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spans="1:28" ht="12.75">
      <c r="A591" s="50"/>
      <c r="B591" s="50"/>
      <c r="C591" s="50"/>
      <c r="D591" s="50"/>
      <c r="E591" s="50"/>
      <c r="F591" s="50"/>
      <c r="G591" s="52"/>
      <c r="H591" s="52"/>
      <c r="I591" s="50"/>
      <c r="J591" s="50"/>
      <c r="K591" s="50"/>
      <c r="L591" s="50"/>
      <c r="M591" s="50"/>
      <c r="N591" s="50"/>
      <c r="O591" s="50"/>
      <c r="P591" s="51"/>
      <c r="Q591" s="50"/>
      <c r="R591" s="51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spans="1:28" ht="12.75">
      <c r="A592" s="50"/>
      <c r="B592" s="50"/>
      <c r="C592" s="50"/>
      <c r="D592" s="50"/>
      <c r="E592" s="50"/>
      <c r="F592" s="50"/>
      <c r="G592" s="52"/>
      <c r="H592" s="52"/>
      <c r="I592" s="50"/>
      <c r="J592" s="50"/>
      <c r="K592" s="50"/>
      <c r="L592" s="50"/>
      <c r="M592" s="50"/>
      <c r="N592" s="50"/>
      <c r="O592" s="50"/>
      <c r="P592" s="51"/>
      <c r="Q592" s="50"/>
      <c r="R592" s="51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spans="1:28" ht="12.75">
      <c r="A593" s="50"/>
      <c r="B593" s="50"/>
      <c r="C593" s="50"/>
      <c r="D593" s="50"/>
      <c r="E593" s="50"/>
      <c r="F593" s="50"/>
      <c r="G593" s="52"/>
      <c r="H593" s="52"/>
      <c r="I593" s="50"/>
      <c r="J593" s="50"/>
      <c r="K593" s="50"/>
      <c r="L593" s="50"/>
      <c r="M593" s="50"/>
      <c r="N593" s="50"/>
      <c r="O593" s="50"/>
      <c r="P593" s="51"/>
      <c r="Q593" s="50"/>
      <c r="R593" s="51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spans="1:28" ht="12.75">
      <c r="A594" s="50"/>
      <c r="B594" s="50"/>
      <c r="C594" s="50"/>
      <c r="D594" s="50"/>
      <c r="E594" s="50"/>
      <c r="F594" s="50"/>
      <c r="G594" s="52"/>
      <c r="H594" s="52"/>
      <c r="I594" s="50"/>
      <c r="J594" s="50"/>
      <c r="K594" s="50"/>
      <c r="L594" s="50"/>
      <c r="M594" s="50"/>
      <c r="N594" s="50"/>
      <c r="O594" s="50"/>
      <c r="P594" s="51"/>
      <c r="Q594" s="50"/>
      <c r="R594" s="51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spans="1:28" ht="12.75">
      <c r="A595" s="50"/>
      <c r="B595" s="50"/>
      <c r="C595" s="50"/>
      <c r="D595" s="50"/>
      <c r="E595" s="50"/>
      <c r="F595" s="50"/>
      <c r="G595" s="52"/>
      <c r="H595" s="52"/>
      <c r="I595" s="50"/>
      <c r="J595" s="50"/>
      <c r="K595" s="50"/>
      <c r="L595" s="50"/>
      <c r="M595" s="50"/>
      <c r="N595" s="50"/>
      <c r="O595" s="50"/>
      <c r="P595" s="51"/>
      <c r="Q595" s="50"/>
      <c r="R595" s="51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spans="1:28" ht="12.75">
      <c r="A596" s="50"/>
      <c r="B596" s="50"/>
      <c r="C596" s="50"/>
      <c r="D596" s="50"/>
      <c r="E596" s="50"/>
      <c r="F596" s="50"/>
      <c r="G596" s="52"/>
      <c r="H596" s="52"/>
      <c r="I596" s="50"/>
      <c r="J596" s="50"/>
      <c r="K596" s="50"/>
      <c r="L596" s="50"/>
      <c r="M596" s="50"/>
      <c r="N596" s="50"/>
      <c r="O596" s="50"/>
      <c r="P596" s="51"/>
      <c r="Q596" s="50"/>
      <c r="R596" s="51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spans="1:28" ht="12.75">
      <c r="A597" s="50"/>
      <c r="B597" s="50"/>
      <c r="C597" s="50"/>
      <c r="D597" s="50"/>
      <c r="E597" s="50"/>
      <c r="F597" s="50"/>
      <c r="G597" s="52"/>
      <c r="H597" s="52"/>
      <c r="I597" s="50"/>
      <c r="J597" s="50"/>
      <c r="K597" s="50"/>
      <c r="L597" s="50"/>
      <c r="M597" s="50"/>
      <c r="N597" s="50"/>
      <c r="O597" s="50"/>
      <c r="P597" s="51"/>
      <c r="Q597" s="50"/>
      <c r="R597" s="51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spans="1:28" ht="12.75">
      <c r="A598" s="50"/>
      <c r="B598" s="50"/>
      <c r="C598" s="50"/>
      <c r="D598" s="50"/>
      <c r="E598" s="50"/>
      <c r="F598" s="50"/>
      <c r="G598" s="52"/>
      <c r="H598" s="52"/>
      <c r="I598" s="50"/>
      <c r="J598" s="50"/>
      <c r="K598" s="50"/>
      <c r="L598" s="50"/>
      <c r="M598" s="50"/>
      <c r="N598" s="50"/>
      <c r="O598" s="50"/>
      <c r="P598" s="51"/>
      <c r="Q598" s="50"/>
      <c r="R598" s="51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spans="1:28" ht="12.75">
      <c r="A599" s="50"/>
      <c r="B599" s="50"/>
      <c r="C599" s="50"/>
      <c r="D599" s="50"/>
      <c r="E599" s="50"/>
      <c r="F599" s="50"/>
      <c r="G599" s="52"/>
      <c r="H599" s="52"/>
      <c r="I599" s="50"/>
      <c r="J599" s="50"/>
      <c r="K599" s="50"/>
      <c r="L599" s="50"/>
      <c r="M599" s="50"/>
      <c r="N599" s="50"/>
      <c r="O599" s="50"/>
      <c r="P599" s="51"/>
      <c r="Q599" s="50"/>
      <c r="R599" s="51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spans="1:28" ht="12.75">
      <c r="A600" s="50"/>
      <c r="B600" s="50"/>
      <c r="C600" s="50"/>
      <c r="D600" s="50"/>
      <c r="E600" s="50"/>
      <c r="F600" s="50"/>
      <c r="G600" s="52"/>
      <c r="H600" s="52"/>
      <c r="I600" s="50"/>
      <c r="J600" s="50"/>
      <c r="K600" s="50"/>
      <c r="L600" s="50"/>
      <c r="M600" s="50"/>
      <c r="N600" s="50"/>
      <c r="O600" s="50"/>
      <c r="P600" s="51"/>
      <c r="Q600" s="50"/>
      <c r="R600" s="51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  <row r="601" spans="1:28" ht="12.75">
      <c r="A601" s="50"/>
      <c r="B601" s="50"/>
      <c r="C601" s="50"/>
      <c r="D601" s="50"/>
      <c r="E601" s="50"/>
      <c r="F601" s="50"/>
      <c r="G601" s="52"/>
      <c r="H601" s="52"/>
      <c r="I601" s="50"/>
      <c r="J601" s="50"/>
      <c r="K601" s="50"/>
      <c r="L601" s="50"/>
      <c r="M601" s="50"/>
      <c r="N601" s="50"/>
      <c r="O601" s="50"/>
      <c r="P601" s="51"/>
      <c r="Q601" s="50"/>
      <c r="R601" s="51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</row>
    <row r="602" spans="1:28" ht="12.75">
      <c r="A602" s="50"/>
      <c r="B602" s="50"/>
      <c r="C602" s="50"/>
      <c r="D602" s="50"/>
      <c r="E602" s="50"/>
      <c r="F602" s="50"/>
      <c r="G602" s="52"/>
      <c r="H602" s="52"/>
      <c r="I602" s="50"/>
      <c r="J602" s="50"/>
      <c r="K602" s="50"/>
      <c r="L602" s="50"/>
      <c r="M602" s="50"/>
      <c r="N602" s="50"/>
      <c r="O602" s="50"/>
      <c r="P602" s="51"/>
      <c r="Q602" s="50"/>
      <c r="R602" s="51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</row>
    <row r="603" spans="1:28" ht="12.75">
      <c r="A603" s="50"/>
      <c r="B603" s="50"/>
      <c r="C603" s="50"/>
      <c r="D603" s="50"/>
      <c r="E603" s="50"/>
      <c r="F603" s="50"/>
      <c r="G603" s="52"/>
      <c r="H603" s="52"/>
      <c r="I603" s="50"/>
      <c r="J603" s="50"/>
      <c r="K603" s="50"/>
      <c r="L603" s="50"/>
      <c r="M603" s="50"/>
      <c r="N603" s="50"/>
      <c r="O603" s="50"/>
      <c r="P603" s="51"/>
      <c r="Q603" s="50"/>
      <c r="R603" s="51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</row>
    <row r="604" spans="1:28" ht="12.75">
      <c r="A604" s="50"/>
      <c r="B604" s="50"/>
      <c r="C604" s="50"/>
      <c r="D604" s="50"/>
      <c r="E604" s="50"/>
      <c r="F604" s="50"/>
      <c r="G604" s="52"/>
      <c r="H604" s="52"/>
      <c r="I604" s="50"/>
      <c r="J604" s="50"/>
      <c r="K604" s="50"/>
      <c r="L604" s="50"/>
      <c r="M604" s="50"/>
      <c r="N604" s="50"/>
      <c r="O604" s="50"/>
      <c r="P604" s="51"/>
      <c r="Q604" s="50"/>
      <c r="R604" s="51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</row>
    <row r="605" spans="1:28" ht="12.75">
      <c r="A605" s="50"/>
      <c r="B605" s="50"/>
      <c r="C605" s="50"/>
      <c r="D605" s="50"/>
      <c r="E605" s="50"/>
      <c r="F605" s="50"/>
      <c r="G605" s="52"/>
      <c r="H605" s="52"/>
      <c r="I605" s="50"/>
      <c r="J605" s="50"/>
      <c r="K605" s="50"/>
      <c r="L605" s="50"/>
      <c r="M605" s="50"/>
      <c r="N605" s="50"/>
      <c r="O605" s="50"/>
      <c r="P605" s="51"/>
      <c r="Q605" s="50"/>
      <c r="R605" s="51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</row>
    <row r="606" spans="1:28" ht="12.75">
      <c r="A606" s="50"/>
      <c r="B606" s="50"/>
      <c r="C606" s="50"/>
      <c r="D606" s="50"/>
      <c r="E606" s="50"/>
      <c r="F606" s="50"/>
      <c r="G606" s="52"/>
      <c r="H606" s="52"/>
      <c r="I606" s="50"/>
      <c r="J606" s="50"/>
      <c r="K606" s="50"/>
      <c r="L606" s="50"/>
      <c r="M606" s="50"/>
      <c r="N606" s="50"/>
      <c r="O606" s="50"/>
      <c r="P606" s="51"/>
      <c r="Q606" s="50"/>
      <c r="R606" s="51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</row>
    <row r="607" spans="1:28" ht="12.75">
      <c r="A607" s="50"/>
      <c r="B607" s="50"/>
      <c r="C607" s="50"/>
      <c r="D607" s="50"/>
      <c r="E607" s="50"/>
      <c r="F607" s="50"/>
      <c r="G607" s="52"/>
      <c r="H607" s="52"/>
      <c r="I607" s="50"/>
      <c r="J607" s="50"/>
      <c r="K607" s="50"/>
      <c r="L607" s="50"/>
      <c r="M607" s="50"/>
      <c r="N607" s="50"/>
      <c r="O607" s="50"/>
      <c r="P607" s="51"/>
      <c r="Q607" s="50"/>
      <c r="R607" s="51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</row>
    <row r="608" spans="1:28" ht="12.75">
      <c r="A608" s="50"/>
      <c r="B608" s="50"/>
      <c r="C608" s="50"/>
      <c r="D608" s="50"/>
      <c r="E608" s="50"/>
      <c r="F608" s="50"/>
      <c r="G608" s="52"/>
      <c r="H608" s="52"/>
      <c r="I608" s="50"/>
      <c r="J608" s="50"/>
      <c r="K608" s="50"/>
      <c r="L608" s="50"/>
      <c r="M608" s="50"/>
      <c r="N608" s="50"/>
      <c r="O608" s="50"/>
      <c r="P608" s="51"/>
      <c r="Q608" s="50"/>
      <c r="R608" s="51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</row>
    <row r="609" spans="1:28" ht="12.75">
      <c r="A609" s="50"/>
      <c r="B609" s="50"/>
      <c r="C609" s="50"/>
      <c r="D609" s="50"/>
      <c r="E609" s="50"/>
      <c r="F609" s="50"/>
      <c r="G609" s="52"/>
      <c r="H609" s="52"/>
      <c r="I609" s="50"/>
      <c r="J609" s="50"/>
      <c r="K609" s="50"/>
      <c r="L609" s="50"/>
      <c r="M609" s="50"/>
      <c r="N609" s="50"/>
      <c r="O609" s="50"/>
      <c r="P609" s="51"/>
      <c r="Q609" s="50"/>
      <c r="R609" s="51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</row>
    <row r="610" spans="1:28" ht="12.75">
      <c r="A610" s="50"/>
      <c r="B610" s="50"/>
      <c r="C610" s="50"/>
      <c r="D610" s="50"/>
      <c r="E610" s="50"/>
      <c r="F610" s="50"/>
      <c r="G610" s="52"/>
      <c r="H610" s="52"/>
      <c r="I610" s="50"/>
      <c r="J610" s="50"/>
      <c r="K610" s="50"/>
      <c r="L610" s="50"/>
      <c r="M610" s="50"/>
      <c r="N610" s="50"/>
      <c r="O610" s="50"/>
      <c r="P610" s="51"/>
      <c r="Q610" s="50"/>
      <c r="R610" s="51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</row>
    <row r="611" spans="1:28" ht="12.75">
      <c r="A611" s="50"/>
      <c r="B611" s="50"/>
      <c r="C611" s="50"/>
      <c r="D611" s="50"/>
      <c r="E611" s="50"/>
      <c r="F611" s="50"/>
      <c r="G611" s="52"/>
      <c r="H611" s="52"/>
      <c r="I611" s="50"/>
      <c r="J611" s="50"/>
      <c r="K611" s="50"/>
      <c r="L611" s="50"/>
      <c r="M611" s="50"/>
      <c r="N611" s="50"/>
      <c r="O611" s="50"/>
      <c r="P611" s="51"/>
      <c r="Q611" s="50"/>
      <c r="R611" s="51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</row>
    <row r="612" spans="1:28" ht="12.75">
      <c r="A612" s="50"/>
      <c r="B612" s="50"/>
      <c r="C612" s="50"/>
      <c r="D612" s="50"/>
      <c r="E612" s="50"/>
      <c r="F612" s="50"/>
      <c r="G612" s="52"/>
      <c r="H612" s="52"/>
      <c r="I612" s="50"/>
      <c r="J612" s="50"/>
      <c r="K612" s="50"/>
      <c r="L612" s="50"/>
      <c r="M612" s="50"/>
      <c r="N612" s="50"/>
      <c r="O612" s="50"/>
      <c r="P612" s="51"/>
      <c r="Q612" s="50"/>
      <c r="R612" s="51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</row>
    <row r="613" spans="1:28" ht="12.75">
      <c r="A613" s="50"/>
      <c r="B613" s="50"/>
      <c r="C613" s="50"/>
      <c r="D613" s="50"/>
      <c r="E613" s="50"/>
      <c r="F613" s="50"/>
      <c r="G613" s="52"/>
      <c r="H613" s="52"/>
      <c r="I613" s="50"/>
      <c r="J613" s="50"/>
      <c r="K613" s="50"/>
      <c r="L613" s="50"/>
      <c r="M613" s="50"/>
      <c r="N613" s="50"/>
      <c r="O613" s="50"/>
      <c r="P613" s="51"/>
      <c r="Q613" s="50"/>
      <c r="R613" s="51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</row>
    <row r="614" spans="1:28" ht="12.75">
      <c r="A614" s="50"/>
      <c r="B614" s="50"/>
      <c r="C614" s="50"/>
      <c r="D614" s="50"/>
      <c r="E614" s="50"/>
      <c r="F614" s="50"/>
      <c r="G614" s="52"/>
      <c r="H614" s="52"/>
      <c r="I614" s="50"/>
      <c r="J614" s="50"/>
      <c r="K614" s="50"/>
      <c r="L614" s="50"/>
      <c r="M614" s="50"/>
      <c r="N614" s="50"/>
      <c r="O614" s="50"/>
      <c r="P614" s="51"/>
      <c r="Q614" s="50"/>
      <c r="R614" s="51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</row>
    <row r="615" spans="1:28" ht="12.75">
      <c r="A615" s="50"/>
      <c r="B615" s="50"/>
      <c r="C615" s="50"/>
      <c r="D615" s="50"/>
      <c r="E615" s="50"/>
      <c r="F615" s="50"/>
      <c r="G615" s="52"/>
      <c r="H615" s="52"/>
      <c r="I615" s="50"/>
      <c r="J615" s="50"/>
      <c r="K615" s="50"/>
      <c r="L615" s="50"/>
      <c r="M615" s="50"/>
      <c r="N615" s="50"/>
      <c r="O615" s="50"/>
      <c r="P615" s="51"/>
      <c r="Q615" s="50"/>
      <c r="R615" s="51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</row>
    <row r="616" spans="1:28" ht="12.75">
      <c r="A616" s="50"/>
      <c r="B616" s="50"/>
      <c r="C616" s="50"/>
      <c r="D616" s="50"/>
      <c r="E616" s="50"/>
      <c r="F616" s="50"/>
      <c r="G616" s="52"/>
      <c r="H616" s="52"/>
      <c r="I616" s="50"/>
      <c r="J616" s="50"/>
      <c r="K616" s="50"/>
      <c r="L616" s="50"/>
      <c r="M616" s="50"/>
      <c r="N616" s="50"/>
      <c r="O616" s="50"/>
      <c r="P616" s="51"/>
      <c r="Q616" s="50"/>
      <c r="R616" s="51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</row>
    <row r="617" spans="1:28" ht="12.75">
      <c r="A617" s="50"/>
      <c r="B617" s="50"/>
      <c r="C617" s="50"/>
      <c r="D617" s="50"/>
      <c r="E617" s="50"/>
      <c r="F617" s="50"/>
      <c r="G617" s="52"/>
      <c r="H617" s="52"/>
      <c r="I617" s="50"/>
      <c r="J617" s="50"/>
      <c r="K617" s="50"/>
      <c r="L617" s="50"/>
      <c r="M617" s="50"/>
      <c r="N617" s="50"/>
      <c r="O617" s="50"/>
      <c r="P617" s="51"/>
      <c r="Q617" s="50"/>
      <c r="R617" s="51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</row>
    <row r="618" spans="1:28" ht="12.75">
      <c r="A618" s="50"/>
      <c r="B618" s="50"/>
      <c r="C618" s="50"/>
      <c r="D618" s="50"/>
      <c r="E618" s="50"/>
      <c r="F618" s="50"/>
      <c r="G618" s="52"/>
      <c r="H618" s="52"/>
      <c r="I618" s="50"/>
      <c r="J618" s="50"/>
      <c r="K618" s="50"/>
      <c r="L618" s="50"/>
      <c r="M618" s="50"/>
      <c r="N618" s="50"/>
      <c r="O618" s="50"/>
      <c r="P618" s="51"/>
      <c r="Q618" s="50"/>
      <c r="R618" s="51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</row>
    <row r="619" spans="1:28" ht="12.75">
      <c r="A619" s="50"/>
      <c r="B619" s="50"/>
      <c r="C619" s="50"/>
      <c r="D619" s="50"/>
      <c r="E619" s="50"/>
      <c r="F619" s="50"/>
      <c r="G619" s="52"/>
      <c r="H619" s="52"/>
      <c r="I619" s="50"/>
      <c r="J619" s="50"/>
      <c r="K619" s="50"/>
      <c r="L619" s="50"/>
      <c r="M619" s="50"/>
      <c r="N619" s="50"/>
      <c r="O619" s="50"/>
      <c r="P619" s="51"/>
      <c r="Q619" s="50"/>
      <c r="R619" s="51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</row>
    <row r="620" spans="1:28" ht="12.75">
      <c r="A620" s="50"/>
      <c r="B620" s="50"/>
      <c r="C620" s="50"/>
      <c r="D620" s="50"/>
      <c r="E620" s="50"/>
      <c r="F620" s="50"/>
      <c r="G620" s="52"/>
      <c r="H620" s="52"/>
      <c r="I620" s="50"/>
      <c r="J620" s="50"/>
      <c r="K620" s="50"/>
      <c r="L620" s="50"/>
      <c r="M620" s="50"/>
      <c r="N620" s="50"/>
      <c r="O620" s="50"/>
      <c r="P620" s="51"/>
      <c r="Q620" s="50"/>
      <c r="R620" s="51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</row>
    <row r="621" spans="1:28" ht="12.75">
      <c r="A621" s="50"/>
      <c r="B621" s="50"/>
      <c r="C621" s="50"/>
      <c r="D621" s="50"/>
      <c r="E621" s="50"/>
      <c r="F621" s="50"/>
      <c r="G621" s="52"/>
      <c r="H621" s="52"/>
      <c r="I621" s="50"/>
      <c r="J621" s="50"/>
      <c r="K621" s="50"/>
      <c r="L621" s="50"/>
      <c r="M621" s="50"/>
      <c r="N621" s="50"/>
      <c r="O621" s="50"/>
      <c r="P621" s="51"/>
      <c r="Q621" s="50"/>
      <c r="R621" s="51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</row>
    <row r="622" spans="1:28" ht="12.75">
      <c r="A622" s="50"/>
      <c r="B622" s="50"/>
      <c r="C622" s="50"/>
      <c r="D622" s="50"/>
      <c r="E622" s="50"/>
      <c r="F622" s="50"/>
      <c r="G622" s="52"/>
      <c r="H622" s="52"/>
      <c r="I622" s="50"/>
      <c r="J622" s="50"/>
      <c r="K622" s="50"/>
      <c r="L622" s="50"/>
      <c r="M622" s="50"/>
      <c r="N622" s="50"/>
      <c r="O622" s="50"/>
      <c r="P622" s="51"/>
      <c r="Q622" s="50"/>
      <c r="R622" s="51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</row>
    <row r="623" spans="1:28" ht="12.75">
      <c r="A623" s="50"/>
      <c r="B623" s="50"/>
      <c r="C623" s="50"/>
      <c r="D623" s="50"/>
      <c r="E623" s="50"/>
      <c r="F623" s="50"/>
      <c r="G623" s="52"/>
      <c r="H623" s="52"/>
      <c r="I623" s="50"/>
      <c r="J623" s="50"/>
      <c r="K623" s="50"/>
      <c r="L623" s="50"/>
      <c r="M623" s="50"/>
      <c r="N623" s="50"/>
      <c r="O623" s="50"/>
      <c r="P623" s="51"/>
      <c r="Q623" s="50"/>
      <c r="R623" s="51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</row>
    <row r="624" spans="1:28" ht="12.75">
      <c r="A624" s="50"/>
      <c r="B624" s="50"/>
      <c r="C624" s="50"/>
      <c r="D624" s="50"/>
      <c r="E624" s="50"/>
      <c r="F624" s="50"/>
      <c r="G624" s="52"/>
      <c r="H624" s="52"/>
      <c r="I624" s="50"/>
      <c r="J624" s="50"/>
      <c r="K624" s="50"/>
      <c r="L624" s="50"/>
      <c r="M624" s="50"/>
      <c r="N624" s="50"/>
      <c r="O624" s="50"/>
      <c r="P624" s="51"/>
      <c r="Q624" s="50"/>
      <c r="R624" s="51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</row>
    <row r="625" spans="1:28" ht="12.75">
      <c r="A625" s="50"/>
      <c r="B625" s="50"/>
      <c r="C625" s="50"/>
      <c r="D625" s="50"/>
      <c r="E625" s="50"/>
      <c r="F625" s="50"/>
      <c r="G625" s="52"/>
      <c r="H625" s="52"/>
      <c r="I625" s="50"/>
      <c r="J625" s="50"/>
      <c r="K625" s="50"/>
      <c r="L625" s="50"/>
      <c r="M625" s="50"/>
      <c r="N625" s="50"/>
      <c r="O625" s="50"/>
      <c r="P625" s="51"/>
      <c r="Q625" s="50"/>
      <c r="R625" s="51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</row>
    <row r="626" spans="1:28" ht="12.75">
      <c r="A626" s="50"/>
      <c r="B626" s="50"/>
      <c r="C626" s="50"/>
      <c r="D626" s="50"/>
      <c r="E626" s="50"/>
      <c r="F626" s="50"/>
      <c r="G626" s="52"/>
      <c r="H626" s="52"/>
      <c r="I626" s="50"/>
      <c r="J626" s="50"/>
      <c r="K626" s="50"/>
      <c r="L626" s="50"/>
      <c r="M626" s="50"/>
      <c r="N626" s="50"/>
      <c r="O626" s="50"/>
      <c r="P626" s="51"/>
      <c r="Q626" s="50"/>
      <c r="R626" s="51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</row>
    <row r="627" spans="1:28" ht="12.75">
      <c r="A627" s="50"/>
      <c r="B627" s="50"/>
      <c r="C627" s="50"/>
      <c r="D627" s="50"/>
      <c r="E627" s="50"/>
      <c r="F627" s="50"/>
      <c r="G627" s="52"/>
      <c r="H627" s="52"/>
      <c r="I627" s="50"/>
      <c r="J627" s="50"/>
      <c r="K627" s="50"/>
      <c r="L627" s="50"/>
      <c r="M627" s="50"/>
      <c r="N627" s="50"/>
      <c r="O627" s="50"/>
      <c r="P627" s="51"/>
      <c r="Q627" s="50"/>
      <c r="R627" s="51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</row>
    <row r="628" spans="1:28" ht="12.75">
      <c r="A628" s="50"/>
      <c r="B628" s="50"/>
      <c r="C628" s="50"/>
      <c r="D628" s="50"/>
      <c r="E628" s="50"/>
      <c r="F628" s="50"/>
      <c r="G628" s="52"/>
      <c r="H628" s="52"/>
      <c r="I628" s="50"/>
      <c r="J628" s="50"/>
      <c r="K628" s="50"/>
      <c r="L628" s="50"/>
      <c r="M628" s="50"/>
      <c r="N628" s="50"/>
      <c r="O628" s="50"/>
      <c r="P628" s="51"/>
      <c r="Q628" s="50"/>
      <c r="R628" s="51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</row>
    <row r="629" spans="1:28" ht="12.75">
      <c r="A629" s="50"/>
      <c r="B629" s="50"/>
      <c r="C629" s="50"/>
      <c r="D629" s="50"/>
      <c r="E629" s="50"/>
      <c r="F629" s="50"/>
      <c r="G629" s="52"/>
      <c r="H629" s="52"/>
      <c r="I629" s="50"/>
      <c r="J629" s="50"/>
      <c r="K629" s="50"/>
      <c r="L629" s="50"/>
      <c r="M629" s="50"/>
      <c r="N629" s="50"/>
      <c r="O629" s="50"/>
      <c r="P629" s="51"/>
      <c r="Q629" s="50"/>
      <c r="R629" s="51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</row>
    <row r="630" spans="1:28" ht="12.75">
      <c r="A630" s="50"/>
      <c r="B630" s="50"/>
      <c r="C630" s="50"/>
      <c r="D630" s="50"/>
      <c r="E630" s="50"/>
      <c r="F630" s="50"/>
      <c r="G630" s="52"/>
      <c r="H630" s="52"/>
      <c r="I630" s="50"/>
      <c r="J630" s="50"/>
      <c r="K630" s="50"/>
      <c r="L630" s="50"/>
      <c r="M630" s="50"/>
      <c r="N630" s="50"/>
      <c r="O630" s="50"/>
      <c r="P630" s="51"/>
      <c r="Q630" s="50"/>
      <c r="R630" s="51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</row>
    <row r="631" spans="1:28" ht="12.75">
      <c r="A631" s="50"/>
      <c r="B631" s="50"/>
      <c r="C631" s="50"/>
      <c r="D631" s="50"/>
      <c r="E631" s="50"/>
      <c r="F631" s="50"/>
      <c r="G631" s="52"/>
      <c r="H631" s="52"/>
      <c r="I631" s="50"/>
      <c r="J631" s="50"/>
      <c r="K631" s="50"/>
      <c r="L631" s="50"/>
      <c r="M631" s="50"/>
      <c r="N631" s="50"/>
      <c r="O631" s="50"/>
      <c r="P631" s="51"/>
      <c r="Q631" s="50"/>
      <c r="R631" s="51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</row>
    <row r="632" spans="1:28" ht="12.75">
      <c r="A632" s="50"/>
      <c r="B632" s="50"/>
      <c r="C632" s="50"/>
      <c r="D632" s="50"/>
      <c r="E632" s="50"/>
      <c r="F632" s="50"/>
      <c r="G632" s="52"/>
      <c r="H632" s="52"/>
      <c r="I632" s="50"/>
      <c r="J632" s="50"/>
      <c r="K632" s="50"/>
      <c r="L632" s="50"/>
      <c r="M632" s="50"/>
      <c r="N632" s="50"/>
      <c r="O632" s="50"/>
      <c r="P632" s="51"/>
      <c r="Q632" s="50"/>
      <c r="R632" s="51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</row>
    <row r="633" spans="1:28" ht="12.75">
      <c r="A633" s="50"/>
      <c r="B633" s="50"/>
      <c r="C633" s="50"/>
      <c r="D633" s="50"/>
      <c r="E633" s="50"/>
      <c r="F633" s="50"/>
      <c r="G633" s="52"/>
      <c r="H633" s="52"/>
      <c r="I633" s="50"/>
      <c r="J633" s="50"/>
      <c r="K633" s="50"/>
      <c r="L633" s="50"/>
      <c r="M633" s="50"/>
      <c r="N633" s="50"/>
      <c r="O633" s="50"/>
      <c r="P633" s="51"/>
      <c r="Q633" s="50"/>
      <c r="R633" s="51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</row>
    <row r="634" spans="1:28" ht="12.75">
      <c r="A634" s="50"/>
      <c r="B634" s="50"/>
      <c r="C634" s="50"/>
      <c r="D634" s="50"/>
      <c r="E634" s="50"/>
      <c r="F634" s="50"/>
      <c r="G634" s="52"/>
      <c r="H634" s="52"/>
      <c r="I634" s="50"/>
      <c r="J634" s="50"/>
      <c r="K634" s="50"/>
      <c r="L634" s="50"/>
      <c r="M634" s="50"/>
      <c r="N634" s="50"/>
      <c r="O634" s="50"/>
      <c r="P634" s="51"/>
      <c r="Q634" s="50"/>
      <c r="R634" s="51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</row>
    <row r="635" spans="1:28" ht="12.75">
      <c r="A635" s="50"/>
      <c r="B635" s="50"/>
      <c r="C635" s="50"/>
      <c r="D635" s="50"/>
      <c r="E635" s="50"/>
      <c r="F635" s="50"/>
      <c r="G635" s="52"/>
      <c r="H635" s="52"/>
      <c r="I635" s="50"/>
      <c r="J635" s="50"/>
      <c r="K635" s="50"/>
      <c r="L635" s="50"/>
      <c r="M635" s="50"/>
      <c r="N635" s="50"/>
      <c r="O635" s="50"/>
      <c r="P635" s="51"/>
      <c r="Q635" s="50"/>
      <c r="R635" s="51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</row>
    <row r="636" spans="1:28" ht="12.75">
      <c r="A636" s="50"/>
      <c r="B636" s="50"/>
      <c r="C636" s="50"/>
      <c r="D636" s="50"/>
      <c r="E636" s="50"/>
      <c r="F636" s="50"/>
      <c r="G636" s="52"/>
      <c r="H636" s="52"/>
      <c r="I636" s="50"/>
      <c r="J636" s="50"/>
      <c r="K636" s="50"/>
      <c r="L636" s="50"/>
      <c r="M636" s="50"/>
      <c r="N636" s="50"/>
      <c r="O636" s="50"/>
      <c r="P636" s="51"/>
      <c r="Q636" s="50"/>
      <c r="R636" s="51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</row>
    <row r="637" spans="1:28" ht="12.75">
      <c r="A637" s="50"/>
      <c r="B637" s="50"/>
      <c r="C637" s="50"/>
      <c r="D637" s="50"/>
      <c r="E637" s="50"/>
      <c r="F637" s="50"/>
      <c r="G637" s="52"/>
      <c r="H637" s="52"/>
      <c r="I637" s="50"/>
      <c r="J637" s="50"/>
      <c r="K637" s="50"/>
      <c r="L637" s="50"/>
      <c r="M637" s="50"/>
      <c r="N637" s="50"/>
      <c r="O637" s="50"/>
      <c r="P637" s="51"/>
      <c r="Q637" s="50"/>
      <c r="R637" s="51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</row>
    <row r="638" spans="1:28" ht="12.75">
      <c r="A638" s="50"/>
      <c r="B638" s="50"/>
      <c r="C638" s="50"/>
      <c r="D638" s="50"/>
      <c r="E638" s="50"/>
      <c r="F638" s="50"/>
      <c r="G638" s="52"/>
      <c r="H638" s="52"/>
      <c r="I638" s="50"/>
      <c r="J638" s="50"/>
      <c r="K638" s="50"/>
      <c r="L638" s="50"/>
      <c r="M638" s="50"/>
      <c r="N638" s="50"/>
      <c r="O638" s="50"/>
      <c r="P638" s="51"/>
      <c r="Q638" s="50"/>
      <c r="R638" s="51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</row>
    <row r="639" spans="1:28" ht="12.75">
      <c r="A639" s="50"/>
      <c r="B639" s="50"/>
      <c r="C639" s="50"/>
      <c r="D639" s="50"/>
      <c r="E639" s="50"/>
      <c r="F639" s="50"/>
      <c r="G639" s="52"/>
      <c r="H639" s="52"/>
      <c r="I639" s="50"/>
      <c r="J639" s="50"/>
      <c r="K639" s="50"/>
      <c r="L639" s="50"/>
      <c r="M639" s="50"/>
      <c r="N639" s="50"/>
      <c r="O639" s="50"/>
      <c r="P639" s="51"/>
      <c r="Q639" s="50"/>
      <c r="R639" s="51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</row>
    <row r="640" spans="1:28" ht="12.75">
      <c r="A640" s="50"/>
      <c r="B640" s="50"/>
      <c r="C640" s="50"/>
      <c r="D640" s="50"/>
      <c r="E640" s="50"/>
      <c r="F640" s="50"/>
      <c r="G640" s="52"/>
      <c r="H640" s="52"/>
      <c r="I640" s="50"/>
      <c r="J640" s="50"/>
      <c r="K640" s="50"/>
      <c r="L640" s="50"/>
      <c r="M640" s="50"/>
      <c r="N640" s="50"/>
      <c r="O640" s="50"/>
      <c r="P640" s="51"/>
      <c r="Q640" s="50"/>
      <c r="R640" s="51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</row>
    <row r="641" spans="1:28" ht="12.75">
      <c r="A641" s="50"/>
      <c r="B641" s="50"/>
      <c r="C641" s="50"/>
      <c r="D641" s="50"/>
      <c r="E641" s="50"/>
      <c r="F641" s="50"/>
      <c r="G641" s="52"/>
      <c r="H641" s="52"/>
      <c r="I641" s="50"/>
      <c r="J641" s="50"/>
      <c r="K641" s="50"/>
      <c r="L641" s="50"/>
      <c r="M641" s="50"/>
      <c r="N641" s="50"/>
      <c r="O641" s="50"/>
      <c r="P641" s="51"/>
      <c r="Q641" s="50"/>
      <c r="R641" s="51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</row>
    <row r="642" spans="1:28" ht="12.75">
      <c r="A642" s="50"/>
      <c r="B642" s="50"/>
      <c r="C642" s="50"/>
      <c r="D642" s="50"/>
      <c r="E642" s="50"/>
      <c r="F642" s="50"/>
      <c r="G642" s="52"/>
      <c r="H642" s="52"/>
      <c r="I642" s="50"/>
      <c r="J642" s="50"/>
      <c r="K642" s="50"/>
      <c r="L642" s="50"/>
      <c r="M642" s="50"/>
      <c r="N642" s="50"/>
      <c r="O642" s="50"/>
      <c r="P642" s="51"/>
      <c r="Q642" s="50"/>
      <c r="R642" s="51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</row>
    <row r="643" spans="1:28" ht="12.75">
      <c r="A643" s="50"/>
      <c r="B643" s="50"/>
      <c r="C643" s="50"/>
      <c r="D643" s="50"/>
      <c r="E643" s="50"/>
      <c r="F643" s="50"/>
      <c r="G643" s="52"/>
      <c r="H643" s="52"/>
      <c r="I643" s="50"/>
      <c r="J643" s="50"/>
      <c r="K643" s="50"/>
      <c r="L643" s="50"/>
      <c r="M643" s="50"/>
      <c r="N643" s="50"/>
      <c r="O643" s="50"/>
      <c r="P643" s="51"/>
      <c r="Q643" s="50"/>
      <c r="R643" s="51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</row>
    <row r="644" spans="1:28" ht="12.75">
      <c r="A644" s="50"/>
      <c r="B644" s="50"/>
      <c r="C644" s="50"/>
      <c r="D644" s="50"/>
      <c r="E644" s="50"/>
      <c r="F644" s="50"/>
      <c r="G644" s="52"/>
      <c r="H644" s="52"/>
      <c r="I644" s="50"/>
      <c r="J644" s="50"/>
      <c r="K644" s="50"/>
      <c r="L644" s="50"/>
      <c r="M644" s="50"/>
      <c r="N644" s="50"/>
      <c r="O644" s="50"/>
      <c r="P644" s="51"/>
      <c r="Q644" s="50"/>
      <c r="R644" s="51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</row>
    <row r="645" spans="1:28" ht="12.75">
      <c r="A645" s="50"/>
      <c r="B645" s="50"/>
      <c r="C645" s="50"/>
      <c r="D645" s="50"/>
      <c r="E645" s="50"/>
      <c r="F645" s="50"/>
      <c r="G645" s="52"/>
      <c r="H645" s="52"/>
      <c r="I645" s="50"/>
      <c r="J645" s="50"/>
      <c r="K645" s="50"/>
      <c r="L645" s="50"/>
      <c r="M645" s="50"/>
      <c r="N645" s="50"/>
      <c r="O645" s="50"/>
      <c r="P645" s="51"/>
      <c r="Q645" s="50"/>
      <c r="R645" s="51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</row>
    <row r="646" spans="1:28" ht="12.75">
      <c r="A646" s="50"/>
      <c r="B646" s="50"/>
      <c r="C646" s="50"/>
      <c r="D646" s="50"/>
      <c r="E646" s="50"/>
      <c r="F646" s="50"/>
      <c r="G646" s="52"/>
      <c r="H646" s="52"/>
      <c r="I646" s="50"/>
      <c r="J646" s="50"/>
      <c r="K646" s="50"/>
      <c r="L646" s="50"/>
      <c r="M646" s="50"/>
      <c r="N646" s="50"/>
      <c r="O646" s="50"/>
      <c r="P646" s="51"/>
      <c r="Q646" s="50"/>
      <c r="R646" s="51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</row>
    <row r="647" spans="1:28" ht="12.75">
      <c r="A647" s="50"/>
      <c r="B647" s="50"/>
      <c r="C647" s="50"/>
      <c r="D647" s="50"/>
      <c r="E647" s="50"/>
      <c r="F647" s="50"/>
      <c r="G647" s="52"/>
      <c r="H647" s="52"/>
      <c r="I647" s="50"/>
      <c r="J647" s="50"/>
      <c r="K647" s="50"/>
      <c r="L647" s="50"/>
      <c r="M647" s="50"/>
      <c r="N647" s="50"/>
      <c r="O647" s="50"/>
      <c r="P647" s="51"/>
      <c r="Q647" s="50"/>
      <c r="R647" s="51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</row>
    <row r="648" spans="1:28" ht="12.75">
      <c r="A648" s="50"/>
      <c r="B648" s="50"/>
      <c r="C648" s="50"/>
      <c r="D648" s="50"/>
      <c r="E648" s="50"/>
      <c r="F648" s="50"/>
      <c r="G648" s="52"/>
      <c r="H648" s="52"/>
      <c r="I648" s="50"/>
      <c r="J648" s="50"/>
      <c r="K648" s="50"/>
      <c r="L648" s="50"/>
      <c r="M648" s="50"/>
      <c r="N648" s="50"/>
      <c r="O648" s="50"/>
      <c r="P648" s="51"/>
      <c r="Q648" s="50"/>
      <c r="R648" s="51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</row>
    <row r="649" spans="1:28" ht="12.75">
      <c r="A649" s="50"/>
      <c r="B649" s="50"/>
      <c r="C649" s="50"/>
      <c r="D649" s="50"/>
      <c r="E649" s="50"/>
      <c r="F649" s="50"/>
      <c r="G649" s="52"/>
      <c r="H649" s="52"/>
      <c r="I649" s="50"/>
      <c r="J649" s="50"/>
      <c r="K649" s="50"/>
      <c r="L649" s="50"/>
      <c r="M649" s="50"/>
      <c r="N649" s="50"/>
      <c r="O649" s="50"/>
      <c r="P649" s="51"/>
      <c r="Q649" s="50"/>
      <c r="R649" s="51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</row>
    <row r="650" spans="1:28" ht="12.75">
      <c r="A650" s="50"/>
      <c r="B650" s="50"/>
      <c r="C650" s="50"/>
      <c r="D650" s="50"/>
      <c r="E650" s="50"/>
      <c r="F650" s="50"/>
      <c r="G650" s="52"/>
      <c r="H650" s="52"/>
      <c r="I650" s="50"/>
      <c r="J650" s="50"/>
      <c r="K650" s="50"/>
      <c r="L650" s="50"/>
      <c r="M650" s="50"/>
      <c r="N650" s="50"/>
      <c r="O650" s="50"/>
      <c r="P650" s="51"/>
      <c r="Q650" s="50"/>
      <c r="R650" s="51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</row>
    <row r="651" spans="1:28" ht="12.75">
      <c r="A651" s="50"/>
      <c r="B651" s="50"/>
      <c r="C651" s="50"/>
      <c r="D651" s="50"/>
      <c r="E651" s="50"/>
      <c r="F651" s="50"/>
      <c r="G651" s="52"/>
      <c r="H651" s="52"/>
      <c r="I651" s="50"/>
      <c r="J651" s="50"/>
      <c r="K651" s="50"/>
      <c r="L651" s="50"/>
      <c r="M651" s="50"/>
      <c r="N651" s="50"/>
      <c r="O651" s="50"/>
      <c r="P651" s="51"/>
      <c r="Q651" s="50"/>
      <c r="R651" s="51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</row>
    <row r="652" spans="1:28" ht="12.75">
      <c r="A652" s="50"/>
      <c r="B652" s="50"/>
      <c r="C652" s="50"/>
      <c r="D652" s="50"/>
      <c r="E652" s="50"/>
      <c r="F652" s="50"/>
      <c r="G652" s="52"/>
      <c r="H652" s="52"/>
      <c r="I652" s="50"/>
      <c r="J652" s="50"/>
      <c r="K652" s="50"/>
      <c r="L652" s="50"/>
      <c r="M652" s="50"/>
      <c r="N652" s="50"/>
      <c r="O652" s="50"/>
      <c r="P652" s="51"/>
      <c r="Q652" s="50"/>
      <c r="R652" s="51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</row>
    <row r="653" spans="1:28" ht="12.75">
      <c r="A653" s="50"/>
      <c r="B653" s="50"/>
      <c r="C653" s="50"/>
      <c r="D653" s="50"/>
      <c r="E653" s="50"/>
      <c r="F653" s="50"/>
      <c r="G653" s="52"/>
      <c r="H653" s="52"/>
      <c r="I653" s="50"/>
      <c r="J653" s="50"/>
      <c r="K653" s="50"/>
      <c r="L653" s="50"/>
      <c r="M653" s="50"/>
      <c r="N653" s="50"/>
      <c r="O653" s="50"/>
      <c r="P653" s="51"/>
      <c r="Q653" s="50"/>
      <c r="R653" s="51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</row>
    <row r="654" spans="1:28" ht="12.75">
      <c r="A654" s="50"/>
      <c r="B654" s="50"/>
      <c r="C654" s="50"/>
      <c r="D654" s="50"/>
      <c r="E654" s="50"/>
      <c r="F654" s="50"/>
      <c r="G654" s="52"/>
      <c r="H654" s="52"/>
      <c r="I654" s="50"/>
      <c r="J654" s="50"/>
      <c r="K654" s="50"/>
      <c r="L654" s="50"/>
      <c r="M654" s="50"/>
      <c r="N654" s="50"/>
      <c r="O654" s="50"/>
      <c r="P654" s="51"/>
      <c r="Q654" s="50"/>
      <c r="R654" s="51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</row>
    <row r="655" spans="1:28" ht="12.75">
      <c r="A655" s="50"/>
      <c r="B655" s="50"/>
      <c r="C655" s="50"/>
      <c r="D655" s="50"/>
      <c r="E655" s="50"/>
      <c r="F655" s="50"/>
      <c r="G655" s="52"/>
      <c r="H655" s="52"/>
      <c r="I655" s="50"/>
      <c r="J655" s="50"/>
      <c r="K655" s="50"/>
      <c r="L655" s="50"/>
      <c r="M655" s="50"/>
      <c r="N655" s="50"/>
      <c r="O655" s="50"/>
      <c r="P655" s="51"/>
      <c r="Q655" s="50"/>
      <c r="R655" s="51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</row>
    <row r="656" spans="1:28" ht="12.75">
      <c r="A656" s="50"/>
      <c r="B656" s="50"/>
      <c r="C656" s="50"/>
      <c r="D656" s="50"/>
      <c r="E656" s="50"/>
      <c r="F656" s="50"/>
      <c r="G656" s="52"/>
      <c r="H656" s="52"/>
      <c r="I656" s="50"/>
      <c r="J656" s="50"/>
      <c r="K656" s="50"/>
      <c r="L656" s="50"/>
      <c r="M656" s="50"/>
      <c r="N656" s="50"/>
      <c r="O656" s="50"/>
      <c r="P656" s="51"/>
      <c r="Q656" s="50"/>
      <c r="R656" s="51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</row>
    <row r="657" spans="1:28" ht="12.75">
      <c r="A657" s="50"/>
      <c r="B657" s="50"/>
      <c r="C657" s="50"/>
      <c r="D657" s="50"/>
      <c r="E657" s="50"/>
      <c r="F657" s="50"/>
      <c r="G657" s="52"/>
      <c r="H657" s="52"/>
      <c r="I657" s="50"/>
      <c r="J657" s="50"/>
      <c r="K657" s="50"/>
      <c r="L657" s="50"/>
      <c r="M657" s="50"/>
      <c r="N657" s="50"/>
      <c r="O657" s="50"/>
      <c r="P657" s="51"/>
      <c r="Q657" s="50"/>
      <c r="R657" s="51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</row>
    <row r="658" spans="1:28" ht="12.75">
      <c r="A658" s="50"/>
      <c r="B658" s="50"/>
      <c r="C658" s="50"/>
      <c r="D658" s="50"/>
      <c r="E658" s="50"/>
      <c r="F658" s="50"/>
      <c r="G658" s="52"/>
      <c r="H658" s="52"/>
      <c r="I658" s="50"/>
      <c r="J658" s="50"/>
      <c r="K658" s="50"/>
      <c r="L658" s="50"/>
      <c r="M658" s="50"/>
      <c r="N658" s="50"/>
      <c r="O658" s="50"/>
      <c r="P658" s="51"/>
      <c r="Q658" s="50"/>
      <c r="R658" s="51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</row>
    <row r="659" spans="1:28" ht="12.75">
      <c r="A659" s="50"/>
      <c r="B659" s="50"/>
      <c r="C659" s="50"/>
      <c r="D659" s="50"/>
      <c r="E659" s="50"/>
      <c r="F659" s="50"/>
      <c r="G659" s="52"/>
      <c r="H659" s="52"/>
      <c r="I659" s="50"/>
      <c r="J659" s="50"/>
      <c r="K659" s="50"/>
      <c r="L659" s="50"/>
      <c r="M659" s="50"/>
      <c r="N659" s="50"/>
      <c r="O659" s="50"/>
      <c r="P659" s="51"/>
      <c r="Q659" s="50"/>
      <c r="R659" s="51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</row>
    <row r="660" spans="1:28" ht="12.75">
      <c r="A660" s="50"/>
      <c r="B660" s="50"/>
      <c r="C660" s="50"/>
      <c r="D660" s="50"/>
      <c r="E660" s="50"/>
      <c r="F660" s="50"/>
      <c r="G660" s="52"/>
      <c r="H660" s="52"/>
      <c r="I660" s="50"/>
      <c r="J660" s="50"/>
      <c r="K660" s="50"/>
      <c r="L660" s="50"/>
      <c r="M660" s="50"/>
      <c r="N660" s="50"/>
      <c r="O660" s="50"/>
      <c r="P660" s="51"/>
      <c r="Q660" s="50"/>
      <c r="R660" s="51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</row>
    <row r="661" spans="1:28" ht="12.75">
      <c r="A661" s="50"/>
      <c r="B661" s="50"/>
      <c r="C661" s="50"/>
      <c r="D661" s="50"/>
      <c r="E661" s="50"/>
      <c r="F661" s="50"/>
      <c r="G661" s="52"/>
      <c r="H661" s="52"/>
      <c r="I661" s="50"/>
      <c r="J661" s="50"/>
      <c r="K661" s="50"/>
      <c r="L661" s="50"/>
      <c r="M661" s="50"/>
      <c r="N661" s="50"/>
      <c r="O661" s="50"/>
      <c r="P661" s="51"/>
      <c r="Q661" s="50"/>
      <c r="R661" s="51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</row>
    <row r="662" spans="1:28" ht="12.75">
      <c r="A662" s="50"/>
      <c r="B662" s="50"/>
      <c r="C662" s="50"/>
      <c r="D662" s="50"/>
      <c r="E662" s="50"/>
      <c r="F662" s="50"/>
      <c r="G662" s="52"/>
      <c r="H662" s="52"/>
      <c r="I662" s="50"/>
      <c r="J662" s="50"/>
      <c r="K662" s="50"/>
      <c r="L662" s="50"/>
      <c r="M662" s="50"/>
      <c r="N662" s="50"/>
      <c r="O662" s="50"/>
      <c r="P662" s="51"/>
      <c r="Q662" s="50"/>
      <c r="R662" s="51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</row>
    <row r="663" spans="1:28" ht="12.75">
      <c r="A663" s="50"/>
      <c r="B663" s="50"/>
      <c r="C663" s="50"/>
      <c r="D663" s="50"/>
      <c r="E663" s="50"/>
      <c r="F663" s="50"/>
      <c r="G663" s="52"/>
      <c r="H663" s="52"/>
      <c r="I663" s="50"/>
      <c r="J663" s="50"/>
      <c r="K663" s="50"/>
      <c r="L663" s="50"/>
      <c r="M663" s="50"/>
      <c r="N663" s="50"/>
      <c r="O663" s="50"/>
      <c r="P663" s="51"/>
      <c r="Q663" s="50"/>
      <c r="R663" s="51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</row>
    <row r="664" spans="1:28" ht="12.75">
      <c r="A664" s="50"/>
      <c r="B664" s="50"/>
      <c r="C664" s="50"/>
      <c r="D664" s="50"/>
      <c r="E664" s="50"/>
      <c r="F664" s="50"/>
      <c r="G664" s="52"/>
      <c r="H664" s="52"/>
      <c r="I664" s="50"/>
      <c r="J664" s="50"/>
      <c r="K664" s="50"/>
      <c r="L664" s="50"/>
      <c r="M664" s="50"/>
      <c r="N664" s="50"/>
      <c r="O664" s="50"/>
      <c r="P664" s="51"/>
      <c r="Q664" s="50"/>
      <c r="R664" s="51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</row>
    <row r="665" spans="1:28" ht="12.75">
      <c r="A665" s="50"/>
      <c r="B665" s="50"/>
      <c r="C665" s="50"/>
      <c r="D665" s="50"/>
      <c r="E665" s="50"/>
      <c r="F665" s="50"/>
      <c r="G665" s="52"/>
      <c r="H665" s="52"/>
      <c r="I665" s="50"/>
      <c r="J665" s="50"/>
      <c r="K665" s="50"/>
      <c r="L665" s="50"/>
      <c r="M665" s="50"/>
      <c r="N665" s="50"/>
      <c r="O665" s="50"/>
      <c r="P665" s="51"/>
      <c r="Q665" s="50"/>
      <c r="R665" s="51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</row>
    <row r="666" spans="1:28" ht="12.75">
      <c r="A666" s="50"/>
      <c r="B666" s="50"/>
      <c r="C666" s="50"/>
      <c r="D666" s="50"/>
      <c r="E666" s="50"/>
      <c r="F666" s="50"/>
      <c r="G666" s="52"/>
      <c r="H666" s="52"/>
      <c r="I666" s="50"/>
      <c r="J666" s="50"/>
      <c r="K666" s="50"/>
      <c r="L666" s="50"/>
      <c r="M666" s="50"/>
      <c r="N666" s="50"/>
      <c r="O666" s="50"/>
      <c r="P666" s="51"/>
      <c r="Q666" s="50"/>
      <c r="R666" s="51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</row>
    <row r="667" spans="1:28" ht="12.75">
      <c r="A667" s="50"/>
      <c r="B667" s="50"/>
      <c r="C667" s="50"/>
      <c r="D667" s="50"/>
      <c r="E667" s="50"/>
      <c r="F667" s="50"/>
      <c r="G667" s="52"/>
      <c r="H667" s="52"/>
      <c r="I667" s="50"/>
      <c r="J667" s="50"/>
      <c r="K667" s="50"/>
      <c r="L667" s="50"/>
      <c r="M667" s="50"/>
      <c r="N667" s="50"/>
      <c r="O667" s="50"/>
      <c r="P667" s="51"/>
      <c r="Q667" s="50"/>
      <c r="R667" s="51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</row>
    <row r="668" spans="1:28" ht="12.75">
      <c r="A668" s="50"/>
      <c r="B668" s="50"/>
      <c r="C668" s="50"/>
      <c r="D668" s="50"/>
      <c r="E668" s="50"/>
      <c r="F668" s="50"/>
      <c r="G668" s="52"/>
      <c r="H668" s="52"/>
      <c r="I668" s="50"/>
      <c r="J668" s="50"/>
      <c r="K668" s="50"/>
      <c r="L668" s="50"/>
      <c r="M668" s="50"/>
      <c r="N668" s="50"/>
      <c r="O668" s="50"/>
      <c r="P668" s="51"/>
      <c r="Q668" s="50"/>
      <c r="R668" s="51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</row>
    <row r="669" spans="1:28" ht="12.75">
      <c r="A669" s="50"/>
      <c r="B669" s="50"/>
      <c r="C669" s="50"/>
      <c r="D669" s="50"/>
      <c r="E669" s="50"/>
      <c r="F669" s="50"/>
      <c r="G669" s="52"/>
      <c r="H669" s="52"/>
      <c r="I669" s="50"/>
      <c r="J669" s="50"/>
      <c r="K669" s="50"/>
      <c r="L669" s="50"/>
      <c r="M669" s="50"/>
      <c r="N669" s="50"/>
      <c r="O669" s="50"/>
      <c r="P669" s="51"/>
      <c r="Q669" s="50"/>
      <c r="R669" s="51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</row>
    <row r="670" spans="1:28" ht="12.75">
      <c r="A670" s="50"/>
      <c r="B670" s="50"/>
      <c r="C670" s="50"/>
      <c r="D670" s="50"/>
      <c r="E670" s="50"/>
      <c r="F670" s="50"/>
      <c r="G670" s="52"/>
      <c r="H670" s="52"/>
      <c r="I670" s="50"/>
      <c r="J670" s="50"/>
      <c r="K670" s="50"/>
      <c r="L670" s="50"/>
      <c r="M670" s="50"/>
      <c r="N670" s="50"/>
      <c r="O670" s="50"/>
      <c r="P670" s="51"/>
      <c r="Q670" s="50"/>
      <c r="R670" s="51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</row>
    <row r="671" spans="1:28" ht="12.75">
      <c r="A671" s="50"/>
      <c r="B671" s="50"/>
      <c r="C671" s="50"/>
      <c r="D671" s="50"/>
      <c r="E671" s="50"/>
      <c r="F671" s="50"/>
      <c r="G671" s="52"/>
      <c r="H671" s="52"/>
      <c r="I671" s="50"/>
      <c r="J671" s="50"/>
      <c r="K671" s="50"/>
      <c r="L671" s="50"/>
      <c r="M671" s="50"/>
      <c r="N671" s="50"/>
      <c r="O671" s="50"/>
      <c r="P671" s="51"/>
      <c r="Q671" s="50"/>
      <c r="R671" s="51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</row>
    <row r="672" spans="1:28" ht="12.75">
      <c r="A672" s="50"/>
      <c r="B672" s="50"/>
      <c r="C672" s="50"/>
      <c r="D672" s="50"/>
      <c r="E672" s="50"/>
      <c r="F672" s="50"/>
      <c r="G672" s="52"/>
      <c r="H672" s="52"/>
      <c r="I672" s="50"/>
      <c r="J672" s="50"/>
      <c r="K672" s="50"/>
      <c r="L672" s="50"/>
      <c r="M672" s="50"/>
      <c r="N672" s="50"/>
      <c r="O672" s="50"/>
      <c r="P672" s="51"/>
      <c r="Q672" s="50"/>
      <c r="R672" s="51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</row>
    <row r="673" spans="1:28" ht="12.75">
      <c r="A673" s="50"/>
      <c r="B673" s="50"/>
      <c r="C673" s="50"/>
      <c r="D673" s="50"/>
      <c r="E673" s="50"/>
      <c r="F673" s="50"/>
      <c r="G673" s="52"/>
      <c r="H673" s="52"/>
      <c r="I673" s="50"/>
      <c r="J673" s="50"/>
      <c r="K673" s="50"/>
      <c r="L673" s="50"/>
      <c r="M673" s="50"/>
      <c r="N673" s="50"/>
      <c r="O673" s="50"/>
      <c r="P673" s="51"/>
      <c r="Q673" s="50"/>
      <c r="R673" s="51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</row>
    <row r="674" spans="1:28" ht="12.75">
      <c r="A674" s="50"/>
      <c r="B674" s="50"/>
      <c r="C674" s="50"/>
      <c r="D674" s="50"/>
      <c r="E674" s="50"/>
      <c r="F674" s="50"/>
      <c r="G674" s="52"/>
      <c r="H674" s="52"/>
      <c r="I674" s="50"/>
      <c r="J674" s="50"/>
      <c r="K674" s="50"/>
      <c r="L674" s="50"/>
      <c r="M674" s="50"/>
      <c r="N674" s="50"/>
      <c r="O674" s="50"/>
      <c r="P674" s="51"/>
      <c r="Q674" s="50"/>
      <c r="R674" s="51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</row>
    <row r="675" spans="1:28" ht="12.75">
      <c r="A675" s="50"/>
      <c r="B675" s="50"/>
      <c r="C675" s="50"/>
      <c r="D675" s="50"/>
      <c r="E675" s="50"/>
      <c r="F675" s="50"/>
      <c r="G675" s="52"/>
      <c r="H675" s="52"/>
      <c r="I675" s="50"/>
      <c r="J675" s="50"/>
      <c r="K675" s="50"/>
      <c r="L675" s="50"/>
      <c r="M675" s="50"/>
      <c r="N675" s="50"/>
      <c r="O675" s="50"/>
      <c r="P675" s="51"/>
      <c r="Q675" s="50"/>
      <c r="R675" s="51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</row>
    <row r="676" spans="1:28" ht="12.75">
      <c r="A676" s="50"/>
      <c r="B676" s="50"/>
      <c r="C676" s="50"/>
      <c r="D676" s="50"/>
      <c r="E676" s="50"/>
      <c r="F676" s="50"/>
      <c r="G676" s="52"/>
      <c r="H676" s="52"/>
      <c r="I676" s="50"/>
      <c r="J676" s="50"/>
      <c r="K676" s="50"/>
      <c r="L676" s="50"/>
      <c r="M676" s="50"/>
      <c r="N676" s="50"/>
      <c r="O676" s="50"/>
      <c r="P676" s="51"/>
      <c r="Q676" s="50"/>
      <c r="R676" s="51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</row>
    <row r="677" spans="1:28" ht="12.75">
      <c r="A677" s="50"/>
      <c r="B677" s="50"/>
      <c r="C677" s="50"/>
      <c r="D677" s="50"/>
      <c r="E677" s="50"/>
      <c r="F677" s="50"/>
      <c r="G677" s="52"/>
      <c r="H677" s="52"/>
      <c r="I677" s="50"/>
      <c r="J677" s="50"/>
      <c r="K677" s="50"/>
      <c r="L677" s="50"/>
      <c r="M677" s="50"/>
      <c r="N677" s="50"/>
      <c r="O677" s="50"/>
      <c r="P677" s="51"/>
      <c r="Q677" s="50"/>
      <c r="R677" s="51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</row>
    <row r="678" spans="1:28" ht="12.75">
      <c r="A678" s="50"/>
      <c r="B678" s="50"/>
      <c r="C678" s="50"/>
      <c r="D678" s="50"/>
      <c r="E678" s="50"/>
      <c r="F678" s="50"/>
      <c r="G678" s="52"/>
      <c r="H678" s="52"/>
      <c r="I678" s="50"/>
      <c r="J678" s="50"/>
      <c r="K678" s="50"/>
      <c r="L678" s="50"/>
      <c r="M678" s="50"/>
      <c r="N678" s="50"/>
      <c r="O678" s="50"/>
      <c r="P678" s="51"/>
      <c r="Q678" s="50"/>
      <c r="R678" s="51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</row>
    <row r="679" spans="1:28" ht="12.75">
      <c r="A679" s="50"/>
      <c r="B679" s="50"/>
      <c r="C679" s="50"/>
      <c r="D679" s="50"/>
      <c r="E679" s="50"/>
      <c r="F679" s="50"/>
      <c r="G679" s="52"/>
      <c r="H679" s="52"/>
      <c r="I679" s="50"/>
      <c r="J679" s="50"/>
      <c r="K679" s="50"/>
      <c r="L679" s="50"/>
      <c r="M679" s="50"/>
      <c r="N679" s="50"/>
      <c r="O679" s="50"/>
      <c r="P679" s="51"/>
      <c r="Q679" s="50"/>
      <c r="R679" s="51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</row>
    <row r="680" spans="1:28" ht="12.75">
      <c r="A680" s="50"/>
      <c r="B680" s="50"/>
      <c r="C680" s="50"/>
      <c r="D680" s="50"/>
      <c r="E680" s="50"/>
      <c r="F680" s="50"/>
      <c r="G680" s="52"/>
      <c r="H680" s="52"/>
      <c r="I680" s="50"/>
      <c r="J680" s="50"/>
      <c r="K680" s="50"/>
      <c r="L680" s="50"/>
      <c r="M680" s="50"/>
      <c r="N680" s="50"/>
      <c r="O680" s="50"/>
      <c r="P680" s="51"/>
      <c r="Q680" s="50"/>
      <c r="R680" s="51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</row>
    <row r="681" spans="1:28" ht="12.75">
      <c r="A681" s="50"/>
      <c r="B681" s="50"/>
      <c r="C681" s="50"/>
      <c r="D681" s="50"/>
      <c r="E681" s="50"/>
      <c r="F681" s="50"/>
      <c r="G681" s="52"/>
      <c r="H681" s="52"/>
      <c r="I681" s="50"/>
      <c r="J681" s="50"/>
      <c r="K681" s="50"/>
      <c r="L681" s="50"/>
      <c r="M681" s="50"/>
      <c r="N681" s="50"/>
      <c r="O681" s="50"/>
      <c r="P681" s="51"/>
      <c r="Q681" s="50"/>
      <c r="R681" s="51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</row>
    <row r="682" spans="1:28" ht="12.75">
      <c r="A682" s="50"/>
      <c r="B682" s="50"/>
      <c r="C682" s="50"/>
      <c r="D682" s="50"/>
      <c r="E682" s="50"/>
      <c r="F682" s="50"/>
      <c r="G682" s="52"/>
      <c r="H682" s="52"/>
      <c r="I682" s="50"/>
      <c r="J682" s="50"/>
      <c r="K682" s="50"/>
      <c r="L682" s="50"/>
      <c r="M682" s="50"/>
      <c r="N682" s="50"/>
      <c r="O682" s="50"/>
      <c r="P682" s="51"/>
      <c r="Q682" s="50"/>
      <c r="R682" s="51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</row>
    <row r="683" spans="1:28" ht="12.75">
      <c r="A683" s="50"/>
      <c r="B683" s="50"/>
      <c r="C683" s="50"/>
      <c r="D683" s="50"/>
      <c r="E683" s="50"/>
      <c r="F683" s="50"/>
      <c r="G683" s="52"/>
      <c r="H683" s="52"/>
      <c r="I683" s="50"/>
      <c r="J683" s="50"/>
      <c r="K683" s="50"/>
      <c r="L683" s="50"/>
      <c r="M683" s="50"/>
      <c r="N683" s="50"/>
      <c r="O683" s="50"/>
      <c r="P683" s="51"/>
      <c r="Q683" s="50"/>
      <c r="R683" s="51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</row>
    <row r="684" spans="1:28" ht="12.75">
      <c r="A684" s="50"/>
      <c r="B684" s="50"/>
      <c r="C684" s="50"/>
      <c r="D684" s="50"/>
      <c r="E684" s="50"/>
      <c r="F684" s="50"/>
      <c r="G684" s="52"/>
      <c r="H684" s="52"/>
      <c r="I684" s="50"/>
      <c r="J684" s="50"/>
      <c r="K684" s="50"/>
      <c r="L684" s="50"/>
      <c r="M684" s="50"/>
      <c r="N684" s="50"/>
      <c r="O684" s="50"/>
      <c r="P684" s="51"/>
      <c r="Q684" s="50"/>
      <c r="R684" s="51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</row>
    <row r="685" spans="1:28" ht="12.75">
      <c r="A685" s="50"/>
      <c r="B685" s="50"/>
      <c r="C685" s="50"/>
      <c r="D685" s="50"/>
      <c r="E685" s="50"/>
      <c r="F685" s="50"/>
      <c r="G685" s="52"/>
      <c r="H685" s="52"/>
      <c r="I685" s="50"/>
      <c r="J685" s="50"/>
      <c r="K685" s="50"/>
      <c r="L685" s="50"/>
      <c r="M685" s="50"/>
      <c r="N685" s="50"/>
      <c r="O685" s="50"/>
      <c r="P685" s="51"/>
      <c r="Q685" s="50"/>
      <c r="R685" s="51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</row>
    <row r="686" spans="1:28" ht="12.75">
      <c r="A686" s="50"/>
      <c r="B686" s="50"/>
      <c r="C686" s="50"/>
      <c r="D686" s="50"/>
      <c r="E686" s="50"/>
      <c r="F686" s="50"/>
      <c r="G686" s="52"/>
      <c r="H686" s="52"/>
      <c r="I686" s="50"/>
      <c r="J686" s="50"/>
      <c r="K686" s="50"/>
      <c r="L686" s="50"/>
      <c r="M686" s="50"/>
      <c r="N686" s="50"/>
      <c r="O686" s="50"/>
      <c r="P686" s="51"/>
      <c r="Q686" s="50"/>
      <c r="R686" s="51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</row>
    <row r="687" spans="1:28" ht="12.75">
      <c r="A687" s="50"/>
      <c r="B687" s="50"/>
      <c r="C687" s="50"/>
      <c r="D687" s="50"/>
      <c r="E687" s="50"/>
      <c r="F687" s="50"/>
      <c r="G687" s="52"/>
      <c r="H687" s="52"/>
      <c r="I687" s="50"/>
      <c r="J687" s="50"/>
      <c r="K687" s="50"/>
      <c r="L687" s="50"/>
      <c r="M687" s="50"/>
      <c r="N687" s="50"/>
      <c r="O687" s="50"/>
      <c r="P687" s="51"/>
      <c r="Q687" s="50"/>
      <c r="R687" s="51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</row>
    <row r="688" spans="1:28" ht="12.75">
      <c r="A688" s="50"/>
      <c r="B688" s="50"/>
      <c r="C688" s="50"/>
      <c r="D688" s="50"/>
      <c r="E688" s="50"/>
      <c r="F688" s="50"/>
      <c r="G688" s="52"/>
      <c r="H688" s="52"/>
      <c r="I688" s="50"/>
      <c r="J688" s="50"/>
      <c r="K688" s="50"/>
      <c r="L688" s="50"/>
      <c r="M688" s="50"/>
      <c r="N688" s="50"/>
      <c r="O688" s="50"/>
      <c r="P688" s="51"/>
      <c r="Q688" s="50"/>
      <c r="R688" s="51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</row>
    <row r="689" spans="1:28" ht="12.75">
      <c r="A689" s="50"/>
      <c r="B689" s="50"/>
      <c r="C689" s="50"/>
      <c r="D689" s="50"/>
      <c r="E689" s="50"/>
      <c r="F689" s="50"/>
      <c r="G689" s="52"/>
      <c r="H689" s="52"/>
      <c r="I689" s="50"/>
      <c r="J689" s="50"/>
      <c r="K689" s="50"/>
      <c r="L689" s="50"/>
      <c r="M689" s="50"/>
      <c r="N689" s="50"/>
      <c r="O689" s="50"/>
      <c r="P689" s="51"/>
      <c r="Q689" s="50"/>
      <c r="R689" s="51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</row>
    <row r="690" spans="1:28" ht="12.75">
      <c r="A690" s="50"/>
      <c r="B690" s="50"/>
      <c r="C690" s="50"/>
      <c r="D690" s="50"/>
      <c r="E690" s="50"/>
      <c r="F690" s="50"/>
      <c r="G690" s="52"/>
      <c r="H690" s="52"/>
      <c r="I690" s="50"/>
      <c r="J690" s="50"/>
      <c r="K690" s="50"/>
      <c r="L690" s="50"/>
      <c r="M690" s="50"/>
      <c r="N690" s="50"/>
      <c r="O690" s="50"/>
      <c r="P690" s="51"/>
      <c r="Q690" s="50"/>
      <c r="R690" s="51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</row>
    <row r="691" spans="1:28" ht="12.75">
      <c r="A691" s="50"/>
      <c r="B691" s="50"/>
      <c r="C691" s="50"/>
      <c r="D691" s="50"/>
      <c r="E691" s="50"/>
      <c r="F691" s="50"/>
      <c r="G691" s="52"/>
      <c r="H691" s="52"/>
      <c r="I691" s="50"/>
      <c r="J691" s="50"/>
      <c r="K691" s="50"/>
      <c r="L691" s="50"/>
      <c r="M691" s="50"/>
      <c r="N691" s="50"/>
      <c r="O691" s="50"/>
      <c r="P691" s="51"/>
      <c r="Q691" s="50"/>
      <c r="R691" s="51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</row>
    <row r="692" spans="1:28" ht="12.75">
      <c r="A692" s="50"/>
      <c r="B692" s="50"/>
      <c r="C692" s="50"/>
      <c r="D692" s="50"/>
      <c r="E692" s="50"/>
      <c r="F692" s="50"/>
      <c r="G692" s="52"/>
      <c r="H692" s="52"/>
      <c r="I692" s="50"/>
      <c r="J692" s="50"/>
      <c r="K692" s="50"/>
      <c r="L692" s="50"/>
      <c r="M692" s="50"/>
      <c r="N692" s="50"/>
      <c r="O692" s="50"/>
      <c r="P692" s="51"/>
      <c r="Q692" s="50"/>
      <c r="R692" s="51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</row>
    <row r="693" spans="1:28" ht="12.75">
      <c r="A693" s="50"/>
      <c r="B693" s="50"/>
      <c r="C693" s="50"/>
      <c r="D693" s="50"/>
      <c r="E693" s="50"/>
      <c r="F693" s="50"/>
      <c r="G693" s="52"/>
      <c r="H693" s="52"/>
      <c r="I693" s="50"/>
      <c r="J693" s="50"/>
      <c r="K693" s="50"/>
      <c r="L693" s="50"/>
      <c r="M693" s="50"/>
      <c r="N693" s="50"/>
      <c r="O693" s="50"/>
      <c r="P693" s="51"/>
      <c r="Q693" s="50"/>
      <c r="R693" s="51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</row>
    <row r="694" spans="1:28" ht="12.75">
      <c r="A694" s="50"/>
      <c r="B694" s="50"/>
      <c r="C694" s="50"/>
      <c r="D694" s="50"/>
      <c r="E694" s="50"/>
      <c r="F694" s="50"/>
      <c r="G694" s="52"/>
      <c r="H694" s="52"/>
      <c r="I694" s="50"/>
      <c r="J694" s="50"/>
      <c r="K694" s="50"/>
      <c r="L694" s="50"/>
      <c r="M694" s="50"/>
      <c r="N694" s="50"/>
      <c r="O694" s="50"/>
      <c r="P694" s="51"/>
      <c r="Q694" s="50"/>
      <c r="R694" s="51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</row>
    <row r="695" spans="1:28" ht="12.75">
      <c r="A695" s="50"/>
      <c r="B695" s="50"/>
      <c r="C695" s="50"/>
      <c r="D695" s="50"/>
      <c r="E695" s="50"/>
      <c r="F695" s="50"/>
      <c r="G695" s="52"/>
      <c r="H695" s="52"/>
      <c r="I695" s="50"/>
      <c r="J695" s="50"/>
      <c r="K695" s="50"/>
      <c r="L695" s="50"/>
      <c r="M695" s="50"/>
      <c r="N695" s="50"/>
      <c r="O695" s="50"/>
      <c r="P695" s="51"/>
      <c r="Q695" s="50"/>
      <c r="R695" s="51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</row>
    <row r="696" spans="1:28" ht="12.75">
      <c r="A696" s="50"/>
      <c r="B696" s="50"/>
      <c r="C696" s="50"/>
      <c r="D696" s="50"/>
      <c r="E696" s="50"/>
      <c r="F696" s="50"/>
      <c r="G696" s="52"/>
      <c r="H696" s="52"/>
      <c r="I696" s="50"/>
      <c r="J696" s="50"/>
      <c r="K696" s="50"/>
      <c r="L696" s="50"/>
      <c r="M696" s="50"/>
      <c r="N696" s="50"/>
      <c r="O696" s="50"/>
      <c r="P696" s="51"/>
      <c r="Q696" s="50"/>
      <c r="R696" s="51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</row>
    <row r="697" spans="1:28" ht="12.75">
      <c r="A697" s="50"/>
      <c r="B697" s="50"/>
      <c r="C697" s="50"/>
      <c r="D697" s="50"/>
      <c r="E697" s="50"/>
      <c r="F697" s="50"/>
      <c r="G697" s="52"/>
      <c r="H697" s="52"/>
      <c r="I697" s="50"/>
      <c r="J697" s="50"/>
      <c r="K697" s="50"/>
      <c r="L697" s="50"/>
      <c r="M697" s="50"/>
      <c r="N697" s="50"/>
      <c r="O697" s="50"/>
      <c r="P697" s="51"/>
      <c r="Q697" s="50"/>
      <c r="R697" s="51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</row>
    <row r="698" spans="1:28" ht="12.75">
      <c r="A698" s="50"/>
      <c r="B698" s="50"/>
      <c r="C698" s="50"/>
      <c r="D698" s="50"/>
      <c r="E698" s="50"/>
      <c r="F698" s="50"/>
      <c r="G698" s="52"/>
      <c r="H698" s="52"/>
      <c r="I698" s="50"/>
      <c r="J698" s="50"/>
      <c r="K698" s="50"/>
      <c r="L698" s="50"/>
      <c r="M698" s="50"/>
      <c r="N698" s="50"/>
      <c r="O698" s="50"/>
      <c r="P698" s="51"/>
      <c r="Q698" s="50"/>
      <c r="R698" s="51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</row>
    <row r="699" spans="1:28" ht="12.75">
      <c r="A699" s="50"/>
      <c r="B699" s="50"/>
      <c r="C699" s="50"/>
      <c r="D699" s="50"/>
      <c r="E699" s="50"/>
      <c r="F699" s="50"/>
      <c r="G699" s="52"/>
      <c r="H699" s="52"/>
      <c r="I699" s="50"/>
      <c r="J699" s="50"/>
      <c r="K699" s="50"/>
      <c r="L699" s="50"/>
      <c r="M699" s="50"/>
      <c r="N699" s="50"/>
      <c r="O699" s="50"/>
      <c r="P699" s="51"/>
      <c r="Q699" s="50"/>
      <c r="R699" s="51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</row>
    <row r="700" spans="1:28" ht="12.75">
      <c r="A700" s="50"/>
      <c r="B700" s="50"/>
      <c r="C700" s="50"/>
      <c r="D700" s="50"/>
      <c r="E700" s="50"/>
      <c r="F700" s="50"/>
      <c r="G700" s="52"/>
      <c r="H700" s="52"/>
      <c r="I700" s="50"/>
      <c r="J700" s="50"/>
      <c r="K700" s="50"/>
      <c r="L700" s="50"/>
      <c r="M700" s="50"/>
      <c r="N700" s="50"/>
      <c r="O700" s="50"/>
      <c r="P700" s="51"/>
      <c r="Q700" s="50"/>
      <c r="R700" s="51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</row>
    <row r="701" spans="1:28" ht="12.75">
      <c r="A701" s="50"/>
      <c r="B701" s="50"/>
      <c r="C701" s="50"/>
      <c r="D701" s="50"/>
      <c r="E701" s="50"/>
      <c r="F701" s="50"/>
      <c r="G701" s="52"/>
      <c r="H701" s="52"/>
      <c r="I701" s="50"/>
      <c r="J701" s="50"/>
      <c r="K701" s="50"/>
      <c r="L701" s="50"/>
      <c r="M701" s="50"/>
      <c r="N701" s="50"/>
      <c r="O701" s="50"/>
      <c r="P701" s="51"/>
      <c r="Q701" s="50"/>
      <c r="R701" s="51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</row>
    <row r="702" spans="1:28" ht="12.75">
      <c r="A702" s="50"/>
      <c r="B702" s="50"/>
      <c r="C702" s="50"/>
      <c r="D702" s="50"/>
      <c r="E702" s="50"/>
      <c r="F702" s="50"/>
      <c r="G702" s="52"/>
      <c r="H702" s="52"/>
      <c r="I702" s="50"/>
      <c r="J702" s="50"/>
      <c r="K702" s="50"/>
      <c r="L702" s="50"/>
      <c r="M702" s="50"/>
      <c r="N702" s="50"/>
      <c r="O702" s="50"/>
      <c r="P702" s="51"/>
      <c r="Q702" s="50"/>
      <c r="R702" s="51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</row>
    <row r="703" spans="1:28" ht="12.75">
      <c r="A703" s="50"/>
      <c r="B703" s="50"/>
      <c r="C703" s="50"/>
      <c r="D703" s="50"/>
      <c r="E703" s="50"/>
      <c r="F703" s="50"/>
      <c r="G703" s="52"/>
      <c r="H703" s="52"/>
      <c r="I703" s="50"/>
      <c r="J703" s="50"/>
      <c r="K703" s="50"/>
      <c r="L703" s="50"/>
      <c r="M703" s="50"/>
      <c r="N703" s="50"/>
      <c r="O703" s="50"/>
      <c r="P703" s="51"/>
      <c r="Q703" s="50"/>
      <c r="R703" s="51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</row>
    <row r="704" spans="1:28" ht="12.75">
      <c r="A704" s="50"/>
      <c r="B704" s="50"/>
      <c r="C704" s="50"/>
      <c r="D704" s="50"/>
      <c r="E704" s="50"/>
      <c r="F704" s="50"/>
      <c r="G704" s="52"/>
      <c r="H704" s="52"/>
      <c r="I704" s="50"/>
      <c r="J704" s="50"/>
      <c r="K704" s="50"/>
      <c r="L704" s="50"/>
      <c r="M704" s="50"/>
      <c r="N704" s="50"/>
      <c r="O704" s="50"/>
      <c r="P704" s="51"/>
      <c r="Q704" s="50"/>
      <c r="R704" s="51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</row>
    <row r="705" spans="1:28" ht="12.75">
      <c r="A705" s="50"/>
      <c r="B705" s="50"/>
      <c r="C705" s="50"/>
      <c r="D705" s="50"/>
      <c r="E705" s="50"/>
      <c r="F705" s="50"/>
      <c r="G705" s="52"/>
      <c r="H705" s="52"/>
      <c r="I705" s="50"/>
      <c r="J705" s="50"/>
      <c r="K705" s="50"/>
      <c r="L705" s="50"/>
      <c r="M705" s="50"/>
      <c r="N705" s="50"/>
      <c r="O705" s="50"/>
      <c r="P705" s="51"/>
      <c r="Q705" s="50"/>
      <c r="R705" s="51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</row>
    <row r="706" spans="1:28" ht="12.75">
      <c r="A706" s="50"/>
      <c r="B706" s="50"/>
      <c r="C706" s="50"/>
      <c r="D706" s="50"/>
      <c r="E706" s="50"/>
      <c r="F706" s="50"/>
      <c r="G706" s="52"/>
      <c r="H706" s="52"/>
      <c r="I706" s="50"/>
      <c r="J706" s="50"/>
      <c r="K706" s="50"/>
      <c r="L706" s="50"/>
      <c r="M706" s="50"/>
      <c r="N706" s="50"/>
      <c r="O706" s="50"/>
      <c r="P706" s="51"/>
      <c r="Q706" s="50"/>
      <c r="R706" s="51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</row>
    <row r="707" spans="1:28" ht="12.75">
      <c r="A707" s="50"/>
      <c r="B707" s="50"/>
      <c r="C707" s="50"/>
      <c r="D707" s="50"/>
      <c r="E707" s="50"/>
      <c r="F707" s="50"/>
      <c r="G707" s="52"/>
      <c r="H707" s="52"/>
      <c r="I707" s="50"/>
      <c r="J707" s="50"/>
      <c r="K707" s="50"/>
      <c r="L707" s="50"/>
      <c r="M707" s="50"/>
      <c r="N707" s="50"/>
      <c r="O707" s="50"/>
      <c r="P707" s="51"/>
      <c r="Q707" s="50"/>
      <c r="R707" s="51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</row>
    <row r="708" spans="1:28" ht="12.75">
      <c r="A708" s="50"/>
      <c r="B708" s="50"/>
      <c r="C708" s="50"/>
      <c r="D708" s="50"/>
      <c r="E708" s="50"/>
      <c r="F708" s="50"/>
      <c r="G708" s="52"/>
      <c r="H708" s="52"/>
      <c r="I708" s="50"/>
      <c r="J708" s="50"/>
      <c r="K708" s="50"/>
      <c r="L708" s="50"/>
      <c r="M708" s="50"/>
      <c r="N708" s="50"/>
      <c r="O708" s="50"/>
      <c r="P708" s="51"/>
      <c r="Q708" s="50"/>
      <c r="R708" s="51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</row>
    <row r="709" spans="1:28" ht="12.75">
      <c r="A709" s="50"/>
      <c r="B709" s="50"/>
      <c r="C709" s="50"/>
      <c r="D709" s="50"/>
      <c r="E709" s="50"/>
      <c r="F709" s="50"/>
      <c r="G709" s="52"/>
      <c r="H709" s="52"/>
      <c r="I709" s="50"/>
      <c r="J709" s="50"/>
      <c r="K709" s="50"/>
      <c r="L709" s="50"/>
      <c r="M709" s="50"/>
      <c r="N709" s="50"/>
      <c r="O709" s="50"/>
      <c r="P709" s="51"/>
      <c r="Q709" s="50"/>
      <c r="R709" s="51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</row>
    <row r="710" spans="1:28" ht="12.75">
      <c r="A710" s="50"/>
      <c r="B710" s="50"/>
      <c r="C710" s="50"/>
      <c r="D710" s="50"/>
      <c r="E710" s="50"/>
      <c r="F710" s="50"/>
      <c r="G710" s="52"/>
      <c r="H710" s="52"/>
      <c r="I710" s="50"/>
      <c r="J710" s="50"/>
      <c r="K710" s="50"/>
      <c r="L710" s="50"/>
      <c r="M710" s="50"/>
      <c r="N710" s="50"/>
      <c r="O710" s="50"/>
      <c r="P710" s="51"/>
      <c r="Q710" s="50"/>
      <c r="R710" s="51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</row>
    <row r="711" spans="1:28" ht="12.75">
      <c r="A711" s="50"/>
      <c r="B711" s="50"/>
      <c r="C711" s="50"/>
      <c r="D711" s="50"/>
      <c r="E711" s="50"/>
      <c r="F711" s="50"/>
      <c r="G711" s="52"/>
      <c r="H711" s="52"/>
      <c r="I711" s="50"/>
      <c r="J711" s="50"/>
      <c r="K711" s="50"/>
      <c r="L711" s="50"/>
      <c r="M711" s="50"/>
      <c r="N711" s="50"/>
      <c r="O711" s="50"/>
      <c r="P711" s="51"/>
      <c r="Q711" s="50"/>
      <c r="R711" s="51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</row>
    <row r="712" spans="1:28" ht="12.75">
      <c r="A712" s="50"/>
      <c r="B712" s="50"/>
      <c r="C712" s="50"/>
      <c r="D712" s="50"/>
      <c r="E712" s="50"/>
      <c r="F712" s="50"/>
      <c r="G712" s="52"/>
      <c r="H712" s="52"/>
      <c r="I712" s="50"/>
      <c r="J712" s="50"/>
      <c r="K712" s="50"/>
      <c r="L712" s="50"/>
      <c r="M712" s="50"/>
      <c r="N712" s="50"/>
      <c r="O712" s="50"/>
      <c r="P712" s="51"/>
      <c r="Q712" s="50"/>
      <c r="R712" s="51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</row>
    <row r="713" spans="1:28" ht="12.75">
      <c r="A713" s="50"/>
      <c r="B713" s="50"/>
      <c r="C713" s="50"/>
      <c r="D713" s="50"/>
      <c r="E713" s="50"/>
      <c r="F713" s="50"/>
      <c r="G713" s="52"/>
      <c r="H713" s="52"/>
      <c r="I713" s="50"/>
      <c r="J713" s="50"/>
      <c r="K713" s="50"/>
      <c r="L713" s="50"/>
      <c r="M713" s="50"/>
      <c r="N713" s="50"/>
      <c r="O713" s="50"/>
      <c r="P713" s="51"/>
      <c r="Q713" s="50"/>
      <c r="R713" s="51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</row>
    <row r="714" spans="1:28" ht="12.75">
      <c r="A714" s="50"/>
      <c r="B714" s="50"/>
      <c r="C714" s="50"/>
      <c r="D714" s="50"/>
      <c r="E714" s="50"/>
      <c r="F714" s="50"/>
      <c r="G714" s="52"/>
      <c r="H714" s="52"/>
      <c r="I714" s="50"/>
      <c r="J714" s="50"/>
      <c r="K714" s="50"/>
      <c r="L714" s="50"/>
      <c r="M714" s="50"/>
      <c r="N714" s="50"/>
      <c r="O714" s="50"/>
      <c r="P714" s="51"/>
      <c r="Q714" s="50"/>
      <c r="R714" s="51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</row>
    <row r="715" spans="1:28" ht="12.75">
      <c r="A715" s="50"/>
      <c r="B715" s="50"/>
      <c r="C715" s="50"/>
      <c r="D715" s="50"/>
      <c r="E715" s="50"/>
      <c r="F715" s="50"/>
      <c r="G715" s="52"/>
      <c r="H715" s="52"/>
      <c r="I715" s="50"/>
      <c r="J715" s="50"/>
      <c r="K715" s="50"/>
      <c r="L715" s="50"/>
      <c r="M715" s="50"/>
      <c r="N715" s="50"/>
      <c r="O715" s="50"/>
      <c r="P715" s="51"/>
      <c r="Q715" s="50"/>
      <c r="R715" s="51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</row>
    <row r="716" spans="1:28" ht="12.75">
      <c r="A716" s="50"/>
      <c r="B716" s="50"/>
      <c r="C716" s="50"/>
      <c r="D716" s="50"/>
      <c r="E716" s="50"/>
      <c r="F716" s="50"/>
      <c r="G716" s="52"/>
      <c r="H716" s="52"/>
      <c r="I716" s="50"/>
      <c r="J716" s="50"/>
      <c r="K716" s="50"/>
      <c r="L716" s="50"/>
      <c r="M716" s="50"/>
      <c r="N716" s="50"/>
      <c r="O716" s="50"/>
      <c r="P716" s="51"/>
      <c r="Q716" s="50"/>
      <c r="R716" s="51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</row>
    <row r="717" spans="1:28" ht="12.75">
      <c r="A717" s="50"/>
      <c r="B717" s="50"/>
      <c r="C717" s="50"/>
      <c r="D717" s="50"/>
      <c r="E717" s="50"/>
      <c r="F717" s="50"/>
      <c r="G717" s="52"/>
      <c r="H717" s="52"/>
      <c r="I717" s="50"/>
      <c r="J717" s="50"/>
      <c r="K717" s="50"/>
      <c r="L717" s="50"/>
      <c r="M717" s="50"/>
      <c r="N717" s="50"/>
      <c r="O717" s="50"/>
      <c r="P717" s="51"/>
      <c r="Q717" s="50"/>
      <c r="R717" s="51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</row>
    <row r="718" spans="1:28" ht="12.75">
      <c r="A718" s="50"/>
      <c r="B718" s="50"/>
      <c r="C718" s="50"/>
      <c r="D718" s="50"/>
      <c r="E718" s="50"/>
      <c r="F718" s="50"/>
      <c r="G718" s="52"/>
      <c r="H718" s="52"/>
      <c r="I718" s="50"/>
      <c r="J718" s="50"/>
      <c r="K718" s="50"/>
      <c r="L718" s="50"/>
      <c r="M718" s="50"/>
      <c r="N718" s="50"/>
      <c r="O718" s="50"/>
      <c r="P718" s="51"/>
      <c r="Q718" s="50"/>
      <c r="R718" s="51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</row>
    <row r="719" spans="1:28" ht="12.75">
      <c r="A719" s="50"/>
      <c r="B719" s="50"/>
      <c r="C719" s="50"/>
      <c r="D719" s="50"/>
      <c r="E719" s="50"/>
      <c r="F719" s="50"/>
      <c r="G719" s="52"/>
      <c r="H719" s="52"/>
      <c r="I719" s="50"/>
      <c r="J719" s="50"/>
      <c r="K719" s="50"/>
      <c r="L719" s="50"/>
      <c r="M719" s="50"/>
      <c r="N719" s="50"/>
      <c r="O719" s="50"/>
      <c r="P719" s="51"/>
      <c r="Q719" s="50"/>
      <c r="R719" s="51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</row>
    <row r="720" spans="1:28" ht="12.75">
      <c r="A720" s="50"/>
      <c r="B720" s="50"/>
      <c r="C720" s="50"/>
      <c r="D720" s="50"/>
      <c r="E720" s="50"/>
      <c r="F720" s="50"/>
      <c r="G720" s="52"/>
      <c r="H720" s="52"/>
      <c r="I720" s="50"/>
      <c r="J720" s="50"/>
      <c r="K720" s="50"/>
      <c r="L720" s="50"/>
      <c r="M720" s="50"/>
      <c r="N720" s="50"/>
      <c r="O720" s="50"/>
      <c r="P720" s="51"/>
      <c r="Q720" s="50"/>
      <c r="R720" s="51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</row>
    <row r="721" spans="1:28" ht="12.75">
      <c r="A721" s="50"/>
      <c r="B721" s="50"/>
      <c r="C721" s="50"/>
      <c r="D721" s="50"/>
      <c r="E721" s="50"/>
      <c r="F721" s="50"/>
      <c r="G721" s="52"/>
      <c r="H721" s="52"/>
      <c r="I721" s="50"/>
      <c r="J721" s="50"/>
      <c r="K721" s="50"/>
      <c r="L721" s="50"/>
      <c r="M721" s="50"/>
      <c r="N721" s="50"/>
      <c r="O721" s="50"/>
      <c r="P721" s="51"/>
      <c r="Q721" s="50"/>
      <c r="R721" s="51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</row>
    <row r="722" spans="1:28" ht="12.75">
      <c r="A722" s="50"/>
      <c r="B722" s="50"/>
      <c r="C722" s="50"/>
      <c r="D722" s="50"/>
      <c r="E722" s="50"/>
      <c r="F722" s="50"/>
      <c r="G722" s="52"/>
      <c r="H722" s="52"/>
      <c r="I722" s="50"/>
      <c r="J722" s="50"/>
      <c r="K722" s="50"/>
      <c r="L722" s="50"/>
      <c r="M722" s="50"/>
      <c r="N722" s="50"/>
      <c r="O722" s="50"/>
      <c r="P722" s="51"/>
      <c r="Q722" s="50"/>
      <c r="R722" s="51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</row>
    <row r="723" spans="1:28" ht="12.75">
      <c r="A723" s="50"/>
      <c r="B723" s="50"/>
      <c r="C723" s="50"/>
      <c r="D723" s="50"/>
      <c r="E723" s="50"/>
      <c r="F723" s="50"/>
      <c r="G723" s="52"/>
      <c r="H723" s="52"/>
      <c r="I723" s="50"/>
      <c r="J723" s="50"/>
      <c r="K723" s="50"/>
      <c r="L723" s="50"/>
      <c r="M723" s="50"/>
      <c r="N723" s="50"/>
      <c r="O723" s="50"/>
      <c r="P723" s="51"/>
      <c r="Q723" s="50"/>
      <c r="R723" s="51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</row>
    <row r="724" spans="1:28" ht="12.75">
      <c r="A724" s="50"/>
      <c r="B724" s="50"/>
      <c r="C724" s="50"/>
      <c r="D724" s="50"/>
      <c r="E724" s="50"/>
      <c r="F724" s="50"/>
      <c r="G724" s="52"/>
      <c r="H724" s="52"/>
      <c r="I724" s="50"/>
      <c r="J724" s="50"/>
      <c r="K724" s="50"/>
      <c r="L724" s="50"/>
      <c r="M724" s="50"/>
      <c r="N724" s="50"/>
      <c r="O724" s="50"/>
      <c r="P724" s="51"/>
      <c r="Q724" s="50"/>
      <c r="R724" s="51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</row>
    <row r="725" spans="1:28" ht="12.75">
      <c r="A725" s="50"/>
      <c r="B725" s="50"/>
      <c r="C725" s="50"/>
      <c r="D725" s="50"/>
      <c r="E725" s="50"/>
      <c r="F725" s="50"/>
      <c r="G725" s="52"/>
      <c r="H725" s="52"/>
      <c r="I725" s="50"/>
      <c r="J725" s="50"/>
      <c r="K725" s="50"/>
      <c r="L725" s="50"/>
      <c r="M725" s="50"/>
      <c r="N725" s="50"/>
      <c r="O725" s="50"/>
      <c r="P725" s="51"/>
      <c r="Q725" s="50"/>
      <c r="R725" s="51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</row>
    <row r="726" spans="1:28" ht="12.75">
      <c r="A726" s="50"/>
      <c r="B726" s="50"/>
      <c r="C726" s="50"/>
      <c r="D726" s="50"/>
      <c r="E726" s="50"/>
      <c r="F726" s="50"/>
      <c r="G726" s="52"/>
      <c r="H726" s="52"/>
      <c r="I726" s="50"/>
      <c r="J726" s="50"/>
      <c r="K726" s="50"/>
      <c r="L726" s="50"/>
      <c r="M726" s="50"/>
      <c r="N726" s="50"/>
      <c r="O726" s="50"/>
      <c r="P726" s="51"/>
      <c r="Q726" s="50"/>
      <c r="R726" s="51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</row>
    <row r="727" spans="1:28" ht="12.75">
      <c r="A727" s="50"/>
      <c r="B727" s="50"/>
      <c r="C727" s="50"/>
      <c r="D727" s="50"/>
      <c r="E727" s="50"/>
      <c r="F727" s="50"/>
      <c r="G727" s="52"/>
      <c r="H727" s="52"/>
      <c r="I727" s="50"/>
      <c r="J727" s="50"/>
      <c r="K727" s="50"/>
      <c r="L727" s="50"/>
      <c r="M727" s="50"/>
      <c r="N727" s="50"/>
      <c r="O727" s="50"/>
      <c r="P727" s="51"/>
      <c r="Q727" s="50"/>
      <c r="R727" s="51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</row>
    <row r="728" spans="1:28" ht="12.75">
      <c r="A728" s="50"/>
      <c r="B728" s="50"/>
      <c r="C728" s="50"/>
      <c r="D728" s="50"/>
      <c r="E728" s="50"/>
      <c r="F728" s="50"/>
      <c r="G728" s="52"/>
      <c r="H728" s="52"/>
      <c r="I728" s="50"/>
      <c r="J728" s="50"/>
      <c r="K728" s="50"/>
      <c r="L728" s="50"/>
      <c r="M728" s="50"/>
      <c r="N728" s="50"/>
      <c r="O728" s="50"/>
      <c r="P728" s="51"/>
      <c r="Q728" s="50"/>
      <c r="R728" s="51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</row>
    <row r="729" spans="1:28" ht="12.75">
      <c r="A729" s="50"/>
      <c r="B729" s="50"/>
      <c r="C729" s="50"/>
      <c r="D729" s="50"/>
      <c r="E729" s="50"/>
      <c r="F729" s="50"/>
      <c r="G729" s="52"/>
      <c r="H729" s="52"/>
      <c r="I729" s="50"/>
      <c r="J729" s="50"/>
      <c r="K729" s="50"/>
      <c r="L729" s="50"/>
      <c r="M729" s="50"/>
      <c r="N729" s="50"/>
      <c r="O729" s="50"/>
      <c r="P729" s="51"/>
      <c r="Q729" s="50"/>
      <c r="R729" s="51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</row>
    <row r="730" spans="1:28" ht="12.75">
      <c r="A730" s="50"/>
      <c r="B730" s="50"/>
      <c r="C730" s="50"/>
      <c r="D730" s="50"/>
      <c r="E730" s="50"/>
      <c r="F730" s="50"/>
      <c r="G730" s="52"/>
      <c r="H730" s="52"/>
      <c r="I730" s="50"/>
      <c r="J730" s="50"/>
      <c r="K730" s="50"/>
      <c r="L730" s="50"/>
      <c r="M730" s="50"/>
      <c r="N730" s="50"/>
      <c r="O730" s="50"/>
      <c r="P730" s="51"/>
      <c r="Q730" s="50"/>
      <c r="R730" s="51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</row>
    <row r="731" spans="1:28" ht="12.75">
      <c r="A731" s="50"/>
      <c r="B731" s="50"/>
      <c r="C731" s="50"/>
      <c r="D731" s="50"/>
      <c r="E731" s="50"/>
      <c r="F731" s="50"/>
      <c r="G731" s="52"/>
      <c r="H731" s="52"/>
      <c r="I731" s="50"/>
      <c r="J731" s="50"/>
      <c r="K731" s="50"/>
      <c r="L731" s="50"/>
      <c r="M731" s="50"/>
      <c r="N731" s="50"/>
      <c r="O731" s="50"/>
      <c r="P731" s="51"/>
      <c r="Q731" s="50"/>
      <c r="R731" s="51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</row>
    <row r="732" spans="1:28" ht="12.75">
      <c r="A732" s="50"/>
      <c r="B732" s="50"/>
      <c r="C732" s="50"/>
      <c r="D732" s="50"/>
      <c r="E732" s="50"/>
      <c r="F732" s="50"/>
      <c r="G732" s="52"/>
      <c r="H732" s="52"/>
      <c r="I732" s="50"/>
      <c r="J732" s="50"/>
      <c r="K732" s="50"/>
      <c r="L732" s="50"/>
      <c r="M732" s="50"/>
      <c r="N732" s="50"/>
      <c r="O732" s="50"/>
      <c r="P732" s="51"/>
      <c r="Q732" s="50"/>
      <c r="R732" s="51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</row>
    <row r="733" spans="1:28" ht="12.75">
      <c r="A733" s="50"/>
      <c r="B733" s="50"/>
      <c r="C733" s="50"/>
      <c r="D733" s="50"/>
      <c r="E733" s="50"/>
      <c r="F733" s="50"/>
      <c r="G733" s="52"/>
      <c r="H733" s="52"/>
      <c r="I733" s="50"/>
      <c r="J733" s="50"/>
      <c r="K733" s="50"/>
      <c r="L733" s="50"/>
      <c r="M733" s="50"/>
      <c r="N733" s="50"/>
      <c r="O733" s="50"/>
      <c r="P733" s="51"/>
      <c r="Q733" s="50"/>
      <c r="R733" s="51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</row>
    <row r="734" spans="1:28" ht="12.75">
      <c r="A734" s="50"/>
      <c r="B734" s="50"/>
      <c r="C734" s="50"/>
      <c r="D734" s="50"/>
      <c r="E734" s="50"/>
      <c r="F734" s="50"/>
      <c r="G734" s="52"/>
      <c r="H734" s="52"/>
      <c r="I734" s="50"/>
      <c r="J734" s="50"/>
      <c r="K734" s="50"/>
      <c r="L734" s="50"/>
      <c r="M734" s="50"/>
      <c r="N734" s="50"/>
      <c r="O734" s="50"/>
      <c r="P734" s="51"/>
      <c r="Q734" s="50"/>
      <c r="R734" s="51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</row>
    <row r="735" spans="1:28" ht="12.75">
      <c r="A735" s="50"/>
      <c r="B735" s="50"/>
      <c r="C735" s="50"/>
      <c r="D735" s="50"/>
      <c r="E735" s="50"/>
      <c r="F735" s="50"/>
      <c r="G735" s="52"/>
      <c r="H735" s="52"/>
      <c r="I735" s="50"/>
      <c r="J735" s="50"/>
      <c r="K735" s="50"/>
      <c r="L735" s="50"/>
      <c r="M735" s="50"/>
      <c r="N735" s="50"/>
      <c r="O735" s="50"/>
      <c r="P735" s="51"/>
      <c r="Q735" s="50"/>
      <c r="R735" s="51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</row>
    <row r="736" spans="1:28" ht="12.75">
      <c r="A736" s="50"/>
      <c r="B736" s="50"/>
      <c r="C736" s="50"/>
      <c r="D736" s="50"/>
      <c r="E736" s="50"/>
      <c r="F736" s="50"/>
      <c r="G736" s="52"/>
      <c r="H736" s="52"/>
      <c r="I736" s="50"/>
      <c r="J736" s="50"/>
      <c r="K736" s="50"/>
      <c r="L736" s="50"/>
      <c r="M736" s="50"/>
      <c r="N736" s="50"/>
      <c r="O736" s="50"/>
      <c r="P736" s="51"/>
      <c r="Q736" s="50"/>
      <c r="R736" s="51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</row>
    <row r="737" spans="1:28" ht="12.75">
      <c r="A737" s="50"/>
      <c r="B737" s="50"/>
      <c r="C737" s="50"/>
      <c r="D737" s="50"/>
      <c r="E737" s="50"/>
      <c r="F737" s="50"/>
      <c r="G737" s="52"/>
      <c r="H737" s="52"/>
      <c r="I737" s="50"/>
      <c r="J737" s="50"/>
      <c r="K737" s="50"/>
      <c r="L737" s="50"/>
      <c r="M737" s="50"/>
      <c r="N737" s="50"/>
      <c r="O737" s="50"/>
      <c r="P737" s="51"/>
      <c r="Q737" s="50"/>
      <c r="R737" s="51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</row>
    <row r="738" spans="1:28" ht="12.75">
      <c r="A738" s="50"/>
      <c r="B738" s="50"/>
      <c r="C738" s="50"/>
      <c r="D738" s="50"/>
      <c r="E738" s="50"/>
      <c r="F738" s="50"/>
      <c r="G738" s="52"/>
      <c r="H738" s="52"/>
      <c r="I738" s="50"/>
      <c r="J738" s="50"/>
      <c r="K738" s="50"/>
      <c r="L738" s="50"/>
      <c r="M738" s="50"/>
      <c r="N738" s="50"/>
      <c r="O738" s="50"/>
      <c r="P738" s="51"/>
      <c r="Q738" s="50"/>
      <c r="R738" s="51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</row>
    <row r="739" spans="1:28" ht="12.75">
      <c r="A739" s="50"/>
      <c r="B739" s="50"/>
      <c r="C739" s="50"/>
      <c r="D739" s="50"/>
      <c r="E739" s="50"/>
      <c r="F739" s="50"/>
      <c r="G739" s="52"/>
      <c r="H739" s="52"/>
      <c r="I739" s="50"/>
      <c r="J739" s="50"/>
      <c r="K739" s="50"/>
      <c r="L739" s="50"/>
      <c r="M739" s="50"/>
      <c r="N739" s="50"/>
      <c r="O739" s="50"/>
      <c r="P739" s="51"/>
      <c r="Q739" s="50"/>
      <c r="R739" s="51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</row>
    <row r="740" spans="1:28" ht="12.75">
      <c r="A740" s="50"/>
      <c r="B740" s="50"/>
      <c r="C740" s="50"/>
      <c r="D740" s="50"/>
      <c r="E740" s="50"/>
      <c r="F740" s="50"/>
      <c r="G740" s="52"/>
      <c r="H740" s="52"/>
      <c r="I740" s="50"/>
      <c r="J740" s="50"/>
      <c r="K740" s="50"/>
      <c r="L740" s="50"/>
      <c r="M740" s="50"/>
      <c r="N740" s="50"/>
      <c r="O740" s="50"/>
      <c r="P740" s="51"/>
      <c r="Q740" s="50"/>
      <c r="R740" s="51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</row>
    <row r="741" spans="1:28" ht="12.75">
      <c r="A741" s="50"/>
      <c r="B741" s="50"/>
      <c r="C741" s="50"/>
      <c r="D741" s="50"/>
      <c r="E741" s="50"/>
      <c r="F741" s="50"/>
      <c r="G741" s="52"/>
      <c r="H741" s="52"/>
      <c r="I741" s="50"/>
      <c r="J741" s="50"/>
      <c r="K741" s="50"/>
      <c r="L741" s="50"/>
      <c r="M741" s="50"/>
      <c r="N741" s="50"/>
      <c r="O741" s="50"/>
      <c r="P741" s="51"/>
      <c r="Q741" s="50"/>
      <c r="R741" s="51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</row>
    <row r="742" spans="1:28" ht="12.75">
      <c r="A742" s="50"/>
      <c r="B742" s="50"/>
      <c r="C742" s="50"/>
      <c r="D742" s="50"/>
      <c r="E742" s="50"/>
      <c r="F742" s="50"/>
      <c r="G742" s="52"/>
      <c r="H742" s="52"/>
      <c r="I742" s="50"/>
      <c r="J742" s="50"/>
      <c r="K742" s="50"/>
      <c r="L742" s="50"/>
      <c r="M742" s="50"/>
      <c r="N742" s="50"/>
      <c r="O742" s="50"/>
      <c r="P742" s="51"/>
      <c r="Q742" s="50"/>
      <c r="R742" s="51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</row>
    <row r="743" spans="1:28" ht="12.75">
      <c r="A743" s="50"/>
      <c r="B743" s="50"/>
      <c r="C743" s="50"/>
      <c r="D743" s="50"/>
      <c r="E743" s="50"/>
      <c r="F743" s="50"/>
      <c r="G743" s="52"/>
      <c r="H743" s="52"/>
      <c r="I743" s="50"/>
      <c r="J743" s="50"/>
      <c r="K743" s="50"/>
      <c r="L743" s="50"/>
      <c r="M743" s="50"/>
      <c r="N743" s="50"/>
      <c r="O743" s="50"/>
      <c r="P743" s="51"/>
      <c r="Q743" s="50"/>
      <c r="R743" s="51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</row>
    <row r="744" spans="1:28" ht="12.75">
      <c r="A744" s="50"/>
      <c r="B744" s="50"/>
      <c r="C744" s="50"/>
      <c r="D744" s="50"/>
      <c r="E744" s="50"/>
      <c r="F744" s="50"/>
      <c r="G744" s="52"/>
      <c r="H744" s="52"/>
      <c r="I744" s="50"/>
      <c r="J744" s="50"/>
      <c r="K744" s="50"/>
      <c r="L744" s="50"/>
      <c r="M744" s="50"/>
      <c r="N744" s="50"/>
      <c r="O744" s="50"/>
      <c r="P744" s="51"/>
      <c r="Q744" s="50"/>
      <c r="R744" s="51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</row>
    <row r="745" spans="1:28" ht="12.75">
      <c r="A745" s="50"/>
      <c r="B745" s="50"/>
      <c r="C745" s="50"/>
      <c r="D745" s="50"/>
      <c r="E745" s="50"/>
      <c r="F745" s="50"/>
      <c r="G745" s="52"/>
      <c r="H745" s="52"/>
      <c r="I745" s="50"/>
      <c r="J745" s="50"/>
      <c r="K745" s="50"/>
      <c r="L745" s="50"/>
      <c r="M745" s="50"/>
      <c r="N745" s="50"/>
      <c r="O745" s="50"/>
      <c r="P745" s="51"/>
      <c r="Q745" s="50"/>
      <c r="R745" s="51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</row>
    <row r="746" spans="1:28" ht="12.75">
      <c r="A746" s="50"/>
      <c r="B746" s="50"/>
      <c r="C746" s="50"/>
      <c r="D746" s="50"/>
      <c r="E746" s="50"/>
      <c r="F746" s="50"/>
      <c r="G746" s="52"/>
      <c r="H746" s="52"/>
      <c r="I746" s="50"/>
      <c r="J746" s="50"/>
      <c r="K746" s="50"/>
      <c r="L746" s="50"/>
      <c r="M746" s="50"/>
      <c r="N746" s="50"/>
      <c r="O746" s="50"/>
      <c r="P746" s="51"/>
      <c r="Q746" s="50"/>
      <c r="R746" s="51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</row>
    <row r="747" spans="1:28" ht="12.75">
      <c r="A747" s="50"/>
      <c r="B747" s="50"/>
      <c r="C747" s="50"/>
      <c r="D747" s="50"/>
      <c r="E747" s="50"/>
      <c r="F747" s="50"/>
      <c r="G747" s="52"/>
      <c r="H747" s="52"/>
      <c r="I747" s="50"/>
      <c r="J747" s="50"/>
      <c r="K747" s="50"/>
      <c r="L747" s="50"/>
      <c r="M747" s="50"/>
      <c r="N747" s="50"/>
      <c r="O747" s="50"/>
      <c r="P747" s="51"/>
      <c r="Q747" s="50"/>
      <c r="R747" s="51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</row>
    <row r="748" spans="1:28" ht="12.75">
      <c r="A748" s="50"/>
      <c r="B748" s="50"/>
      <c r="C748" s="50"/>
      <c r="D748" s="50"/>
      <c r="E748" s="50"/>
      <c r="F748" s="50"/>
      <c r="G748" s="52"/>
      <c r="H748" s="52"/>
      <c r="I748" s="50"/>
      <c r="J748" s="50"/>
      <c r="K748" s="50"/>
      <c r="L748" s="50"/>
      <c r="M748" s="50"/>
      <c r="N748" s="50"/>
      <c r="O748" s="50"/>
      <c r="P748" s="51"/>
      <c r="Q748" s="50"/>
      <c r="R748" s="51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</row>
    <row r="749" spans="1:28" ht="12.75">
      <c r="A749" s="50"/>
      <c r="B749" s="50"/>
      <c r="C749" s="50"/>
      <c r="D749" s="50"/>
      <c r="E749" s="50"/>
      <c r="F749" s="50"/>
      <c r="G749" s="52"/>
      <c r="H749" s="52"/>
      <c r="I749" s="50"/>
      <c r="J749" s="50"/>
      <c r="K749" s="50"/>
      <c r="L749" s="50"/>
      <c r="M749" s="50"/>
      <c r="N749" s="50"/>
      <c r="O749" s="50"/>
      <c r="P749" s="51"/>
      <c r="Q749" s="50"/>
      <c r="R749" s="51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</row>
    <row r="750" spans="1:28" ht="12.75">
      <c r="A750" s="50"/>
      <c r="B750" s="50"/>
      <c r="C750" s="50"/>
      <c r="D750" s="50"/>
      <c r="E750" s="50"/>
      <c r="F750" s="50"/>
      <c r="G750" s="52"/>
      <c r="H750" s="52"/>
      <c r="I750" s="50"/>
      <c r="J750" s="50"/>
      <c r="K750" s="50"/>
      <c r="L750" s="50"/>
      <c r="M750" s="50"/>
      <c r="N750" s="50"/>
      <c r="O750" s="50"/>
      <c r="P750" s="51"/>
      <c r="Q750" s="50"/>
      <c r="R750" s="51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</row>
    <row r="751" spans="1:28" ht="12.75">
      <c r="A751" s="50"/>
      <c r="B751" s="50"/>
      <c r="C751" s="50"/>
      <c r="D751" s="50"/>
      <c r="E751" s="50"/>
      <c r="F751" s="50"/>
      <c r="G751" s="52"/>
      <c r="H751" s="52"/>
      <c r="I751" s="50"/>
      <c r="J751" s="50"/>
      <c r="K751" s="50"/>
      <c r="L751" s="50"/>
      <c r="M751" s="50"/>
      <c r="N751" s="50"/>
      <c r="O751" s="50"/>
      <c r="P751" s="51"/>
      <c r="Q751" s="50"/>
      <c r="R751" s="51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</row>
    <row r="752" spans="1:28" ht="12.75">
      <c r="A752" s="50"/>
      <c r="B752" s="50"/>
      <c r="C752" s="50"/>
      <c r="D752" s="50"/>
      <c r="E752" s="50"/>
      <c r="F752" s="50"/>
      <c r="G752" s="52"/>
      <c r="H752" s="52"/>
      <c r="I752" s="50"/>
      <c r="J752" s="50"/>
      <c r="K752" s="50"/>
      <c r="L752" s="50"/>
      <c r="M752" s="50"/>
      <c r="N752" s="50"/>
      <c r="O752" s="50"/>
      <c r="P752" s="51"/>
      <c r="Q752" s="50"/>
      <c r="R752" s="51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</row>
    <row r="753" spans="1:28" ht="12.75">
      <c r="A753" s="50"/>
      <c r="B753" s="50"/>
      <c r="C753" s="50"/>
      <c r="D753" s="50"/>
      <c r="E753" s="50"/>
      <c r="F753" s="50"/>
      <c r="G753" s="52"/>
      <c r="H753" s="52"/>
      <c r="I753" s="50"/>
      <c r="J753" s="50"/>
      <c r="K753" s="50"/>
      <c r="L753" s="50"/>
      <c r="M753" s="50"/>
      <c r="N753" s="50"/>
      <c r="O753" s="50"/>
      <c r="P753" s="51"/>
      <c r="Q753" s="50"/>
      <c r="R753" s="51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</row>
    <row r="754" spans="1:28" ht="12.75">
      <c r="A754" s="50"/>
      <c r="B754" s="50"/>
      <c r="C754" s="50"/>
      <c r="D754" s="50"/>
      <c r="E754" s="50"/>
      <c r="F754" s="50"/>
      <c r="G754" s="52"/>
      <c r="H754" s="52"/>
      <c r="I754" s="50"/>
      <c r="J754" s="50"/>
      <c r="K754" s="50"/>
      <c r="L754" s="50"/>
      <c r="M754" s="50"/>
      <c r="N754" s="50"/>
      <c r="O754" s="50"/>
      <c r="P754" s="51"/>
      <c r="Q754" s="50"/>
      <c r="R754" s="51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</row>
    <row r="755" spans="1:28" ht="12.75">
      <c r="A755" s="50"/>
      <c r="B755" s="50"/>
      <c r="C755" s="50"/>
      <c r="D755" s="50"/>
      <c r="E755" s="50"/>
      <c r="F755" s="50"/>
      <c r="G755" s="52"/>
      <c r="H755" s="52"/>
      <c r="I755" s="50"/>
      <c r="J755" s="50"/>
      <c r="K755" s="50"/>
      <c r="L755" s="50"/>
      <c r="M755" s="50"/>
      <c r="N755" s="50"/>
      <c r="O755" s="50"/>
      <c r="P755" s="51"/>
      <c r="Q755" s="50"/>
      <c r="R755" s="51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</row>
    <row r="756" spans="1:28" ht="12.75">
      <c r="A756" s="50"/>
      <c r="B756" s="50"/>
      <c r="C756" s="50"/>
      <c r="D756" s="50"/>
      <c r="E756" s="50"/>
      <c r="F756" s="50"/>
      <c r="G756" s="52"/>
      <c r="H756" s="52"/>
      <c r="I756" s="50"/>
      <c r="J756" s="50"/>
      <c r="K756" s="50"/>
      <c r="L756" s="50"/>
      <c r="M756" s="50"/>
      <c r="N756" s="50"/>
      <c r="O756" s="50"/>
      <c r="P756" s="51"/>
      <c r="Q756" s="50"/>
      <c r="R756" s="51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</row>
    <row r="757" spans="1:28" ht="12.75">
      <c r="A757" s="50"/>
      <c r="B757" s="50"/>
      <c r="C757" s="50"/>
      <c r="D757" s="50"/>
      <c r="E757" s="50"/>
      <c r="F757" s="50"/>
      <c r="G757" s="52"/>
      <c r="H757" s="52"/>
      <c r="I757" s="50"/>
      <c r="J757" s="50"/>
      <c r="K757" s="50"/>
      <c r="L757" s="50"/>
      <c r="M757" s="50"/>
      <c r="N757" s="50"/>
      <c r="O757" s="50"/>
      <c r="P757" s="51"/>
      <c r="Q757" s="50"/>
      <c r="R757" s="51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</row>
    <row r="758" spans="1:28" ht="12.75">
      <c r="A758" s="50"/>
      <c r="B758" s="50"/>
      <c r="C758" s="50"/>
      <c r="D758" s="50"/>
      <c r="E758" s="50"/>
      <c r="F758" s="50"/>
      <c r="G758" s="52"/>
      <c r="H758" s="52"/>
      <c r="I758" s="50"/>
      <c r="J758" s="50"/>
      <c r="K758" s="50"/>
      <c r="L758" s="50"/>
      <c r="M758" s="50"/>
      <c r="N758" s="50"/>
      <c r="O758" s="50"/>
      <c r="P758" s="51"/>
      <c r="Q758" s="50"/>
      <c r="R758" s="51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</row>
    <row r="759" spans="1:28" ht="12.75">
      <c r="A759" s="50"/>
      <c r="B759" s="50"/>
      <c r="C759" s="50"/>
      <c r="D759" s="50"/>
      <c r="E759" s="50"/>
      <c r="F759" s="50"/>
      <c r="G759" s="52"/>
      <c r="H759" s="52"/>
      <c r="I759" s="50"/>
      <c r="J759" s="50"/>
      <c r="K759" s="50"/>
      <c r="L759" s="50"/>
      <c r="M759" s="50"/>
      <c r="N759" s="50"/>
      <c r="O759" s="50"/>
      <c r="P759" s="51"/>
      <c r="Q759" s="50"/>
      <c r="R759" s="51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</row>
    <row r="760" spans="1:28" ht="12.75">
      <c r="A760" s="50"/>
      <c r="B760" s="50"/>
      <c r="C760" s="50"/>
      <c r="D760" s="50"/>
      <c r="E760" s="50"/>
      <c r="F760" s="50"/>
      <c r="G760" s="52"/>
      <c r="H760" s="52"/>
      <c r="I760" s="50"/>
      <c r="J760" s="50"/>
      <c r="K760" s="50"/>
      <c r="L760" s="50"/>
      <c r="M760" s="50"/>
      <c r="N760" s="50"/>
      <c r="O760" s="50"/>
      <c r="P760" s="51"/>
      <c r="Q760" s="50"/>
      <c r="R760" s="51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</row>
    <row r="761" spans="1:28" ht="12.75">
      <c r="A761" s="50"/>
      <c r="B761" s="50"/>
      <c r="C761" s="50"/>
      <c r="D761" s="50"/>
      <c r="E761" s="50"/>
      <c r="F761" s="50"/>
      <c r="G761" s="52"/>
      <c r="H761" s="52"/>
      <c r="I761" s="50"/>
      <c r="J761" s="50"/>
      <c r="K761" s="50"/>
      <c r="L761" s="50"/>
      <c r="M761" s="50"/>
      <c r="N761" s="50"/>
      <c r="O761" s="50"/>
      <c r="P761" s="51"/>
      <c r="Q761" s="50"/>
      <c r="R761" s="51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</row>
    <row r="762" spans="1:28" ht="12.75">
      <c r="A762" s="50"/>
      <c r="B762" s="50"/>
      <c r="C762" s="50"/>
      <c r="D762" s="50"/>
      <c r="E762" s="50"/>
      <c r="F762" s="50"/>
      <c r="G762" s="52"/>
      <c r="H762" s="52"/>
      <c r="I762" s="50"/>
      <c r="J762" s="50"/>
      <c r="K762" s="50"/>
      <c r="L762" s="50"/>
      <c r="M762" s="50"/>
      <c r="N762" s="50"/>
      <c r="O762" s="50"/>
      <c r="P762" s="51"/>
      <c r="Q762" s="50"/>
      <c r="R762" s="51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</row>
    <row r="763" spans="1:28" ht="12.75">
      <c r="A763" s="50"/>
      <c r="B763" s="50"/>
      <c r="C763" s="50"/>
      <c r="D763" s="50"/>
      <c r="E763" s="50"/>
      <c r="F763" s="50"/>
      <c r="G763" s="52"/>
      <c r="H763" s="52"/>
      <c r="I763" s="50"/>
      <c r="J763" s="50"/>
      <c r="K763" s="50"/>
      <c r="L763" s="50"/>
      <c r="M763" s="50"/>
      <c r="N763" s="50"/>
      <c r="O763" s="50"/>
      <c r="P763" s="51"/>
      <c r="Q763" s="50"/>
      <c r="R763" s="51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</row>
    <row r="764" spans="1:28" ht="12.75">
      <c r="A764" s="50"/>
      <c r="B764" s="50"/>
      <c r="C764" s="50"/>
      <c r="D764" s="50"/>
      <c r="E764" s="50"/>
      <c r="F764" s="50"/>
      <c r="G764" s="52"/>
      <c r="H764" s="52"/>
      <c r="I764" s="50"/>
      <c r="J764" s="50"/>
      <c r="K764" s="50"/>
      <c r="L764" s="50"/>
      <c r="M764" s="50"/>
      <c r="N764" s="50"/>
      <c r="O764" s="50"/>
      <c r="P764" s="51"/>
      <c r="Q764" s="50"/>
      <c r="R764" s="51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</row>
    <row r="765" spans="1:28" ht="12.75">
      <c r="A765" s="50"/>
      <c r="B765" s="50"/>
      <c r="C765" s="50"/>
      <c r="D765" s="50"/>
      <c r="E765" s="50"/>
      <c r="F765" s="50"/>
      <c r="G765" s="52"/>
      <c r="H765" s="52"/>
      <c r="I765" s="50"/>
      <c r="J765" s="50"/>
      <c r="K765" s="50"/>
      <c r="L765" s="50"/>
      <c r="M765" s="50"/>
      <c r="N765" s="50"/>
      <c r="O765" s="50"/>
      <c r="P765" s="51"/>
      <c r="Q765" s="50"/>
      <c r="R765" s="51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</row>
    <row r="766" spans="1:28" ht="12.75">
      <c r="A766" s="50"/>
      <c r="B766" s="50"/>
      <c r="C766" s="50"/>
      <c r="D766" s="50"/>
      <c r="E766" s="50"/>
      <c r="F766" s="50"/>
      <c r="G766" s="52"/>
      <c r="H766" s="52"/>
      <c r="I766" s="50"/>
      <c r="J766" s="50"/>
      <c r="K766" s="50"/>
      <c r="L766" s="50"/>
      <c r="M766" s="50"/>
      <c r="N766" s="50"/>
      <c r="O766" s="50"/>
      <c r="P766" s="51"/>
      <c r="Q766" s="50"/>
      <c r="R766" s="51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</row>
    <row r="767" spans="1:28" ht="12.75">
      <c r="A767" s="50"/>
      <c r="B767" s="50"/>
      <c r="C767" s="50"/>
      <c r="D767" s="50"/>
      <c r="E767" s="50"/>
      <c r="F767" s="50"/>
      <c r="G767" s="52"/>
      <c r="H767" s="52"/>
      <c r="I767" s="50"/>
      <c r="J767" s="50"/>
      <c r="K767" s="50"/>
      <c r="L767" s="50"/>
      <c r="M767" s="50"/>
      <c r="N767" s="50"/>
      <c r="O767" s="50"/>
      <c r="P767" s="51"/>
      <c r="Q767" s="50"/>
      <c r="R767" s="51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</row>
    <row r="768" spans="1:28" ht="12.75">
      <c r="A768" s="50"/>
      <c r="B768" s="50"/>
      <c r="C768" s="50"/>
      <c r="D768" s="50"/>
      <c r="E768" s="50"/>
      <c r="F768" s="50"/>
      <c r="G768" s="52"/>
      <c r="H768" s="52"/>
      <c r="I768" s="50"/>
      <c r="J768" s="50"/>
      <c r="K768" s="50"/>
      <c r="L768" s="50"/>
      <c r="M768" s="50"/>
      <c r="N768" s="50"/>
      <c r="O768" s="50"/>
      <c r="P768" s="51"/>
      <c r="Q768" s="50"/>
      <c r="R768" s="51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</row>
    <row r="769" spans="1:28" ht="12.75">
      <c r="A769" s="50"/>
      <c r="B769" s="50"/>
      <c r="C769" s="50"/>
      <c r="D769" s="50"/>
      <c r="E769" s="50"/>
      <c r="F769" s="50"/>
      <c r="G769" s="52"/>
      <c r="H769" s="52"/>
      <c r="I769" s="50"/>
      <c r="J769" s="50"/>
      <c r="K769" s="50"/>
      <c r="L769" s="50"/>
      <c r="M769" s="50"/>
      <c r="N769" s="50"/>
      <c r="O769" s="50"/>
      <c r="P769" s="51"/>
      <c r="Q769" s="50"/>
      <c r="R769" s="51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</row>
    <row r="770" spans="1:28" ht="12.75">
      <c r="A770" s="50"/>
      <c r="B770" s="50"/>
      <c r="C770" s="50"/>
      <c r="D770" s="50"/>
      <c r="E770" s="50"/>
      <c r="F770" s="50"/>
      <c r="G770" s="52"/>
      <c r="H770" s="52"/>
      <c r="I770" s="50"/>
      <c r="J770" s="50"/>
      <c r="K770" s="50"/>
      <c r="L770" s="50"/>
      <c r="M770" s="50"/>
      <c r="N770" s="50"/>
      <c r="O770" s="50"/>
      <c r="P770" s="51"/>
      <c r="Q770" s="50"/>
      <c r="R770" s="51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</row>
    <row r="771" spans="1:28" ht="12.75">
      <c r="A771" s="50"/>
      <c r="B771" s="50"/>
      <c r="C771" s="50"/>
      <c r="D771" s="50"/>
      <c r="E771" s="50"/>
      <c r="F771" s="50"/>
      <c r="G771" s="52"/>
      <c r="H771" s="52"/>
      <c r="I771" s="50"/>
      <c r="J771" s="50"/>
      <c r="K771" s="50"/>
      <c r="L771" s="50"/>
      <c r="M771" s="50"/>
      <c r="N771" s="50"/>
      <c r="O771" s="50"/>
      <c r="P771" s="51"/>
      <c r="Q771" s="50"/>
      <c r="R771" s="51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</row>
    <row r="772" spans="1:28" ht="12.75">
      <c r="A772" s="50"/>
      <c r="B772" s="50"/>
      <c r="C772" s="50"/>
      <c r="D772" s="50"/>
      <c r="E772" s="50"/>
      <c r="F772" s="50"/>
      <c r="G772" s="52"/>
      <c r="H772" s="52"/>
      <c r="I772" s="50"/>
      <c r="J772" s="50"/>
      <c r="K772" s="50"/>
      <c r="L772" s="50"/>
      <c r="M772" s="50"/>
      <c r="N772" s="50"/>
      <c r="O772" s="50"/>
      <c r="P772" s="51"/>
      <c r="Q772" s="50"/>
      <c r="R772" s="51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</row>
    <row r="773" spans="1:28" ht="12.75">
      <c r="A773" s="50"/>
      <c r="B773" s="50"/>
      <c r="C773" s="50"/>
      <c r="D773" s="50"/>
      <c r="E773" s="50"/>
      <c r="F773" s="50"/>
      <c r="G773" s="52"/>
      <c r="H773" s="52"/>
      <c r="I773" s="50"/>
      <c r="J773" s="50"/>
      <c r="K773" s="50"/>
      <c r="L773" s="50"/>
      <c r="M773" s="50"/>
      <c r="N773" s="50"/>
      <c r="O773" s="50"/>
      <c r="P773" s="51"/>
      <c r="Q773" s="50"/>
      <c r="R773" s="51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</row>
    <row r="774" spans="1:28" ht="12.75">
      <c r="A774" s="50"/>
      <c r="B774" s="50"/>
      <c r="C774" s="50"/>
      <c r="D774" s="50"/>
      <c r="E774" s="50"/>
      <c r="F774" s="50"/>
      <c r="G774" s="52"/>
      <c r="H774" s="52"/>
      <c r="I774" s="50"/>
      <c r="J774" s="50"/>
      <c r="K774" s="50"/>
      <c r="L774" s="50"/>
      <c r="M774" s="50"/>
      <c r="N774" s="50"/>
      <c r="O774" s="50"/>
      <c r="P774" s="51"/>
      <c r="Q774" s="50"/>
      <c r="R774" s="51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</row>
    <row r="775" spans="1:28" ht="12.75">
      <c r="A775" s="50"/>
      <c r="B775" s="50"/>
      <c r="C775" s="50"/>
      <c r="D775" s="50"/>
      <c r="E775" s="50"/>
      <c r="F775" s="50"/>
      <c r="G775" s="52"/>
      <c r="H775" s="52"/>
      <c r="I775" s="50"/>
      <c r="J775" s="50"/>
      <c r="K775" s="50"/>
      <c r="L775" s="50"/>
      <c r="M775" s="50"/>
      <c r="N775" s="50"/>
      <c r="O775" s="50"/>
      <c r="P775" s="51"/>
      <c r="Q775" s="50"/>
      <c r="R775" s="51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</row>
    <row r="776" spans="1:28" ht="12.75">
      <c r="A776" s="50"/>
      <c r="B776" s="50"/>
      <c r="C776" s="50"/>
      <c r="D776" s="50"/>
      <c r="E776" s="50"/>
      <c r="F776" s="50"/>
      <c r="G776" s="52"/>
      <c r="H776" s="52"/>
      <c r="I776" s="50"/>
      <c r="J776" s="50"/>
      <c r="K776" s="50"/>
      <c r="L776" s="50"/>
      <c r="M776" s="50"/>
      <c r="N776" s="50"/>
      <c r="O776" s="50"/>
      <c r="P776" s="51"/>
      <c r="Q776" s="50"/>
      <c r="R776" s="51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</row>
    <row r="777" spans="1:28" ht="12.75">
      <c r="A777" s="50"/>
      <c r="B777" s="50"/>
      <c r="C777" s="50"/>
      <c r="D777" s="50"/>
      <c r="E777" s="50"/>
      <c r="F777" s="50"/>
      <c r="G777" s="52"/>
      <c r="H777" s="52"/>
      <c r="I777" s="50"/>
      <c r="J777" s="50"/>
      <c r="K777" s="50"/>
      <c r="L777" s="50"/>
      <c r="M777" s="50"/>
      <c r="N777" s="50"/>
      <c r="O777" s="50"/>
      <c r="P777" s="51"/>
      <c r="Q777" s="50"/>
      <c r="R777" s="51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</row>
    <row r="778" spans="1:28" ht="12.75">
      <c r="A778" s="50"/>
      <c r="B778" s="50"/>
      <c r="C778" s="50"/>
      <c r="D778" s="50"/>
      <c r="E778" s="50"/>
      <c r="F778" s="50"/>
      <c r="G778" s="52"/>
      <c r="H778" s="52"/>
      <c r="I778" s="50"/>
      <c r="J778" s="50"/>
      <c r="K778" s="50"/>
      <c r="L778" s="50"/>
      <c r="M778" s="50"/>
      <c r="N778" s="50"/>
      <c r="O778" s="50"/>
      <c r="P778" s="51"/>
      <c r="Q778" s="50"/>
      <c r="R778" s="51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</row>
    <row r="779" spans="1:28" ht="12.75">
      <c r="A779" s="50"/>
      <c r="B779" s="50"/>
      <c r="C779" s="50"/>
      <c r="D779" s="50"/>
      <c r="E779" s="50"/>
      <c r="F779" s="50"/>
      <c r="G779" s="52"/>
      <c r="H779" s="52"/>
      <c r="I779" s="50"/>
      <c r="J779" s="50"/>
      <c r="K779" s="50"/>
      <c r="L779" s="50"/>
      <c r="M779" s="50"/>
      <c r="N779" s="50"/>
      <c r="O779" s="50"/>
      <c r="P779" s="51"/>
      <c r="Q779" s="50"/>
      <c r="R779" s="51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</row>
    <row r="780" spans="1:28" ht="12.75">
      <c r="A780" s="50"/>
      <c r="B780" s="50"/>
      <c r="C780" s="50"/>
      <c r="D780" s="50"/>
      <c r="E780" s="50"/>
      <c r="F780" s="50"/>
      <c r="G780" s="52"/>
      <c r="H780" s="52"/>
      <c r="I780" s="50"/>
      <c r="J780" s="50"/>
      <c r="K780" s="50"/>
      <c r="L780" s="50"/>
      <c r="M780" s="50"/>
      <c r="N780" s="50"/>
      <c r="O780" s="50"/>
      <c r="P780" s="51"/>
      <c r="Q780" s="50"/>
      <c r="R780" s="51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</row>
    <row r="781" spans="1:28" ht="12.75">
      <c r="A781" s="50"/>
      <c r="B781" s="50"/>
      <c r="C781" s="50"/>
      <c r="D781" s="50"/>
      <c r="E781" s="50"/>
      <c r="F781" s="50"/>
      <c r="G781" s="52"/>
      <c r="H781" s="52"/>
      <c r="I781" s="50"/>
      <c r="J781" s="50"/>
      <c r="K781" s="50"/>
      <c r="L781" s="50"/>
      <c r="M781" s="50"/>
      <c r="N781" s="50"/>
      <c r="O781" s="50"/>
      <c r="P781" s="51"/>
      <c r="Q781" s="50"/>
      <c r="R781" s="51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</row>
    <row r="782" spans="1:28" ht="12.75">
      <c r="A782" s="50"/>
      <c r="B782" s="50"/>
      <c r="C782" s="50"/>
      <c r="D782" s="50"/>
      <c r="E782" s="50"/>
      <c r="F782" s="50"/>
      <c r="G782" s="52"/>
      <c r="H782" s="52"/>
      <c r="I782" s="50"/>
      <c r="J782" s="50"/>
      <c r="K782" s="50"/>
      <c r="L782" s="50"/>
      <c r="M782" s="50"/>
      <c r="N782" s="50"/>
      <c r="O782" s="50"/>
      <c r="P782" s="51"/>
      <c r="Q782" s="50"/>
      <c r="R782" s="51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</row>
    <row r="783" spans="1:28" ht="12.75">
      <c r="A783" s="50"/>
      <c r="B783" s="50"/>
      <c r="C783" s="50"/>
      <c r="D783" s="50"/>
      <c r="E783" s="50"/>
      <c r="F783" s="50"/>
      <c r="G783" s="52"/>
      <c r="H783" s="52"/>
      <c r="I783" s="50"/>
      <c r="J783" s="50"/>
      <c r="K783" s="50"/>
      <c r="L783" s="50"/>
      <c r="M783" s="50"/>
      <c r="N783" s="50"/>
      <c r="O783" s="50"/>
      <c r="P783" s="51"/>
      <c r="Q783" s="50"/>
      <c r="R783" s="51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</row>
    <row r="784" spans="1:28" ht="12.75">
      <c r="A784" s="50"/>
      <c r="B784" s="50"/>
      <c r="C784" s="50"/>
      <c r="D784" s="50"/>
      <c r="E784" s="50"/>
      <c r="F784" s="50"/>
      <c r="G784" s="52"/>
      <c r="H784" s="52"/>
      <c r="I784" s="50"/>
      <c r="J784" s="50"/>
      <c r="K784" s="50"/>
      <c r="L784" s="50"/>
      <c r="M784" s="50"/>
      <c r="N784" s="50"/>
      <c r="O784" s="50"/>
      <c r="P784" s="51"/>
      <c r="Q784" s="50"/>
      <c r="R784" s="51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</row>
    <row r="785" spans="1:28" ht="12.75">
      <c r="A785" s="50"/>
      <c r="B785" s="50"/>
      <c r="C785" s="50"/>
      <c r="D785" s="50"/>
      <c r="E785" s="50"/>
      <c r="F785" s="50"/>
      <c r="G785" s="52"/>
      <c r="H785" s="52"/>
      <c r="I785" s="50"/>
      <c r="J785" s="50"/>
      <c r="K785" s="50"/>
      <c r="L785" s="50"/>
      <c r="M785" s="50"/>
      <c r="N785" s="50"/>
      <c r="O785" s="50"/>
      <c r="P785" s="51"/>
      <c r="Q785" s="50"/>
      <c r="R785" s="51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</row>
    <row r="786" spans="1:28" ht="12.75">
      <c r="A786" s="50"/>
      <c r="B786" s="50"/>
      <c r="C786" s="50"/>
      <c r="D786" s="50"/>
      <c r="E786" s="50"/>
      <c r="F786" s="50"/>
      <c r="G786" s="52"/>
      <c r="H786" s="52"/>
      <c r="I786" s="50"/>
      <c r="J786" s="50"/>
      <c r="K786" s="50"/>
      <c r="L786" s="50"/>
      <c r="M786" s="50"/>
      <c r="N786" s="50"/>
      <c r="O786" s="50"/>
      <c r="P786" s="51"/>
      <c r="Q786" s="50"/>
      <c r="R786" s="51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</row>
    <row r="787" spans="1:28" ht="12.75">
      <c r="A787" s="50"/>
      <c r="B787" s="50"/>
      <c r="C787" s="50"/>
      <c r="D787" s="50"/>
      <c r="E787" s="50"/>
      <c r="F787" s="50"/>
      <c r="G787" s="52"/>
      <c r="H787" s="52"/>
      <c r="I787" s="50"/>
      <c r="J787" s="50"/>
      <c r="K787" s="50"/>
      <c r="L787" s="50"/>
      <c r="M787" s="50"/>
      <c r="N787" s="50"/>
      <c r="O787" s="50"/>
      <c r="P787" s="51"/>
      <c r="Q787" s="50"/>
      <c r="R787" s="51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</row>
    <row r="788" spans="1:28" ht="12.75">
      <c r="A788" s="50"/>
      <c r="B788" s="50"/>
      <c r="C788" s="50"/>
      <c r="D788" s="50"/>
      <c r="E788" s="50"/>
      <c r="F788" s="50"/>
      <c r="G788" s="52"/>
      <c r="H788" s="52"/>
      <c r="I788" s="50"/>
      <c r="J788" s="50"/>
      <c r="K788" s="50"/>
      <c r="L788" s="50"/>
      <c r="M788" s="50"/>
      <c r="N788" s="50"/>
      <c r="O788" s="50"/>
      <c r="P788" s="51"/>
      <c r="Q788" s="50"/>
      <c r="R788" s="51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</row>
    <row r="789" spans="1:28" ht="12.75">
      <c r="A789" s="50"/>
      <c r="B789" s="50"/>
      <c r="C789" s="50"/>
      <c r="D789" s="50"/>
      <c r="E789" s="50"/>
      <c r="F789" s="50"/>
      <c r="G789" s="52"/>
      <c r="H789" s="52"/>
      <c r="I789" s="50"/>
      <c r="J789" s="50"/>
      <c r="K789" s="50"/>
      <c r="L789" s="50"/>
      <c r="M789" s="50"/>
      <c r="N789" s="50"/>
      <c r="O789" s="50"/>
      <c r="P789" s="51"/>
      <c r="Q789" s="50"/>
      <c r="R789" s="51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</row>
    <row r="790" spans="1:28" ht="12.75">
      <c r="A790" s="50"/>
      <c r="B790" s="50"/>
      <c r="C790" s="50"/>
      <c r="D790" s="50"/>
      <c r="E790" s="50"/>
      <c r="F790" s="50"/>
      <c r="G790" s="52"/>
      <c r="H790" s="52"/>
      <c r="I790" s="50"/>
      <c r="J790" s="50"/>
      <c r="K790" s="50"/>
      <c r="L790" s="50"/>
      <c r="M790" s="50"/>
      <c r="N790" s="50"/>
      <c r="O790" s="50"/>
      <c r="P790" s="51"/>
      <c r="Q790" s="50"/>
      <c r="R790" s="51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</row>
    <row r="791" spans="1:28" ht="12.75">
      <c r="A791" s="50"/>
      <c r="B791" s="50"/>
      <c r="C791" s="50"/>
      <c r="D791" s="50"/>
      <c r="E791" s="50"/>
      <c r="F791" s="50"/>
      <c r="G791" s="52"/>
      <c r="H791" s="52"/>
      <c r="I791" s="50"/>
      <c r="J791" s="50"/>
      <c r="K791" s="50"/>
      <c r="L791" s="50"/>
      <c r="M791" s="50"/>
      <c r="N791" s="50"/>
      <c r="O791" s="50"/>
      <c r="P791" s="51"/>
      <c r="Q791" s="50"/>
      <c r="R791" s="51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</row>
    <row r="792" spans="1:28" ht="12.75">
      <c r="A792" s="50"/>
      <c r="B792" s="50"/>
      <c r="C792" s="50"/>
      <c r="D792" s="50"/>
      <c r="E792" s="50"/>
      <c r="F792" s="50"/>
      <c r="G792" s="52"/>
      <c r="H792" s="52"/>
      <c r="I792" s="50"/>
      <c r="J792" s="50"/>
      <c r="K792" s="50"/>
      <c r="L792" s="50"/>
      <c r="M792" s="50"/>
      <c r="N792" s="50"/>
      <c r="O792" s="50"/>
      <c r="P792" s="51"/>
      <c r="Q792" s="50"/>
      <c r="R792" s="51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</row>
    <row r="793" spans="1:28" ht="12.75">
      <c r="A793" s="50"/>
      <c r="B793" s="50"/>
      <c r="C793" s="50"/>
      <c r="D793" s="50"/>
      <c r="E793" s="50"/>
      <c r="F793" s="50"/>
      <c r="G793" s="52"/>
      <c r="H793" s="52"/>
      <c r="I793" s="50"/>
      <c r="J793" s="50"/>
      <c r="K793" s="50"/>
      <c r="L793" s="50"/>
      <c r="M793" s="50"/>
      <c r="N793" s="50"/>
      <c r="O793" s="50"/>
      <c r="P793" s="51"/>
      <c r="Q793" s="50"/>
      <c r="R793" s="51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</row>
    <row r="794" spans="1:28" ht="12.75">
      <c r="A794" s="50"/>
      <c r="B794" s="50"/>
      <c r="C794" s="50"/>
      <c r="D794" s="50"/>
      <c r="E794" s="50"/>
      <c r="F794" s="50"/>
      <c r="G794" s="52"/>
      <c r="H794" s="52"/>
      <c r="I794" s="50"/>
      <c r="J794" s="50"/>
      <c r="K794" s="50"/>
      <c r="L794" s="50"/>
      <c r="M794" s="50"/>
      <c r="N794" s="50"/>
      <c r="O794" s="50"/>
      <c r="P794" s="51"/>
      <c r="Q794" s="50"/>
      <c r="R794" s="51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</row>
    <row r="795" spans="1:28" ht="12.75">
      <c r="A795" s="50"/>
      <c r="B795" s="50"/>
      <c r="C795" s="50"/>
      <c r="D795" s="50"/>
      <c r="E795" s="50"/>
      <c r="F795" s="50"/>
      <c r="G795" s="52"/>
      <c r="H795" s="52"/>
      <c r="I795" s="50"/>
      <c r="J795" s="50"/>
      <c r="K795" s="50"/>
      <c r="L795" s="50"/>
      <c r="M795" s="50"/>
      <c r="N795" s="50"/>
      <c r="O795" s="50"/>
      <c r="P795" s="51"/>
      <c r="Q795" s="50"/>
      <c r="R795" s="51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</row>
    <row r="796" spans="1:28" ht="12.75">
      <c r="A796" s="50"/>
      <c r="B796" s="50"/>
      <c r="C796" s="50"/>
      <c r="D796" s="50"/>
      <c r="E796" s="50"/>
      <c r="F796" s="50"/>
      <c r="G796" s="52"/>
      <c r="H796" s="52"/>
      <c r="I796" s="50"/>
      <c r="J796" s="50"/>
      <c r="K796" s="50"/>
      <c r="L796" s="50"/>
      <c r="M796" s="50"/>
      <c r="N796" s="50"/>
      <c r="O796" s="50"/>
      <c r="P796" s="51"/>
      <c r="Q796" s="50"/>
      <c r="R796" s="51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</row>
    <row r="797" spans="1:28" ht="12.75">
      <c r="A797" s="50"/>
      <c r="B797" s="50"/>
      <c r="C797" s="50"/>
      <c r="D797" s="50"/>
      <c r="E797" s="50"/>
      <c r="F797" s="50"/>
      <c r="G797" s="52"/>
      <c r="H797" s="52"/>
      <c r="I797" s="50"/>
      <c r="J797" s="50"/>
      <c r="K797" s="50"/>
      <c r="L797" s="50"/>
      <c r="M797" s="50"/>
      <c r="N797" s="50"/>
      <c r="O797" s="50"/>
      <c r="P797" s="51"/>
      <c r="Q797" s="50"/>
      <c r="R797" s="51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</row>
    <row r="798" spans="1:28" ht="12.75">
      <c r="A798" s="50"/>
      <c r="B798" s="50"/>
      <c r="C798" s="50"/>
      <c r="D798" s="50"/>
      <c r="E798" s="50"/>
      <c r="F798" s="50"/>
      <c r="G798" s="52"/>
      <c r="H798" s="52"/>
      <c r="I798" s="50"/>
      <c r="J798" s="50"/>
      <c r="K798" s="50"/>
      <c r="L798" s="50"/>
      <c r="M798" s="50"/>
      <c r="N798" s="50"/>
      <c r="O798" s="50"/>
      <c r="P798" s="51"/>
      <c r="Q798" s="50"/>
      <c r="R798" s="51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</row>
    <row r="799" spans="1:28" ht="12.75">
      <c r="A799" s="50"/>
      <c r="B799" s="50"/>
      <c r="C799" s="50"/>
      <c r="D799" s="50"/>
      <c r="E799" s="50"/>
      <c r="F799" s="50"/>
      <c r="G799" s="52"/>
      <c r="H799" s="52"/>
      <c r="I799" s="50"/>
      <c r="J799" s="50"/>
      <c r="K799" s="50"/>
      <c r="L799" s="50"/>
      <c r="M799" s="50"/>
      <c r="N799" s="50"/>
      <c r="O799" s="50"/>
      <c r="P799" s="51"/>
      <c r="Q799" s="50"/>
      <c r="R799" s="51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</row>
    <row r="800" spans="1:28" ht="12.75">
      <c r="A800" s="50"/>
      <c r="B800" s="50"/>
      <c r="C800" s="50"/>
      <c r="D800" s="50"/>
      <c r="E800" s="50"/>
      <c r="F800" s="50"/>
      <c r="G800" s="52"/>
      <c r="H800" s="52"/>
      <c r="I800" s="50"/>
      <c r="J800" s="50"/>
      <c r="K800" s="50"/>
      <c r="L800" s="50"/>
      <c r="M800" s="50"/>
      <c r="N800" s="50"/>
      <c r="O800" s="50"/>
      <c r="P800" s="51"/>
      <c r="Q800" s="50"/>
      <c r="R800" s="51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</row>
    <row r="801" spans="1:28" ht="12.75">
      <c r="A801" s="50"/>
      <c r="B801" s="50"/>
      <c r="C801" s="50"/>
      <c r="D801" s="50"/>
      <c r="E801" s="50"/>
      <c r="F801" s="50"/>
      <c r="G801" s="52"/>
      <c r="H801" s="52"/>
      <c r="I801" s="50"/>
      <c r="J801" s="50"/>
      <c r="K801" s="50"/>
      <c r="L801" s="50"/>
      <c r="M801" s="50"/>
      <c r="N801" s="50"/>
      <c r="O801" s="50"/>
      <c r="P801" s="51"/>
      <c r="Q801" s="50"/>
      <c r="R801" s="51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</row>
    <row r="802" spans="1:28" ht="12.75">
      <c r="A802" s="50"/>
      <c r="B802" s="50"/>
      <c r="C802" s="50"/>
      <c r="D802" s="50"/>
      <c r="E802" s="50"/>
      <c r="F802" s="50"/>
      <c r="G802" s="52"/>
      <c r="H802" s="52"/>
      <c r="I802" s="50"/>
      <c r="J802" s="50"/>
      <c r="K802" s="50"/>
      <c r="L802" s="50"/>
      <c r="M802" s="50"/>
      <c r="N802" s="50"/>
      <c r="O802" s="50"/>
      <c r="P802" s="51"/>
      <c r="Q802" s="50"/>
      <c r="R802" s="51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</row>
    <row r="803" spans="1:28" ht="12.75">
      <c r="A803" s="50"/>
      <c r="B803" s="50"/>
      <c r="C803" s="50"/>
      <c r="D803" s="50"/>
      <c r="E803" s="50"/>
      <c r="F803" s="50"/>
      <c r="G803" s="52"/>
      <c r="H803" s="52"/>
      <c r="I803" s="50"/>
      <c r="J803" s="50"/>
      <c r="K803" s="50"/>
      <c r="L803" s="50"/>
      <c r="M803" s="50"/>
      <c r="N803" s="50"/>
      <c r="O803" s="50"/>
      <c r="P803" s="51"/>
      <c r="Q803" s="50"/>
      <c r="R803" s="51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</row>
    <row r="804" spans="1:28" ht="12.75">
      <c r="A804" s="50"/>
      <c r="B804" s="50"/>
      <c r="C804" s="50"/>
      <c r="D804" s="50"/>
      <c r="E804" s="50"/>
      <c r="F804" s="50"/>
      <c r="G804" s="52"/>
      <c r="H804" s="52"/>
      <c r="I804" s="50"/>
      <c r="J804" s="50"/>
      <c r="K804" s="50"/>
      <c r="L804" s="50"/>
      <c r="M804" s="50"/>
      <c r="N804" s="50"/>
      <c r="O804" s="50"/>
      <c r="P804" s="51"/>
      <c r="Q804" s="50"/>
      <c r="R804" s="51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</row>
    <row r="805" spans="1:28" ht="12.75">
      <c r="A805" s="50"/>
      <c r="B805" s="50"/>
      <c r="C805" s="50"/>
      <c r="D805" s="50"/>
      <c r="E805" s="50"/>
      <c r="F805" s="50"/>
      <c r="G805" s="52"/>
      <c r="H805" s="52"/>
      <c r="I805" s="50"/>
      <c r="J805" s="50"/>
      <c r="K805" s="50"/>
      <c r="L805" s="50"/>
      <c r="M805" s="50"/>
      <c r="N805" s="50"/>
      <c r="O805" s="50"/>
      <c r="P805" s="51"/>
      <c r="Q805" s="50"/>
      <c r="R805" s="51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</row>
    <row r="806" spans="1:28" ht="12.75">
      <c r="A806" s="50"/>
      <c r="B806" s="50"/>
      <c r="C806" s="50"/>
      <c r="D806" s="50"/>
      <c r="E806" s="50"/>
      <c r="F806" s="50"/>
      <c r="G806" s="52"/>
      <c r="H806" s="52"/>
      <c r="I806" s="50"/>
      <c r="J806" s="50"/>
      <c r="K806" s="50"/>
      <c r="L806" s="50"/>
      <c r="M806" s="50"/>
      <c r="N806" s="50"/>
      <c r="O806" s="50"/>
      <c r="P806" s="51"/>
      <c r="Q806" s="50"/>
      <c r="R806" s="51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</row>
    <row r="807" spans="1:28" ht="12.75">
      <c r="A807" s="50"/>
      <c r="B807" s="50"/>
      <c r="C807" s="50"/>
      <c r="D807" s="50"/>
      <c r="E807" s="50"/>
      <c r="F807" s="50"/>
      <c r="G807" s="52"/>
      <c r="H807" s="52"/>
      <c r="I807" s="50"/>
      <c r="J807" s="50"/>
      <c r="K807" s="50"/>
      <c r="L807" s="50"/>
      <c r="M807" s="50"/>
      <c r="N807" s="50"/>
      <c r="O807" s="50"/>
      <c r="P807" s="51"/>
      <c r="Q807" s="50"/>
      <c r="R807" s="51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</row>
    <row r="808" spans="1:28" ht="12.75">
      <c r="A808" s="50"/>
      <c r="B808" s="50"/>
      <c r="C808" s="50"/>
      <c r="D808" s="50"/>
      <c r="E808" s="50"/>
      <c r="F808" s="50"/>
      <c r="G808" s="52"/>
      <c r="H808" s="52"/>
      <c r="I808" s="50"/>
      <c r="J808" s="50"/>
      <c r="K808" s="50"/>
      <c r="L808" s="50"/>
      <c r="M808" s="50"/>
      <c r="N808" s="50"/>
      <c r="O808" s="50"/>
      <c r="P808" s="51"/>
      <c r="Q808" s="50"/>
      <c r="R808" s="51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</row>
    <row r="809" spans="1:28" ht="12.75">
      <c r="A809" s="50"/>
      <c r="B809" s="50"/>
      <c r="C809" s="50"/>
      <c r="D809" s="50"/>
      <c r="E809" s="50"/>
      <c r="F809" s="50"/>
      <c r="G809" s="52"/>
      <c r="H809" s="52"/>
      <c r="I809" s="50"/>
      <c r="J809" s="50"/>
      <c r="K809" s="50"/>
      <c r="L809" s="50"/>
      <c r="M809" s="50"/>
      <c r="N809" s="50"/>
      <c r="O809" s="50"/>
      <c r="P809" s="51"/>
      <c r="Q809" s="50"/>
      <c r="R809" s="51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</row>
    <row r="810" spans="1:28" ht="12.75">
      <c r="A810" s="50"/>
      <c r="B810" s="50"/>
      <c r="C810" s="50"/>
      <c r="D810" s="50"/>
      <c r="E810" s="50"/>
      <c r="F810" s="50"/>
      <c r="G810" s="52"/>
      <c r="H810" s="52"/>
      <c r="I810" s="50"/>
      <c r="J810" s="50"/>
      <c r="K810" s="50"/>
      <c r="L810" s="50"/>
      <c r="M810" s="50"/>
      <c r="N810" s="50"/>
      <c r="O810" s="50"/>
      <c r="P810" s="51"/>
      <c r="Q810" s="50"/>
      <c r="R810" s="51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</row>
    <row r="811" spans="1:28" ht="12.75">
      <c r="A811" s="50"/>
      <c r="B811" s="50"/>
      <c r="C811" s="50"/>
      <c r="D811" s="50"/>
      <c r="E811" s="50"/>
      <c r="F811" s="50"/>
      <c r="G811" s="52"/>
      <c r="H811" s="52"/>
      <c r="I811" s="50"/>
      <c r="J811" s="50"/>
      <c r="K811" s="50"/>
      <c r="L811" s="50"/>
      <c r="M811" s="50"/>
      <c r="N811" s="50"/>
      <c r="O811" s="50"/>
      <c r="P811" s="51"/>
      <c r="Q811" s="50"/>
      <c r="R811" s="51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</row>
    <row r="812" spans="1:28" ht="12.75">
      <c r="A812" s="50"/>
      <c r="B812" s="50"/>
      <c r="C812" s="50"/>
      <c r="D812" s="50"/>
      <c r="E812" s="50"/>
      <c r="F812" s="50"/>
      <c r="G812" s="52"/>
      <c r="H812" s="52"/>
      <c r="I812" s="50"/>
      <c r="J812" s="50"/>
      <c r="K812" s="50"/>
      <c r="L812" s="50"/>
      <c r="M812" s="50"/>
      <c r="N812" s="50"/>
      <c r="O812" s="50"/>
      <c r="P812" s="51"/>
      <c r="Q812" s="50"/>
      <c r="R812" s="51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</row>
    <row r="813" spans="1:28" ht="12.75">
      <c r="A813" s="50"/>
      <c r="B813" s="50"/>
      <c r="C813" s="50"/>
      <c r="D813" s="50"/>
      <c r="E813" s="50"/>
      <c r="F813" s="50"/>
      <c r="G813" s="52"/>
      <c r="H813" s="52"/>
      <c r="I813" s="50"/>
      <c r="J813" s="50"/>
      <c r="K813" s="50"/>
      <c r="L813" s="50"/>
      <c r="M813" s="50"/>
      <c r="N813" s="50"/>
      <c r="O813" s="50"/>
      <c r="P813" s="51"/>
      <c r="Q813" s="50"/>
      <c r="R813" s="51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</row>
    <row r="814" spans="1:28" ht="12.75">
      <c r="A814" s="50"/>
      <c r="B814" s="50"/>
      <c r="C814" s="50"/>
      <c r="D814" s="50"/>
      <c r="E814" s="50"/>
      <c r="F814" s="50"/>
      <c r="G814" s="52"/>
      <c r="H814" s="52"/>
      <c r="I814" s="50"/>
      <c r="J814" s="50"/>
      <c r="K814" s="50"/>
      <c r="L814" s="50"/>
      <c r="M814" s="50"/>
      <c r="N814" s="50"/>
      <c r="O814" s="50"/>
      <c r="P814" s="51"/>
      <c r="Q814" s="50"/>
      <c r="R814" s="51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</row>
    <row r="815" spans="1:28" ht="12.75">
      <c r="A815" s="50"/>
      <c r="B815" s="50"/>
      <c r="C815" s="50"/>
      <c r="D815" s="50"/>
      <c r="E815" s="50"/>
      <c r="F815" s="50"/>
      <c r="G815" s="52"/>
      <c r="H815" s="52"/>
      <c r="I815" s="50"/>
      <c r="J815" s="50"/>
      <c r="K815" s="50"/>
      <c r="L815" s="50"/>
      <c r="M815" s="50"/>
      <c r="N815" s="50"/>
      <c r="O815" s="50"/>
      <c r="P815" s="51"/>
      <c r="Q815" s="50"/>
      <c r="R815" s="51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</row>
    <row r="816" spans="1:28" ht="12.75">
      <c r="A816" s="50"/>
      <c r="B816" s="50"/>
      <c r="C816" s="50"/>
      <c r="D816" s="50"/>
      <c r="E816" s="50"/>
      <c r="F816" s="50"/>
      <c r="G816" s="52"/>
      <c r="H816" s="52"/>
      <c r="I816" s="50"/>
      <c r="J816" s="50"/>
      <c r="K816" s="50"/>
      <c r="L816" s="50"/>
      <c r="M816" s="50"/>
      <c r="N816" s="50"/>
      <c r="O816" s="50"/>
      <c r="P816" s="51"/>
      <c r="Q816" s="50"/>
      <c r="R816" s="51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</row>
    <row r="817" spans="1:28" ht="12.75">
      <c r="A817" s="50"/>
      <c r="B817" s="50"/>
      <c r="C817" s="50"/>
      <c r="D817" s="50"/>
      <c r="E817" s="50"/>
      <c r="F817" s="50"/>
      <c r="G817" s="52"/>
      <c r="H817" s="52"/>
      <c r="I817" s="50"/>
      <c r="J817" s="50"/>
      <c r="K817" s="50"/>
      <c r="L817" s="50"/>
      <c r="M817" s="50"/>
      <c r="N817" s="50"/>
      <c r="O817" s="50"/>
      <c r="P817" s="51"/>
      <c r="Q817" s="50"/>
      <c r="R817" s="51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</row>
    <row r="818" spans="1:28" ht="12.75">
      <c r="A818" s="50"/>
      <c r="B818" s="50"/>
      <c r="C818" s="50"/>
      <c r="D818" s="50"/>
      <c r="E818" s="50"/>
      <c r="F818" s="50"/>
      <c r="G818" s="52"/>
      <c r="H818" s="52"/>
      <c r="I818" s="50"/>
      <c r="J818" s="50"/>
      <c r="K818" s="50"/>
      <c r="L818" s="50"/>
      <c r="M818" s="50"/>
      <c r="N818" s="50"/>
      <c r="O818" s="50"/>
      <c r="P818" s="51"/>
      <c r="Q818" s="50"/>
      <c r="R818" s="51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</row>
    <row r="819" spans="1:28" ht="12.75">
      <c r="A819" s="50"/>
      <c r="B819" s="50"/>
      <c r="C819" s="50"/>
      <c r="D819" s="50"/>
      <c r="E819" s="50"/>
      <c r="F819" s="50"/>
      <c r="G819" s="52"/>
      <c r="H819" s="52"/>
      <c r="I819" s="50"/>
      <c r="J819" s="50"/>
      <c r="K819" s="50"/>
      <c r="L819" s="50"/>
      <c r="M819" s="50"/>
      <c r="N819" s="50"/>
      <c r="O819" s="50"/>
      <c r="P819" s="51"/>
      <c r="Q819" s="50"/>
      <c r="R819" s="51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</row>
    <row r="820" spans="1:28" ht="12.75">
      <c r="A820" s="50"/>
      <c r="B820" s="50"/>
      <c r="C820" s="50"/>
      <c r="D820" s="50"/>
      <c r="E820" s="50"/>
      <c r="F820" s="50"/>
      <c r="G820" s="52"/>
      <c r="H820" s="52"/>
      <c r="I820" s="50"/>
      <c r="J820" s="50"/>
      <c r="K820" s="50"/>
      <c r="L820" s="50"/>
      <c r="M820" s="50"/>
      <c r="N820" s="50"/>
      <c r="O820" s="50"/>
      <c r="P820" s="51"/>
      <c r="Q820" s="50"/>
      <c r="R820" s="51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</row>
    <row r="821" spans="1:28" ht="12.75">
      <c r="A821" s="50"/>
      <c r="B821" s="50"/>
      <c r="C821" s="50"/>
      <c r="D821" s="50"/>
      <c r="E821" s="50"/>
      <c r="F821" s="50"/>
      <c r="G821" s="52"/>
      <c r="H821" s="52"/>
      <c r="I821" s="50"/>
      <c r="J821" s="50"/>
      <c r="K821" s="50"/>
      <c r="L821" s="50"/>
      <c r="M821" s="50"/>
      <c r="N821" s="50"/>
      <c r="O821" s="50"/>
      <c r="P821" s="51"/>
      <c r="Q821" s="50"/>
      <c r="R821" s="51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</row>
    <row r="822" spans="1:28" ht="12.75">
      <c r="A822" s="50"/>
      <c r="B822" s="50"/>
      <c r="C822" s="50"/>
      <c r="D822" s="50"/>
      <c r="E822" s="50"/>
      <c r="F822" s="50"/>
      <c r="G822" s="52"/>
      <c r="H822" s="52"/>
      <c r="I822" s="50"/>
      <c r="J822" s="50"/>
      <c r="K822" s="50"/>
      <c r="L822" s="50"/>
      <c r="M822" s="50"/>
      <c r="N822" s="50"/>
      <c r="O822" s="50"/>
      <c r="P822" s="51"/>
      <c r="Q822" s="50"/>
      <c r="R822" s="51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</row>
    <row r="823" spans="1:28" ht="12.75">
      <c r="A823" s="50"/>
      <c r="B823" s="50"/>
      <c r="C823" s="50"/>
      <c r="D823" s="50"/>
      <c r="E823" s="50"/>
      <c r="F823" s="50"/>
      <c r="G823" s="52"/>
      <c r="H823" s="52"/>
      <c r="I823" s="50"/>
      <c r="J823" s="50"/>
      <c r="K823" s="50"/>
      <c r="L823" s="50"/>
      <c r="M823" s="50"/>
      <c r="N823" s="50"/>
      <c r="O823" s="50"/>
      <c r="P823" s="51"/>
      <c r="Q823" s="50"/>
      <c r="R823" s="51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</row>
    <row r="824" spans="1:28" ht="12.75">
      <c r="A824" s="50"/>
      <c r="B824" s="50"/>
      <c r="C824" s="50"/>
      <c r="D824" s="50"/>
      <c r="E824" s="50"/>
      <c r="F824" s="50"/>
      <c r="G824" s="52"/>
      <c r="H824" s="52"/>
      <c r="I824" s="50"/>
      <c r="J824" s="50"/>
      <c r="K824" s="50"/>
      <c r="L824" s="50"/>
      <c r="M824" s="50"/>
      <c r="N824" s="50"/>
      <c r="O824" s="50"/>
      <c r="P824" s="51"/>
      <c r="Q824" s="50"/>
      <c r="R824" s="51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</row>
    <row r="825" spans="1:28" ht="12.75">
      <c r="A825" s="50"/>
      <c r="B825" s="50"/>
      <c r="C825" s="50"/>
      <c r="D825" s="50"/>
      <c r="E825" s="50"/>
      <c r="F825" s="50"/>
      <c r="G825" s="52"/>
      <c r="H825" s="52"/>
      <c r="I825" s="50"/>
      <c r="J825" s="50"/>
      <c r="K825" s="50"/>
      <c r="L825" s="50"/>
      <c r="M825" s="50"/>
      <c r="N825" s="50"/>
      <c r="O825" s="50"/>
      <c r="P825" s="51"/>
      <c r="Q825" s="50"/>
      <c r="R825" s="51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</row>
    <row r="826" spans="1:28" ht="12.75">
      <c r="A826" s="50"/>
      <c r="B826" s="50"/>
      <c r="C826" s="50"/>
      <c r="D826" s="50"/>
      <c r="E826" s="50"/>
      <c r="F826" s="50"/>
      <c r="G826" s="52"/>
      <c r="H826" s="52"/>
      <c r="I826" s="50"/>
      <c r="J826" s="50"/>
      <c r="K826" s="50"/>
      <c r="L826" s="50"/>
      <c r="M826" s="50"/>
      <c r="N826" s="50"/>
      <c r="O826" s="50"/>
      <c r="P826" s="51"/>
      <c r="Q826" s="50"/>
      <c r="R826" s="51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</row>
    <row r="827" spans="1:28" ht="12.75">
      <c r="A827" s="50"/>
      <c r="B827" s="50"/>
      <c r="C827" s="50"/>
      <c r="D827" s="50"/>
      <c r="E827" s="50"/>
      <c r="F827" s="50"/>
      <c r="G827" s="52"/>
      <c r="H827" s="52"/>
      <c r="I827" s="50"/>
      <c r="J827" s="50"/>
      <c r="K827" s="50"/>
      <c r="L827" s="50"/>
      <c r="M827" s="50"/>
      <c r="N827" s="50"/>
      <c r="O827" s="50"/>
      <c r="P827" s="51"/>
      <c r="Q827" s="50"/>
      <c r="R827" s="51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</row>
    <row r="828" spans="1:28" ht="12.75">
      <c r="A828" s="50"/>
      <c r="B828" s="50"/>
      <c r="C828" s="50"/>
      <c r="D828" s="50"/>
      <c r="E828" s="50"/>
      <c r="F828" s="50"/>
      <c r="G828" s="52"/>
      <c r="H828" s="52"/>
      <c r="I828" s="50"/>
      <c r="J828" s="50"/>
      <c r="K828" s="50"/>
      <c r="L828" s="50"/>
      <c r="M828" s="50"/>
      <c r="N828" s="50"/>
      <c r="O828" s="50"/>
      <c r="P828" s="51"/>
      <c r="Q828" s="50"/>
      <c r="R828" s="51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</row>
    <row r="829" spans="1:28" ht="12.75">
      <c r="A829" s="50"/>
      <c r="B829" s="50"/>
      <c r="C829" s="50"/>
      <c r="D829" s="50"/>
      <c r="E829" s="50"/>
      <c r="F829" s="50"/>
      <c r="G829" s="52"/>
      <c r="H829" s="52"/>
      <c r="I829" s="50"/>
      <c r="J829" s="50"/>
      <c r="K829" s="50"/>
      <c r="L829" s="50"/>
      <c r="M829" s="50"/>
      <c r="N829" s="50"/>
      <c r="O829" s="50"/>
      <c r="P829" s="51"/>
      <c r="Q829" s="50"/>
      <c r="R829" s="51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</row>
    <row r="830" spans="1:28" ht="12.75">
      <c r="A830" s="50"/>
      <c r="B830" s="50"/>
      <c r="C830" s="50"/>
      <c r="D830" s="50"/>
      <c r="E830" s="50"/>
      <c r="F830" s="50"/>
      <c r="G830" s="52"/>
      <c r="H830" s="52"/>
      <c r="I830" s="50"/>
      <c r="J830" s="50"/>
      <c r="K830" s="50"/>
      <c r="L830" s="50"/>
      <c r="M830" s="50"/>
      <c r="N830" s="50"/>
      <c r="O830" s="50"/>
      <c r="P830" s="51"/>
      <c r="Q830" s="50"/>
      <c r="R830" s="51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</row>
    <row r="831" spans="1:28" ht="12.75">
      <c r="A831" s="50"/>
      <c r="B831" s="50"/>
      <c r="C831" s="50"/>
      <c r="D831" s="50"/>
      <c r="E831" s="50"/>
      <c r="F831" s="50"/>
      <c r="G831" s="52"/>
      <c r="H831" s="52"/>
      <c r="I831" s="50"/>
      <c r="J831" s="50"/>
      <c r="K831" s="50"/>
      <c r="L831" s="50"/>
      <c r="M831" s="50"/>
      <c r="N831" s="50"/>
      <c r="O831" s="50"/>
      <c r="P831" s="51"/>
      <c r="Q831" s="50"/>
      <c r="R831" s="51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</row>
    <row r="832" spans="1:28" ht="12.75">
      <c r="A832" s="50"/>
      <c r="B832" s="50"/>
      <c r="C832" s="50"/>
      <c r="D832" s="50"/>
      <c r="E832" s="50"/>
      <c r="F832" s="50"/>
      <c r="G832" s="52"/>
      <c r="H832" s="52"/>
      <c r="I832" s="50"/>
      <c r="J832" s="50"/>
      <c r="K832" s="50"/>
      <c r="L832" s="50"/>
      <c r="M832" s="50"/>
      <c r="N832" s="50"/>
      <c r="O832" s="50"/>
      <c r="P832" s="51"/>
      <c r="Q832" s="50"/>
      <c r="R832" s="51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</row>
    <row r="833" spans="1:28" ht="12.75">
      <c r="A833" s="50"/>
      <c r="B833" s="50"/>
      <c r="C833" s="50"/>
      <c r="D833" s="50"/>
      <c r="E833" s="50"/>
      <c r="F833" s="50"/>
      <c r="G833" s="52"/>
      <c r="H833" s="52"/>
      <c r="I833" s="50"/>
      <c r="J833" s="50"/>
      <c r="K833" s="50"/>
      <c r="L833" s="50"/>
      <c r="M833" s="50"/>
      <c r="N833" s="50"/>
      <c r="O833" s="50"/>
      <c r="P833" s="51"/>
      <c r="Q833" s="50"/>
      <c r="R833" s="51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</row>
    <row r="834" spans="1:28" ht="12.75">
      <c r="A834" s="50"/>
      <c r="B834" s="50"/>
      <c r="C834" s="50"/>
      <c r="D834" s="50"/>
      <c r="E834" s="50"/>
      <c r="F834" s="50"/>
      <c r="G834" s="52"/>
      <c r="H834" s="52"/>
      <c r="I834" s="50"/>
      <c r="J834" s="50"/>
      <c r="K834" s="50"/>
      <c r="L834" s="50"/>
      <c r="M834" s="50"/>
      <c r="N834" s="50"/>
      <c r="O834" s="50"/>
      <c r="P834" s="51"/>
      <c r="Q834" s="50"/>
      <c r="R834" s="51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</row>
    <row r="835" spans="1:28" ht="12.75">
      <c r="A835" s="50"/>
      <c r="B835" s="50"/>
      <c r="C835" s="50"/>
      <c r="D835" s="50"/>
      <c r="E835" s="50"/>
      <c r="F835" s="50"/>
      <c r="G835" s="52"/>
      <c r="H835" s="52"/>
      <c r="I835" s="50"/>
      <c r="J835" s="50"/>
      <c r="K835" s="50"/>
      <c r="L835" s="50"/>
      <c r="M835" s="50"/>
      <c r="N835" s="50"/>
      <c r="O835" s="50"/>
      <c r="P835" s="51"/>
      <c r="Q835" s="50"/>
      <c r="R835" s="51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</row>
    <row r="836" spans="1:28" ht="12.75">
      <c r="A836" s="50"/>
      <c r="B836" s="50"/>
      <c r="C836" s="50"/>
      <c r="D836" s="50"/>
      <c r="E836" s="50"/>
      <c r="F836" s="50"/>
      <c r="G836" s="52"/>
      <c r="H836" s="52"/>
      <c r="I836" s="50"/>
      <c r="J836" s="50"/>
      <c r="K836" s="50"/>
      <c r="L836" s="50"/>
      <c r="M836" s="50"/>
      <c r="N836" s="50"/>
      <c r="O836" s="50"/>
      <c r="P836" s="51"/>
      <c r="Q836" s="50"/>
      <c r="R836" s="51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</row>
    <row r="837" spans="1:28" ht="12.75">
      <c r="A837" s="50"/>
      <c r="B837" s="50"/>
      <c r="C837" s="50"/>
      <c r="D837" s="50"/>
      <c r="E837" s="50"/>
      <c r="F837" s="50"/>
      <c r="G837" s="52"/>
      <c r="H837" s="52"/>
      <c r="I837" s="50"/>
      <c r="J837" s="50"/>
      <c r="K837" s="50"/>
      <c r="L837" s="50"/>
      <c r="M837" s="50"/>
      <c r="N837" s="50"/>
      <c r="O837" s="50"/>
      <c r="P837" s="51"/>
      <c r="Q837" s="50"/>
      <c r="R837" s="51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</row>
    <row r="838" spans="1:28" ht="12.75">
      <c r="A838" s="50"/>
      <c r="B838" s="50"/>
      <c r="C838" s="50"/>
      <c r="D838" s="50"/>
      <c r="E838" s="50"/>
      <c r="F838" s="50"/>
      <c r="G838" s="52"/>
      <c r="H838" s="52"/>
      <c r="I838" s="50"/>
      <c r="J838" s="50"/>
      <c r="K838" s="50"/>
      <c r="L838" s="50"/>
      <c r="M838" s="50"/>
      <c r="N838" s="50"/>
      <c r="O838" s="50"/>
      <c r="P838" s="51"/>
      <c r="Q838" s="50"/>
      <c r="R838" s="51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</row>
    <row r="839" spans="1:28" ht="12.75">
      <c r="A839" s="50"/>
      <c r="B839" s="50"/>
      <c r="C839" s="50"/>
      <c r="D839" s="50"/>
      <c r="E839" s="50"/>
      <c r="F839" s="50"/>
      <c r="G839" s="52"/>
      <c r="H839" s="52"/>
      <c r="I839" s="50"/>
      <c r="J839" s="50"/>
      <c r="K839" s="50"/>
      <c r="L839" s="50"/>
      <c r="M839" s="50"/>
      <c r="N839" s="50"/>
      <c r="O839" s="50"/>
      <c r="P839" s="51"/>
      <c r="Q839" s="50"/>
      <c r="R839" s="51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</row>
    <row r="840" spans="1:28" ht="12.75">
      <c r="A840" s="50"/>
      <c r="B840" s="50"/>
      <c r="C840" s="50"/>
      <c r="D840" s="50"/>
      <c r="E840" s="50"/>
      <c r="F840" s="50"/>
      <c r="G840" s="52"/>
      <c r="H840" s="52"/>
      <c r="I840" s="50"/>
      <c r="J840" s="50"/>
      <c r="K840" s="50"/>
      <c r="L840" s="50"/>
      <c r="M840" s="50"/>
      <c r="N840" s="50"/>
      <c r="O840" s="50"/>
      <c r="P840" s="51"/>
      <c r="Q840" s="50"/>
      <c r="R840" s="51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</row>
    <row r="841" spans="1:28" ht="12.75">
      <c r="A841" s="50"/>
      <c r="B841" s="50"/>
      <c r="C841" s="50"/>
      <c r="D841" s="50"/>
      <c r="E841" s="50"/>
      <c r="F841" s="50"/>
      <c r="G841" s="52"/>
      <c r="H841" s="52"/>
      <c r="I841" s="50"/>
      <c r="J841" s="50"/>
      <c r="K841" s="50"/>
      <c r="L841" s="50"/>
      <c r="M841" s="50"/>
      <c r="N841" s="50"/>
      <c r="O841" s="50"/>
      <c r="P841" s="51"/>
      <c r="Q841" s="50"/>
      <c r="R841" s="51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</row>
    <row r="842" spans="1:28" ht="12.75">
      <c r="A842" s="50"/>
      <c r="B842" s="50"/>
      <c r="C842" s="50"/>
      <c r="D842" s="50"/>
      <c r="E842" s="50"/>
      <c r="F842" s="50"/>
      <c r="G842" s="52"/>
      <c r="H842" s="52"/>
      <c r="I842" s="50"/>
      <c r="J842" s="50"/>
      <c r="K842" s="50"/>
      <c r="L842" s="50"/>
      <c r="M842" s="50"/>
      <c r="N842" s="50"/>
      <c r="O842" s="50"/>
      <c r="P842" s="51"/>
      <c r="Q842" s="50"/>
      <c r="R842" s="51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</row>
    <row r="843" spans="1:28" ht="12.75">
      <c r="A843" s="50"/>
      <c r="B843" s="50"/>
      <c r="C843" s="50"/>
      <c r="D843" s="50"/>
      <c r="E843" s="50"/>
      <c r="F843" s="50"/>
      <c r="G843" s="52"/>
      <c r="H843" s="52"/>
      <c r="I843" s="50"/>
      <c r="J843" s="50"/>
      <c r="K843" s="50"/>
      <c r="L843" s="50"/>
      <c r="M843" s="50"/>
      <c r="N843" s="50"/>
      <c r="O843" s="50"/>
      <c r="P843" s="51"/>
      <c r="Q843" s="50"/>
      <c r="R843" s="51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</row>
    <row r="844" spans="1:28" ht="12.75">
      <c r="A844" s="50"/>
      <c r="B844" s="50"/>
      <c r="C844" s="50"/>
      <c r="D844" s="50"/>
      <c r="E844" s="50"/>
      <c r="F844" s="50"/>
      <c r="G844" s="52"/>
      <c r="H844" s="52"/>
      <c r="I844" s="50"/>
      <c r="J844" s="50"/>
      <c r="K844" s="50"/>
      <c r="L844" s="50"/>
      <c r="M844" s="50"/>
      <c r="N844" s="50"/>
      <c r="O844" s="50"/>
      <c r="P844" s="51"/>
      <c r="Q844" s="50"/>
      <c r="R844" s="51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</row>
    <row r="845" spans="1:28" ht="12.75">
      <c r="A845" s="50"/>
      <c r="B845" s="50"/>
      <c r="C845" s="50"/>
      <c r="D845" s="50"/>
      <c r="E845" s="50"/>
      <c r="F845" s="50"/>
      <c r="G845" s="52"/>
      <c r="H845" s="52"/>
      <c r="I845" s="50"/>
      <c r="J845" s="50"/>
      <c r="K845" s="50"/>
      <c r="L845" s="50"/>
      <c r="M845" s="50"/>
      <c r="N845" s="50"/>
      <c r="O845" s="50"/>
      <c r="P845" s="51"/>
      <c r="Q845" s="50"/>
      <c r="R845" s="51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</row>
    <row r="846" spans="1:28" ht="12.75">
      <c r="A846" s="50"/>
      <c r="B846" s="50"/>
      <c r="C846" s="50"/>
      <c r="D846" s="50"/>
      <c r="E846" s="50"/>
      <c r="F846" s="50"/>
      <c r="G846" s="52"/>
      <c r="H846" s="52"/>
      <c r="I846" s="50"/>
      <c r="J846" s="50"/>
      <c r="K846" s="50"/>
      <c r="L846" s="50"/>
      <c r="M846" s="50"/>
      <c r="N846" s="50"/>
      <c r="O846" s="50"/>
      <c r="P846" s="51"/>
      <c r="Q846" s="50"/>
      <c r="R846" s="51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</row>
    <row r="847" spans="1:28" ht="12.75">
      <c r="A847" s="50"/>
      <c r="B847" s="50"/>
      <c r="C847" s="50"/>
      <c r="D847" s="50"/>
      <c r="E847" s="50"/>
      <c r="F847" s="50"/>
      <c r="G847" s="52"/>
      <c r="H847" s="52"/>
      <c r="I847" s="50"/>
      <c r="J847" s="50"/>
      <c r="K847" s="50"/>
      <c r="L847" s="50"/>
      <c r="M847" s="50"/>
      <c r="N847" s="50"/>
      <c r="O847" s="50"/>
      <c r="P847" s="51"/>
      <c r="Q847" s="50"/>
      <c r="R847" s="51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</row>
    <row r="848" spans="1:28" ht="12.75">
      <c r="A848" s="50"/>
      <c r="B848" s="50"/>
      <c r="C848" s="50"/>
      <c r="D848" s="50"/>
      <c r="E848" s="50"/>
      <c r="F848" s="50"/>
      <c r="G848" s="52"/>
      <c r="H848" s="52"/>
      <c r="I848" s="50"/>
      <c r="J848" s="50"/>
      <c r="K848" s="50"/>
      <c r="L848" s="50"/>
      <c r="M848" s="50"/>
      <c r="N848" s="50"/>
      <c r="O848" s="50"/>
      <c r="P848" s="51"/>
      <c r="Q848" s="50"/>
      <c r="R848" s="51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</row>
    <row r="849" spans="1:28" ht="12.75">
      <c r="A849" s="50"/>
      <c r="B849" s="50"/>
      <c r="C849" s="50"/>
      <c r="D849" s="50"/>
      <c r="E849" s="50"/>
      <c r="F849" s="50"/>
      <c r="G849" s="52"/>
      <c r="H849" s="52"/>
      <c r="I849" s="50"/>
      <c r="J849" s="50"/>
      <c r="K849" s="50"/>
      <c r="L849" s="50"/>
      <c r="M849" s="50"/>
      <c r="N849" s="50"/>
      <c r="O849" s="50"/>
      <c r="P849" s="51"/>
      <c r="Q849" s="50"/>
      <c r="R849" s="51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</row>
    <row r="850" spans="1:28" ht="12.75">
      <c r="A850" s="50"/>
      <c r="B850" s="50"/>
      <c r="C850" s="50"/>
      <c r="D850" s="50"/>
      <c r="E850" s="50"/>
      <c r="F850" s="50"/>
      <c r="G850" s="52"/>
      <c r="H850" s="52"/>
      <c r="I850" s="50"/>
      <c r="J850" s="50"/>
      <c r="K850" s="50"/>
      <c r="L850" s="50"/>
      <c r="M850" s="50"/>
      <c r="N850" s="50"/>
      <c r="O850" s="50"/>
      <c r="P850" s="51"/>
      <c r="Q850" s="50"/>
      <c r="R850" s="51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</row>
    <row r="851" spans="1:28" ht="12.75">
      <c r="A851" s="50"/>
      <c r="B851" s="50"/>
      <c r="C851" s="50"/>
      <c r="D851" s="50"/>
      <c r="E851" s="50"/>
      <c r="F851" s="50"/>
      <c r="G851" s="52"/>
      <c r="H851" s="52"/>
      <c r="I851" s="50"/>
      <c r="J851" s="50"/>
      <c r="K851" s="50"/>
      <c r="L851" s="50"/>
      <c r="M851" s="50"/>
      <c r="N851" s="50"/>
      <c r="O851" s="50"/>
      <c r="P851" s="51"/>
      <c r="Q851" s="50"/>
      <c r="R851" s="51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</row>
    <row r="852" spans="1:28" ht="12.75">
      <c r="A852" s="50"/>
      <c r="B852" s="50"/>
      <c r="C852" s="50"/>
      <c r="D852" s="50"/>
      <c r="E852" s="50"/>
      <c r="F852" s="50"/>
      <c r="G852" s="52"/>
      <c r="H852" s="52"/>
      <c r="I852" s="50"/>
      <c r="J852" s="50"/>
      <c r="K852" s="50"/>
      <c r="L852" s="50"/>
      <c r="M852" s="50"/>
      <c r="N852" s="50"/>
      <c r="O852" s="50"/>
      <c r="P852" s="51"/>
      <c r="Q852" s="50"/>
      <c r="R852" s="51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</row>
    <row r="853" spans="1:28" ht="12.75">
      <c r="A853" s="50"/>
      <c r="B853" s="50"/>
      <c r="C853" s="50"/>
      <c r="D853" s="50"/>
      <c r="E853" s="50"/>
      <c r="F853" s="50"/>
      <c r="G853" s="52"/>
      <c r="H853" s="52"/>
      <c r="I853" s="50"/>
      <c r="J853" s="50"/>
      <c r="K853" s="50"/>
      <c r="L853" s="50"/>
      <c r="M853" s="50"/>
      <c r="N853" s="50"/>
      <c r="O853" s="50"/>
      <c r="P853" s="51"/>
      <c r="Q853" s="50"/>
      <c r="R853" s="51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</row>
    <row r="854" spans="1:28" ht="12.75">
      <c r="A854" s="50"/>
      <c r="B854" s="50"/>
      <c r="C854" s="50"/>
      <c r="D854" s="50"/>
      <c r="E854" s="50"/>
      <c r="F854" s="50"/>
      <c r="G854" s="52"/>
      <c r="H854" s="52"/>
      <c r="I854" s="50"/>
      <c r="J854" s="50"/>
      <c r="K854" s="50"/>
      <c r="L854" s="50"/>
      <c r="M854" s="50"/>
      <c r="N854" s="50"/>
      <c r="O854" s="50"/>
      <c r="P854" s="51"/>
      <c r="Q854" s="50"/>
      <c r="R854" s="51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</row>
    <row r="855" spans="1:28" ht="12.75">
      <c r="A855" s="50"/>
      <c r="B855" s="50"/>
      <c r="C855" s="50"/>
      <c r="D855" s="50"/>
      <c r="E855" s="50"/>
      <c r="F855" s="50"/>
      <c r="G855" s="52"/>
      <c r="H855" s="52"/>
      <c r="I855" s="50"/>
      <c r="J855" s="50"/>
      <c r="K855" s="50"/>
      <c r="L855" s="50"/>
      <c r="M855" s="50"/>
      <c r="N855" s="50"/>
      <c r="O855" s="50"/>
      <c r="P855" s="51"/>
      <c r="Q855" s="50"/>
      <c r="R855" s="51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</row>
    <row r="856" spans="1:28" ht="12.75">
      <c r="A856" s="50"/>
      <c r="B856" s="50"/>
      <c r="C856" s="50"/>
      <c r="D856" s="50"/>
      <c r="E856" s="50"/>
      <c r="F856" s="50"/>
      <c r="G856" s="52"/>
      <c r="H856" s="52"/>
      <c r="I856" s="50"/>
      <c r="J856" s="50"/>
      <c r="K856" s="50"/>
      <c r="L856" s="50"/>
      <c r="M856" s="50"/>
      <c r="N856" s="50"/>
      <c r="O856" s="50"/>
      <c r="P856" s="51"/>
      <c r="Q856" s="50"/>
      <c r="R856" s="51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</row>
    <row r="857" spans="1:28" ht="12.75">
      <c r="A857" s="50"/>
      <c r="B857" s="50"/>
      <c r="C857" s="50"/>
      <c r="D857" s="50"/>
      <c r="E857" s="50"/>
      <c r="F857" s="50"/>
      <c r="G857" s="52"/>
      <c r="H857" s="52"/>
      <c r="I857" s="50"/>
      <c r="J857" s="50"/>
      <c r="K857" s="50"/>
      <c r="L857" s="50"/>
      <c r="M857" s="50"/>
      <c r="N857" s="50"/>
      <c r="O857" s="50"/>
      <c r="P857" s="51"/>
      <c r="Q857" s="50"/>
      <c r="R857" s="51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</row>
    <row r="858" spans="1:28" ht="12.75">
      <c r="A858" s="50"/>
      <c r="B858" s="50"/>
      <c r="C858" s="50"/>
      <c r="D858" s="50"/>
      <c r="E858" s="50"/>
      <c r="F858" s="50"/>
      <c r="G858" s="52"/>
      <c r="H858" s="52"/>
      <c r="I858" s="50"/>
      <c r="J858" s="50"/>
      <c r="K858" s="50"/>
      <c r="L858" s="50"/>
      <c r="M858" s="50"/>
      <c r="N858" s="50"/>
      <c r="O858" s="50"/>
      <c r="P858" s="51"/>
      <c r="Q858" s="50"/>
      <c r="R858" s="51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</row>
    <row r="859" spans="1:28" ht="12.75">
      <c r="A859" s="50"/>
      <c r="B859" s="50"/>
      <c r="C859" s="50"/>
      <c r="D859" s="50"/>
      <c r="E859" s="50"/>
      <c r="F859" s="50"/>
      <c r="G859" s="52"/>
      <c r="H859" s="52"/>
      <c r="I859" s="50"/>
      <c r="J859" s="50"/>
      <c r="K859" s="50"/>
      <c r="L859" s="50"/>
      <c r="M859" s="50"/>
      <c r="N859" s="50"/>
      <c r="O859" s="50"/>
      <c r="P859" s="51"/>
      <c r="Q859" s="50"/>
      <c r="R859" s="51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</row>
    <row r="860" spans="1:28" ht="12.75">
      <c r="A860" s="50"/>
      <c r="B860" s="50"/>
      <c r="C860" s="50"/>
      <c r="D860" s="50"/>
      <c r="E860" s="50"/>
      <c r="F860" s="50"/>
      <c r="G860" s="52"/>
      <c r="H860" s="52"/>
      <c r="I860" s="50"/>
      <c r="J860" s="50"/>
      <c r="K860" s="50"/>
      <c r="L860" s="50"/>
      <c r="M860" s="50"/>
      <c r="N860" s="50"/>
      <c r="O860" s="50"/>
      <c r="P860" s="51"/>
      <c r="Q860" s="50"/>
      <c r="R860" s="51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</row>
    <row r="861" spans="1:28" ht="12.75">
      <c r="A861" s="50"/>
      <c r="B861" s="50"/>
      <c r="C861" s="50"/>
      <c r="D861" s="50"/>
      <c r="E861" s="50"/>
      <c r="F861" s="50"/>
      <c r="G861" s="52"/>
      <c r="H861" s="52"/>
      <c r="I861" s="50"/>
      <c r="J861" s="50"/>
      <c r="K861" s="50"/>
      <c r="L861" s="50"/>
      <c r="M861" s="50"/>
      <c r="N861" s="50"/>
      <c r="O861" s="50"/>
      <c r="P861" s="51"/>
      <c r="Q861" s="50"/>
      <c r="R861" s="51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</row>
    <row r="862" spans="1:28" ht="12.75">
      <c r="A862" s="50"/>
      <c r="B862" s="50"/>
      <c r="C862" s="50"/>
      <c r="D862" s="50"/>
      <c r="E862" s="50"/>
      <c r="F862" s="50"/>
      <c r="G862" s="52"/>
      <c r="H862" s="52"/>
      <c r="I862" s="50"/>
      <c r="J862" s="50"/>
      <c r="K862" s="50"/>
      <c r="L862" s="50"/>
      <c r="M862" s="50"/>
      <c r="N862" s="50"/>
      <c r="O862" s="50"/>
      <c r="P862" s="51"/>
      <c r="Q862" s="50"/>
      <c r="R862" s="51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</row>
    <row r="863" spans="1:28" ht="12.75">
      <c r="A863" s="50"/>
      <c r="B863" s="50"/>
      <c r="C863" s="50"/>
      <c r="D863" s="50"/>
      <c r="E863" s="50"/>
      <c r="F863" s="50"/>
      <c r="G863" s="52"/>
      <c r="H863" s="52"/>
      <c r="I863" s="50"/>
      <c r="J863" s="50"/>
      <c r="K863" s="50"/>
      <c r="L863" s="50"/>
      <c r="M863" s="50"/>
      <c r="N863" s="50"/>
      <c r="O863" s="50"/>
      <c r="P863" s="51"/>
      <c r="Q863" s="50"/>
      <c r="R863" s="51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</row>
    <row r="864" spans="1:28" ht="12.75">
      <c r="A864" s="50"/>
      <c r="B864" s="50"/>
      <c r="C864" s="50"/>
      <c r="D864" s="50"/>
      <c r="E864" s="50"/>
      <c r="F864" s="50"/>
      <c r="G864" s="52"/>
      <c r="H864" s="52"/>
      <c r="I864" s="50"/>
      <c r="J864" s="50"/>
      <c r="K864" s="50"/>
      <c r="L864" s="50"/>
      <c r="M864" s="50"/>
      <c r="N864" s="50"/>
      <c r="O864" s="50"/>
      <c r="P864" s="51"/>
      <c r="Q864" s="50"/>
      <c r="R864" s="51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</row>
    <row r="865" spans="1:28" ht="12.75">
      <c r="A865" s="50"/>
      <c r="B865" s="50"/>
      <c r="C865" s="50"/>
      <c r="D865" s="50"/>
      <c r="E865" s="50"/>
      <c r="F865" s="50"/>
      <c r="G865" s="52"/>
      <c r="H865" s="52"/>
      <c r="I865" s="50"/>
      <c r="J865" s="50"/>
      <c r="K865" s="50"/>
      <c r="L865" s="50"/>
      <c r="M865" s="50"/>
      <c r="N865" s="50"/>
      <c r="O865" s="50"/>
      <c r="P865" s="51"/>
      <c r="Q865" s="50"/>
      <c r="R865" s="51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</row>
    <row r="866" spans="1:28" ht="12.75">
      <c r="A866" s="50"/>
      <c r="B866" s="50"/>
      <c r="C866" s="50"/>
      <c r="D866" s="50"/>
      <c r="E866" s="50"/>
      <c r="F866" s="50"/>
      <c r="G866" s="52"/>
      <c r="H866" s="52"/>
      <c r="I866" s="50"/>
      <c r="J866" s="50"/>
      <c r="K866" s="50"/>
      <c r="L866" s="50"/>
      <c r="M866" s="50"/>
      <c r="N866" s="50"/>
      <c r="O866" s="50"/>
      <c r="P866" s="51"/>
      <c r="Q866" s="50"/>
      <c r="R866" s="51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</row>
    <row r="867" spans="1:28" ht="12.75">
      <c r="A867" s="50"/>
      <c r="B867" s="50"/>
      <c r="C867" s="50"/>
      <c r="D867" s="50"/>
      <c r="E867" s="50"/>
      <c r="F867" s="50"/>
      <c r="G867" s="52"/>
      <c r="H867" s="52"/>
      <c r="I867" s="50"/>
      <c r="J867" s="50"/>
      <c r="K867" s="50"/>
      <c r="L867" s="50"/>
      <c r="M867" s="50"/>
      <c r="N867" s="50"/>
      <c r="O867" s="50"/>
      <c r="P867" s="51"/>
      <c r="Q867" s="50"/>
      <c r="R867" s="51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</row>
    <row r="868" spans="1:28" ht="12.75">
      <c r="A868" s="50"/>
      <c r="B868" s="50"/>
      <c r="C868" s="50"/>
      <c r="D868" s="50"/>
      <c r="E868" s="50"/>
      <c r="F868" s="50"/>
      <c r="G868" s="52"/>
      <c r="H868" s="52"/>
      <c r="I868" s="50"/>
      <c r="J868" s="50"/>
      <c r="K868" s="50"/>
      <c r="L868" s="50"/>
      <c r="M868" s="50"/>
      <c r="N868" s="50"/>
      <c r="O868" s="50"/>
      <c r="P868" s="51"/>
      <c r="Q868" s="50"/>
      <c r="R868" s="51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</row>
    <row r="869" spans="1:28" ht="12.75">
      <c r="A869" s="50"/>
      <c r="B869" s="50"/>
      <c r="C869" s="50"/>
      <c r="D869" s="50"/>
      <c r="E869" s="50"/>
      <c r="F869" s="50"/>
      <c r="G869" s="52"/>
      <c r="H869" s="52"/>
      <c r="I869" s="50"/>
      <c r="J869" s="50"/>
      <c r="K869" s="50"/>
      <c r="L869" s="50"/>
      <c r="M869" s="50"/>
      <c r="N869" s="50"/>
      <c r="O869" s="50"/>
      <c r="P869" s="51"/>
      <c r="Q869" s="50"/>
      <c r="R869" s="51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</row>
    <row r="870" spans="1:28" ht="12.75">
      <c r="A870" s="50"/>
      <c r="B870" s="50"/>
      <c r="C870" s="50"/>
      <c r="D870" s="50"/>
      <c r="E870" s="50"/>
      <c r="F870" s="50"/>
      <c r="G870" s="52"/>
      <c r="H870" s="52"/>
      <c r="I870" s="50"/>
      <c r="J870" s="50"/>
      <c r="K870" s="50"/>
      <c r="L870" s="50"/>
      <c r="M870" s="50"/>
      <c r="N870" s="50"/>
      <c r="O870" s="50"/>
      <c r="P870" s="51"/>
      <c r="Q870" s="50"/>
      <c r="R870" s="51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</row>
    <row r="871" spans="1:28" ht="12.75">
      <c r="A871" s="50"/>
      <c r="B871" s="50"/>
      <c r="C871" s="50"/>
      <c r="D871" s="50"/>
      <c r="E871" s="50"/>
      <c r="F871" s="50"/>
      <c r="G871" s="52"/>
      <c r="H871" s="52"/>
      <c r="I871" s="50"/>
      <c r="J871" s="50"/>
      <c r="K871" s="50"/>
      <c r="L871" s="50"/>
      <c r="M871" s="50"/>
      <c r="N871" s="50"/>
      <c r="O871" s="50"/>
      <c r="P871" s="51"/>
      <c r="Q871" s="50"/>
      <c r="R871" s="51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</row>
    <row r="872" spans="1:28" ht="12.75">
      <c r="A872" s="50"/>
      <c r="B872" s="50"/>
      <c r="C872" s="50"/>
      <c r="D872" s="50"/>
      <c r="E872" s="50"/>
      <c r="F872" s="50"/>
      <c r="G872" s="52"/>
      <c r="H872" s="52"/>
      <c r="I872" s="50"/>
      <c r="J872" s="50"/>
      <c r="K872" s="50"/>
      <c r="L872" s="50"/>
      <c r="M872" s="50"/>
      <c r="N872" s="50"/>
      <c r="O872" s="50"/>
      <c r="P872" s="51"/>
      <c r="Q872" s="50"/>
      <c r="R872" s="51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</row>
    <row r="873" spans="1:28" ht="12.75">
      <c r="A873" s="50"/>
      <c r="B873" s="50"/>
      <c r="C873" s="50"/>
      <c r="D873" s="50"/>
      <c r="E873" s="50"/>
      <c r="F873" s="50"/>
      <c r="G873" s="52"/>
      <c r="H873" s="52"/>
      <c r="I873" s="50"/>
      <c r="J873" s="50"/>
      <c r="K873" s="50"/>
      <c r="L873" s="50"/>
      <c r="M873" s="50"/>
      <c r="N873" s="50"/>
      <c r="O873" s="50"/>
      <c r="P873" s="51"/>
      <c r="Q873" s="50"/>
      <c r="R873" s="51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</row>
    <row r="874" spans="1:28" ht="12.75">
      <c r="A874" s="50"/>
      <c r="B874" s="50"/>
      <c r="C874" s="50"/>
      <c r="D874" s="50"/>
      <c r="E874" s="50"/>
      <c r="F874" s="50"/>
      <c r="G874" s="52"/>
      <c r="H874" s="52"/>
      <c r="I874" s="50"/>
      <c r="J874" s="50"/>
      <c r="K874" s="50"/>
      <c r="L874" s="50"/>
      <c r="M874" s="50"/>
      <c r="N874" s="50"/>
      <c r="O874" s="50"/>
      <c r="P874" s="51"/>
      <c r="Q874" s="50"/>
      <c r="R874" s="51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</row>
    <row r="875" spans="1:28" ht="12.75">
      <c r="A875" s="50"/>
      <c r="B875" s="50"/>
      <c r="C875" s="50"/>
      <c r="D875" s="50"/>
      <c r="E875" s="50"/>
      <c r="F875" s="50"/>
      <c r="G875" s="52"/>
      <c r="H875" s="52"/>
      <c r="I875" s="50"/>
      <c r="J875" s="50"/>
      <c r="K875" s="50"/>
      <c r="L875" s="50"/>
      <c r="M875" s="50"/>
      <c r="N875" s="50"/>
      <c r="O875" s="50"/>
      <c r="P875" s="51"/>
      <c r="Q875" s="50"/>
      <c r="R875" s="51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</row>
    <row r="876" spans="1:28" ht="12.75">
      <c r="A876" s="50"/>
      <c r="B876" s="50"/>
      <c r="C876" s="50"/>
      <c r="D876" s="50"/>
      <c r="E876" s="50"/>
      <c r="F876" s="50"/>
      <c r="G876" s="52"/>
      <c r="H876" s="52"/>
      <c r="I876" s="50"/>
      <c r="J876" s="50"/>
      <c r="K876" s="50"/>
      <c r="L876" s="50"/>
      <c r="M876" s="50"/>
      <c r="N876" s="50"/>
      <c r="O876" s="50"/>
      <c r="P876" s="51"/>
      <c r="Q876" s="50"/>
      <c r="R876" s="51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</row>
    <row r="877" spans="1:28" ht="12.75">
      <c r="A877" s="50"/>
      <c r="B877" s="50"/>
      <c r="C877" s="50"/>
      <c r="D877" s="50"/>
      <c r="E877" s="50"/>
      <c r="F877" s="50"/>
      <c r="G877" s="52"/>
      <c r="H877" s="52"/>
      <c r="I877" s="50"/>
      <c r="J877" s="50"/>
      <c r="K877" s="50"/>
      <c r="L877" s="50"/>
      <c r="M877" s="50"/>
      <c r="N877" s="50"/>
      <c r="O877" s="50"/>
      <c r="P877" s="51"/>
      <c r="Q877" s="50"/>
      <c r="R877" s="51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</row>
    <row r="878" spans="1:28" ht="12.75">
      <c r="A878" s="50"/>
      <c r="B878" s="50"/>
      <c r="C878" s="50"/>
      <c r="D878" s="50"/>
      <c r="E878" s="50"/>
      <c r="F878" s="50"/>
      <c r="G878" s="52"/>
      <c r="H878" s="52"/>
      <c r="I878" s="50"/>
      <c r="J878" s="50"/>
      <c r="K878" s="50"/>
      <c r="L878" s="50"/>
      <c r="M878" s="50"/>
      <c r="N878" s="50"/>
      <c r="O878" s="50"/>
      <c r="P878" s="51"/>
      <c r="Q878" s="50"/>
      <c r="R878" s="51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</row>
    <row r="879" spans="1:28" ht="12.75">
      <c r="A879" s="50"/>
      <c r="B879" s="50"/>
      <c r="C879" s="50"/>
      <c r="D879" s="50"/>
      <c r="E879" s="50"/>
      <c r="F879" s="50"/>
      <c r="G879" s="52"/>
      <c r="H879" s="52"/>
      <c r="I879" s="50"/>
      <c r="J879" s="50"/>
      <c r="K879" s="50"/>
      <c r="L879" s="50"/>
      <c r="M879" s="50"/>
      <c r="N879" s="50"/>
      <c r="O879" s="50"/>
      <c r="P879" s="51"/>
      <c r="Q879" s="50"/>
      <c r="R879" s="51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</row>
    <row r="880" spans="1:28" ht="12.75">
      <c r="A880" s="50"/>
      <c r="B880" s="50"/>
      <c r="C880" s="50"/>
      <c r="D880" s="50"/>
      <c r="E880" s="50"/>
      <c r="F880" s="50"/>
      <c r="G880" s="52"/>
      <c r="H880" s="52"/>
      <c r="I880" s="50"/>
      <c r="J880" s="50"/>
      <c r="K880" s="50"/>
      <c r="L880" s="50"/>
      <c r="M880" s="50"/>
      <c r="N880" s="50"/>
      <c r="O880" s="50"/>
      <c r="P880" s="51"/>
      <c r="Q880" s="50"/>
      <c r="R880" s="51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</row>
    <row r="881" spans="1:28" ht="12.75">
      <c r="A881" s="50"/>
      <c r="B881" s="50"/>
      <c r="C881" s="50"/>
      <c r="D881" s="50"/>
      <c r="E881" s="50"/>
      <c r="F881" s="50"/>
      <c r="G881" s="52"/>
      <c r="H881" s="52"/>
      <c r="I881" s="50"/>
      <c r="J881" s="50"/>
      <c r="K881" s="50"/>
      <c r="L881" s="50"/>
      <c r="M881" s="50"/>
      <c r="N881" s="50"/>
      <c r="O881" s="50"/>
      <c r="P881" s="51"/>
      <c r="Q881" s="50"/>
      <c r="R881" s="51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</row>
    <row r="882" spans="1:28" ht="12.75">
      <c r="A882" s="50"/>
      <c r="B882" s="50"/>
      <c r="C882" s="50"/>
      <c r="D882" s="50"/>
      <c r="E882" s="50"/>
      <c r="F882" s="50"/>
      <c r="G882" s="52"/>
      <c r="H882" s="52"/>
      <c r="I882" s="50"/>
      <c r="J882" s="50"/>
      <c r="K882" s="50"/>
      <c r="L882" s="50"/>
      <c r="M882" s="50"/>
      <c r="N882" s="50"/>
      <c r="O882" s="50"/>
      <c r="P882" s="51"/>
      <c r="Q882" s="50"/>
      <c r="R882" s="51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</row>
    <row r="883" spans="1:28" ht="12.75">
      <c r="A883" s="50"/>
      <c r="B883" s="50"/>
      <c r="C883" s="50"/>
      <c r="D883" s="50"/>
      <c r="E883" s="50"/>
      <c r="F883" s="50"/>
      <c r="G883" s="52"/>
      <c r="H883" s="52"/>
      <c r="I883" s="50"/>
      <c r="J883" s="50"/>
      <c r="K883" s="50"/>
      <c r="L883" s="50"/>
      <c r="M883" s="50"/>
      <c r="N883" s="50"/>
      <c r="O883" s="50"/>
      <c r="P883" s="51"/>
      <c r="Q883" s="50"/>
      <c r="R883" s="51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</row>
    <row r="884" spans="1:28" ht="12.75">
      <c r="A884" s="50"/>
      <c r="B884" s="50"/>
      <c r="C884" s="50"/>
      <c r="D884" s="50"/>
      <c r="E884" s="50"/>
      <c r="F884" s="50"/>
      <c r="G884" s="52"/>
      <c r="H884" s="52"/>
      <c r="I884" s="50"/>
      <c r="J884" s="50"/>
      <c r="K884" s="50"/>
      <c r="L884" s="50"/>
      <c r="M884" s="50"/>
      <c r="N884" s="50"/>
      <c r="O884" s="50"/>
      <c r="P884" s="51"/>
      <c r="Q884" s="50"/>
      <c r="R884" s="51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</row>
    <row r="885" spans="1:28" ht="12.75">
      <c r="A885" s="50"/>
      <c r="B885" s="50"/>
      <c r="C885" s="50"/>
      <c r="D885" s="50"/>
      <c r="E885" s="50"/>
      <c r="F885" s="50"/>
      <c r="G885" s="52"/>
      <c r="H885" s="52"/>
      <c r="I885" s="50"/>
      <c r="J885" s="50"/>
      <c r="K885" s="50"/>
      <c r="L885" s="50"/>
      <c r="M885" s="50"/>
      <c r="N885" s="50"/>
      <c r="O885" s="50"/>
      <c r="P885" s="51"/>
      <c r="Q885" s="50"/>
      <c r="R885" s="51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</row>
    <row r="886" spans="1:28" ht="12.75">
      <c r="A886" s="50"/>
      <c r="B886" s="50"/>
      <c r="C886" s="50"/>
      <c r="D886" s="50"/>
      <c r="E886" s="50"/>
      <c r="F886" s="50"/>
      <c r="G886" s="52"/>
      <c r="H886" s="52"/>
      <c r="I886" s="50"/>
      <c r="J886" s="50"/>
      <c r="K886" s="50"/>
      <c r="L886" s="50"/>
      <c r="M886" s="50"/>
      <c r="N886" s="50"/>
      <c r="O886" s="50"/>
      <c r="P886" s="51"/>
      <c r="Q886" s="50"/>
      <c r="R886" s="51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</row>
    <row r="887" spans="1:28" ht="12.75">
      <c r="A887" s="50"/>
      <c r="B887" s="50"/>
      <c r="C887" s="50"/>
      <c r="D887" s="50"/>
      <c r="E887" s="50"/>
      <c r="F887" s="50"/>
      <c r="G887" s="52"/>
      <c r="H887" s="52"/>
      <c r="I887" s="50"/>
      <c r="J887" s="50"/>
      <c r="K887" s="50"/>
      <c r="L887" s="50"/>
      <c r="M887" s="50"/>
      <c r="N887" s="50"/>
      <c r="O887" s="50"/>
      <c r="P887" s="51"/>
      <c r="Q887" s="50"/>
      <c r="R887" s="51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</row>
    <row r="888" spans="1:28" ht="12.75">
      <c r="A888" s="50"/>
      <c r="B888" s="50"/>
      <c r="C888" s="50"/>
      <c r="D888" s="50"/>
      <c r="E888" s="50"/>
      <c r="F888" s="50"/>
      <c r="G888" s="52"/>
      <c r="H888" s="52"/>
      <c r="I888" s="50"/>
      <c r="J888" s="50"/>
      <c r="K888" s="50"/>
      <c r="L888" s="50"/>
      <c r="M888" s="50"/>
      <c r="N888" s="50"/>
      <c r="O888" s="50"/>
      <c r="P888" s="51"/>
      <c r="Q888" s="50"/>
      <c r="R888" s="51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</row>
    <row r="889" spans="1:28" ht="12.75">
      <c r="A889" s="50"/>
      <c r="B889" s="50"/>
      <c r="C889" s="50"/>
      <c r="D889" s="50"/>
      <c r="E889" s="50"/>
      <c r="F889" s="50"/>
      <c r="G889" s="52"/>
      <c r="H889" s="52"/>
      <c r="I889" s="50"/>
      <c r="J889" s="50"/>
      <c r="K889" s="50"/>
      <c r="L889" s="50"/>
      <c r="M889" s="50"/>
      <c r="N889" s="50"/>
      <c r="O889" s="50"/>
      <c r="P889" s="51"/>
      <c r="Q889" s="50"/>
      <c r="R889" s="51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</row>
    <row r="890" spans="1:28" ht="12.75">
      <c r="A890" s="50"/>
      <c r="B890" s="50"/>
      <c r="C890" s="50"/>
      <c r="D890" s="50"/>
      <c r="E890" s="50"/>
      <c r="F890" s="50"/>
      <c r="G890" s="52"/>
      <c r="H890" s="52"/>
      <c r="I890" s="50"/>
      <c r="J890" s="50"/>
      <c r="K890" s="50"/>
      <c r="L890" s="50"/>
      <c r="M890" s="50"/>
      <c r="N890" s="50"/>
      <c r="O890" s="50"/>
      <c r="P890" s="51"/>
      <c r="Q890" s="50"/>
      <c r="R890" s="51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</row>
    <row r="891" spans="1:28" ht="12.75">
      <c r="A891" s="50"/>
      <c r="B891" s="50"/>
      <c r="C891" s="50"/>
      <c r="D891" s="50"/>
      <c r="E891" s="50"/>
      <c r="F891" s="50"/>
      <c r="G891" s="52"/>
      <c r="H891" s="52"/>
      <c r="I891" s="50"/>
      <c r="J891" s="50"/>
      <c r="K891" s="50"/>
      <c r="L891" s="50"/>
      <c r="M891" s="50"/>
      <c r="N891" s="50"/>
      <c r="O891" s="50"/>
      <c r="P891" s="51"/>
      <c r="Q891" s="50"/>
      <c r="R891" s="51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</row>
    <row r="892" spans="1:28" ht="12.75">
      <c r="A892" s="50"/>
      <c r="B892" s="50"/>
      <c r="C892" s="50"/>
      <c r="D892" s="50"/>
      <c r="E892" s="50"/>
      <c r="F892" s="50"/>
      <c r="G892" s="52"/>
      <c r="H892" s="52"/>
      <c r="I892" s="50"/>
      <c r="J892" s="50"/>
      <c r="K892" s="50"/>
      <c r="L892" s="50"/>
      <c r="M892" s="50"/>
      <c r="N892" s="50"/>
      <c r="O892" s="50"/>
      <c r="P892" s="51"/>
      <c r="Q892" s="50"/>
      <c r="R892" s="51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</row>
    <row r="893" spans="1:28" ht="12.75">
      <c r="A893" s="50"/>
      <c r="B893" s="50"/>
      <c r="C893" s="50"/>
      <c r="D893" s="50"/>
      <c r="E893" s="50"/>
      <c r="F893" s="50"/>
      <c r="G893" s="52"/>
      <c r="H893" s="52"/>
      <c r="I893" s="50"/>
      <c r="J893" s="50"/>
      <c r="K893" s="50"/>
      <c r="L893" s="50"/>
      <c r="M893" s="50"/>
      <c r="N893" s="50"/>
      <c r="O893" s="50"/>
      <c r="P893" s="51"/>
      <c r="Q893" s="50"/>
      <c r="R893" s="51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</row>
    <row r="894" spans="1:28" ht="12.75">
      <c r="A894" s="50"/>
      <c r="B894" s="50"/>
      <c r="C894" s="50"/>
      <c r="D894" s="50"/>
      <c r="E894" s="50"/>
      <c r="F894" s="50"/>
      <c r="G894" s="52"/>
      <c r="H894" s="52"/>
      <c r="I894" s="50"/>
      <c r="J894" s="50"/>
      <c r="K894" s="50"/>
      <c r="L894" s="50"/>
      <c r="M894" s="50"/>
      <c r="N894" s="50"/>
      <c r="O894" s="50"/>
      <c r="P894" s="51"/>
      <c r="Q894" s="50"/>
      <c r="R894" s="51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</row>
    <row r="895" spans="1:28" ht="12.75">
      <c r="A895" s="50"/>
      <c r="B895" s="50"/>
      <c r="C895" s="50"/>
      <c r="D895" s="50"/>
      <c r="E895" s="50"/>
      <c r="F895" s="50"/>
      <c r="G895" s="52"/>
      <c r="H895" s="52"/>
      <c r="I895" s="50"/>
      <c r="J895" s="50"/>
      <c r="K895" s="50"/>
      <c r="L895" s="50"/>
      <c r="M895" s="50"/>
      <c r="N895" s="50"/>
      <c r="O895" s="50"/>
      <c r="P895" s="51"/>
      <c r="Q895" s="50"/>
      <c r="R895" s="51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</row>
    <row r="896" spans="1:28" ht="12.75">
      <c r="A896" s="50"/>
      <c r="B896" s="50"/>
      <c r="C896" s="50"/>
      <c r="D896" s="50"/>
      <c r="E896" s="50"/>
      <c r="F896" s="50"/>
      <c r="G896" s="52"/>
      <c r="H896" s="52"/>
      <c r="I896" s="50"/>
      <c r="J896" s="50"/>
      <c r="K896" s="50"/>
      <c r="L896" s="50"/>
      <c r="M896" s="50"/>
      <c r="N896" s="50"/>
      <c r="O896" s="50"/>
      <c r="P896" s="51"/>
      <c r="Q896" s="50"/>
      <c r="R896" s="51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</row>
    <row r="897" spans="1:28" ht="12.75">
      <c r="A897" s="50"/>
      <c r="B897" s="50"/>
      <c r="C897" s="50"/>
      <c r="D897" s="50"/>
      <c r="E897" s="50"/>
      <c r="F897" s="50"/>
      <c r="G897" s="52"/>
      <c r="H897" s="52"/>
      <c r="I897" s="50"/>
      <c r="J897" s="50"/>
      <c r="K897" s="50"/>
      <c r="L897" s="50"/>
      <c r="M897" s="50"/>
      <c r="N897" s="50"/>
      <c r="O897" s="50"/>
      <c r="P897" s="51"/>
      <c r="Q897" s="50"/>
      <c r="R897" s="51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</row>
    <row r="898" spans="1:28" ht="12.75">
      <c r="A898" s="50"/>
      <c r="B898" s="50"/>
      <c r="C898" s="50"/>
      <c r="D898" s="50"/>
      <c r="E898" s="50"/>
      <c r="F898" s="50"/>
      <c r="G898" s="52"/>
      <c r="H898" s="52"/>
      <c r="I898" s="50"/>
      <c r="J898" s="50"/>
      <c r="K898" s="50"/>
      <c r="L898" s="50"/>
      <c r="M898" s="50"/>
      <c r="N898" s="50"/>
      <c r="O898" s="50"/>
      <c r="P898" s="51"/>
      <c r="Q898" s="50"/>
      <c r="R898" s="51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</row>
    <row r="899" spans="1:28" ht="12.75">
      <c r="A899" s="50"/>
      <c r="B899" s="50"/>
      <c r="C899" s="50"/>
      <c r="D899" s="50"/>
      <c r="E899" s="50"/>
      <c r="F899" s="50"/>
      <c r="G899" s="52"/>
      <c r="H899" s="52"/>
      <c r="I899" s="50"/>
      <c r="J899" s="50"/>
      <c r="K899" s="50"/>
      <c r="L899" s="50"/>
      <c r="M899" s="50"/>
      <c r="N899" s="50"/>
      <c r="O899" s="50"/>
      <c r="P899" s="51"/>
      <c r="Q899" s="50"/>
      <c r="R899" s="51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</row>
    <row r="900" spans="1:28" ht="12.75">
      <c r="A900" s="50"/>
      <c r="B900" s="50"/>
      <c r="C900" s="50"/>
      <c r="D900" s="50"/>
      <c r="E900" s="50"/>
      <c r="F900" s="50"/>
      <c r="G900" s="52"/>
      <c r="H900" s="52"/>
      <c r="I900" s="50"/>
      <c r="J900" s="50"/>
      <c r="K900" s="50"/>
      <c r="L900" s="50"/>
      <c r="M900" s="50"/>
      <c r="N900" s="50"/>
      <c r="O900" s="50"/>
      <c r="P900" s="51"/>
      <c r="Q900" s="50"/>
      <c r="R900" s="51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</row>
    <row r="901" spans="1:28" ht="12.75">
      <c r="A901" s="50"/>
      <c r="B901" s="50"/>
      <c r="C901" s="50"/>
      <c r="D901" s="50"/>
      <c r="E901" s="50"/>
      <c r="F901" s="50"/>
      <c r="G901" s="52"/>
      <c r="H901" s="52"/>
      <c r="I901" s="50"/>
      <c r="J901" s="50"/>
      <c r="K901" s="50"/>
      <c r="L901" s="50"/>
      <c r="M901" s="50"/>
      <c r="N901" s="50"/>
      <c r="O901" s="50"/>
      <c r="P901" s="51"/>
      <c r="Q901" s="50"/>
      <c r="R901" s="51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</row>
    <row r="902" spans="1:28" ht="12.75">
      <c r="A902" s="50"/>
      <c r="B902" s="50"/>
      <c r="C902" s="50"/>
      <c r="D902" s="50"/>
      <c r="E902" s="50"/>
      <c r="F902" s="50"/>
      <c r="G902" s="52"/>
      <c r="H902" s="52"/>
      <c r="I902" s="50"/>
      <c r="J902" s="50"/>
      <c r="K902" s="50"/>
      <c r="L902" s="50"/>
      <c r="M902" s="50"/>
      <c r="N902" s="50"/>
      <c r="O902" s="50"/>
      <c r="P902" s="51"/>
      <c r="Q902" s="50"/>
      <c r="R902" s="51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</row>
    <row r="903" spans="1:28" ht="12.75">
      <c r="A903" s="50"/>
      <c r="B903" s="50"/>
      <c r="C903" s="50"/>
      <c r="D903" s="50"/>
      <c r="E903" s="50"/>
      <c r="F903" s="50"/>
      <c r="G903" s="52"/>
      <c r="H903" s="52"/>
      <c r="I903" s="50"/>
      <c r="J903" s="50"/>
      <c r="K903" s="50"/>
      <c r="L903" s="50"/>
      <c r="M903" s="50"/>
      <c r="N903" s="50"/>
      <c r="O903" s="50"/>
      <c r="P903" s="51"/>
      <c r="Q903" s="50"/>
      <c r="R903" s="51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</row>
    <row r="904" spans="1:28" ht="12.75">
      <c r="A904" s="50"/>
      <c r="B904" s="50"/>
      <c r="C904" s="50"/>
      <c r="D904" s="50"/>
      <c r="E904" s="50"/>
      <c r="F904" s="50"/>
      <c r="G904" s="52"/>
      <c r="H904" s="52"/>
      <c r="I904" s="50"/>
      <c r="J904" s="50"/>
      <c r="K904" s="50"/>
      <c r="L904" s="50"/>
      <c r="M904" s="50"/>
      <c r="N904" s="50"/>
      <c r="O904" s="50"/>
      <c r="P904" s="51"/>
      <c r="Q904" s="50"/>
      <c r="R904" s="51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</row>
    <row r="905" spans="1:28" ht="12.75">
      <c r="A905" s="50"/>
      <c r="B905" s="50"/>
      <c r="C905" s="50"/>
      <c r="D905" s="50"/>
      <c r="E905" s="50"/>
      <c r="F905" s="50"/>
      <c r="G905" s="52"/>
      <c r="H905" s="52"/>
      <c r="I905" s="50"/>
      <c r="J905" s="50"/>
      <c r="K905" s="50"/>
      <c r="L905" s="50"/>
      <c r="M905" s="50"/>
      <c r="N905" s="50"/>
      <c r="O905" s="50"/>
      <c r="P905" s="51"/>
      <c r="Q905" s="50"/>
      <c r="R905" s="51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</row>
    <row r="906" spans="1:28" ht="12.75">
      <c r="A906" s="50"/>
      <c r="B906" s="50"/>
      <c r="C906" s="50"/>
      <c r="D906" s="50"/>
      <c r="E906" s="50"/>
      <c r="F906" s="50"/>
      <c r="G906" s="52"/>
      <c r="H906" s="52"/>
      <c r="I906" s="50"/>
      <c r="J906" s="50"/>
      <c r="K906" s="50"/>
      <c r="L906" s="50"/>
      <c r="M906" s="50"/>
      <c r="N906" s="50"/>
      <c r="O906" s="50"/>
      <c r="P906" s="51"/>
      <c r="Q906" s="50"/>
      <c r="R906" s="51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</row>
    <row r="907" spans="1:28" ht="12.75">
      <c r="A907" s="50"/>
      <c r="B907" s="50"/>
      <c r="C907" s="50"/>
      <c r="D907" s="50"/>
      <c r="E907" s="50"/>
      <c r="F907" s="50"/>
      <c r="G907" s="52"/>
      <c r="H907" s="52"/>
      <c r="I907" s="50"/>
      <c r="J907" s="50"/>
      <c r="K907" s="50"/>
      <c r="L907" s="50"/>
      <c r="M907" s="50"/>
      <c r="N907" s="50"/>
      <c r="O907" s="50"/>
      <c r="P907" s="51"/>
      <c r="Q907" s="50"/>
      <c r="R907" s="51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</row>
    <row r="908" spans="1:28" ht="12.75">
      <c r="A908" s="50"/>
      <c r="B908" s="50"/>
      <c r="C908" s="50"/>
      <c r="D908" s="50"/>
      <c r="E908" s="50"/>
      <c r="F908" s="50"/>
      <c r="G908" s="52"/>
      <c r="H908" s="52"/>
      <c r="I908" s="50"/>
      <c r="J908" s="50"/>
      <c r="K908" s="50"/>
      <c r="L908" s="50"/>
      <c r="M908" s="50"/>
      <c r="N908" s="50"/>
      <c r="O908" s="50"/>
      <c r="P908" s="51"/>
      <c r="Q908" s="50"/>
      <c r="R908" s="51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</row>
    <row r="909" spans="1:28" ht="12.75">
      <c r="A909" s="50"/>
      <c r="B909" s="50"/>
      <c r="C909" s="50"/>
      <c r="D909" s="50"/>
      <c r="E909" s="50"/>
      <c r="F909" s="50"/>
      <c r="G909" s="52"/>
      <c r="H909" s="52"/>
      <c r="I909" s="50"/>
      <c r="J909" s="50"/>
      <c r="K909" s="50"/>
      <c r="L909" s="50"/>
      <c r="M909" s="50"/>
      <c r="N909" s="50"/>
      <c r="O909" s="50"/>
      <c r="P909" s="51"/>
      <c r="Q909" s="50"/>
      <c r="R909" s="51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</row>
    <row r="910" spans="1:28" ht="12.75">
      <c r="A910" s="50"/>
      <c r="B910" s="50"/>
      <c r="C910" s="50"/>
      <c r="D910" s="50"/>
      <c r="E910" s="50"/>
      <c r="F910" s="50"/>
      <c r="G910" s="52"/>
      <c r="H910" s="52"/>
      <c r="I910" s="50"/>
      <c r="J910" s="50"/>
      <c r="K910" s="50"/>
      <c r="L910" s="50"/>
      <c r="M910" s="50"/>
      <c r="N910" s="50"/>
      <c r="O910" s="50"/>
      <c r="P910" s="51"/>
      <c r="Q910" s="50"/>
      <c r="R910" s="51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</row>
    <row r="911" spans="1:28" ht="12.75">
      <c r="A911" s="50"/>
      <c r="B911" s="50"/>
      <c r="C911" s="50"/>
      <c r="D911" s="50"/>
      <c r="E911" s="50"/>
      <c r="F911" s="50"/>
      <c r="G911" s="52"/>
      <c r="H911" s="52"/>
      <c r="I911" s="50"/>
      <c r="J911" s="50"/>
      <c r="K911" s="50"/>
      <c r="L911" s="50"/>
      <c r="M911" s="50"/>
      <c r="N911" s="50"/>
      <c r="O911" s="50"/>
      <c r="P911" s="51"/>
      <c r="Q911" s="50"/>
      <c r="R911" s="51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</row>
    <row r="912" spans="1:28" ht="12.75">
      <c r="A912" s="50"/>
      <c r="B912" s="50"/>
      <c r="C912" s="50"/>
      <c r="D912" s="50"/>
      <c r="E912" s="50"/>
      <c r="F912" s="50"/>
      <c r="G912" s="52"/>
      <c r="H912" s="52"/>
      <c r="I912" s="50"/>
      <c r="J912" s="50"/>
      <c r="K912" s="50"/>
      <c r="L912" s="50"/>
      <c r="M912" s="50"/>
      <c r="N912" s="50"/>
      <c r="O912" s="50"/>
      <c r="P912" s="51"/>
      <c r="Q912" s="50"/>
      <c r="R912" s="51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</row>
    <row r="913" spans="1:28" ht="12.75">
      <c r="A913" s="50"/>
      <c r="B913" s="50"/>
      <c r="C913" s="50"/>
      <c r="D913" s="50"/>
      <c r="E913" s="50"/>
      <c r="F913" s="50"/>
      <c r="G913" s="52"/>
      <c r="H913" s="52"/>
      <c r="I913" s="50"/>
      <c r="J913" s="50"/>
      <c r="K913" s="50"/>
      <c r="L913" s="50"/>
      <c r="M913" s="50"/>
      <c r="N913" s="50"/>
      <c r="O913" s="50"/>
      <c r="P913" s="51"/>
      <c r="Q913" s="50"/>
      <c r="R913" s="51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</row>
    <row r="914" spans="1:28" ht="12.75">
      <c r="A914" s="50"/>
      <c r="B914" s="50"/>
      <c r="C914" s="50"/>
      <c r="D914" s="50"/>
      <c r="E914" s="50"/>
      <c r="F914" s="50"/>
      <c r="G914" s="52"/>
      <c r="H914" s="52"/>
      <c r="I914" s="50"/>
      <c r="J914" s="50"/>
      <c r="K914" s="50"/>
      <c r="L914" s="50"/>
      <c r="M914" s="50"/>
      <c r="N914" s="50"/>
      <c r="O914" s="50"/>
      <c r="P914" s="51"/>
      <c r="Q914" s="50"/>
      <c r="R914" s="51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</row>
    <row r="915" spans="1:28" ht="12.75">
      <c r="A915" s="50"/>
      <c r="B915" s="50"/>
      <c r="C915" s="50"/>
      <c r="D915" s="50"/>
      <c r="E915" s="50"/>
      <c r="F915" s="50"/>
      <c r="G915" s="52"/>
      <c r="H915" s="52"/>
      <c r="I915" s="50"/>
      <c r="J915" s="50"/>
      <c r="K915" s="50"/>
      <c r="L915" s="50"/>
      <c r="M915" s="50"/>
      <c r="N915" s="50"/>
      <c r="O915" s="50"/>
      <c r="P915" s="51"/>
      <c r="Q915" s="50"/>
      <c r="R915" s="51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</row>
    <row r="916" spans="1:28" ht="12.75">
      <c r="A916" s="50"/>
      <c r="B916" s="50"/>
      <c r="C916" s="50"/>
      <c r="D916" s="50"/>
      <c r="E916" s="50"/>
      <c r="F916" s="50"/>
      <c r="G916" s="52"/>
      <c r="H916" s="52"/>
      <c r="I916" s="50"/>
      <c r="J916" s="50"/>
      <c r="K916" s="50"/>
      <c r="L916" s="50"/>
      <c r="M916" s="50"/>
      <c r="N916" s="50"/>
      <c r="O916" s="50"/>
      <c r="P916" s="51"/>
      <c r="Q916" s="50"/>
      <c r="R916" s="51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</row>
    <row r="917" spans="1:28" ht="12.75">
      <c r="A917" s="50"/>
      <c r="B917" s="50"/>
      <c r="C917" s="50"/>
      <c r="D917" s="50"/>
      <c r="E917" s="50"/>
      <c r="F917" s="50"/>
      <c r="G917" s="52"/>
      <c r="H917" s="52"/>
      <c r="I917" s="50"/>
      <c r="J917" s="50"/>
      <c r="K917" s="50"/>
      <c r="L917" s="50"/>
      <c r="M917" s="50"/>
      <c r="N917" s="50"/>
      <c r="O917" s="50"/>
      <c r="P917" s="51"/>
      <c r="Q917" s="50"/>
      <c r="R917" s="51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</row>
    <row r="918" spans="1:28" ht="12.75">
      <c r="A918" s="50"/>
      <c r="B918" s="50"/>
      <c r="C918" s="50"/>
      <c r="D918" s="50"/>
      <c r="E918" s="50"/>
      <c r="F918" s="50"/>
      <c r="G918" s="52"/>
      <c r="H918" s="52"/>
      <c r="I918" s="50"/>
      <c r="J918" s="50"/>
      <c r="K918" s="50"/>
      <c r="L918" s="50"/>
      <c r="M918" s="50"/>
      <c r="N918" s="50"/>
      <c r="O918" s="50"/>
      <c r="P918" s="51"/>
      <c r="Q918" s="50"/>
      <c r="R918" s="51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</row>
    <row r="919" spans="1:28" ht="12.75">
      <c r="A919" s="50"/>
      <c r="B919" s="50"/>
      <c r="C919" s="50"/>
      <c r="D919" s="50"/>
      <c r="E919" s="50"/>
      <c r="F919" s="50"/>
      <c r="G919" s="52"/>
      <c r="H919" s="52"/>
      <c r="I919" s="50"/>
      <c r="J919" s="50"/>
      <c r="K919" s="50"/>
      <c r="L919" s="50"/>
      <c r="M919" s="50"/>
      <c r="N919" s="50"/>
      <c r="O919" s="50"/>
      <c r="P919" s="51"/>
      <c r="Q919" s="50"/>
      <c r="R919" s="51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</row>
    <row r="920" spans="1:28" ht="12.75">
      <c r="A920" s="50"/>
      <c r="B920" s="50"/>
      <c r="C920" s="50"/>
      <c r="D920" s="50"/>
      <c r="E920" s="50"/>
      <c r="F920" s="50"/>
      <c r="G920" s="52"/>
      <c r="H920" s="52"/>
      <c r="I920" s="50"/>
      <c r="J920" s="50"/>
      <c r="K920" s="50"/>
      <c r="L920" s="50"/>
      <c r="M920" s="50"/>
      <c r="N920" s="50"/>
      <c r="O920" s="50"/>
      <c r="P920" s="51"/>
      <c r="Q920" s="50"/>
      <c r="R920" s="51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</row>
    <row r="921" spans="1:28" ht="12.75">
      <c r="A921" s="50"/>
      <c r="B921" s="50"/>
      <c r="C921" s="50"/>
      <c r="D921" s="50"/>
      <c r="E921" s="50"/>
      <c r="F921" s="50"/>
      <c r="G921" s="52"/>
      <c r="H921" s="52"/>
      <c r="I921" s="50"/>
      <c r="J921" s="50"/>
      <c r="K921" s="50"/>
      <c r="L921" s="50"/>
      <c r="M921" s="50"/>
      <c r="N921" s="50"/>
      <c r="O921" s="50"/>
      <c r="P921" s="51"/>
      <c r="Q921" s="50"/>
      <c r="R921" s="51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</row>
    <row r="922" spans="1:28" ht="12.75">
      <c r="A922" s="50"/>
      <c r="B922" s="50"/>
      <c r="C922" s="50"/>
      <c r="D922" s="50"/>
      <c r="E922" s="50"/>
      <c r="F922" s="50"/>
      <c r="G922" s="52"/>
      <c r="H922" s="52"/>
      <c r="I922" s="50"/>
      <c r="J922" s="50"/>
      <c r="K922" s="50"/>
      <c r="L922" s="50"/>
      <c r="M922" s="50"/>
      <c r="N922" s="50"/>
      <c r="O922" s="50"/>
      <c r="P922" s="51"/>
      <c r="Q922" s="50"/>
      <c r="R922" s="51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</row>
    <row r="923" spans="1:28" ht="12.75">
      <c r="A923" s="50"/>
      <c r="B923" s="50"/>
      <c r="C923" s="50"/>
      <c r="D923" s="50"/>
      <c r="E923" s="50"/>
      <c r="F923" s="50"/>
      <c r="G923" s="52"/>
      <c r="H923" s="52"/>
      <c r="I923" s="50"/>
      <c r="J923" s="50"/>
      <c r="K923" s="50"/>
      <c r="L923" s="50"/>
      <c r="M923" s="50"/>
      <c r="N923" s="50"/>
      <c r="O923" s="50"/>
      <c r="P923" s="51"/>
      <c r="Q923" s="50"/>
      <c r="R923" s="51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</row>
    <row r="924" spans="1:28" ht="12.75">
      <c r="A924" s="50"/>
      <c r="B924" s="50"/>
      <c r="C924" s="50"/>
      <c r="D924" s="50"/>
      <c r="E924" s="50"/>
      <c r="F924" s="50"/>
      <c r="G924" s="52"/>
      <c r="H924" s="52"/>
      <c r="I924" s="50"/>
      <c r="J924" s="50"/>
      <c r="K924" s="50"/>
      <c r="L924" s="50"/>
      <c r="M924" s="50"/>
      <c r="N924" s="50"/>
      <c r="O924" s="50"/>
      <c r="P924" s="51"/>
      <c r="Q924" s="50"/>
      <c r="R924" s="51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</row>
    <row r="925" spans="1:28" ht="12.75">
      <c r="A925" s="50"/>
      <c r="B925" s="50"/>
      <c r="C925" s="50"/>
      <c r="D925" s="50"/>
      <c r="E925" s="50"/>
      <c r="F925" s="50"/>
      <c r="G925" s="52"/>
      <c r="H925" s="52"/>
      <c r="I925" s="50"/>
      <c r="J925" s="50"/>
      <c r="K925" s="50"/>
      <c r="L925" s="50"/>
      <c r="M925" s="50"/>
      <c r="N925" s="50"/>
      <c r="O925" s="50"/>
      <c r="P925" s="51"/>
      <c r="Q925" s="50"/>
      <c r="R925" s="51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</row>
    <row r="926" spans="1:28" ht="12.75">
      <c r="A926" s="50"/>
      <c r="B926" s="50"/>
      <c r="C926" s="50"/>
      <c r="D926" s="50"/>
      <c r="E926" s="50"/>
      <c r="F926" s="50"/>
      <c r="G926" s="52"/>
      <c r="H926" s="52"/>
      <c r="I926" s="50"/>
      <c r="J926" s="50"/>
      <c r="K926" s="50"/>
      <c r="L926" s="50"/>
      <c r="M926" s="50"/>
      <c r="N926" s="50"/>
      <c r="O926" s="50"/>
      <c r="P926" s="51"/>
      <c r="Q926" s="50"/>
      <c r="R926" s="51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</row>
    <row r="927" spans="1:28" ht="12.75">
      <c r="A927" s="50"/>
      <c r="B927" s="50"/>
      <c r="C927" s="50"/>
      <c r="D927" s="50"/>
      <c r="E927" s="50"/>
      <c r="F927" s="50"/>
      <c r="G927" s="52"/>
      <c r="H927" s="52"/>
      <c r="I927" s="50"/>
      <c r="J927" s="50"/>
      <c r="K927" s="50"/>
      <c r="L927" s="50"/>
      <c r="M927" s="50"/>
      <c r="N927" s="50"/>
      <c r="O927" s="50"/>
      <c r="P927" s="51"/>
      <c r="Q927" s="50"/>
      <c r="R927" s="51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</row>
    <row r="928" spans="1:28" ht="12.75">
      <c r="A928" s="50"/>
      <c r="B928" s="50"/>
      <c r="C928" s="50"/>
      <c r="D928" s="50"/>
      <c r="E928" s="50"/>
      <c r="F928" s="50"/>
      <c r="G928" s="52"/>
      <c r="H928" s="52"/>
      <c r="I928" s="50"/>
      <c r="J928" s="50"/>
      <c r="K928" s="50"/>
      <c r="L928" s="50"/>
      <c r="M928" s="50"/>
      <c r="N928" s="50"/>
      <c r="O928" s="50"/>
      <c r="P928" s="51"/>
      <c r="Q928" s="50"/>
      <c r="R928" s="51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</row>
    <row r="929" spans="1:28" ht="12.75">
      <c r="A929" s="50"/>
      <c r="B929" s="50"/>
      <c r="C929" s="50"/>
      <c r="D929" s="50"/>
      <c r="E929" s="50"/>
      <c r="F929" s="50"/>
      <c r="G929" s="52"/>
      <c r="H929" s="52"/>
      <c r="I929" s="50"/>
      <c r="J929" s="50"/>
      <c r="K929" s="50"/>
      <c r="L929" s="50"/>
      <c r="M929" s="50"/>
      <c r="N929" s="50"/>
      <c r="O929" s="50"/>
      <c r="P929" s="51"/>
      <c r="Q929" s="50"/>
      <c r="R929" s="51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</row>
    <row r="930" spans="1:28" ht="12.75">
      <c r="A930" s="50"/>
      <c r="B930" s="50"/>
      <c r="C930" s="50"/>
      <c r="D930" s="50"/>
      <c r="E930" s="50"/>
      <c r="F930" s="50"/>
      <c r="G930" s="52"/>
      <c r="H930" s="52"/>
      <c r="I930" s="50"/>
      <c r="J930" s="50"/>
      <c r="K930" s="50"/>
      <c r="L930" s="50"/>
      <c r="M930" s="50"/>
      <c r="N930" s="50"/>
      <c r="O930" s="50"/>
      <c r="P930" s="51"/>
      <c r="Q930" s="50"/>
      <c r="R930" s="51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</row>
    <row r="931" spans="1:28" ht="12.75">
      <c r="A931" s="50"/>
      <c r="B931" s="50"/>
      <c r="C931" s="50"/>
      <c r="D931" s="50"/>
      <c r="E931" s="50"/>
      <c r="F931" s="50"/>
      <c r="G931" s="52"/>
      <c r="H931" s="52"/>
      <c r="I931" s="50"/>
      <c r="J931" s="50"/>
      <c r="K931" s="50"/>
      <c r="L931" s="50"/>
      <c r="M931" s="50"/>
      <c r="N931" s="50"/>
      <c r="O931" s="50"/>
      <c r="P931" s="51"/>
      <c r="Q931" s="50"/>
      <c r="R931" s="51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</row>
    <row r="932" spans="1:28" ht="12.75">
      <c r="A932" s="50"/>
      <c r="B932" s="50"/>
      <c r="C932" s="50"/>
      <c r="D932" s="50"/>
      <c r="E932" s="50"/>
      <c r="F932" s="50"/>
      <c r="G932" s="52"/>
      <c r="H932" s="52"/>
      <c r="I932" s="50"/>
      <c r="J932" s="50"/>
      <c r="K932" s="50"/>
      <c r="L932" s="50"/>
      <c r="M932" s="50"/>
      <c r="N932" s="50"/>
      <c r="O932" s="50"/>
      <c r="P932" s="51"/>
      <c r="Q932" s="50"/>
      <c r="R932" s="51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</row>
    <row r="933" spans="1:28" ht="12.75">
      <c r="A933" s="50"/>
      <c r="B933" s="50"/>
      <c r="C933" s="50"/>
      <c r="D933" s="50"/>
      <c r="E933" s="50"/>
      <c r="F933" s="50"/>
      <c r="G933" s="52"/>
      <c r="H933" s="52"/>
      <c r="I933" s="50"/>
      <c r="J933" s="50"/>
      <c r="K933" s="50"/>
      <c r="L933" s="50"/>
      <c r="M933" s="50"/>
      <c r="N933" s="50"/>
      <c r="O933" s="50"/>
      <c r="P933" s="51"/>
      <c r="Q933" s="50"/>
      <c r="R933" s="51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</row>
    <row r="934" spans="1:28" ht="12.75">
      <c r="A934" s="50"/>
      <c r="B934" s="50"/>
      <c r="C934" s="50"/>
      <c r="D934" s="50"/>
      <c r="E934" s="50"/>
      <c r="F934" s="50"/>
      <c r="G934" s="52"/>
      <c r="H934" s="52"/>
      <c r="I934" s="50"/>
      <c r="J934" s="50"/>
      <c r="K934" s="50"/>
      <c r="L934" s="50"/>
      <c r="M934" s="50"/>
      <c r="N934" s="50"/>
      <c r="O934" s="50"/>
      <c r="P934" s="51"/>
      <c r="Q934" s="50"/>
      <c r="R934" s="51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</row>
    <row r="935" spans="1:28" ht="12.75">
      <c r="A935" s="50"/>
      <c r="B935" s="50"/>
      <c r="C935" s="50"/>
      <c r="D935" s="50"/>
      <c r="E935" s="50"/>
      <c r="F935" s="50"/>
      <c r="G935" s="52"/>
      <c r="H935" s="52"/>
      <c r="I935" s="50"/>
      <c r="J935" s="50"/>
      <c r="K935" s="50"/>
      <c r="L935" s="50"/>
      <c r="M935" s="50"/>
      <c r="N935" s="50"/>
      <c r="O935" s="50"/>
      <c r="P935" s="51"/>
      <c r="Q935" s="50"/>
      <c r="R935" s="51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</row>
    <row r="936" spans="1:28" ht="12.75">
      <c r="A936" s="50"/>
      <c r="B936" s="50"/>
      <c r="C936" s="50"/>
      <c r="D936" s="50"/>
      <c r="E936" s="50"/>
      <c r="F936" s="50"/>
      <c r="G936" s="52"/>
      <c r="H936" s="52"/>
      <c r="I936" s="50"/>
      <c r="J936" s="50"/>
      <c r="K936" s="50"/>
      <c r="L936" s="50"/>
      <c r="M936" s="50"/>
      <c r="N936" s="50"/>
      <c r="O936" s="50"/>
      <c r="P936" s="51"/>
      <c r="Q936" s="50"/>
      <c r="R936" s="51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</row>
    <row r="937" spans="1:28" ht="12.75">
      <c r="A937" s="50"/>
      <c r="B937" s="50"/>
      <c r="C937" s="50"/>
      <c r="D937" s="50"/>
      <c r="E937" s="50"/>
      <c r="F937" s="50"/>
      <c r="G937" s="52"/>
      <c r="H937" s="52"/>
      <c r="I937" s="50"/>
      <c r="J937" s="50"/>
      <c r="K937" s="50"/>
      <c r="L937" s="50"/>
      <c r="M937" s="50"/>
      <c r="N937" s="50"/>
      <c r="O937" s="50"/>
      <c r="P937" s="51"/>
      <c r="Q937" s="50"/>
      <c r="R937" s="51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</row>
    <row r="938" spans="1:28" ht="12.75">
      <c r="A938" s="50"/>
      <c r="B938" s="50"/>
      <c r="C938" s="50"/>
      <c r="D938" s="50"/>
      <c r="E938" s="50"/>
      <c r="F938" s="50"/>
      <c r="G938" s="52"/>
      <c r="H938" s="52"/>
      <c r="I938" s="50"/>
      <c r="J938" s="50"/>
      <c r="K938" s="50"/>
      <c r="L938" s="50"/>
      <c r="M938" s="50"/>
      <c r="N938" s="50"/>
      <c r="O938" s="50"/>
      <c r="P938" s="51"/>
      <c r="Q938" s="50"/>
      <c r="R938" s="51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</row>
    <row r="939" spans="1:28" ht="12.75">
      <c r="A939" s="50"/>
      <c r="B939" s="50"/>
      <c r="C939" s="50"/>
      <c r="D939" s="50"/>
      <c r="E939" s="50"/>
      <c r="F939" s="50"/>
      <c r="G939" s="52"/>
      <c r="H939" s="52"/>
      <c r="I939" s="50"/>
      <c r="J939" s="50"/>
      <c r="K939" s="50"/>
      <c r="L939" s="50"/>
      <c r="M939" s="50"/>
      <c r="N939" s="50"/>
      <c r="O939" s="50"/>
      <c r="P939" s="51"/>
      <c r="Q939" s="50"/>
      <c r="R939" s="51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</row>
    <row r="940" spans="1:28" ht="12.75">
      <c r="A940" s="50"/>
      <c r="B940" s="50"/>
      <c r="C940" s="50"/>
      <c r="D940" s="50"/>
      <c r="E940" s="50"/>
      <c r="F940" s="50"/>
      <c r="G940" s="52"/>
      <c r="H940" s="52"/>
      <c r="I940" s="50"/>
      <c r="J940" s="50"/>
      <c r="K940" s="50"/>
      <c r="L940" s="50"/>
      <c r="M940" s="50"/>
      <c r="N940" s="50"/>
      <c r="O940" s="50"/>
      <c r="P940" s="51"/>
      <c r="Q940" s="50"/>
      <c r="R940" s="51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</row>
    <row r="941" spans="1:28" ht="12.75">
      <c r="A941" s="50"/>
      <c r="B941" s="50"/>
      <c r="C941" s="50"/>
      <c r="D941" s="50"/>
      <c r="E941" s="50"/>
      <c r="F941" s="50"/>
      <c r="G941" s="52"/>
      <c r="H941" s="52"/>
      <c r="I941" s="50"/>
      <c r="J941" s="50"/>
      <c r="K941" s="50"/>
      <c r="L941" s="50"/>
      <c r="M941" s="50"/>
      <c r="N941" s="50"/>
      <c r="O941" s="50"/>
      <c r="P941" s="51"/>
      <c r="Q941" s="50"/>
      <c r="R941" s="51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</row>
    <row r="942" spans="1:28" ht="12.75">
      <c r="A942" s="50"/>
      <c r="B942" s="50"/>
      <c r="C942" s="50"/>
      <c r="D942" s="50"/>
      <c r="E942" s="50"/>
      <c r="F942" s="50"/>
      <c r="G942" s="52"/>
      <c r="H942" s="52"/>
      <c r="I942" s="50"/>
      <c r="J942" s="50"/>
      <c r="K942" s="50"/>
      <c r="L942" s="50"/>
      <c r="M942" s="50"/>
      <c r="N942" s="50"/>
      <c r="O942" s="50"/>
      <c r="P942" s="51"/>
      <c r="Q942" s="50"/>
      <c r="R942" s="51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</row>
    <row r="943" spans="1:28" ht="12.75">
      <c r="A943" s="50"/>
      <c r="B943" s="50"/>
      <c r="C943" s="50"/>
      <c r="D943" s="50"/>
      <c r="E943" s="50"/>
      <c r="F943" s="50"/>
      <c r="G943" s="52"/>
      <c r="H943" s="52"/>
      <c r="I943" s="50"/>
      <c r="J943" s="50"/>
      <c r="K943" s="50"/>
      <c r="L943" s="50"/>
      <c r="M943" s="50"/>
      <c r="N943" s="50"/>
      <c r="O943" s="50"/>
      <c r="P943" s="51"/>
      <c r="Q943" s="50"/>
      <c r="R943" s="51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</row>
    <row r="944" spans="1:28" ht="12.75">
      <c r="A944" s="50"/>
      <c r="B944" s="50"/>
      <c r="C944" s="50"/>
      <c r="D944" s="50"/>
      <c r="E944" s="50"/>
      <c r="F944" s="50"/>
      <c r="G944" s="52"/>
      <c r="H944" s="52"/>
      <c r="I944" s="50"/>
      <c r="J944" s="50"/>
      <c r="K944" s="50"/>
      <c r="L944" s="50"/>
      <c r="M944" s="50"/>
      <c r="N944" s="50"/>
      <c r="O944" s="50"/>
      <c r="P944" s="51"/>
      <c r="Q944" s="50"/>
      <c r="R944" s="51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</row>
    <row r="945" spans="1:28" ht="12.75">
      <c r="A945" s="50"/>
      <c r="B945" s="50"/>
      <c r="C945" s="50"/>
      <c r="D945" s="50"/>
      <c r="E945" s="50"/>
      <c r="F945" s="50"/>
      <c r="G945" s="52"/>
      <c r="H945" s="52"/>
      <c r="I945" s="50"/>
      <c r="J945" s="50"/>
      <c r="K945" s="50"/>
      <c r="L945" s="50"/>
      <c r="M945" s="50"/>
      <c r="N945" s="50"/>
      <c r="O945" s="50"/>
      <c r="P945" s="51"/>
      <c r="Q945" s="50"/>
      <c r="R945" s="51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</row>
    <row r="946" spans="1:28" ht="12.75">
      <c r="A946" s="50"/>
      <c r="B946" s="50"/>
      <c r="C946" s="50"/>
      <c r="D946" s="50"/>
      <c r="E946" s="50"/>
      <c r="F946" s="50"/>
      <c r="G946" s="52"/>
      <c r="H946" s="52"/>
      <c r="I946" s="50"/>
      <c r="J946" s="50"/>
      <c r="K946" s="50"/>
      <c r="L946" s="50"/>
      <c r="M946" s="50"/>
      <c r="N946" s="50"/>
      <c r="O946" s="50"/>
      <c r="P946" s="51"/>
      <c r="Q946" s="50"/>
      <c r="R946" s="51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</row>
    <row r="947" spans="1:28" ht="12.75">
      <c r="A947" s="50"/>
      <c r="B947" s="50"/>
      <c r="C947" s="50"/>
      <c r="D947" s="50"/>
      <c r="E947" s="50"/>
      <c r="F947" s="50"/>
      <c r="G947" s="52"/>
      <c r="H947" s="52"/>
      <c r="I947" s="50"/>
      <c r="J947" s="50"/>
      <c r="K947" s="50"/>
      <c r="L947" s="50"/>
      <c r="M947" s="50"/>
      <c r="N947" s="50"/>
      <c r="O947" s="50"/>
      <c r="P947" s="51"/>
      <c r="Q947" s="50"/>
      <c r="R947" s="51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</row>
    <row r="948" spans="1:28" ht="12.75">
      <c r="A948" s="50"/>
      <c r="B948" s="50"/>
      <c r="C948" s="50"/>
      <c r="D948" s="50"/>
      <c r="E948" s="50"/>
      <c r="F948" s="50"/>
      <c r="G948" s="52"/>
      <c r="H948" s="52"/>
      <c r="I948" s="50"/>
      <c r="J948" s="50"/>
      <c r="K948" s="50"/>
      <c r="L948" s="50"/>
      <c r="M948" s="50"/>
      <c r="N948" s="50"/>
      <c r="O948" s="50"/>
      <c r="P948" s="51"/>
      <c r="Q948" s="50"/>
      <c r="R948" s="51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</row>
    <row r="949" spans="1:28" ht="12.75">
      <c r="A949" s="50"/>
      <c r="B949" s="50"/>
      <c r="C949" s="50"/>
      <c r="D949" s="50"/>
      <c r="E949" s="50"/>
      <c r="F949" s="50"/>
      <c r="G949" s="52"/>
      <c r="H949" s="52"/>
      <c r="I949" s="50"/>
      <c r="J949" s="50"/>
      <c r="K949" s="50"/>
      <c r="L949" s="50"/>
      <c r="M949" s="50"/>
      <c r="N949" s="50"/>
      <c r="O949" s="50"/>
      <c r="P949" s="51"/>
      <c r="Q949" s="50"/>
      <c r="R949" s="51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</row>
    <row r="950" spans="1:28" ht="12.75">
      <c r="A950" s="50"/>
      <c r="B950" s="50"/>
      <c r="C950" s="50"/>
      <c r="D950" s="50"/>
      <c r="E950" s="50"/>
      <c r="F950" s="50"/>
      <c r="G950" s="52"/>
      <c r="H950" s="52"/>
      <c r="I950" s="50"/>
      <c r="J950" s="50"/>
      <c r="K950" s="50"/>
      <c r="L950" s="50"/>
      <c r="M950" s="50"/>
      <c r="N950" s="50"/>
      <c r="O950" s="50"/>
      <c r="P950" s="51"/>
      <c r="Q950" s="50"/>
      <c r="R950" s="51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</row>
    <row r="951" spans="1:28" ht="12.75">
      <c r="A951" s="50"/>
      <c r="B951" s="50"/>
      <c r="C951" s="50"/>
      <c r="D951" s="50"/>
      <c r="E951" s="50"/>
      <c r="F951" s="50"/>
      <c r="G951" s="52"/>
      <c r="H951" s="52"/>
      <c r="I951" s="50"/>
      <c r="J951" s="50"/>
      <c r="K951" s="50"/>
      <c r="L951" s="50"/>
      <c r="M951" s="50"/>
      <c r="N951" s="50"/>
      <c r="O951" s="50"/>
      <c r="P951" s="51"/>
      <c r="Q951" s="50"/>
      <c r="R951" s="51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</row>
    <row r="952" spans="1:28" ht="12.75">
      <c r="A952" s="50"/>
      <c r="B952" s="50"/>
      <c r="C952" s="50"/>
      <c r="D952" s="50"/>
      <c r="E952" s="50"/>
      <c r="F952" s="50"/>
      <c r="G952" s="52"/>
      <c r="H952" s="52"/>
      <c r="I952" s="50"/>
      <c r="J952" s="50"/>
      <c r="K952" s="50"/>
      <c r="L952" s="50"/>
      <c r="M952" s="50"/>
      <c r="N952" s="50"/>
      <c r="O952" s="50"/>
      <c r="P952" s="51"/>
      <c r="Q952" s="50"/>
      <c r="R952" s="51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</row>
    <row r="953" spans="1:28" ht="12.75">
      <c r="A953" s="50"/>
      <c r="B953" s="50"/>
      <c r="C953" s="50"/>
      <c r="D953" s="50"/>
      <c r="E953" s="50"/>
      <c r="F953" s="50"/>
      <c r="G953" s="52"/>
      <c r="H953" s="52"/>
      <c r="I953" s="50"/>
      <c r="J953" s="50"/>
      <c r="K953" s="50"/>
      <c r="L953" s="50"/>
      <c r="M953" s="50"/>
      <c r="N953" s="50"/>
      <c r="O953" s="50"/>
      <c r="P953" s="51"/>
      <c r="Q953" s="50"/>
      <c r="R953" s="51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</row>
    <row r="954" spans="1:28" ht="12.75">
      <c r="A954" s="50"/>
      <c r="B954" s="50"/>
      <c r="C954" s="50"/>
      <c r="D954" s="50"/>
      <c r="E954" s="50"/>
      <c r="F954" s="50"/>
      <c r="G954" s="52"/>
      <c r="H954" s="52"/>
      <c r="I954" s="50"/>
      <c r="J954" s="50"/>
      <c r="K954" s="50"/>
      <c r="L954" s="50"/>
      <c r="M954" s="50"/>
      <c r="N954" s="50"/>
      <c r="O954" s="50"/>
      <c r="P954" s="51"/>
      <c r="Q954" s="50"/>
      <c r="R954" s="51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</row>
    <row r="955" spans="1:28" ht="12.75">
      <c r="A955" s="50"/>
      <c r="B955" s="50"/>
      <c r="C955" s="50"/>
      <c r="D955" s="50"/>
      <c r="E955" s="50"/>
      <c r="F955" s="50"/>
      <c r="G955" s="52"/>
      <c r="H955" s="52"/>
      <c r="I955" s="50"/>
      <c r="J955" s="50"/>
      <c r="K955" s="50"/>
      <c r="L955" s="50"/>
      <c r="M955" s="50"/>
      <c r="N955" s="50"/>
      <c r="O955" s="50"/>
      <c r="P955" s="51"/>
      <c r="Q955" s="50"/>
      <c r="R955" s="51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</row>
    <row r="956" spans="1:28" ht="12.75">
      <c r="A956" s="50"/>
      <c r="B956" s="50"/>
      <c r="C956" s="50"/>
      <c r="D956" s="50"/>
      <c r="E956" s="50"/>
      <c r="F956" s="50"/>
      <c r="G956" s="52"/>
      <c r="H956" s="52"/>
      <c r="I956" s="50"/>
      <c r="J956" s="50"/>
      <c r="K956" s="50"/>
      <c r="L956" s="50"/>
      <c r="M956" s="50"/>
      <c r="N956" s="50"/>
      <c r="O956" s="50"/>
      <c r="P956" s="51"/>
      <c r="Q956" s="50"/>
      <c r="R956" s="51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</row>
    <row r="957" spans="1:28" ht="12.75">
      <c r="A957" s="50"/>
      <c r="B957" s="50"/>
      <c r="C957" s="50"/>
      <c r="D957" s="50"/>
      <c r="E957" s="50"/>
      <c r="F957" s="50"/>
      <c r="G957" s="52"/>
      <c r="H957" s="52"/>
      <c r="I957" s="50"/>
      <c r="J957" s="50"/>
      <c r="K957" s="50"/>
      <c r="L957" s="50"/>
      <c r="M957" s="50"/>
      <c r="N957" s="50"/>
      <c r="O957" s="50"/>
      <c r="P957" s="51"/>
      <c r="Q957" s="50"/>
      <c r="R957" s="51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</row>
    <row r="958" spans="1:28" ht="12.75">
      <c r="A958" s="50"/>
      <c r="B958" s="50"/>
      <c r="C958" s="50"/>
      <c r="D958" s="50"/>
      <c r="E958" s="50"/>
      <c r="F958" s="50"/>
      <c r="G958" s="52"/>
      <c r="H958" s="52"/>
      <c r="I958" s="50"/>
      <c r="J958" s="50"/>
      <c r="K958" s="50"/>
      <c r="L958" s="50"/>
      <c r="M958" s="50"/>
      <c r="N958" s="50"/>
      <c r="O958" s="50"/>
      <c r="P958" s="51"/>
      <c r="Q958" s="50"/>
      <c r="R958" s="51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</row>
    <row r="959" spans="1:28" ht="12.75">
      <c r="A959" s="50"/>
      <c r="B959" s="50"/>
      <c r="C959" s="50"/>
      <c r="D959" s="50"/>
      <c r="E959" s="50"/>
      <c r="F959" s="50"/>
      <c r="G959" s="52"/>
      <c r="H959" s="52"/>
      <c r="I959" s="50"/>
      <c r="J959" s="50"/>
      <c r="K959" s="50"/>
      <c r="L959" s="50"/>
      <c r="M959" s="50"/>
      <c r="N959" s="50"/>
      <c r="O959" s="50"/>
      <c r="P959" s="51"/>
      <c r="Q959" s="50"/>
      <c r="R959" s="51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</row>
    <row r="960" spans="1:28" ht="12.75">
      <c r="A960" s="50"/>
      <c r="B960" s="50"/>
      <c r="C960" s="50"/>
      <c r="D960" s="50"/>
      <c r="E960" s="50"/>
      <c r="F960" s="50"/>
      <c r="G960" s="52"/>
      <c r="H960" s="52"/>
      <c r="I960" s="50"/>
      <c r="J960" s="50"/>
      <c r="K960" s="50"/>
      <c r="L960" s="50"/>
      <c r="M960" s="50"/>
      <c r="N960" s="50"/>
      <c r="O960" s="50"/>
      <c r="P960" s="51"/>
      <c r="Q960" s="50"/>
      <c r="R960" s="51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</row>
    <row r="961" spans="1:28" ht="12.75">
      <c r="A961" s="50"/>
      <c r="B961" s="50"/>
      <c r="C961" s="50"/>
      <c r="D961" s="50"/>
      <c r="E961" s="50"/>
      <c r="F961" s="50"/>
      <c r="G961" s="52"/>
      <c r="H961" s="52"/>
      <c r="I961" s="50"/>
      <c r="J961" s="50"/>
      <c r="K961" s="50"/>
      <c r="L961" s="50"/>
      <c r="M961" s="50"/>
      <c r="N961" s="50"/>
      <c r="O961" s="50"/>
      <c r="P961" s="51"/>
      <c r="Q961" s="50"/>
      <c r="R961" s="51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</row>
    <row r="962" spans="1:28" ht="12.75">
      <c r="A962" s="50"/>
      <c r="B962" s="50"/>
      <c r="C962" s="50"/>
      <c r="D962" s="50"/>
      <c r="E962" s="50"/>
      <c r="F962" s="50"/>
      <c r="G962" s="52"/>
      <c r="H962" s="52"/>
      <c r="I962" s="50"/>
      <c r="J962" s="50"/>
      <c r="K962" s="50"/>
      <c r="L962" s="50"/>
      <c r="M962" s="50"/>
      <c r="N962" s="50"/>
      <c r="O962" s="50"/>
      <c r="P962" s="51"/>
      <c r="Q962" s="50"/>
      <c r="R962" s="51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</row>
    <row r="963" spans="1:28" ht="12.75">
      <c r="A963" s="50"/>
      <c r="B963" s="50"/>
      <c r="C963" s="50"/>
      <c r="D963" s="50"/>
      <c r="E963" s="50"/>
      <c r="F963" s="50"/>
      <c r="G963" s="52"/>
      <c r="H963" s="52"/>
      <c r="I963" s="50"/>
      <c r="J963" s="50"/>
      <c r="K963" s="50"/>
      <c r="L963" s="50"/>
      <c r="M963" s="50"/>
      <c r="N963" s="50"/>
      <c r="O963" s="50"/>
      <c r="P963" s="51"/>
      <c r="Q963" s="50"/>
      <c r="R963" s="51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</row>
    <row r="964" spans="1:28" ht="12.75">
      <c r="A964" s="50"/>
      <c r="B964" s="50"/>
      <c r="C964" s="50"/>
      <c r="D964" s="50"/>
      <c r="E964" s="50"/>
      <c r="F964" s="50"/>
      <c r="G964" s="52"/>
      <c r="H964" s="52"/>
      <c r="I964" s="50"/>
      <c r="J964" s="50"/>
      <c r="K964" s="50"/>
      <c r="L964" s="50"/>
      <c r="M964" s="50"/>
      <c r="N964" s="50"/>
      <c r="O964" s="50"/>
      <c r="P964" s="51"/>
      <c r="Q964" s="50"/>
      <c r="R964" s="51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</row>
    <row r="965" spans="1:28" ht="12.75">
      <c r="A965" s="50"/>
      <c r="B965" s="50"/>
      <c r="C965" s="50"/>
      <c r="D965" s="50"/>
      <c r="E965" s="50"/>
      <c r="F965" s="50"/>
      <c r="G965" s="52"/>
      <c r="H965" s="52"/>
      <c r="I965" s="50"/>
      <c r="J965" s="50"/>
      <c r="K965" s="50"/>
      <c r="L965" s="50"/>
      <c r="M965" s="50"/>
      <c r="N965" s="50"/>
      <c r="O965" s="50"/>
      <c r="P965" s="51"/>
      <c r="Q965" s="50"/>
      <c r="R965" s="51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</row>
    <row r="966" spans="1:28" ht="12.75">
      <c r="A966" s="50"/>
      <c r="B966" s="50"/>
      <c r="C966" s="50"/>
      <c r="D966" s="50"/>
      <c r="E966" s="50"/>
      <c r="F966" s="50"/>
      <c r="G966" s="52"/>
      <c r="H966" s="52"/>
      <c r="I966" s="50"/>
      <c r="J966" s="50"/>
      <c r="K966" s="50"/>
      <c r="L966" s="50"/>
      <c r="M966" s="50"/>
      <c r="N966" s="50"/>
      <c r="O966" s="50"/>
      <c r="P966" s="51"/>
      <c r="Q966" s="50"/>
      <c r="R966" s="51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</row>
    <row r="967" spans="1:28" ht="12.75">
      <c r="A967" s="50"/>
      <c r="B967" s="50"/>
      <c r="C967" s="50"/>
      <c r="D967" s="50"/>
      <c r="E967" s="50"/>
      <c r="F967" s="50"/>
      <c r="G967" s="52"/>
      <c r="H967" s="52"/>
      <c r="I967" s="50"/>
      <c r="J967" s="50"/>
      <c r="K967" s="50"/>
      <c r="L967" s="50"/>
      <c r="M967" s="50"/>
      <c r="N967" s="50"/>
      <c r="O967" s="50"/>
      <c r="P967" s="51"/>
      <c r="Q967" s="50"/>
      <c r="R967" s="51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</row>
    <row r="968" spans="1:28" ht="12.75">
      <c r="A968" s="50"/>
      <c r="B968" s="50"/>
      <c r="C968" s="50"/>
      <c r="D968" s="50"/>
      <c r="E968" s="50"/>
      <c r="F968" s="50"/>
      <c r="G968" s="52"/>
      <c r="H968" s="52"/>
      <c r="I968" s="50"/>
      <c r="J968" s="50"/>
      <c r="K968" s="50"/>
      <c r="L968" s="50"/>
      <c r="M968" s="50"/>
      <c r="N968" s="50"/>
      <c r="O968" s="50"/>
      <c r="P968" s="51"/>
      <c r="Q968" s="50"/>
      <c r="R968" s="51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</row>
    <row r="969" spans="1:28" ht="12.75">
      <c r="A969" s="50"/>
      <c r="B969" s="50"/>
      <c r="C969" s="50"/>
      <c r="D969" s="50"/>
      <c r="E969" s="50"/>
      <c r="F969" s="50"/>
      <c r="G969" s="52"/>
      <c r="H969" s="52"/>
      <c r="I969" s="50"/>
      <c r="J969" s="50"/>
      <c r="K969" s="50"/>
      <c r="L969" s="50"/>
      <c r="M969" s="50"/>
      <c r="N969" s="50"/>
      <c r="O969" s="50"/>
      <c r="P969" s="51"/>
      <c r="Q969" s="50"/>
      <c r="R969" s="51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</row>
    <row r="970" spans="1:28" ht="12.75">
      <c r="A970" s="50"/>
      <c r="B970" s="50"/>
      <c r="C970" s="50"/>
      <c r="D970" s="50"/>
      <c r="E970" s="50"/>
      <c r="F970" s="50"/>
      <c r="G970" s="52"/>
      <c r="H970" s="52"/>
      <c r="I970" s="50"/>
      <c r="J970" s="50"/>
      <c r="K970" s="50"/>
      <c r="L970" s="50"/>
      <c r="M970" s="50"/>
      <c r="N970" s="50"/>
      <c r="O970" s="50"/>
      <c r="P970" s="51"/>
      <c r="Q970" s="50"/>
      <c r="R970" s="51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</row>
    <row r="971" spans="1:28" ht="12.75">
      <c r="A971" s="50"/>
      <c r="B971" s="50"/>
      <c r="C971" s="50"/>
      <c r="D971" s="50"/>
      <c r="E971" s="50"/>
      <c r="F971" s="50"/>
      <c r="G971" s="52"/>
      <c r="H971" s="52"/>
      <c r="I971" s="50"/>
      <c r="J971" s="50"/>
      <c r="K971" s="50"/>
      <c r="L971" s="50"/>
      <c r="M971" s="50"/>
      <c r="N971" s="50"/>
      <c r="O971" s="50"/>
      <c r="P971" s="51"/>
      <c r="Q971" s="50"/>
      <c r="R971" s="51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</row>
    <row r="972" spans="1:28" ht="12.75">
      <c r="A972" s="50"/>
      <c r="B972" s="50"/>
      <c r="C972" s="50"/>
      <c r="D972" s="50"/>
      <c r="E972" s="50"/>
      <c r="F972" s="50"/>
      <c r="G972" s="52"/>
      <c r="H972" s="52"/>
      <c r="I972" s="50"/>
      <c r="J972" s="50"/>
      <c r="K972" s="50"/>
      <c r="L972" s="50"/>
      <c r="M972" s="50"/>
      <c r="N972" s="50"/>
      <c r="O972" s="50"/>
      <c r="P972" s="51"/>
      <c r="Q972" s="50"/>
      <c r="R972" s="51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</row>
    <row r="973" spans="1:28" ht="12.75">
      <c r="A973" s="50"/>
      <c r="B973" s="50"/>
      <c r="C973" s="50"/>
      <c r="D973" s="50"/>
      <c r="E973" s="50"/>
      <c r="F973" s="50"/>
      <c r="G973" s="52"/>
      <c r="H973" s="52"/>
      <c r="I973" s="50"/>
      <c r="J973" s="50"/>
      <c r="K973" s="50"/>
      <c r="L973" s="50"/>
      <c r="M973" s="50"/>
      <c r="N973" s="50"/>
      <c r="O973" s="50"/>
      <c r="P973" s="51"/>
      <c r="Q973" s="50"/>
      <c r="R973" s="51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</row>
    <row r="974" spans="1:28" ht="12.75">
      <c r="A974" s="50"/>
      <c r="B974" s="50"/>
      <c r="C974" s="50"/>
      <c r="D974" s="50"/>
      <c r="E974" s="50"/>
      <c r="F974" s="50"/>
      <c r="G974" s="52"/>
      <c r="H974" s="52"/>
      <c r="I974" s="50"/>
      <c r="J974" s="50"/>
      <c r="K974" s="50"/>
      <c r="L974" s="50"/>
      <c r="M974" s="50"/>
      <c r="N974" s="50"/>
      <c r="O974" s="50"/>
      <c r="P974" s="51"/>
      <c r="Q974" s="50"/>
      <c r="R974" s="51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</row>
    <row r="975" spans="1:28" ht="12.75">
      <c r="A975" s="50"/>
      <c r="B975" s="50"/>
      <c r="C975" s="50"/>
      <c r="D975" s="50"/>
      <c r="E975" s="50"/>
      <c r="F975" s="50"/>
      <c r="G975" s="52"/>
      <c r="H975" s="52"/>
      <c r="I975" s="50"/>
      <c r="J975" s="50"/>
      <c r="K975" s="50"/>
      <c r="L975" s="50"/>
      <c r="M975" s="50"/>
      <c r="N975" s="50"/>
      <c r="O975" s="50"/>
      <c r="P975" s="51"/>
      <c r="Q975" s="50"/>
      <c r="R975" s="51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</row>
    <row r="976" spans="1:28" ht="12.75">
      <c r="A976" s="50"/>
      <c r="B976" s="50"/>
      <c r="C976" s="50"/>
      <c r="D976" s="50"/>
      <c r="E976" s="50"/>
      <c r="F976" s="50"/>
      <c r="G976" s="52"/>
      <c r="H976" s="52"/>
      <c r="I976" s="50"/>
      <c r="J976" s="50"/>
      <c r="K976" s="50"/>
      <c r="L976" s="50"/>
      <c r="M976" s="50"/>
      <c r="N976" s="50"/>
      <c r="O976" s="50"/>
      <c r="P976" s="51"/>
      <c r="Q976" s="50"/>
      <c r="R976" s="51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</row>
    <row r="977" spans="1:28" ht="12.75">
      <c r="A977" s="50"/>
      <c r="B977" s="50"/>
      <c r="C977" s="50"/>
      <c r="D977" s="50"/>
      <c r="E977" s="50"/>
      <c r="F977" s="50"/>
      <c r="G977" s="52"/>
      <c r="H977" s="52"/>
      <c r="I977" s="50"/>
      <c r="J977" s="50"/>
      <c r="K977" s="50"/>
      <c r="L977" s="50"/>
      <c r="M977" s="50"/>
      <c r="N977" s="50"/>
      <c r="O977" s="50"/>
      <c r="P977" s="51"/>
      <c r="Q977" s="50"/>
      <c r="R977" s="51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</row>
    <row r="978" spans="1:28" ht="12.75">
      <c r="A978" s="50"/>
      <c r="B978" s="50"/>
      <c r="C978" s="50"/>
      <c r="D978" s="50"/>
      <c r="E978" s="50"/>
      <c r="F978" s="50"/>
      <c r="G978" s="52"/>
      <c r="H978" s="52"/>
      <c r="I978" s="50"/>
      <c r="J978" s="50"/>
      <c r="K978" s="50"/>
      <c r="L978" s="50"/>
      <c r="M978" s="50"/>
      <c r="N978" s="50"/>
      <c r="O978" s="50"/>
      <c r="P978" s="51"/>
      <c r="Q978" s="50"/>
      <c r="R978" s="51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</row>
  </sheetData>
  <autoFilter ref="A1:AB21" xr:uid="{00000000-0001-0000-0900-000000000000}"/>
  <conditionalFormatting sqref="I1">
    <cfRule type="expression" dxfId="19" priority="1">
      <formula>COUNTIF(I:I,I1)&gt;1</formula>
    </cfRule>
  </conditionalFormatting>
  <hyperlinks>
    <hyperlink ref="E2" r:id="rId1" xr:uid="{00000000-0004-0000-0900-000000000000}"/>
    <hyperlink ref="I2" r:id="rId2" xr:uid="{00000000-0004-0000-0900-000001000000}"/>
    <hyperlink ref="E3" r:id="rId3" xr:uid="{00000000-0004-0000-0900-000004000000}"/>
    <hyperlink ref="I3" r:id="rId4" xr:uid="{00000000-0004-0000-0900-000005000000}"/>
    <hyperlink ref="E4" r:id="rId5" xr:uid="{00000000-0004-0000-0900-000006000000}"/>
    <hyperlink ref="I4" r:id="rId6" xr:uid="{00000000-0004-0000-0900-000007000000}"/>
    <hyperlink ref="E5" r:id="rId7" xr:uid="{00000000-0004-0000-0900-00000A000000}"/>
    <hyperlink ref="I5" r:id="rId8" xr:uid="{00000000-0004-0000-0900-00000B000000}"/>
    <hyperlink ref="E6" r:id="rId9" xr:uid="{00000000-0004-0000-0900-00000E000000}"/>
    <hyperlink ref="I6" r:id="rId10" xr:uid="{00000000-0004-0000-0900-00000F000000}"/>
    <hyperlink ref="E7" r:id="rId11" xr:uid="{00000000-0004-0000-0900-000010000000}"/>
    <hyperlink ref="I7" r:id="rId12" xr:uid="{00000000-0004-0000-0900-000011000000}"/>
    <hyperlink ref="E8" r:id="rId13" xr:uid="{00000000-0004-0000-0900-00001A000000}"/>
    <hyperlink ref="I8" r:id="rId14" xr:uid="{00000000-0004-0000-0900-00001B000000}"/>
    <hyperlink ref="E9" r:id="rId15" xr:uid="{00000000-0004-0000-0900-00001C000000}"/>
    <hyperlink ref="I9" r:id="rId16" xr:uid="{00000000-0004-0000-0900-00001D000000}"/>
    <hyperlink ref="E10" r:id="rId17" xr:uid="{00000000-0004-0000-0900-00001E000000}"/>
    <hyperlink ref="I10" r:id="rId18" xr:uid="{00000000-0004-0000-0900-00001F000000}"/>
    <hyperlink ref="E11" r:id="rId19" xr:uid="{00000000-0004-0000-0900-000020000000}"/>
    <hyperlink ref="I11" r:id="rId20" xr:uid="{00000000-0004-0000-0900-000021000000}"/>
    <hyperlink ref="E12" r:id="rId21" xr:uid="{00000000-0004-0000-0900-000024000000}"/>
    <hyperlink ref="I12" r:id="rId22" xr:uid="{00000000-0004-0000-0900-000025000000}"/>
    <hyperlink ref="E13" r:id="rId23" xr:uid="{00000000-0004-0000-0900-000026000000}"/>
    <hyperlink ref="I13" r:id="rId24" xr:uid="{00000000-0004-0000-0900-000027000000}"/>
    <hyperlink ref="E14" r:id="rId25" xr:uid="{00000000-0004-0000-0900-000028000000}"/>
    <hyperlink ref="I14" r:id="rId26" xr:uid="{00000000-0004-0000-0900-000029000000}"/>
    <hyperlink ref="E15" r:id="rId27" xr:uid="{00000000-0004-0000-0900-00002A000000}"/>
    <hyperlink ref="I15" r:id="rId28" xr:uid="{00000000-0004-0000-0900-00002B000000}"/>
    <hyperlink ref="E16" r:id="rId29" xr:uid="{00000000-0004-0000-0900-00002C000000}"/>
    <hyperlink ref="I16" r:id="rId30" xr:uid="{00000000-0004-0000-0900-00002D000000}"/>
    <hyperlink ref="E17" r:id="rId31" xr:uid="{00000000-0004-0000-0900-00002E000000}"/>
    <hyperlink ref="I17" r:id="rId32" xr:uid="{00000000-0004-0000-0900-00002F000000}"/>
    <hyperlink ref="E18" r:id="rId33" xr:uid="{00000000-0004-0000-0900-000030000000}"/>
    <hyperlink ref="I18" r:id="rId34" xr:uid="{00000000-0004-0000-0900-000031000000}"/>
    <hyperlink ref="E19" r:id="rId35" xr:uid="{00000000-0004-0000-0900-000034000000}"/>
    <hyperlink ref="I19" r:id="rId36" xr:uid="{00000000-0004-0000-0900-000035000000}"/>
    <hyperlink ref="E20" r:id="rId37" xr:uid="{00000000-0004-0000-0900-000036000000}"/>
    <hyperlink ref="I20" r:id="rId38" xr:uid="{00000000-0004-0000-0900-000037000000}"/>
    <hyperlink ref="E21" r:id="rId39" xr:uid="{00000000-0004-0000-0900-00003A000000}"/>
    <hyperlink ref="I21" r:id="rId40" xr:uid="{00000000-0004-0000-0900-00003B000000}"/>
  </hyperlinks>
  <pageMargins left="0.7" right="0.7" top="0.75" bottom="0.75" header="0.3" footer="0.3"/>
  <pageSetup orientation="portrait" r:id="rId4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W992"/>
  <sheetViews>
    <sheetView workbookViewId="0">
      <pane xSplit="2" ySplit="1" topLeftCell="E1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20.7109375" customWidth="1"/>
    <col min="2" max="2" width="16.28515625" customWidth="1"/>
    <col min="3" max="3" width="13.42578125" customWidth="1"/>
    <col min="4" max="4" width="25.42578125" customWidth="1"/>
    <col min="5" max="5" width="11.28515625" customWidth="1"/>
    <col min="6" max="6" width="22.42578125" customWidth="1"/>
    <col min="7" max="7" width="15.7109375" customWidth="1"/>
    <col min="8" max="8" width="55.42578125" customWidth="1"/>
    <col min="9" max="9" width="8.85546875" customWidth="1"/>
    <col min="10" max="11" width="7" customWidth="1"/>
    <col min="12" max="12" width="7.5703125" customWidth="1"/>
    <col min="13" max="13" width="13.28515625" customWidth="1"/>
    <col min="14" max="14" width="13.42578125" customWidth="1"/>
    <col min="15" max="15" width="62.7109375" customWidth="1"/>
    <col min="16" max="16" width="36.140625" customWidth="1"/>
    <col min="17" max="17" width="58.42578125" customWidth="1"/>
    <col min="18" max="18" width="13.42578125" customWidth="1"/>
    <col min="19" max="19" width="12.42578125" customWidth="1"/>
    <col min="20" max="20" width="11" customWidth="1"/>
    <col min="21" max="21" width="17.28515625" customWidth="1"/>
    <col min="22" max="22" width="6.7109375" customWidth="1"/>
    <col min="23" max="23" width="4.5703125" customWidth="1"/>
  </cols>
  <sheetData>
    <row r="1" spans="1:23" ht="12.75">
      <c r="A1" s="156" t="s">
        <v>0</v>
      </c>
      <c r="B1" s="296" t="s">
        <v>1</v>
      </c>
      <c r="C1" s="296" t="s">
        <v>2</v>
      </c>
      <c r="D1" s="296" t="s">
        <v>3480</v>
      </c>
      <c r="E1" s="296" t="s">
        <v>3480</v>
      </c>
      <c r="F1" s="296" t="s">
        <v>4</v>
      </c>
      <c r="G1" s="296" t="s">
        <v>25</v>
      </c>
      <c r="H1" s="296" t="s">
        <v>3481</v>
      </c>
      <c r="I1" s="296" t="s">
        <v>7</v>
      </c>
      <c r="J1" s="306" t="s">
        <v>9</v>
      </c>
      <c r="K1" s="306" t="s">
        <v>2704</v>
      </c>
      <c r="L1" s="296" t="s">
        <v>12</v>
      </c>
      <c r="M1" s="296" t="s">
        <v>3482</v>
      </c>
      <c r="N1" s="401" t="s">
        <v>3483</v>
      </c>
      <c r="O1" s="296" t="s">
        <v>3484</v>
      </c>
      <c r="P1" s="296" t="s">
        <v>3485</v>
      </c>
      <c r="Q1" s="296" t="s">
        <v>3486</v>
      </c>
      <c r="R1" s="296" t="s">
        <v>3487</v>
      </c>
      <c r="S1" s="296" t="s">
        <v>3488</v>
      </c>
      <c r="T1" s="296" t="s">
        <v>14</v>
      </c>
      <c r="U1" s="296" t="s">
        <v>15</v>
      </c>
      <c r="V1" s="446" t="s">
        <v>3489</v>
      </c>
      <c r="W1" s="446" t="s">
        <v>16</v>
      </c>
    </row>
    <row r="2" spans="1:23" ht="12.75">
      <c r="A2" s="94" t="s">
        <v>3490</v>
      </c>
      <c r="B2" s="179" t="s">
        <v>3491</v>
      </c>
      <c r="C2" s="241" t="s">
        <v>3492</v>
      </c>
      <c r="D2" s="160" t="s">
        <v>3493</v>
      </c>
      <c r="E2" s="160" t="s">
        <v>3223</v>
      </c>
      <c r="F2" s="160">
        <v>690</v>
      </c>
      <c r="G2" s="9" t="s">
        <v>25</v>
      </c>
      <c r="H2" s="250" t="s">
        <v>3494</v>
      </c>
      <c r="I2" s="159"/>
      <c r="J2" s="163">
        <v>70000</v>
      </c>
      <c r="K2" s="163">
        <v>45000</v>
      </c>
      <c r="L2" s="160" t="s">
        <v>3495</v>
      </c>
      <c r="M2" s="447" t="s">
        <v>3496</v>
      </c>
      <c r="N2" s="448">
        <v>45052</v>
      </c>
      <c r="O2" s="407" t="s">
        <v>3497</v>
      </c>
      <c r="P2" s="448"/>
      <c r="Q2" s="448"/>
      <c r="R2" s="448"/>
      <c r="S2" s="448">
        <v>45054</v>
      </c>
      <c r="T2" s="160" t="s">
        <v>30</v>
      </c>
      <c r="U2" s="159" t="s">
        <v>3498</v>
      </c>
      <c r="V2" s="159"/>
      <c r="W2" s="159"/>
    </row>
    <row r="3" spans="1:23" ht="12.75">
      <c r="A3" s="172" t="s">
        <v>3490</v>
      </c>
      <c r="B3" s="234" t="s">
        <v>3499</v>
      </c>
      <c r="C3" s="243" t="s">
        <v>3492</v>
      </c>
      <c r="D3" s="168" t="s">
        <v>3493</v>
      </c>
      <c r="E3" s="168" t="s">
        <v>3223</v>
      </c>
      <c r="F3" s="160">
        <v>690</v>
      </c>
      <c r="G3" s="9" t="s">
        <v>25</v>
      </c>
      <c r="H3" s="248" t="s">
        <v>3500</v>
      </c>
      <c r="I3" s="22"/>
      <c r="J3" s="174">
        <v>35000</v>
      </c>
      <c r="K3" s="174">
        <v>12000</v>
      </c>
      <c r="L3" s="168" t="s">
        <v>3495</v>
      </c>
      <c r="M3" s="447" t="s">
        <v>3501</v>
      </c>
      <c r="N3" s="449">
        <v>45054</v>
      </c>
      <c r="O3" s="407" t="s">
        <v>3502</v>
      </c>
      <c r="P3" s="449"/>
      <c r="Q3" s="449"/>
      <c r="R3" s="449"/>
      <c r="S3" s="449">
        <v>45055</v>
      </c>
      <c r="T3" s="160" t="s">
        <v>30</v>
      </c>
      <c r="U3" s="22" t="s">
        <v>3503</v>
      </c>
      <c r="V3" s="22"/>
      <c r="W3" s="22"/>
    </row>
    <row r="4" spans="1:23" ht="12.75">
      <c r="A4" s="172" t="s">
        <v>3490</v>
      </c>
      <c r="B4" s="234" t="s">
        <v>3504</v>
      </c>
      <c r="C4" s="243" t="s">
        <v>3505</v>
      </c>
      <c r="D4" s="168" t="s">
        <v>3493</v>
      </c>
      <c r="E4" s="168" t="s">
        <v>3223</v>
      </c>
      <c r="F4" s="160">
        <v>690</v>
      </c>
      <c r="G4" s="9" t="s">
        <v>25</v>
      </c>
      <c r="H4" s="249" t="s">
        <v>3506</v>
      </c>
      <c r="I4" s="22"/>
      <c r="J4" s="174">
        <v>30000</v>
      </c>
      <c r="K4" s="174">
        <v>15000</v>
      </c>
      <c r="L4" s="168" t="s">
        <v>3495</v>
      </c>
      <c r="M4" s="447" t="s">
        <v>3507</v>
      </c>
      <c r="N4" s="448">
        <v>45052</v>
      </c>
      <c r="O4" s="407" t="s">
        <v>3508</v>
      </c>
      <c r="P4" s="449"/>
      <c r="Q4" s="449"/>
      <c r="R4" s="449"/>
      <c r="S4" s="449">
        <v>45054</v>
      </c>
      <c r="T4" s="160" t="s">
        <v>30</v>
      </c>
      <c r="U4" s="22" t="s">
        <v>3509</v>
      </c>
      <c r="V4" s="22"/>
      <c r="W4" s="22"/>
    </row>
    <row r="5" spans="1:23" ht="12.75">
      <c r="A5" s="172" t="s">
        <v>3490</v>
      </c>
      <c r="B5" s="234" t="s">
        <v>3510</v>
      </c>
      <c r="C5" s="243" t="s">
        <v>3505</v>
      </c>
      <c r="D5" s="168" t="s">
        <v>3493</v>
      </c>
      <c r="E5" s="168" t="s">
        <v>3223</v>
      </c>
      <c r="F5" s="160">
        <v>690</v>
      </c>
      <c r="G5" s="9" t="s">
        <v>25</v>
      </c>
      <c r="H5" s="248" t="s">
        <v>3511</v>
      </c>
      <c r="I5" s="22"/>
      <c r="J5" s="174">
        <v>85000</v>
      </c>
      <c r="K5" s="174">
        <v>35000</v>
      </c>
      <c r="L5" s="168" t="s">
        <v>3495</v>
      </c>
      <c r="M5" s="447" t="s">
        <v>3512</v>
      </c>
      <c r="N5" s="448">
        <v>45052</v>
      </c>
      <c r="O5" s="407" t="s">
        <v>3513</v>
      </c>
      <c r="P5" s="449"/>
      <c r="Q5" s="449"/>
      <c r="R5" s="449"/>
      <c r="S5" s="449">
        <v>45054</v>
      </c>
      <c r="T5" s="160" t="s">
        <v>30</v>
      </c>
      <c r="U5" s="22" t="s">
        <v>3514</v>
      </c>
      <c r="V5" s="22"/>
      <c r="W5" s="22"/>
    </row>
    <row r="6" spans="1:23" ht="12.75">
      <c r="A6" s="172" t="s">
        <v>3490</v>
      </c>
      <c r="B6" s="22" t="s">
        <v>3515</v>
      </c>
      <c r="C6" s="168" t="s">
        <v>3505</v>
      </c>
      <c r="D6" s="168" t="s">
        <v>3493</v>
      </c>
      <c r="E6" s="168" t="s">
        <v>3223</v>
      </c>
      <c r="F6" s="160">
        <v>690</v>
      </c>
      <c r="G6" s="9" t="s">
        <v>25</v>
      </c>
      <c r="H6" s="224" t="s">
        <v>3516</v>
      </c>
      <c r="I6" s="22"/>
      <c r="J6" s="174">
        <v>125000</v>
      </c>
      <c r="K6" s="174">
        <v>70000</v>
      </c>
      <c r="L6" s="168" t="s">
        <v>3495</v>
      </c>
      <c r="M6" s="450" t="s">
        <v>3517</v>
      </c>
      <c r="N6" s="177">
        <v>45057</v>
      </c>
      <c r="O6" s="224" t="s">
        <v>3518</v>
      </c>
      <c r="P6" s="177"/>
      <c r="Q6" s="177"/>
      <c r="R6" s="177"/>
      <c r="S6" s="177">
        <v>45054</v>
      </c>
      <c r="T6" s="160" t="s">
        <v>30</v>
      </c>
      <c r="U6" s="22" t="s">
        <v>3519</v>
      </c>
      <c r="V6" s="107"/>
      <c r="W6" s="22"/>
    </row>
    <row r="7" spans="1:23" ht="12.75">
      <c r="A7" s="172" t="s">
        <v>3490</v>
      </c>
      <c r="B7" s="234" t="s">
        <v>3520</v>
      </c>
      <c r="C7" s="243" t="s">
        <v>2390</v>
      </c>
      <c r="D7" s="168" t="s">
        <v>3493</v>
      </c>
      <c r="E7" s="168" t="s">
        <v>3223</v>
      </c>
      <c r="F7" s="160">
        <v>690</v>
      </c>
      <c r="G7" s="9" t="s">
        <v>25</v>
      </c>
      <c r="H7" s="248" t="s">
        <v>3521</v>
      </c>
      <c r="I7" s="22"/>
      <c r="J7" s="174">
        <v>125000</v>
      </c>
      <c r="K7" s="174">
        <v>75000</v>
      </c>
      <c r="L7" s="168" t="s">
        <v>3495</v>
      </c>
      <c r="M7" s="451" t="s">
        <v>3522</v>
      </c>
      <c r="N7" s="449">
        <v>45058</v>
      </c>
      <c r="O7" s="224" t="s">
        <v>3523</v>
      </c>
      <c r="P7" s="177"/>
      <c r="Q7" s="177"/>
      <c r="R7" s="177"/>
      <c r="S7" s="177">
        <v>45066</v>
      </c>
      <c r="T7" s="160" t="s">
        <v>30</v>
      </c>
      <c r="U7" s="22" t="s">
        <v>3524</v>
      </c>
      <c r="V7" s="107"/>
      <c r="W7" s="22"/>
    </row>
    <row r="8" spans="1:23" ht="12.75">
      <c r="A8" s="172" t="s">
        <v>3490</v>
      </c>
      <c r="B8" s="22" t="s">
        <v>3525</v>
      </c>
      <c r="C8" s="168" t="s">
        <v>3505</v>
      </c>
      <c r="D8" s="168" t="s">
        <v>3493</v>
      </c>
      <c r="E8" s="168" t="s">
        <v>3223</v>
      </c>
      <c r="F8" s="160">
        <v>690</v>
      </c>
      <c r="G8" s="9" t="s">
        <v>25</v>
      </c>
      <c r="H8" s="224" t="s">
        <v>3526</v>
      </c>
      <c r="I8" s="22"/>
      <c r="J8" s="174">
        <v>30000</v>
      </c>
      <c r="K8" s="174">
        <v>12000</v>
      </c>
      <c r="L8" s="168" t="s">
        <v>3495</v>
      </c>
      <c r="M8" s="452" t="s">
        <v>3527</v>
      </c>
      <c r="N8" s="177">
        <v>45045</v>
      </c>
      <c r="O8" s="453" t="s">
        <v>3528</v>
      </c>
      <c r="P8" s="177"/>
      <c r="Q8" s="177"/>
      <c r="R8" s="177"/>
      <c r="S8" s="177">
        <v>45054</v>
      </c>
      <c r="T8" s="160" t="s">
        <v>30</v>
      </c>
      <c r="U8" s="22" t="s">
        <v>3529</v>
      </c>
      <c r="V8" s="107"/>
      <c r="W8" s="22"/>
    </row>
    <row r="9" spans="1:23" ht="12.75">
      <c r="D9" s="152"/>
      <c r="J9" s="301"/>
      <c r="K9" s="301"/>
    </row>
    <row r="10" spans="1:23" ht="12.75">
      <c r="A10" s="107" t="s">
        <v>3530</v>
      </c>
      <c r="B10" s="107" t="s">
        <v>3531</v>
      </c>
      <c r="C10" s="107" t="s">
        <v>3505</v>
      </c>
      <c r="D10" s="92" t="s">
        <v>3532</v>
      </c>
      <c r="E10" s="107"/>
      <c r="F10" s="160">
        <v>730</v>
      </c>
      <c r="G10" s="107"/>
      <c r="H10" s="121" t="s">
        <v>3533</v>
      </c>
      <c r="I10" s="107"/>
      <c r="J10" s="122">
        <v>110000</v>
      </c>
      <c r="K10" s="122">
        <v>40000</v>
      </c>
      <c r="L10" s="107" t="s">
        <v>3534</v>
      </c>
      <c r="M10" s="107"/>
      <c r="N10" s="454"/>
      <c r="O10" s="455" t="s">
        <v>3535</v>
      </c>
      <c r="P10" s="107"/>
      <c r="Q10" s="107"/>
      <c r="R10" s="107"/>
      <c r="S10" s="263">
        <v>45217</v>
      </c>
      <c r="T10" s="160" t="s">
        <v>30</v>
      </c>
      <c r="U10" s="107"/>
      <c r="V10" s="107"/>
      <c r="W10" s="107"/>
    </row>
    <row r="11" spans="1:23" ht="12.75">
      <c r="A11" s="107" t="s">
        <v>3530</v>
      </c>
      <c r="B11" s="107" t="s">
        <v>3531</v>
      </c>
      <c r="C11" s="107" t="s">
        <v>3505</v>
      </c>
      <c r="D11" s="92" t="s">
        <v>3532</v>
      </c>
      <c r="E11" s="107"/>
      <c r="F11" s="160">
        <v>730</v>
      </c>
      <c r="G11" s="107"/>
      <c r="H11" s="121" t="s">
        <v>3533</v>
      </c>
      <c r="I11" s="107"/>
      <c r="J11" s="122">
        <v>110000</v>
      </c>
      <c r="K11" s="122">
        <v>40000</v>
      </c>
      <c r="L11" s="107" t="s">
        <v>3534</v>
      </c>
      <c r="M11" s="107"/>
      <c r="N11" s="454"/>
      <c r="O11" s="455" t="s">
        <v>3536</v>
      </c>
      <c r="P11" s="107"/>
      <c r="Q11" s="107"/>
      <c r="R11" s="107"/>
      <c r="S11" s="456">
        <v>45380</v>
      </c>
      <c r="T11" s="160" t="s">
        <v>30</v>
      </c>
      <c r="U11" s="107"/>
      <c r="V11" s="107"/>
      <c r="W11" s="107"/>
    </row>
    <row r="12" spans="1:23" ht="12.75">
      <c r="D12" s="152"/>
      <c r="J12" s="301"/>
      <c r="K12" s="301"/>
    </row>
    <row r="13" spans="1:23" ht="15">
      <c r="A13" s="94" t="s">
        <v>3537</v>
      </c>
      <c r="B13" s="65" t="s">
        <v>3538</v>
      </c>
      <c r="C13" s="457"/>
      <c r="D13" s="99" t="s">
        <v>3539</v>
      </c>
      <c r="E13" s="107"/>
      <c r="F13" s="92" t="s">
        <v>3540</v>
      </c>
      <c r="G13" s="107"/>
      <c r="H13" s="457" t="s">
        <v>3541</v>
      </c>
      <c r="I13" s="107"/>
      <c r="J13" s="69">
        <v>90000</v>
      </c>
      <c r="K13" s="122">
        <v>50000</v>
      </c>
      <c r="L13" s="107"/>
      <c r="M13" s="107"/>
      <c r="N13" s="107"/>
      <c r="O13" s="407" t="s">
        <v>3542</v>
      </c>
      <c r="P13" s="92" t="s">
        <v>343</v>
      </c>
      <c r="Q13" s="92" t="s">
        <v>343</v>
      </c>
      <c r="R13" s="454"/>
      <c r="S13" s="454">
        <v>45234</v>
      </c>
      <c r="T13" s="92" t="s">
        <v>30</v>
      </c>
      <c r="U13" s="107"/>
      <c r="V13" s="107"/>
      <c r="W13" s="107"/>
    </row>
    <row r="14" spans="1:23" ht="15">
      <c r="A14" s="94" t="s">
        <v>3537</v>
      </c>
      <c r="B14" s="65" t="s">
        <v>3543</v>
      </c>
      <c r="C14" s="457"/>
      <c r="D14" s="99" t="s">
        <v>3544</v>
      </c>
      <c r="E14" s="107"/>
      <c r="F14" s="92" t="s">
        <v>3540</v>
      </c>
      <c r="G14" s="107"/>
      <c r="H14" s="457" t="s">
        <v>3545</v>
      </c>
      <c r="I14" s="107"/>
      <c r="J14" s="69">
        <v>75000</v>
      </c>
      <c r="K14" s="122">
        <v>45000</v>
      </c>
      <c r="L14" s="107"/>
      <c r="M14" s="107"/>
      <c r="N14" s="454"/>
      <c r="O14" s="407" t="s">
        <v>3546</v>
      </c>
      <c r="P14" s="92" t="s">
        <v>343</v>
      </c>
      <c r="Q14" s="92" t="s">
        <v>343</v>
      </c>
      <c r="R14" s="454"/>
      <c r="S14" s="454">
        <v>45233</v>
      </c>
      <c r="T14" s="92" t="s">
        <v>30</v>
      </c>
      <c r="U14" s="458">
        <v>18</v>
      </c>
      <c r="V14" s="107"/>
      <c r="W14" s="107"/>
    </row>
    <row r="15" spans="1:23" ht="15">
      <c r="A15" s="94" t="s">
        <v>3537</v>
      </c>
      <c r="B15" s="65" t="s">
        <v>3547</v>
      </c>
      <c r="C15" s="457"/>
      <c r="D15" s="99" t="s">
        <v>3548</v>
      </c>
      <c r="E15" s="107"/>
      <c r="F15" s="92" t="s">
        <v>3540</v>
      </c>
      <c r="G15" s="107"/>
      <c r="H15" s="459" t="s">
        <v>3549</v>
      </c>
      <c r="I15" s="69"/>
      <c r="J15" s="69">
        <v>750000</v>
      </c>
      <c r="K15" s="122">
        <v>725000</v>
      </c>
      <c r="L15" s="107"/>
      <c r="M15" s="107"/>
      <c r="N15" s="107"/>
      <c r="O15" s="407" t="s">
        <v>3550</v>
      </c>
      <c r="P15" s="283" t="s">
        <v>3551</v>
      </c>
      <c r="Q15" s="283" t="s">
        <v>3552</v>
      </c>
      <c r="R15" s="92" t="s">
        <v>343</v>
      </c>
      <c r="S15" s="454">
        <v>45232</v>
      </c>
      <c r="T15" s="92" t="s">
        <v>30</v>
      </c>
      <c r="U15" s="107" t="s">
        <v>3553</v>
      </c>
      <c r="V15" s="107"/>
      <c r="W15" s="107"/>
    </row>
    <row r="16" spans="1:23" ht="15">
      <c r="A16" s="94" t="s">
        <v>3537</v>
      </c>
      <c r="B16" s="65" t="s">
        <v>3554</v>
      </c>
      <c r="C16" s="457"/>
      <c r="D16" s="964" t="s">
        <v>3555</v>
      </c>
      <c r="E16" s="107"/>
      <c r="F16" s="92" t="s">
        <v>3540</v>
      </c>
      <c r="G16" s="107"/>
      <c r="H16" s="457" t="s">
        <v>3556</v>
      </c>
      <c r="I16" s="107"/>
      <c r="J16" s="965">
        <v>400000</v>
      </c>
      <c r="K16" s="966">
        <v>270000</v>
      </c>
      <c r="L16" s="107"/>
      <c r="M16" s="107"/>
      <c r="N16" s="107"/>
      <c r="O16" s="967" t="s">
        <v>3557</v>
      </c>
      <c r="P16" s="967" t="s">
        <v>3558</v>
      </c>
      <c r="Q16" s="92" t="s">
        <v>343</v>
      </c>
      <c r="R16" s="460"/>
      <c r="S16" s="963">
        <v>45309</v>
      </c>
      <c r="T16" s="92" t="s">
        <v>30</v>
      </c>
      <c r="U16" s="107"/>
      <c r="V16" s="107"/>
      <c r="W16" s="107"/>
    </row>
    <row r="17" spans="1:23" ht="15">
      <c r="A17" s="94" t="s">
        <v>3537</v>
      </c>
      <c r="B17" s="65" t="s">
        <v>3559</v>
      </c>
      <c r="C17" s="457"/>
      <c r="D17" s="954"/>
      <c r="E17" s="107"/>
      <c r="F17" s="92" t="s">
        <v>3540</v>
      </c>
      <c r="G17" s="107"/>
      <c r="H17" s="459" t="s">
        <v>3560</v>
      </c>
      <c r="I17" s="107"/>
      <c r="J17" s="954"/>
      <c r="K17" s="954"/>
      <c r="L17" s="107"/>
      <c r="M17" s="107"/>
      <c r="N17" s="107"/>
      <c r="O17" s="954"/>
      <c r="P17" s="954"/>
      <c r="Q17" s="92" t="s">
        <v>343</v>
      </c>
      <c r="R17" s="460"/>
      <c r="S17" s="954"/>
      <c r="T17" s="92" t="s">
        <v>30</v>
      </c>
      <c r="U17" s="107"/>
      <c r="V17" s="107"/>
      <c r="W17" s="107"/>
    </row>
    <row r="18" spans="1:23" ht="15">
      <c r="A18" s="94" t="s">
        <v>3537</v>
      </c>
      <c r="B18" s="65" t="s">
        <v>3561</v>
      </c>
      <c r="C18" s="457"/>
      <c r="D18" s="99" t="s">
        <v>3539</v>
      </c>
      <c r="E18" s="107"/>
      <c r="F18" s="92" t="s">
        <v>3540</v>
      </c>
      <c r="G18" s="107"/>
      <c r="H18" s="457" t="s">
        <v>3562</v>
      </c>
      <c r="I18" s="107"/>
      <c r="J18" s="69">
        <v>90000</v>
      </c>
      <c r="K18" s="122">
        <v>60000</v>
      </c>
      <c r="L18" s="107"/>
      <c r="M18" s="107"/>
      <c r="N18" s="107"/>
      <c r="O18" s="407" t="s">
        <v>3563</v>
      </c>
      <c r="P18" s="92" t="s">
        <v>343</v>
      </c>
      <c r="Q18" s="92" t="s">
        <v>343</v>
      </c>
      <c r="R18" s="460"/>
      <c r="S18" s="460">
        <v>45308</v>
      </c>
      <c r="T18" s="92" t="s">
        <v>30</v>
      </c>
      <c r="U18" s="107" t="s">
        <v>3564</v>
      </c>
      <c r="V18" s="107"/>
      <c r="W18" s="107"/>
    </row>
    <row r="19" spans="1:23" ht="15">
      <c r="A19" s="94" t="s">
        <v>3537</v>
      </c>
      <c r="B19" s="65" t="s">
        <v>3565</v>
      </c>
      <c r="C19" s="457"/>
      <c r="D19" s="99" t="s">
        <v>3539</v>
      </c>
      <c r="E19" s="107"/>
      <c r="F19" s="92" t="s">
        <v>3540</v>
      </c>
      <c r="G19" s="107"/>
      <c r="H19" s="457" t="s">
        <v>3566</v>
      </c>
      <c r="I19" s="107"/>
      <c r="J19" s="69">
        <v>40000</v>
      </c>
      <c r="K19" s="122">
        <v>25000</v>
      </c>
      <c r="L19" s="107"/>
      <c r="M19" s="107"/>
      <c r="N19" s="107"/>
      <c r="O19" s="283" t="s">
        <v>3567</v>
      </c>
      <c r="P19" s="92" t="s">
        <v>343</v>
      </c>
      <c r="Q19" s="92" t="s">
        <v>343</v>
      </c>
      <c r="R19" s="460"/>
      <c r="S19" s="460">
        <v>45311</v>
      </c>
      <c r="T19" s="92" t="s">
        <v>30</v>
      </c>
      <c r="U19" s="107"/>
      <c r="V19" s="107"/>
      <c r="W19" s="107"/>
    </row>
    <row r="20" spans="1:23" ht="15">
      <c r="A20" s="94" t="s">
        <v>3537</v>
      </c>
      <c r="B20" s="65" t="s">
        <v>3568</v>
      </c>
      <c r="C20" s="457"/>
      <c r="D20" s="99" t="s">
        <v>3539</v>
      </c>
      <c r="E20" s="107"/>
      <c r="F20" s="92" t="s">
        <v>3540</v>
      </c>
      <c r="G20" s="107"/>
      <c r="H20" s="459" t="s">
        <v>3569</v>
      </c>
      <c r="I20" s="107"/>
      <c r="J20" s="69">
        <v>55000</v>
      </c>
      <c r="K20" s="122">
        <v>40000</v>
      </c>
      <c r="L20" s="107"/>
      <c r="M20" s="107"/>
      <c r="N20" s="107"/>
      <c r="O20" s="283" t="s">
        <v>3570</v>
      </c>
      <c r="P20" s="92" t="s">
        <v>343</v>
      </c>
      <c r="Q20" s="92" t="s">
        <v>343</v>
      </c>
      <c r="R20" s="460"/>
      <c r="S20" s="460">
        <v>45313</v>
      </c>
      <c r="T20" s="92" t="s">
        <v>30</v>
      </c>
      <c r="U20" s="107" t="s">
        <v>3571</v>
      </c>
      <c r="V20" s="107"/>
      <c r="W20" s="107"/>
    </row>
    <row r="21" spans="1:23" ht="12.75">
      <c r="D21" s="152"/>
      <c r="J21" s="301"/>
      <c r="K21" s="301"/>
    </row>
    <row r="22" spans="1:23" ht="15">
      <c r="A22" s="461" t="s">
        <v>3572</v>
      </c>
      <c r="B22" s="461" t="s">
        <v>3573</v>
      </c>
      <c r="C22" s="143" t="s">
        <v>2390</v>
      </c>
      <c r="D22" s="167" t="s">
        <v>3223</v>
      </c>
      <c r="E22" s="127" t="s">
        <v>3574</v>
      </c>
      <c r="F22" s="143"/>
      <c r="G22" s="143"/>
      <c r="H22" s="462" t="s">
        <v>3575</v>
      </c>
      <c r="I22" s="143"/>
      <c r="J22" s="215"/>
      <c r="K22" s="215" t="s">
        <v>3576</v>
      </c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</row>
    <row r="23" spans="1:23" ht="15">
      <c r="A23" s="461" t="s">
        <v>3572</v>
      </c>
      <c r="B23" s="461" t="s">
        <v>3577</v>
      </c>
      <c r="C23" s="143" t="s">
        <v>2390</v>
      </c>
      <c r="D23" s="167" t="s">
        <v>3223</v>
      </c>
      <c r="E23" s="127" t="s">
        <v>3574</v>
      </c>
      <c r="F23" s="143"/>
      <c r="G23" s="143"/>
      <c r="H23" s="462" t="s">
        <v>3578</v>
      </c>
      <c r="I23" s="143"/>
      <c r="J23" s="215"/>
      <c r="K23" s="215" t="s">
        <v>3576</v>
      </c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</row>
    <row r="24" spans="1:23" ht="16.5" customHeight="1">
      <c r="A24" s="461" t="s">
        <v>3572</v>
      </c>
      <c r="B24" s="461" t="s">
        <v>3579</v>
      </c>
      <c r="C24" s="143" t="s">
        <v>2390</v>
      </c>
      <c r="D24" s="167" t="s">
        <v>3223</v>
      </c>
      <c r="E24" s="127" t="s">
        <v>3574</v>
      </c>
      <c r="F24" s="143"/>
      <c r="G24" s="143"/>
      <c r="H24" s="462" t="s">
        <v>3580</v>
      </c>
      <c r="I24" s="143"/>
      <c r="J24" s="215"/>
      <c r="K24" s="215" t="s">
        <v>3576</v>
      </c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</row>
    <row r="25" spans="1:23" ht="15">
      <c r="A25" s="461" t="s">
        <v>3572</v>
      </c>
      <c r="B25" s="461" t="s">
        <v>3581</v>
      </c>
      <c r="C25" s="143" t="s">
        <v>2390</v>
      </c>
      <c r="D25" s="167" t="s">
        <v>3223</v>
      </c>
      <c r="E25" s="127" t="s">
        <v>3574</v>
      </c>
      <c r="F25" s="143"/>
      <c r="G25" s="143"/>
      <c r="H25" s="462" t="s">
        <v>3582</v>
      </c>
      <c r="I25" s="143"/>
      <c r="J25" s="215"/>
      <c r="K25" s="215" t="s">
        <v>3576</v>
      </c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</row>
    <row r="26" spans="1:23" ht="15">
      <c r="A26" s="461" t="s">
        <v>3572</v>
      </c>
      <c r="B26" s="461" t="s">
        <v>3583</v>
      </c>
      <c r="C26" s="143" t="s">
        <v>2390</v>
      </c>
      <c r="D26" s="167" t="s">
        <v>3223</v>
      </c>
      <c r="E26" s="127" t="s">
        <v>3574</v>
      </c>
      <c r="F26" s="143"/>
      <c r="G26" s="143"/>
      <c r="H26" s="462" t="s">
        <v>3584</v>
      </c>
      <c r="I26" s="143"/>
      <c r="J26" s="215"/>
      <c r="K26" s="215" t="s">
        <v>3576</v>
      </c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</row>
    <row r="27" spans="1:23" ht="15">
      <c r="A27" s="461" t="s">
        <v>3572</v>
      </c>
      <c r="B27" s="461" t="s">
        <v>3585</v>
      </c>
      <c r="C27" s="143" t="s">
        <v>2390</v>
      </c>
      <c r="D27" s="167" t="s">
        <v>3223</v>
      </c>
      <c r="E27" s="127" t="s">
        <v>3574</v>
      </c>
      <c r="F27" s="143"/>
      <c r="G27" s="143"/>
      <c r="H27" s="462" t="s">
        <v>3586</v>
      </c>
      <c r="I27" s="143"/>
      <c r="J27" s="215"/>
      <c r="K27" s="215" t="s">
        <v>3576</v>
      </c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</row>
    <row r="28" spans="1:23" ht="15">
      <c r="A28" s="461" t="s">
        <v>3572</v>
      </c>
      <c r="B28" s="461" t="s">
        <v>3587</v>
      </c>
      <c r="C28" s="143" t="s">
        <v>2390</v>
      </c>
      <c r="D28" s="167" t="s">
        <v>3223</v>
      </c>
      <c r="E28" s="127" t="s">
        <v>3574</v>
      </c>
      <c r="F28" s="143"/>
      <c r="G28" s="143"/>
      <c r="H28" s="462" t="s">
        <v>3588</v>
      </c>
      <c r="I28" s="143"/>
      <c r="J28" s="215"/>
      <c r="K28" s="215" t="s">
        <v>3576</v>
      </c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</row>
    <row r="29" spans="1:23" ht="15">
      <c r="A29" s="461" t="s">
        <v>3572</v>
      </c>
      <c r="B29" s="461" t="s">
        <v>3589</v>
      </c>
      <c r="C29" s="143" t="s">
        <v>2390</v>
      </c>
      <c r="D29" s="167" t="s">
        <v>3223</v>
      </c>
      <c r="E29" s="127" t="s">
        <v>3574</v>
      </c>
      <c r="F29" s="143"/>
      <c r="G29" s="143"/>
      <c r="H29" s="462" t="s">
        <v>3590</v>
      </c>
      <c r="I29" s="143"/>
      <c r="J29" s="215"/>
      <c r="K29" s="215" t="s">
        <v>3576</v>
      </c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</row>
    <row r="30" spans="1:23" ht="15">
      <c r="A30" s="461" t="s">
        <v>3572</v>
      </c>
      <c r="B30" s="461" t="s">
        <v>3591</v>
      </c>
      <c r="C30" s="143" t="s">
        <v>2390</v>
      </c>
      <c r="D30" s="167" t="s">
        <v>3223</v>
      </c>
      <c r="E30" s="127" t="s">
        <v>3574</v>
      </c>
      <c r="F30" s="143"/>
      <c r="G30" s="143"/>
      <c r="H30" s="462" t="s">
        <v>3592</v>
      </c>
      <c r="I30" s="143"/>
      <c r="J30" s="215"/>
      <c r="K30" s="215" t="s">
        <v>3576</v>
      </c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</row>
    <row r="31" spans="1:23" ht="12.75">
      <c r="D31" s="152"/>
      <c r="J31" s="301"/>
      <c r="K31" s="301"/>
    </row>
    <row r="32" spans="1:23" ht="12.75">
      <c r="D32" s="152"/>
      <c r="J32" s="301"/>
      <c r="K32" s="301"/>
    </row>
    <row r="33" spans="1:23" ht="12.75">
      <c r="D33" s="152"/>
      <c r="J33" s="301"/>
      <c r="K33" s="301"/>
    </row>
    <row r="34" spans="1:23" ht="12.75">
      <c r="D34" s="152"/>
      <c r="J34" s="301"/>
      <c r="K34" s="301"/>
    </row>
    <row r="35" spans="1:23" ht="12.75">
      <c r="D35" s="152"/>
      <c r="J35" s="301"/>
      <c r="K35" s="301"/>
    </row>
    <row r="36" spans="1:23" ht="12.75">
      <c r="D36" s="152"/>
      <c r="J36" s="301"/>
      <c r="K36" s="301"/>
    </row>
    <row r="37" spans="1:23" ht="12.75">
      <c r="D37" s="152"/>
      <c r="J37" s="301"/>
      <c r="K37" s="301"/>
    </row>
    <row r="38" spans="1:23" ht="12.75">
      <c r="D38" s="152"/>
      <c r="J38" s="301"/>
      <c r="K38" s="301"/>
    </row>
    <row r="39" spans="1:23" ht="12.75">
      <c r="D39" s="152"/>
      <c r="J39" s="301"/>
      <c r="K39" s="301"/>
    </row>
    <row r="40" spans="1:23" ht="15">
      <c r="A40" s="233" t="s">
        <v>3572</v>
      </c>
      <c r="B40" s="233" t="s">
        <v>3593</v>
      </c>
      <c r="C40" s="463"/>
      <c r="D40" s="464"/>
      <c r="E40" s="463"/>
      <c r="F40" s="463"/>
      <c r="G40" s="463"/>
      <c r="H40" s="465" t="s">
        <v>3594</v>
      </c>
      <c r="I40" s="463"/>
      <c r="J40" s="466"/>
      <c r="K40" s="466" t="s">
        <v>3576</v>
      </c>
      <c r="L40" s="463"/>
      <c r="M40" s="463"/>
      <c r="N40" s="467"/>
      <c r="O40" s="463"/>
      <c r="P40" s="467"/>
      <c r="Q40" s="467"/>
      <c r="R40" s="467"/>
      <c r="S40" s="467"/>
      <c r="T40" s="467"/>
      <c r="U40" s="467"/>
      <c r="V40" s="467"/>
      <c r="W40" s="467"/>
    </row>
    <row r="41" spans="1:23" ht="12.75">
      <c r="D41" s="152"/>
      <c r="J41" s="301"/>
      <c r="K41" s="301"/>
    </row>
    <row r="42" spans="1:23" ht="12.75">
      <c r="D42" s="152"/>
      <c r="J42" s="301"/>
      <c r="K42" s="301"/>
    </row>
    <row r="43" spans="1:23" ht="12.75">
      <c r="D43" s="152"/>
      <c r="J43" s="301"/>
      <c r="K43" s="301"/>
    </row>
    <row r="44" spans="1:23" ht="12.75">
      <c r="D44" s="152"/>
      <c r="J44" s="301"/>
      <c r="K44" s="301"/>
    </row>
    <row r="45" spans="1:23" ht="12.75">
      <c r="D45" s="152"/>
      <c r="J45" s="301"/>
      <c r="K45" s="301"/>
    </row>
    <row r="46" spans="1:23" ht="12.75">
      <c r="D46" s="152"/>
      <c r="J46" s="301"/>
      <c r="K46" s="301"/>
    </row>
    <row r="47" spans="1:23" ht="12.75">
      <c r="D47" s="152"/>
      <c r="J47" s="301"/>
      <c r="K47" s="301"/>
    </row>
    <row r="48" spans="1:23" ht="12.75">
      <c r="D48" s="152"/>
      <c r="J48" s="301"/>
      <c r="K48" s="301"/>
    </row>
    <row r="49" spans="4:11" ht="12.75">
      <c r="D49" s="152"/>
      <c r="J49" s="301"/>
      <c r="K49" s="301"/>
    </row>
    <row r="50" spans="4:11" ht="12.75">
      <c r="D50" s="152"/>
      <c r="J50" s="301"/>
      <c r="K50" s="301"/>
    </row>
    <row r="51" spans="4:11" ht="12.75">
      <c r="D51" s="152"/>
      <c r="J51" s="301"/>
      <c r="K51" s="301"/>
    </row>
    <row r="52" spans="4:11" ht="12.75">
      <c r="D52" s="152"/>
      <c r="J52" s="301"/>
      <c r="K52" s="301"/>
    </row>
    <row r="53" spans="4:11" ht="12.75">
      <c r="D53" s="152"/>
      <c r="J53" s="301"/>
      <c r="K53" s="301"/>
    </row>
    <row r="54" spans="4:11" ht="12.75">
      <c r="D54" s="152"/>
      <c r="J54" s="301"/>
      <c r="K54" s="301"/>
    </row>
    <row r="55" spans="4:11" ht="12.75">
      <c r="D55" s="152"/>
      <c r="J55" s="301"/>
      <c r="K55" s="301"/>
    </row>
    <row r="56" spans="4:11" ht="12.75">
      <c r="D56" s="152"/>
      <c r="J56" s="301"/>
      <c r="K56" s="301"/>
    </row>
    <row r="57" spans="4:11" ht="12.75">
      <c r="D57" s="152"/>
      <c r="J57" s="301"/>
      <c r="K57" s="301"/>
    </row>
    <row r="58" spans="4:11" ht="12.75">
      <c r="D58" s="152"/>
      <c r="J58" s="301"/>
      <c r="K58" s="301"/>
    </row>
    <row r="59" spans="4:11" ht="12.75">
      <c r="D59" s="152"/>
      <c r="J59" s="301"/>
      <c r="K59" s="301"/>
    </row>
    <row r="60" spans="4:11" ht="12.75">
      <c r="D60" s="152"/>
      <c r="J60" s="301"/>
      <c r="K60" s="301"/>
    </row>
    <row r="61" spans="4:11" ht="12.75">
      <c r="D61" s="152"/>
      <c r="J61" s="301"/>
      <c r="K61" s="301"/>
    </row>
    <row r="62" spans="4:11" ht="12.75">
      <c r="D62" s="152"/>
      <c r="J62" s="301"/>
      <c r="K62" s="301"/>
    </row>
    <row r="63" spans="4:11" ht="12.75">
      <c r="D63" s="152"/>
      <c r="J63" s="301"/>
      <c r="K63" s="301"/>
    </row>
    <row r="64" spans="4:11" ht="12.75">
      <c r="D64" s="152"/>
      <c r="J64" s="301"/>
      <c r="K64" s="301"/>
    </row>
    <row r="65" spans="4:11" ht="12.75">
      <c r="D65" s="152"/>
      <c r="J65" s="301"/>
      <c r="K65" s="301"/>
    </row>
    <row r="66" spans="4:11" ht="12.75">
      <c r="D66" s="152"/>
      <c r="J66" s="301"/>
      <c r="K66" s="301"/>
    </row>
    <row r="67" spans="4:11" ht="12.75">
      <c r="D67" s="152"/>
      <c r="J67" s="301"/>
      <c r="K67" s="301"/>
    </row>
    <row r="68" spans="4:11" ht="12.75">
      <c r="D68" s="152"/>
      <c r="J68" s="301"/>
      <c r="K68" s="301"/>
    </row>
    <row r="69" spans="4:11" ht="12.75">
      <c r="D69" s="152"/>
      <c r="J69" s="301"/>
      <c r="K69" s="301"/>
    </row>
    <row r="70" spans="4:11" ht="12.75">
      <c r="D70" s="152"/>
      <c r="J70" s="301"/>
      <c r="K70" s="301"/>
    </row>
    <row r="71" spans="4:11" ht="12.75">
      <c r="D71" s="152"/>
      <c r="J71" s="301"/>
      <c r="K71" s="301"/>
    </row>
    <row r="72" spans="4:11" ht="12.75">
      <c r="D72" s="152"/>
      <c r="J72" s="301"/>
      <c r="K72" s="301"/>
    </row>
    <row r="73" spans="4:11" ht="12.75">
      <c r="D73" s="152"/>
      <c r="J73" s="301"/>
      <c r="K73" s="301"/>
    </row>
    <row r="74" spans="4:11" ht="12.75">
      <c r="D74" s="152"/>
      <c r="J74" s="301"/>
      <c r="K74" s="301"/>
    </row>
    <row r="75" spans="4:11" ht="12.75">
      <c r="D75" s="152"/>
      <c r="J75" s="301"/>
      <c r="K75" s="301"/>
    </row>
    <row r="76" spans="4:11" ht="12.75">
      <c r="D76" s="152"/>
      <c r="J76" s="301"/>
      <c r="K76" s="301"/>
    </row>
    <row r="77" spans="4:11" ht="12.75">
      <c r="D77" s="152"/>
      <c r="J77" s="301"/>
      <c r="K77" s="301"/>
    </row>
    <row r="78" spans="4:11" ht="12.75">
      <c r="D78" s="152"/>
      <c r="J78" s="301"/>
      <c r="K78" s="301"/>
    </row>
    <row r="79" spans="4:11" ht="12.75">
      <c r="D79" s="152"/>
      <c r="J79" s="301"/>
      <c r="K79" s="301"/>
    </row>
    <row r="80" spans="4:11" ht="12.75">
      <c r="D80" s="152"/>
      <c r="J80" s="301"/>
      <c r="K80" s="301"/>
    </row>
    <row r="81" spans="4:11" ht="12.75">
      <c r="D81" s="152"/>
      <c r="J81" s="301"/>
      <c r="K81" s="301"/>
    </row>
    <row r="82" spans="4:11" ht="12.75">
      <c r="D82" s="152"/>
      <c r="J82" s="301"/>
      <c r="K82" s="301"/>
    </row>
    <row r="83" spans="4:11" ht="12.75">
      <c r="D83" s="152"/>
      <c r="J83" s="301"/>
      <c r="K83" s="301"/>
    </row>
    <row r="84" spans="4:11" ht="12.75">
      <c r="D84" s="152"/>
      <c r="J84" s="301"/>
      <c r="K84" s="301"/>
    </row>
    <row r="85" spans="4:11" ht="12.75">
      <c r="D85" s="152"/>
      <c r="J85" s="301"/>
      <c r="K85" s="301"/>
    </row>
    <row r="86" spans="4:11" ht="12.75">
      <c r="D86" s="152"/>
      <c r="J86" s="301"/>
      <c r="K86" s="301"/>
    </row>
    <row r="87" spans="4:11" ht="12.75">
      <c r="D87" s="152"/>
      <c r="J87" s="301"/>
      <c r="K87" s="301"/>
    </row>
    <row r="88" spans="4:11" ht="12.75">
      <c r="D88" s="152"/>
      <c r="J88" s="301"/>
      <c r="K88" s="301"/>
    </row>
    <row r="89" spans="4:11" ht="12.75">
      <c r="D89" s="152"/>
      <c r="J89" s="301"/>
      <c r="K89" s="301"/>
    </row>
    <row r="90" spans="4:11" ht="12.75">
      <c r="D90" s="152"/>
      <c r="J90" s="301"/>
      <c r="K90" s="301"/>
    </row>
    <row r="91" spans="4:11" ht="12.75">
      <c r="D91" s="152"/>
      <c r="J91" s="301"/>
      <c r="K91" s="301"/>
    </row>
    <row r="92" spans="4:11" ht="12.75">
      <c r="D92" s="152"/>
      <c r="J92" s="301"/>
      <c r="K92" s="301"/>
    </row>
    <row r="93" spans="4:11" ht="12.75">
      <c r="D93" s="152"/>
      <c r="J93" s="301"/>
      <c r="K93" s="301"/>
    </row>
    <row r="94" spans="4:11" ht="12.75">
      <c r="D94" s="152"/>
      <c r="J94" s="301"/>
      <c r="K94" s="301"/>
    </row>
    <row r="95" spans="4:11" ht="12.75">
      <c r="D95" s="152"/>
      <c r="J95" s="301"/>
      <c r="K95" s="301"/>
    </row>
    <row r="96" spans="4:11" ht="12.75">
      <c r="D96" s="152"/>
      <c r="J96" s="301"/>
      <c r="K96" s="301"/>
    </row>
    <row r="97" spans="4:11" ht="12.75">
      <c r="D97" s="152"/>
      <c r="J97" s="301"/>
      <c r="K97" s="301"/>
    </row>
    <row r="98" spans="4:11" ht="12.75">
      <c r="D98" s="152"/>
      <c r="J98" s="301"/>
      <c r="K98" s="301"/>
    </row>
    <row r="99" spans="4:11" ht="12.75">
      <c r="D99" s="152"/>
      <c r="J99" s="301"/>
      <c r="K99" s="301"/>
    </row>
    <row r="100" spans="4:11" ht="12.75">
      <c r="D100" s="152"/>
      <c r="J100" s="301"/>
      <c r="K100" s="301"/>
    </row>
    <row r="101" spans="4:11" ht="12.75">
      <c r="D101" s="152"/>
      <c r="J101" s="301"/>
      <c r="K101" s="301"/>
    </row>
    <row r="102" spans="4:11" ht="12.75">
      <c r="D102" s="152"/>
      <c r="J102" s="301"/>
      <c r="K102" s="301"/>
    </row>
    <row r="103" spans="4:11" ht="12.75">
      <c r="D103" s="152"/>
      <c r="J103" s="301"/>
      <c r="K103" s="301"/>
    </row>
    <row r="104" spans="4:11" ht="12.75">
      <c r="D104" s="152"/>
      <c r="J104" s="301"/>
      <c r="K104" s="301"/>
    </row>
    <row r="105" spans="4:11" ht="12.75">
      <c r="D105" s="152"/>
      <c r="J105" s="301"/>
      <c r="K105" s="301"/>
    </row>
    <row r="106" spans="4:11" ht="12.75">
      <c r="D106" s="152"/>
      <c r="J106" s="301"/>
      <c r="K106" s="301"/>
    </row>
    <row r="107" spans="4:11" ht="12.75">
      <c r="D107" s="152"/>
      <c r="J107" s="301"/>
      <c r="K107" s="301"/>
    </row>
    <row r="108" spans="4:11" ht="12.75">
      <c r="D108" s="152"/>
      <c r="J108" s="301"/>
      <c r="K108" s="301"/>
    </row>
    <row r="109" spans="4:11" ht="12.75">
      <c r="D109" s="152"/>
      <c r="J109" s="301"/>
      <c r="K109" s="301"/>
    </row>
    <row r="110" spans="4:11" ht="12.75">
      <c r="D110" s="152"/>
      <c r="J110" s="301"/>
      <c r="K110" s="301"/>
    </row>
    <row r="111" spans="4:11" ht="12.75">
      <c r="D111" s="152"/>
      <c r="J111" s="301"/>
      <c r="K111" s="301"/>
    </row>
    <row r="112" spans="4:11" ht="12.75">
      <c r="D112" s="152"/>
      <c r="J112" s="301"/>
      <c r="K112" s="301"/>
    </row>
    <row r="113" spans="4:11" ht="12.75">
      <c r="D113" s="152"/>
      <c r="J113" s="301"/>
      <c r="K113" s="301"/>
    </row>
    <row r="114" spans="4:11" ht="12.75">
      <c r="D114" s="152"/>
      <c r="J114" s="301"/>
      <c r="K114" s="301"/>
    </row>
    <row r="115" spans="4:11" ht="12.75">
      <c r="D115" s="152"/>
      <c r="J115" s="301"/>
      <c r="K115" s="301"/>
    </row>
    <row r="116" spans="4:11" ht="12.75">
      <c r="D116" s="152"/>
      <c r="J116" s="301"/>
      <c r="K116" s="301"/>
    </row>
    <row r="117" spans="4:11" ht="12.75">
      <c r="D117" s="152"/>
      <c r="J117" s="301"/>
      <c r="K117" s="301"/>
    </row>
    <row r="118" spans="4:11" ht="12.75">
      <c r="D118" s="152"/>
      <c r="J118" s="301"/>
      <c r="K118" s="301"/>
    </row>
    <row r="119" spans="4:11" ht="12.75">
      <c r="D119" s="152"/>
      <c r="J119" s="301"/>
      <c r="K119" s="301"/>
    </row>
    <row r="120" spans="4:11" ht="12.75">
      <c r="D120" s="152"/>
      <c r="J120" s="301"/>
      <c r="K120" s="301"/>
    </row>
    <row r="121" spans="4:11" ht="12.75">
      <c r="D121" s="152"/>
      <c r="J121" s="301"/>
      <c r="K121" s="301"/>
    </row>
    <row r="122" spans="4:11" ht="12.75">
      <c r="D122" s="152"/>
      <c r="J122" s="301"/>
      <c r="K122" s="301"/>
    </row>
    <row r="123" spans="4:11" ht="12.75">
      <c r="D123" s="152"/>
      <c r="J123" s="301"/>
      <c r="K123" s="301"/>
    </row>
    <row r="124" spans="4:11" ht="12.75">
      <c r="D124" s="152"/>
      <c r="J124" s="301"/>
      <c r="K124" s="301"/>
    </row>
    <row r="125" spans="4:11" ht="12.75">
      <c r="D125" s="152"/>
      <c r="J125" s="301"/>
      <c r="K125" s="301"/>
    </row>
    <row r="126" spans="4:11" ht="12.75">
      <c r="D126" s="152"/>
      <c r="J126" s="301"/>
      <c r="K126" s="301"/>
    </row>
    <row r="127" spans="4:11" ht="12.75">
      <c r="D127" s="152"/>
      <c r="J127" s="301"/>
      <c r="K127" s="301"/>
    </row>
    <row r="128" spans="4:11" ht="12.75">
      <c r="D128" s="152"/>
      <c r="J128" s="301"/>
      <c r="K128" s="301"/>
    </row>
    <row r="129" spans="4:11" ht="12.75">
      <c r="D129" s="152"/>
      <c r="J129" s="301"/>
      <c r="K129" s="301"/>
    </row>
    <row r="130" spans="4:11" ht="12.75">
      <c r="D130" s="152"/>
      <c r="J130" s="301"/>
      <c r="K130" s="301"/>
    </row>
    <row r="131" spans="4:11" ht="12.75">
      <c r="D131" s="152"/>
      <c r="J131" s="301"/>
      <c r="K131" s="301"/>
    </row>
    <row r="132" spans="4:11" ht="12.75">
      <c r="D132" s="152"/>
      <c r="J132" s="301"/>
      <c r="K132" s="301"/>
    </row>
    <row r="133" spans="4:11" ht="12.75">
      <c r="D133" s="152"/>
      <c r="J133" s="301"/>
      <c r="K133" s="301"/>
    </row>
    <row r="134" spans="4:11" ht="12.75">
      <c r="D134" s="152"/>
      <c r="J134" s="301"/>
      <c r="K134" s="301"/>
    </row>
    <row r="135" spans="4:11" ht="12.75">
      <c r="D135" s="152"/>
      <c r="J135" s="301"/>
      <c r="K135" s="301"/>
    </row>
    <row r="136" spans="4:11" ht="12.75">
      <c r="D136" s="152"/>
      <c r="J136" s="301"/>
      <c r="K136" s="301"/>
    </row>
    <row r="137" spans="4:11" ht="12.75">
      <c r="D137" s="152"/>
      <c r="J137" s="301"/>
      <c r="K137" s="301"/>
    </row>
    <row r="138" spans="4:11" ht="12.75">
      <c r="D138" s="152"/>
      <c r="J138" s="301"/>
      <c r="K138" s="301"/>
    </row>
    <row r="139" spans="4:11" ht="12.75">
      <c r="D139" s="152"/>
      <c r="J139" s="301"/>
      <c r="K139" s="301"/>
    </row>
    <row r="140" spans="4:11" ht="12.75">
      <c r="D140" s="152"/>
      <c r="J140" s="301"/>
      <c r="K140" s="301"/>
    </row>
    <row r="141" spans="4:11" ht="12.75">
      <c r="D141" s="152"/>
      <c r="J141" s="301"/>
      <c r="K141" s="301"/>
    </row>
    <row r="142" spans="4:11" ht="12.75">
      <c r="D142" s="152"/>
      <c r="J142" s="301"/>
      <c r="K142" s="301"/>
    </row>
    <row r="143" spans="4:11" ht="12.75">
      <c r="D143" s="152"/>
      <c r="J143" s="301"/>
      <c r="K143" s="301"/>
    </row>
    <row r="144" spans="4:11" ht="12.75">
      <c r="D144" s="152"/>
      <c r="J144" s="301"/>
      <c r="K144" s="301"/>
    </row>
    <row r="145" spans="4:11" ht="12.75">
      <c r="D145" s="152"/>
      <c r="J145" s="301"/>
      <c r="K145" s="301"/>
    </row>
    <row r="146" spans="4:11" ht="12.75">
      <c r="D146" s="152"/>
      <c r="J146" s="301"/>
      <c r="K146" s="301"/>
    </row>
    <row r="147" spans="4:11" ht="12.75">
      <c r="D147" s="152"/>
      <c r="J147" s="301"/>
      <c r="K147" s="301"/>
    </row>
    <row r="148" spans="4:11" ht="12.75">
      <c r="D148" s="152"/>
      <c r="J148" s="301"/>
      <c r="K148" s="301"/>
    </row>
    <row r="149" spans="4:11" ht="12.75">
      <c r="D149" s="152"/>
      <c r="J149" s="301"/>
      <c r="K149" s="301"/>
    </row>
    <row r="150" spans="4:11" ht="12.75">
      <c r="D150" s="152"/>
      <c r="J150" s="301"/>
      <c r="K150" s="301"/>
    </row>
    <row r="151" spans="4:11" ht="12.75">
      <c r="D151" s="152"/>
      <c r="J151" s="301"/>
      <c r="K151" s="301"/>
    </row>
    <row r="152" spans="4:11" ht="12.75">
      <c r="D152" s="152"/>
      <c r="J152" s="301"/>
      <c r="K152" s="301"/>
    </row>
    <row r="153" spans="4:11" ht="12.75">
      <c r="D153" s="152"/>
      <c r="J153" s="301"/>
      <c r="K153" s="301"/>
    </row>
    <row r="154" spans="4:11" ht="12.75">
      <c r="D154" s="152"/>
      <c r="J154" s="301"/>
      <c r="K154" s="301"/>
    </row>
    <row r="155" spans="4:11" ht="12.75">
      <c r="D155" s="152"/>
      <c r="J155" s="301"/>
      <c r="K155" s="301"/>
    </row>
    <row r="156" spans="4:11" ht="12.75">
      <c r="D156" s="152"/>
      <c r="J156" s="301"/>
      <c r="K156" s="301"/>
    </row>
    <row r="157" spans="4:11" ht="12.75">
      <c r="D157" s="152"/>
      <c r="J157" s="301"/>
      <c r="K157" s="301"/>
    </row>
    <row r="158" spans="4:11" ht="12.75">
      <c r="D158" s="152"/>
      <c r="J158" s="301"/>
      <c r="K158" s="301"/>
    </row>
    <row r="159" spans="4:11" ht="12.75">
      <c r="D159" s="152"/>
      <c r="J159" s="301"/>
      <c r="K159" s="301"/>
    </row>
    <row r="160" spans="4:11" ht="12.75">
      <c r="D160" s="152"/>
      <c r="J160" s="301"/>
      <c r="K160" s="301"/>
    </row>
    <row r="161" spans="4:11" ht="12.75">
      <c r="D161" s="152"/>
      <c r="J161" s="301"/>
      <c r="K161" s="301"/>
    </row>
    <row r="162" spans="4:11" ht="12.75">
      <c r="D162" s="152"/>
      <c r="J162" s="301"/>
      <c r="K162" s="301"/>
    </row>
    <row r="163" spans="4:11" ht="12.75">
      <c r="D163" s="152"/>
      <c r="J163" s="301"/>
      <c r="K163" s="301"/>
    </row>
    <row r="164" spans="4:11" ht="12.75">
      <c r="D164" s="152"/>
      <c r="J164" s="301"/>
      <c r="K164" s="301"/>
    </row>
    <row r="165" spans="4:11" ht="12.75">
      <c r="D165" s="152"/>
      <c r="J165" s="301"/>
      <c r="K165" s="301"/>
    </row>
    <row r="166" spans="4:11" ht="12.75">
      <c r="D166" s="152"/>
      <c r="J166" s="301"/>
      <c r="K166" s="301"/>
    </row>
    <row r="167" spans="4:11" ht="12.75">
      <c r="D167" s="152"/>
      <c r="J167" s="301"/>
      <c r="K167" s="301"/>
    </row>
    <row r="168" spans="4:11" ht="12.75">
      <c r="D168" s="152"/>
      <c r="J168" s="301"/>
      <c r="K168" s="301"/>
    </row>
    <row r="169" spans="4:11" ht="12.75">
      <c r="D169" s="152"/>
      <c r="J169" s="301"/>
      <c r="K169" s="301"/>
    </row>
    <row r="170" spans="4:11" ht="12.75">
      <c r="D170" s="152"/>
      <c r="J170" s="301"/>
      <c r="K170" s="301"/>
    </row>
    <row r="171" spans="4:11" ht="12.75">
      <c r="D171" s="152"/>
      <c r="J171" s="301"/>
      <c r="K171" s="301"/>
    </row>
    <row r="172" spans="4:11" ht="12.75">
      <c r="D172" s="152"/>
      <c r="J172" s="301"/>
      <c r="K172" s="301"/>
    </row>
    <row r="173" spans="4:11" ht="12.75">
      <c r="D173" s="152"/>
      <c r="J173" s="301"/>
      <c r="K173" s="301"/>
    </row>
    <row r="174" spans="4:11" ht="12.75">
      <c r="D174" s="152"/>
      <c r="J174" s="301"/>
      <c r="K174" s="301"/>
    </row>
    <row r="175" spans="4:11" ht="12.75">
      <c r="D175" s="152"/>
      <c r="J175" s="301"/>
      <c r="K175" s="301"/>
    </row>
    <row r="176" spans="4:11" ht="12.75">
      <c r="D176" s="152"/>
      <c r="J176" s="301"/>
      <c r="K176" s="301"/>
    </row>
    <row r="177" spans="4:11" ht="12.75">
      <c r="D177" s="152"/>
      <c r="J177" s="301"/>
      <c r="K177" s="301"/>
    </row>
    <row r="178" spans="4:11" ht="12.75">
      <c r="D178" s="152"/>
      <c r="J178" s="301"/>
      <c r="K178" s="301"/>
    </row>
    <row r="179" spans="4:11" ht="12.75">
      <c r="D179" s="152"/>
      <c r="J179" s="301"/>
      <c r="K179" s="301"/>
    </row>
    <row r="180" spans="4:11" ht="12.75">
      <c r="D180" s="152"/>
      <c r="J180" s="301"/>
      <c r="K180" s="301"/>
    </row>
    <row r="181" spans="4:11" ht="12.75">
      <c r="D181" s="152"/>
      <c r="J181" s="301"/>
      <c r="K181" s="301"/>
    </row>
    <row r="182" spans="4:11" ht="12.75">
      <c r="D182" s="152"/>
      <c r="J182" s="301"/>
      <c r="K182" s="301"/>
    </row>
    <row r="183" spans="4:11" ht="12.75">
      <c r="D183" s="152"/>
      <c r="J183" s="301"/>
      <c r="K183" s="301"/>
    </row>
    <row r="184" spans="4:11" ht="12.75">
      <c r="D184" s="152"/>
      <c r="J184" s="301"/>
      <c r="K184" s="301"/>
    </row>
    <row r="185" spans="4:11" ht="12.75">
      <c r="D185" s="152"/>
      <c r="J185" s="301"/>
      <c r="K185" s="301"/>
    </row>
    <row r="186" spans="4:11" ht="12.75">
      <c r="D186" s="152"/>
      <c r="J186" s="301"/>
      <c r="K186" s="301"/>
    </row>
    <row r="187" spans="4:11" ht="12.75">
      <c r="D187" s="152"/>
      <c r="J187" s="301"/>
      <c r="K187" s="301"/>
    </row>
    <row r="188" spans="4:11" ht="12.75">
      <c r="D188" s="152"/>
      <c r="J188" s="301"/>
      <c r="K188" s="301"/>
    </row>
    <row r="189" spans="4:11" ht="12.75">
      <c r="D189" s="152"/>
      <c r="J189" s="301"/>
      <c r="K189" s="301"/>
    </row>
    <row r="190" spans="4:11" ht="12.75">
      <c r="D190" s="152"/>
      <c r="J190" s="301"/>
      <c r="K190" s="301"/>
    </row>
    <row r="191" spans="4:11" ht="12.75">
      <c r="D191" s="152"/>
      <c r="J191" s="301"/>
      <c r="K191" s="301"/>
    </row>
    <row r="192" spans="4:11" ht="12.75">
      <c r="D192" s="152"/>
      <c r="J192" s="301"/>
      <c r="K192" s="301"/>
    </row>
    <row r="193" spans="4:11" ht="12.75">
      <c r="D193" s="152"/>
      <c r="J193" s="301"/>
      <c r="K193" s="301"/>
    </row>
    <row r="194" spans="4:11" ht="12.75">
      <c r="D194" s="152"/>
      <c r="J194" s="301"/>
      <c r="K194" s="301"/>
    </row>
    <row r="195" spans="4:11" ht="12.75">
      <c r="D195" s="152"/>
      <c r="J195" s="301"/>
      <c r="K195" s="301"/>
    </row>
    <row r="196" spans="4:11" ht="12.75">
      <c r="D196" s="152"/>
      <c r="J196" s="301"/>
      <c r="K196" s="301"/>
    </row>
    <row r="197" spans="4:11" ht="12.75">
      <c r="D197" s="152"/>
      <c r="J197" s="301"/>
      <c r="K197" s="301"/>
    </row>
    <row r="198" spans="4:11" ht="12.75">
      <c r="D198" s="152"/>
      <c r="J198" s="301"/>
      <c r="K198" s="301"/>
    </row>
    <row r="199" spans="4:11" ht="12.75">
      <c r="D199" s="152"/>
      <c r="J199" s="301"/>
      <c r="K199" s="301"/>
    </row>
    <row r="200" spans="4:11" ht="12.75">
      <c r="D200" s="152"/>
      <c r="J200" s="301"/>
      <c r="K200" s="301"/>
    </row>
    <row r="201" spans="4:11" ht="12.75">
      <c r="D201" s="152"/>
      <c r="J201" s="301"/>
      <c r="K201" s="301"/>
    </row>
    <row r="202" spans="4:11" ht="12.75">
      <c r="D202" s="152"/>
      <c r="J202" s="301"/>
      <c r="K202" s="301"/>
    </row>
    <row r="203" spans="4:11" ht="12.75">
      <c r="D203" s="152"/>
      <c r="J203" s="301"/>
      <c r="K203" s="301"/>
    </row>
    <row r="204" spans="4:11" ht="12.75">
      <c r="D204" s="152"/>
      <c r="J204" s="301"/>
      <c r="K204" s="301"/>
    </row>
    <row r="205" spans="4:11" ht="12.75">
      <c r="D205" s="152"/>
      <c r="J205" s="301"/>
      <c r="K205" s="301"/>
    </row>
    <row r="206" spans="4:11" ht="12.75">
      <c r="D206" s="152"/>
      <c r="J206" s="301"/>
      <c r="K206" s="301"/>
    </row>
    <row r="207" spans="4:11" ht="12.75">
      <c r="D207" s="152"/>
      <c r="J207" s="301"/>
      <c r="K207" s="301"/>
    </row>
    <row r="208" spans="4:11" ht="12.75">
      <c r="D208" s="152"/>
      <c r="J208" s="301"/>
      <c r="K208" s="301"/>
    </row>
    <row r="209" spans="4:11" ht="12.75">
      <c r="D209" s="152"/>
      <c r="J209" s="301"/>
      <c r="K209" s="301"/>
    </row>
    <row r="210" spans="4:11" ht="12.75">
      <c r="D210" s="152"/>
      <c r="J210" s="301"/>
      <c r="K210" s="301"/>
    </row>
    <row r="211" spans="4:11" ht="12.75">
      <c r="D211" s="152"/>
      <c r="J211" s="301"/>
      <c r="K211" s="301"/>
    </row>
    <row r="212" spans="4:11" ht="12.75">
      <c r="D212" s="152"/>
      <c r="J212" s="301"/>
      <c r="K212" s="301"/>
    </row>
    <row r="213" spans="4:11" ht="12.75">
      <c r="D213" s="152"/>
      <c r="J213" s="301"/>
      <c r="K213" s="301"/>
    </row>
    <row r="214" spans="4:11" ht="12.75">
      <c r="D214" s="152"/>
      <c r="J214" s="301"/>
      <c r="K214" s="301"/>
    </row>
    <row r="215" spans="4:11" ht="12.75">
      <c r="D215" s="152"/>
      <c r="J215" s="301"/>
      <c r="K215" s="301"/>
    </row>
    <row r="216" spans="4:11" ht="12.75">
      <c r="D216" s="152"/>
      <c r="J216" s="301"/>
      <c r="K216" s="301"/>
    </row>
    <row r="217" spans="4:11" ht="12.75">
      <c r="D217" s="152"/>
      <c r="J217" s="301"/>
      <c r="K217" s="301"/>
    </row>
    <row r="218" spans="4:11" ht="12.75">
      <c r="D218" s="152"/>
      <c r="J218" s="301"/>
      <c r="K218" s="301"/>
    </row>
    <row r="219" spans="4:11" ht="12.75">
      <c r="D219" s="152"/>
      <c r="J219" s="301"/>
      <c r="K219" s="301"/>
    </row>
    <row r="220" spans="4:11" ht="12.75">
      <c r="D220" s="152"/>
      <c r="J220" s="301"/>
      <c r="K220" s="301"/>
    </row>
    <row r="221" spans="4:11" ht="12.75">
      <c r="D221" s="152"/>
      <c r="J221" s="301"/>
      <c r="K221" s="301"/>
    </row>
    <row r="222" spans="4:11" ht="12.75">
      <c r="D222" s="152"/>
      <c r="J222" s="301"/>
      <c r="K222" s="301"/>
    </row>
    <row r="223" spans="4:11" ht="12.75">
      <c r="D223" s="152"/>
      <c r="J223" s="301"/>
      <c r="K223" s="301"/>
    </row>
    <row r="224" spans="4:11" ht="12.75">
      <c r="D224" s="152"/>
      <c r="J224" s="301"/>
      <c r="K224" s="301"/>
    </row>
    <row r="225" spans="4:11" ht="12.75">
      <c r="D225" s="152"/>
      <c r="J225" s="301"/>
      <c r="K225" s="301"/>
    </row>
    <row r="226" spans="4:11" ht="12.75">
      <c r="D226" s="152"/>
      <c r="J226" s="301"/>
      <c r="K226" s="301"/>
    </row>
    <row r="227" spans="4:11" ht="12.75">
      <c r="D227" s="152"/>
      <c r="J227" s="301"/>
      <c r="K227" s="301"/>
    </row>
    <row r="228" spans="4:11" ht="12.75">
      <c r="D228" s="152"/>
      <c r="J228" s="301"/>
      <c r="K228" s="301"/>
    </row>
    <row r="229" spans="4:11" ht="12.75">
      <c r="D229" s="152"/>
      <c r="J229" s="301"/>
      <c r="K229" s="301"/>
    </row>
    <row r="230" spans="4:11" ht="12.75">
      <c r="D230" s="152"/>
      <c r="J230" s="301"/>
      <c r="K230" s="301"/>
    </row>
    <row r="231" spans="4:11" ht="12.75">
      <c r="D231" s="152"/>
      <c r="J231" s="301"/>
      <c r="K231" s="301"/>
    </row>
    <row r="232" spans="4:11" ht="12.75">
      <c r="D232" s="152"/>
      <c r="J232" s="301"/>
      <c r="K232" s="301"/>
    </row>
    <row r="233" spans="4:11" ht="12.75">
      <c r="D233" s="152"/>
      <c r="J233" s="301"/>
      <c r="K233" s="301"/>
    </row>
    <row r="234" spans="4:11" ht="12.75">
      <c r="D234" s="152"/>
      <c r="J234" s="301"/>
      <c r="K234" s="301"/>
    </row>
    <row r="235" spans="4:11" ht="12.75">
      <c r="D235" s="152"/>
      <c r="J235" s="301"/>
      <c r="K235" s="301"/>
    </row>
    <row r="236" spans="4:11" ht="12.75">
      <c r="D236" s="152"/>
      <c r="J236" s="301"/>
      <c r="K236" s="301"/>
    </row>
    <row r="237" spans="4:11" ht="12.75">
      <c r="D237" s="152"/>
      <c r="J237" s="301"/>
      <c r="K237" s="301"/>
    </row>
    <row r="238" spans="4:11" ht="12.75">
      <c r="D238" s="152"/>
      <c r="J238" s="301"/>
      <c r="K238" s="301"/>
    </row>
    <row r="239" spans="4:11" ht="12.75">
      <c r="D239" s="152"/>
      <c r="J239" s="301"/>
      <c r="K239" s="301"/>
    </row>
    <row r="240" spans="4:11" ht="12.75">
      <c r="D240" s="152"/>
      <c r="J240" s="301"/>
      <c r="K240" s="301"/>
    </row>
    <row r="241" spans="4:11" ht="12.75">
      <c r="D241" s="152"/>
      <c r="J241" s="301"/>
      <c r="K241" s="301"/>
    </row>
    <row r="242" spans="4:11" ht="12.75">
      <c r="D242" s="152"/>
      <c r="J242" s="301"/>
      <c r="K242" s="301"/>
    </row>
    <row r="243" spans="4:11" ht="12.75">
      <c r="D243" s="152"/>
      <c r="J243" s="301"/>
      <c r="K243" s="301"/>
    </row>
    <row r="244" spans="4:11" ht="12.75">
      <c r="D244" s="152"/>
      <c r="J244" s="301"/>
      <c r="K244" s="301"/>
    </row>
    <row r="245" spans="4:11" ht="12.75">
      <c r="D245" s="152"/>
      <c r="J245" s="301"/>
      <c r="K245" s="301"/>
    </row>
    <row r="246" spans="4:11" ht="12.75">
      <c r="D246" s="152"/>
      <c r="J246" s="301"/>
      <c r="K246" s="301"/>
    </row>
    <row r="247" spans="4:11" ht="12.75">
      <c r="D247" s="152"/>
      <c r="J247" s="301"/>
      <c r="K247" s="301"/>
    </row>
    <row r="248" spans="4:11" ht="12.75">
      <c r="D248" s="152"/>
      <c r="J248" s="301"/>
      <c r="K248" s="301"/>
    </row>
    <row r="249" spans="4:11" ht="12.75">
      <c r="D249" s="152"/>
      <c r="J249" s="301"/>
      <c r="K249" s="301"/>
    </row>
    <row r="250" spans="4:11" ht="12.75">
      <c r="D250" s="152"/>
      <c r="J250" s="301"/>
      <c r="K250" s="301"/>
    </row>
    <row r="251" spans="4:11" ht="12.75">
      <c r="D251" s="152"/>
      <c r="J251" s="301"/>
      <c r="K251" s="301"/>
    </row>
    <row r="252" spans="4:11" ht="12.75">
      <c r="D252" s="152"/>
      <c r="J252" s="301"/>
      <c r="K252" s="301"/>
    </row>
    <row r="253" spans="4:11" ht="12.75">
      <c r="D253" s="152"/>
      <c r="J253" s="301"/>
      <c r="K253" s="301"/>
    </row>
    <row r="254" spans="4:11" ht="12.75">
      <c r="D254" s="152"/>
      <c r="J254" s="301"/>
      <c r="K254" s="301"/>
    </row>
    <row r="255" spans="4:11" ht="12.75">
      <c r="D255" s="152"/>
      <c r="J255" s="301"/>
      <c r="K255" s="301"/>
    </row>
    <row r="256" spans="4:11" ht="12.75">
      <c r="D256" s="152"/>
      <c r="J256" s="301"/>
      <c r="K256" s="301"/>
    </row>
    <row r="257" spans="4:11" ht="12.75">
      <c r="D257" s="152"/>
      <c r="J257" s="301"/>
      <c r="K257" s="301"/>
    </row>
    <row r="258" spans="4:11" ht="12.75">
      <c r="D258" s="152"/>
      <c r="J258" s="301"/>
      <c r="K258" s="301"/>
    </row>
    <row r="259" spans="4:11" ht="12.75">
      <c r="D259" s="152"/>
      <c r="J259" s="301"/>
      <c r="K259" s="301"/>
    </row>
    <row r="260" spans="4:11" ht="12.75">
      <c r="D260" s="152"/>
      <c r="J260" s="301"/>
      <c r="K260" s="301"/>
    </row>
    <row r="261" spans="4:11" ht="12.75">
      <c r="D261" s="152"/>
      <c r="J261" s="301"/>
      <c r="K261" s="301"/>
    </row>
    <row r="262" spans="4:11" ht="12.75">
      <c r="D262" s="152"/>
      <c r="J262" s="301"/>
      <c r="K262" s="301"/>
    </row>
    <row r="263" spans="4:11" ht="12.75">
      <c r="D263" s="152"/>
      <c r="J263" s="301"/>
      <c r="K263" s="301"/>
    </row>
    <row r="264" spans="4:11" ht="12.75">
      <c r="D264" s="152"/>
      <c r="J264" s="301"/>
      <c r="K264" s="301"/>
    </row>
    <row r="265" spans="4:11" ht="12.75">
      <c r="D265" s="152"/>
      <c r="J265" s="301"/>
      <c r="K265" s="301"/>
    </row>
    <row r="266" spans="4:11" ht="12.75">
      <c r="D266" s="152"/>
      <c r="J266" s="301"/>
      <c r="K266" s="301"/>
    </row>
    <row r="267" spans="4:11" ht="12.75">
      <c r="D267" s="152"/>
      <c r="J267" s="301"/>
      <c r="K267" s="301"/>
    </row>
    <row r="268" spans="4:11" ht="12.75">
      <c r="D268" s="152"/>
      <c r="J268" s="301"/>
      <c r="K268" s="301"/>
    </row>
    <row r="269" spans="4:11" ht="12.75">
      <c r="D269" s="152"/>
      <c r="J269" s="301"/>
      <c r="K269" s="301"/>
    </row>
    <row r="270" spans="4:11" ht="12.75">
      <c r="D270" s="152"/>
      <c r="J270" s="301"/>
      <c r="K270" s="301"/>
    </row>
    <row r="271" spans="4:11" ht="12.75">
      <c r="D271" s="152"/>
      <c r="J271" s="301"/>
      <c r="K271" s="301"/>
    </row>
    <row r="272" spans="4:11" ht="12.75">
      <c r="D272" s="152"/>
      <c r="J272" s="301"/>
      <c r="K272" s="301"/>
    </row>
    <row r="273" spans="4:11" ht="12.75">
      <c r="D273" s="152"/>
      <c r="J273" s="301"/>
      <c r="K273" s="301"/>
    </row>
    <row r="274" spans="4:11" ht="12.75">
      <c r="D274" s="152"/>
      <c r="J274" s="301"/>
      <c r="K274" s="301"/>
    </row>
    <row r="275" spans="4:11" ht="12.75">
      <c r="D275" s="152"/>
      <c r="J275" s="301"/>
      <c r="K275" s="301"/>
    </row>
    <row r="276" spans="4:11" ht="12.75">
      <c r="D276" s="152"/>
      <c r="J276" s="301"/>
      <c r="K276" s="301"/>
    </row>
    <row r="277" spans="4:11" ht="12.75">
      <c r="D277" s="152"/>
      <c r="J277" s="301"/>
      <c r="K277" s="301"/>
    </row>
    <row r="278" spans="4:11" ht="12.75">
      <c r="D278" s="152"/>
      <c r="J278" s="301"/>
      <c r="K278" s="301"/>
    </row>
    <row r="279" spans="4:11" ht="12.75">
      <c r="D279" s="152"/>
      <c r="J279" s="301"/>
      <c r="K279" s="301"/>
    </row>
    <row r="280" spans="4:11" ht="12.75">
      <c r="D280" s="152"/>
      <c r="J280" s="301"/>
      <c r="K280" s="301"/>
    </row>
    <row r="281" spans="4:11" ht="12.75">
      <c r="D281" s="152"/>
      <c r="J281" s="301"/>
      <c r="K281" s="301"/>
    </row>
    <row r="282" spans="4:11" ht="12.75">
      <c r="D282" s="152"/>
      <c r="J282" s="301"/>
      <c r="K282" s="301"/>
    </row>
    <row r="283" spans="4:11" ht="12.75">
      <c r="D283" s="152"/>
      <c r="J283" s="301"/>
      <c r="K283" s="301"/>
    </row>
    <row r="284" spans="4:11" ht="12.75">
      <c r="D284" s="152"/>
      <c r="J284" s="301"/>
      <c r="K284" s="301"/>
    </row>
    <row r="285" spans="4:11" ht="12.75">
      <c r="D285" s="152"/>
      <c r="J285" s="301"/>
      <c r="K285" s="301"/>
    </row>
    <row r="286" spans="4:11" ht="12.75">
      <c r="D286" s="152"/>
      <c r="J286" s="301"/>
      <c r="K286" s="301"/>
    </row>
    <row r="287" spans="4:11" ht="12.75">
      <c r="D287" s="152"/>
      <c r="J287" s="301"/>
      <c r="K287" s="301"/>
    </row>
    <row r="288" spans="4:11" ht="12.75">
      <c r="D288" s="152"/>
      <c r="J288" s="301"/>
      <c r="K288" s="301"/>
    </row>
    <row r="289" spans="4:11" ht="12.75">
      <c r="D289" s="152"/>
      <c r="J289" s="301"/>
      <c r="K289" s="301"/>
    </row>
    <row r="290" spans="4:11" ht="12.75">
      <c r="D290" s="152"/>
      <c r="J290" s="301"/>
      <c r="K290" s="301"/>
    </row>
    <row r="291" spans="4:11" ht="12.75">
      <c r="D291" s="152"/>
      <c r="J291" s="301"/>
      <c r="K291" s="301"/>
    </row>
    <row r="292" spans="4:11" ht="12.75">
      <c r="D292" s="152"/>
      <c r="J292" s="301"/>
      <c r="K292" s="301"/>
    </row>
    <row r="293" spans="4:11" ht="12.75">
      <c r="D293" s="152"/>
      <c r="J293" s="301"/>
      <c r="K293" s="301"/>
    </row>
    <row r="294" spans="4:11" ht="12.75">
      <c r="D294" s="152"/>
      <c r="J294" s="301"/>
      <c r="K294" s="301"/>
    </row>
    <row r="295" spans="4:11" ht="12.75">
      <c r="D295" s="152"/>
      <c r="J295" s="301"/>
      <c r="K295" s="301"/>
    </row>
    <row r="296" spans="4:11" ht="12.75">
      <c r="D296" s="152"/>
      <c r="J296" s="301"/>
      <c r="K296" s="301"/>
    </row>
    <row r="297" spans="4:11" ht="12.75">
      <c r="D297" s="152"/>
      <c r="J297" s="301"/>
      <c r="K297" s="301"/>
    </row>
    <row r="298" spans="4:11" ht="12.75">
      <c r="D298" s="152"/>
      <c r="J298" s="301"/>
      <c r="K298" s="301"/>
    </row>
    <row r="299" spans="4:11" ht="12.75">
      <c r="D299" s="152"/>
      <c r="J299" s="301"/>
      <c r="K299" s="301"/>
    </row>
    <row r="300" spans="4:11" ht="12.75">
      <c r="D300" s="152"/>
      <c r="J300" s="301"/>
      <c r="K300" s="301"/>
    </row>
    <row r="301" spans="4:11" ht="12.75">
      <c r="D301" s="152"/>
      <c r="J301" s="301"/>
      <c r="K301" s="301"/>
    </row>
    <row r="302" spans="4:11" ht="12.75">
      <c r="D302" s="152"/>
      <c r="J302" s="301"/>
      <c r="K302" s="301"/>
    </row>
    <row r="303" spans="4:11" ht="12.75">
      <c r="D303" s="152"/>
      <c r="J303" s="301"/>
      <c r="K303" s="301"/>
    </row>
    <row r="304" spans="4:11" ht="12.75">
      <c r="D304" s="152"/>
      <c r="J304" s="301"/>
      <c r="K304" s="301"/>
    </row>
    <row r="305" spans="4:11" ht="12.75">
      <c r="D305" s="152"/>
      <c r="J305" s="301"/>
      <c r="K305" s="301"/>
    </row>
    <row r="306" spans="4:11" ht="12.75">
      <c r="D306" s="152"/>
      <c r="J306" s="301"/>
      <c r="K306" s="301"/>
    </row>
    <row r="307" spans="4:11" ht="12.75">
      <c r="D307" s="152"/>
      <c r="J307" s="301"/>
      <c r="K307" s="301"/>
    </row>
    <row r="308" spans="4:11" ht="12.75">
      <c r="D308" s="152"/>
      <c r="J308" s="301"/>
      <c r="K308" s="301"/>
    </row>
    <row r="309" spans="4:11" ht="12.75">
      <c r="D309" s="152"/>
      <c r="J309" s="301"/>
      <c r="K309" s="301"/>
    </row>
    <row r="310" spans="4:11" ht="12.75">
      <c r="D310" s="152"/>
      <c r="J310" s="301"/>
      <c r="K310" s="301"/>
    </row>
    <row r="311" spans="4:11" ht="12.75">
      <c r="D311" s="152"/>
      <c r="J311" s="301"/>
      <c r="K311" s="301"/>
    </row>
    <row r="312" spans="4:11" ht="12.75">
      <c r="D312" s="152"/>
      <c r="J312" s="301"/>
      <c r="K312" s="301"/>
    </row>
    <row r="313" spans="4:11" ht="12.75">
      <c r="D313" s="152"/>
      <c r="J313" s="301"/>
      <c r="K313" s="301"/>
    </row>
    <row r="314" spans="4:11" ht="12.75">
      <c r="D314" s="152"/>
      <c r="J314" s="301"/>
      <c r="K314" s="301"/>
    </row>
    <row r="315" spans="4:11" ht="12.75">
      <c r="D315" s="152"/>
      <c r="J315" s="301"/>
      <c r="K315" s="301"/>
    </row>
    <row r="316" spans="4:11" ht="12.75">
      <c r="D316" s="152"/>
      <c r="J316" s="301"/>
      <c r="K316" s="301"/>
    </row>
    <row r="317" spans="4:11" ht="12.75">
      <c r="D317" s="152"/>
      <c r="J317" s="301"/>
      <c r="K317" s="301"/>
    </row>
    <row r="318" spans="4:11" ht="12.75">
      <c r="D318" s="152"/>
      <c r="J318" s="301"/>
      <c r="K318" s="301"/>
    </row>
    <row r="319" spans="4:11" ht="12.75">
      <c r="D319" s="152"/>
      <c r="J319" s="301"/>
      <c r="K319" s="301"/>
    </row>
    <row r="320" spans="4:11" ht="12.75">
      <c r="D320" s="152"/>
      <c r="J320" s="301"/>
      <c r="K320" s="301"/>
    </row>
    <row r="321" spans="4:11" ht="12.75">
      <c r="D321" s="152"/>
      <c r="J321" s="301"/>
      <c r="K321" s="301"/>
    </row>
    <row r="322" spans="4:11" ht="12.75">
      <c r="D322" s="152"/>
      <c r="J322" s="301"/>
      <c r="K322" s="301"/>
    </row>
    <row r="323" spans="4:11" ht="12.75">
      <c r="D323" s="152"/>
      <c r="J323" s="301"/>
      <c r="K323" s="301"/>
    </row>
    <row r="324" spans="4:11" ht="12.75">
      <c r="D324" s="152"/>
      <c r="J324" s="301"/>
      <c r="K324" s="301"/>
    </row>
    <row r="325" spans="4:11" ht="12.75">
      <c r="D325" s="152"/>
      <c r="J325" s="301"/>
      <c r="K325" s="301"/>
    </row>
    <row r="326" spans="4:11" ht="12.75">
      <c r="D326" s="152"/>
      <c r="J326" s="301"/>
      <c r="K326" s="301"/>
    </row>
    <row r="327" spans="4:11" ht="12.75">
      <c r="D327" s="152"/>
      <c r="J327" s="301"/>
      <c r="K327" s="301"/>
    </row>
    <row r="328" spans="4:11" ht="12.75">
      <c r="D328" s="152"/>
      <c r="J328" s="301"/>
      <c r="K328" s="301"/>
    </row>
    <row r="329" spans="4:11" ht="12.75">
      <c r="D329" s="152"/>
      <c r="J329" s="301"/>
      <c r="K329" s="301"/>
    </row>
    <row r="330" spans="4:11" ht="12.75">
      <c r="D330" s="152"/>
      <c r="J330" s="301"/>
      <c r="K330" s="301"/>
    </row>
    <row r="331" spans="4:11" ht="12.75">
      <c r="D331" s="152"/>
      <c r="J331" s="301"/>
      <c r="K331" s="301"/>
    </row>
    <row r="332" spans="4:11" ht="12.75">
      <c r="D332" s="152"/>
      <c r="J332" s="301"/>
      <c r="K332" s="301"/>
    </row>
    <row r="333" spans="4:11" ht="12.75">
      <c r="D333" s="152"/>
      <c r="J333" s="301"/>
      <c r="K333" s="301"/>
    </row>
    <row r="334" spans="4:11" ht="12.75">
      <c r="D334" s="152"/>
      <c r="J334" s="301"/>
      <c r="K334" s="301"/>
    </row>
    <row r="335" spans="4:11" ht="12.75">
      <c r="D335" s="152"/>
      <c r="J335" s="301"/>
      <c r="K335" s="301"/>
    </row>
    <row r="336" spans="4:11" ht="12.75">
      <c r="D336" s="152"/>
      <c r="J336" s="301"/>
      <c r="K336" s="301"/>
    </row>
    <row r="337" spans="4:11" ht="12.75">
      <c r="D337" s="152"/>
      <c r="J337" s="301"/>
      <c r="K337" s="301"/>
    </row>
    <row r="338" spans="4:11" ht="12.75">
      <c r="D338" s="152"/>
      <c r="J338" s="301"/>
      <c r="K338" s="301"/>
    </row>
    <row r="339" spans="4:11" ht="12.75">
      <c r="D339" s="152"/>
      <c r="J339" s="301"/>
      <c r="K339" s="301"/>
    </row>
    <row r="340" spans="4:11" ht="12.75">
      <c r="D340" s="152"/>
      <c r="J340" s="301"/>
      <c r="K340" s="301"/>
    </row>
    <row r="341" spans="4:11" ht="12.75">
      <c r="D341" s="152"/>
      <c r="J341" s="301"/>
      <c r="K341" s="301"/>
    </row>
    <row r="342" spans="4:11" ht="12.75">
      <c r="D342" s="152"/>
      <c r="J342" s="301"/>
      <c r="K342" s="301"/>
    </row>
    <row r="343" spans="4:11" ht="12.75">
      <c r="D343" s="152"/>
      <c r="J343" s="301"/>
      <c r="K343" s="301"/>
    </row>
    <row r="344" spans="4:11" ht="12.75">
      <c r="D344" s="152"/>
      <c r="J344" s="301"/>
      <c r="K344" s="301"/>
    </row>
    <row r="345" spans="4:11" ht="12.75">
      <c r="D345" s="152"/>
      <c r="J345" s="301"/>
      <c r="K345" s="301"/>
    </row>
    <row r="346" spans="4:11" ht="12.75">
      <c r="D346" s="152"/>
      <c r="J346" s="301"/>
      <c r="K346" s="301"/>
    </row>
    <row r="347" spans="4:11" ht="12.75">
      <c r="D347" s="152"/>
      <c r="J347" s="301"/>
      <c r="K347" s="301"/>
    </row>
    <row r="348" spans="4:11" ht="12.75">
      <c r="D348" s="152"/>
      <c r="J348" s="301"/>
      <c r="K348" s="301"/>
    </row>
    <row r="349" spans="4:11" ht="12.75">
      <c r="D349" s="152"/>
      <c r="J349" s="301"/>
      <c r="K349" s="301"/>
    </row>
    <row r="350" spans="4:11" ht="12.75">
      <c r="D350" s="152"/>
      <c r="J350" s="301"/>
      <c r="K350" s="301"/>
    </row>
    <row r="351" spans="4:11" ht="12.75">
      <c r="D351" s="152"/>
      <c r="J351" s="301"/>
      <c r="K351" s="301"/>
    </row>
    <row r="352" spans="4:11" ht="12.75">
      <c r="D352" s="152"/>
      <c r="J352" s="301"/>
      <c r="K352" s="301"/>
    </row>
    <row r="353" spans="4:11" ht="12.75">
      <c r="D353" s="152"/>
      <c r="J353" s="301"/>
      <c r="K353" s="301"/>
    </row>
    <row r="354" spans="4:11" ht="12.75">
      <c r="D354" s="152"/>
      <c r="J354" s="301"/>
      <c r="K354" s="301"/>
    </row>
    <row r="355" spans="4:11" ht="12.75">
      <c r="D355" s="152"/>
      <c r="J355" s="301"/>
      <c r="K355" s="301"/>
    </row>
    <row r="356" spans="4:11" ht="12.75">
      <c r="D356" s="152"/>
      <c r="J356" s="301"/>
      <c r="K356" s="301"/>
    </row>
    <row r="357" spans="4:11" ht="12.75">
      <c r="D357" s="152"/>
      <c r="J357" s="301"/>
      <c r="K357" s="301"/>
    </row>
    <row r="358" spans="4:11" ht="12.75">
      <c r="D358" s="152"/>
      <c r="J358" s="301"/>
      <c r="K358" s="301"/>
    </row>
    <row r="359" spans="4:11" ht="12.75">
      <c r="D359" s="152"/>
      <c r="J359" s="301"/>
      <c r="K359" s="301"/>
    </row>
    <row r="360" spans="4:11" ht="12.75">
      <c r="D360" s="152"/>
      <c r="J360" s="301"/>
      <c r="K360" s="301"/>
    </row>
    <row r="361" spans="4:11" ht="12.75">
      <c r="D361" s="152"/>
      <c r="J361" s="301"/>
      <c r="K361" s="301"/>
    </row>
    <row r="362" spans="4:11" ht="12.75">
      <c r="D362" s="152"/>
      <c r="J362" s="301"/>
      <c r="K362" s="301"/>
    </row>
    <row r="363" spans="4:11" ht="12.75">
      <c r="D363" s="152"/>
      <c r="J363" s="301"/>
      <c r="K363" s="301"/>
    </row>
    <row r="364" spans="4:11" ht="12.75">
      <c r="D364" s="152"/>
      <c r="J364" s="301"/>
      <c r="K364" s="301"/>
    </row>
    <row r="365" spans="4:11" ht="12.75">
      <c r="D365" s="152"/>
      <c r="J365" s="301"/>
      <c r="K365" s="301"/>
    </row>
    <row r="366" spans="4:11" ht="12.75">
      <c r="D366" s="152"/>
      <c r="J366" s="301"/>
      <c r="K366" s="301"/>
    </row>
    <row r="367" spans="4:11" ht="12.75">
      <c r="D367" s="152"/>
      <c r="J367" s="301"/>
      <c r="K367" s="301"/>
    </row>
    <row r="368" spans="4:11" ht="12.75">
      <c r="D368" s="152"/>
      <c r="J368" s="301"/>
      <c r="K368" s="301"/>
    </row>
    <row r="369" spans="4:11" ht="12.75">
      <c r="D369" s="152"/>
      <c r="J369" s="301"/>
      <c r="K369" s="301"/>
    </row>
    <row r="370" spans="4:11" ht="12.75">
      <c r="D370" s="152"/>
      <c r="J370" s="301"/>
      <c r="K370" s="301"/>
    </row>
    <row r="371" spans="4:11" ht="12.75">
      <c r="D371" s="152"/>
      <c r="J371" s="301"/>
      <c r="K371" s="301"/>
    </row>
    <row r="372" spans="4:11" ht="12.75">
      <c r="D372" s="152"/>
      <c r="J372" s="301"/>
      <c r="K372" s="301"/>
    </row>
    <row r="373" spans="4:11" ht="12.75">
      <c r="D373" s="152"/>
      <c r="J373" s="301"/>
      <c r="K373" s="301"/>
    </row>
    <row r="374" spans="4:11" ht="12.75">
      <c r="D374" s="152"/>
      <c r="J374" s="301"/>
      <c r="K374" s="301"/>
    </row>
    <row r="375" spans="4:11" ht="12.75">
      <c r="D375" s="152"/>
      <c r="J375" s="301"/>
      <c r="K375" s="301"/>
    </row>
    <row r="376" spans="4:11" ht="12.75">
      <c r="D376" s="152"/>
      <c r="J376" s="301"/>
      <c r="K376" s="301"/>
    </row>
    <row r="377" spans="4:11" ht="12.75">
      <c r="D377" s="152"/>
      <c r="J377" s="301"/>
      <c r="K377" s="301"/>
    </row>
    <row r="378" spans="4:11" ht="12.75">
      <c r="D378" s="152"/>
      <c r="J378" s="301"/>
      <c r="K378" s="301"/>
    </row>
    <row r="379" spans="4:11" ht="12.75">
      <c r="D379" s="152"/>
      <c r="J379" s="301"/>
      <c r="K379" s="301"/>
    </row>
    <row r="380" spans="4:11" ht="12.75">
      <c r="D380" s="152"/>
      <c r="J380" s="301"/>
      <c r="K380" s="301"/>
    </row>
    <row r="381" spans="4:11" ht="12.75">
      <c r="D381" s="152"/>
      <c r="J381" s="301"/>
      <c r="K381" s="301"/>
    </row>
    <row r="382" spans="4:11" ht="12.75">
      <c r="D382" s="152"/>
      <c r="J382" s="301"/>
      <c r="K382" s="301"/>
    </row>
    <row r="383" spans="4:11" ht="12.75">
      <c r="D383" s="152"/>
      <c r="J383" s="301"/>
      <c r="K383" s="301"/>
    </row>
    <row r="384" spans="4:11" ht="12.75">
      <c r="D384" s="152"/>
      <c r="J384" s="301"/>
      <c r="K384" s="301"/>
    </row>
    <row r="385" spans="4:11" ht="12.75">
      <c r="D385" s="152"/>
      <c r="J385" s="301"/>
      <c r="K385" s="301"/>
    </row>
    <row r="386" spans="4:11" ht="12.75">
      <c r="D386" s="152"/>
      <c r="J386" s="301"/>
      <c r="K386" s="301"/>
    </row>
    <row r="387" spans="4:11" ht="12.75">
      <c r="D387" s="152"/>
      <c r="J387" s="301"/>
      <c r="K387" s="301"/>
    </row>
    <row r="388" spans="4:11" ht="12.75">
      <c r="D388" s="152"/>
      <c r="J388" s="301"/>
      <c r="K388" s="301"/>
    </row>
    <row r="389" spans="4:11" ht="12.75">
      <c r="D389" s="152"/>
      <c r="J389" s="301"/>
      <c r="K389" s="301"/>
    </row>
    <row r="390" spans="4:11" ht="12.75">
      <c r="D390" s="152"/>
      <c r="J390" s="301"/>
      <c r="K390" s="301"/>
    </row>
    <row r="391" spans="4:11" ht="12.75">
      <c r="D391" s="152"/>
      <c r="J391" s="301"/>
      <c r="K391" s="301"/>
    </row>
    <row r="392" spans="4:11" ht="12.75">
      <c r="D392" s="152"/>
      <c r="J392" s="301"/>
      <c r="K392" s="301"/>
    </row>
    <row r="393" spans="4:11" ht="12.75">
      <c r="D393" s="152"/>
      <c r="J393" s="301"/>
      <c r="K393" s="301"/>
    </row>
    <row r="394" spans="4:11" ht="12.75">
      <c r="D394" s="152"/>
      <c r="J394" s="301"/>
      <c r="K394" s="301"/>
    </row>
    <row r="395" spans="4:11" ht="12.75">
      <c r="D395" s="152"/>
      <c r="J395" s="301"/>
      <c r="K395" s="301"/>
    </row>
    <row r="396" spans="4:11" ht="12.75">
      <c r="D396" s="152"/>
      <c r="J396" s="301"/>
      <c r="K396" s="301"/>
    </row>
    <row r="397" spans="4:11" ht="12.75">
      <c r="D397" s="152"/>
      <c r="J397" s="301"/>
      <c r="K397" s="301"/>
    </row>
    <row r="398" spans="4:11" ht="12.75">
      <c r="D398" s="152"/>
      <c r="J398" s="301"/>
      <c r="K398" s="301"/>
    </row>
    <row r="399" spans="4:11" ht="12.75">
      <c r="D399" s="152"/>
      <c r="J399" s="301"/>
      <c r="K399" s="301"/>
    </row>
    <row r="400" spans="4:11" ht="12.75">
      <c r="D400" s="152"/>
      <c r="J400" s="301"/>
      <c r="K400" s="301"/>
    </row>
    <row r="401" spans="4:11" ht="12.75">
      <c r="D401" s="152"/>
      <c r="J401" s="301"/>
      <c r="K401" s="301"/>
    </row>
    <row r="402" spans="4:11" ht="12.75">
      <c r="D402" s="152"/>
      <c r="J402" s="301"/>
      <c r="K402" s="301"/>
    </row>
    <row r="403" spans="4:11" ht="12.75">
      <c r="D403" s="152"/>
      <c r="J403" s="301"/>
      <c r="K403" s="301"/>
    </row>
    <row r="404" spans="4:11" ht="12.75">
      <c r="D404" s="152"/>
      <c r="J404" s="301"/>
      <c r="K404" s="301"/>
    </row>
    <row r="405" spans="4:11" ht="12.75">
      <c r="D405" s="152"/>
      <c r="J405" s="301"/>
      <c r="K405" s="301"/>
    </row>
    <row r="406" spans="4:11" ht="12.75">
      <c r="D406" s="152"/>
      <c r="J406" s="301"/>
      <c r="K406" s="301"/>
    </row>
    <row r="407" spans="4:11" ht="12.75">
      <c r="D407" s="152"/>
      <c r="J407" s="301"/>
      <c r="K407" s="301"/>
    </row>
    <row r="408" spans="4:11" ht="12.75">
      <c r="D408" s="152"/>
      <c r="J408" s="301"/>
      <c r="K408" s="301"/>
    </row>
    <row r="409" spans="4:11" ht="12.75">
      <c r="D409" s="152"/>
      <c r="J409" s="301"/>
      <c r="K409" s="301"/>
    </row>
    <row r="410" spans="4:11" ht="12.75">
      <c r="D410" s="152"/>
      <c r="J410" s="301"/>
      <c r="K410" s="301"/>
    </row>
    <row r="411" spans="4:11" ht="12.75">
      <c r="D411" s="152"/>
      <c r="J411" s="301"/>
      <c r="K411" s="301"/>
    </row>
    <row r="412" spans="4:11" ht="12.75">
      <c r="D412" s="152"/>
      <c r="J412" s="301"/>
      <c r="K412" s="301"/>
    </row>
    <row r="413" spans="4:11" ht="12.75">
      <c r="D413" s="152"/>
      <c r="J413" s="301"/>
      <c r="K413" s="301"/>
    </row>
    <row r="414" spans="4:11" ht="12.75">
      <c r="D414" s="152"/>
      <c r="J414" s="301"/>
      <c r="K414" s="301"/>
    </row>
    <row r="415" spans="4:11" ht="12.75">
      <c r="D415" s="152"/>
      <c r="J415" s="301"/>
      <c r="K415" s="301"/>
    </row>
    <row r="416" spans="4:11" ht="12.75">
      <c r="D416" s="152"/>
      <c r="J416" s="301"/>
      <c r="K416" s="301"/>
    </row>
    <row r="417" spans="4:11" ht="12.75">
      <c r="D417" s="152"/>
      <c r="J417" s="301"/>
      <c r="K417" s="301"/>
    </row>
    <row r="418" spans="4:11" ht="12.75">
      <c r="D418" s="152"/>
      <c r="J418" s="301"/>
      <c r="K418" s="301"/>
    </row>
    <row r="419" spans="4:11" ht="12.75">
      <c r="D419" s="152"/>
      <c r="J419" s="301"/>
      <c r="K419" s="301"/>
    </row>
    <row r="420" spans="4:11" ht="12.75">
      <c r="D420" s="152"/>
      <c r="J420" s="301"/>
      <c r="K420" s="301"/>
    </row>
    <row r="421" spans="4:11" ht="12.75">
      <c r="D421" s="152"/>
      <c r="J421" s="301"/>
      <c r="K421" s="301"/>
    </row>
    <row r="422" spans="4:11" ht="12.75">
      <c r="D422" s="152"/>
      <c r="J422" s="301"/>
      <c r="K422" s="301"/>
    </row>
    <row r="423" spans="4:11" ht="12.75">
      <c r="D423" s="152"/>
      <c r="J423" s="301"/>
      <c r="K423" s="301"/>
    </row>
    <row r="424" spans="4:11" ht="12.75">
      <c r="D424" s="152"/>
      <c r="J424" s="301"/>
      <c r="K424" s="301"/>
    </row>
    <row r="425" spans="4:11" ht="12.75">
      <c r="D425" s="152"/>
      <c r="J425" s="301"/>
      <c r="K425" s="301"/>
    </row>
    <row r="426" spans="4:11" ht="12.75">
      <c r="D426" s="152"/>
      <c r="J426" s="301"/>
      <c r="K426" s="301"/>
    </row>
    <row r="427" spans="4:11" ht="12.75">
      <c r="D427" s="152"/>
      <c r="J427" s="301"/>
      <c r="K427" s="301"/>
    </row>
    <row r="428" spans="4:11" ht="12.75">
      <c r="D428" s="152"/>
      <c r="J428" s="301"/>
      <c r="K428" s="301"/>
    </row>
    <row r="429" spans="4:11" ht="12.75">
      <c r="D429" s="152"/>
      <c r="J429" s="301"/>
      <c r="K429" s="301"/>
    </row>
    <row r="430" spans="4:11" ht="12.75">
      <c r="D430" s="152"/>
      <c r="J430" s="301"/>
      <c r="K430" s="301"/>
    </row>
    <row r="431" spans="4:11" ht="12.75">
      <c r="D431" s="152"/>
      <c r="J431" s="301"/>
      <c r="K431" s="301"/>
    </row>
    <row r="432" spans="4:11" ht="12.75">
      <c r="D432" s="152"/>
      <c r="J432" s="301"/>
      <c r="K432" s="301"/>
    </row>
    <row r="433" spans="4:11" ht="12.75">
      <c r="D433" s="152"/>
      <c r="J433" s="301"/>
      <c r="K433" s="301"/>
    </row>
    <row r="434" spans="4:11" ht="12.75">
      <c r="D434" s="152"/>
      <c r="J434" s="301"/>
      <c r="K434" s="301"/>
    </row>
    <row r="435" spans="4:11" ht="12.75">
      <c r="D435" s="152"/>
      <c r="J435" s="301"/>
      <c r="K435" s="301"/>
    </row>
    <row r="436" spans="4:11" ht="12.75">
      <c r="D436" s="152"/>
      <c r="J436" s="301"/>
      <c r="K436" s="301"/>
    </row>
    <row r="437" spans="4:11" ht="12.75">
      <c r="D437" s="152"/>
      <c r="J437" s="301"/>
      <c r="K437" s="301"/>
    </row>
    <row r="438" spans="4:11" ht="12.75">
      <c r="D438" s="152"/>
      <c r="J438" s="301"/>
      <c r="K438" s="301"/>
    </row>
    <row r="439" spans="4:11" ht="12.75">
      <c r="D439" s="152"/>
      <c r="J439" s="301"/>
      <c r="K439" s="301"/>
    </row>
    <row r="440" spans="4:11" ht="12.75">
      <c r="D440" s="152"/>
      <c r="J440" s="301"/>
      <c r="K440" s="301"/>
    </row>
    <row r="441" spans="4:11" ht="12.75">
      <c r="D441" s="152"/>
      <c r="J441" s="301"/>
      <c r="K441" s="301"/>
    </row>
    <row r="442" spans="4:11" ht="12.75">
      <c r="D442" s="152"/>
      <c r="J442" s="301"/>
      <c r="K442" s="301"/>
    </row>
    <row r="443" spans="4:11" ht="12.75">
      <c r="D443" s="152"/>
      <c r="J443" s="301"/>
      <c r="K443" s="301"/>
    </row>
    <row r="444" spans="4:11" ht="12.75">
      <c r="D444" s="152"/>
      <c r="J444" s="301"/>
      <c r="K444" s="301"/>
    </row>
    <row r="445" spans="4:11" ht="12.75">
      <c r="D445" s="152"/>
      <c r="J445" s="301"/>
      <c r="K445" s="301"/>
    </row>
    <row r="446" spans="4:11" ht="12.75">
      <c r="D446" s="152"/>
      <c r="J446" s="301"/>
      <c r="K446" s="301"/>
    </row>
    <row r="447" spans="4:11" ht="12.75">
      <c r="D447" s="152"/>
      <c r="J447" s="301"/>
      <c r="K447" s="301"/>
    </row>
    <row r="448" spans="4:11" ht="12.75">
      <c r="D448" s="152"/>
      <c r="J448" s="301"/>
      <c r="K448" s="301"/>
    </row>
    <row r="449" spans="4:11" ht="12.75">
      <c r="D449" s="152"/>
      <c r="J449" s="301"/>
      <c r="K449" s="301"/>
    </row>
    <row r="450" spans="4:11" ht="12.75">
      <c r="D450" s="152"/>
      <c r="J450" s="301"/>
      <c r="K450" s="301"/>
    </row>
    <row r="451" spans="4:11" ht="12.75">
      <c r="D451" s="152"/>
      <c r="J451" s="301"/>
      <c r="K451" s="301"/>
    </row>
    <row r="452" spans="4:11" ht="12.75">
      <c r="D452" s="152"/>
      <c r="J452" s="301"/>
      <c r="K452" s="301"/>
    </row>
    <row r="453" spans="4:11" ht="12.75">
      <c r="D453" s="152"/>
      <c r="J453" s="301"/>
      <c r="K453" s="301"/>
    </row>
    <row r="454" spans="4:11" ht="12.75">
      <c r="D454" s="152"/>
      <c r="J454" s="301"/>
      <c r="K454" s="301"/>
    </row>
    <row r="455" spans="4:11" ht="12.75">
      <c r="D455" s="152"/>
      <c r="J455" s="301"/>
      <c r="K455" s="301"/>
    </row>
    <row r="456" spans="4:11" ht="12.75">
      <c r="D456" s="152"/>
      <c r="J456" s="301"/>
      <c r="K456" s="301"/>
    </row>
    <row r="457" spans="4:11" ht="12.75">
      <c r="D457" s="152"/>
      <c r="J457" s="301"/>
      <c r="K457" s="301"/>
    </row>
    <row r="458" spans="4:11" ht="12.75">
      <c r="D458" s="152"/>
      <c r="J458" s="301"/>
      <c r="K458" s="301"/>
    </row>
    <row r="459" spans="4:11" ht="12.75">
      <c r="D459" s="152"/>
      <c r="J459" s="301"/>
      <c r="K459" s="301"/>
    </row>
    <row r="460" spans="4:11" ht="12.75">
      <c r="D460" s="152"/>
      <c r="J460" s="301"/>
      <c r="K460" s="301"/>
    </row>
    <row r="461" spans="4:11" ht="12.75">
      <c r="D461" s="152"/>
      <c r="J461" s="301"/>
      <c r="K461" s="301"/>
    </row>
    <row r="462" spans="4:11" ht="12.75">
      <c r="D462" s="152"/>
      <c r="J462" s="301"/>
      <c r="K462" s="301"/>
    </row>
    <row r="463" spans="4:11" ht="12.75">
      <c r="D463" s="152"/>
      <c r="J463" s="301"/>
      <c r="K463" s="301"/>
    </row>
    <row r="464" spans="4:11" ht="12.75">
      <c r="D464" s="152"/>
      <c r="J464" s="301"/>
      <c r="K464" s="301"/>
    </row>
    <row r="465" spans="4:11" ht="12.75">
      <c r="D465" s="152"/>
      <c r="J465" s="301"/>
      <c r="K465" s="301"/>
    </row>
    <row r="466" spans="4:11" ht="12.75">
      <c r="D466" s="152"/>
      <c r="J466" s="301"/>
      <c r="K466" s="301"/>
    </row>
    <row r="467" spans="4:11" ht="12.75">
      <c r="D467" s="152"/>
      <c r="J467" s="301"/>
      <c r="K467" s="301"/>
    </row>
    <row r="468" spans="4:11" ht="12.75">
      <c r="D468" s="152"/>
      <c r="J468" s="301"/>
      <c r="K468" s="301"/>
    </row>
    <row r="469" spans="4:11" ht="12.75">
      <c r="D469" s="152"/>
      <c r="J469" s="301"/>
      <c r="K469" s="301"/>
    </row>
    <row r="470" spans="4:11" ht="12.75">
      <c r="D470" s="152"/>
      <c r="J470" s="301"/>
      <c r="K470" s="301"/>
    </row>
    <row r="471" spans="4:11" ht="12.75">
      <c r="D471" s="152"/>
      <c r="J471" s="301"/>
      <c r="K471" s="301"/>
    </row>
    <row r="472" spans="4:11" ht="12.75">
      <c r="D472" s="152"/>
      <c r="J472" s="301"/>
      <c r="K472" s="301"/>
    </row>
    <row r="473" spans="4:11" ht="12.75">
      <c r="D473" s="152"/>
      <c r="J473" s="301"/>
      <c r="K473" s="301"/>
    </row>
    <row r="474" spans="4:11" ht="12.75">
      <c r="D474" s="152"/>
      <c r="J474" s="301"/>
      <c r="K474" s="301"/>
    </row>
    <row r="475" spans="4:11" ht="12.75">
      <c r="D475" s="152"/>
      <c r="J475" s="301"/>
      <c r="K475" s="301"/>
    </row>
    <row r="476" spans="4:11" ht="12.75">
      <c r="D476" s="152"/>
      <c r="J476" s="301"/>
      <c r="K476" s="301"/>
    </row>
    <row r="477" spans="4:11" ht="12.75">
      <c r="D477" s="152"/>
      <c r="J477" s="301"/>
      <c r="K477" s="301"/>
    </row>
    <row r="478" spans="4:11" ht="12.75">
      <c r="D478" s="152"/>
      <c r="J478" s="301"/>
      <c r="K478" s="301"/>
    </row>
    <row r="479" spans="4:11" ht="12.75">
      <c r="D479" s="152"/>
      <c r="J479" s="301"/>
      <c r="K479" s="301"/>
    </row>
    <row r="480" spans="4:11" ht="12.75">
      <c r="D480" s="152"/>
      <c r="J480" s="301"/>
      <c r="K480" s="301"/>
    </row>
    <row r="481" spans="4:11" ht="12.75">
      <c r="D481" s="152"/>
      <c r="J481" s="301"/>
      <c r="K481" s="301"/>
    </row>
    <row r="482" spans="4:11" ht="12.75">
      <c r="D482" s="152"/>
      <c r="J482" s="301"/>
      <c r="K482" s="301"/>
    </row>
    <row r="483" spans="4:11" ht="12.75">
      <c r="D483" s="152"/>
      <c r="J483" s="301"/>
      <c r="K483" s="301"/>
    </row>
    <row r="484" spans="4:11" ht="12.75">
      <c r="D484" s="152"/>
      <c r="J484" s="301"/>
      <c r="K484" s="301"/>
    </row>
    <row r="485" spans="4:11" ht="12.75">
      <c r="D485" s="152"/>
      <c r="J485" s="301"/>
      <c r="K485" s="301"/>
    </row>
    <row r="486" spans="4:11" ht="12.75">
      <c r="D486" s="152"/>
      <c r="J486" s="301"/>
      <c r="K486" s="301"/>
    </row>
    <row r="487" spans="4:11" ht="12.75">
      <c r="D487" s="152"/>
      <c r="J487" s="301"/>
      <c r="K487" s="301"/>
    </row>
    <row r="488" spans="4:11" ht="12.75">
      <c r="D488" s="152"/>
      <c r="J488" s="301"/>
      <c r="K488" s="301"/>
    </row>
    <row r="489" spans="4:11" ht="12.75">
      <c r="D489" s="152"/>
      <c r="J489" s="301"/>
      <c r="K489" s="301"/>
    </row>
    <row r="490" spans="4:11" ht="12.75">
      <c r="D490" s="152"/>
      <c r="J490" s="301"/>
      <c r="K490" s="301"/>
    </row>
    <row r="491" spans="4:11" ht="12.75">
      <c r="D491" s="152"/>
      <c r="J491" s="301"/>
      <c r="K491" s="301"/>
    </row>
    <row r="492" spans="4:11" ht="12.75">
      <c r="D492" s="152"/>
      <c r="J492" s="301"/>
      <c r="K492" s="301"/>
    </row>
    <row r="493" spans="4:11" ht="12.75">
      <c r="D493" s="152"/>
      <c r="J493" s="301"/>
      <c r="K493" s="301"/>
    </row>
    <row r="494" spans="4:11" ht="12.75">
      <c r="D494" s="152"/>
      <c r="J494" s="301"/>
      <c r="K494" s="301"/>
    </row>
    <row r="495" spans="4:11" ht="12.75">
      <c r="D495" s="152"/>
      <c r="J495" s="301"/>
      <c r="K495" s="301"/>
    </row>
    <row r="496" spans="4:11" ht="12.75">
      <c r="D496" s="152"/>
      <c r="J496" s="301"/>
      <c r="K496" s="301"/>
    </row>
    <row r="497" spans="4:11" ht="12.75">
      <c r="D497" s="152"/>
      <c r="J497" s="301"/>
      <c r="K497" s="301"/>
    </row>
    <row r="498" spans="4:11" ht="12.75">
      <c r="D498" s="152"/>
      <c r="J498" s="301"/>
      <c r="K498" s="301"/>
    </row>
    <row r="499" spans="4:11" ht="12.75">
      <c r="D499" s="152"/>
      <c r="J499" s="301"/>
      <c r="K499" s="301"/>
    </row>
    <row r="500" spans="4:11" ht="12.75">
      <c r="D500" s="152"/>
      <c r="J500" s="301"/>
      <c r="K500" s="301"/>
    </row>
    <row r="501" spans="4:11" ht="12.75">
      <c r="D501" s="152"/>
      <c r="J501" s="301"/>
      <c r="K501" s="301"/>
    </row>
    <row r="502" spans="4:11" ht="12.75">
      <c r="D502" s="152"/>
      <c r="J502" s="301"/>
      <c r="K502" s="301"/>
    </row>
    <row r="503" spans="4:11" ht="12.75">
      <c r="D503" s="152"/>
      <c r="J503" s="301"/>
      <c r="K503" s="301"/>
    </row>
    <row r="504" spans="4:11" ht="12.75">
      <c r="D504" s="152"/>
      <c r="J504" s="301"/>
      <c r="K504" s="301"/>
    </row>
    <row r="505" spans="4:11" ht="12.75">
      <c r="D505" s="152"/>
      <c r="J505" s="301"/>
      <c r="K505" s="301"/>
    </row>
    <row r="506" spans="4:11" ht="12.75">
      <c r="D506" s="152"/>
      <c r="J506" s="301"/>
      <c r="K506" s="301"/>
    </row>
    <row r="507" spans="4:11" ht="12.75">
      <c r="D507" s="152"/>
      <c r="J507" s="301"/>
      <c r="K507" s="301"/>
    </row>
    <row r="508" spans="4:11" ht="12.75">
      <c r="D508" s="152"/>
      <c r="J508" s="301"/>
      <c r="K508" s="301"/>
    </row>
    <row r="509" spans="4:11" ht="12.75">
      <c r="D509" s="152"/>
      <c r="J509" s="301"/>
      <c r="K509" s="301"/>
    </row>
    <row r="510" spans="4:11" ht="12.75">
      <c r="D510" s="152"/>
      <c r="J510" s="301"/>
      <c r="K510" s="301"/>
    </row>
    <row r="511" spans="4:11" ht="12.75">
      <c r="D511" s="152"/>
      <c r="J511" s="301"/>
      <c r="K511" s="301"/>
    </row>
    <row r="512" spans="4:11" ht="12.75">
      <c r="D512" s="152"/>
      <c r="J512" s="301"/>
      <c r="K512" s="301"/>
    </row>
    <row r="513" spans="4:11" ht="12.75">
      <c r="D513" s="152"/>
      <c r="J513" s="301"/>
      <c r="K513" s="301"/>
    </row>
    <row r="514" spans="4:11" ht="12.75">
      <c r="D514" s="152"/>
      <c r="J514" s="301"/>
      <c r="K514" s="301"/>
    </row>
    <row r="515" spans="4:11" ht="12.75">
      <c r="D515" s="152"/>
      <c r="J515" s="301"/>
      <c r="K515" s="301"/>
    </row>
    <row r="516" spans="4:11" ht="12.75">
      <c r="D516" s="152"/>
      <c r="J516" s="301"/>
      <c r="K516" s="301"/>
    </row>
    <row r="517" spans="4:11" ht="12.75">
      <c r="D517" s="152"/>
      <c r="J517" s="301"/>
      <c r="K517" s="301"/>
    </row>
    <row r="518" spans="4:11" ht="12.75">
      <c r="D518" s="152"/>
      <c r="J518" s="301"/>
      <c r="K518" s="301"/>
    </row>
    <row r="519" spans="4:11" ht="12.75">
      <c r="D519" s="152"/>
      <c r="J519" s="301"/>
      <c r="K519" s="301"/>
    </row>
    <row r="520" spans="4:11" ht="12.75">
      <c r="D520" s="152"/>
      <c r="J520" s="301"/>
      <c r="K520" s="301"/>
    </row>
    <row r="521" spans="4:11" ht="12.75">
      <c r="D521" s="152"/>
      <c r="J521" s="301"/>
      <c r="K521" s="301"/>
    </row>
    <row r="522" spans="4:11" ht="12.75">
      <c r="D522" s="152"/>
      <c r="J522" s="301"/>
      <c r="K522" s="301"/>
    </row>
    <row r="523" spans="4:11" ht="12.75">
      <c r="D523" s="152"/>
      <c r="J523" s="301"/>
      <c r="K523" s="301"/>
    </row>
    <row r="524" spans="4:11" ht="12.75">
      <c r="D524" s="152"/>
      <c r="J524" s="301"/>
      <c r="K524" s="301"/>
    </row>
    <row r="525" spans="4:11" ht="12.75">
      <c r="D525" s="152"/>
      <c r="J525" s="301"/>
      <c r="K525" s="301"/>
    </row>
    <row r="526" spans="4:11" ht="12.75">
      <c r="D526" s="152"/>
      <c r="J526" s="301"/>
      <c r="K526" s="301"/>
    </row>
    <row r="527" spans="4:11" ht="12.75">
      <c r="D527" s="152"/>
      <c r="J527" s="301"/>
      <c r="K527" s="301"/>
    </row>
    <row r="528" spans="4:11" ht="12.75">
      <c r="D528" s="152"/>
      <c r="J528" s="301"/>
      <c r="K528" s="301"/>
    </row>
    <row r="529" spans="4:11" ht="12.75">
      <c r="D529" s="152"/>
      <c r="J529" s="301"/>
      <c r="K529" s="301"/>
    </row>
    <row r="530" spans="4:11" ht="12.75">
      <c r="D530" s="152"/>
      <c r="J530" s="301"/>
      <c r="K530" s="301"/>
    </row>
    <row r="531" spans="4:11" ht="12.75">
      <c r="D531" s="152"/>
      <c r="J531" s="301"/>
      <c r="K531" s="301"/>
    </row>
    <row r="532" spans="4:11" ht="12.75">
      <c r="D532" s="152"/>
      <c r="J532" s="301"/>
      <c r="K532" s="301"/>
    </row>
    <row r="533" spans="4:11" ht="12.75">
      <c r="D533" s="152"/>
      <c r="J533" s="301"/>
      <c r="K533" s="301"/>
    </row>
    <row r="534" spans="4:11" ht="12.75">
      <c r="D534" s="152"/>
      <c r="J534" s="301"/>
      <c r="K534" s="301"/>
    </row>
    <row r="535" spans="4:11" ht="12.75">
      <c r="D535" s="152"/>
      <c r="J535" s="301"/>
      <c r="K535" s="301"/>
    </row>
    <row r="536" spans="4:11" ht="12.75">
      <c r="D536" s="152"/>
      <c r="J536" s="301"/>
      <c r="K536" s="301"/>
    </row>
    <row r="537" spans="4:11" ht="12.75">
      <c r="D537" s="152"/>
      <c r="J537" s="301"/>
      <c r="K537" s="301"/>
    </row>
    <row r="538" spans="4:11" ht="12.75">
      <c r="D538" s="152"/>
      <c r="J538" s="301"/>
      <c r="K538" s="301"/>
    </row>
    <row r="539" spans="4:11" ht="12.75">
      <c r="D539" s="152"/>
      <c r="J539" s="301"/>
      <c r="K539" s="301"/>
    </row>
    <row r="540" spans="4:11" ht="12.75">
      <c r="D540" s="152"/>
      <c r="J540" s="301"/>
      <c r="K540" s="301"/>
    </row>
    <row r="541" spans="4:11" ht="12.75">
      <c r="D541" s="152"/>
      <c r="J541" s="301"/>
      <c r="K541" s="301"/>
    </row>
    <row r="542" spans="4:11" ht="12.75">
      <c r="D542" s="152"/>
      <c r="J542" s="301"/>
      <c r="K542" s="301"/>
    </row>
    <row r="543" spans="4:11" ht="12.75">
      <c r="D543" s="152"/>
      <c r="J543" s="301"/>
      <c r="K543" s="301"/>
    </row>
    <row r="544" spans="4:11" ht="12.75">
      <c r="D544" s="152"/>
      <c r="J544" s="301"/>
      <c r="K544" s="301"/>
    </row>
    <row r="545" spans="4:11" ht="12.75">
      <c r="D545" s="152"/>
      <c r="J545" s="301"/>
      <c r="K545" s="301"/>
    </row>
    <row r="546" spans="4:11" ht="12.75">
      <c r="D546" s="152"/>
      <c r="J546" s="301"/>
      <c r="K546" s="301"/>
    </row>
    <row r="547" spans="4:11" ht="12.75">
      <c r="D547" s="152"/>
      <c r="J547" s="301"/>
      <c r="K547" s="301"/>
    </row>
    <row r="548" spans="4:11" ht="12.75">
      <c r="D548" s="152"/>
      <c r="J548" s="301"/>
      <c r="K548" s="301"/>
    </row>
    <row r="549" spans="4:11" ht="12.75">
      <c r="D549" s="152"/>
      <c r="J549" s="301"/>
      <c r="K549" s="301"/>
    </row>
    <row r="550" spans="4:11" ht="12.75">
      <c r="D550" s="152"/>
      <c r="J550" s="301"/>
      <c r="K550" s="301"/>
    </row>
    <row r="551" spans="4:11" ht="12.75">
      <c r="D551" s="152"/>
      <c r="J551" s="301"/>
      <c r="K551" s="301"/>
    </row>
    <row r="552" spans="4:11" ht="12.75">
      <c r="D552" s="152"/>
      <c r="J552" s="301"/>
      <c r="K552" s="301"/>
    </row>
    <row r="553" spans="4:11" ht="12.75">
      <c r="D553" s="152"/>
      <c r="J553" s="301"/>
      <c r="K553" s="301"/>
    </row>
    <row r="554" spans="4:11" ht="12.75">
      <c r="D554" s="152"/>
      <c r="J554" s="301"/>
      <c r="K554" s="301"/>
    </row>
    <row r="555" spans="4:11" ht="12.75">
      <c r="D555" s="152"/>
      <c r="J555" s="301"/>
      <c r="K555" s="301"/>
    </row>
    <row r="556" spans="4:11" ht="12.75">
      <c r="D556" s="152"/>
      <c r="J556" s="301"/>
      <c r="K556" s="301"/>
    </row>
    <row r="557" spans="4:11" ht="12.75">
      <c r="D557" s="152"/>
      <c r="J557" s="301"/>
      <c r="K557" s="301"/>
    </row>
    <row r="558" spans="4:11" ht="12.75">
      <c r="D558" s="152"/>
      <c r="J558" s="301"/>
      <c r="K558" s="301"/>
    </row>
    <row r="559" spans="4:11" ht="12.75">
      <c r="D559" s="152"/>
      <c r="J559" s="301"/>
      <c r="K559" s="301"/>
    </row>
    <row r="560" spans="4:11" ht="12.75">
      <c r="D560" s="152"/>
      <c r="J560" s="301"/>
      <c r="K560" s="301"/>
    </row>
    <row r="561" spans="4:11" ht="12.75">
      <c r="D561" s="152"/>
      <c r="J561" s="301"/>
      <c r="K561" s="301"/>
    </row>
    <row r="562" spans="4:11" ht="12.75">
      <c r="D562" s="152"/>
      <c r="J562" s="301"/>
      <c r="K562" s="301"/>
    </row>
    <row r="563" spans="4:11" ht="12.75">
      <c r="D563" s="152"/>
      <c r="J563" s="301"/>
      <c r="K563" s="301"/>
    </row>
    <row r="564" spans="4:11" ht="12.75">
      <c r="D564" s="152"/>
      <c r="J564" s="301"/>
      <c r="K564" s="301"/>
    </row>
    <row r="565" spans="4:11" ht="12.75">
      <c r="D565" s="152"/>
      <c r="J565" s="301"/>
      <c r="K565" s="301"/>
    </row>
    <row r="566" spans="4:11" ht="12.75">
      <c r="D566" s="152"/>
      <c r="J566" s="301"/>
      <c r="K566" s="301"/>
    </row>
    <row r="567" spans="4:11" ht="12.75">
      <c r="D567" s="152"/>
      <c r="J567" s="301"/>
      <c r="K567" s="301"/>
    </row>
    <row r="568" spans="4:11" ht="12.75">
      <c r="D568" s="152"/>
      <c r="J568" s="301"/>
      <c r="K568" s="301"/>
    </row>
    <row r="569" spans="4:11" ht="12.75">
      <c r="D569" s="152"/>
      <c r="J569" s="301"/>
      <c r="K569" s="301"/>
    </row>
    <row r="570" spans="4:11" ht="12.75">
      <c r="D570" s="152"/>
      <c r="J570" s="301"/>
      <c r="K570" s="301"/>
    </row>
    <row r="571" spans="4:11" ht="12.75">
      <c r="D571" s="152"/>
      <c r="J571" s="301"/>
      <c r="K571" s="301"/>
    </row>
    <row r="572" spans="4:11" ht="12.75">
      <c r="D572" s="152"/>
      <c r="J572" s="301"/>
      <c r="K572" s="301"/>
    </row>
    <row r="573" spans="4:11" ht="12.75">
      <c r="D573" s="152"/>
      <c r="J573" s="301"/>
      <c r="K573" s="301"/>
    </row>
    <row r="574" spans="4:11" ht="12.75">
      <c r="D574" s="152"/>
      <c r="J574" s="301"/>
      <c r="K574" s="301"/>
    </row>
    <row r="575" spans="4:11" ht="12.75">
      <c r="D575" s="152"/>
      <c r="J575" s="301"/>
      <c r="K575" s="301"/>
    </row>
    <row r="576" spans="4:11" ht="12.75">
      <c r="D576" s="152"/>
      <c r="J576" s="301"/>
      <c r="K576" s="301"/>
    </row>
    <row r="577" spans="4:11" ht="12.75">
      <c r="D577" s="152"/>
      <c r="J577" s="301"/>
      <c r="K577" s="301"/>
    </row>
    <row r="578" spans="4:11" ht="12.75">
      <c r="D578" s="152"/>
      <c r="J578" s="301"/>
      <c r="K578" s="301"/>
    </row>
    <row r="579" spans="4:11" ht="12.75">
      <c r="D579" s="152"/>
      <c r="J579" s="301"/>
      <c r="K579" s="301"/>
    </row>
    <row r="580" spans="4:11" ht="12.75">
      <c r="D580" s="152"/>
      <c r="J580" s="301"/>
      <c r="K580" s="301"/>
    </row>
    <row r="581" spans="4:11" ht="12.75">
      <c r="D581" s="152"/>
      <c r="J581" s="301"/>
      <c r="K581" s="301"/>
    </row>
    <row r="582" spans="4:11" ht="12.75">
      <c r="D582" s="152"/>
      <c r="J582" s="301"/>
      <c r="K582" s="301"/>
    </row>
    <row r="583" spans="4:11" ht="12.75">
      <c r="D583" s="152"/>
      <c r="J583" s="301"/>
      <c r="K583" s="301"/>
    </row>
    <row r="584" spans="4:11" ht="12.75">
      <c r="D584" s="152"/>
      <c r="J584" s="301"/>
      <c r="K584" s="301"/>
    </row>
    <row r="585" spans="4:11" ht="12.75">
      <c r="D585" s="152"/>
      <c r="J585" s="301"/>
      <c r="K585" s="301"/>
    </row>
    <row r="586" spans="4:11" ht="12.75">
      <c r="D586" s="152"/>
      <c r="J586" s="301"/>
      <c r="K586" s="301"/>
    </row>
    <row r="587" spans="4:11" ht="12.75">
      <c r="D587" s="152"/>
      <c r="J587" s="301"/>
      <c r="K587" s="301"/>
    </row>
    <row r="588" spans="4:11" ht="12.75">
      <c r="D588" s="152"/>
      <c r="J588" s="301"/>
      <c r="K588" s="301"/>
    </row>
    <row r="589" spans="4:11" ht="12.75">
      <c r="D589" s="152"/>
      <c r="J589" s="301"/>
      <c r="K589" s="301"/>
    </row>
    <row r="590" spans="4:11" ht="12.75">
      <c r="D590" s="152"/>
      <c r="J590" s="301"/>
      <c r="K590" s="301"/>
    </row>
    <row r="591" spans="4:11" ht="12.75">
      <c r="D591" s="152"/>
      <c r="J591" s="301"/>
      <c r="K591" s="301"/>
    </row>
    <row r="592" spans="4:11" ht="12.75">
      <c r="D592" s="152"/>
      <c r="J592" s="301"/>
      <c r="K592" s="301"/>
    </row>
    <row r="593" spans="4:11" ht="12.75">
      <c r="D593" s="152"/>
      <c r="J593" s="301"/>
      <c r="K593" s="301"/>
    </row>
    <row r="594" spans="4:11" ht="12.75">
      <c r="D594" s="152"/>
      <c r="J594" s="301"/>
      <c r="K594" s="301"/>
    </row>
    <row r="595" spans="4:11" ht="12.75">
      <c r="D595" s="152"/>
      <c r="J595" s="301"/>
      <c r="K595" s="301"/>
    </row>
    <row r="596" spans="4:11" ht="12.75">
      <c r="D596" s="152"/>
      <c r="J596" s="301"/>
      <c r="K596" s="301"/>
    </row>
    <row r="597" spans="4:11" ht="12.75">
      <c r="D597" s="152"/>
      <c r="J597" s="301"/>
      <c r="K597" s="301"/>
    </row>
    <row r="598" spans="4:11" ht="12.75">
      <c r="D598" s="152"/>
      <c r="J598" s="301"/>
      <c r="K598" s="301"/>
    </row>
    <row r="599" spans="4:11" ht="12.75">
      <c r="D599" s="152"/>
      <c r="J599" s="301"/>
      <c r="K599" s="301"/>
    </row>
    <row r="600" spans="4:11" ht="12.75">
      <c r="D600" s="152"/>
      <c r="J600" s="301"/>
      <c r="K600" s="301"/>
    </row>
    <row r="601" spans="4:11" ht="12.75">
      <c r="D601" s="152"/>
      <c r="J601" s="301"/>
      <c r="K601" s="301"/>
    </row>
    <row r="602" spans="4:11" ht="12.75">
      <c r="D602" s="152"/>
      <c r="J602" s="301"/>
      <c r="K602" s="301"/>
    </row>
    <row r="603" spans="4:11" ht="12.75">
      <c r="D603" s="152"/>
      <c r="J603" s="301"/>
      <c r="K603" s="301"/>
    </row>
    <row r="604" spans="4:11" ht="12.75">
      <c r="D604" s="152"/>
      <c r="J604" s="301"/>
      <c r="K604" s="301"/>
    </row>
    <row r="605" spans="4:11" ht="12.75">
      <c r="D605" s="152"/>
      <c r="J605" s="301"/>
      <c r="K605" s="301"/>
    </row>
    <row r="606" spans="4:11" ht="12.75">
      <c r="D606" s="152"/>
      <c r="J606" s="301"/>
      <c r="K606" s="301"/>
    </row>
    <row r="607" spans="4:11" ht="12.75">
      <c r="D607" s="152"/>
      <c r="J607" s="301"/>
      <c r="K607" s="301"/>
    </row>
    <row r="608" spans="4:11" ht="12.75">
      <c r="D608" s="152"/>
      <c r="J608" s="301"/>
      <c r="K608" s="301"/>
    </row>
    <row r="609" spans="4:11" ht="12.75">
      <c r="D609" s="152"/>
      <c r="J609" s="301"/>
      <c r="K609" s="301"/>
    </row>
    <row r="610" spans="4:11" ht="12.75">
      <c r="D610" s="152"/>
      <c r="J610" s="301"/>
      <c r="K610" s="301"/>
    </row>
    <row r="611" spans="4:11" ht="12.75">
      <c r="D611" s="152"/>
      <c r="J611" s="301"/>
      <c r="K611" s="301"/>
    </row>
    <row r="612" spans="4:11" ht="12.75">
      <c r="D612" s="152"/>
      <c r="J612" s="301"/>
      <c r="K612" s="301"/>
    </row>
    <row r="613" spans="4:11" ht="12.75">
      <c r="D613" s="152"/>
      <c r="J613" s="301"/>
      <c r="K613" s="301"/>
    </row>
    <row r="614" spans="4:11" ht="12.75">
      <c r="D614" s="152"/>
      <c r="J614" s="301"/>
      <c r="K614" s="301"/>
    </row>
    <row r="615" spans="4:11" ht="12.75">
      <c r="D615" s="152"/>
      <c r="J615" s="301"/>
      <c r="K615" s="301"/>
    </row>
    <row r="616" spans="4:11" ht="12.75">
      <c r="D616" s="152"/>
      <c r="J616" s="301"/>
      <c r="K616" s="301"/>
    </row>
    <row r="617" spans="4:11" ht="12.75">
      <c r="D617" s="152"/>
      <c r="J617" s="301"/>
      <c r="K617" s="301"/>
    </row>
    <row r="618" spans="4:11" ht="12.75">
      <c r="D618" s="152"/>
      <c r="J618" s="301"/>
      <c r="K618" s="301"/>
    </row>
    <row r="619" spans="4:11" ht="12.75">
      <c r="D619" s="152"/>
      <c r="J619" s="301"/>
      <c r="K619" s="301"/>
    </row>
    <row r="620" spans="4:11" ht="12.75">
      <c r="D620" s="152"/>
      <c r="J620" s="301"/>
      <c r="K620" s="301"/>
    </row>
    <row r="621" spans="4:11" ht="12.75">
      <c r="D621" s="152"/>
      <c r="J621" s="301"/>
      <c r="K621" s="301"/>
    </row>
    <row r="622" spans="4:11" ht="12.75">
      <c r="D622" s="152"/>
      <c r="J622" s="301"/>
      <c r="K622" s="301"/>
    </row>
    <row r="623" spans="4:11" ht="12.75">
      <c r="D623" s="152"/>
      <c r="J623" s="301"/>
      <c r="K623" s="301"/>
    </row>
    <row r="624" spans="4:11" ht="12.75">
      <c r="D624" s="152"/>
      <c r="J624" s="301"/>
      <c r="K624" s="301"/>
    </row>
    <row r="625" spans="4:11" ht="12.75">
      <c r="D625" s="152"/>
      <c r="J625" s="301"/>
      <c r="K625" s="301"/>
    </row>
    <row r="626" spans="4:11" ht="12.75">
      <c r="D626" s="152"/>
      <c r="J626" s="301"/>
      <c r="K626" s="301"/>
    </row>
    <row r="627" spans="4:11" ht="12.75">
      <c r="D627" s="152"/>
      <c r="J627" s="301"/>
      <c r="K627" s="301"/>
    </row>
    <row r="628" spans="4:11" ht="12.75">
      <c r="D628" s="152"/>
      <c r="J628" s="301"/>
      <c r="K628" s="301"/>
    </row>
    <row r="629" spans="4:11" ht="12.75">
      <c r="D629" s="152"/>
      <c r="J629" s="301"/>
      <c r="K629" s="301"/>
    </row>
    <row r="630" spans="4:11" ht="12.75">
      <c r="D630" s="152"/>
      <c r="J630" s="301"/>
      <c r="K630" s="301"/>
    </row>
    <row r="631" spans="4:11" ht="12.75">
      <c r="D631" s="152"/>
      <c r="J631" s="301"/>
      <c r="K631" s="301"/>
    </row>
    <row r="632" spans="4:11" ht="12.75">
      <c r="D632" s="152"/>
      <c r="J632" s="301"/>
      <c r="K632" s="301"/>
    </row>
    <row r="633" spans="4:11" ht="12.75">
      <c r="D633" s="152"/>
      <c r="J633" s="301"/>
      <c r="K633" s="301"/>
    </row>
    <row r="634" spans="4:11" ht="12.75">
      <c r="D634" s="152"/>
      <c r="J634" s="301"/>
      <c r="K634" s="301"/>
    </row>
    <row r="635" spans="4:11" ht="12.75">
      <c r="D635" s="152"/>
      <c r="J635" s="301"/>
      <c r="K635" s="301"/>
    </row>
    <row r="636" spans="4:11" ht="12.75">
      <c r="D636" s="152"/>
      <c r="J636" s="301"/>
      <c r="K636" s="301"/>
    </row>
    <row r="637" spans="4:11" ht="12.75">
      <c r="D637" s="152"/>
      <c r="J637" s="301"/>
      <c r="K637" s="301"/>
    </row>
    <row r="638" spans="4:11" ht="12.75">
      <c r="D638" s="152"/>
      <c r="J638" s="301"/>
      <c r="K638" s="301"/>
    </row>
    <row r="639" spans="4:11" ht="12.75">
      <c r="D639" s="152"/>
      <c r="J639" s="301"/>
      <c r="K639" s="301"/>
    </row>
    <row r="640" spans="4:11" ht="12.75">
      <c r="D640" s="152"/>
      <c r="J640" s="301"/>
      <c r="K640" s="301"/>
    </row>
    <row r="641" spans="4:11" ht="12.75">
      <c r="D641" s="152"/>
      <c r="J641" s="301"/>
      <c r="K641" s="301"/>
    </row>
    <row r="642" spans="4:11" ht="12.75">
      <c r="D642" s="152"/>
      <c r="J642" s="301"/>
      <c r="K642" s="301"/>
    </row>
    <row r="643" spans="4:11" ht="12.75">
      <c r="D643" s="152"/>
      <c r="J643" s="301"/>
      <c r="K643" s="301"/>
    </row>
    <row r="644" spans="4:11" ht="12.75">
      <c r="D644" s="152"/>
      <c r="J644" s="301"/>
      <c r="K644" s="301"/>
    </row>
    <row r="645" spans="4:11" ht="12.75">
      <c r="D645" s="152"/>
      <c r="J645" s="301"/>
      <c r="K645" s="301"/>
    </row>
    <row r="646" spans="4:11" ht="12.75">
      <c r="D646" s="152"/>
      <c r="J646" s="301"/>
      <c r="K646" s="301"/>
    </row>
    <row r="647" spans="4:11" ht="12.75">
      <c r="D647" s="152"/>
      <c r="J647" s="301"/>
      <c r="K647" s="301"/>
    </row>
    <row r="648" spans="4:11" ht="12.75">
      <c r="D648" s="152"/>
      <c r="J648" s="301"/>
      <c r="K648" s="301"/>
    </row>
    <row r="649" spans="4:11" ht="12.75">
      <c r="D649" s="152"/>
      <c r="J649" s="301"/>
      <c r="K649" s="301"/>
    </row>
    <row r="650" spans="4:11" ht="12.75">
      <c r="D650" s="152"/>
      <c r="J650" s="301"/>
      <c r="K650" s="301"/>
    </row>
    <row r="651" spans="4:11" ht="12.75">
      <c r="D651" s="152"/>
      <c r="J651" s="301"/>
      <c r="K651" s="301"/>
    </row>
    <row r="652" spans="4:11" ht="12.75">
      <c r="D652" s="152"/>
      <c r="J652" s="301"/>
      <c r="K652" s="301"/>
    </row>
    <row r="653" spans="4:11" ht="12.75">
      <c r="D653" s="152"/>
      <c r="J653" s="301"/>
      <c r="K653" s="301"/>
    </row>
    <row r="654" spans="4:11" ht="12.75">
      <c r="D654" s="152"/>
      <c r="J654" s="301"/>
      <c r="K654" s="301"/>
    </row>
    <row r="655" spans="4:11" ht="12.75">
      <c r="D655" s="152"/>
      <c r="J655" s="301"/>
      <c r="K655" s="301"/>
    </row>
    <row r="656" spans="4:11" ht="12.75">
      <c r="D656" s="152"/>
      <c r="J656" s="301"/>
      <c r="K656" s="301"/>
    </row>
    <row r="657" spans="4:11" ht="12.75">
      <c r="D657" s="152"/>
      <c r="J657" s="301"/>
      <c r="K657" s="301"/>
    </row>
    <row r="658" spans="4:11" ht="12.75">
      <c r="D658" s="152"/>
      <c r="J658" s="301"/>
      <c r="K658" s="301"/>
    </row>
    <row r="659" spans="4:11" ht="12.75">
      <c r="D659" s="152"/>
      <c r="J659" s="301"/>
      <c r="K659" s="301"/>
    </row>
    <row r="660" spans="4:11" ht="12.75">
      <c r="D660" s="152"/>
      <c r="J660" s="301"/>
      <c r="K660" s="301"/>
    </row>
    <row r="661" spans="4:11" ht="12.75">
      <c r="D661" s="152"/>
      <c r="J661" s="301"/>
      <c r="K661" s="301"/>
    </row>
    <row r="662" spans="4:11" ht="12.75">
      <c r="D662" s="152"/>
      <c r="J662" s="301"/>
      <c r="K662" s="301"/>
    </row>
    <row r="663" spans="4:11" ht="12.75">
      <c r="D663" s="152"/>
      <c r="J663" s="301"/>
      <c r="K663" s="301"/>
    </row>
    <row r="664" spans="4:11" ht="12.75">
      <c r="D664" s="152"/>
      <c r="J664" s="301"/>
      <c r="K664" s="301"/>
    </row>
    <row r="665" spans="4:11" ht="12.75">
      <c r="D665" s="152"/>
      <c r="J665" s="301"/>
      <c r="K665" s="301"/>
    </row>
    <row r="666" spans="4:11" ht="12.75">
      <c r="D666" s="152"/>
      <c r="J666" s="301"/>
      <c r="K666" s="301"/>
    </row>
    <row r="667" spans="4:11" ht="12.75">
      <c r="D667" s="152"/>
      <c r="J667" s="301"/>
      <c r="K667" s="301"/>
    </row>
    <row r="668" spans="4:11" ht="12.75">
      <c r="D668" s="152"/>
      <c r="J668" s="301"/>
      <c r="K668" s="301"/>
    </row>
    <row r="669" spans="4:11" ht="12.75">
      <c r="D669" s="152"/>
      <c r="J669" s="301"/>
      <c r="K669" s="301"/>
    </row>
    <row r="670" spans="4:11" ht="12.75">
      <c r="D670" s="152"/>
      <c r="J670" s="301"/>
      <c r="K670" s="301"/>
    </row>
    <row r="671" spans="4:11" ht="12.75">
      <c r="D671" s="152"/>
      <c r="J671" s="301"/>
      <c r="K671" s="301"/>
    </row>
    <row r="672" spans="4:11" ht="12.75">
      <c r="D672" s="152"/>
      <c r="J672" s="301"/>
      <c r="K672" s="301"/>
    </row>
    <row r="673" spans="4:11" ht="12.75">
      <c r="D673" s="152"/>
      <c r="J673" s="301"/>
      <c r="K673" s="301"/>
    </row>
    <row r="674" spans="4:11" ht="12.75">
      <c r="D674" s="152"/>
      <c r="J674" s="301"/>
      <c r="K674" s="301"/>
    </row>
    <row r="675" spans="4:11" ht="12.75">
      <c r="D675" s="152"/>
      <c r="J675" s="301"/>
      <c r="K675" s="301"/>
    </row>
    <row r="676" spans="4:11" ht="12.75">
      <c r="D676" s="152"/>
      <c r="J676" s="301"/>
      <c r="K676" s="301"/>
    </row>
    <row r="677" spans="4:11" ht="12.75">
      <c r="D677" s="152"/>
      <c r="J677" s="301"/>
      <c r="K677" s="301"/>
    </row>
    <row r="678" spans="4:11" ht="12.75">
      <c r="D678" s="152"/>
      <c r="J678" s="301"/>
      <c r="K678" s="301"/>
    </row>
    <row r="679" spans="4:11" ht="12.75">
      <c r="D679" s="152"/>
      <c r="J679" s="301"/>
      <c r="K679" s="301"/>
    </row>
    <row r="680" spans="4:11" ht="12.75">
      <c r="D680" s="152"/>
      <c r="J680" s="301"/>
      <c r="K680" s="301"/>
    </row>
    <row r="681" spans="4:11" ht="12.75">
      <c r="D681" s="152"/>
      <c r="J681" s="301"/>
      <c r="K681" s="301"/>
    </row>
    <row r="682" spans="4:11" ht="12.75">
      <c r="D682" s="152"/>
      <c r="J682" s="301"/>
      <c r="K682" s="301"/>
    </row>
    <row r="683" spans="4:11" ht="12.75">
      <c r="D683" s="152"/>
      <c r="J683" s="301"/>
      <c r="K683" s="301"/>
    </row>
    <row r="684" spans="4:11" ht="12.75">
      <c r="D684" s="152"/>
      <c r="J684" s="301"/>
      <c r="K684" s="301"/>
    </row>
    <row r="685" spans="4:11" ht="12.75">
      <c r="D685" s="152"/>
      <c r="J685" s="301"/>
      <c r="K685" s="301"/>
    </row>
    <row r="686" spans="4:11" ht="12.75">
      <c r="D686" s="152"/>
      <c r="J686" s="301"/>
      <c r="K686" s="301"/>
    </row>
    <row r="687" spans="4:11" ht="12.75">
      <c r="D687" s="152"/>
      <c r="J687" s="301"/>
      <c r="K687" s="301"/>
    </row>
    <row r="688" spans="4:11" ht="12.75">
      <c r="D688" s="152"/>
      <c r="J688" s="301"/>
      <c r="K688" s="301"/>
    </row>
    <row r="689" spans="4:11" ht="12.75">
      <c r="D689" s="152"/>
      <c r="J689" s="301"/>
      <c r="K689" s="301"/>
    </row>
    <row r="690" spans="4:11" ht="12.75">
      <c r="D690" s="152"/>
      <c r="J690" s="301"/>
      <c r="K690" s="301"/>
    </row>
    <row r="691" spans="4:11" ht="12.75">
      <c r="D691" s="152"/>
      <c r="J691" s="301"/>
      <c r="K691" s="301"/>
    </row>
    <row r="692" spans="4:11" ht="12.75">
      <c r="D692" s="152"/>
      <c r="J692" s="301"/>
      <c r="K692" s="301"/>
    </row>
    <row r="693" spans="4:11" ht="12.75">
      <c r="D693" s="152"/>
      <c r="J693" s="301"/>
      <c r="K693" s="301"/>
    </row>
    <row r="694" spans="4:11" ht="12.75">
      <c r="D694" s="152"/>
      <c r="J694" s="301"/>
      <c r="K694" s="301"/>
    </row>
    <row r="695" spans="4:11" ht="12.75">
      <c r="D695" s="152"/>
      <c r="J695" s="301"/>
      <c r="K695" s="301"/>
    </row>
    <row r="696" spans="4:11" ht="12.75">
      <c r="D696" s="152"/>
      <c r="J696" s="301"/>
      <c r="K696" s="301"/>
    </row>
    <row r="697" spans="4:11" ht="12.75">
      <c r="D697" s="152"/>
      <c r="J697" s="301"/>
      <c r="K697" s="301"/>
    </row>
    <row r="698" spans="4:11" ht="12.75">
      <c r="D698" s="152"/>
      <c r="J698" s="301"/>
      <c r="K698" s="301"/>
    </row>
    <row r="699" spans="4:11" ht="12.75">
      <c r="D699" s="152"/>
      <c r="J699" s="301"/>
      <c r="K699" s="301"/>
    </row>
    <row r="700" spans="4:11" ht="12.75">
      <c r="D700" s="152"/>
      <c r="J700" s="301"/>
      <c r="K700" s="301"/>
    </row>
    <row r="701" spans="4:11" ht="12.75">
      <c r="D701" s="152"/>
      <c r="J701" s="301"/>
      <c r="K701" s="301"/>
    </row>
    <row r="702" spans="4:11" ht="12.75">
      <c r="D702" s="152"/>
      <c r="J702" s="301"/>
      <c r="K702" s="301"/>
    </row>
    <row r="703" spans="4:11" ht="12.75">
      <c r="D703" s="152"/>
      <c r="J703" s="301"/>
      <c r="K703" s="301"/>
    </row>
    <row r="704" spans="4:11" ht="12.75">
      <c r="D704" s="152"/>
      <c r="J704" s="301"/>
      <c r="K704" s="301"/>
    </row>
    <row r="705" spans="4:11" ht="12.75">
      <c r="D705" s="152"/>
      <c r="J705" s="301"/>
      <c r="K705" s="301"/>
    </row>
    <row r="706" spans="4:11" ht="12.75">
      <c r="D706" s="152"/>
      <c r="J706" s="301"/>
      <c r="K706" s="301"/>
    </row>
    <row r="707" spans="4:11" ht="12.75">
      <c r="D707" s="152"/>
      <c r="J707" s="301"/>
      <c r="K707" s="301"/>
    </row>
    <row r="708" spans="4:11" ht="12.75">
      <c r="D708" s="152"/>
      <c r="J708" s="301"/>
      <c r="K708" s="301"/>
    </row>
    <row r="709" spans="4:11" ht="12.75">
      <c r="D709" s="152"/>
      <c r="J709" s="301"/>
      <c r="K709" s="301"/>
    </row>
    <row r="710" spans="4:11" ht="12.75">
      <c r="D710" s="152"/>
      <c r="J710" s="301"/>
      <c r="K710" s="301"/>
    </row>
    <row r="711" spans="4:11" ht="12.75">
      <c r="D711" s="152"/>
      <c r="J711" s="301"/>
      <c r="K711" s="301"/>
    </row>
    <row r="712" spans="4:11" ht="12.75">
      <c r="D712" s="152"/>
      <c r="J712" s="301"/>
      <c r="K712" s="301"/>
    </row>
    <row r="713" spans="4:11" ht="12.75">
      <c r="D713" s="152"/>
      <c r="J713" s="301"/>
      <c r="K713" s="301"/>
    </row>
    <row r="714" spans="4:11" ht="12.75">
      <c r="D714" s="152"/>
      <c r="J714" s="301"/>
      <c r="K714" s="301"/>
    </row>
    <row r="715" spans="4:11" ht="12.75">
      <c r="D715" s="152"/>
      <c r="J715" s="301"/>
      <c r="K715" s="301"/>
    </row>
    <row r="716" spans="4:11" ht="12.75">
      <c r="D716" s="152"/>
      <c r="J716" s="301"/>
      <c r="K716" s="301"/>
    </row>
    <row r="717" spans="4:11" ht="12.75">
      <c r="D717" s="152"/>
      <c r="J717" s="301"/>
      <c r="K717" s="301"/>
    </row>
    <row r="718" spans="4:11" ht="12.75">
      <c r="D718" s="152"/>
      <c r="J718" s="301"/>
      <c r="K718" s="301"/>
    </row>
    <row r="719" spans="4:11" ht="12.75">
      <c r="D719" s="152"/>
      <c r="J719" s="301"/>
      <c r="K719" s="301"/>
    </row>
    <row r="720" spans="4:11" ht="12.75">
      <c r="D720" s="152"/>
      <c r="J720" s="301"/>
      <c r="K720" s="301"/>
    </row>
    <row r="721" spans="4:11" ht="12.75">
      <c r="D721" s="152"/>
      <c r="J721" s="301"/>
      <c r="K721" s="301"/>
    </row>
    <row r="722" spans="4:11" ht="12.75">
      <c r="D722" s="152"/>
      <c r="J722" s="301"/>
      <c r="K722" s="301"/>
    </row>
    <row r="723" spans="4:11" ht="12.75">
      <c r="D723" s="152"/>
      <c r="J723" s="301"/>
      <c r="K723" s="301"/>
    </row>
    <row r="724" spans="4:11" ht="12.75">
      <c r="D724" s="152"/>
      <c r="J724" s="301"/>
      <c r="K724" s="301"/>
    </row>
    <row r="725" spans="4:11" ht="12.75">
      <c r="D725" s="152"/>
      <c r="J725" s="301"/>
      <c r="K725" s="301"/>
    </row>
    <row r="726" spans="4:11" ht="12.75">
      <c r="D726" s="152"/>
      <c r="J726" s="301"/>
      <c r="K726" s="301"/>
    </row>
    <row r="727" spans="4:11" ht="12.75">
      <c r="D727" s="152"/>
      <c r="J727" s="301"/>
      <c r="K727" s="301"/>
    </row>
    <row r="728" spans="4:11" ht="12.75">
      <c r="D728" s="152"/>
      <c r="J728" s="301"/>
      <c r="K728" s="301"/>
    </row>
    <row r="729" spans="4:11" ht="12.75">
      <c r="D729" s="152"/>
      <c r="J729" s="301"/>
      <c r="K729" s="301"/>
    </row>
    <row r="730" spans="4:11" ht="12.75">
      <c r="D730" s="152"/>
      <c r="J730" s="301"/>
      <c r="K730" s="301"/>
    </row>
    <row r="731" spans="4:11" ht="12.75">
      <c r="D731" s="152"/>
      <c r="J731" s="301"/>
      <c r="K731" s="301"/>
    </row>
    <row r="732" spans="4:11" ht="12.75">
      <c r="D732" s="152"/>
      <c r="J732" s="301"/>
      <c r="K732" s="301"/>
    </row>
    <row r="733" spans="4:11" ht="12.75">
      <c r="D733" s="152"/>
      <c r="J733" s="301"/>
      <c r="K733" s="301"/>
    </row>
    <row r="734" spans="4:11" ht="12.75">
      <c r="D734" s="152"/>
      <c r="J734" s="301"/>
      <c r="K734" s="301"/>
    </row>
    <row r="735" spans="4:11" ht="12.75">
      <c r="D735" s="152"/>
      <c r="J735" s="301"/>
      <c r="K735" s="301"/>
    </row>
    <row r="736" spans="4:11" ht="12.75">
      <c r="D736" s="152"/>
      <c r="J736" s="301"/>
      <c r="K736" s="301"/>
    </row>
    <row r="737" spans="4:11" ht="12.75">
      <c r="D737" s="152"/>
      <c r="J737" s="301"/>
      <c r="K737" s="301"/>
    </row>
    <row r="738" spans="4:11" ht="12.75">
      <c r="D738" s="152"/>
      <c r="J738" s="301"/>
      <c r="K738" s="301"/>
    </row>
    <row r="739" spans="4:11" ht="12.75">
      <c r="D739" s="152"/>
      <c r="J739" s="301"/>
      <c r="K739" s="301"/>
    </row>
    <row r="740" spans="4:11" ht="12.75">
      <c r="D740" s="152"/>
      <c r="J740" s="301"/>
      <c r="K740" s="301"/>
    </row>
    <row r="741" spans="4:11" ht="12.75">
      <c r="D741" s="152"/>
      <c r="J741" s="301"/>
      <c r="K741" s="301"/>
    </row>
    <row r="742" spans="4:11" ht="12.75">
      <c r="D742" s="152"/>
      <c r="J742" s="301"/>
      <c r="K742" s="301"/>
    </row>
    <row r="743" spans="4:11" ht="12.75">
      <c r="D743" s="152"/>
      <c r="J743" s="301"/>
      <c r="K743" s="301"/>
    </row>
    <row r="744" spans="4:11" ht="12.75">
      <c r="D744" s="152"/>
      <c r="J744" s="301"/>
      <c r="K744" s="301"/>
    </row>
    <row r="745" spans="4:11" ht="12.75">
      <c r="D745" s="152"/>
      <c r="J745" s="301"/>
      <c r="K745" s="301"/>
    </row>
    <row r="746" spans="4:11" ht="12.75">
      <c r="D746" s="152"/>
      <c r="J746" s="301"/>
      <c r="K746" s="301"/>
    </row>
    <row r="747" spans="4:11" ht="12.75">
      <c r="D747" s="152"/>
      <c r="J747" s="301"/>
      <c r="K747" s="301"/>
    </row>
    <row r="748" spans="4:11" ht="12.75">
      <c r="D748" s="152"/>
      <c r="J748" s="301"/>
      <c r="K748" s="301"/>
    </row>
    <row r="749" spans="4:11" ht="12.75">
      <c r="D749" s="152"/>
      <c r="J749" s="301"/>
      <c r="K749" s="301"/>
    </row>
    <row r="750" spans="4:11" ht="12.75">
      <c r="D750" s="152"/>
      <c r="J750" s="301"/>
      <c r="K750" s="301"/>
    </row>
    <row r="751" spans="4:11" ht="12.75">
      <c r="D751" s="152"/>
      <c r="J751" s="301"/>
      <c r="K751" s="301"/>
    </row>
    <row r="752" spans="4:11" ht="12.75">
      <c r="D752" s="152"/>
      <c r="J752" s="301"/>
      <c r="K752" s="301"/>
    </row>
    <row r="753" spans="4:11" ht="12.75">
      <c r="D753" s="152"/>
      <c r="J753" s="301"/>
      <c r="K753" s="301"/>
    </row>
    <row r="754" spans="4:11" ht="12.75">
      <c r="D754" s="152"/>
      <c r="J754" s="301"/>
      <c r="K754" s="301"/>
    </row>
    <row r="755" spans="4:11" ht="12.75">
      <c r="D755" s="152"/>
      <c r="J755" s="301"/>
      <c r="K755" s="301"/>
    </row>
    <row r="756" spans="4:11" ht="12.75">
      <c r="D756" s="152"/>
      <c r="J756" s="301"/>
      <c r="K756" s="301"/>
    </row>
    <row r="757" spans="4:11" ht="12.75">
      <c r="D757" s="152"/>
      <c r="J757" s="301"/>
      <c r="K757" s="301"/>
    </row>
    <row r="758" spans="4:11" ht="12.75">
      <c r="D758" s="152"/>
      <c r="J758" s="301"/>
      <c r="K758" s="301"/>
    </row>
    <row r="759" spans="4:11" ht="12.75">
      <c r="D759" s="152"/>
      <c r="J759" s="301"/>
      <c r="K759" s="301"/>
    </row>
    <row r="760" spans="4:11" ht="12.75">
      <c r="D760" s="152"/>
      <c r="J760" s="301"/>
      <c r="K760" s="301"/>
    </row>
    <row r="761" spans="4:11" ht="12.75">
      <c r="D761" s="152"/>
      <c r="J761" s="301"/>
      <c r="K761" s="301"/>
    </row>
    <row r="762" spans="4:11" ht="12.75">
      <c r="D762" s="152"/>
      <c r="J762" s="301"/>
      <c r="K762" s="301"/>
    </row>
    <row r="763" spans="4:11" ht="12.75">
      <c r="D763" s="152"/>
      <c r="J763" s="301"/>
      <c r="K763" s="301"/>
    </row>
    <row r="764" spans="4:11" ht="12.75">
      <c r="D764" s="152"/>
      <c r="J764" s="301"/>
      <c r="K764" s="301"/>
    </row>
    <row r="765" spans="4:11" ht="12.75">
      <c r="D765" s="152"/>
      <c r="J765" s="301"/>
      <c r="K765" s="301"/>
    </row>
    <row r="766" spans="4:11" ht="12.75">
      <c r="D766" s="152"/>
      <c r="J766" s="301"/>
      <c r="K766" s="301"/>
    </row>
    <row r="767" spans="4:11" ht="12.75">
      <c r="D767" s="152"/>
      <c r="J767" s="301"/>
      <c r="K767" s="301"/>
    </row>
    <row r="768" spans="4:11" ht="12.75">
      <c r="D768" s="152"/>
      <c r="J768" s="301"/>
      <c r="K768" s="301"/>
    </row>
    <row r="769" spans="4:11" ht="12.75">
      <c r="D769" s="152"/>
      <c r="J769" s="301"/>
      <c r="K769" s="301"/>
    </row>
    <row r="770" spans="4:11" ht="12.75">
      <c r="D770" s="152"/>
      <c r="J770" s="301"/>
      <c r="K770" s="301"/>
    </row>
    <row r="771" spans="4:11" ht="12.75">
      <c r="D771" s="152"/>
      <c r="J771" s="301"/>
      <c r="K771" s="301"/>
    </row>
    <row r="772" spans="4:11" ht="12.75">
      <c r="D772" s="152"/>
      <c r="J772" s="301"/>
      <c r="K772" s="301"/>
    </row>
    <row r="773" spans="4:11" ht="12.75">
      <c r="D773" s="152"/>
      <c r="J773" s="301"/>
      <c r="K773" s="301"/>
    </row>
    <row r="774" spans="4:11" ht="12.75">
      <c r="D774" s="152"/>
      <c r="J774" s="301"/>
      <c r="K774" s="301"/>
    </row>
    <row r="775" spans="4:11" ht="12.75">
      <c r="D775" s="152"/>
      <c r="J775" s="301"/>
      <c r="K775" s="301"/>
    </row>
    <row r="776" spans="4:11" ht="12.75">
      <c r="D776" s="152"/>
      <c r="J776" s="301"/>
      <c r="K776" s="301"/>
    </row>
    <row r="777" spans="4:11" ht="12.75">
      <c r="D777" s="152"/>
      <c r="J777" s="301"/>
      <c r="K777" s="301"/>
    </row>
    <row r="778" spans="4:11" ht="12.75">
      <c r="D778" s="152"/>
      <c r="J778" s="301"/>
      <c r="K778" s="301"/>
    </row>
    <row r="779" spans="4:11" ht="12.75">
      <c r="D779" s="152"/>
      <c r="J779" s="301"/>
      <c r="K779" s="301"/>
    </row>
    <row r="780" spans="4:11" ht="12.75">
      <c r="D780" s="152"/>
      <c r="J780" s="301"/>
      <c r="K780" s="301"/>
    </row>
    <row r="781" spans="4:11" ht="12.75">
      <c r="D781" s="152"/>
      <c r="J781" s="301"/>
      <c r="K781" s="301"/>
    </row>
    <row r="782" spans="4:11" ht="12.75">
      <c r="D782" s="152"/>
      <c r="J782" s="301"/>
      <c r="K782" s="301"/>
    </row>
    <row r="783" spans="4:11" ht="12.75">
      <c r="D783" s="152"/>
      <c r="J783" s="301"/>
      <c r="K783" s="301"/>
    </row>
    <row r="784" spans="4:11" ht="12.75">
      <c r="D784" s="152"/>
      <c r="J784" s="301"/>
      <c r="K784" s="301"/>
    </row>
    <row r="785" spans="4:11" ht="12.75">
      <c r="D785" s="152"/>
      <c r="J785" s="301"/>
      <c r="K785" s="301"/>
    </row>
    <row r="786" spans="4:11" ht="12.75">
      <c r="D786" s="152"/>
      <c r="J786" s="301"/>
      <c r="K786" s="301"/>
    </row>
    <row r="787" spans="4:11" ht="12.75">
      <c r="D787" s="152"/>
      <c r="J787" s="301"/>
      <c r="K787" s="301"/>
    </row>
    <row r="788" spans="4:11" ht="12.75">
      <c r="D788" s="152"/>
      <c r="J788" s="301"/>
      <c r="K788" s="301"/>
    </row>
    <row r="789" spans="4:11" ht="12.75">
      <c r="D789" s="152"/>
      <c r="J789" s="301"/>
      <c r="K789" s="301"/>
    </row>
    <row r="790" spans="4:11" ht="12.75">
      <c r="D790" s="152"/>
      <c r="J790" s="301"/>
      <c r="K790" s="301"/>
    </row>
    <row r="791" spans="4:11" ht="12.75">
      <c r="D791" s="152"/>
      <c r="J791" s="301"/>
      <c r="K791" s="301"/>
    </row>
    <row r="792" spans="4:11" ht="12.75">
      <c r="D792" s="152"/>
      <c r="J792" s="301"/>
      <c r="K792" s="301"/>
    </row>
    <row r="793" spans="4:11" ht="12.75">
      <c r="D793" s="152"/>
      <c r="J793" s="301"/>
      <c r="K793" s="301"/>
    </row>
    <row r="794" spans="4:11" ht="12.75">
      <c r="D794" s="152"/>
      <c r="J794" s="301"/>
      <c r="K794" s="301"/>
    </row>
    <row r="795" spans="4:11" ht="12.75">
      <c r="D795" s="152"/>
      <c r="J795" s="301"/>
      <c r="K795" s="301"/>
    </row>
    <row r="796" spans="4:11" ht="12.75">
      <c r="D796" s="152"/>
      <c r="J796" s="301"/>
      <c r="K796" s="301"/>
    </row>
    <row r="797" spans="4:11" ht="12.75">
      <c r="D797" s="152"/>
      <c r="J797" s="301"/>
      <c r="K797" s="301"/>
    </row>
    <row r="798" spans="4:11" ht="12.75">
      <c r="D798" s="152"/>
      <c r="J798" s="301"/>
      <c r="K798" s="301"/>
    </row>
    <row r="799" spans="4:11" ht="12.75">
      <c r="D799" s="152"/>
      <c r="J799" s="301"/>
      <c r="K799" s="301"/>
    </row>
    <row r="800" spans="4:11" ht="12.75">
      <c r="D800" s="152"/>
      <c r="J800" s="301"/>
      <c r="K800" s="301"/>
    </row>
    <row r="801" spans="4:11" ht="12.75">
      <c r="D801" s="152"/>
      <c r="J801" s="301"/>
      <c r="K801" s="301"/>
    </row>
    <row r="802" spans="4:11" ht="12.75">
      <c r="D802" s="152"/>
      <c r="J802" s="301"/>
      <c r="K802" s="301"/>
    </row>
    <row r="803" spans="4:11" ht="12.75">
      <c r="D803" s="152"/>
      <c r="J803" s="301"/>
      <c r="K803" s="301"/>
    </row>
    <row r="804" spans="4:11" ht="12.75">
      <c r="D804" s="152"/>
      <c r="J804" s="301"/>
      <c r="K804" s="301"/>
    </row>
    <row r="805" spans="4:11" ht="12.75">
      <c r="D805" s="152"/>
      <c r="J805" s="301"/>
      <c r="K805" s="301"/>
    </row>
    <row r="806" spans="4:11" ht="12.75">
      <c r="D806" s="152"/>
      <c r="J806" s="301"/>
      <c r="K806" s="301"/>
    </row>
    <row r="807" spans="4:11" ht="12.75">
      <c r="D807" s="152"/>
      <c r="J807" s="301"/>
      <c r="K807" s="301"/>
    </row>
    <row r="808" spans="4:11" ht="12.75">
      <c r="D808" s="152"/>
      <c r="J808" s="301"/>
      <c r="K808" s="301"/>
    </row>
    <row r="809" spans="4:11" ht="12.75">
      <c r="D809" s="152"/>
      <c r="J809" s="301"/>
      <c r="K809" s="301"/>
    </row>
    <row r="810" spans="4:11" ht="12.75">
      <c r="D810" s="152"/>
      <c r="J810" s="301"/>
      <c r="K810" s="301"/>
    </row>
    <row r="811" spans="4:11" ht="12.75">
      <c r="D811" s="152"/>
      <c r="J811" s="301"/>
      <c r="K811" s="301"/>
    </row>
    <row r="812" spans="4:11" ht="12.75">
      <c r="D812" s="152"/>
      <c r="J812" s="301"/>
      <c r="K812" s="301"/>
    </row>
    <row r="813" spans="4:11" ht="12.75">
      <c r="D813" s="152"/>
      <c r="J813" s="301"/>
      <c r="K813" s="301"/>
    </row>
    <row r="814" spans="4:11" ht="12.75">
      <c r="D814" s="152"/>
      <c r="J814" s="301"/>
      <c r="K814" s="301"/>
    </row>
    <row r="815" spans="4:11" ht="12.75">
      <c r="D815" s="152"/>
      <c r="J815" s="301"/>
      <c r="K815" s="301"/>
    </row>
    <row r="816" spans="4:11" ht="12.75">
      <c r="D816" s="152"/>
      <c r="J816" s="301"/>
      <c r="K816" s="301"/>
    </row>
    <row r="817" spans="4:11" ht="12.75">
      <c r="D817" s="152"/>
      <c r="J817" s="301"/>
      <c r="K817" s="301"/>
    </row>
    <row r="818" spans="4:11" ht="12.75">
      <c r="D818" s="152"/>
      <c r="J818" s="301"/>
      <c r="K818" s="301"/>
    </row>
    <row r="819" spans="4:11" ht="12.75">
      <c r="D819" s="152"/>
      <c r="J819" s="301"/>
      <c r="K819" s="301"/>
    </row>
    <row r="820" spans="4:11" ht="12.75">
      <c r="D820" s="152"/>
      <c r="J820" s="301"/>
      <c r="K820" s="301"/>
    </row>
    <row r="821" spans="4:11" ht="12.75">
      <c r="D821" s="152"/>
      <c r="J821" s="301"/>
      <c r="K821" s="301"/>
    </row>
    <row r="822" spans="4:11" ht="12.75">
      <c r="D822" s="152"/>
      <c r="J822" s="301"/>
      <c r="K822" s="301"/>
    </row>
    <row r="823" spans="4:11" ht="12.75">
      <c r="D823" s="152"/>
      <c r="J823" s="301"/>
      <c r="K823" s="301"/>
    </row>
    <row r="824" spans="4:11" ht="12.75">
      <c r="D824" s="152"/>
      <c r="J824" s="301"/>
      <c r="K824" s="301"/>
    </row>
    <row r="825" spans="4:11" ht="12.75">
      <c r="D825" s="152"/>
      <c r="J825" s="301"/>
      <c r="K825" s="301"/>
    </row>
    <row r="826" spans="4:11" ht="12.75">
      <c r="D826" s="152"/>
      <c r="J826" s="301"/>
      <c r="K826" s="301"/>
    </row>
    <row r="827" spans="4:11" ht="12.75">
      <c r="D827" s="152"/>
      <c r="J827" s="301"/>
      <c r="K827" s="301"/>
    </row>
    <row r="828" spans="4:11" ht="12.75">
      <c r="D828" s="152"/>
      <c r="J828" s="301"/>
      <c r="K828" s="301"/>
    </row>
    <row r="829" spans="4:11" ht="12.75">
      <c r="D829" s="152"/>
      <c r="J829" s="301"/>
      <c r="K829" s="301"/>
    </row>
    <row r="830" spans="4:11" ht="12.75">
      <c r="D830" s="152"/>
      <c r="J830" s="301"/>
      <c r="K830" s="301"/>
    </row>
    <row r="831" spans="4:11" ht="12.75">
      <c r="D831" s="152"/>
      <c r="J831" s="301"/>
      <c r="K831" s="301"/>
    </row>
    <row r="832" spans="4:11" ht="12.75">
      <c r="D832" s="152"/>
      <c r="J832" s="301"/>
      <c r="K832" s="301"/>
    </row>
    <row r="833" spans="4:11" ht="12.75">
      <c r="D833" s="152"/>
      <c r="J833" s="301"/>
      <c r="K833" s="301"/>
    </row>
    <row r="834" spans="4:11" ht="12.75">
      <c r="D834" s="152"/>
      <c r="J834" s="301"/>
      <c r="K834" s="301"/>
    </row>
    <row r="835" spans="4:11" ht="12.75">
      <c r="D835" s="152"/>
      <c r="J835" s="301"/>
      <c r="K835" s="301"/>
    </row>
    <row r="836" spans="4:11" ht="12.75">
      <c r="D836" s="152"/>
      <c r="J836" s="301"/>
      <c r="K836" s="301"/>
    </row>
    <row r="837" spans="4:11" ht="12.75">
      <c r="D837" s="152"/>
      <c r="J837" s="301"/>
      <c r="K837" s="301"/>
    </row>
    <row r="838" spans="4:11" ht="12.75">
      <c r="D838" s="152"/>
      <c r="J838" s="301"/>
      <c r="K838" s="301"/>
    </row>
    <row r="839" spans="4:11" ht="12.75">
      <c r="D839" s="152"/>
      <c r="J839" s="301"/>
      <c r="K839" s="301"/>
    </row>
    <row r="840" spans="4:11" ht="12.75">
      <c r="D840" s="152"/>
      <c r="J840" s="301"/>
      <c r="K840" s="301"/>
    </row>
    <row r="841" spans="4:11" ht="12.75">
      <c r="D841" s="152"/>
      <c r="J841" s="301"/>
      <c r="K841" s="301"/>
    </row>
    <row r="842" spans="4:11" ht="12.75">
      <c r="D842" s="152"/>
      <c r="J842" s="301"/>
      <c r="K842" s="301"/>
    </row>
    <row r="843" spans="4:11" ht="12.75">
      <c r="D843" s="152"/>
      <c r="J843" s="301"/>
      <c r="K843" s="301"/>
    </row>
    <row r="844" spans="4:11" ht="12.75">
      <c r="D844" s="152"/>
      <c r="J844" s="301"/>
      <c r="K844" s="301"/>
    </row>
    <row r="845" spans="4:11" ht="12.75">
      <c r="D845" s="152"/>
      <c r="J845" s="301"/>
      <c r="K845" s="301"/>
    </row>
    <row r="846" spans="4:11" ht="12.75">
      <c r="D846" s="152"/>
      <c r="J846" s="301"/>
      <c r="K846" s="301"/>
    </row>
    <row r="847" spans="4:11" ht="12.75">
      <c r="D847" s="152"/>
      <c r="J847" s="301"/>
      <c r="K847" s="301"/>
    </row>
    <row r="848" spans="4:11" ht="12.75">
      <c r="D848" s="152"/>
      <c r="J848" s="301"/>
      <c r="K848" s="301"/>
    </row>
    <row r="849" spans="4:11" ht="12.75">
      <c r="D849" s="152"/>
      <c r="J849" s="301"/>
      <c r="K849" s="301"/>
    </row>
    <row r="850" spans="4:11" ht="12.75">
      <c r="D850" s="152"/>
      <c r="J850" s="301"/>
      <c r="K850" s="301"/>
    </row>
    <row r="851" spans="4:11" ht="12.75">
      <c r="D851" s="152"/>
      <c r="J851" s="301"/>
      <c r="K851" s="301"/>
    </row>
    <row r="852" spans="4:11" ht="12.75">
      <c r="D852" s="152"/>
      <c r="J852" s="301"/>
      <c r="K852" s="301"/>
    </row>
    <row r="853" spans="4:11" ht="12.75">
      <c r="D853" s="152"/>
      <c r="J853" s="301"/>
      <c r="K853" s="301"/>
    </row>
    <row r="854" spans="4:11" ht="12.75">
      <c r="D854" s="152"/>
      <c r="J854" s="301"/>
      <c r="K854" s="301"/>
    </row>
    <row r="855" spans="4:11" ht="12.75">
      <c r="D855" s="152"/>
      <c r="J855" s="301"/>
      <c r="K855" s="301"/>
    </row>
    <row r="856" spans="4:11" ht="12.75">
      <c r="D856" s="152"/>
      <c r="J856" s="301"/>
      <c r="K856" s="301"/>
    </row>
    <row r="857" spans="4:11" ht="12.75">
      <c r="D857" s="152"/>
      <c r="J857" s="301"/>
      <c r="K857" s="301"/>
    </row>
    <row r="858" spans="4:11" ht="12.75">
      <c r="D858" s="152"/>
      <c r="J858" s="301"/>
      <c r="K858" s="301"/>
    </row>
    <row r="859" spans="4:11" ht="12.75">
      <c r="D859" s="152"/>
      <c r="J859" s="301"/>
      <c r="K859" s="301"/>
    </row>
    <row r="860" spans="4:11" ht="12.75">
      <c r="D860" s="152"/>
      <c r="J860" s="301"/>
      <c r="K860" s="301"/>
    </row>
    <row r="861" spans="4:11" ht="12.75">
      <c r="D861" s="152"/>
      <c r="J861" s="301"/>
      <c r="K861" s="301"/>
    </row>
    <row r="862" spans="4:11" ht="12.75">
      <c r="D862" s="152"/>
      <c r="J862" s="301"/>
      <c r="K862" s="301"/>
    </row>
    <row r="863" spans="4:11" ht="12.75">
      <c r="D863" s="152"/>
      <c r="J863" s="301"/>
      <c r="K863" s="301"/>
    </row>
    <row r="864" spans="4:11" ht="12.75">
      <c r="D864" s="152"/>
      <c r="J864" s="301"/>
      <c r="K864" s="301"/>
    </row>
    <row r="865" spans="4:11" ht="12.75">
      <c r="D865" s="152"/>
      <c r="J865" s="301"/>
      <c r="K865" s="301"/>
    </row>
    <row r="866" spans="4:11" ht="12.75">
      <c r="D866" s="152"/>
      <c r="J866" s="301"/>
      <c r="K866" s="301"/>
    </row>
    <row r="867" spans="4:11" ht="12.75">
      <c r="D867" s="152"/>
      <c r="J867" s="301"/>
      <c r="K867" s="301"/>
    </row>
    <row r="868" spans="4:11" ht="12.75">
      <c r="D868" s="152"/>
      <c r="J868" s="301"/>
      <c r="K868" s="301"/>
    </row>
    <row r="869" spans="4:11" ht="12.75">
      <c r="D869" s="152"/>
      <c r="J869" s="301"/>
      <c r="K869" s="301"/>
    </row>
    <row r="870" spans="4:11" ht="12.75">
      <c r="D870" s="152"/>
      <c r="J870" s="301"/>
      <c r="K870" s="301"/>
    </row>
    <row r="871" spans="4:11" ht="12.75">
      <c r="D871" s="152"/>
      <c r="J871" s="301"/>
      <c r="K871" s="301"/>
    </row>
    <row r="872" spans="4:11" ht="12.75">
      <c r="D872" s="152"/>
      <c r="J872" s="301"/>
      <c r="K872" s="301"/>
    </row>
    <row r="873" spans="4:11" ht="12.75">
      <c r="D873" s="152"/>
      <c r="J873" s="301"/>
      <c r="K873" s="301"/>
    </row>
    <row r="874" spans="4:11" ht="12.75">
      <c r="D874" s="152"/>
      <c r="J874" s="301"/>
      <c r="K874" s="301"/>
    </row>
    <row r="875" spans="4:11" ht="12.75">
      <c r="D875" s="152"/>
      <c r="J875" s="301"/>
      <c r="K875" s="301"/>
    </row>
    <row r="876" spans="4:11" ht="12.75">
      <c r="D876" s="152"/>
      <c r="J876" s="301"/>
      <c r="K876" s="301"/>
    </row>
    <row r="877" spans="4:11" ht="12.75">
      <c r="D877" s="152"/>
      <c r="J877" s="301"/>
      <c r="K877" s="301"/>
    </row>
    <row r="878" spans="4:11" ht="12.75">
      <c r="D878" s="152"/>
      <c r="J878" s="301"/>
      <c r="K878" s="301"/>
    </row>
    <row r="879" spans="4:11" ht="12.75">
      <c r="D879" s="152"/>
      <c r="J879" s="301"/>
      <c r="K879" s="301"/>
    </row>
    <row r="880" spans="4:11" ht="12.75">
      <c r="D880" s="152"/>
      <c r="J880" s="301"/>
      <c r="K880" s="301"/>
    </row>
    <row r="881" spans="4:11" ht="12.75">
      <c r="D881" s="152"/>
      <c r="J881" s="301"/>
      <c r="K881" s="301"/>
    </row>
    <row r="882" spans="4:11" ht="12.75">
      <c r="D882" s="152"/>
      <c r="J882" s="301"/>
      <c r="K882" s="301"/>
    </row>
    <row r="883" spans="4:11" ht="12.75">
      <c r="D883" s="152"/>
      <c r="J883" s="301"/>
      <c r="K883" s="301"/>
    </row>
    <row r="884" spans="4:11" ht="12.75">
      <c r="D884" s="152"/>
      <c r="J884" s="301"/>
      <c r="K884" s="301"/>
    </row>
    <row r="885" spans="4:11" ht="12.75">
      <c r="D885" s="152"/>
      <c r="J885" s="301"/>
      <c r="K885" s="301"/>
    </row>
    <row r="886" spans="4:11" ht="12.75">
      <c r="D886" s="152"/>
      <c r="J886" s="301"/>
      <c r="K886" s="301"/>
    </row>
    <row r="887" spans="4:11" ht="12.75">
      <c r="D887" s="152"/>
      <c r="J887" s="301"/>
      <c r="K887" s="301"/>
    </row>
    <row r="888" spans="4:11" ht="12.75">
      <c r="D888" s="152"/>
      <c r="J888" s="301"/>
      <c r="K888" s="301"/>
    </row>
    <row r="889" spans="4:11" ht="12.75">
      <c r="D889" s="152"/>
      <c r="J889" s="301"/>
      <c r="K889" s="301"/>
    </row>
    <row r="890" spans="4:11" ht="12.75">
      <c r="D890" s="152"/>
      <c r="J890" s="301"/>
      <c r="K890" s="301"/>
    </row>
    <row r="891" spans="4:11" ht="12.75">
      <c r="D891" s="152"/>
      <c r="J891" s="301"/>
      <c r="K891" s="301"/>
    </row>
    <row r="892" spans="4:11" ht="12.75">
      <c r="D892" s="152"/>
      <c r="J892" s="301"/>
      <c r="K892" s="301"/>
    </row>
    <row r="893" spans="4:11" ht="12.75">
      <c r="D893" s="152"/>
      <c r="J893" s="301"/>
      <c r="K893" s="301"/>
    </row>
    <row r="894" spans="4:11" ht="12.75">
      <c r="D894" s="152"/>
      <c r="J894" s="301"/>
      <c r="K894" s="301"/>
    </row>
    <row r="895" spans="4:11" ht="12.75">
      <c r="D895" s="152"/>
      <c r="J895" s="301"/>
      <c r="K895" s="301"/>
    </row>
    <row r="896" spans="4:11" ht="12.75">
      <c r="D896" s="152"/>
      <c r="J896" s="301"/>
      <c r="K896" s="301"/>
    </row>
    <row r="897" spans="4:11" ht="12.75">
      <c r="D897" s="152"/>
      <c r="J897" s="301"/>
      <c r="K897" s="301"/>
    </row>
    <row r="898" spans="4:11" ht="12.75">
      <c r="D898" s="152"/>
      <c r="J898" s="301"/>
      <c r="K898" s="301"/>
    </row>
    <row r="899" spans="4:11" ht="12.75">
      <c r="D899" s="152"/>
      <c r="J899" s="301"/>
      <c r="K899" s="301"/>
    </row>
    <row r="900" spans="4:11" ht="12.75">
      <c r="D900" s="152"/>
      <c r="J900" s="301"/>
      <c r="K900" s="301"/>
    </row>
    <row r="901" spans="4:11" ht="12.75">
      <c r="D901" s="152"/>
      <c r="J901" s="301"/>
      <c r="K901" s="301"/>
    </row>
    <row r="902" spans="4:11" ht="12.75">
      <c r="D902" s="152"/>
      <c r="J902" s="301"/>
      <c r="K902" s="301"/>
    </row>
    <row r="903" spans="4:11" ht="12.75">
      <c r="D903" s="152"/>
      <c r="J903" s="301"/>
      <c r="K903" s="301"/>
    </row>
    <row r="904" spans="4:11" ht="12.75">
      <c r="D904" s="152"/>
      <c r="J904" s="301"/>
      <c r="K904" s="301"/>
    </row>
    <row r="905" spans="4:11" ht="12.75">
      <c r="D905" s="152"/>
      <c r="J905" s="301"/>
      <c r="K905" s="301"/>
    </row>
    <row r="906" spans="4:11" ht="12.75">
      <c r="D906" s="152"/>
      <c r="J906" s="301"/>
      <c r="K906" s="301"/>
    </row>
    <row r="907" spans="4:11" ht="12.75">
      <c r="D907" s="152"/>
      <c r="J907" s="301"/>
      <c r="K907" s="301"/>
    </row>
    <row r="908" spans="4:11" ht="12.75">
      <c r="D908" s="152"/>
      <c r="J908" s="301"/>
      <c r="K908" s="301"/>
    </row>
    <row r="909" spans="4:11" ht="12.75">
      <c r="D909" s="152"/>
      <c r="J909" s="301"/>
      <c r="K909" s="301"/>
    </row>
    <row r="910" spans="4:11" ht="12.75">
      <c r="D910" s="152"/>
      <c r="J910" s="301"/>
      <c r="K910" s="301"/>
    </row>
    <row r="911" spans="4:11" ht="12.75">
      <c r="D911" s="152"/>
      <c r="J911" s="301"/>
      <c r="K911" s="301"/>
    </row>
    <row r="912" spans="4:11" ht="12.75">
      <c r="D912" s="152"/>
      <c r="J912" s="301"/>
      <c r="K912" s="301"/>
    </row>
    <row r="913" spans="4:11" ht="12.75">
      <c r="D913" s="152"/>
      <c r="J913" s="301"/>
      <c r="K913" s="301"/>
    </row>
    <row r="914" spans="4:11" ht="12.75">
      <c r="D914" s="152"/>
      <c r="J914" s="301"/>
      <c r="K914" s="301"/>
    </row>
    <row r="915" spans="4:11" ht="12.75">
      <c r="D915" s="152"/>
      <c r="J915" s="301"/>
      <c r="K915" s="301"/>
    </row>
    <row r="916" spans="4:11" ht="12.75">
      <c r="D916" s="152"/>
      <c r="J916" s="301"/>
      <c r="K916" s="301"/>
    </row>
    <row r="917" spans="4:11" ht="12.75">
      <c r="D917" s="152"/>
      <c r="J917" s="301"/>
      <c r="K917" s="301"/>
    </row>
    <row r="918" spans="4:11" ht="12.75">
      <c r="D918" s="152"/>
      <c r="J918" s="301"/>
      <c r="K918" s="301"/>
    </row>
    <row r="919" spans="4:11" ht="12.75">
      <c r="D919" s="152"/>
      <c r="J919" s="301"/>
      <c r="K919" s="301"/>
    </row>
    <row r="920" spans="4:11" ht="12.75">
      <c r="D920" s="152"/>
      <c r="J920" s="301"/>
      <c r="K920" s="301"/>
    </row>
    <row r="921" spans="4:11" ht="12.75">
      <c r="D921" s="152"/>
      <c r="J921" s="301"/>
      <c r="K921" s="301"/>
    </row>
    <row r="922" spans="4:11" ht="12.75">
      <c r="D922" s="152"/>
      <c r="J922" s="301"/>
      <c r="K922" s="301"/>
    </row>
    <row r="923" spans="4:11" ht="12.75">
      <c r="D923" s="152"/>
      <c r="J923" s="301"/>
      <c r="K923" s="301"/>
    </row>
    <row r="924" spans="4:11" ht="12.75">
      <c r="D924" s="152"/>
      <c r="J924" s="301"/>
      <c r="K924" s="301"/>
    </row>
    <row r="925" spans="4:11" ht="12.75">
      <c r="D925" s="152"/>
      <c r="J925" s="301"/>
      <c r="K925" s="301"/>
    </row>
    <row r="926" spans="4:11" ht="12.75">
      <c r="D926" s="152"/>
      <c r="J926" s="301"/>
      <c r="K926" s="301"/>
    </row>
    <row r="927" spans="4:11" ht="12.75">
      <c r="D927" s="152"/>
      <c r="J927" s="301"/>
      <c r="K927" s="301"/>
    </row>
    <row r="928" spans="4:11" ht="12.75">
      <c r="D928" s="152"/>
      <c r="J928" s="301"/>
      <c r="K928" s="301"/>
    </row>
    <row r="929" spans="4:11" ht="12.75">
      <c r="D929" s="152"/>
      <c r="J929" s="301"/>
      <c r="K929" s="301"/>
    </row>
    <row r="930" spans="4:11" ht="12.75">
      <c r="D930" s="152"/>
      <c r="J930" s="301"/>
      <c r="K930" s="301"/>
    </row>
    <row r="931" spans="4:11" ht="12.75">
      <c r="D931" s="152"/>
      <c r="J931" s="301"/>
      <c r="K931" s="301"/>
    </row>
    <row r="932" spans="4:11" ht="12.75">
      <c r="D932" s="152"/>
      <c r="J932" s="301"/>
      <c r="K932" s="301"/>
    </row>
    <row r="933" spans="4:11" ht="12.75">
      <c r="D933" s="152"/>
      <c r="J933" s="301"/>
      <c r="K933" s="301"/>
    </row>
    <row r="934" spans="4:11" ht="12.75">
      <c r="D934" s="152"/>
      <c r="J934" s="301"/>
      <c r="K934" s="301"/>
    </row>
    <row r="935" spans="4:11" ht="12.75">
      <c r="D935" s="152"/>
      <c r="J935" s="301"/>
      <c r="K935" s="301"/>
    </row>
    <row r="936" spans="4:11" ht="12.75">
      <c r="D936" s="152"/>
      <c r="J936" s="301"/>
      <c r="K936" s="301"/>
    </row>
    <row r="937" spans="4:11" ht="12.75">
      <c r="D937" s="152"/>
      <c r="J937" s="301"/>
      <c r="K937" s="301"/>
    </row>
    <row r="938" spans="4:11" ht="12.75">
      <c r="D938" s="152"/>
      <c r="J938" s="301"/>
      <c r="K938" s="301"/>
    </row>
    <row r="939" spans="4:11" ht="12.75">
      <c r="D939" s="152"/>
      <c r="J939" s="301"/>
      <c r="K939" s="301"/>
    </row>
    <row r="940" spans="4:11" ht="12.75">
      <c r="D940" s="152"/>
      <c r="J940" s="301"/>
      <c r="K940" s="301"/>
    </row>
    <row r="941" spans="4:11" ht="12.75">
      <c r="D941" s="152"/>
      <c r="J941" s="301"/>
      <c r="K941" s="301"/>
    </row>
    <row r="942" spans="4:11" ht="12.75">
      <c r="D942" s="152"/>
      <c r="J942" s="301"/>
      <c r="K942" s="301"/>
    </row>
    <row r="943" spans="4:11" ht="12.75">
      <c r="D943" s="152"/>
      <c r="J943" s="301"/>
      <c r="K943" s="301"/>
    </row>
    <row r="944" spans="4:11" ht="12.75">
      <c r="D944" s="152"/>
      <c r="J944" s="301"/>
      <c r="K944" s="301"/>
    </row>
    <row r="945" spans="4:11" ht="12.75">
      <c r="D945" s="152"/>
      <c r="J945" s="301"/>
      <c r="K945" s="301"/>
    </row>
    <row r="946" spans="4:11" ht="12.75">
      <c r="D946" s="152"/>
      <c r="J946" s="301"/>
      <c r="K946" s="301"/>
    </row>
    <row r="947" spans="4:11" ht="12.75">
      <c r="D947" s="152"/>
      <c r="J947" s="301"/>
      <c r="K947" s="301"/>
    </row>
    <row r="948" spans="4:11" ht="12.75">
      <c r="D948" s="152"/>
      <c r="J948" s="301"/>
      <c r="K948" s="301"/>
    </row>
    <row r="949" spans="4:11" ht="12.75">
      <c r="D949" s="152"/>
      <c r="J949" s="301"/>
      <c r="K949" s="301"/>
    </row>
    <row r="950" spans="4:11" ht="12.75">
      <c r="D950" s="152"/>
      <c r="J950" s="301"/>
      <c r="K950" s="301"/>
    </row>
    <row r="951" spans="4:11" ht="12.75">
      <c r="D951" s="152"/>
      <c r="J951" s="301"/>
      <c r="K951" s="301"/>
    </row>
    <row r="952" spans="4:11" ht="12.75">
      <c r="D952" s="152"/>
      <c r="J952" s="301"/>
      <c r="K952" s="301"/>
    </row>
    <row r="953" spans="4:11" ht="12.75">
      <c r="D953" s="152"/>
      <c r="J953" s="301"/>
      <c r="K953" s="301"/>
    </row>
    <row r="954" spans="4:11" ht="12.75">
      <c r="D954" s="152"/>
      <c r="J954" s="301"/>
      <c r="K954" s="301"/>
    </row>
    <row r="955" spans="4:11" ht="12.75">
      <c r="D955" s="152"/>
      <c r="J955" s="301"/>
      <c r="K955" s="301"/>
    </row>
    <row r="956" spans="4:11" ht="12.75">
      <c r="D956" s="152"/>
      <c r="J956" s="301"/>
      <c r="K956" s="301"/>
    </row>
    <row r="957" spans="4:11" ht="12.75">
      <c r="D957" s="152"/>
      <c r="J957" s="301"/>
      <c r="K957" s="301"/>
    </row>
    <row r="958" spans="4:11" ht="12.75">
      <c r="D958" s="152"/>
      <c r="J958" s="301"/>
      <c r="K958" s="301"/>
    </row>
    <row r="959" spans="4:11" ht="12.75">
      <c r="D959" s="152"/>
      <c r="J959" s="301"/>
      <c r="K959" s="301"/>
    </row>
    <row r="960" spans="4:11" ht="12.75">
      <c r="D960" s="152"/>
      <c r="J960" s="301"/>
      <c r="K960" s="301"/>
    </row>
    <row r="961" spans="4:11" ht="12.75">
      <c r="D961" s="152"/>
      <c r="J961" s="301"/>
      <c r="K961" s="301"/>
    </row>
    <row r="962" spans="4:11" ht="12.75">
      <c r="D962" s="152"/>
      <c r="J962" s="301"/>
      <c r="K962" s="301"/>
    </row>
    <row r="963" spans="4:11" ht="12.75">
      <c r="D963" s="152"/>
      <c r="J963" s="301"/>
      <c r="K963" s="301"/>
    </row>
    <row r="964" spans="4:11" ht="12.75">
      <c r="D964" s="152"/>
      <c r="J964" s="301"/>
      <c r="K964" s="301"/>
    </row>
    <row r="965" spans="4:11" ht="12.75">
      <c r="D965" s="152"/>
      <c r="J965" s="301"/>
      <c r="K965" s="301"/>
    </row>
    <row r="966" spans="4:11" ht="12.75">
      <c r="D966" s="152"/>
      <c r="J966" s="301"/>
      <c r="K966" s="301"/>
    </row>
    <row r="967" spans="4:11" ht="12.75">
      <c r="D967" s="152"/>
      <c r="J967" s="301"/>
      <c r="K967" s="301"/>
    </row>
    <row r="968" spans="4:11" ht="12.75">
      <c r="D968" s="152"/>
      <c r="J968" s="301"/>
      <c r="K968" s="301"/>
    </row>
    <row r="969" spans="4:11" ht="12.75">
      <c r="D969" s="152"/>
      <c r="J969" s="301"/>
      <c r="K969" s="301"/>
    </row>
    <row r="970" spans="4:11" ht="12.75">
      <c r="D970" s="152"/>
      <c r="J970" s="301"/>
      <c r="K970" s="301"/>
    </row>
    <row r="971" spans="4:11" ht="12.75">
      <c r="D971" s="152"/>
      <c r="J971" s="301"/>
      <c r="K971" s="301"/>
    </row>
    <row r="972" spans="4:11" ht="12.75">
      <c r="D972" s="152"/>
      <c r="J972" s="301"/>
      <c r="K972" s="301"/>
    </row>
    <row r="973" spans="4:11" ht="12.75">
      <c r="D973" s="152"/>
      <c r="J973" s="301"/>
      <c r="K973" s="301"/>
    </row>
    <row r="974" spans="4:11" ht="12.75">
      <c r="D974" s="152"/>
      <c r="J974" s="301"/>
      <c r="K974" s="301"/>
    </row>
    <row r="975" spans="4:11" ht="12.75">
      <c r="D975" s="152"/>
      <c r="J975" s="301"/>
      <c r="K975" s="301"/>
    </row>
    <row r="976" spans="4:11" ht="12.75">
      <c r="D976" s="152"/>
      <c r="J976" s="301"/>
      <c r="K976" s="301"/>
    </row>
    <row r="977" spans="4:11" ht="12.75">
      <c r="D977" s="152"/>
      <c r="J977" s="301"/>
      <c r="K977" s="301"/>
    </row>
    <row r="978" spans="4:11" ht="12.75">
      <c r="D978" s="152"/>
      <c r="J978" s="301"/>
      <c r="K978" s="301"/>
    </row>
    <row r="979" spans="4:11" ht="12.75">
      <c r="D979" s="152"/>
      <c r="J979" s="301"/>
      <c r="K979" s="301"/>
    </row>
    <row r="980" spans="4:11" ht="12.75">
      <c r="D980" s="152"/>
      <c r="J980" s="301"/>
      <c r="K980" s="301"/>
    </row>
    <row r="981" spans="4:11" ht="12.75">
      <c r="D981" s="152"/>
      <c r="J981" s="301"/>
      <c r="K981" s="301"/>
    </row>
    <row r="982" spans="4:11" ht="12.75">
      <c r="D982" s="152"/>
      <c r="J982" s="301"/>
      <c r="K982" s="301"/>
    </row>
    <row r="983" spans="4:11" ht="12.75">
      <c r="D983" s="152"/>
      <c r="J983" s="301"/>
      <c r="K983" s="301"/>
    </row>
    <row r="984" spans="4:11" ht="12.75">
      <c r="D984" s="152"/>
      <c r="J984" s="301"/>
      <c r="K984" s="301"/>
    </row>
    <row r="985" spans="4:11" ht="12.75">
      <c r="D985" s="152"/>
      <c r="J985" s="301"/>
      <c r="K985" s="301"/>
    </row>
    <row r="986" spans="4:11" ht="12.75">
      <c r="D986" s="152"/>
      <c r="J986" s="301"/>
      <c r="K986" s="301"/>
    </row>
    <row r="987" spans="4:11" ht="12.75">
      <c r="D987" s="152"/>
      <c r="J987" s="301"/>
      <c r="K987" s="301"/>
    </row>
    <row r="988" spans="4:11" ht="12.75">
      <c r="D988" s="152"/>
      <c r="J988" s="301"/>
      <c r="K988" s="301"/>
    </row>
    <row r="989" spans="4:11" ht="12.75">
      <c r="D989" s="152"/>
      <c r="J989" s="301"/>
      <c r="K989" s="301"/>
    </row>
    <row r="990" spans="4:11" ht="12.75">
      <c r="D990" s="152"/>
      <c r="J990" s="301"/>
      <c r="K990" s="301"/>
    </row>
    <row r="991" spans="4:11" ht="12.75">
      <c r="D991" s="152"/>
      <c r="J991" s="301"/>
      <c r="K991" s="301"/>
    </row>
    <row r="992" spans="4:11" ht="12.75">
      <c r="D992" s="152"/>
      <c r="J992" s="301"/>
      <c r="K992" s="301"/>
    </row>
  </sheetData>
  <mergeCells count="6">
    <mergeCell ref="S16:S17"/>
    <mergeCell ref="D16:D17"/>
    <mergeCell ref="J16:J17"/>
    <mergeCell ref="K16:K17"/>
    <mergeCell ref="O16:O17"/>
    <mergeCell ref="P16:P17"/>
  </mergeCells>
  <conditionalFormatting sqref="A1:A992">
    <cfRule type="notContainsBlanks" dxfId="18" priority="1">
      <formula>LEN(TRIM(A1))&gt;0</formula>
    </cfRule>
  </conditionalFormatting>
  <hyperlinks>
    <hyperlink ref="H2" r:id="rId1" xr:uid="{00000000-0004-0000-0A00-000000000000}"/>
    <hyperlink ref="M2" r:id="rId2" xr:uid="{00000000-0004-0000-0A00-000001000000}"/>
    <hyperlink ref="O2" r:id="rId3" xr:uid="{00000000-0004-0000-0A00-000002000000}"/>
    <hyperlink ref="H3" r:id="rId4" xr:uid="{00000000-0004-0000-0A00-000003000000}"/>
    <hyperlink ref="M3" r:id="rId5" xr:uid="{00000000-0004-0000-0A00-000004000000}"/>
    <hyperlink ref="O3" r:id="rId6" xr:uid="{00000000-0004-0000-0A00-000005000000}"/>
    <hyperlink ref="H4" r:id="rId7" xr:uid="{00000000-0004-0000-0A00-000006000000}"/>
    <hyperlink ref="M4" r:id="rId8" xr:uid="{00000000-0004-0000-0A00-000007000000}"/>
    <hyperlink ref="O4" r:id="rId9" xr:uid="{00000000-0004-0000-0A00-000008000000}"/>
    <hyperlink ref="H5" r:id="rId10" xr:uid="{00000000-0004-0000-0A00-000009000000}"/>
    <hyperlink ref="M5" r:id="rId11" xr:uid="{00000000-0004-0000-0A00-00000A000000}"/>
    <hyperlink ref="O5" r:id="rId12" xr:uid="{00000000-0004-0000-0A00-00000B000000}"/>
    <hyperlink ref="H6" r:id="rId13" xr:uid="{00000000-0004-0000-0A00-00000C000000}"/>
    <hyperlink ref="M6" r:id="rId14" xr:uid="{00000000-0004-0000-0A00-00000D000000}"/>
    <hyperlink ref="O6" r:id="rId15" xr:uid="{00000000-0004-0000-0A00-00000E000000}"/>
    <hyperlink ref="H7" r:id="rId16" xr:uid="{00000000-0004-0000-0A00-00000F000000}"/>
    <hyperlink ref="M7" r:id="rId17" xr:uid="{00000000-0004-0000-0A00-000010000000}"/>
    <hyperlink ref="O7" r:id="rId18" xr:uid="{00000000-0004-0000-0A00-000011000000}"/>
    <hyperlink ref="H8" r:id="rId19" xr:uid="{00000000-0004-0000-0A00-000012000000}"/>
    <hyperlink ref="M8" r:id="rId20" xr:uid="{00000000-0004-0000-0A00-000013000000}"/>
    <hyperlink ref="O8" r:id="rId21" xr:uid="{00000000-0004-0000-0A00-000014000000}"/>
    <hyperlink ref="H10" r:id="rId22" xr:uid="{00000000-0004-0000-0A00-000015000000}"/>
    <hyperlink ref="O10" r:id="rId23" xr:uid="{00000000-0004-0000-0A00-000016000000}"/>
    <hyperlink ref="H11" r:id="rId24" xr:uid="{00000000-0004-0000-0A00-000017000000}"/>
    <hyperlink ref="O11" r:id="rId25" xr:uid="{00000000-0004-0000-0A00-000018000000}"/>
    <hyperlink ref="H13" r:id="rId26" xr:uid="{00000000-0004-0000-0A00-000019000000}"/>
    <hyperlink ref="O13" r:id="rId27" xr:uid="{00000000-0004-0000-0A00-00001A000000}"/>
    <hyperlink ref="H14" r:id="rId28" xr:uid="{00000000-0004-0000-0A00-00001B000000}"/>
    <hyperlink ref="O14" r:id="rId29" xr:uid="{00000000-0004-0000-0A00-00001C000000}"/>
    <hyperlink ref="H15" r:id="rId30" xr:uid="{00000000-0004-0000-0A00-00001D000000}"/>
    <hyperlink ref="O15" r:id="rId31" xr:uid="{00000000-0004-0000-0A00-00001E000000}"/>
    <hyperlink ref="P15" r:id="rId32" xr:uid="{00000000-0004-0000-0A00-00001F000000}"/>
    <hyperlink ref="Q15" r:id="rId33" xr:uid="{00000000-0004-0000-0A00-000020000000}"/>
    <hyperlink ref="H16" r:id="rId34" xr:uid="{00000000-0004-0000-0A00-000021000000}"/>
    <hyperlink ref="O16" r:id="rId35" xr:uid="{00000000-0004-0000-0A00-000022000000}"/>
    <hyperlink ref="P16" r:id="rId36" xr:uid="{00000000-0004-0000-0A00-000023000000}"/>
    <hyperlink ref="H17" r:id="rId37" xr:uid="{00000000-0004-0000-0A00-000024000000}"/>
    <hyperlink ref="H18" r:id="rId38" xr:uid="{00000000-0004-0000-0A00-000025000000}"/>
    <hyperlink ref="O18" r:id="rId39" xr:uid="{00000000-0004-0000-0A00-000026000000}"/>
    <hyperlink ref="H19" r:id="rId40" xr:uid="{00000000-0004-0000-0A00-000027000000}"/>
    <hyperlink ref="O19" r:id="rId41" xr:uid="{00000000-0004-0000-0A00-000028000000}"/>
    <hyperlink ref="H20" r:id="rId42" xr:uid="{00000000-0004-0000-0A00-000029000000}"/>
    <hyperlink ref="O20" r:id="rId43" xr:uid="{00000000-0004-0000-0A00-00002A000000}"/>
    <hyperlink ref="H22" r:id="rId44" xr:uid="{00000000-0004-0000-0A00-00002B000000}"/>
    <hyperlink ref="H23" r:id="rId45" xr:uid="{00000000-0004-0000-0A00-00002C000000}"/>
    <hyperlink ref="H24" r:id="rId46" xr:uid="{00000000-0004-0000-0A00-00002D000000}"/>
    <hyperlink ref="H25" r:id="rId47" xr:uid="{00000000-0004-0000-0A00-00002E000000}"/>
    <hyperlink ref="H26" r:id="rId48" xr:uid="{00000000-0004-0000-0A00-00002F000000}"/>
    <hyperlink ref="H27" r:id="rId49" xr:uid="{00000000-0004-0000-0A00-000030000000}"/>
    <hyperlink ref="H28" r:id="rId50" xr:uid="{00000000-0004-0000-0A00-000031000000}"/>
    <hyperlink ref="H29" r:id="rId51" xr:uid="{00000000-0004-0000-0A00-000032000000}"/>
    <hyperlink ref="H30" r:id="rId52" xr:uid="{00000000-0004-0000-0A00-000033000000}"/>
    <hyperlink ref="H40" r:id="rId53" xr:uid="{00000000-0004-0000-0A00-00003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2"/>
  <sheetViews>
    <sheetView workbookViewId="0">
      <selection activeCell="A2" sqref="A2"/>
    </sheetView>
  </sheetViews>
  <sheetFormatPr defaultColWidth="12.5703125" defaultRowHeight="15.75" customHeight="1"/>
  <cols>
    <col min="1" max="1" width="20.42578125" customWidth="1"/>
    <col min="2" max="2" width="16.85546875" customWidth="1"/>
    <col min="5" max="5" width="36.7109375" customWidth="1"/>
    <col min="10" max="10" width="13.85546875" customWidth="1"/>
  </cols>
  <sheetData>
    <row r="1" spans="1:25">
      <c r="A1" s="156" t="s">
        <v>0</v>
      </c>
      <c r="B1" s="156" t="s">
        <v>1</v>
      </c>
      <c r="C1" s="156" t="s">
        <v>2</v>
      </c>
      <c r="D1" s="156" t="s">
        <v>3380</v>
      </c>
      <c r="E1" s="156" t="s">
        <v>6</v>
      </c>
      <c r="F1" s="156" t="s">
        <v>7</v>
      </c>
      <c r="G1" s="156" t="s">
        <v>9</v>
      </c>
      <c r="H1" s="305" t="s">
        <v>2704</v>
      </c>
      <c r="I1" s="156" t="s">
        <v>13</v>
      </c>
      <c r="J1" s="468" t="s">
        <v>3595</v>
      </c>
      <c r="K1" s="156" t="s">
        <v>15</v>
      </c>
      <c r="L1" s="156" t="s">
        <v>4</v>
      </c>
      <c r="M1" s="156" t="s">
        <v>25</v>
      </c>
      <c r="N1" s="469" t="s">
        <v>3596</v>
      </c>
    </row>
    <row r="2" spans="1:25">
      <c r="A2" s="107" t="s">
        <v>3597</v>
      </c>
      <c r="B2" s="434" t="s">
        <v>3598</v>
      </c>
      <c r="C2" s="92" t="s">
        <v>2599</v>
      </c>
      <c r="D2" s="470" t="s">
        <v>49</v>
      </c>
      <c r="E2" s="471" t="s">
        <v>3599</v>
      </c>
      <c r="F2" s="92" t="s">
        <v>27</v>
      </c>
      <c r="G2" s="98">
        <v>40000</v>
      </c>
      <c r="H2" s="98">
        <v>20000</v>
      </c>
      <c r="I2" s="121" t="s">
        <v>3600</v>
      </c>
      <c r="J2" s="91">
        <v>45231</v>
      </c>
      <c r="K2" s="107" t="s">
        <v>3601</v>
      </c>
      <c r="L2" s="92" t="s">
        <v>3602</v>
      </c>
      <c r="M2" s="107"/>
      <c r="N2" s="92" t="s">
        <v>30</v>
      </c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</row>
  </sheetData>
  <conditionalFormatting sqref="I1">
    <cfRule type="expression" dxfId="17" priority="1">
      <formula>COUNTIF(I:I,I1)&gt;1</formula>
    </cfRule>
  </conditionalFormatting>
  <hyperlinks>
    <hyperlink ref="E2" r:id="rId1" xr:uid="{00000000-0004-0000-0B00-000000000000}"/>
    <hyperlink ref="I2" r:id="rId2" xr:uid="{00000000-0004-0000-0B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B1147"/>
  <sheetViews>
    <sheetView workbookViewId="0"/>
  </sheetViews>
  <sheetFormatPr defaultColWidth="12.5703125" defaultRowHeight="15.75" customHeight="1"/>
  <cols>
    <col min="1" max="1" width="13.7109375" customWidth="1"/>
    <col min="2" max="2" width="24.42578125" customWidth="1"/>
    <col min="3" max="3" width="20.28515625" customWidth="1"/>
    <col min="7" max="7" width="38.7109375" customWidth="1"/>
    <col min="11" max="11" width="15.28515625" customWidth="1"/>
    <col min="12" max="12" width="16.5703125" customWidth="1"/>
    <col min="13" max="13" width="17.85546875" customWidth="1"/>
    <col min="14" max="15" width="16.140625" customWidth="1"/>
  </cols>
  <sheetData>
    <row r="1" spans="1:15">
      <c r="A1" s="36" t="s">
        <v>3603</v>
      </c>
      <c r="B1" s="36" t="s">
        <v>361</v>
      </c>
      <c r="C1" s="3" t="s">
        <v>1</v>
      </c>
      <c r="D1" s="3" t="s">
        <v>2</v>
      </c>
      <c r="E1" s="3" t="s">
        <v>333</v>
      </c>
      <c r="F1" s="4" t="s">
        <v>7</v>
      </c>
      <c r="G1" s="3" t="s">
        <v>6</v>
      </c>
      <c r="H1" s="106" t="s">
        <v>10</v>
      </c>
      <c r="I1" s="106" t="s">
        <v>9</v>
      </c>
      <c r="J1" s="3" t="s">
        <v>12</v>
      </c>
      <c r="K1" s="3" t="s">
        <v>2787</v>
      </c>
      <c r="L1" s="3" t="s">
        <v>13</v>
      </c>
      <c r="M1" s="3" t="s">
        <v>14</v>
      </c>
      <c r="N1" s="4" t="s">
        <v>15</v>
      </c>
      <c r="O1" s="3" t="s">
        <v>4</v>
      </c>
    </row>
    <row r="2" spans="1:15">
      <c r="A2" s="472">
        <v>45161</v>
      </c>
      <c r="B2" s="128" t="s">
        <v>3604</v>
      </c>
      <c r="C2" s="473" t="s">
        <v>3605</v>
      </c>
      <c r="D2" s="128" t="s">
        <v>2108</v>
      </c>
      <c r="E2" s="128" t="s">
        <v>3606</v>
      </c>
      <c r="F2" s="128" t="s">
        <v>27</v>
      </c>
      <c r="G2" s="474" t="s">
        <v>3607</v>
      </c>
      <c r="H2" s="245">
        <v>15000</v>
      </c>
      <c r="I2" s="167" t="s">
        <v>343</v>
      </c>
      <c r="J2" s="128" t="s">
        <v>3608</v>
      </c>
      <c r="K2" s="128" t="s">
        <v>3609</v>
      </c>
      <c r="L2" s="475" t="s">
        <v>3610</v>
      </c>
      <c r="M2" s="128" t="s">
        <v>30</v>
      </c>
      <c r="N2" s="128" t="s">
        <v>3611</v>
      </c>
      <c r="O2" s="143" t="s">
        <v>3612</v>
      </c>
    </row>
    <row r="3" spans="1:15">
      <c r="A3" s="128" t="s">
        <v>3613</v>
      </c>
      <c r="B3" s="128" t="s">
        <v>3614</v>
      </c>
      <c r="C3" s="476" t="s">
        <v>2322</v>
      </c>
      <c r="D3" s="167" t="s">
        <v>39</v>
      </c>
      <c r="E3" s="167" t="s">
        <v>2811</v>
      </c>
      <c r="F3" s="167" t="s">
        <v>27</v>
      </c>
      <c r="G3" s="477" t="s">
        <v>2323</v>
      </c>
      <c r="H3" s="245">
        <v>8000</v>
      </c>
      <c r="I3" s="167" t="s">
        <v>343</v>
      </c>
      <c r="J3" s="478" t="s">
        <v>3615</v>
      </c>
      <c r="K3" s="128" t="s">
        <v>3616</v>
      </c>
      <c r="L3" s="479" t="s">
        <v>3617</v>
      </c>
      <c r="M3" s="167" t="s">
        <v>30</v>
      </c>
      <c r="N3" s="167" t="s">
        <v>3618</v>
      </c>
      <c r="O3" s="143" t="s">
        <v>3619</v>
      </c>
    </row>
    <row r="4" spans="1:15">
      <c r="A4" s="167" t="s">
        <v>3613</v>
      </c>
      <c r="B4" s="128" t="s">
        <v>3614</v>
      </c>
      <c r="C4" s="473" t="s">
        <v>1007</v>
      </c>
      <c r="D4" s="167" t="s">
        <v>39</v>
      </c>
      <c r="E4" s="167" t="s">
        <v>2820</v>
      </c>
      <c r="F4" s="167" t="s">
        <v>27</v>
      </c>
      <c r="G4" s="480" t="s">
        <v>2957</v>
      </c>
      <c r="H4" s="245">
        <v>4450</v>
      </c>
      <c r="I4" s="167" t="s">
        <v>343</v>
      </c>
      <c r="J4" s="478" t="s">
        <v>3615</v>
      </c>
      <c r="K4" s="167" t="s">
        <v>3620</v>
      </c>
      <c r="L4" s="481" t="s">
        <v>3621</v>
      </c>
      <c r="M4" s="167" t="s">
        <v>30</v>
      </c>
      <c r="N4" s="167"/>
      <c r="O4" s="143" t="s">
        <v>3619</v>
      </c>
    </row>
    <row r="5" spans="1:15">
      <c r="A5" s="167" t="s">
        <v>3613</v>
      </c>
      <c r="B5" s="128" t="s">
        <v>3614</v>
      </c>
      <c r="C5" s="143" t="s">
        <v>3622</v>
      </c>
      <c r="D5" s="167" t="s">
        <v>39</v>
      </c>
      <c r="E5" s="167" t="s">
        <v>2820</v>
      </c>
      <c r="F5" s="167" t="s">
        <v>27</v>
      </c>
      <c r="G5" s="477" t="s">
        <v>774</v>
      </c>
      <c r="H5" s="245">
        <v>10000</v>
      </c>
      <c r="I5" s="167" t="s">
        <v>343</v>
      </c>
      <c r="J5" s="478" t="s">
        <v>3615</v>
      </c>
      <c r="K5" s="167" t="s">
        <v>3620</v>
      </c>
      <c r="L5" s="482" t="s">
        <v>3623</v>
      </c>
      <c r="M5" s="167" t="s">
        <v>30</v>
      </c>
      <c r="N5" s="143"/>
      <c r="O5" s="143" t="s">
        <v>3619</v>
      </c>
    </row>
    <row r="6" spans="1:15">
      <c r="A6" s="167" t="s">
        <v>3613</v>
      </c>
      <c r="B6" s="128" t="s">
        <v>3614</v>
      </c>
      <c r="C6" s="483" t="s">
        <v>3624</v>
      </c>
      <c r="D6" s="167" t="s">
        <v>39</v>
      </c>
      <c r="E6" s="167" t="s">
        <v>2820</v>
      </c>
      <c r="F6" s="167" t="s">
        <v>27</v>
      </c>
      <c r="G6" s="477" t="s">
        <v>575</v>
      </c>
      <c r="H6" s="245">
        <v>7000</v>
      </c>
      <c r="I6" s="167" t="s">
        <v>343</v>
      </c>
      <c r="J6" s="128" t="s">
        <v>3608</v>
      </c>
      <c r="K6" s="167" t="s">
        <v>3620</v>
      </c>
      <c r="L6" s="482" t="s">
        <v>3625</v>
      </c>
      <c r="M6" s="167" t="s">
        <v>30</v>
      </c>
      <c r="N6" s="143" t="s">
        <v>3626</v>
      </c>
      <c r="O6" s="143" t="s">
        <v>3619</v>
      </c>
    </row>
    <row r="7" spans="1:15">
      <c r="A7" s="167" t="s">
        <v>3613</v>
      </c>
      <c r="B7" s="128" t="s">
        <v>3614</v>
      </c>
      <c r="C7" s="483" t="s">
        <v>241</v>
      </c>
      <c r="D7" s="167" t="s">
        <v>39</v>
      </c>
      <c r="E7" s="167" t="s">
        <v>2811</v>
      </c>
      <c r="F7" s="167" t="s">
        <v>27</v>
      </c>
      <c r="G7" s="477" t="s">
        <v>242</v>
      </c>
      <c r="H7" s="245">
        <v>6000</v>
      </c>
      <c r="I7" s="167" t="s">
        <v>343</v>
      </c>
      <c r="J7" s="478" t="s">
        <v>3615</v>
      </c>
      <c r="K7" s="167" t="s">
        <v>3627</v>
      </c>
      <c r="L7" s="482" t="s">
        <v>3628</v>
      </c>
      <c r="M7" s="167" t="s">
        <v>30</v>
      </c>
      <c r="N7" s="143" t="s">
        <v>3629</v>
      </c>
      <c r="O7" s="143" t="s">
        <v>3619</v>
      </c>
    </row>
    <row r="8" spans="1:15">
      <c r="A8" s="167" t="s">
        <v>3613</v>
      </c>
      <c r="B8" s="128" t="s">
        <v>3614</v>
      </c>
      <c r="C8" s="483" t="s">
        <v>61</v>
      </c>
      <c r="D8" s="167" t="s">
        <v>39</v>
      </c>
      <c r="E8" s="167" t="s">
        <v>2820</v>
      </c>
      <c r="F8" s="167" t="s">
        <v>27</v>
      </c>
      <c r="G8" s="477" t="s">
        <v>922</v>
      </c>
      <c r="H8" s="245">
        <v>7000</v>
      </c>
      <c r="I8" s="167" t="s">
        <v>343</v>
      </c>
      <c r="J8" s="478" t="s">
        <v>3615</v>
      </c>
      <c r="K8" s="167" t="s">
        <v>3627</v>
      </c>
      <c r="L8" s="482" t="s">
        <v>3630</v>
      </c>
      <c r="M8" s="167" t="s">
        <v>30</v>
      </c>
      <c r="N8" s="143" t="s">
        <v>3631</v>
      </c>
      <c r="O8" s="143" t="s">
        <v>3619</v>
      </c>
    </row>
    <row r="9" spans="1:15">
      <c r="A9" s="167" t="s">
        <v>3613</v>
      </c>
      <c r="B9" s="128" t="s">
        <v>3614</v>
      </c>
      <c r="C9" s="483" t="s">
        <v>749</v>
      </c>
      <c r="D9" s="167" t="s">
        <v>39</v>
      </c>
      <c r="E9" s="167" t="s">
        <v>2820</v>
      </c>
      <c r="F9" s="167" t="s">
        <v>27</v>
      </c>
      <c r="G9" s="302" t="s">
        <v>750</v>
      </c>
      <c r="H9" s="245">
        <v>8000</v>
      </c>
      <c r="I9" s="167" t="s">
        <v>343</v>
      </c>
      <c r="J9" s="478" t="s">
        <v>3615</v>
      </c>
      <c r="K9" s="167" t="s">
        <v>3632</v>
      </c>
      <c r="L9" s="475" t="s">
        <v>3633</v>
      </c>
      <c r="M9" s="167" t="s">
        <v>30</v>
      </c>
      <c r="N9" s="143" t="s">
        <v>3634</v>
      </c>
      <c r="O9" s="143" t="s">
        <v>3619</v>
      </c>
    </row>
    <row r="10" spans="1:15">
      <c r="A10" s="167" t="s">
        <v>3613</v>
      </c>
      <c r="B10" s="128" t="s">
        <v>3614</v>
      </c>
      <c r="C10" s="483" t="s">
        <v>138</v>
      </c>
      <c r="D10" s="167" t="s">
        <v>39</v>
      </c>
      <c r="E10" s="167" t="s">
        <v>2811</v>
      </c>
      <c r="F10" s="167" t="s">
        <v>27</v>
      </c>
      <c r="G10" s="484" t="s">
        <v>139</v>
      </c>
      <c r="H10" s="245">
        <v>5000</v>
      </c>
      <c r="I10" s="167" t="s">
        <v>343</v>
      </c>
      <c r="J10" s="167" t="s">
        <v>3608</v>
      </c>
      <c r="K10" s="167" t="s">
        <v>3635</v>
      </c>
      <c r="L10" s="482" t="s">
        <v>3636</v>
      </c>
      <c r="M10" s="167" t="s">
        <v>30</v>
      </c>
      <c r="N10" s="143" t="s">
        <v>3637</v>
      </c>
      <c r="O10" s="143" t="s">
        <v>3619</v>
      </c>
    </row>
    <row r="11" spans="1:15">
      <c r="A11" s="485">
        <v>45222</v>
      </c>
      <c r="B11" s="128" t="s">
        <v>3638</v>
      </c>
      <c r="C11" s="143" t="s">
        <v>3622</v>
      </c>
      <c r="D11" s="167" t="s">
        <v>39</v>
      </c>
      <c r="E11" s="167" t="s">
        <v>2811</v>
      </c>
      <c r="F11" s="167" t="s">
        <v>27</v>
      </c>
      <c r="G11" s="477" t="s">
        <v>774</v>
      </c>
      <c r="H11" s="245">
        <v>7000</v>
      </c>
      <c r="I11" s="486">
        <v>10000</v>
      </c>
      <c r="J11" s="167" t="s">
        <v>3639</v>
      </c>
      <c r="K11" s="487">
        <v>45203</v>
      </c>
      <c r="L11" s="488" t="s">
        <v>3640</v>
      </c>
      <c r="M11" s="167" t="s">
        <v>30</v>
      </c>
      <c r="N11" s="143" t="s">
        <v>3641</v>
      </c>
      <c r="O11" s="167">
        <v>822</v>
      </c>
    </row>
    <row r="12" spans="1:15">
      <c r="A12" s="485">
        <v>45222</v>
      </c>
      <c r="B12" s="128" t="s">
        <v>3638</v>
      </c>
      <c r="C12" s="304" t="s">
        <v>837</v>
      </c>
      <c r="D12" s="167" t="s">
        <v>39</v>
      </c>
      <c r="E12" s="167" t="s">
        <v>2811</v>
      </c>
      <c r="F12" s="167" t="s">
        <v>27</v>
      </c>
      <c r="G12" s="477" t="s">
        <v>838</v>
      </c>
      <c r="H12" s="245">
        <v>9000</v>
      </c>
      <c r="I12" s="486">
        <v>13000</v>
      </c>
      <c r="J12" s="167" t="s">
        <v>3639</v>
      </c>
      <c r="K12" s="487">
        <v>45203</v>
      </c>
      <c r="L12" s="489" t="s">
        <v>3642</v>
      </c>
      <c r="M12" s="167" t="s">
        <v>30</v>
      </c>
      <c r="N12" s="143" t="s">
        <v>3643</v>
      </c>
      <c r="O12" s="167">
        <v>822</v>
      </c>
    </row>
    <row r="13" spans="1:15">
      <c r="A13" s="485">
        <v>45222</v>
      </c>
      <c r="B13" s="128" t="s">
        <v>3638</v>
      </c>
      <c r="C13" s="143" t="s">
        <v>44</v>
      </c>
      <c r="D13" s="167" t="s">
        <v>39</v>
      </c>
      <c r="E13" s="167" t="s">
        <v>2811</v>
      </c>
      <c r="F13" s="167" t="s">
        <v>27</v>
      </c>
      <c r="G13" s="477" t="s">
        <v>365</v>
      </c>
      <c r="H13" s="245">
        <v>5000</v>
      </c>
      <c r="I13" s="486">
        <v>8000</v>
      </c>
      <c r="J13" s="167" t="s">
        <v>3639</v>
      </c>
      <c r="K13" s="487">
        <v>45203</v>
      </c>
      <c r="L13" s="489" t="s">
        <v>3644</v>
      </c>
      <c r="M13" s="167" t="s">
        <v>30</v>
      </c>
      <c r="N13" s="143" t="s">
        <v>1140</v>
      </c>
      <c r="O13" s="167">
        <v>822</v>
      </c>
    </row>
    <row r="14" spans="1:15">
      <c r="A14" s="485">
        <v>45222</v>
      </c>
      <c r="B14" s="128" t="s">
        <v>3638</v>
      </c>
      <c r="C14" s="490" t="s">
        <v>3645</v>
      </c>
      <c r="D14" s="167" t="s">
        <v>39</v>
      </c>
      <c r="E14" s="167" t="s">
        <v>2811</v>
      </c>
      <c r="F14" s="167" t="s">
        <v>27</v>
      </c>
      <c r="G14" s="477" t="s">
        <v>3646</v>
      </c>
      <c r="H14" s="245">
        <v>15000</v>
      </c>
      <c r="I14" s="486">
        <v>30000</v>
      </c>
      <c r="J14" s="167" t="s">
        <v>3639</v>
      </c>
      <c r="K14" s="487">
        <v>45221</v>
      </c>
      <c r="L14" s="262" t="s">
        <v>3647</v>
      </c>
      <c r="M14" s="167" t="s">
        <v>30</v>
      </c>
      <c r="N14" s="143" t="s">
        <v>3648</v>
      </c>
      <c r="O14" s="167">
        <v>822</v>
      </c>
    </row>
    <row r="15" spans="1:15">
      <c r="A15" s="485">
        <v>45222</v>
      </c>
      <c r="B15" s="128" t="s">
        <v>3614</v>
      </c>
      <c r="C15" s="483" t="s">
        <v>3649</v>
      </c>
      <c r="D15" s="167" t="s">
        <v>39</v>
      </c>
      <c r="E15" s="167" t="s">
        <v>2820</v>
      </c>
      <c r="F15" s="167" t="s">
        <v>27</v>
      </c>
      <c r="G15" s="477" t="s">
        <v>3650</v>
      </c>
      <c r="H15" s="245">
        <v>10000</v>
      </c>
      <c r="I15" s="167" t="s">
        <v>343</v>
      </c>
      <c r="J15" s="167" t="s">
        <v>3608</v>
      </c>
      <c r="K15" s="487">
        <v>45215</v>
      </c>
      <c r="L15" s="302" t="s">
        <v>3651</v>
      </c>
      <c r="M15" s="167" t="s">
        <v>30</v>
      </c>
      <c r="N15" s="143" t="s">
        <v>3652</v>
      </c>
      <c r="O15" s="143" t="s">
        <v>3653</v>
      </c>
    </row>
    <row r="16" spans="1:15">
      <c r="A16" s="485">
        <v>45253</v>
      </c>
      <c r="B16" s="128" t="s">
        <v>3638</v>
      </c>
      <c r="C16" s="143" t="s">
        <v>103</v>
      </c>
      <c r="D16" s="167" t="s">
        <v>481</v>
      </c>
      <c r="E16" s="167" t="s">
        <v>2811</v>
      </c>
      <c r="F16" s="167" t="s">
        <v>27</v>
      </c>
      <c r="G16" s="302" t="s">
        <v>3654</v>
      </c>
      <c r="H16" s="245">
        <v>4000</v>
      </c>
      <c r="I16" s="486">
        <v>20000</v>
      </c>
      <c r="J16" s="167" t="s">
        <v>3639</v>
      </c>
      <c r="K16" s="487">
        <v>45253</v>
      </c>
      <c r="L16" s="302" t="s">
        <v>3655</v>
      </c>
      <c r="M16" s="167" t="s">
        <v>30</v>
      </c>
      <c r="N16" s="143"/>
      <c r="O16" s="167" t="s">
        <v>3656</v>
      </c>
    </row>
    <row r="17" spans="1:15">
      <c r="A17" s="485">
        <v>45253</v>
      </c>
      <c r="B17" s="128" t="s">
        <v>3638</v>
      </c>
      <c r="C17" s="143" t="s">
        <v>44</v>
      </c>
      <c r="D17" s="167" t="s">
        <v>39</v>
      </c>
      <c r="E17" s="167" t="s">
        <v>2811</v>
      </c>
      <c r="F17" s="167" t="s">
        <v>27</v>
      </c>
      <c r="G17" s="477" t="s">
        <v>365</v>
      </c>
      <c r="H17" s="245">
        <v>5000</v>
      </c>
      <c r="I17" s="486">
        <v>8000</v>
      </c>
      <c r="J17" s="167" t="s">
        <v>3639</v>
      </c>
      <c r="K17" s="487">
        <v>45252</v>
      </c>
      <c r="L17" s="491" t="s">
        <v>3657</v>
      </c>
      <c r="M17" s="167" t="s">
        <v>30</v>
      </c>
      <c r="N17" s="143" t="s">
        <v>3658</v>
      </c>
      <c r="O17" s="167" t="s">
        <v>3656</v>
      </c>
    </row>
    <row r="18" spans="1:15">
      <c r="A18" s="485">
        <v>45253</v>
      </c>
      <c r="B18" s="128" t="s">
        <v>3638</v>
      </c>
      <c r="C18" s="143" t="s">
        <v>317</v>
      </c>
      <c r="D18" s="167" t="s">
        <v>39</v>
      </c>
      <c r="E18" s="167" t="s">
        <v>2811</v>
      </c>
      <c r="F18" s="167" t="s">
        <v>27</v>
      </c>
      <c r="G18" s="477" t="s">
        <v>318</v>
      </c>
      <c r="H18" s="245">
        <v>15000</v>
      </c>
      <c r="I18" s="486">
        <v>22000</v>
      </c>
      <c r="J18" s="167" t="s">
        <v>3639</v>
      </c>
      <c r="K18" s="487">
        <v>45260</v>
      </c>
      <c r="L18" s="491" t="s">
        <v>3659</v>
      </c>
      <c r="M18" s="167" t="s">
        <v>30</v>
      </c>
      <c r="N18" s="143"/>
      <c r="O18" s="167" t="s">
        <v>3656</v>
      </c>
    </row>
    <row r="19" spans="1:15">
      <c r="A19" s="485">
        <v>45283</v>
      </c>
      <c r="B19" s="128" t="s">
        <v>3638</v>
      </c>
      <c r="C19" s="143" t="s">
        <v>1367</v>
      </c>
      <c r="D19" s="167" t="s">
        <v>39</v>
      </c>
      <c r="E19" s="167" t="s">
        <v>2811</v>
      </c>
      <c r="F19" s="167" t="s">
        <v>27</v>
      </c>
      <c r="G19" s="492" t="s">
        <v>3660</v>
      </c>
      <c r="H19" s="245">
        <v>20000</v>
      </c>
      <c r="I19" s="486">
        <v>22500</v>
      </c>
      <c r="J19" s="167" t="s">
        <v>3639</v>
      </c>
      <c r="K19" s="487">
        <v>45272</v>
      </c>
      <c r="L19" s="493" t="s">
        <v>3661</v>
      </c>
      <c r="M19" s="167" t="s">
        <v>30</v>
      </c>
      <c r="N19" s="143" t="s">
        <v>3662</v>
      </c>
      <c r="O19" s="167" t="s">
        <v>3663</v>
      </c>
    </row>
    <row r="20" spans="1:15">
      <c r="A20" s="485">
        <v>45283</v>
      </c>
      <c r="B20" s="128" t="s">
        <v>3638</v>
      </c>
      <c r="C20" s="143" t="s">
        <v>2877</v>
      </c>
      <c r="D20" s="167" t="s">
        <v>39</v>
      </c>
      <c r="E20" s="167" t="s">
        <v>2811</v>
      </c>
      <c r="F20" s="167" t="s">
        <v>27</v>
      </c>
      <c r="G20" s="494" t="s">
        <v>3664</v>
      </c>
      <c r="H20" s="245">
        <v>20000</v>
      </c>
      <c r="I20" s="486">
        <v>30000</v>
      </c>
      <c r="J20" s="167" t="s">
        <v>3639</v>
      </c>
      <c r="K20" s="487"/>
      <c r="L20" s="495"/>
      <c r="M20" s="167"/>
      <c r="N20" s="143"/>
      <c r="O20" s="167"/>
    </row>
    <row r="21" spans="1:15">
      <c r="A21" s="485">
        <v>45283</v>
      </c>
      <c r="B21" s="128" t="s">
        <v>3638</v>
      </c>
      <c r="C21" s="143" t="s">
        <v>452</v>
      </c>
      <c r="D21" s="167" t="s">
        <v>39</v>
      </c>
      <c r="E21" s="167" t="s">
        <v>2811</v>
      </c>
      <c r="F21" s="167" t="s">
        <v>27</v>
      </c>
      <c r="G21" s="496" t="s">
        <v>3665</v>
      </c>
      <c r="H21" s="245">
        <v>10000</v>
      </c>
      <c r="I21" s="497">
        <v>22500</v>
      </c>
      <c r="J21" s="167" t="s">
        <v>3639</v>
      </c>
      <c r="K21" s="498">
        <v>45283</v>
      </c>
      <c r="L21" s="499" t="s">
        <v>3666</v>
      </c>
      <c r="M21" s="167" t="s">
        <v>30</v>
      </c>
      <c r="N21" s="143" t="s">
        <v>3667</v>
      </c>
      <c r="O21" s="167" t="s">
        <v>3663</v>
      </c>
    </row>
    <row r="22" spans="1:15">
      <c r="A22" s="485">
        <v>45283</v>
      </c>
      <c r="B22" s="128" t="s">
        <v>3638</v>
      </c>
      <c r="C22" s="143" t="s">
        <v>3668</v>
      </c>
      <c r="D22" s="167" t="s">
        <v>39</v>
      </c>
      <c r="E22" s="167" t="s">
        <v>2811</v>
      </c>
      <c r="F22" s="167" t="s">
        <v>27</v>
      </c>
      <c r="G22" s="496" t="s">
        <v>3669</v>
      </c>
      <c r="H22" s="245">
        <v>8000</v>
      </c>
      <c r="I22" s="497">
        <v>20000</v>
      </c>
      <c r="J22" s="167" t="s">
        <v>3639</v>
      </c>
      <c r="K22" s="487">
        <v>45282</v>
      </c>
      <c r="L22" s="491" t="s">
        <v>3670</v>
      </c>
      <c r="M22" s="167" t="s">
        <v>30</v>
      </c>
      <c r="N22" s="143" t="s">
        <v>3671</v>
      </c>
      <c r="O22" s="167" t="s">
        <v>3663</v>
      </c>
    </row>
    <row r="23" spans="1:15">
      <c r="A23" s="485">
        <v>45283</v>
      </c>
      <c r="B23" s="128" t="s">
        <v>3638</v>
      </c>
      <c r="C23" s="143" t="s">
        <v>949</v>
      </c>
      <c r="D23" s="167" t="s">
        <v>39</v>
      </c>
      <c r="E23" s="167" t="s">
        <v>2811</v>
      </c>
      <c r="F23" s="167" t="s">
        <v>27</v>
      </c>
      <c r="G23" s="500" t="s">
        <v>1126</v>
      </c>
      <c r="H23" s="245">
        <v>7000</v>
      </c>
      <c r="I23" s="497">
        <v>25000</v>
      </c>
      <c r="J23" s="167" t="s">
        <v>3639</v>
      </c>
      <c r="K23" s="498">
        <v>45283</v>
      </c>
      <c r="L23" s="499" t="s">
        <v>3672</v>
      </c>
      <c r="M23" s="167" t="s">
        <v>30</v>
      </c>
      <c r="N23" s="143" t="s">
        <v>3673</v>
      </c>
      <c r="O23" s="167" t="s">
        <v>3663</v>
      </c>
    </row>
    <row r="24" spans="1:15">
      <c r="A24" s="485">
        <v>45283</v>
      </c>
      <c r="B24" s="128" t="s">
        <v>3638</v>
      </c>
      <c r="C24" s="143" t="s">
        <v>1064</v>
      </c>
      <c r="D24" s="167" t="s">
        <v>39</v>
      </c>
      <c r="E24" s="167" t="s">
        <v>2811</v>
      </c>
      <c r="F24" s="167" t="s">
        <v>27</v>
      </c>
      <c r="G24" s="500" t="s">
        <v>3674</v>
      </c>
      <c r="H24" s="245">
        <v>10000</v>
      </c>
      <c r="I24" s="497">
        <v>20000</v>
      </c>
      <c r="J24" s="167" t="s">
        <v>3639</v>
      </c>
      <c r="K24" s="487">
        <v>45279</v>
      </c>
      <c r="L24" s="491" t="s">
        <v>3675</v>
      </c>
      <c r="M24" s="167" t="s">
        <v>30</v>
      </c>
      <c r="N24" s="143" t="s">
        <v>3676</v>
      </c>
      <c r="O24" s="167" t="s">
        <v>3663</v>
      </c>
    </row>
    <row r="25" spans="1:15">
      <c r="A25" s="485">
        <v>45283</v>
      </c>
      <c r="B25" s="128" t="s">
        <v>3638</v>
      </c>
      <c r="C25" s="143" t="s">
        <v>2212</v>
      </c>
      <c r="D25" s="167" t="s">
        <v>39</v>
      </c>
      <c r="E25" s="167" t="s">
        <v>2811</v>
      </c>
      <c r="F25" s="167" t="s">
        <v>27</v>
      </c>
      <c r="G25" s="501" t="s">
        <v>3677</v>
      </c>
      <c r="H25" s="245">
        <v>9000</v>
      </c>
      <c r="I25" s="497">
        <v>30000</v>
      </c>
      <c r="J25" s="167" t="s">
        <v>3639</v>
      </c>
      <c r="K25" s="487">
        <v>45278</v>
      </c>
      <c r="L25" s="502" t="s">
        <v>3678</v>
      </c>
      <c r="M25" s="167" t="s">
        <v>30</v>
      </c>
      <c r="N25" s="143" t="s">
        <v>3679</v>
      </c>
      <c r="O25" s="167" t="s">
        <v>3663</v>
      </c>
    </row>
    <row r="26" spans="1:15">
      <c r="A26" s="485">
        <v>45283</v>
      </c>
      <c r="B26" s="128" t="s">
        <v>3638</v>
      </c>
      <c r="C26" s="143" t="s">
        <v>3680</v>
      </c>
      <c r="D26" s="167" t="s">
        <v>39</v>
      </c>
      <c r="E26" s="167" t="s">
        <v>2811</v>
      </c>
      <c r="F26" s="167" t="s">
        <v>27</v>
      </c>
      <c r="G26" s="501" t="s">
        <v>3681</v>
      </c>
      <c r="H26" s="245">
        <v>30000</v>
      </c>
      <c r="I26" s="497">
        <v>40000</v>
      </c>
      <c r="J26" s="167" t="s">
        <v>3639</v>
      </c>
      <c r="K26" s="498">
        <v>45284</v>
      </c>
      <c r="L26" s="499" t="s">
        <v>3682</v>
      </c>
      <c r="M26" s="167" t="s">
        <v>30</v>
      </c>
      <c r="N26" s="143" t="s">
        <v>3683</v>
      </c>
      <c r="O26" s="167" t="s">
        <v>3663</v>
      </c>
    </row>
    <row r="27" spans="1:15">
      <c r="A27" s="485"/>
      <c r="B27" s="304"/>
      <c r="C27" s="304"/>
      <c r="D27" s="152"/>
      <c r="E27" s="128"/>
    </row>
    <row r="28" spans="1:15">
      <c r="A28" s="6" t="s">
        <v>3603</v>
      </c>
      <c r="B28" s="6" t="s">
        <v>361</v>
      </c>
      <c r="C28" s="3" t="s">
        <v>1</v>
      </c>
      <c r="D28" s="3" t="s">
        <v>3</v>
      </c>
      <c r="E28" s="3" t="s">
        <v>3684</v>
      </c>
      <c r="F28" s="4" t="s">
        <v>3685</v>
      </c>
      <c r="G28" s="6" t="s">
        <v>3686</v>
      </c>
      <c r="H28" s="5" t="s">
        <v>3687</v>
      </c>
      <c r="I28" s="5" t="s">
        <v>3688</v>
      </c>
      <c r="J28" s="5" t="s">
        <v>2787</v>
      </c>
      <c r="K28" s="5" t="s">
        <v>15</v>
      </c>
      <c r="L28" s="6" t="s">
        <v>4</v>
      </c>
    </row>
    <row r="29" spans="1:15">
      <c r="A29" s="485">
        <v>45283</v>
      </c>
      <c r="B29" s="143" t="s">
        <v>3689</v>
      </c>
      <c r="C29" s="143" t="s">
        <v>3690</v>
      </c>
      <c r="D29" s="167" t="s">
        <v>3691</v>
      </c>
      <c r="E29" s="128" t="s">
        <v>3692</v>
      </c>
      <c r="F29" s="143">
        <v>86</v>
      </c>
      <c r="G29" s="167">
        <f>F29*100</f>
        <v>8600</v>
      </c>
      <c r="H29" s="245">
        <f>G29*18%</f>
        <v>1548</v>
      </c>
      <c r="I29" s="245">
        <f>G29+H29</f>
        <v>10148</v>
      </c>
      <c r="J29" s="143"/>
      <c r="K29" s="143"/>
      <c r="L29" s="143" t="s">
        <v>3693</v>
      </c>
    </row>
    <row r="30" spans="1:15">
      <c r="A30" s="152"/>
      <c r="D30" s="152"/>
      <c r="E30" s="152"/>
    </row>
    <row r="31" spans="1:15">
      <c r="A31" s="6" t="s">
        <v>3603</v>
      </c>
      <c r="B31" s="6" t="s">
        <v>361</v>
      </c>
      <c r="C31" s="3" t="s">
        <v>1</v>
      </c>
      <c r="D31" s="3" t="s">
        <v>3</v>
      </c>
      <c r="E31" s="3" t="s">
        <v>3684</v>
      </c>
      <c r="F31" s="4"/>
      <c r="G31" s="6" t="s">
        <v>3686</v>
      </c>
      <c r="H31" s="5" t="s">
        <v>3694</v>
      </c>
      <c r="I31" s="5" t="s">
        <v>3688</v>
      </c>
      <c r="J31" s="5" t="s">
        <v>2787</v>
      </c>
      <c r="K31" s="5" t="s">
        <v>15</v>
      </c>
      <c r="L31" s="6" t="s">
        <v>4</v>
      </c>
    </row>
    <row r="32" spans="1:15">
      <c r="A32" s="472">
        <v>45161</v>
      </c>
      <c r="B32" s="143" t="s">
        <v>3695</v>
      </c>
      <c r="C32" s="473" t="s">
        <v>1310</v>
      </c>
      <c r="D32" s="128" t="s">
        <v>3696</v>
      </c>
      <c r="E32" s="128" t="s">
        <v>3692</v>
      </c>
      <c r="F32" s="128"/>
      <c r="G32" s="245">
        <v>26000</v>
      </c>
      <c r="H32" s="245">
        <v>5000</v>
      </c>
      <c r="I32" s="245">
        <v>31000</v>
      </c>
      <c r="J32" s="245" t="s">
        <v>3697</v>
      </c>
      <c r="K32" s="128" t="s">
        <v>3698</v>
      </c>
      <c r="L32" s="503" t="s">
        <v>3699</v>
      </c>
    </row>
    <row r="33" spans="1:12">
      <c r="A33" s="472">
        <v>45161</v>
      </c>
      <c r="B33" s="143" t="s">
        <v>3695</v>
      </c>
      <c r="C33" s="473" t="s">
        <v>1310</v>
      </c>
      <c r="D33" s="128"/>
      <c r="E33" s="128" t="s">
        <v>3700</v>
      </c>
      <c r="F33" s="128"/>
      <c r="G33" s="245">
        <v>3000</v>
      </c>
      <c r="H33" s="245"/>
      <c r="I33" s="245">
        <v>3000</v>
      </c>
      <c r="J33" s="245"/>
      <c r="K33" s="128" t="s">
        <v>3701</v>
      </c>
      <c r="L33" s="503" t="s">
        <v>3699</v>
      </c>
    </row>
    <row r="34" spans="1:12">
      <c r="A34" s="472">
        <v>45253</v>
      </c>
      <c r="B34" s="143" t="s">
        <v>3702</v>
      </c>
      <c r="C34" s="473" t="s">
        <v>1310</v>
      </c>
      <c r="D34" s="128"/>
      <c r="E34" s="128" t="s">
        <v>3703</v>
      </c>
      <c r="F34" s="128"/>
      <c r="G34" s="245">
        <v>35000</v>
      </c>
      <c r="H34" s="245"/>
      <c r="I34" s="245">
        <v>35000</v>
      </c>
      <c r="J34" s="245" t="s">
        <v>3704</v>
      </c>
      <c r="K34" s="128"/>
      <c r="L34" s="503"/>
    </row>
    <row r="35" spans="1:12">
      <c r="A35" s="152"/>
      <c r="D35" s="152"/>
      <c r="E35" s="152"/>
    </row>
    <row r="36" spans="1:12">
      <c r="A36" s="6" t="s">
        <v>3603</v>
      </c>
      <c r="B36" s="6" t="s">
        <v>361</v>
      </c>
      <c r="C36" s="3" t="s">
        <v>1</v>
      </c>
      <c r="D36" s="3" t="s">
        <v>3</v>
      </c>
      <c r="E36" s="3" t="s">
        <v>3684</v>
      </c>
      <c r="F36" s="4" t="s">
        <v>3685</v>
      </c>
      <c r="G36" s="6" t="s">
        <v>3686</v>
      </c>
      <c r="H36" s="5" t="s">
        <v>3687</v>
      </c>
      <c r="I36" s="5" t="s">
        <v>3688</v>
      </c>
      <c r="J36" s="5" t="s">
        <v>2787</v>
      </c>
      <c r="K36" s="5" t="s">
        <v>15</v>
      </c>
      <c r="L36" s="6" t="s">
        <v>4</v>
      </c>
    </row>
    <row r="37" spans="1:12">
      <c r="A37" s="167" t="s">
        <v>3705</v>
      </c>
      <c r="B37" s="143" t="s">
        <v>3706</v>
      </c>
      <c r="C37" s="143" t="s">
        <v>1312</v>
      </c>
      <c r="D37" s="167" t="s">
        <v>3707</v>
      </c>
      <c r="E37" s="128" t="s">
        <v>3692</v>
      </c>
      <c r="F37" s="143">
        <v>10</v>
      </c>
      <c r="G37" s="245">
        <v>6500</v>
      </c>
      <c r="H37" s="143"/>
      <c r="I37" s="245">
        <v>6500</v>
      </c>
      <c r="J37" s="487">
        <v>45181</v>
      </c>
      <c r="K37" s="143" t="s">
        <v>3708</v>
      </c>
      <c r="L37" s="143" t="s">
        <v>3709</v>
      </c>
    </row>
    <row r="38" spans="1:12">
      <c r="A38" s="167" t="s">
        <v>3705</v>
      </c>
      <c r="B38" s="143" t="s">
        <v>3706</v>
      </c>
      <c r="C38" s="143" t="s">
        <v>1312</v>
      </c>
      <c r="D38" s="167" t="s">
        <v>3707</v>
      </c>
      <c r="E38" s="128" t="s">
        <v>3692</v>
      </c>
      <c r="F38" s="143">
        <v>25</v>
      </c>
      <c r="G38" s="245">
        <v>15000</v>
      </c>
      <c r="H38" s="143"/>
      <c r="I38" s="245">
        <v>15000</v>
      </c>
      <c r="J38" s="487"/>
      <c r="K38" s="143" t="s">
        <v>3710</v>
      </c>
      <c r="L38" s="143" t="s">
        <v>3709</v>
      </c>
    </row>
    <row r="39" spans="1:12">
      <c r="A39" s="167" t="s">
        <v>3705</v>
      </c>
      <c r="B39" s="143" t="s">
        <v>3706</v>
      </c>
      <c r="C39" s="143" t="s">
        <v>1312</v>
      </c>
      <c r="D39" s="167" t="s">
        <v>3707</v>
      </c>
      <c r="E39" s="128" t="s">
        <v>3692</v>
      </c>
      <c r="F39" s="504">
        <v>63</v>
      </c>
      <c r="G39" s="245">
        <f t="shared" ref="G39:G41" si="0">F39*600</f>
        <v>37800</v>
      </c>
      <c r="H39" s="245">
        <f>G39*18%</f>
        <v>6804</v>
      </c>
      <c r="I39" s="245">
        <f t="shared" ref="I39:I41" si="1">G39+H39</f>
        <v>44604</v>
      </c>
      <c r="J39" s="487"/>
      <c r="K39" s="143"/>
      <c r="L39" s="143" t="s">
        <v>3709</v>
      </c>
    </row>
    <row r="40" spans="1:12">
      <c r="A40" s="167" t="s">
        <v>3705</v>
      </c>
      <c r="B40" s="143" t="s">
        <v>3706</v>
      </c>
      <c r="C40" s="143" t="s">
        <v>3711</v>
      </c>
      <c r="D40" s="167" t="s">
        <v>3707</v>
      </c>
      <c r="E40" s="128" t="s">
        <v>3692</v>
      </c>
      <c r="F40" s="504">
        <v>91</v>
      </c>
      <c r="G40" s="245">
        <f t="shared" si="0"/>
        <v>54600</v>
      </c>
      <c r="H40" s="245">
        <v>9828</v>
      </c>
      <c r="I40" s="245">
        <f t="shared" si="1"/>
        <v>64428</v>
      </c>
      <c r="J40" s="487"/>
      <c r="K40" s="143" t="s">
        <v>3712</v>
      </c>
      <c r="L40" s="143" t="s">
        <v>3709</v>
      </c>
    </row>
    <row r="41" spans="1:12">
      <c r="A41" s="167" t="s">
        <v>3705</v>
      </c>
      <c r="B41" s="143" t="s">
        <v>3706</v>
      </c>
      <c r="C41" s="143" t="s">
        <v>1312</v>
      </c>
      <c r="D41" s="167" t="s">
        <v>3707</v>
      </c>
      <c r="E41" s="128" t="s">
        <v>3692</v>
      </c>
      <c r="F41" s="504">
        <v>97</v>
      </c>
      <c r="G41" s="245">
        <f t="shared" si="0"/>
        <v>58200</v>
      </c>
      <c r="H41" s="245">
        <f>G41*18%</f>
        <v>10476</v>
      </c>
      <c r="I41" s="245">
        <f t="shared" si="1"/>
        <v>68676</v>
      </c>
      <c r="J41" s="487"/>
      <c r="K41" s="143" t="s">
        <v>3713</v>
      </c>
      <c r="L41" s="143" t="s">
        <v>3709</v>
      </c>
    </row>
    <row r="42" spans="1:12">
      <c r="A42" s="167" t="s">
        <v>3705</v>
      </c>
      <c r="B42" s="143" t="s">
        <v>3706</v>
      </c>
      <c r="C42" s="167" t="s">
        <v>1314</v>
      </c>
      <c r="D42" s="167" t="s">
        <v>3707</v>
      </c>
      <c r="E42" s="128" t="s">
        <v>3714</v>
      </c>
      <c r="F42" s="143">
        <v>108</v>
      </c>
      <c r="G42" s="245">
        <v>183600</v>
      </c>
      <c r="H42" s="143"/>
      <c r="I42" s="245">
        <v>183600</v>
      </c>
      <c r="J42" s="487">
        <v>45198</v>
      </c>
      <c r="K42" s="143" t="s">
        <v>3715</v>
      </c>
      <c r="L42" s="143" t="s">
        <v>3709</v>
      </c>
    </row>
    <row r="43" spans="1:12">
      <c r="A43" s="505">
        <v>45200</v>
      </c>
      <c r="B43" s="143" t="s">
        <v>3706</v>
      </c>
      <c r="C43" s="143" t="s">
        <v>1312</v>
      </c>
      <c r="D43" s="167" t="s">
        <v>3707</v>
      </c>
      <c r="E43" s="128" t="s">
        <v>3692</v>
      </c>
      <c r="F43" s="504">
        <v>78</v>
      </c>
      <c r="G43" s="245">
        <f>78*600</f>
        <v>46800</v>
      </c>
      <c r="H43" s="245">
        <f>G43*18%</f>
        <v>8424</v>
      </c>
      <c r="I43" s="245">
        <f>G43+H43</f>
        <v>55224</v>
      </c>
      <c r="J43" s="487">
        <v>45208</v>
      </c>
      <c r="K43" s="143" t="s">
        <v>3716</v>
      </c>
      <c r="L43" s="143" t="s">
        <v>3717</v>
      </c>
    </row>
    <row r="44" spans="1:12">
      <c r="A44" s="167" t="s">
        <v>3705</v>
      </c>
      <c r="B44" s="143" t="s">
        <v>3706</v>
      </c>
      <c r="C44" s="143" t="s">
        <v>1313</v>
      </c>
      <c r="D44" s="167" t="s">
        <v>3707</v>
      </c>
      <c r="E44" s="128" t="s">
        <v>3692</v>
      </c>
      <c r="F44" s="143"/>
      <c r="G44" s="245">
        <v>30000</v>
      </c>
      <c r="H44" s="143"/>
      <c r="I44" s="245">
        <v>30000</v>
      </c>
      <c r="J44" s="506"/>
      <c r="K44" s="143"/>
      <c r="L44" s="143" t="s">
        <v>3717</v>
      </c>
    </row>
    <row r="45" spans="1:12">
      <c r="A45" s="167" t="s">
        <v>3705</v>
      </c>
      <c r="B45" s="143" t="s">
        <v>3706</v>
      </c>
      <c r="C45" s="143" t="s">
        <v>1313</v>
      </c>
      <c r="D45" s="167" t="s">
        <v>3707</v>
      </c>
      <c r="E45" s="128" t="s">
        <v>3692</v>
      </c>
      <c r="F45" s="143"/>
      <c r="G45" s="245">
        <v>30000</v>
      </c>
      <c r="H45" s="143"/>
      <c r="I45" s="245">
        <v>30000</v>
      </c>
      <c r="J45" s="506"/>
      <c r="K45" s="143"/>
      <c r="L45" s="143" t="s">
        <v>3717</v>
      </c>
    </row>
    <row r="46" spans="1:12">
      <c r="A46" s="505">
        <v>45200</v>
      </c>
      <c r="B46" s="143" t="s">
        <v>3706</v>
      </c>
      <c r="C46" s="143" t="s">
        <v>1312</v>
      </c>
      <c r="D46" s="167" t="s">
        <v>3707</v>
      </c>
      <c r="E46" s="128" t="s">
        <v>3692</v>
      </c>
      <c r="F46" s="504">
        <v>133</v>
      </c>
      <c r="G46" s="245">
        <f t="shared" ref="G46:G47" si="2">F46*600</f>
        <v>79800</v>
      </c>
      <c r="H46" s="245">
        <f t="shared" ref="H46:H60" si="3">G46*18%</f>
        <v>14364</v>
      </c>
      <c r="I46" s="245">
        <f t="shared" ref="I46:I60" si="4">G46+H46</f>
        <v>94164</v>
      </c>
      <c r="J46" s="487">
        <v>45215</v>
      </c>
      <c r="K46" s="143" t="s">
        <v>3718</v>
      </c>
      <c r="L46" s="143" t="s">
        <v>3717</v>
      </c>
    </row>
    <row r="47" spans="1:12">
      <c r="A47" s="505">
        <v>45200</v>
      </c>
      <c r="B47" s="143" t="s">
        <v>3706</v>
      </c>
      <c r="C47" s="143" t="s">
        <v>1312</v>
      </c>
      <c r="D47" s="167" t="s">
        <v>3707</v>
      </c>
      <c r="E47" s="128" t="s">
        <v>3692</v>
      </c>
      <c r="F47" s="504">
        <v>130</v>
      </c>
      <c r="G47" s="245">
        <f t="shared" si="2"/>
        <v>78000</v>
      </c>
      <c r="H47" s="245">
        <f t="shared" si="3"/>
        <v>14040</v>
      </c>
      <c r="I47" s="245">
        <f t="shared" si="4"/>
        <v>92040</v>
      </c>
      <c r="J47" s="143"/>
      <c r="K47" s="476"/>
      <c r="L47" s="143" t="s">
        <v>3717</v>
      </c>
    </row>
    <row r="48" spans="1:12">
      <c r="A48" s="505">
        <v>45200</v>
      </c>
      <c r="B48" s="143" t="s">
        <v>3706</v>
      </c>
      <c r="C48" s="143" t="s">
        <v>3711</v>
      </c>
      <c r="D48" s="167" t="s">
        <v>3707</v>
      </c>
      <c r="E48" s="128" t="s">
        <v>3692</v>
      </c>
      <c r="F48" s="504">
        <v>112</v>
      </c>
      <c r="G48" s="167">
        <f>112*600</f>
        <v>67200</v>
      </c>
      <c r="H48" s="245">
        <f t="shared" si="3"/>
        <v>12096</v>
      </c>
      <c r="I48" s="245">
        <f t="shared" si="4"/>
        <v>79296</v>
      </c>
      <c r="J48" s="143"/>
      <c r="K48" s="476" t="s">
        <v>3719</v>
      </c>
      <c r="L48" s="143" t="s">
        <v>3717</v>
      </c>
    </row>
    <row r="49" spans="1:12">
      <c r="A49" s="505">
        <v>45200</v>
      </c>
      <c r="B49" s="143" t="s">
        <v>3706</v>
      </c>
      <c r="C49" s="143" t="s">
        <v>1312</v>
      </c>
      <c r="D49" s="167" t="s">
        <v>3707</v>
      </c>
      <c r="E49" s="128" t="s">
        <v>3692</v>
      </c>
      <c r="F49" s="504">
        <v>164</v>
      </c>
      <c r="G49" s="245">
        <f t="shared" ref="G49:G51" si="5">F49*600</f>
        <v>98400</v>
      </c>
      <c r="H49" s="245">
        <f t="shared" si="3"/>
        <v>17712</v>
      </c>
      <c r="I49" s="245">
        <f t="shared" si="4"/>
        <v>116112</v>
      </c>
      <c r="J49" s="143"/>
      <c r="K49" s="476" t="s">
        <v>3720</v>
      </c>
      <c r="L49" s="143" t="s">
        <v>3717</v>
      </c>
    </row>
    <row r="50" spans="1:12">
      <c r="A50" s="505">
        <v>45200</v>
      </c>
      <c r="B50" s="143" t="s">
        <v>3706</v>
      </c>
      <c r="C50" s="473" t="s">
        <v>3690</v>
      </c>
      <c r="D50" s="167" t="s">
        <v>3707</v>
      </c>
      <c r="E50" s="128" t="s">
        <v>3692</v>
      </c>
      <c r="F50" s="504">
        <v>23</v>
      </c>
      <c r="G50" s="245">
        <f t="shared" si="5"/>
        <v>13800</v>
      </c>
      <c r="H50" s="245">
        <f t="shared" si="3"/>
        <v>2484</v>
      </c>
      <c r="I50" s="245">
        <f t="shared" si="4"/>
        <v>16284</v>
      </c>
      <c r="J50" s="143"/>
      <c r="K50" s="476">
        <v>106</v>
      </c>
      <c r="L50" s="143" t="s">
        <v>3717</v>
      </c>
    </row>
    <row r="51" spans="1:12">
      <c r="A51" s="505">
        <v>45200</v>
      </c>
      <c r="B51" s="143" t="s">
        <v>3706</v>
      </c>
      <c r="C51" s="143" t="s">
        <v>3711</v>
      </c>
      <c r="D51" s="167" t="s">
        <v>3707</v>
      </c>
      <c r="E51" s="128" t="s">
        <v>3692</v>
      </c>
      <c r="F51" s="504">
        <v>11</v>
      </c>
      <c r="G51" s="245">
        <f t="shared" si="5"/>
        <v>6600</v>
      </c>
      <c r="H51" s="245">
        <f t="shared" si="3"/>
        <v>1188</v>
      </c>
      <c r="I51" s="245">
        <f t="shared" si="4"/>
        <v>7788</v>
      </c>
      <c r="J51" s="143"/>
      <c r="K51" s="476"/>
      <c r="L51" s="143" t="s">
        <v>3717</v>
      </c>
    </row>
    <row r="52" spans="1:12">
      <c r="A52" s="505">
        <v>45200</v>
      </c>
      <c r="B52" s="143" t="s">
        <v>3706</v>
      </c>
      <c r="C52" s="167" t="s">
        <v>1314</v>
      </c>
      <c r="D52" s="167" t="s">
        <v>3707</v>
      </c>
      <c r="E52" s="128" t="s">
        <v>3714</v>
      </c>
      <c r="F52" s="143">
        <v>18</v>
      </c>
      <c r="G52" s="245">
        <f>F52*1400</f>
        <v>25200</v>
      </c>
      <c r="H52" s="245">
        <f t="shared" si="3"/>
        <v>4536</v>
      </c>
      <c r="I52" s="245">
        <f t="shared" si="4"/>
        <v>29736</v>
      </c>
      <c r="J52" s="143"/>
      <c r="K52" s="476" t="s">
        <v>3721</v>
      </c>
      <c r="L52" s="143" t="s">
        <v>3717</v>
      </c>
    </row>
    <row r="53" spans="1:12">
      <c r="A53" s="505">
        <v>45231</v>
      </c>
      <c r="B53" s="143" t="s">
        <v>3706</v>
      </c>
      <c r="C53" s="167" t="s">
        <v>1314</v>
      </c>
      <c r="D53" s="167" t="s">
        <v>3707</v>
      </c>
      <c r="E53" s="128" t="s">
        <v>3714</v>
      </c>
      <c r="F53" s="143">
        <v>51</v>
      </c>
      <c r="G53" s="245">
        <f>F53*1500</f>
        <v>76500</v>
      </c>
      <c r="H53" s="245">
        <f t="shared" si="3"/>
        <v>13770</v>
      </c>
      <c r="I53" s="245">
        <f t="shared" si="4"/>
        <v>90270</v>
      </c>
      <c r="J53" s="143"/>
      <c r="K53" s="476" t="s">
        <v>3722</v>
      </c>
      <c r="L53" s="143" t="s">
        <v>3723</v>
      </c>
    </row>
    <row r="54" spans="1:12">
      <c r="A54" s="505">
        <v>45231</v>
      </c>
      <c r="B54" s="143" t="s">
        <v>3706</v>
      </c>
      <c r="C54" s="143" t="s">
        <v>1312</v>
      </c>
      <c r="D54" s="167" t="s">
        <v>3707</v>
      </c>
      <c r="E54" s="128" t="s">
        <v>3692</v>
      </c>
      <c r="F54" s="143">
        <v>124</v>
      </c>
      <c r="G54" s="245">
        <f t="shared" ref="G54:G58" si="6">F54*600</f>
        <v>74400</v>
      </c>
      <c r="H54" s="245">
        <f t="shared" si="3"/>
        <v>13392</v>
      </c>
      <c r="I54" s="245">
        <f t="shared" si="4"/>
        <v>87792</v>
      </c>
      <c r="J54" s="143"/>
      <c r="K54" s="476" t="s">
        <v>3724</v>
      </c>
      <c r="L54" s="143" t="s">
        <v>3723</v>
      </c>
    </row>
    <row r="55" spans="1:12">
      <c r="A55" s="505">
        <v>45231</v>
      </c>
      <c r="B55" s="143" t="s">
        <v>3706</v>
      </c>
      <c r="C55" s="473" t="s">
        <v>3690</v>
      </c>
      <c r="D55" s="167" t="s">
        <v>3707</v>
      </c>
      <c r="E55" s="128" t="s">
        <v>3692</v>
      </c>
      <c r="F55" s="504">
        <v>103</v>
      </c>
      <c r="G55" s="245">
        <f t="shared" si="6"/>
        <v>61800</v>
      </c>
      <c r="H55" s="245">
        <f t="shared" si="3"/>
        <v>11124</v>
      </c>
      <c r="I55" s="245">
        <f t="shared" si="4"/>
        <v>72924</v>
      </c>
      <c r="J55" s="143"/>
      <c r="K55" s="476">
        <v>115</v>
      </c>
      <c r="L55" s="143" t="s">
        <v>3723</v>
      </c>
    </row>
    <row r="56" spans="1:12">
      <c r="A56" s="505">
        <v>45231</v>
      </c>
      <c r="B56" s="143" t="s">
        <v>3706</v>
      </c>
      <c r="C56" s="143" t="s">
        <v>3711</v>
      </c>
      <c r="D56" s="167" t="s">
        <v>3707</v>
      </c>
      <c r="E56" s="128" t="s">
        <v>3692</v>
      </c>
      <c r="F56" s="504">
        <v>131</v>
      </c>
      <c r="G56" s="245">
        <f t="shared" si="6"/>
        <v>78600</v>
      </c>
      <c r="H56" s="245">
        <f t="shared" si="3"/>
        <v>14148</v>
      </c>
      <c r="I56" s="245">
        <f t="shared" si="4"/>
        <v>92748</v>
      </c>
      <c r="J56" s="143"/>
      <c r="K56" s="476" t="s">
        <v>3725</v>
      </c>
      <c r="L56" s="143" t="s">
        <v>3723</v>
      </c>
    </row>
    <row r="57" spans="1:12">
      <c r="A57" s="505">
        <v>45231</v>
      </c>
      <c r="B57" s="143" t="s">
        <v>3706</v>
      </c>
      <c r="C57" s="143" t="s">
        <v>3726</v>
      </c>
      <c r="D57" s="167" t="s">
        <v>3707</v>
      </c>
      <c r="E57" s="128" t="s">
        <v>3692</v>
      </c>
      <c r="F57" s="143">
        <v>27</v>
      </c>
      <c r="G57" s="245">
        <f t="shared" si="6"/>
        <v>16200</v>
      </c>
      <c r="H57" s="245">
        <f t="shared" si="3"/>
        <v>2916</v>
      </c>
      <c r="I57" s="245">
        <f t="shared" si="4"/>
        <v>19116</v>
      </c>
      <c r="J57" s="143"/>
      <c r="K57" s="476" t="s">
        <v>3727</v>
      </c>
      <c r="L57" s="143" t="s">
        <v>3723</v>
      </c>
    </row>
    <row r="58" spans="1:12">
      <c r="A58" s="505">
        <v>45231</v>
      </c>
      <c r="B58" s="143" t="s">
        <v>3706</v>
      </c>
      <c r="C58" s="473" t="s">
        <v>3690</v>
      </c>
      <c r="D58" s="167" t="s">
        <v>3707</v>
      </c>
      <c r="E58" s="128" t="s">
        <v>3692</v>
      </c>
      <c r="F58" s="143">
        <v>138</v>
      </c>
      <c r="G58" s="245">
        <f t="shared" si="6"/>
        <v>82800</v>
      </c>
      <c r="H58" s="245">
        <f t="shared" si="3"/>
        <v>14904</v>
      </c>
      <c r="I58" s="245">
        <f t="shared" si="4"/>
        <v>97704</v>
      </c>
      <c r="J58" s="143"/>
      <c r="K58" s="476">
        <v>122</v>
      </c>
      <c r="L58" s="143" t="s">
        <v>3723</v>
      </c>
    </row>
    <row r="59" spans="1:12">
      <c r="A59" s="505">
        <v>45231</v>
      </c>
      <c r="B59" s="143" t="s">
        <v>3706</v>
      </c>
      <c r="C59" s="167" t="s">
        <v>1314</v>
      </c>
      <c r="D59" s="167" t="s">
        <v>3707</v>
      </c>
      <c r="E59" s="128" t="s">
        <v>3714</v>
      </c>
      <c r="F59" s="143">
        <v>12</v>
      </c>
      <c r="G59" s="245">
        <f>F59*1500</f>
        <v>18000</v>
      </c>
      <c r="H59" s="245">
        <f t="shared" si="3"/>
        <v>3240</v>
      </c>
      <c r="I59" s="245">
        <f t="shared" si="4"/>
        <v>21240</v>
      </c>
      <c r="J59" s="143"/>
      <c r="K59" s="476" t="s">
        <v>3728</v>
      </c>
      <c r="L59" s="143" t="s">
        <v>3723</v>
      </c>
    </row>
    <row r="60" spans="1:12">
      <c r="A60" s="505">
        <v>45231</v>
      </c>
      <c r="B60" s="143" t="s">
        <v>3706</v>
      </c>
      <c r="C60" s="143" t="s">
        <v>3711</v>
      </c>
      <c r="D60" s="167" t="s">
        <v>3707</v>
      </c>
      <c r="E60" s="128" t="s">
        <v>3692</v>
      </c>
      <c r="F60" s="143">
        <v>51</v>
      </c>
      <c r="G60" s="245">
        <f>F60*600</f>
        <v>30600</v>
      </c>
      <c r="H60" s="245">
        <f t="shared" si="3"/>
        <v>5508</v>
      </c>
      <c r="I60" s="245">
        <f t="shared" si="4"/>
        <v>36108</v>
      </c>
      <c r="J60" s="143"/>
      <c r="K60" s="476" t="s">
        <v>3729</v>
      </c>
      <c r="L60" s="143" t="s">
        <v>3723</v>
      </c>
    </row>
    <row r="61" spans="1:12">
      <c r="A61" s="505">
        <v>45231</v>
      </c>
      <c r="B61" s="143" t="s">
        <v>3706</v>
      </c>
      <c r="C61" s="143" t="s">
        <v>3730</v>
      </c>
      <c r="D61" s="167" t="s">
        <v>3707</v>
      </c>
      <c r="E61" s="128" t="s">
        <v>3692</v>
      </c>
      <c r="F61" s="143">
        <v>37</v>
      </c>
      <c r="G61" s="245">
        <v>22200</v>
      </c>
      <c r="H61" s="143"/>
      <c r="I61" s="245">
        <v>22200</v>
      </c>
      <c r="J61" s="143"/>
      <c r="K61" s="476" t="s">
        <v>3731</v>
      </c>
      <c r="L61" s="143" t="s">
        <v>3723</v>
      </c>
    </row>
    <row r="62" spans="1:12">
      <c r="A62" s="505">
        <v>45231</v>
      </c>
      <c r="B62" s="143" t="s">
        <v>3706</v>
      </c>
      <c r="C62" s="143" t="s">
        <v>3732</v>
      </c>
      <c r="D62" s="167" t="s">
        <v>3707</v>
      </c>
      <c r="E62" s="128" t="s">
        <v>3692</v>
      </c>
      <c r="F62" s="143">
        <v>46</v>
      </c>
      <c r="G62" s="245"/>
      <c r="H62" s="143"/>
      <c r="I62" s="245">
        <v>69000</v>
      </c>
      <c r="J62" s="143"/>
      <c r="K62" s="476" t="s">
        <v>3733</v>
      </c>
      <c r="L62" s="143" t="s">
        <v>3723</v>
      </c>
    </row>
    <row r="63" spans="1:12">
      <c r="A63" s="505">
        <v>45231</v>
      </c>
      <c r="B63" s="143" t="s">
        <v>3706</v>
      </c>
      <c r="C63" s="143" t="s">
        <v>1312</v>
      </c>
      <c r="D63" s="167" t="s">
        <v>3707</v>
      </c>
      <c r="E63" s="128" t="s">
        <v>3692</v>
      </c>
      <c r="F63" s="143">
        <v>93</v>
      </c>
      <c r="G63" s="245">
        <f t="shared" ref="G63:G74" si="7">F63*600</f>
        <v>55800</v>
      </c>
      <c r="H63" s="245">
        <f t="shared" ref="H63:H74" si="8">G63*18%</f>
        <v>10044</v>
      </c>
      <c r="I63" s="245">
        <f t="shared" ref="I63:I81" si="9">G63+H63</f>
        <v>65844</v>
      </c>
      <c r="J63" s="143"/>
      <c r="K63" s="476" t="s">
        <v>3734</v>
      </c>
      <c r="L63" s="143" t="s">
        <v>3723</v>
      </c>
    </row>
    <row r="64" spans="1:12">
      <c r="A64" s="505">
        <v>45231</v>
      </c>
      <c r="B64" s="143" t="s">
        <v>3706</v>
      </c>
      <c r="C64" s="143" t="s">
        <v>3726</v>
      </c>
      <c r="D64" s="167" t="s">
        <v>3707</v>
      </c>
      <c r="E64" s="128" t="s">
        <v>3692</v>
      </c>
      <c r="F64" s="143">
        <v>41</v>
      </c>
      <c r="G64" s="245">
        <f t="shared" si="7"/>
        <v>24600</v>
      </c>
      <c r="H64" s="245">
        <f t="shared" si="8"/>
        <v>4428</v>
      </c>
      <c r="I64" s="245">
        <f t="shared" si="9"/>
        <v>29028</v>
      </c>
      <c r="J64" s="143"/>
      <c r="K64" s="476" t="s">
        <v>3735</v>
      </c>
      <c r="L64" s="143" t="s">
        <v>3723</v>
      </c>
    </row>
    <row r="65" spans="1:12">
      <c r="A65" s="505">
        <v>45231</v>
      </c>
      <c r="B65" s="143" t="s">
        <v>3706</v>
      </c>
      <c r="C65" s="473" t="s">
        <v>3690</v>
      </c>
      <c r="D65" s="167" t="s">
        <v>3707</v>
      </c>
      <c r="E65" s="128" t="s">
        <v>3692</v>
      </c>
      <c r="F65" s="143">
        <v>25</v>
      </c>
      <c r="G65" s="245">
        <f t="shared" si="7"/>
        <v>15000</v>
      </c>
      <c r="H65" s="245">
        <f t="shared" si="8"/>
        <v>2700</v>
      </c>
      <c r="I65" s="245">
        <f t="shared" si="9"/>
        <v>17700</v>
      </c>
      <c r="J65" s="143"/>
      <c r="K65" s="476">
        <v>130</v>
      </c>
      <c r="L65" s="143" t="s">
        <v>3723</v>
      </c>
    </row>
    <row r="66" spans="1:12">
      <c r="A66" s="505">
        <v>45261</v>
      </c>
      <c r="B66" s="143" t="s">
        <v>3706</v>
      </c>
      <c r="C66" s="473" t="s">
        <v>3690</v>
      </c>
      <c r="D66" s="167" t="s">
        <v>3707</v>
      </c>
      <c r="E66" s="128" t="s">
        <v>3692</v>
      </c>
      <c r="F66" s="143">
        <v>75</v>
      </c>
      <c r="G66" s="245">
        <f t="shared" si="7"/>
        <v>45000</v>
      </c>
      <c r="H66" s="245">
        <f t="shared" si="8"/>
        <v>8100</v>
      </c>
      <c r="I66" s="245">
        <f t="shared" si="9"/>
        <v>53100</v>
      </c>
      <c r="J66" s="143"/>
      <c r="K66" s="476">
        <v>131</v>
      </c>
      <c r="L66" s="143" t="s">
        <v>3723</v>
      </c>
    </row>
    <row r="67" spans="1:12">
      <c r="A67" s="505">
        <v>45261</v>
      </c>
      <c r="B67" s="143" t="s">
        <v>3706</v>
      </c>
      <c r="C67" s="143" t="s">
        <v>1312</v>
      </c>
      <c r="D67" s="167" t="s">
        <v>3707</v>
      </c>
      <c r="E67" s="128" t="s">
        <v>3692</v>
      </c>
      <c r="F67" s="143">
        <v>115</v>
      </c>
      <c r="G67" s="245">
        <f t="shared" si="7"/>
        <v>69000</v>
      </c>
      <c r="H67" s="245">
        <f t="shared" si="8"/>
        <v>12420</v>
      </c>
      <c r="I67" s="245">
        <f t="shared" si="9"/>
        <v>81420</v>
      </c>
      <c r="J67" s="143"/>
      <c r="K67" s="476" t="s">
        <v>3736</v>
      </c>
      <c r="L67" s="143" t="s">
        <v>3737</v>
      </c>
    </row>
    <row r="68" spans="1:12">
      <c r="A68" s="505">
        <v>45261</v>
      </c>
      <c r="B68" s="143" t="s">
        <v>3706</v>
      </c>
      <c r="C68" s="473" t="s">
        <v>3690</v>
      </c>
      <c r="D68" s="167" t="s">
        <v>3707</v>
      </c>
      <c r="E68" s="128" t="s">
        <v>3692</v>
      </c>
      <c r="F68" s="143">
        <v>246</v>
      </c>
      <c r="G68" s="245">
        <f t="shared" si="7"/>
        <v>147600</v>
      </c>
      <c r="H68" s="245">
        <f t="shared" si="8"/>
        <v>26568</v>
      </c>
      <c r="I68" s="245">
        <f t="shared" si="9"/>
        <v>174168</v>
      </c>
      <c r="J68" s="143"/>
      <c r="K68" s="476">
        <v>136</v>
      </c>
      <c r="L68" s="143" t="s">
        <v>3737</v>
      </c>
    </row>
    <row r="69" spans="1:12">
      <c r="A69" s="505">
        <v>45261</v>
      </c>
      <c r="B69" s="143" t="s">
        <v>3706</v>
      </c>
      <c r="C69" s="143" t="s">
        <v>3711</v>
      </c>
      <c r="D69" s="167" t="s">
        <v>3707</v>
      </c>
      <c r="E69" s="128" t="s">
        <v>3692</v>
      </c>
      <c r="F69" s="143">
        <v>139</v>
      </c>
      <c r="G69" s="245">
        <f t="shared" si="7"/>
        <v>83400</v>
      </c>
      <c r="H69" s="245">
        <f t="shared" si="8"/>
        <v>15012</v>
      </c>
      <c r="I69" s="245">
        <f t="shared" si="9"/>
        <v>98412</v>
      </c>
      <c r="J69" s="143"/>
      <c r="K69" s="476" t="s">
        <v>3738</v>
      </c>
      <c r="L69" s="143" t="s">
        <v>3737</v>
      </c>
    </row>
    <row r="70" spans="1:12">
      <c r="A70" s="505">
        <v>45261</v>
      </c>
      <c r="B70" s="143" t="s">
        <v>3706</v>
      </c>
      <c r="C70" s="143" t="s">
        <v>3726</v>
      </c>
      <c r="D70" s="167" t="s">
        <v>3707</v>
      </c>
      <c r="E70" s="128" t="s">
        <v>3692</v>
      </c>
      <c r="F70" s="143">
        <v>76</v>
      </c>
      <c r="G70" s="245">
        <f t="shared" si="7"/>
        <v>45600</v>
      </c>
      <c r="H70" s="245">
        <f t="shared" si="8"/>
        <v>8208</v>
      </c>
      <c r="I70" s="245">
        <f t="shared" si="9"/>
        <v>53808</v>
      </c>
      <c r="J70" s="143"/>
      <c r="K70" s="476" t="s">
        <v>3739</v>
      </c>
      <c r="L70" s="143" t="s">
        <v>3737</v>
      </c>
    </row>
    <row r="71" spans="1:12">
      <c r="A71" s="505">
        <v>45261</v>
      </c>
      <c r="B71" s="143" t="s">
        <v>3706</v>
      </c>
      <c r="C71" s="473" t="s">
        <v>3690</v>
      </c>
      <c r="D71" s="167" t="s">
        <v>3707</v>
      </c>
      <c r="E71" s="128" t="s">
        <v>3692</v>
      </c>
      <c r="F71" s="143">
        <v>290</v>
      </c>
      <c r="G71" s="245">
        <f t="shared" si="7"/>
        <v>174000</v>
      </c>
      <c r="H71" s="245">
        <f t="shared" si="8"/>
        <v>31320</v>
      </c>
      <c r="I71" s="245">
        <f t="shared" si="9"/>
        <v>205320</v>
      </c>
      <c r="J71" s="143"/>
      <c r="K71" s="143">
        <v>142</v>
      </c>
      <c r="L71" s="143" t="s">
        <v>3737</v>
      </c>
    </row>
    <row r="72" spans="1:12">
      <c r="A72" s="505">
        <v>45261</v>
      </c>
      <c r="B72" s="143" t="s">
        <v>3706</v>
      </c>
      <c r="C72" s="473" t="s">
        <v>3690</v>
      </c>
      <c r="D72" s="167" t="s">
        <v>3707</v>
      </c>
      <c r="E72" s="128" t="s">
        <v>3692</v>
      </c>
      <c r="F72" s="143">
        <v>394</v>
      </c>
      <c r="G72" s="245">
        <f t="shared" si="7"/>
        <v>236400</v>
      </c>
      <c r="H72" s="245">
        <f t="shared" si="8"/>
        <v>42552</v>
      </c>
      <c r="I72" s="245">
        <f t="shared" si="9"/>
        <v>278952</v>
      </c>
      <c r="J72" s="143"/>
      <c r="K72" s="143">
        <v>146</v>
      </c>
      <c r="L72" s="143" t="s">
        <v>3737</v>
      </c>
    </row>
    <row r="73" spans="1:12">
      <c r="A73" s="505">
        <v>45261</v>
      </c>
      <c r="B73" s="143" t="s">
        <v>3706</v>
      </c>
      <c r="C73" s="143" t="s">
        <v>3740</v>
      </c>
      <c r="D73" s="167" t="s">
        <v>3707</v>
      </c>
      <c r="E73" s="128" t="s">
        <v>3692</v>
      </c>
      <c r="F73" s="143">
        <v>128</v>
      </c>
      <c r="G73" s="245">
        <f t="shared" si="7"/>
        <v>76800</v>
      </c>
      <c r="H73" s="245">
        <f t="shared" si="8"/>
        <v>13824</v>
      </c>
      <c r="I73" s="245">
        <f t="shared" si="9"/>
        <v>90624</v>
      </c>
      <c r="J73" s="143"/>
      <c r="K73" s="143">
        <v>275</v>
      </c>
      <c r="L73" s="143" t="s">
        <v>3737</v>
      </c>
    </row>
    <row r="74" spans="1:12">
      <c r="A74" s="505">
        <v>45261</v>
      </c>
      <c r="B74" s="143" t="s">
        <v>3706</v>
      </c>
      <c r="C74" s="143" t="s">
        <v>1312</v>
      </c>
      <c r="D74" s="167" t="s">
        <v>3707</v>
      </c>
      <c r="E74" s="128" t="s">
        <v>3692</v>
      </c>
      <c r="F74" s="143">
        <v>225</v>
      </c>
      <c r="G74" s="245">
        <f t="shared" si="7"/>
        <v>135000</v>
      </c>
      <c r="H74" s="245">
        <f t="shared" si="8"/>
        <v>24300</v>
      </c>
      <c r="I74" s="245">
        <f t="shared" si="9"/>
        <v>159300</v>
      </c>
      <c r="J74" s="143"/>
      <c r="K74" s="143" t="s">
        <v>3741</v>
      </c>
      <c r="L74" s="143" t="s">
        <v>3737</v>
      </c>
    </row>
    <row r="75" spans="1:12">
      <c r="A75" s="505">
        <v>45261</v>
      </c>
      <c r="B75" s="143" t="s">
        <v>3706</v>
      </c>
      <c r="C75" s="143" t="s">
        <v>3732</v>
      </c>
      <c r="D75" s="167" t="s">
        <v>3707</v>
      </c>
      <c r="E75" s="128" t="s">
        <v>3692</v>
      </c>
      <c r="F75" s="143">
        <v>52</v>
      </c>
      <c r="G75" s="245">
        <f>F75*1500</f>
        <v>78000</v>
      </c>
      <c r="H75" s="245"/>
      <c r="I75" s="245">
        <f t="shared" si="9"/>
        <v>78000</v>
      </c>
      <c r="J75" s="143"/>
      <c r="K75" s="143" t="s">
        <v>3742</v>
      </c>
      <c r="L75" s="143" t="s">
        <v>3737</v>
      </c>
    </row>
    <row r="76" spans="1:12">
      <c r="A76" s="505">
        <v>45261</v>
      </c>
      <c r="B76" s="143" t="s">
        <v>3706</v>
      </c>
      <c r="C76" s="143" t="s">
        <v>3730</v>
      </c>
      <c r="D76" s="167" t="s">
        <v>3707</v>
      </c>
      <c r="E76" s="128" t="s">
        <v>3692</v>
      </c>
      <c r="F76" s="143">
        <v>22</v>
      </c>
      <c r="G76" s="245">
        <f t="shared" ref="G76:G78" si="10">F76*600</f>
        <v>13200</v>
      </c>
      <c r="H76" s="245"/>
      <c r="I76" s="245">
        <f t="shared" si="9"/>
        <v>13200</v>
      </c>
      <c r="J76" s="143"/>
      <c r="K76" s="143" t="s">
        <v>3743</v>
      </c>
      <c r="L76" s="143" t="s">
        <v>3737</v>
      </c>
    </row>
    <row r="77" spans="1:12">
      <c r="A77" s="505">
        <v>45261</v>
      </c>
      <c r="B77" s="143" t="s">
        <v>3706</v>
      </c>
      <c r="C77" s="143" t="s">
        <v>3711</v>
      </c>
      <c r="D77" s="167" t="s">
        <v>3707</v>
      </c>
      <c r="E77" s="128" t="s">
        <v>3692</v>
      </c>
      <c r="F77" s="143">
        <v>181</v>
      </c>
      <c r="G77" s="245">
        <f t="shared" si="10"/>
        <v>108600</v>
      </c>
      <c r="H77" s="245">
        <f t="shared" ref="H77:H78" si="11">G77*18%</f>
        <v>19548</v>
      </c>
      <c r="I77" s="245">
        <f t="shared" si="9"/>
        <v>128148</v>
      </c>
      <c r="J77" s="143"/>
      <c r="K77" s="143" t="s">
        <v>3744</v>
      </c>
      <c r="L77" s="143" t="s">
        <v>3737</v>
      </c>
    </row>
    <row r="78" spans="1:12">
      <c r="A78" s="505">
        <v>45261</v>
      </c>
      <c r="B78" s="143" t="s">
        <v>3706</v>
      </c>
      <c r="C78" s="143" t="s">
        <v>3740</v>
      </c>
      <c r="D78" s="167" t="s">
        <v>3707</v>
      </c>
      <c r="E78" s="128" t="s">
        <v>3692</v>
      </c>
      <c r="F78" s="143">
        <v>16</v>
      </c>
      <c r="G78" s="245">
        <f t="shared" si="10"/>
        <v>9600</v>
      </c>
      <c r="H78" s="245">
        <f t="shared" si="11"/>
        <v>1728</v>
      </c>
      <c r="I78" s="245">
        <f t="shared" si="9"/>
        <v>11328</v>
      </c>
      <c r="J78" s="143"/>
      <c r="K78" s="167">
        <v>280</v>
      </c>
      <c r="L78" s="143" t="s">
        <v>3737</v>
      </c>
    </row>
    <row r="79" spans="1:12">
      <c r="A79" s="505">
        <v>45261</v>
      </c>
      <c r="B79" s="143" t="s">
        <v>3706</v>
      </c>
      <c r="C79" s="143" t="s">
        <v>3745</v>
      </c>
      <c r="D79" s="167" t="s">
        <v>3707</v>
      </c>
      <c r="E79" s="128" t="s">
        <v>3692</v>
      </c>
      <c r="F79" s="143">
        <v>15</v>
      </c>
      <c r="G79" s="245">
        <f>F79*1000</f>
        <v>15000</v>
      </c>
      <c r="H79" s="245"/>
      <c r="I79" s="245">
        <f t="shared" si="9"/>
        <v>15000</v>
      </c>
      <c r="J79" s="143"/>
      <c r="K79" s="167" t="s">
        <v>3746</v>
      </c>
      <c r="L79" s="143" t="s">
        <v>3737</v>
      </c>
    </row>
    <row r="80" spans="1:12">
      <c r="A80" s="505">
        <v>45261</v>
      </c>
      <c r="B80" s="143" t="s">
        <v>3706</v>
      </c>
      <c r="C80" s="473" t="s">
        <v>3690</v>
      </c>
      <c r="D80" s="167" t="s">
        <v>3707</v>
      </c>
      <c r="E80" s="128" t="s">
        <v>3692</v>
      </c>
      <c r="F80" s="143">
        <v>112</v>
      </c>
      <c r="G80" s="245">
        <f t="shared" ref="G80:G81" si="12">F80*600</f>
        <v>67200</v>
      </c>
      <c r="H80" s="245">
        <f t="shared" ref="H80:H81" si="13">G80*18%</f>
        <v>12096</v>
      </c>
      <c r="I80" s="245">
        <f t="shared" si="9"/>
        <v>79296</v>
      </c>
      <c r="J80" s="143"/>
      <c r="K80" s="167">
        <v>150</v>
      </c>
      <c r="L80" s="143" t="s">
        <v>3737</v>
      </c>
    </row>
    <row r="81" spans="1:12">
      <c r="A81" s="505">
        <v>45292</v>
      </c>
      <c r="B81" s="143" t="s">
        <v>3706</v>
      </c>
      <c r="C81" s="143" t="s">
        <v>1312</v>
      </c>
      <c r="D81" s="167" t="s">
        <v>3707</v>
      </c>
      <c r="E81" s="128" t="s">
        <v>3692</v>
      </c>
      <c r="F81" s="143">
        <v>165</v>
      </c>
      <c r="G81" s="245">
        <f t="shared" si="12"/>
        <v>99000</v>
      </c>
      <c r="H81" s="245">
        <f t="shared" si="13"/>
        <v>17820</v>
      </c>
      <c r="I81" s="245">
        <f t="shared" si="9"/>
        <v>116820</v>
      </c>
      <c r="J81" s="143"/>
      <c r="K81" s="167" t="s">
        <v>3747</v>
      </c>
      <c r="L81" s="143" t="s">
        <v>3748</v>
      </c>
    </row>
    <row r="82" spans="1:12">
      <c r="A82" s="505">
        <v>45292</v>
      </c>
      <c r="B82" s="143" t="s">
        <v>3706</v>
      </c>
      <c r="C82" s="143" t="s">
        <v>1837</v>
      </c>
      <c r="D82" s="167" t="s">
        <v>3707</v>
      </c>
      <c r="E82" s="128" t="s">
        <v>3692</v>
      </c>
      <c r="F82" s="143">
        <v>5</v>
      </c>
      <c r="G82" s="167">
        <v>5000</v>
      </c>
      <c r="H82" s="143"/>
      <c r="I82" s="167">
        <v>5000</v>
      </c>
      <c r="J82" s="143"/>
      <c r="K82" s="167" t="s">
        <v>2038</v>
      </c>
      <c r="L82" s="143" t="s">
        <v>3748</v>
      </c>
    </row>
    <row r="83" spans="1:12">
      <c r="A83" s="505">
        <v>45292</v>
      </c>
      <c r="B83" s="143" t="s">
        <v>3706</v>
      </c>
      <c r="C83" s="473" t="s">
        <v>3690</v>
      </c>
      <c r="D83" s="167" t="s">
        <v>3707</v>
      </c>
      <c r="E83" s="128" t="s">
        <v>3692</v>
      </c>
      <c r="F83" s="143">
        <v>458</v>
      </c>
      <c r="G83" s="245">
        <f t="shared" ref="G83:G90" si="14">F83*600</f>
        <v>274800</v>
      </c>
      <c r="H83" s="245">
        <f t="shared" ref="H83:H98" si="15">G83*18%</f>
        <v>49464</v>
      </c>
      <c r="I83" s="245">
        <f t="shared" ref="I83:I163" si="16">G83+H83</f>
        <v>324264</v>
      </c>
      <c r="J83" s="143"/>
      <c r="K83" s="167">
        <v>149</v>
      </c>
      <c r="L83" s="143" t="s">
        <v>3748</v>
      </c>
    </row>
    <row r="84" spans="1:12">
      <c r="A84" s="505">
        <v>45292</v>
      </c>
      <c r="B84" s="143" t="s">
        <v>3706</v>
      </c>
      <c r="C84" s="473" t="s">
        <v>3690</v>
      </c>
      <c r="D84" s="167" t="s">
        <v>3707</v>
      </c>
      <c r="E84" s="128" t="s">
        <v>3692</v>
      </c>
      <c r="F84" s="143">
        <v>171</v>
      </c>
      <c r="G84" s="245">
        <f t="shared" si="14"/>
        <v>102600</v>
      </c>
      <c r="H84" s="245">
        <f t="shared" si="15"/>
        <v>18468</v>
      </c>
      <c r="I84" s="245">
        <f t="shared" si="16"/>
        <v>121068</v>
      </c>
      <c r="J84" s="143"/>
      <c r="K84" s="167">
        <v>151</v>
      </c>
      <c r="L84" s="143" t="s">
        <v>3748</v>
      </c>
    </row>
    <row r="85" spans="1:12">
      <c r="A85" s="505">
        <v>45261</v>
      </c>
      <c r="B85" s="143" t="s">
        <v>3706</v>
      </c>
      <c r="C85" s="143" t="s">
        <v>3726</v>
      </c>
      <c r="D85" s="167" t="s">
        <v>3707</v>
      </c>
      <c r="E85" s="128" t="s">
        <v>3692</v>
      </c>
      <c r="F85" s="143">
        <v>28</v>
      </c>
      <c r="G85" s="245">
        <f t="shared" si="14"/>
        <v>16800</v>
      </c>
      <c r="H85" s="245">
        <f t="shared" si="15"/>
        <v>3024</v>
      </c>
      <c r="I85" s="245">
        <f t="shared" si="16"/>
        <v>19824</v>
      </c>
      <c r="J85" s="143"/>
      <c r="K85" s="167"/>
      <c r="L85" s="143" t="s">
        <v>3737</v>
      </c>
    </row>
    <row r="86" spans="1:12">
      <c r="A86" s="505">
        <v>45292</v>
      </c>
      <c r="B86" s="143" t="s">
        <v>3706</v>
      </c>
      <c r="C86" s="143" t="s">
        <v>3740</v>
      </c>
      <c r="D86" s="167" t="s">
        <v>3707</v>
      </c>
      <c r="E86" s="128" t="s">
        <v>3692</v>
      </c>
      <c r="F86" s="143">
        <v>168</v>
      </c>
      <c r="G86" s="245">
        <f t="shared" si="14"/>
        <v>100800</v>
      </c>
      <c r="H86" s="245">
        <f t="shared" si="15"/>
        <v>18144</v>
      </c>
      <c r="I86" s="245">
        <f t="shared" si="16"/>
        <v>118944</v>
      </c>
      <c r="J86" s="143"/>
      <c r="K86" s="507" t="s">
        <v>3749</v>
      </c>
      <c r="L86" s="143" t="s">
        <v>3748</v>
      </c>
    </row>
    <row r="87" spans="1:12">
      <c r="A87" s="505">
        <v>45292</v>
      </c>
      <c r="B87" s="143" t="s">
        <v>3706</v>
      </c>
      <c r="C87" s="473" t="s">
        <v>3690</v>
      </c>
      <c r="D87" s="167" t="s">
        <v>3707</v>
      </c>
      <c r="E87" s="128" t="s">
        <v>3692</v>
      </c>
      <c r="F87" s="143">
        <v>281</v>
      </c>
      <c r="G87" s="245">
        <f t="shared" si="14"/>
        <v>168600</v>
      </c>
      <c r="H87" s="245">
        <f t="shared" si="15"/>
        <v>30348</v>
      </c>
      <c r="I87" s="245">
        <f t="shared" si="16"/>
        <v>198948</v>
      </c>
      <c r="J87" s="143"/>
      <c r="K87" s="167">
        <v>160</v>
      </c>
      <c r="L87" s="143" t="s">
        <v>3748</v>
      </c>
    </row>
    <row r="88" spans="1:12">
      <c r="A88" s="505">
        <v>45292</v>
      </c>
      <c r="B88" s="143" t="s">
        <v>3706</v>
      </c>
      <c r="C88" s="473" t="s">
        <v>3750</v>
      </c>
      <c r="D88" s="167" t="s">
        <v>3707</v>
      </c>
      <c r="E88" s="128" t="s">
        <v>3692</v>
      </c>
      <c r="F88" s="143">
        <v>106</v>
      </c>
      <c r="G88" s="245">
        <f t="shared" si="14"/>
        <v>63600</v>
      </c>
      <c r="H88" s="245">
        <f t="shared" si="15"/>
        <v>11448</v>
      </c>
      <c r="I88" s="245">
        <f t="shared" si="16"/>
        <v>75048</v>
      </c>
      <c r="J88" s="143"/>
      <c r="K88" s="167" t="s">
        <v>3751</v>
      </c>
      <c r="L88" s="143" t="s">
        <v>3748</v>
      </c>
    </row>
    <row r="89" spans="1:12">
      <c r="A89" s="505">
        <v>45261</v>
      </c>
      <c r="B89" s="143" t="s">
        <v>3706</v>
      </c>
      <c r="C89" s="143" t="s">
        <v>1312</v>
      </c>
      <c r="D89" s="167" t="s">
        <v>3707</v>
      </c>
      <c r="E89" s="128" t="s">
        <v>3692</v>
      </c>
      <c r="F89" s="143">
        <v>70</v>
      </c>
      <c r="G89" s="245">
        <f t="shared" si="14"/>
        <v>42000</v>
      </c>
      <c r="H89" s="245">
        <f t="shared" si="15"/>
        <v>7560</v>
      </c>
      <c r="I89" s="245">
        <f t="shared" si="16"/>
        <v>49560</v>
      </c>
      <c r="J89" s="143"/>
      <c r="K89" s="143" t="s">
        <v>3752</v>
      </c>
      <c r="L89" s="143" t="s">
        <v>3748</v>
      </c>
    </row>
    <row r="90" spans="1:12">
      <c r="A90" s="505">
        <v>45292</v>
      </c>
      <c r="B90" s="143" t="s">
        <v>3706</v>
      </c>
      <c r="C90" s="143" t="s">
        <v>1312</v>
      </c>
      <c r="D90" s="167" t="s">
        <v>3707</v>
      </c>
      <c r="E90" s="128" t="s">
        <v>3692</v>
      </c>
      <c r="F90" s="143">
        <v>144</v>
      </c>
      <c r="G90" s="245">
        <f t="shared" si="14"/>
        <v>86400</v>
      </c>
      <c r="H90" s="245">
        <f t="shared" si="15"/>
        <v>15552</v>
      </c>
      <c r="I90" s="245">
        <f t="shared" si="16"/>
        <v>101952</v>
      </c>
      <c r="J90" s="143"/>
      <c r="K90" s="143" t="s">
        <v>3753</v>
      </c>
      <c r="L90" s="143" t="s">
        <v>3748</v>
      </c>
    </row>
    <row r="91" spans="1:12">
      <c r="A91" s="505">
        <v>45292</v>
      </c>
      <c r="B91" s="143" t="s">
        <v>3706</v>
      </c>
      <c r="C91" s="143" t="s">
        <v>3740</v>
      </c>
      <c r="D91" s="167" t="s">
        <v>3707</v>
      </c>
      <c r="E91" s="128" t="s">
        <v>3692</v>
      </c>
      <c r="F91" s="143">
        <v>233</v>
      </c>
      <c r="G91" s="245">
        <v>139800</v>
      </c>
      <c r="H91" s="245">
        <f t="shared" si="15"/>
        <v>25164</v>
      </c>
      <c r="I91" s="245">
        <f t="shared" si="16"/>
        <v>164964</v>
      </c>
      <c r="J91" s="143"/>
      <c r="K91" s="143"/>
      <c r="L91" s="143" t="s">
        <v>3748</v>
      </c>
    </row>
    <row r="92" spans="1:12">
      <c r="A92" s="505">
        <v>45292</v>
      </c>
      <c r="B92" s="143" t="s">
        <v>3706</v>
      </c>
      <c r="C92" s="143" t="s">
        <v>3754</v>
      </c>
      <c r="D92" s="167" t="s">
        <v>3707</v>
      </c>
      <c r="E92" s="128" t="s">
        <v>3692</v>
      </c>
      <c r="F92" s="143">
        <v>5</v>
      </c>
      <c r="G92" s="245">
        <v>8000</v>
      </c>
      <c r="H92" s="245">
        <f t="shared" si="15"/>
        <v>1440</v>
      </c>
      <c r="I92" s="245">
        <f t="shared" si="16"/>
        <v>9440</v>
      </c>
      <c r="J92" s="143"/>
      <c r="K92" s="143"/>
      <c r="L92" s="143" t="s">
        <v>3748</v>
      </c>
    </row>
    <row r="93" spans="1:12">
      <c r="A93" s="505">
        <v>45292</v>
      </c>
      <c r="B93" s="143" t="s">
        <v>3706</v>
      </c>
      <c r="C93" s="143" t="s">
        <v>3740</v>
      </c>
      <c r="D93" s="167" t="s">
        <v>3707</v>
      </c>
      <c r="E93" s="128" t="s">
        <v>3692</v>
      </c>
      <c r="F93" s="143">
        <v>147</v>
      </c>
      <c r="G93" s="245">
        <f>F93*600</f>
        <v>88200</v>
      </c>
      <c r="H93" s="245">
        <f t="shared" si="15"/>
        <v>15876</v>
      </c>
      <c r="I93" s="245">
        <f t="shared" si="16"/>
        <v>104076</v>
      </c>
      <c r="J93" s="143"/>
      <c r="K93" s="143"/>
      <c r="L93" s="143" t="s">
        <v>3748</v>
      </c>
    </row>
    <row r="94" spans="1:12">
      <c r="A94" s="505">
        <v>45292</v>
      </c>
      <c r="B94" s="143" t="s">
        <v>3706</v>
      </c>
      <c r="C94" s="143" t="s">
        <v>3754</v>
      </c>
      <c r="D94" s="167" t="s">
        <v>3707</v>
      </c>
      <c r="E94" s="128" t="s">
        <v>3692</v>
      </c>
      <c r="F94" s="143">
        <v>13</v>
      </c>
      <c r="G94" s="245">
        <f>F94*1600</f>
        <v>20800</v>
      </c>
      <c r="H94" s="245">
        <f t="shared" si="15"/>
        <v>3744</v>
      </c>
      <c r="I94" s="245">
        <f t="shared" si="16"/>
        <v>24544</v>
      </c>
      <c r="J94" s="143"/>
      <c r="K94" s="143"/>
      <c r="L94" s="143" t="s">
        <v>3748</v>
      </c>
    </row>
    <row r="95" spans="1:12">
      <c r="A95" s="505">
        <v>45292</v>
      </c>
      <c r="B95" s="143" t="s">
        <v>3706</v>
      </c>
      <c r="C95" s="143" t="s">
        <v>3755</v>
      </c>
      <c r="D95" s="167" t="s">
        <v>3707</v>
      </c>
      <c r="E95" s="128" t="s">
        <v>3692</v>
      </c>
      <c r="F95" s="143">
        <v>62</v>
      </c>
      <c r="G95" s="245">
        <f t="shared" ref="G95:G97" si="17">F95*600</f>
        <v>37200</v>
      </c>
      <c r="H95" s="245">
        <f t="shared" si="15"/>
        <v>6696</v>
      </c>
      <c r="I95" s="245">
        <f t="shared" si="16"/>
        <v>43896</v>
      </c>
      <c r="J95" s="143"/>
      <c r="K95" s="143" t="s">
        <v>3756</v>
      </c>
      <c r="L95" s="143" t="s">
        <v>3748</v>
      </c>
    </row>
    <row r="96" spans="1:12">
      <c r="A96" s="505">
        <v>45292</v>
      </c>
      <c r="B96" s="143" t="s">
        <v>3706</v>
      </c>
      <c r="C96" s="143" t="s">
        <v>3711</v>
      </c>
      <c r="D96" s="167" t="s">
        <v>3707</v>
      </c>
      <c r="E96" s="128" t="s">
        <v>3692</v>
      </c>
      <c r="F96" s="143">
        <v>121</v>
      </c>
      <c r="G96" s="245">
        <f t="shared" si="17"/>
        <v>72600</v>
      </c>
      <c r="H96" s="245">
        <f t="shared" si="15"/>
        <v>13068</v>
      </c>
      <c r="I96" s="245">
        <f t="shared" si="16"/>
        <v>85668</v>
      </c>
      <c r="J96" s="143"/>
      <c r="K96" s="143" t="s">
        <v>3757</v>
      </c>
      <c r="L96" s="143" t="s">
        <v>3748</v>
      </c>
    </row>
    <row r="97" spans="1:12">
      <c r="A97" s="505">
        <v>45292</v>
      </c>
      <c r="B97" s="143" t="s">
        <v>3706</v>
      </c>
      <c r="C97" s="473" t="s">
        <v>3690</v>
      </c>
      <c r="D97" s="167" t="s">
        <v>3707</v>
      </c>
      <c r="E97" s="128" t="s">
        <v>3692</v>
      </c>
      <c r="F97" s="143">
        <v>7</v>
      </c>
      <c r="G97" s="245">
        <f t="shared" si="17"/>
        <v>4200</v>
      </c>
      <c r="H97" s="245">
        <f t="shared" si="15"/>
        <v>756</v>
      </c>
      <c r="I97" s="245">
        <f t="shared" si="16"/>
        <v>4956</v>
      </c>
      <c r="J97" s="143"/>
      <c r="K97" s="143"/>
      <c r="L97" s="143" t="s">
        <v>3748</v>
      </c>
    </row>
    <row r="98" spans="1:12">
      <c r="A98" s="508">
        <v>45292</v>
      </c>
      <c r="B98" s="182" t="s">
        <v>3706</v>
      </c>
      <c r="C98" s="182" t="s">
        <v>3758</v>
      </c>
      <c r="D98" s="167" t="s">
        <v>3707</v>
      </c>
      <c r="E98" s="128" t="s">
        <v>3692</v>
      </c>
      <c r="F98" s="143">
        <v>13</v>
      </c>
      <c r="G98" s="245">
        <f>F98*1500</f>
        <v>19500</v>
      </c>
      <c r="H98" s="245">
        <f t="shared" si="15"/>
        <v>3510</v>
      </c>
      <c r="I98" s="245">
        <f t="shared" si="16"/>
        <v>23010</v>
      </c>
      <c r="J98" s="143"/>
      <c r="K98" s="143"/>
      <c r="L98" s="143" t="s">
        <v>3748</v>
      </c>
    </row>
    <row r="99" spans="1:12">
      <c r="A99" s="508">
        <v>45292</v>
      </c>
      <c r="B99" s="143" t="s">
        <v>3706</v>
      </c>
      <c r="C99" s="143" t="s">
        <v>3730</v>
      </c>
      <c r="D99" s="167" t="s">
        <v>3707</v>
      </c>
      <c r="E99" s="128" t="s">
        <v>3692</v>
      </c>
      <c r="F99" s="143">
        <v>16</v>
      </c>
      <c r="G99" s="245">
        <f>F99*600</f>
        <v>9600</v>
      </c>
      <c r="H99" s="245"/>
      <c r="I99" s="245">
        <f t="shared" si="16"/>
        <v>9600</v>
      </c>
      <c r="J99" s="143"/>
      <c r="K99" s="143"/>
      <c r="L99" s="143" t="s">
        <v>3748</v>
      </c>
    </row>
    <row r="100" spans="1:12">
      <c r="A100" s="505">
        <v>45323</v>
      </c>
      <c r="B100" s="181" t="s">
        <v>3706</v>
      </c>
      <c r="C100" s="181" t="s">
        <v>3758</v>
      </c>
      <c r="D100" s="167" t="s">
        <v>3707</v>
      </c>
      <c r="E100" s="128" t="s">
        <v>3692</v>
      </c>
      <c r="F100" s="143">
        <v>20</v>
      </c>
      <c r="G100" s="245">
        <f>F100*1800</f>
        <v>36000</v>
      </c>
      <c r="H100" s="245">
        <f t="shared" ref="H100:H163" si="18">G100*18%</f>
        <v>6480</v>
      </c>
      <c r="I100" s="245">
        <f t="shared" si="16"/>
        <v>42480</v>
      </c>
      <c r="J100" s="143"/>
      <c r="K100" s="143"/>
      <c r="L100" s="143" t="s">
        <v>3759</v>
      </c>
    </row>
    <row r="101" spans="1:12">
      <c r="A101" s="508">
        <v>45292</v>
      </c>
      <c r="B101" s="143" t="s">
        <v>3706</v>
      </c>
      <c r="C101" s="143" t="s">
        <v>3726</v>
      </c>
      <c r="D101" s="167" t="s">
        <v>3707</v>
      </c>
      <c r="E101" s="128" t="s">
        <v>3692</v>
      </c>
      <c r="F101" s="143">
        <v>77</v>
      </c>
      <c r="G101" s="245">
        <f t="shared" ref="G101:G102" si="19">F101*600</f>
        <v>46200</v>
      </c>
      <c r="H101" s="245">
        <f t="shared" si="18"/>
        <v>8316</v>
      </c>
      <c r="I101" s="245">
        <f t="shared" si="16"/>
        <v>54516</v>
      </c>
      <c r="J101" s="143"/>
      <c r="K101" s="143" t="s">
        <v>3760</v>
      </c>
      <c r="L101" s="143" t="s">
        <v>3748</v>
      </c>
    </row>
    <row r="102" spans="1:12">
      <c r="A102" s="505">
        <v>45292</v>
      </c>
      <c r="B102" s="143" t="s">
        <v>3706</v>
      </c>
      <c r="C102" s="143" t="s">
        <v>3740</v>
      </c>
      <c r="D102" s="167" t="s">
        <v>3707</v>
      </c>
      <c r="E102" s="128" t="s">
        <v>3692</v>
      </c>
      <c r="F102" s="143">
        <v>16</v>
      </c>
      <c r="G102" s="245">
        <f t="shared" si="19"/>
        <v>9600</v>
      </c>
      <c r="H102" s="245">
        <f t="shared" si="18"/>
        <v>1728</v>
      </c>
      <c r="I102" s="245">
        <f t="shared" si="16"/>
        <v>11328</v>
      </c>
      <c r="J102" s="143"/>
      <c r="K102" s="509" t="s">
        <v>3761</v>
      </c>
      <c r="L102" s="143" t="s">
        <v>3748</v>
      </c>
    </row>
    <row r="103" spans="1:12">
      <c r="A103" s="505">
        <v>45292</v>
      </c>
      <c r="B103" s="143" t="s">
        <v>3706</v>
      </c>
      <c r="C103" s="143" t="s">
        <v>3754</v>
      </c>
      <c r="D103" s="167" t="s">
        <v>3707</v>
      </c>
      <c r="E103" s="128" t="s">
        <v>3692</v>
      </c>
      <c r="F103" s="143">
        <v>2</v>
      </c>
      <c r="G103" s="245">
        <f>F103*1600</f>
        <v>3200</v>
      </c>
      <c r="H103" s="245">
        <f t="shared" si="18"/>
        <v>576</v>
      </c>
      <c r="I103" s="245">
        <f t="shared" si="16"/>
        <v>3776</v>
      </c>
      <c r="J103" s="143"/>
      <c r="K103" s="509" t="s">
        <v>3761</v>
      </c>
      <c r="L103" s="143" t="s">
        <v>3748</v>
      </c>
    </row>
    <row r="104" spans="1:12">
      <c r="A104" s="505">
        <v>45323</v>
      </c>
      <c r="B104" s="181" t="s">
        <v>3706</v>
      </c>
      <c r="C104" s="473" t="s">
        <v>3690</v>
      </c>
      <c r="D104" s="167" t="s">
        <v>3707</v>
      </c>
      <c r="E104" s="128" t="s">
        <v>3692</v>
      </c>
      <c r="F104" s="304">
        <v>110</v>
      </c>
      <c r="G104" s="245">
        <f>F104*600</f>
        <v>66000</v>
      </c>
      <c r="H104" s="245">
        <f t="shared" si="18"/>
        <v>11880</v>
      </c>
      <c r="I104" s="245">
        <f t="shared" si="16"/>
        <v>77880</v>
      </c>
      <c r="J104" s="143"/>
      <c r="K104" s="143"/>
      <c r="L104" s="143" t="s">
        <v>3759</v>
      </c>
    </row>
    <row r="105" spans="1:12">
      <c r="A105" s="505">
        <v>45323</v>
      </c>
      <c r="B105" s="181" t="s">
        <v>3706</v>
      </c>
      <c r="C105" s="181" t="s">
        <v>3758</v>
      </c>
      <c r="D105" s="167" t="s">
        <v>3707</v>
      </c>
      <c r="E105" s="128" t="s">
        <v>3692</v>
      </c>
      <c r="F105" s="143">
        <v>44</v>
      </c>
      <c r="G105" s="245">
        <f>F105*1800</f>
        <v>79200</v>
      </c>
      <c r="H105" s="245">
        <f t="shared" si="18"/>
        <v>14256</v>
      </c>
      <c r="I105" s="245">
        <f t="shared" si="16"/>
        <v>93456</v>
      </c>
      <c r="J105" s="143"/>
      <c r="K105" s="143"/>
      <c r="L105" s="143" t="s">
        <v>3759</v>
      </c>
    </row>
    <row r="106" spans="1:12">
      <c r="A106" s="505">
        <v>45323</v>
      </c>
      <c r="B106" s="143" t="s">
        <v>3706</v>
      </c>
      <c r="C106" s="143" t="s">
        <v>3740</v>
      </c>
      <c r="D106" s="167" t="s">
        <v>3707</v>
      </c>
      <c r="E106" s="128" t="s">
        <v>3692</v>
      </c>
      <c r="F106" s="143">
        <v>285</v>
      </c>
      <c r="G106" s="245">
        <f>F106*600</f>
        <v>171000</v>
      </c>
      <c r="H106" s="245">
        <f t="shared" si="18"/>
        <v>30780</v>
      </c>
      <c r="I106" s="245">
        <f t="shared" si="16"/>
        <v>201780</v>
      </c>
      <c r="J106" s="143"/>
      <c r="K106" s="143"/>
      <c r="L106" s="143" t="s">
        <v>3759</v>
      </c>
    </row>
    <row r="107" spans="1:12">
      <c r="A107" s="505">
        <v>45323</v>
      </c>
      <c r="B107" s="143" t="s">
        <v>3706</v>
      </c>
      <c r="C107" s="143" t="s">
        <v>3754</v>
      </c>
      <c r="D107" s="167" t="s">
        <v>3707</v>
      </c>
      <c r="E107" s="128" t="s">
        <v>3692</v>
      </c>
      <c r="F107" s="143">
        <v>5</v>
      </c>
      <c r="G107" s="245">
        <f>F107*1700</f>
        <v>8500</v>
      </c>
      <c r="H107" s="245">
        <f t="shared" si="18"/>
        <v>1530</v>
      </c>
      <c r="I107" s="245">
        <f t="shared" si="16"/>
        <v>10030</v>
      </c>
      <c r="J107" s="143"/>
      <c r="K107" s="143"/>
      <c r="L107" s="143" t="s">
        <v>3759</v>
      </c>
    </row>
    <row r="108" spans="1:12">
      <c r="A108" s="505">
        <v>45323</v>
      </c>
      <c r="B108" s="181" t="s">
        <v>3706</v>
      </c>
      <c r="C108" s="473" t="s">
        <v>3690</v>
      </c>
      <c r="D108" s="167" t="s">
        <v>3707</v>
      </c>
      <c r="E108" s="128" t="s">
        <v>3692</v>
      </c>
      <c r="F108" s="143">
        <v>100</v>
      </c>
      <c r="G108" s="245">
        <f>F108*600</f>
        <v>60000</v>
      </c>
      <c r="H108" s="245">
        <f t="shared" si="18"/>
        <v>10800</v>
      </c>
      <c r="I108" s="245">
        <f t="shared" si="16"/>
        <v>70800</v>
      </c>
      <c r="J108" s="143"/>
      <c r="K108" s="143">
        <v>185</v>
      </c>
      <c r="L108" s="143" t="s">
        <v>3759</v>
      </c>
    </row>
    <row r="109" spans="1:12">
      <c r="A109" s="505">
        <v>45323</v>
      </c>
      <c r="B109" s="181" t="s">
        <v>3706</v>
      </c>
      <c r="C109" s="181" t="s">
        <v>3758</v>
      </c>
      <c r="D109" s="167" t="s">
        <v>3707</v>
      </c>
      <c r="E109" s="128" t="s">
        <v>3692</v>
      </c>
      <c r="F109" s="143">
        <v>26</v>
      </c>
      <c r="G109" s="245">
        <f>F109*2000</f>
        <v>52000</v>
      </c>
      <c r="H109" s="245">
        <f t="shared" si="18"/>
        <v>9360</v>
      </c>
      <c r="I109" s="245">
        <f t="shared" si="16"/>
        <v>61360</v>
      </c>
      <c r="J109" s="143"/>
      <c r="K109" s="143">
        <v>185</v>
      </c>
      <c r="L109" s="143" t="s">
        <v>3759</v>
      </c>
    </row>
    <row r="110" spans="1:12">
      <c r="A110" s="505">
        <v>45323</v>
      </c>
      <c r="B110" s="143" t="s">
        <v>3706</v>
      </c>
      <c r="C110" s="143" t="s">
        <v>3740</v>
      </c>
      <c r="D110" s="167" t="s">
        <v>3707</v>
      </c>
      <c r="E110" s="128" t="s">
        <v>3692</v>
      </c>
      <c r="F110" s="143">
        <v>336</v>
      </c>
      <c r="G110" s="245">
        <f>F110*600</f>
        <v>201600</v>
      </c>
      <c r="H110" s="245">
        <f t="shared" si="18"/>
        <v>36288</v>
      </c>
      <c r="I110" s="245">
        <f t="shared" si="16"/>
        <v>237888</v>
      </c>
      <c r="J110" s="143"/>
      <c r="K110" s="509" t="s">
        <v>3762</v>
      </c>
      <c r="L110" s="143" t="s">
        <v>3759</v>
      </c>
    </row>
    <row r="111" spans="1:12">
      <c r="A111" s="505">
        <v>45323</v>
      </c>
      <c r="B111" s="143" t="s">
        <v>3706</v>
      </c>
      <c r="C111" s="143" t="s">
        <v>3754</v>
      </c>
      <c r="D111" s="167" t="s">
        <v>3707</v>
      </c>
      <c r="E111" s="128" t="s">
        <v>3692</v>
      </c>
      <c r="F111" s="143">
        <v>10</v>
      </c>
      <c r="G111" s="245">
        <f>F111*2000</f>
        <v>20000</v>
      </c>
      <c r="H111" s="245">
        <f t="shared" si="18"/>
        <v>3600</v>
      </c>
      <c r="I111" s="245">
        <f t="shared" si="16"/>
        <v>23600</v>
      </c>
      <c r="J111" s="143"/>
      <c r="K111" s="509" t="s">
        <v>3762</v>
      </c>
      <c r="L111" s="143" t="s">
        <v>3759</v>
      </c>
    </row>
    <row r="112" spans="1:12">
      <c r="A112" s="505">
        <v>45323</v>
      </c>
      <c r="B112" s="181" t="s">
        <v>3706</v>
      </c>
      <c r="C112" s="473" t="s">
        <v>3690</v>
      </c>
      <c r="D112" s="167" t="s">
        <v>3707</v>
      </c>
      <c r="E112" s="128" t="s">
        <v>3692</v>
      </c>
      <c r="F112" s="143">
        <v>45</v>
      </c>
      <c r="G112" s="245">
        <f>F112*600</f>
        <v>27000</v>
      </c>
      <c r="H112" s="245">
        <f t="shared" si="18"/>
        <v>4860</v>
      </c>
      <c r="I112" s="245">
        <f t="shared" si="16"/>
        <v>31860</v>
      </c>
      <c r="J112" s="143"/>
      <c r="K112" s="143">
        <v>186</v>
      </c>
      <c r="L112" s="143" t="s">
        <v>3759</v>
      </c>
    </row>
    <row r="113" spans="1:12">
      <c r="A113" s="505">
        <v>45323</v>
      </c>
      <c r="B113" s="181" t="s">
        <v>3706</v>
      </c>
      <c r="C113" s="181" t="s">
        <v>3758</v>
      </c>
      <c r="D113" s="167" t="s">
        <v>3707</v>
      </c>
      <c r="E113" s="128" t="s">
        <v>3692</v>
      </c>
      <c r="F113" s="143">
        <v>40</v>
      </c>
      <c r="G113" s="245">
        <f t="shared" ref="G113:G114" si="20">F113*2000</f>
        <v>80000</v>
      </c>
      <c r="H113" s="245">
        <f t="shared" si="18"/>
        <v>14400</v>
      </c>
      <c r="I113" s="245">
        <f t="shared" si="16"/>
        <v>94400</v>
      </c>
      <c r="J113" s="143"/>
      <c r="K113" s="143">
        <v>186</v>
      </c>
      <c r="L113" s="143" t="s">
        <v>3759</v>
      </c>
    </row>
    <row r="114" spans="1:12">
      <c r="A114" s="505">
        <v>45323</v>
      </c>
      <c r="B114" s="181" t="s">
        <v>3706</v>
      </c>
      <c r="C114" s="181" t="s">
        <v>3758</v>
      </c>
      <c r="D114" s="167" t="s">
        <v>3707</v>
      </c>
      <c r="E114" s="128" t="s">
        <v>3692</v>
      </c>
      <c r="F114" s="143">
        <v>28</v>
      </c>
      <c r="G114" s="245">
        <f t="shared" si="20"/>
        <v>56000</v>
      </c>
      <c r="H114" s="245">
        <f t="shared" si="18"/>
        <v>10080</v>
      </c>
      <c r="I114" s="245">
        <f t="shared" si="16"/>
        <v>66080</v>
      </c>
      <c r="J114" s="143"/>
      <c r="K114" s="143">
        <v>187</v>
      </c>
      <c r="L114" s="143" t="s">
        <v>3759</v>
      </c>
    </row>
    <row r="115" spans="1:12">
      <c r="A115" s="505">
        <v>45323</v>
      </c>
      <c r="B115" s="143" t="s">
        <v>3706</v>
      </c>
      <c r="C115" s="143" t="s">
        <v>3740</v>
      </c>
      <c r="D115" s="167" t="s">
        <v>3707</v>
      </c>
      <c r="E115" s="128" t="s">
        <v>3692</v>
      </c>
      <c r="F115" s="143">
        <v>187</v>
      </c>
      <c r="G115" s="245">
        <f>F115*600</f>
        <v>112200</v>
      </c>
      <c r="H115" s="245">
        <f t="shared" si="18"/>
        <v>20196</v>
      </c>
      <c r="I115" s="245">
        <f t="shared" si="16"/>
        <v>132396</v>
      </c>
      <c r="J115" s="143"/>
      <c r="K115" s="509" t="s">
        <v>3763</v>
      </c>
      <c r="L115" s="143" t="s">
        <v>3759</v>
      </c>
    </row>
    <row r="116" spans="1:12">
      <c r="A116" s="505">
        <v>45323</v>
      </c>
      <c r="B116" s="143" t="s">
        <v>3706</v>
      </c>
      <c r="C116" s="143" t="s">
        <v>3754</v>
      </c>
      <c r="D116" s="167" t="s">
        <v>3707</v>
      </c>
      <c r="E116" s="128" t="s">
        <v>3692</v>
      </c>
      <c r="F116" s="143">
        <v>61</v>
      </c>
      <c r="G116" s="245">
        <f>F116*2000</f>
        <v>122000</v>
      </c>
      <c r="H116" s="245">
        <f t="shared" si="18"/>
        <v>21960</v>
      </c>
      <c r="I116" s="245">
        <f t="shared" si="16"/>
        <v>143960</v>
      </c>
      <c r="J116" s="143"/>
      <c r="K116" s="509" t="s">
        <v>3763</v>
      </c>
      <c r="L116" s="143" t="s">
        <v>3759</v>
      </c>
    </row>
    <row r="117" spans="1:12">
      <c r="A117" s="505">
        <v>45352</v>
      </c>
      <c r="B117" s="143" t="s">
        <v>3706</v>
      </c>
      <c r="C117" s="143" t="s">
        <v>3740</v>
      </c>
      <c r="D117" s="167" t="s">
        <v>3707</v>
      </c>
      <c r="E117" s="128" t="s">
        <v>3692</v>
      </c>
      <c r="F117" s="143">
        <v>21</v>
      </c>
      <c r="G117" s="245">
        <f>F117*600</f>
        <v>12600</v>
      </c>
      <c r="H117" s="245">
        <f t="shared" si="18"/>
        <v>2268</v>
      </c>
      <c r="I117" s="245">
        <f t="shared" si="16"/>
        <v>14868</v>
      </c>
      <c r="J117" s="143"/>
      <c r="K117" s="509" t="s">
        <v>3764</v>
      </c>
      <c r="L117" s="143" t="s">
        <v>3765</v>
      </c>
    </row>
    <row r="118" spans="1:12">
      <c r="A118" s="505">
        <v>45352</v>
      </c>
      <c r="B118" s="143" t="s">
        <v>3706</v>
      </c>
      <c r="C118" s="143" t="s">
        <v>3754</v>
      </c>
      <c r="D118" s="167" t="s">
        <v>3707</v>
      </c>
      <c r="E118" s="128" t="s">
        <v>3692</v>
      </c>
      <c r="F118" s="143">
        <v>32</v>
      </c>
      <c r="G118" s="245">
        <f>F118*2000</f>
        <v>64000</v>
      </c>
      <c r="H118" s="245">
        <f t="shared" si="18"/>
        <v>11520</v>
      </c>
      <c r="I118" s="245">
        <f t="shared" si="16"/>
        <v>75520</v>
      </c>
      <c r="J118" s="143"/>
      <c r="K118" s="509" t="s">
        <v>3764</v>
      </c>
      <c r="L118" s="143" t="s">
        <v>3765</v>
      </c>
    </row>
    <row r="119" spans="1:12">
      <c r="A119" s="505">
        <v>45292</v>
      </c>
      <c r="B119" s="143" t="s">
        <v>3706</v>
      </c>
      <c r="C119" s="473" t="s">
        <v>3750</v>
      </c>
      <c r="D119" s="167" t="s">
        <v>3707</v>
      </c>
      <c r="E119" s="128" t="s">
        <v>3692</v>
      </c>
      <c r="F119" s="143">
        <v>10</v>
      </c>
      <c r="G119" s="245">
        <f>F119*600</f>
        <v>6000</v>
      </c>
      <c r="H119" s="245">
        <f t="shared" si="18"/>
        <v>1080</v>
      </c>
      <c r="I119" s="245">
        <f t="shared" si="16"/>
        <v>7080</v>
      </c>
      <c r="J119" s="143"/>
      <c r="K119" s="143" t="s">
        <v>3766</v>
      </c>
      <c r="L119" s="143" t="s">
        <v>3748</v>
      </c>
    </row>
    <row r="120" spans="1:12">
      <c r="A120" s="505">
        <v>45292</v>
      </c>
      <c r="B120" s="143" t="s">
        <v>3706</v>
      </c>
      <c r="C120" s="473" t="s">
        <v>3767</v>
      </c>
      <c r="D120" s="167" t="s">
        <v>3707</v>
      </c>
      <c r="E120" s="128" t="s">
        <v>3692</v>
      </c>
      <c r="F120" s="143">
        <v>1</v>
      </c>
      <c r="G120" s="245">
        <f>F120*1700</f>
        <v>1700</v>
      </c>
      <c r="H120" s="245">
        <f t="shared" si="18"/>
        <v>306</v>
      </c>
      <c r="I120" s="245">
        <f t="shared" si="16"/>
        <v>2006</v>
      </c>
      <c r="J120" s="143"/>
      <c r="K120" s="143" t="s">
        <v>3766</v>
      </c>
      <c r="L120" s="143" t="s">
        <v>3748</v>
      </c>
    </row>
    <row r="121" spans="1:12">
      <c r="A121" s="505">
        <v>45352</v>
      </c>
      <c r="B121" s="181" t="s">
        <v>3706</v>
      </c>
      <c r="C121" s="473" t="s">
        <v>3690</v>
      </c>
      <c r="D121" s="167" t="s">
        <v>3707</v>
      </c>
      <c r="E121" s="128" t="s">
        <v>3692</v>
      </c>
      <c r="F121" s="143">
        <v>8</v>
      </c>
      <c r="G121" s="245">
        <f>F121*600</f>
        <v>4800</v>
      </c>
      <c r="H121" s="245">
        <f t="shared" si="18"/>
        <v>864</v>
      </c>
      <c r="I121" s="245">
        <f t="shared" si="16"/>
        <v>5664</v>
      </c>
      <c r="J121" s="143"/>
      <c r="K121" s="143">
        <v>195</v>
      </c>
      <c r="L121" s="143" t="s">
        <v>3765</v>
      </c>
    </row>
    <row r="122" spans="1:12">
      <c r="A122" s="505">
        <v>45352</v>
      </c>
      <c r="B122" s="181" t="s">
        <v>3706</v>
      </c>
      <c r="C122" s="181" t="s">
        <v>3758</v>
      </c>
      <c r="D122" s="167" t="s">
        <v>3707</v>
      </c>
      <c r="E122" s="128" t="s">
        <v>3692</v>
      </c>
      <c r="F122" s="143">
        <v>25</v>
      </c>
      <c r="G122" s="245">
        <f>F122*2000</f>
        <v>50000</v>
      </c>
      <c r="H122" s="245">
        <f t="shared" si="18"/>
        <v>9000</v>
      </c>
      <c r="I122" s="245">
        <f t="shared" si="16"/>
        <v>59000</v>
      </c>
      <c r="J122" s="143"/>
      <c r="K122" s="143">
        <v>195</v>
      </c>
      <c r="L122" s="143" t="s">
        <v>3765</v>
      </c>
    </row>
    <row r="123" spans="1:12">
      <c r="A123" s="505">
        <v>45352</v>
      </c>
      <c r="B123" s="181" t="s">
        <v>3706</v>
      </c>
      <c r="C123" s="473" t="s">
        <v>3690</v>
      </c>
      <c r="D123" s="167" t="s">
        <v>3707</v>
      </c>
      <c r="E123" s="128" t="s">
        <v>3692</v>
      </c>
      <c r="F123" s="143">
        <v>26</v>
      </c>
      <c r="G123" s="245">
        <f>F123*600</f>
        <v>15600</v>
      </c>
      <c r="H123" s="245">
        <f t="shared" si="18"/>
        <v>2808</v>
      </c>
      <c r="I123" s="245">
        <f t="shared" si="16"/>
        <v>18408</v>
      </c>
      <c r="J123" s="143"/>
      <c r="K123" s="143">
        <v>200</v>
      </c>
      <c r="L123" s="143" t="s">
        <v>3765</v>
      </c>
    </row>
    <row r="124" spans="1:12">
      <c r="A124" s="505">
        <v>45352</v>
      </c>
      <c r="B124" s="181" t="s">
        <v>3706</v>
      </c>
      <c r="C124" s="181" t="s">
        <v>3758</v>
      </c>
      <c r="D124" s="167" t="s">
        <v>3707</v>
      </c>
      <c r="E124" s="128" t="s">
        <v>3692</v>
      </c>
      <c r="F124" s="143">
        <v>62</v>
      </c>
      <c r="G124" s="245">
        <f>F124*2000</f>
        <v>124000</v>
      </c>
      <c r="H124" s="245">
        <f t="shared" si="18"/>
        <v>22320</v>
      </c>
      <c r="I124" s="245">
        <f t="shared" si="16"/>
        <v>146320</v>
      </c>
      <c r="J124" s="143"/>
      <c r="K124" s="143">
        <v>200</v>
      </c>
      <c r="L124" s="143" t="s">
        <v>3765</v>
      </c>
    </row>
    <row r="125" spans="1:12">
      <c r="A125" s="505">
        <v>45352</v>
      </c>
      <c r="B125" s="181" t="s">
        <v>3706</v>
      </c>
      <c r="C125" s="143" t="s">
        <v>3740</v>
      </c>
      <c r="D125" s="167" t="s">
        <v>3707</v>
      </c>
      <c r="E125" s="128" t="s">
        <v>3692</v>
      </c>
      <c r="F125" s="143">
        <v>287</v>
      </c>
      <c r="G125" s="245">
        <f>F125*600</f>
        <v>172200</v>
      </c>
      <c r="H125" s="245">
        <f t="shared" si="18"/>
        <v>30996</v>
      </c>
      <c r="I125" s="245">
        <f t="shared" si="16"/>
        <v>203196</v>
      </c>
      <c r="J125" s="143"/>
      <c r="K125" s="509" t="s">
        <v>3768</v>
      </c>
      <c r="L125" s="143" t="s">
        <v>3765</v>
      </c>
    </row>
    <row r="126" spans="1:12">
      <c r="A126" s="505">
        <v>45352</v>
      </c>
      <c r="B126" s="181" t="s">
        <v>3706</v>
      </c>
      <c r="C126" s="143" t="s">
        <v>3754</v>
      </c>
      <c r="D126" s="167" t="s">
        <v>3707</v>
      </c>
      <c r="E126" s="128" t="s">
        <v>3692</v>
      </c>
      <c r="F126" s="143">
        <v>84</v>
      </c>
      <c r="G126" s="245">
        <f>F126*2000</f>
        <v>168000</v>
      </c>
      <c r="H126" s="245">
        <f t="shared" si="18"/>
        <v>30240</v>
      </c>
      <c r="I126" s="245">
        <f t="shared" si="16"/>
        <v>198240</v>
      </c>
      <c r="J126" s="143"/>
      <c r="K126" s="509" t="s">
        <v>3768</v>
      </c>
      <c r="L126" s="143" t="s">
        <v>3765</v>
      </c>
    </row>
    <row r="127" spans="1:12">
      <c r="A127" s="505">
        <v>45352</v>
      </c>
      <c r="B127" s="181" t="s">
        <v>3706</v>
      </c>
      <c r="C127" s="143" t="s">
        <v>3740</v>
      </c>
      <c r="D127" s="167" t="s">
        <v>3707</v>
      </c>
      <c r="E127" s="128" t="s">
        <v>3692</v>
      </c>
      <c r="F127" s="143">
        <v>1021</v>
      </c>
      <c r="G127" s="245">
        <f>F127*600</f>
        <v>612600</v>
      </c>
      <c r="H127" s="245">
        <f t="shared" si="18"/>
        <v>110268</v>
      </c>
      <c r="I127" s="245">
        <f t="shared" si="16"/>
        <v>722868</v>
      </c>
      <c r="J127" s="143"/>
      <c r="K127" s="509" t="s">
        <v>3769</v>
      </c>
      <c r="L127" s="143" t="s">
        <v>3765</v>
      </c>
    </row>
    <row r="128" spans="1:12">
      <c r="A128" s="505">
        <v>45352</v>
      </c>
      <c r="B128" s="181" t="s">
        <v>3706</v>
      </c>
      <c r="C128" s="143" t="s">
        <v>3754</v>
      </c>
      <c r="D128" s="167" t="s">
        <v>3707</v>
      </c>
      <c r="E128" s="128" t="s">
        <v>3692</v>
      </c>
      <c r="F128" s="143">
        <v>22</v>
      </c>
      <c r="G128" s="245">
        <f>F128*2000</f>
        <v>44000</v>
      </c>
      <c r="H128" s="245">
        <f t="shared" si="18"/>
        <v>7920</v>
      </c>
      <c r="I128" s="245">
        <f t="shared" si="16"/>
        <v>51920</v>
      </c>
      <c r="J128" s="143"/>
      <c r="K128" s="509" t="s">
        <v>3769</v>
      </c>
      <c r="L128" s="143" t="s">
        <v>3765</v>
      </c>
    </row>
    <row r="129" spans="1:12">
      <c r="A129" s="505">
        <v>45352</v>
      </c>
      <c r="B129" s="181" t="s">
        <v>3706</v>
      </c>
      <c r="C129" s="473" t="s">
        <v>3690</v>
      </c>
      <c r="D129" s="167" t="s">
        <v>3707</v>
      </c>
      <c r="E129" s="128" t="s">
        <v>3692</v>
      </c>
      <c r="F129" s="143">
        <v>65</v>
      </c>
      <c r="G129" s="245">
        <f>F129*600</f>
        <v>39000</v>
      </c>
      <c r="H129" s="245">
        <f t="shared" si="18"/>
        <v>7020</v>
      </c>
      <c r="I129" s="245">
        <f t="shared" si="16"/>
        <v>46020</v>
      </c>
      <c r="J129" s="143"/>
      <c r="K129" s="143">
        <v>202</v>
      </c>
      <c r="L129" s="143" t="s">
        <v>3765</v>
      </c>
    </row>
    <row r="130" spans="1:12">
      <c r="A130" s="505">
        <v>45352</v>
      </c>
      <c r="B130" s="181" t="s">
        <v>3706</v>
      </c>
      <c r="C130" s="181" t="s">
        <v>3758</v>
      </c>
      <c r="D130" s="167" t="s">
        <v>3707</v>
      </c>
      <c r="E130" s="128" t="s">
        <v>3692</v>
      </c>
      <c r="F130" s="143">
        <v>42</v>
      </c>
      <c r="G130" s="245">
        <f>F130*2000</f>
        <v>84000</v>
      </c>
      <c r="H130" s="245">
        <f t="shared" si="18"/>
        <v>15120</v>
      </c>
      <c r="I130" s="245">
        <f t="shared" si="16"/>
        <v>99120</v>
      </c>
      <c r="J130" s="143"/>
      <c r="K130" s="143">
        <v>202</v>
      </c>
      <c r="L130" s="143" t="s">
        <v>3765</v>
      </c>
    </row>
    <row r="131" spans="1:12">
      <c r="A131" s="505">
        <v>45352</v>
      </c>
      <c r="B131" s="181" t="s">
        <v>3706</v>
      </c>
      <c r="C131" s="143" t="s">
        <v>3740</v>
      </c>
      <c r="D131" s="167" t="s">
        <v>3707</v>
      </c>
      <c r="E131" s="128" t="s">
        <v>3692</v>
      </c>
      <c r="F131" s="143">
        <v>381</v>
      </c>
      <c r="G131" s="245">
        <f>F131*600</f>
        <v>228600</v>
      </c>
      <c r="H131" s="245">
        <f t="shared" si="18"/>
        <v>41148</v>
      </c>
      <c r="I131" s="245">
        <f t="shared" si="16"/>
        <v>269748</v>
      </c>
      <c r="J131" s="143"/>
      <c r="K131" s="143"/>
      <c r="L131" s="143" t="s">
        <v>3765</v>
      </c>
    </row>
    <row r="132" spans="1:12">
      <c r="A132" s="505">
        <v>45352</v>
      </c>
      <c r="B132" s="181" t="s">
        <v>3706</v>
      </c>
      <c r="C132" s="143" t="s">
        <v>3754</v>
      </c>
      <c r="D132" s="167" t="s">
        <v>3707</v>
      </c>
      <c r="E132" s="128" t="s">
        <v>3692</v>
      </c>
      <c r="F132" s="143">
        <v>30</v>
      </c>
      <c r="G132" s="245">
        <f>F132*2000</f>
        <v>60000</v>
      </c>
      <c r="H132" s="245">
        <f t="shared" si="18"/>
        <v>10800</v>
      </c>
      <c r="I132" s="245">
        <f t="shared" si="16"/>
        <v>70800</v>
      </c>
      <c r="J132" s="143"/>
      <c r="K132" s="143"/>
      <c r="L132" s="143" t="s">
        <v>3765</v>
      </c>
    </row>
    <row r="133" spans="1:12">
      <c r="A133" s="505">
        <v>45352</v>
      </c>
      <c r="B133" s="181" t="s">
        <v>3706</v>
      </c>
      <c r="C133" s="473" t="s">
        <v>3690</v>
      </c>
      <c r="D133" s="167" t="s">
        <v>3707</v>
      </c>
      <c r="E133" s="128" t="s">
        <v>3692</v>
      </c>
      <c r="F133" s="143">
        <v>87</v>
      </c>
      <c r="G133" s="245">
        <f>F133*600</f>
        <v>52200</v>
      </c>
      <c r="H133" s="245">
        <f t="shared" si="18"/>
        <v>9396</v>
      </c>
      <c r="I133" s="245">
        <f t="shared" si="16"/>
        <v>61596</v>
      </c>
      <c r="J133" s="143"/>
      <c r="K133" s="143"/>
      <c r="L133" s="143" t="s">
        <v>3765</v>
      </c>
    </row>
    <row r="134" spans="1:12">
      <c r="A134" s="505">
        <v>45352</v>
      </c>
      <c r="B134" s="181" t="s">
        <v>3706</v>
      </c>
      <c r="C134" s="181" t="s">
        <v>3758</v>
      </c>
      <c r="D134" s="167" t="s">
        <v>3707</v>
      </c>
      <c r="E134" s="128" t="s">
        <v>3692</v>
      </c>
      <c r="F134" s="143">
        <v>60</v>
      </c>
      <c r="G134" s="245">
        <f>F134*2000</f>
        <v>120000</v>
      </c>
      <c r="H134" s="245">
        <f t="shared" si="18"/>
        <v>21600</v>
      </c>
      <c r="I134" s="245">
        <f t="shared" si="16"/>
        <v>141600</v>
      </c>
      <c r="J134" s="143"/>
      <c r="K134" s="143"/>
      <c r="L134" s="143" t="s">
        <v>3765</v>
      </c>
    </row>
    <row r="135" spans="1:12">
      <c r="A135" s="505">
        <v>45323</v>
      </c>
      <c r="B135" s="143" t="s">
        <v>3706</v>
      </c>
      <c r="C135" s="143" t="s">
        <v>3740</v>
      </c>
      <c r="D135" s="167" t="s">
        <v>3707</v>
      </c>
      <c r="E135" s="128" t="s">
        <v>3692</v>
      </c>
      <c r="F135" s="143">
        <v>33</v>
      </c>
      <c r="G135" s="245">
        <f>F135*600</f>
        <v>19800</v>
      </c>
      <c r="H135" s="245">
        <f t="shared" si="18"/>
        <v>3564</v>
      </c>
      <c r="I135" s="245">
        <f t="shared" si="16"/>
        <v>23364</v>
      </c>
      <c r="J135" s="143"/>
      <c r="K135" s="143"/>
      <c r="L135" s="143" t="s">
        <v>3759</v>
      </c>
    </row>
    <row r="136" spans="1:12">
      <c r="A136" s="505">
        <v>45323</v>
      </c>
      <c r="B136" s="143" t="s">
        <v>3706</v>
      </c>
      <c r="C136" s="143" t="s">
        <v>3754</v>
      </c>
      <c r="D136" s="167" t="s">
        <v>3707</v>
      </c>
      <c r="E136" s="128" t="s">
        <v>3692</v>
      </c>
      <c r="F136" s="143">
        <v>11</v>
      </c>
      <c r="G136" s="245">
        <f>F136*2000</f>
        <v>22000</v>
      </c>
      <c r="H136" s="245">
        <f t="shared" si="18"/>
        <v>3960</v>
      </c>
      <c r="I136" s="245">
        <f t="shared" si="16"/>
        <v>25960</v>
      </c>
      <c r="J136" s="143"/>
      <c r="K136" s="143"/>
      <c r="L136" s="143" t="s">
        <v>3759</v>
      </c>
    </row>
    <row r="137" spans="1:12">
      <c r="A137" s="505">
        <v>45352</v>
      </c>
      <c r="B137" s="181" t="s">
        <v>3706</v>
      </c>
      <c r="C137" s="143" t="s">
        <v>3740</v>
      </c>
      <c r="D137" s="167" t="s">
        <v>3707</v>
      </c>
      <c r="E137" s="128" t="s">
        <v>3692</v>
      </c>
      <c r="F137" s="143">
        <v>84</v>
      </c>
      <c r="G137" s="245">
        <f>F137*600</f>
        <v>50400</v>
      </c>
      <c r="H137" s="245">
        <f t="shared" si="18"/>
        <v>9072</v>
      </c>
      <c r="I137" s="245">
        <f t="shared" si="16"/>
        <v>59472</v>
      </c>
      <c r="J137" s="143"/>
      <c r="K137" s="143"/>
      <c r="L137" s="143" t="s">
        <v>3765</v>
      </c>
    </row>
    <row r="138" spans="1:12">
      <c r="A138" s="505">
        <v>45352</v>
      </c>
      <c r="B138" s="181" t="s">
        <v>3706</v>
      </c>
      <c r="C138" s="143" t="s">
        <v>3754</v>
      </c>
      <c r="D138" s="167" t="s">
        <v>3707</v>
      </c>
      <c r="E138" s="128" t="s">
        <v>3692</v>
      </c>
      <c r="F138" s="143">
        <v>36</v>
      </c>
      <c r="G138" s="245">
        <f>F138*2000</f>
        <v>72000</v>
      </c>
      <c r="H138" s="245">
        <f t="shared" si="18"/>
        <v>12960</v>
      </c>
      <c r="I138" s="245">
        <f t="shared" si="16"/>
        <v>84960</v>
      </c>
      <c r="J138" s="143"/>
      <c r="K138" s="143"/>
      <c r="L138" s="143" t="s">
        <v>3765</v>
      </c>
    </row>
    <row r="139" spans="1:12">
      <c r="A139" s="505">
        <v>45352</v>
      </c>
      <c r="B139" s="181" t="s">
        <v>3706</v>
      </c>
      <c r="C139" s="473" t="s">
        <v>3690</v>
      </c>
      <c r="D139" s="167" t="s">
        <v>3707</v>
      </c>
      <c r="E139" s="128" t="s">
        <v>3692</v>
      </c>
      <c r="F139" s="143">
        <v>134</v>
      </c>
      <c r="G139" s="245">
        <f>F139*600</f>
        <v>80400</v>
      </c>
      <c r="H139" s="245">
        <f t="shared" si="18"/>
        <v>14472</v>
      </c>
      <c r="I139" s="245">
        <f t="shared" si="16"/>
        <v>94872</v>
      </c>
      <c r="J139" s="143"/>
      <c r="K139" s="143"/>
      <c r="L139" s="143" t="s">
        <v>3765</v>
      </c>
    </row>
    <row r="140" spans="1:12">
      <c r="A140" s="505">
        <v>45352</v>
      </c>
      <c r="B140" s="181" t="s">
        <v>3706</v>
      </c>
      <c r="C140" s="181" t="s">
        <v>3758</v>
      </c>
      <c r="D140" s="167" t="s">
        <v>3707</v>
      </c>
      <c r="E140" s="128" t="s">
        <v>3692</v>
      </c>
      <c r="F140" s="143">
        <v>70</v>
      </c>
      <c r="G140" s="245">
        <f>F140*2000</f>
        <v>140000</v>
      </c>
      <c r="H140" s="245">
        <f t="shared" si="18"/>
        <v>25200</v>
      </c>
      <c r="I140" s="245">
        <f t="shared" si="16"/>
        <v>165200</v>
      </c>
      <c r="J140" s="143"/>
      <c r="K140" s="143"/>
      <c r="L140" s="143" t="s">
        <v>3765</v>
      </c>
    </row>
    <row r="141" spans="1:12">
      <c r="A141" s="505">
        <v>45323</v>
      </c>
      <c r="B141" s="181" t="s">
        <v>3706</v>
      </c>
      <c r="C141" s="473" t="s">
        <v>3690</v>
      </c>
      <c r="D141" s="167" t="s">
        <v>3707</v>
      </c>
      <c r="E141" s="128" t="s">
        <v>3692</v>
      </c>
      <c r="F141" s="143">
        <v>15</v>
      </c>
      <c r="G141" s="245">
        <f>F141*600</f>
        <v>9000</v>
      </c>
      <c r="H141" s="245">
        <f t="shared" si="18"/>
        <v>1620</v>
      </c>
      <c r="I141" s="245">
        <f t="shared" si="16"/>
        <v>10620</v>
      </c>
      <c r="J141" s="143"/>
      <c r="K141" s="143"/>
      <c r="L141" s="143" t="s">
        <v>3759</v>
      </c>
    </row>
    <row r="142" spans="1:12">
      <c r="A142" s="505">
        <v>45323</v>
      </c>
      <c r="B142" s="181" t="s">
        <v>3706</v>
      </c>
      <c r="C142" s="181" t="s">
        <v>3758</v>
      </c>
      <c r="D142" s="167" t="s">
        <v>3707</v>
      </c>
      <c r="E142" s="128" t="s">
        <v>3692</v>
      </c>
      <c r="F142" s="143">
        <v>3</v>
      </c>
      <c r="G142" s="245">
        <f>F142*2000</f>
        <v>6000</v>
      </c>
      <c r="H142" s="245">
        <f t="shared" si="18"/>
        <v>1080</v>
      </c>
      <c r="I142" s="245">
        <f t="shared" si="16"/>
        <v>7080</v>
      </c>
      <c r="J142" s="143"/>
      <c r="K142" s="143"/>
      <c r="L142" s="143" t="s">
        <v>3759</v>
      </c>
    </row>
    <row r="143" spans="1:12">
      <c r="A143" s="505">
        <v>45323</v>
      </c>
      <c r="B143" s="181" t="s">
        <v>3706</v>
      </c>
      <c r="C143" s="181" t="s">
        <v>3770</v>
      </c>
      <c r="D143" s="167" t="s">
        <v>3707</v>
      </c>
      <c r="E143" s="128" t="s">
        <v>3692</v>
      </c>
      <c r="F143" s="143">
        <v>2</v>
      </c>
      <c r="G143" s="245">
        <f>F143*1207</f>
        <v>2414</v>
      </c>
      <c r="H143" s="245">
        <f t="shared" si="18"/>
        <v>434.52</v>
      </c>
      <c r="I143" s="245">
        <f t="shared" si="16"/>
        <v>2848.52</v>
      </c>
      <c r="J143" s="143"/>
      <c r="K143" s="143"/>
      <c r="L143" s="143" t="s">
        <v>3759</v>
      </c>
    </row>
    <row r="144" spans="1:12">
      <c r="A144" s="505">
        <v>45352</v>
      </c>
      <c r="B144" s="181" t="s">
        <v>3706</v>
      </c>
      <c r="C144" s="473" t="s">
        <v>3690</v>
      </c>
      <c r="D144" s="167" t="s">
        <v>3707</v>
      </c>
      <c r="E144" s="128" t="s">
        <v>3692</v>
      </c>
      <c r="F144" s="143">
        <v>147</v>
      </c>
      <c r="G144" s="245">
        <f>F144*600</f>
        <v>88200</v>
      </c>
      <c r="H144" s="245">
        <f t="shared" si="18"/>
        <v>15876</v>
      </c>
      <c r="I144" s="245">
        <f t="shared" si="16"/>
        <v>104076</v>
      </c>
      <c r="J144" s="143"/>
      <c r="K144" s="143"/>
      <c r="L144" s="143" t="s">
        <v>3765</v>
      </c>
    </row>
    <row r="145" spans="1:12">
      <c r="A145" s="505">
        <v>45352</v>
      </c>
      <c r="B145" s="181" t="s">
        <v>3706</v>
      </c>
      <c r="C145" s="181" t="s">
        <v>3758</v>
      </c>
      <c r="D145" s="167" t="s">
        <v>3707</v>
      </c>
      <c r="E145" s="128" t="s">
        <v>3692</v>
      </c>
      <c r="F145" s="143">
        <v>132</v>
      </c>
      <c r="G145" s="245">
        <f>F145*2000</f>
        <v>264000</v>
      </c>
      <c r="H145" s="245">
        <f t="shared" si="18"/>
        <v>47520</v>
      </c>
      <c r="I145" s="245">
        <f t="shared" si="16"/>
        <v>311520</v>
      </c>
      <c r="J145" s="143"/>
      <c r="K145" s="143"/>
      <c r="L145" s="143" t="s">
        <v>3765</v>
      </c>
    </row>
    <row r="146" spans="1:12">
      <c r="A146" s="505">
        <v>45323</v>
      </c>
      <c r="B146" s="181" t="s">
        <v>3706</v>
      </c>
      <c r="C146" s="143" t="s">
        <v>1312</v>
      </c>
      <c r="D146" s="167" t="s">
        <v>3707</v>
      </c>
      <c r="E146" s="128" t="s">
        <v>3692</v>
      </c>
      <c r="F146" s="143">
        <v>24</v>
      </c>
      <c r="G146" s="245">
        <f>F146*600</f>
        <v>14400</v>
      </c>
      <c r="H146" s="245">
        <f t="shared" si="18"/>
        <v>2592</v>
      </c>
      <c r="I146" s="245">
        <f t="shared" si="16"/>
        <v>16992</v>
      </c>
      <c r="J146" s="143"/>
      <c r="K146" s="143"/>
      <c r="L146" s="143" t="s">
        <v>3759</v>
      </c>
    </row>
    <row r="147" spans="1:12">
      <c r="A147" s="505">
        <v>45323</v>
      </c>
      <c r="B147" s="181" t="s">
        <v>3706</v>
      </c>
      <c r="C147" s="143" t="s">
        <v>3771</v>
      </c>
      <c r="D147" s="167" t="s">
        <v>3707</v>
      </c>
      <c r="E147" s="128" t="s">
        <v>3692</v>
      </c>
      <c r="F147" s="143">
        <v>1</v>
      </c>
      <c r="G147" s="245">
        <f>F147*2000</f>
        <v>2000</v>
      </c>
      <c r="H147" s="245">
        <f t="shared" si="18"/>
        <v>360</v>
      </c>
      <c r="I147" s="245">
        <f t="shared" si="16"/>
        <v>2360</v>
      </c>
      <c r="J147" s="143"/>
      <c r="K147" s="143"/>
      <c r="L147" s="143" t="s">
        <v>3759</v>
      </c>
    </row>
    <row r="148" spans="1:12">
      <c r="A148" s="505">
        <v>45352</v>
      </c>
      <c r="B148" s="181" t="s">
        <v>3706</v>
      </c>
      <c r="C148" s="143" t="s">
        <v>3740</v>
      </c>
      <c r="D148" s="167" t="s">
        <v>3707</v>
      </c>
      <c r="E148" s="128" t="s">
        <v>3692</v>
      </c>
      <c r="F148" s="143">
        <v>50</v>
      </c>
      <c r="G148" s="245">
        <f>F148*600</f>
        <v>30000</v>
      </c>
      <c r="H148" s="245">
        <f t="shared" si="18"/>
        <v>5400</v>
      </c>
      <c r="I148" s="245">
        <f t="shared" si="16"/>
        <v>35400</v>
      </c>
      <c r="J148" s="143"/>
      <c r="K148" s="143"/>
      <c r="L148" s="143" t="s">
        <v>3765</v>
      </c>
    </row>
    <row r="149" spans="1:12">
      <c r="A149" s="505">
        <v>45352</v>
      </c>
      <c r="B149" s="181" t="s">
        <v>3706</v>
      </c>
      <c r="C149" s="143" t="s">
        <v>3754</v>
      </c>
      <c r="D149" s="167" t="s">
        <v>3707</v>
      </c>
      <c r="E149" s="128" t="s">
        <v>3692</v>
      </c>
      <c r="F149" s="143">
        <v>24</v>
      </c>
      <c r="G149" s="245">
        <f>F149*2000</f>
        <v>48000</v>
      </c>
      <c r="H149" s="245">
        <f t="shared" si="18"/>
        <v>8640</v>
      </c>
      <c r="I149" s="245">
        <f t="shared" si="16"/>
        <v>56640</v>
      </c>
      <c r="J149" s="143"/>
      <c r="K149" s="143"/>
      <c r="L149" s="143" t="s">
        <v>3765</v>
      </c>
    </row>
    <row r="150" spans="1:12">
      <c r="A150" s="505">
        <v>45352</v>
      </c>
      <c r="B150" s="181" t="s">
        <v>3706</v>
      </c>
      <c r="C150" s="473" t="s">
        <v>3690</v>
      </c>
      <c r="D150" s="167" t="s">
        <v>3707</v>
      </c>
      <c r="E150" s="128" t="s">
        <v>3692</v>
      </c>
      <c r="F150" s="143">
        <v>215</v>
      </c>
      <c r="G150" s="245">
        <f>F150*600</f>
        <v>129000</v>
      </c>
      <c r="H150" s="245">
        <f t="shared" si="18"/>
        <v>23220</v>
      </c>
      <c r="I150" s="245">
        <f t="shared" si="16"/>
        <v>152220</v>
      </c>
      <c r="J150" s="143"/>
      <c r="K150" s="509" t="s">
        <v>3772</v>
      </c>
      <c r="L150" s="143" t="s">
        <v>3765</v>
      </c>
    </row>
    <row r="151" spans="1:12">
      <c r="A151" s="505">
        <v>45352</v>
      </c>
      <c r="B151" s="181" t="s">
        <v>3706</v>
      </c>
      <c r="C151" s="181" t="s">
        <v>3758</v>
      </c>
      <c r="D151" s="167" t="s">
        <v>3707</v>
      </c>
      <c r="E151" s="128" t="s">
        <v>3692</v>
      </c>
      <c r="F151" s="143">
        <v>134</v>
      </c>
      <c r="G151" s="245">
        <f>F151*2000</f>
        <v>268000</v>
      </c>
      <c r="H151" s="245">
        <f t="shared" si="18"/>
        <v>48240</v>
      </c>
      <c r="I151" s="245">
        <f t="shared" si="16"/>
        <v>316240</v>
      </c>
      <c r="J151" s="143"/>
      <c r="K151" s="509" t="s">
        <v>3772</v>
      </c>
      <c r="L151" s="143" t="s">
        <v>3765</v>
      </c>
    </row>
    <row r="152" spans="1:12">
      <c r="A152" s="505">
        <v>45352</v>
      </c>
      <c r="B152" s="181" t="s">
        <v>3706</v>
      </c>
      <c r="C152" s="143" t="s">
        <v>3740</v>
      </c>
      <c r="D152" s="167" t="s">
        <v>3707</v>
      </c>
      <c r="E152" s="128" t="s">
        <v>3692</v>
      </c>
      <c r="F152" s="143">
        <v>21</v>
      </c>
      <c r="G152" s="245">
        <f>F152*600</f>
        <v>12600</v>
      </c>
      <c r="H152" s="245">
        <f t="shared" si="18"/>
        <v>2268</v>
      </c>
      <c r="I152" s="245">
        <f t="shared" si="16"/>
        <v>14868</v>
      </c>
      <c r="J152" s="143"/>
      <c r="K152" s="509" t="s">
        <v>3773</v>
      </c>
      <c r="L152" s="143" t="s">
        <v>3765</v>
      </c>
    </row>
    <row r="153" spans="1:12">
      <c r="A153" s="505">
        <v>45352</v>
      </c>
      <c r="B153" s="181" t="s">
        <v>3706</v>
      </c>
      <c r="C153" s="143" t="s">
        <v>3754</v>
      </c>
      <c r="D153" s="167" t="s">
        <v>3707</v>
      </c>
      <c r="E153" s="128" t="s">
        <v>3692</v>
      </c>
      <c r="F153" s="143">
        <v>5</v>
      </c>
      <c r="G153" s="245">
        <f>F153*2000</f>
        <v>10000</v>
      </c>
      <c r="H153" s="245">
        <f t="shared" si="18"/>
        <v>1800</v>
      </c>
      <c r="I153" s="245">
        <f t="shared" si="16"/>
        <v>11800</v>
      </c>
      <c r="J153" s="143"/>
      <c r="K153" s="509" t="s">
        <v>3773</v>
      </c>
      <c r="L153" s="143" t="s">
        <v>3765</v>
      </c>
    </row>
    <row r="154" spans="1:12">
      <c r="A154" s="505">
        <v>45352</v>
      </c>
      <c r="B154" s="181" t="s">
        <v>3706</v>
      </c>
      <c r="C154" s="473" t="s">
        <v>3690</v>
      </c>
      <c r="D154" s="167" t="s">
        <v>3707</v>
      </c>
      <c r="E154" s="128" t="s">
        <v>3692</v>
      </c>
      <c r="F154" s="143">
        <v>5</v>
      </c>
      <c r="G154" s="245">
        <f>F154*600</f>
        <v>3000</v>
      </c>
      <c r="H154" s="245">
        <f t="shared" si="18"/>
        <v>540</v>
      </c>
      <c r="I154" s="245">
        <f t="shared" si="16"/>
        <v>3540</v>
      </c>
      <c r="J154" s="143" t="s">
        <v>3774</v>
      </c>
      <c r="K154" s="143"/>
      <c r="L154" s="143" t="s">
        <v>3765</v>
      </c>
    </row>
    <row r="155" spans="1:12">
      <c r="A155" s="505">
        <v>45352</v>
      </c>
      <c r="B155" s="181" t="s">
        <v>3706</v>
      </c>
      <c r="C155" s="181" t="s">
        <v>3758</v>
      </c>
      <c r="D155" s="167" t="s">
        <v>3707</v>
      </c>
      <c r="E155" s="128" t="s">
        <v>3692</v>
      </c>
      <c r="F155" s="143">
        <v>9</v>
      </c>
      <c r="G155" s="245">
        <f>F155*2000</f>
        <v>18000</v>
      </c>
      <c r="H155" s="245">
        <f t="shared" si="18"/>
        <v>3240</v>
      </c>
      <c r="I155" s="245">
        <f t="shared" si="16"/>
        <v>21240</v>
      </c>
      <c r="J155" s="143" t="s">
        <v>3774</v>
      </c>
      <c r="K155" s="143"/>
      <c r="L155" s="143" t="s">
        <v>3765</v>
      </c>
    </row>
    <row r="156" spans="1:12">
      <c r="A156" s="505">
        <v>45352</v>
      </c>
      <c r="B156" s="181" t="s">
        <v>3706</v>
      </c>
      <c r="C156" s="181" t="s">
        <v>3758</v>
      </c>
      <c r="D156" s="167" t="s">
        <v>3707</v>
      </c>
      <c r="E156" s="128" t="s">
        <v>3692</v>
      </c>
      <c r="F156" s="143">
        <v>17</v>
      </c>
      <c r="G156" s="245">
        <f>F156*1400</f>
        <v>23800</v>
      </c>
      <c r="H156" s="245">
        <f t="shared" si="18"/>
        <v>4284</v>
      </c>
      <c r="I156" s="245">
        <f t="shared" si="16"/>
        <v>28084</v>
      </c>
      <c r="J156" s="143" t="s">
        <v>3774</v>
      </c>
      <c r="K156" s="143"/>
      <c r="L156" s="143" t="s">
        <v>3765</v>
      </c>
    </row>
    <row r="157" spans="1:12">
      <c r="A157" s="505">
        <v>45352</v>
      </c>
      <c r="B157" s="181" t="s">
        <v>3706</v>
      </c>
      <c r="C157" s="181" t="s">
        <v>3758</v>
      </c>
      <c r="D157" s="167" t="s">
        <v>3707</v>
      </c>
      <c r="E157" s="128" t="s">
        <v>3692</v>
      </c>
      <c r="F157" s="143">
        <v>1</v>
      </c>
      <c r="G157" s="245">
        <f>F157*1207</f>
        <v>1207</v>
      </c>
      <c r="H157" s="245">
        <f t="shared" si="18"/>
        <v>217.26</v>
      </c>
      <c r="I157" s="245">
        <f t="shared" si="16"/>
        <v>1424.26</v>
      </c>
      <c r="J157" s="143" t="s">
        <v>3774</v>
      </c>
      <c r="K157" s="143"/>
      <c r="L157" s="143" t="s">
        <v>3765</v>
      </c>
    </row>
    <row r="158" spans="1:12">
      <c r="A158" s="505">
        <v>45323</v>
      </c>
      <c r="B158" s="181" t="s">
        <v>3706</v>
      </c>
      <c r="C158" s="143" t="s">
        <v>3740</v>
      </c>
      <c r="D158" s="167" t="s">
        <v>3707</v>
      </c>
      <c r="E158" s="128" t="s">
        <v>3692</v>
      </c>
      <c r="F158" s="143">
        <v>22</v>
      </c>
      <c r="G158" s="245">
        <f>F158*600</f>
        <v>13200</v>
      </c>
      <c r="H158" s="245">
        <f t="shared" si="18"/>
        <v>2376</v>
      </c>
      <c r="I158" s="245">
        <f t="shared" si="16"/>
        <v>15576</v>
      </c>
      <c r="J158" s="143" t="s">
        <v>3774</v>
      </c>
      <c r="K158" s="143"/>
      <c r="L158" s="143" t="s">
        <v>3765</v>
      </c>
    </row>
    <row r="159" spans="1:12">
      <c r="A159" s="505">
        <v>45323</v>
      </c>
      <c r="B159" s="181" t="s">
        <v>3706</v>
      </c>
      <c r="C159" s="143" t="s">
        <v>3754</v>
      </c>
      <c r="D159" s="167" t="s">
        <v>3707</v>
      </c>
      <c r="E159" s="128" t="s">
        <v>3692</v>
      </c>
      <c r="F159" s="143">
        <v>2</v>
      </c>
      <c r="G159" s="245">
        <f>F159*2000</f>
        <v>4000</v>
      </c>
      <c r="H159" s="245">
        <f t="shared" si="18"/>
        <v>720</v>
      </c>
      <c r="I159" s="245">
        <f t="shared" si="16"/>
        <v>4720</v>
      </c>
      <c r="J159" s="143" t="s">
        <v>3774</v>
      </c>
      <c r="K159" s="143"/>
      <c r="L159" s="143" t="s">
        <v>3765</v>
      </c>
    </row>
    <row r="160" spans="1:12">
      <c r="A160" s="505">
        <v>45323</v>
      </c>
      <c r="B160" s="181" t="s">
        <v>3706</v>
      </c>
      <c r="C160" s="143" t="s">
        <v>3775</v>
      </c>
      <c r="D160" s="167" t="s">
        <v>3707</v>
      </c>
      <c r="E160" s="128" t="s">
        <v>3692</v>
      </c>
      <c r="F160" s="143">
        <v>5</v>
      </c>
      <c r="G160" s="245">
        <f>F160*1400</f>
        <v>7000</v>
      </c>
      <c r="H160" s="245">
        <f t="shared" si="18"/>
        <v>1260</v>
      </c>
      <c r="I160" s="245">
        <f t="shared" si="16"/>
        <v>8260</v>
      </c>
      <c r="J160" s="143" t="s">
        <v>3774</v>
      </c>
      <c r="K160" s="143"/>
      <c r="L160" s="143" t="s">
        <v>3765</v>
      </c>
    </row>
    <row r="161" spans="1:28">
      <c r="A161" s="505">
        <v>45352</v>
      </c>
      <c r="B161" s="181" t="s">
        <v>3706</v>
      </c>
      <c r="C161" s="143" t="s">
        <v>3740</v>
      </c>
      <c r="D161" s="167" t="s">
        <v>3707</v>
      </c>
      <c r="E161" s="128" t="s">
        <v>3692</v>
      </c>
      <c r="F161" s="143">
        <v>49</v>
      </c>
      <c r="G161" s="245">
        <f>F161*600</f>
        <v>29400</v>
      </c>
      <c r="H161" s="245">
        <f t="shared" si="18"/>
        <v>5292</v>
      </c>
      <c r="I161" s="245">
        <f t="shared" si="16"/>
        <v>34692</v>
      </c>
      <c r="J161" s="143" t="s">
        <v>3774</v>
      </c>
      <c r="K161" s="143"/>
      <c r="L161" s="143" t="s">
        <v>3765</v>
      </c>
    </row>
    <row r="162" spans="1:28">
      <c r="A162" s="505">
        <v>45352</v>
      </c>
      <c r="B162" s="181" t="s">
        <v>3706</v>
      </c>
      <c r="C162" s="143" t="s">
        <v>3754</v>
      </c>
      <c r="D162" s="167" t="s">
        <v>3707</v>
      </c>
      <c r="E162" s="128" t="s">
        <v>3692</v>
      </c>
      <c r="F162" s="143">
        <v>1</v>
      </c>
      <c r="G162" s="245">
        <f>F162*2000</f>
        <v>2000</v>
      </c>
      <c r="H162" s="245">
        <f t="shared" si="18"/>
        <v>360</v>
      </c>
      <c r="I162" s="245">
        <f t="shared" si="16"/>
        <v>2360</v>
      </c>
      <c r="J162" s="143" t="s">
        <v>3774</v>
      </c>
      <c r="K162" s="143"/>
      <c r="L162" s="143" t="s">
        <v>3765</v>
      </c>
    </row>
    <row r="163" spans="1:28">
      <c r="A163" s="505">
        <v>45352</v>
      </c>
      <c r="B163" s="181" t="s">
        <v>3706</v>
      </c>
      <c r="C163" s="143" t="s">
        <v>3775</v>
      </c>
      <c r="D163" s="167" t="s">
        <v>3707</v>
      </c>
      <c r="E163" s="128" t="s">
        <v>3692</v>
      </c>
      <c r="F163" s="143">
        <v>24</v>
      </c>
      <c r="G163" s="245">
        <f>F163*1400</f>
        <v>33600</v>
      </c>
      <c r="H163" s="245">
        <f t="shared" si="18"/>
        <v>6048</v>
      </c>
      <c r="I163" s="245">
        <f t="shared" si="16"/>
        <v>39648</v>
      </c>
      <c r="J163" s="143" t="s">
        <v>3774</v>
      </c>
      <c r="K163" s="143"/>
      <c r="L163" s="143" t="s">
        <v>3765</v>
      </c>
    </row>
    <row r="164" spans="1:28">
      <c r="A164" s="510"/>
      <c r="B164" s="185"/>
      <c r="C164" s="185"/>
      <c r="D164" s="152"/>
      <c r="E164" s="51"/>
      <c r="F164" s="304"/>
      <c r="G164" s="511"/>
      <c r="H164" s="511"/>
      <c r="I164" s="511"/>
      <c r="J164" s="304"/>
      <c r="K164" s="304"/>
      <c r="L164" s="304"/>
    </row>
    <row r="165" spans="1:28">
      <c r="A165" s="510"/>
      <c r="B165" s="185"/>
      <c r="C165" s="185"/>
      <c r="D165" s="152"/>
      <c r="E165" s="51"/>
      <c r="F165" s="304"/>
      <c r="G165" s="511"/>
      <c r="H165" s="511"/>
      <c r="I165" s="511"/>
      <c r="K165" s="304"/>
      <c r="L165" s="304"/>
    </row>
    <row r="166" spans="1:28">
      <c r="A166" s="510"/>
      <c r="B166" s="304"/>
      <c r="C166" s="304"/>
      <c r="D166" s="152"/>
      <c r="E166" s="51"/>
      <c r="F166" s="304"/>
      <c r="G166" s="152"/>
      <c r="I166" s="152"/>
      <c r="K166" s="304"/>
      <c r="L166" s="304"/>
    </row>
    <row r="167" spans="1:28">
      <c r="A167" s="512" t="s">
        <v>3776</v>
      </c>
      <c r="D167" s="152"/>
      <c r="E167" s="152"/>
      <c r="F167" s="304"/>
    </row>
    <row r="168" spans="1:28">
      <c r="A168" s="6" t="s">
        <v>3603</v>
      </c>
      <c r="B168" s="6" t="s">
        <v>361</v>
      </c>
      <c r="C168" s="3" t="s">
        <v>3777</v>
      </c>
      <c r="D168" s="3" t="s">
        <v>3</v>
      </c>
      <c r="E168" s="3" t="s">
        <v>3684</v>
      </c>
      <c r="F168" s="4" t="s">
        <v>3685</v>
      </c>
      <c r="G168" s="6" t="s">
        <v>3686</v>
      </c>
      <c r="H168" s="5" t="s">
        <v>3778</v>
      </c>
      <c r="I168" s="5" t="s">
        <v>3688</v>
      </c>
      <c r="J168" s="5" t="s">
        <v>2787</v>
      </c>
      <c r="K168" s="5" t="s">
        <v>15</v>
      </c>
      <c r="L168" s="6" t="s">
        <v>4</v>
      </c>
      <c r="M168" s="6" t="s">
        <v>3779</v>
      </c>
    </row>
    <row r="169" spans="1:28">
      <c r="A169" s="167" t="s">
        <v>3705</v>
      </c>
      <c r="B169" s="143" t="s">
        <v>3706</v>
      </c>
      <c r="C169" s="143" t="s">
        <v>3780</v>
      </c>
      <c r="D169" s="167" t="s">
        <v>331</v>
      </c>
      <c r="E169" s="128" t="s">
        <v>3692</v>
      </c>
      <c r="F169" s="143">
        <v>6</v>
      </c>
      <c r="G169" s="245">
        <v>6000</v>
      </c>
      <c r="H169" s="302" t="s">
        <v>3781</v>
      </c>
      <c r="I169" s="245">
        <f t="shared" ref="I169:I175" si="21">G169</f>
        <v>6000</v>
      </c>
      <c r="J169" s="167" t="s">
        <v>3782</v>
      </c>
      <c r="K169" s="143"/>
      <c r="L169" s="143"/>
      <c r="M169" s="143">
        <v>8169702890</v>
      </c>
      <c r="N169" s="304" t="s">
        <v>3783</v>
      </c>
    </row>
    <row r="170" spans="1:28">
      <c r="A170" s="167" t="s">
        <v>3705</v>
      </c>
      <c r="B170" s="143" t="s">
        <v>3706</v>
      </c>
      <c r="C170" s="143" t="s">
        <v>3784</v>
      </c>
      <c r="D170" s="167" t="s">
        <v>331</v>
      </c>
      <c r="E170" s="128" t="s">
        <v>3692</v>
      </c>
      <c r="F170" s="143">
        <v>3</v>
      </c>
      <c r="G170" s="245">
        <v>3000</v>
      </c>
      <c r="H170" s="302" t="s">
        <v>3785</v>
      </c>
      <c r="I170" s="245">
        <f t="shared" si="21"/>
        <v>3000</v>
      </c>
      <c r="J170" s="167" t="s">
        <v>3782</v>
      </c>
      <c r="K170" s="143"/>
      <c r="L170" s="143"/>
      <c r="M170" s="143">
        <v>9356296497</v>
      </c>
      <c r="N170" s="304" t="s">
        <v>3783</v>
      </c>
    </row>
    <row r="171" spans="1:28">
      <c r="A171" s="167" t="s">
        <v>3705</v>
      </c>
      <c r="B171" s="143" t="s">
        <v>3706</v>
      </c>
      <c r="C171" s="143" t="s">
        <v>3786</v>
      </c>
      <c r="D171" s="167" t="s">
        <v>331</v>
      </c>
      <c r="E171" s="128" t="s">
        <v>3692</v>
      </c>
      <c r="F171" s="143">
        <v>2</v>
      </c>
      <c r="G171" s="245">
        <v>2000</v>
      </c>
      <c r="H171" s="302" t="s">
        <v>3787</v>
      </c>
      <c r="I171" s="245">
        <f t="shared" si="21"/>
        <v>2000</v>
      </c>
      <c r="J171" s="167" t="s">
        <v>3782</v>
      </c>
      <c r="K171" s="143"/>
      <c r="L171" s="143"/>
      <c r="M171" s="143">
        <v>7875482874</v>
      </c>
      <c r="N171" s="304" t="s">
        <v>3783</v>
      </c>
    </row>
    <row r="172" spans="1:28">
      <c r="A172" s="167" t="s">
        <v>3705</v>
      </c>
      <c r="B172" s="143" t="s">
        <v>3706</v>
      </c>
      <c r="C172" s="143" t="s">
        <v>32</v>
      </c>
      <c r="D172" s="167" t="s">
        <v>331</v>
      </c>
      <c r="E172" s="128" t="s">
        <v>3692</v>
      </c>
      <c r="F172" s="143">
        <v>3</v>
      </c>
      <c r="G172" s="245">
        <v>3000</v>
      </c>
      <c r="H172" s="302" t="s">
        <v>3788</v>
      </c>
      <c r="I172" s="245">
        <f t="shared" si="21"/>
        <v>3000</v>
      </c>
      <c r="J172" s="167" t="s">
        <v>3782</v>
      </c>
      <c r="K172" s="143"/>
      <c r="L172" s="143"/>
      <c r="M172" s="143">
        <v>7678083093</v>
      </c>
      <c r="N172" s="304" t="s">
        <v>3783</v>
      </c>
    </row>
    <row r="173" spans="1:28">
      <c r="A173" s="167" t="s">
        <v>3705</v>
      </c>
      <c r="B173" s="143" t="s">
        <v>3706</v>
      </c>
      <c r="C173" s="143" t="s">
        <v>3789</v>
      </c>
      <c r="D173" s="167" t="s">
        <v>331</v>
      </c>
      <c r="E173" s="128" t="s">
        <v>3692</v>
      </c>
      <c r="F173" s="143">
        <v>3</v>
      </c>
      <c r="G173" s="245">
        <v>3000</v>
      </c>
      <c r="H173" s="302" t="s">
        <v>3790</v>
      </c>
      <c r="I173" s="245">
        <f t="shared" si="21"/>
        <v>3000</v>
      </c>
      <c r="J173" s="167" t="s">
        <v>3782</v>
      </c>
      <c r="K173" s="143"/>
      <c r="L173" s="143"/>
      <c r="M173" s="143">
        <v>9768286525</v>
      </c>
      <c r="N173" s="304" t="s">
        <v>3783</v>
      </c>
    </row>
    <row r="174" spans="1:28">
      <c r="A174" s="167" t="s">
        <v>3705</v>
      </c>
      <c r="B174" s="143" t="s">
        <v>3706</v>
      </c>
      <c r="C174" s="143" t="s">
        <v>3791</v>
      </c>
      <c r="D174" s="167" t="s">
        <v>331</v>
      </c>
      <c r="E174" s="128" t="s">
        <v>3692</v>
      </c>
      <c r="F174" s="143">
        <v>1</v>
      </c>
      <c r="G174" s="245">
        <v>1000</v>
      </c>
      <c r="H174" s="302" t="s">
        <v>3792</v>
      </c>
      <c r="I174" s="245">
        <f t="shared" si="21"/>
        <v>1000</v>
      </c>
      <c r="J174" s="167" t="s">
        <v>3782</v>
      </c>
      <c r="K174" s="143"/>
      <c r="L174" s="143"/>
      <c r="M174" s="143">
        <v>9619834588</v>
      </c>
      <c r="N174" s="304" t="s">
        <v>3783</v>
      </c>
    </row>
    <row r="175" spans="1:28">
      <c r="A175" s="167" t="s">
        <v>3705</v>
      </c>
      <c r="B175" s="143" t="s">
        <v>3706</v>
      </c>
      <c r="C175" s="143" t="s">
        <v>3793</v>
      </c>
      <c r="D175" s="167" t="s">
        <v>331</v>
      </c>
      <c r="E175" s="128" t="s">
        <v>3692</v>
      </c>
      <c r="F175" s="143">
        <v>1</v>
      </c>
      <c r="G175" s="245">
        <v>1000</v>
      </c>
      <c r="H175" s="143"/>
      <c r="I175" s="245">
        <f t="shared" si="21"/>
        <v>1000</v>
      </c>
      <c r="J175" s="167" t="s">
        <v>3782</v>
      </c>
      <c r="K175" s="143"/>
      <c r="L175" s="143"/>
      <c r="M175" s="143"/>
    </row>
    <row r="176" spans="1:28">
      <c r="A176" s="513"/>
      <c r="B176" s="513"/>
      <c r="C176" s="514"/>
      <c r="D176" s="514"/>
      <c r="E176" s="514"/>
      <c r="F176" s="515"/>
      <c r="G176" s="513"/>
      <c r="H176" s="516"/>
      <c r="I176" s="516"/>
      <c r="J176" s="516"/>
      <c r="K176" s="516"/>
      <c r="L176" s="513"/>
      <c r="M176" s="513"/>
      <c r="N176" s="397"/>
      <c r="O176" s="397"/>
      <c r="P176" s="397"/>
      <c r="Q176" s="397"/>
      <c r="R176" s="397"/>
      <c r="S176" s="397"/>
      <c r="T176" s="397"/>
      <c r="U176" s="397"/>
      <c r="V176" s="397"/>
      <c r="W176" s="397"/>
      <c r="X176" s="397"/>
      <c r="Y176" s="397"/>
      <c r="Z176" s="397"/>
      <c r="AA176" s="397"/>
      <c r="AB176" s="397"/>
    </row>
    <row r="177" spans="1:13">
      <c r="A177" s="6" t="s">
        <v>3603</v>
      </c>
      <c r="B177" s="6" t="s">
        <v>361</v>
      </c>
      <c r="C177" s="3" t="s">
        <v>3777</v>
      </c>
      <c r="D177" s="3" t="s">
        <v>3</v>
      </c>
      <c r="E177" s="3" t="s">
        <v>3684</v>
      </c>
      <c r="F177" s="4" t="s">
        <v>3685</v>
      </c>
      <c r="G177" s="6" t="s">
        <v>3686</v>
      </c>
      <c r="H177" s="5" t="s">
        <v>3778</v>
      </c>
      <c r="I177" s="5" t="s">
        <v>3688</v>
      </c>
      <c r="J177" s="5" t="s">
        <v>2787</v>
      </c>
      <c r="K177" s="5" t="s">
        <v>15</v>
      </c>
      <c r="L177" s="6" t="s">
        <v>4</v>
      </c>
      <c r="M177" s="6" t="s">
        <v>3779</v>
      </c>
    </row>
    <row r="178" spans="1:13">
      <c r="A178" s="505">
        <v>45200</v>
      </c>
      <c r="B178" s="143" t="s">
        <v>3706</v>
      </c>
      <c r="C178" s="143" t="s">
        <v>3784</v>
      </c>
      <c r="D178" s="167" t="s">
        <v>331</v>
      </c>
      <c r="E178" s="128" t="s">
        <v>3692</v>
      </c>
      <c r="F178" s="143">
        <v>1</v>
      </c>
      <c r="G178" s="245">
        <v>1000</v>
      </c>
      <c r="H178" s="302" t="s">
        <v>3785</v>
      </c>
      <c r="I178" s="245">
        <f t="shared" ref="I178:I180" si="22">G178</f>
        <v>1000</v>
      </c>
      <c r="J178" s="167" t="s">
        <v>3794</v>
      </c>
      <c r="K178" s="143"/>
      <c r="L178" s="143"/>
      <c r="M178" s="143">
        <v>9356296497</v>
      </c>
    </row>
    <row r="179" spans="1:13">
      <c r="A179" s="505">
        <v>45200</v>
      </c>
      <c r="B179" s="143" t="s">
        <v>3706</v>
      </c>
      <c r="C179" s="143" t="s">
        <v>3795</v>
      </c>
      <c r="D179" s="167" t="s">
        <v>331</v>
      </c>
      <c r="E179" s="128" t="s">
        <v>3692</v>
      </c>
      <c r="F179" s="143">
        <v>3</v>
      </c>
      <c r="G179" s="245">
        <v>3000</v>
      </c>
      <c r="H179" s="517" t="s">
        <v>3796</v>
      </c>
      <c r="I179" s="245">
        <f t="shared" si="22"/>
        <v>3000</v>
      </c>
      <c r="J179" s="167" t="s">
        <v>3794</v>
      </c>
      <c r="K179" s="143"/>
      <c r="L179" s="143"/>
      <c r="M179" s="143">
        <v>8591084738</v>
      </c>
    </row>
    <row r="180" spans="1:13">
      <c r="A180" s="505">
        <v>45200</v>
      </c>
      <c r="B180" s="143" t="s">
        <v>3706</v>
      </c>
      <c r="C180" s="143" t="s">
        <v>3789</v>
      </c>
      <c r="D180" s="167" t="s">
        <v>331</v>
      </c>
      <c r="E180" s="128" t="s">
        <v>3692</v>
      </c>
      <c r="F180" s="143">
        <v>2</v>
      </c>
      <c r="G180" s="245">
        <v>2000</v>
      </c>
      <c r="H180" s="302" t="s">
        <v>3790</v>
      </c>
      <c r="I180" s="245">
        <f t="shared" si="22"/>
        <v>2000</v>
      </c>
      <c r="J180" s="167" t="s">
        <v>3794</v>
      </c>
      <c r="K180" s="143"/>
      <c r="L180" s="143"/>
      <c r="M180" s="143">
        <v>9768286525</v>
      </c>
    </row>
    <row r="181" spans="1:13">
      <c r="A181" s="505">
        <v>45200</v>
      </c>
      <c r="B181" s="143" t="s">
        <v>3706</v>
      </c>
      <c r="C181" s="143" t="s">
        <v>3797</v>
      </c>
      <c r="D181" s="167" t="s">
        <v>331</v>
      </c>
      <c r="E181" s="128" t="s">
        <v>3692</v>
      </c>
      <c r="F181" s="143">
        <v>3</v>
      </c>
      <c r="G181" s="245">
        <v>3000</v>
      </c>
      <c r="H181" s="518"/>
      <c r="I181" s="245">
        <v>3000</v>
      </c>
      <c r="J181" s="167" t="s">
        <v>3794</v>
      </c>
      <c r="K181" s="143"/>
      <c r="L181" s="143"/>
      <c r="M181" s="143"/>
    </row>
    <row r="182" spans="1:13">
      <c r="A182" s="152"/>
      <c r="D182" s="152"/>
      <c r="E182" s="152"/>
    </row>
    <row r="183" spans="1:13">
      <c r="A183" s="152"/>
      <c r="D183" s="152"/>
      <c r="E183" s="152"/>
    </row>
    <row r="184" spans="1:13">
      <c r="A184" s="152"/>
      <c r="D184" s="152"/>
      <c r="E184" s="152"/>
    </row>
    <row r="185" spans="1:13">
      <c r="A185" s="152"/>
      <c r="D185" s="152"/>
      <c r="E185" s="152"/>
    </row>
    <row r="186" spans="1:13">
      <c r="A186" s="152"/>
      <c r="D186" s="152"/>
      <c r="E186" s="152"/>
    </row>
    <row r="187" spans="1:13">
      <c r="A187" s="152"/>
      <c r="D187" s="152"/>
      <c r="E187" s="152"/>
    </row>
    <row r="188" spans="1:13">
      <c r="A188" s="152"/>
      <c r="D188" s="152"/>
      <c r="E188" s="152"/>
    </row>
    <row r="189" spans="1:13">
      <c r="A189" s="152"/>
      <c r="D189" s="152"/>
      <c r="E189" s="152"/>
    </row>
    <row r="190" spans="1:13">
      <c r="A190" s="152"/>
      <c r="D190" s="152"/>
      <c r="E190" s="152"/>
    </row>
    <row r="191" spans="1:13">
      <c r="A191" s="152"/>
      <c r="D191" s="152"/>
      <c r="E191" s="152"/>
    </row>
    <row r="192" spans="1:13">
      <c r="A192" s="152"/>
      <c r="D192" s="152"/>
      <c r="E192" s="152"/>
    </row>
    <row r="193" spans="1:5">
      <c r="A193" s="152"/>
      <c r="D193" s="152"/>
      <c r="E193" s="152"/>
    </row>
    <row r="194" spans="1:5">
      <c r="A194" s="152"/>
      <c r="D194" s="152"/>
      <c r="E194" s="152"/>
    </row>
    <row r="195" spans="1:5">
      <c r="A195" s="152"/>
      <c r="D195" s="152"/>
      <c r="E195" s="152"/>
    </row>
    <row r="196" spans="1:5">
      <c r="A196" s="152"/>
      <c r="D196" s="152"/>
      <c r="E196" s="152"/>
    </row>
    <row r="197" spans="1:5">
      <c r="A197" s="152"/>
      <c r="D197" s="152"/>
      <c r="E197" s="152"/>
    </row>
    <row r="198" spans="1:5">
      <c r="A198" s="152"/>
      <c r="D198" s="152"/>
      <c r="E198" s="152"/>
    </row>
    <row r="199" spans="1:5">
      <c r="A199" s="152"/>
      <c r="D199" s="152"/>
      <c r="E199" s="152"/>
    </row>
    <row r="200" spans="1:5">
      <c r="A200" s="152"/>
      <c r="D200" s="152"/>
      <c r="E200" s="152"/>
    </row>
    <row r="201" spans="1:5">
      <c r="A201" s="152"/>
      <c r="D201" s="152"/>
      <c r="E201" s="152"/>
    </row>
    <row r="202" spans="1:5">
      <c r="A202" s="152"/>
      <c r="D202" s="152"/>
      <c r="E202" s="152"/>
    </row>
    <row r="203" spans="1:5">
      <c r="A203" s="152"/>
      <c r="D203" s="152"/>
      <c r="E203" s="152"/>
    </row>
    <row r="204" spans="1:5">
      <c r="A204" s="152"/>
      <c r="D204" s="152"/>
      <c r="E204" s="152"/>
    </row>
    <row r="205" spans="1:5">
      <c r="A205" s="152"/>
      <c r="D205" s="152"/>
      <c r="E205" s="152"/>
    </row>
    <row r="206" spans="1:5">
      <c r="A206" s="152"/>
      <c r="D206" s="152"/>
      <c r="E206" s="152"/>
    </row>
    <row r="207" spans="1:5">
      <c r="A207" s="152"/>
      <c r="D207" s="152"/>
      <c r="E207" s="152"/>
    </row>
    <row r="208" spans="1:5">
      <c r="A208" s="152"/>
      <c r="D208" s="152"/>
      <c r="E208" s="152"/>
    </row>
    <row r="209" spans="1:5">
      <c r="A209" s="152"/>
      <c r="D209" s="152"/>
      <c r="E209" s="152"/>
    </row>
    <row r="210" spans="1:5">
      <c r="A210" s="152"/>
      <c r="D210" s="152"/>
      <c r="E210" s="152"/>
    </row>
    <row r="211" spans="1:5">
      <c r="A211" s="152"/>
      <c r="D211" s="152"/>
      <c r="E211" s="152"/>
    </row>
    <row r="212" spans="1:5">
      <c r="A212" s="152"/>
      <c r="D212" s="152"/>
      <c r="E212" s="152"/>
    </row>
    <row r="213" spans="1:5">
      <c r="A213" s="152"/>
      <c r="D213" s="152"/>
      <c r="E213" s="152"/>
    </row>
    <row r="214" spans="1:5">
      <c r="A214" s="152"/>
      <c r="D214" s="152"/>
      <c r="E214" s="152"/>
    </row>
    <row r="215" spans="1:5">
      <c r="A215" s="152"/>
      <c r="D215" s="152"/>
      <c r="E215" s="152"/>
    </row>
    <row r="216" spans="1:5">
      <c r="A216" s="152"/>
      <c r="D216" s="152"/>
      <c r="E216" s="152"/>
    </row>
    <row r="217" spans="1:5">
      <c r="A217" s="152"/>
      <c r="D217" s="152"/>
      <c r="E217" s="152"/>
    </row>
    <row r="218" spans="1:5">
      <c r="A218" s="152"/>
      <c r="D218" s="152"/>
      <c r="E218" s="152"/>
    </row>
    <row r="219" spans="1:5">
      <c r="A219" s="152"/>
      <c r="D219" s="152"/>
      <c r="E219" s="152"/>
    </row>
    <row r="220" spans="1:5">
      <c r="A220" s="152"/>
      <c r="D220" s="152"/>
      <c r="E220" s="152"/>
    </row>
    <row r="221" spans="1:5">
      <c r="A221" s="152"/>
      <c r="D221" s="152"/>
      <c r="E221" s="152"/>
    </row>
    <row r="222" spans="1:5">
      <c r="A222" s="152"/>
      <c r="D222" s="152"/>
      <c r="E222" s="152"/>
    </row>
    <row r="223" spans="1:5">
      <c r="A223" s="152"/>
      <c r="D223" s="152"/>
      <c r="E223" s="152"/>
    </row>
    <row r="224" spans="1:5">
      <c r="A224" s="152"/>
      <c r="D224" s="152"/>
      <c r="E224" s="152"/>
    </row>
    <row r="225" spans="1:5">
      <c r="A225" s="152"/>
      <c r="D225" s="152"/>
      <c r="E225" s="152"/>
    </row>
    <row r="226" spans="1:5">
      <c r="A226" s="152"/>
      <c r="D226" s="152"/>
      <c r="E226" s="152"/>
    </row>
    <row r="227" spans="1:5">
      <c r="A227" s="152"/>
      <c r="D227" s="152"/>
      <c r="E227" s="152"/>
    </row>
    <row r="228" spans="1:5">
      <c r="A228" s="152"/>
      <c r="D228" s="152"/>
      <c r="E228" s="152"/>
    </row>
    <row r="229" spans="1:5">
      <c r="A229" s="152"/>
      <c r="D229" s="152"/>
      <c r="E229" s="152"/>
    </row>
    <row r="230" spans="1:5">
      <c r="A230" s="152"/>
      <c r="D230" s="152"/>
      <c r="E230" s="152"/>
    </row>
    <row r="231" spans="1:5">
      <c r="A231" s="152"/>
      <c r="D231" s="152"/>
      <c r="E231" s="152"/>
    </row>
    <row r="232" spans="1:5">
      <c r="A232" s="152"/>
      <c r="D232" s="152"/>
      <c r="E232" s="152"/>
    </row>
    <row r="233" spans="1:5">
      <c r="A233" s="152"/>
      <c r="D233" s="152"/>
      <c r="E233" s="152"/>
    </row>
    <row r="234" spans="1:5">
      <c r="A234" s="152"/>
      <c r="D234" s="152"/>
      <c r="E234" s="152"/>
    </row>
    <row r="235" spans="1:5">
      <c r="A235" s="152"/>
      <c r="D235" s="152"/>
      <c r="E235" s="152"/>
    </row>
    <row r="236" spans="1:5">
      <c r="A236" s="152"/>
      <c r="D236" s="152"/>
      <c r="E236" s="152"/>
    </row>
    <row r="237" spans="1:5">
      <c r="A237" s="152"/>
      <c r="D237" s="152"/>
      <c r="E237" s="152"/>
    </row>
    <row r="238" spans="1:5">
      <c r="A238" s="152"/>
      <c r="D238" s="152"/>
      <c r="E238" s="152"/>
    </row>
    <row r="239" spans="1:5">
      <c r="A239" s="152"/>
      <c r="D239" s="152"/>
      <c r="E239" s="152"/>
    </row>
    <row r="240" spans="1:5">
      <c r="A240" s="152"/>
      <c r="D240" s="152"/>
      <c r="E240" s="152"/>
    </row>
    <row r="241" spans="1:5">
      <c r="A241" s="152"/>
      <c r="D241" s="152"/>
      <c r="E241" s="152"/>
    </row>
    <row r="242" spans="1:5">
      <c r="A242" s="152"/>
      <c r="D242" s="152"/>
      <c r="E242" s="152"/>
    </row>
    <row r="243" spans="1:5">
      <c r="A243" s="152"/>
      <c r="D243" s="152"/>
      <c r="E243" s="152"/>
    </row>
    <row r="244" spans="1:5">
      <c r="A244" s="152"/>
      <c r="D244" s="152"/>
      <c r="E244" s="152"/>
    </row>
    <row r="245" spans="1:5">
      <c r="A245" s="152"/>
      <c r="D245" s="152"/>
      <c r="E245" s="152"/>
    </row>
    <row r="246" spans="1:5">
      <c r="A246" s="152"/>
      <c r="D246" s="152"/>
      <c r="E246" s="152"/>
    </row>
    <row r="247" spans="1:5">
      <c r="A247" s="152"/>
      <c r="D247" s="152"/>
      <c r="E247" s="152"/>
    </row>
    <row r="248" spans="1:5">
      <c r="A248" s="152"/>
      <c r="D248" s="152"/>
      <c r="E248" s="152"/>
    </row>
    <row r="249" spans="1:5">
      <c r="A249" s="152"/>
      <c r="D249" s="152"/>
      <c r="E249" s="152"/>
    </row>
    <row r="250" spans="1:5">
      <c r="A250" s="152"/>
      <c r="D250" s="152"/>
      <c r="E250" s="152"/>
    </row>
    <row r="251" spans="1:5">
      <c r="A251" s="152"/>
      <c r="D251" s="152"/>
      <c r="E251" s="152"/>
    </row>
    <row r="252" spans="1:5">
      <c r="A252" s="152"/>
      <c r="D252" s="152"/>
      <c r="E252" s="152"/>
    </row>
    <row r="253" spans="1:5">
      <c r="A253" s="152"/>
      <c r="D253" s="152"/>
      <c r="E253" s="152"/>
    </row>
    <row r="254" spans="1:5">
      <c r="A254" s="152"/>
      <c r="D254" s="152"/>
      <c r="E254" s="152"/>
    </row>
    <row r="255" spans="1:5">
      <c r="A255" s="152"/>
      <c r="D255" s="152"/>
      <c r="E255" s="152"/>
    </row>
    <row r="256" spans="1:5">
      <c r="A256" s="152"/>
      <c r="D256" s="152"/>
      <c r="E256" s="152"/>
    </row>
    <row r="257" spans="1:5">
      <c r="A257" s="152"/>
      <c r="D257" s="152"/>
      <c r="E257" s="152"/>
    </row>
    <row r="258" spans="1:5">
      <c r="A258" s="152"/>
      <c r="D258" s="152"/>
      <c r="E258" s="152"/>
    </row>
    <row r="259" spans="1:5">
      <c r="A259" s="152"/>
      <c r="D259" s="152"/>
      <c r="E259" s="152"/>
    </row>
    <row r="260" spans="1:5">
      <c r="A260" s="152"/>
      <c r="D260" s="152"/>
      <c r="E260" s="152"/>
    </row>
    <row r="261" spans="1:5">
      <c r="A261" s="152"/>
      <c r="D261" s="152"/>
      <c r="E261" s="152"/>
    </row>
    <row r="262" spans="1:5">
      <c r="A262" s="152"/>
      <c r="D262" s="152"/>
      <c r="E262" s="152"/>
    </row>
    <row r="263" spans="1:5">
      <c r="A263" s="152"/>
      <c r="D263" s="152"/>
      <c r="E263" s="152"/>
    </row>
    <row r="264" spans="1:5">
      <c r="A264" s="152"/>
      <c r="D264" s="152"/>
      <c r="E264" s="152"/>
    </row>
    <row r="265" spans="1:5">
      <c r="A265" s="152"/>
      <c r="D265" s="152"/>
      <c r="E265" s="152"/>
    </row>
    <row r="266" spans="1:5">
      <c r="A266" s="152"/>
      <c r="D266" s="152"/>
      <c r="E266" s="152"/>
    </row>
    <row r="267" spans="1:5">
      <c r="A267" s="152"/>
      <c r="D267" s="152"/>
      <c r="E267" s="152"/>
    </row>
    <row r="268" spans="1:5">
      <c r="A268" s="152"/>
      <c r="D268" s="152"/>
      <c r="E268" s="152"/>
    </row>
    <row r="269" spans="1:5">
      <c r="A269" s="152"/>
      <c r="D269" s="152"/>
      <c r="E269" s="152"/>
    </row>
    <row r="270" spans="1:5">
      <c r="A270" s="152"/>
      <c r="D270" s="152"/>
      <c r="E270" s="152"/>
    </row>
    <row r="271" spans="1:5">
      <c r="A271" s="152"/>
      <c r="D271" s="152"/>
      <c r="E271" s="152"/>
    </row>
    <row r="272" spans="1:5">
      <c r="A272" s="152"/>
      <c r="D272" s="152"/>
      <c r="E272" s="152"/>
    </row>
    <row r="273" spans="1:5">
      <c r="A273" s="152"/>
      <c r="D273" s="152"/>
      <c r="E273" s="152"/>
    </row>
    <row r="274" spans="1:5">
      <c r="A274" s="152"/>
      <c r="D274" s="152"/>
      <c r="E274" s="152"/>
    </row>
    <row r="275" spans="1:5">
      <c r="A275" s="152"/>
      <c r="D275" s="152"/>
      <c r="E275" s="152"/>
    </row>
    <row r="276" spans="1:5">
      <c r="A276" s="152"/>
      <c r="D276" s="152"/>
      <c r="E276" s="152"/>
    </row>
    <row r="277" spans="1:5">
      <c r="A277" s="152"/>
      <c r="D277" s="152"/>
      <c r="E277" s="152"/>
    </row>
    <row r="278" spans="1:5">
      <c r="A278" s="152"/>
      <c r="D278" s="152"/>
      <c r="E278" s="152"/>
    </row>
    <row r="279" spans="1:5">
      <c r="A279" s="152"/>
      <c r="D279" s="152"/>
      <c r="E279" s="152"/>
    </row>
    <row r="280" spans="1:5">
      <c r="A280" s="152"/>
      <c r="D280" s="152"/>
      <c r="E280" s="152"/>
    </row>
    <row r="281" spans="1:5">
      <c r="A281" s="152"/>
      <c r="D281" s="152"/>
      <c r="E281" s="152"/>
    </row>
    <row r="282" spans="1:5">
      <c r="A282" s="152"/>
      <c r="D282" s="152"/>
      <c r="E282" s="152"/>
    </row>
    <row r="283" spans="1:5">
      <c r="A283" s="152"/>
      <c r="D283" s="152"/>
      <c r="E283" s="152"/>
    </row>
    <row r="284" spans="1:5">
      <c r="A284" s="152"/>
      <c r="D284" s="152"/>
      <c r="E284" s="152"/>
    </row>
    <row r="285" spans="1:5">
      <c r="A285" s="152"/>
      <c r="D285" s="152"/>
      <c r="E285" s="152"/>
    </row>
    <row r="286" spans="1:5">
      <c r="A286" s="152"/>
      <c r="D286" s="152"/>
      <c r="E286" s="152"/>
    </row>
    <row r="287" spans="1:5">
      <c r="A287" s="152"/>
      <c r="D287" s="152"/>
      <c r="E287" s="152"/>
    </row>
    <row r="288" spans="1:5">
      <c r="A288" s="152"/>
      <c r="D288" s="152"/>
      <c r="E288" s="152"/>
    </row>
    <row r="289" spans="1:5">
      <c r="A289" s="152"/>
      <c r="D289" s="152"/>
      <c r="E289" s="152"/>
    </row>
    <row r="290" spans="1:5">
      <c r="A290" s="152"/>
      <c r="D290" s="152"/>
      <c r="E290" s="152"/>
    </row>
    <row r="291" spans="1:5">
      <c r="A291" s="152"/>
      <c r="D291" s="152"/>
      <c r="E291" s="152"/>
    </row>
    <row r="292" spans="1:5">
      <c r="A292" s="152"/>
      <c r="D292" s="152"/>
      <c r="E292" s="152"/>
    </row>
    <row r="293" spans="1:5">
      <c r="A293" s="152"/>
      <c r="D293" s="152"/>
      <c r="E293" s="152"/>
    </row>
    <row r="294" spans="1:5">
      <c r="A294" s="152"/>
      <c r="D294" s="152"/>
      <c r="E294" s="152"/>
    </row>
    <row r="295" spans="1:5">
      <c r="A295" s="152"/>
      <c r="D295" s="152"/>
      <c r="E295" s="152"/>
    </row>
    <row r="296" spans="1:5">
      <c r="A296" s="152"/>
      <c r="D296" s="152"/>
      <c r="E296" s="152"/>
    </row>
    <row r="297" spans="1:5">
      <c r="A297" s="152"/>
      <c r="D297" s="152"/>
      <c r="E297" s="152"/>
    </row>
    <row r="298" spans="1:5">
      <c r="A298" s="152"/>
      <c r="D298" s="152"/>
      <c r="E298" s="152"/>
    </row>
    <row r="299" spans="1:5">
      <c r="A299" s="152"/>
      <c r="D299" s="152"/>
      <c r="E299" s="152"/>
    </row>
    <row r="300" spans="1:5">
      <c r="A300" s="152"/>
      <c r="D300" s="152"/>
      <c r="E300" s="152"/>
    </row>
    <row r="301" spans="1:5">
      <c r="A301" s="152"/>
      <c r="D301" s="152"/>
      <c r="E301" s="152"/>
    </row>
    <row r="302" spans="1:5">
      <c r="A302" s="152"/>
      <c r="D302" s="152"/>
      <c r="E302" s="152"/>
    </row>
    <row r="303" spans="1:5">
      <c r="A303" s="152"/>
      <c r="D303" s="152"/>
      <c r="E303" s="152"/>
    </row>
    <row r="304" spans="1:5">
      <c r="A304" s="152"/>
      <c r="D304" s="152"/>
      <c r="E304" s="152"/>
    </row>
    <row r="305" spans="1:5">
      <c r="A305" s="152"/>
      <c r="D305" s="152"/>
      <c r="E305" s="152"/>
    </row>
    <row r="306" spans="1:5">
      <c r="A306" s="152"/>
      <c r="D306" s="152"/>
      <c r="E306" s="152"/>
    </row>
    <row r="307" spans="1:5">
      <c r="A307" s="152"/>
      <c r="D307" s="152"/>
      <c r="E307" s="152"/>
    </row>
    <row r="308" spans="1:5">
      <c r="A308" s="152"/>
      <c r="D308" s="152"/>
      <c r="E308" s="152"/>
    </row>
    <row r="309" spans="1:5">
      <c r="A309" s="152"/>
      <c r="D309" s="152"/>
      <c r="E309" s="152"/>
    </row>
    <row r="310" spans="1:5">
      <c r="A310" s="152"/>
      <c r="D310" s="152"/>
      <c r="E310" s="152"/>
    </row>
    <row r="311" spans="1:5">
      <c r="A311" s="152"/>
      <c r="D311" s="152"/>
      <c r="E311" s="152"/>
    </row>
    <row r="312" spans="1:5">
      <c r="A312" s="152"/>
      <c r="D312" s="152"/>
      <c r="E312" s="152"/>
    </row>
    <row r="313" spans="1:5">
      <c r="A313" s="152"/>
      <c r="D313" s="152"/>
      <c r="E313" s="152"/>
    </row>
    <row r="314" spans="1:5">
      <c r="A314" s="152"/>
      <c r="D314" s="152"/>
      <c r="E314" s="152"/>
    </row>
    <row r="315" spans="1:5">
      <c r="A315" s="152"/>
      <c r="D315" s="152"/>
      <c r="E315" s="152"/>
    </row>
    <row r="316" spans="1:5">
      <c r="A316" s="152"/>
      <c r="D316" s="152"/>
      <c r="E316" s="152"/>
    </row>
    <row r="317" spans="1:5">
      <c r="A317" s="152"/>
      <c r="D317" s="152"/>
      <c r="E317" s="152"/>
    </row>
    <row r="318" spans="1:5">
      <c r="A318" s="152"/>
      <c r="D318" s="152"/>
      <c r="E318" s="152"/>
    </row>
    <row r="319" spans="1:5">
      <c r="A319" s="152"/>
      <c r="D319" s="152"/>
      <c r="E319" s="152"/>
    </row>
    <row r="320" spans="1:5">
      <c r="A320" s="152"/>
      <c r="D320" s="152"/>
      <c r="E320" s="152"/>
    </row>
    <row r="321" spans="1:5">
      <c r="A321" s="152"/>
      <c r="D321" s="152"/>
      <c r="E321" s="152"/>
    </row>
    <row r="322" spans="1:5">
      <c r="A322" s="152"/>
      <c r="D322" s="152"/>
      <c r="E322" s="152"/>
    </row>
    <row r="323" spans="1:5">
      <c r="A323" s="152"/>
      <c r="D323" s="152"/>
      <c r="E323" s="152"/>
    </row>
    <row r="324" spans="1:5">
      <c r="A324" s="152"/>
      <c r="D324" s="152"/>
      <c r="E324" s="152"/>
    </row>
    <row r="325" spans="1:5">
      <c r="A325" s="152"/>
      <c r="D325" s="152"/>
      <c r="E325" s="152"/>
    </row>
    <row r="326" spans="1:5">
      <c r="A326" s="152"/>
      <c r="D326" s="152"/>
      <c r="E326" s="152"/>
    </row>
    <row r="327" spans="1:5">
      <c r="A327" s="152"/>
      <c r="D327" s="152"/>
      <c r="E327" s="152"/>
    </row>
    <row r="328" spans="1:5">
      <c r="A328" s="152"/>
      <c r="D328" s="152"/>
      <c r="E328" s="152"/>
    </row>
    <row r="329" spans="1:5">
      <c r="A329" s="152"/>
      <c r="D329" s="152"/>
      <c r="E329" s="152"/>
    </row>
    <row r="330" spans="1:5">
      <c r="A330" s="152"/>
      <c r="D330" s="152"/>
      <c r="E330" s="152"/>
    </row>
    <row r="331" spans="1:5">
      <c r="A331" s="152"/>
      <c r="D331" s="152"/>
      <c r="E331" s="152"/>
    </row>
    <row r="332" spans="1:5">
      <c r="A332" s="152"/>
      <c r="D332" s="152"/>
      <c r="E332" s="152"/>
    </row>
    <row r="333" spans="1:5">
      <c r="A333" s="152"/>
      <c r="D333" s="152"/>
      <c r="E333" s="152"/>
    </row>
    <row r="334" spans="1:5">
      <c r="A334" s="152"/>
      <c r="D334" s="152"/>
      <c r="E334" s="152"/>
    </row>
    <row r="335" spans="1:5">
      <c r="A335" s="152"/>
      <c r="D335" s="152"/>
      <c r="E335" s="152"/>
    </row>
    <row r="336" spans="1:5">
      <c r="A336" s="152"/>
      <c r="D336" s="152"/>
      <c r="E336" s="152"/>
    </row>
    <row r="337" spans="1:5">
      <c r="A337" s="152"/>
      <c r="D337" s="152"/>
      <c r="E337" s="152"/>
    </row>
    <row r="338" spans="1:5">
      <c r="A338" s="152"/>
      <c r="D338" s="152"/>
      <c r="E338" s="152"/>
    </row>
    <row r="339" spans="1:5">
      <c r="A339" s="152"/>
      <c r="D339" s="152"/>
      <c r="E339" s="152"/>
    </row>
    <row r="340" spans="1:5">
      <c r="A340" s="152"/>
      <c r="D340" s="152"/>
      <c r="E340" s="152"/>
    </row>
    <row r="341" spans="1:5">
      <c r="A341" s="152"/>
      <c r="D341" s="152"/>
      <c r="E341" s="152"/>
    </row>
    <row r="342" spans="1:5">
      <c r="A342" s="152"/>
      <c r="D342" s="152"/>
      <c r="E342" s="152"/>
    </row>
    <row r="343" spans="1:5">
      <c r="A343" s="152"/>
      <c r="D343" s="152"/>
      <c r="E343" s="152"/>
    </row>
    <row r="344" spans="1:5">
      <c r="A344" s="152"/>
      <c r="D344" s="152"/>
      <c r="E344" s="152"/>
    </row>
    <row r="345" spans="1:5">
      <c r="A345" s="152"/>
      <c r="D345" s="152"/>
      <c r="E345" s="152"/>
    </row>
    <row r="346" spans="1:5">
      <c r="A346" s="152"/>
      <c r="D346" s="152"/>
      <c r="E346" s="152"/>
    </row>
    <row r="347" spans="1:5">
      <c r="A347" s="152"/>
      <c r="D347" s="152"/>
      <c r="E347" s="152"/>
    </row>
    <row r="348" spans="1:5">
      <c r="A348" s="152"/>
      <c r="D348" s="152"/>
      <c r="E348" s="152"/>
    </row>
    <row r="349" spans="1:5">
      <c r="A349" s="152"/>
      <c r="D349" s="152"/>
      <c r="E349" s="152"/>
    </row>
    <row r="350" spans="1:5">
      <c r="A350" s="152"/>
      <c r="D350" s="152"/>
      <c r="E350" s="152"/>
    </row>
    <row r="351" spans="1:5">
      <c r="A351" s="152"/>
      <c r="D351" s="152"/>
      <c r="E351" s="152"/>
    </row>
    <row r="352" spans="1:5">
      <c r="A352" s="152"/>
      <c r="D352" s="152"/>
      <c r="E352" s="152"/>
    </row>
    <row r="353" spans="1:5">
      <c r="A353" s="152"/>
      <c r="D353" s="152"/>
      <c r="E353" s="152"/>
    </row>
    <row r="354" spans="1:5">
      <c r="A354" s="152"/>
      <c r="D354" s="152"/>
      <c r="E354" s="152"/>
    </row>
    <row r="355" spans="1:5">
      <c r="A355" s="152"/>
      <c r="D355" s="152"/>
      <c r="E355" s="152"/>
    </row>
    <row r="356" spans="1:5">
      <c r="A356" s="152"/>
      <c r="D356" s="152"/>
      <c r="E356" s="152"/>
    </row>
    <row r="357" spans="1:5">
      <c r="A357" s="152"/>
      <c r="D357" s="152"/>
      <c r="E357" s="152"/>
    </row>
    <row r="358" spans="1:5">
      <c r="A358" s="152"/>
      <c r="D358" s="152"/>
      <c r="E358" s="152"/>
    </row>
    <row r="359" spans="1:5">
      <c r="A359" s="152"/>
      <c r="D359" s="152"/>
      <c r="E359" s="152"/>
    </row>
    <row r="360" spans="1:5">
      <c r="A360" s="152"/>
      <c r="D360" s="152"/>
      <c r="E360" s="152"/>
    </row>
    <row r="361" spans="1:5">
      <c r="A361" s="152"/>
      <c r="D361" s="152"/>
      <c r="E361" s="152"/>
    </row>
    <row r="362" spans="1:5">
      <c r="A362" s="152"/>
      <c r="D362" s="152"/>
      <c r="E362" s="152"/>
    </row>
    <row r="363" spans="1:5">
      <c r="A363" s="152"/>
      <c r="D363" s="152"/>
      <c r="E363" s="152"/>
    </row>
    <row r="364" spans="1:5">
      <c r="A364" s="152"/>
      <c r="D364" s="152"/>
      <c r="E364" s="152"/>
    </row>
    <row r="365" spans="1:5">
      <c r="A365" s="152"/>
      <c r="D365" s="152"/>
      <c r="E365" s="152"/>
    </row>
    <row r="366" spans="1:5">
      <c r="A366" s="152"/>
      <c r="D366" s="152"/>
      <c r="E366" s="152"/>
    </row>
    <row r="367" spans="1:5">
      <c r="A367" s="152"/>
      <c r="D367" s="152"/>
      <c r="E367" s="152"/>
    </row>
    <row r="368" spans="1:5">
      <c r="A368" s="152"/>
      <c r="D368" s="152"/>
      <c r="E368" s="152"/>
    </row>
    <row r="369" spans="1:5">
      <c r="A369" s="152"/>
      <c r="D369" s="152"/>
      <c r="E369" s="152"/>
    </row>
    <row r="370" spans="1:5">
      <c r="A370" s="152"/>
      <c r="D370" s="152"/>
      <c r="E370" s="152"/>
    </row>
    <row r="371" spans="1:5">
      <c r="A371" s="152"/>
      <c r="D371" s="152"/>
      <c r="E371" s="152"/>
    </row>
    <row r="372" spans="1:5">
      <c r="A372" s="152"/>
      <c r="D372" s="152"/>
      <c r="E372" s="152"/>
    </row>
    <row r="373" spans="1:5">
      <c r="A373" s="152"/>
      <c r="D373" s="152"/>
      <c r="E373" s="152"/>
    </row>
    <row r="374" spans="1:5">
      <c r="A374" s="152"/>
      <c r="D374" s="152"/>
      <c r="E374" s="152"/>
    </row>
    <row r="375" spans="1:5">
      <c r="A375" s="152"/>
      <c r="D375" s="152"/>
      <c r="E375" s="152"/>
    </row>
    <row r="376" spans="1:5">
      <c r="A376" s="152"/>
      <c r="D376" s="152"/>
      <c r="E376" s="152"/>
    </row>
    <row r="377" spans="1:5">
      <c r="A377" s="152"/>
      <c r="D377" s="152"/>
      <c r="E377" s="152"/>
    </row>
    <row r="378" spans="1:5">
      <c r="A378" s="152"/>
      <c r="D378" s="152"/>
      <c r="E378" s="152"/>
    </row>
    <row r="379" spans="1:5">
      <c r="A379" s="152"/>
      <c r="D379" s="152"/>
      <c r="E379" s="152"/>
    </row>
    <row r="380" spans="1:5">
      <c r="A380" s="152"/>
      <c r="D380" s="152"/>
      <c r="E380" s="152"/>
    </row>
    <row r="381" spans="1:5">
      <c r="A381" s="152"/>
      <c r="D381" s="152"/>
      <c r="E381" s="152"/>
    </row>
    <row r="382" spans="1:5">
      <c r="A382" s="152"/>
      <c r="D382" s="152"/>
      <c r="E382" s="152"/>
    </row>
    <row r="383" spans="1:5">
      <c r="A383" s="152"/>
      <c r="D383" s="152"/>
      <c r="E383" s="152"/>
    </row>
    <row r="384" spans="1:5">
      <c r="A384" s="152"/>
      <c r="D384" s="152"/>
      <c r="E384" s="152"/>
    </row>
    <row r="385" spans="1:5">
      <c r="A385" s="152"/>
      <c r="D385" s="152"/>
      <c r="E385" s="152"/>
    </row>
    <row r="386" spans="1:5">
      <c r="A386" s="152"/>
      <c r="D386" s="152"/>
      <c r="E386" s="152"/>
    </row>
    <row r="387" spans="1:5">
      <c r="A387" s="152"/>
      <c r="D387" s="152"/>
      <c r="E387" s="152"/>
    </row>
    <row r="388" spans="1:5">
      <c r="A388" s="152"/>
      <c r="D388" s="152"/>
      <c r="E388" s="152"/>
    </row>
    <row r="389" spans="1:5">
      <c r="A389" s="152"/>
      <c r="D389" s="152"/>
      <c r="E389" s="152"/>
    </row>
    <row r="390" spans="1:5">
      <c r="A390" s="152"/>
      <c r="D390" s="152"/>
      <c r="E390" s="152"/>
    </row>
    <row r="391" spans="1:5">
      <c r="A391" s="152"/>
      <c r="D391" s="152"/>
      <c r="E391" s="152"/>
    </row>
    <row r="392" spans="1:5">
      <c r="A392" s="152"/>
      <c r="D392" s="152"/>
      <c r="E392" s="152"/>
    </row>
    <row r="393" spans="1:5">
      <c r="A393" s="152"/>
      <c r="D393" s="152"/>
      <c r="E393" s="152"/>
    </row>
    <row r="394" spans="1:5">
      <c r="A394" s="152"/>
      <c r="D394" s="152"/>
      <c r="E394" s="152"/>
    </row>
    <row r="395" spans="1:5">
      <c r="A395" s="152"/>
      <c r="D395" s="152"/>
      <c r="E395" s="152"/>
    </row>
    <row r="396" spans="1:5">
      <c r="A396" s="152"/>
      <c r="D396" s="152"/>
      <c r="E396" s="152"/>
    </row>
    <row r="397" spans="1:5">
      <c r="A397" s="152"/>
      <c r="D397" s="152"/>
      <c r="E397" s="152"/>
    </row>
    <row r="398" spans="1:5">
      <c r="A398" s="152"/>
      <c r="D398" s="152"/>
      <c r="E398" s="152"/>
    </row>
    <row r="399" spans="1:5">
      <c r="A399" s="152"/>
      <c r="D399" s="152"/>
      <c r="E399" s="152"/>
    </row>
    <row r="400" spans="1:5">
      <c r="A400" s="152"/>
      <c r="D400" s="152"/>
      <c r="E400" s="152"/>
    </row>
    <row r="401" spans="1:5">
      <c r="A401" s="152"/>
      <c r="D401" s="152"/>
      <c r="E401" s="152"/>
    </row>
    <row r="402" spans="1:5">
      <c r="A402" s="152"/>
      <c r="D402" s="152"/>
      <c r="E402" s="152"/>
    </row>
    <row r="403" spans="1:5">
      <c r="A403" s="152"/>
      <c r="D403" s="152"/>
      <c r="E403" s="152"/>
    </row>
    <row r="404" spans="1:5">
      <c r="A404" s="152"/>
      <c r="D404" s="152"/>
      <c r="E404" s="152"/>
    </row>
    <row r="405" spans="1:5">
      <c r="A405" s="152"/>
      <c r="D405" s="152"/>
      <c r="E405" s="152"/>
    </row>
    <row r="406" spans="1:5">
      <c r="A406" s="152"/>
      <c r="D406" s="152"/>
      <c r="E406" s="152"/>
    </row>
    <row r="407" spans="1:5">
      <c r="A407" s="152"/>
      <c r="D407" s="152"/>
      <c r="E407" s="152"/>
    </row>
    <row r="408" spans="1:5">
      <c r="A408" s="152"/>
      <c r="D408" s="152"/>
      <c r="E408" s="152"/>
    </row>
    <row r="409" spans="1:5">
      <c r="A409" s="152"/>
      <c r="D409" s="152"/>
      <c r="E409" s="152"/>
    </row>
    <row r="410" spans="1:5">
      <c r="A410" s="152"/>
      <c r="D410" s="152"/>
      <c r="E410" s="152"/>
    </row>
    <row r="411" spans="1:5">
      <c r="A411" s="152"/>
      <c r="D411" s="152"/>
      <c r="E411" s="152"/>
    </row>
    <row r="412" spans="1:5">
      <c r="A412" s="152"/>
      <c r="D412" s="152"/>
      <c r="E412" s="152"/>
    </row>
    <row r="413" spans="1:5">
      <c r="A413" s="152"/>
      <c r="D413" s="152"/>
      <c r="E413" s="152"/>
    </row>
    <row r="414" spans="1:5">
      <c r="A414" s="152"/>
      <c r="D414" s="152"/>
      <c r="E414" s="152"/>
    </row>
    <row r="415" spans="1:5">
      <c r="A415" s="152"/>
      <c r="D415" s="152"/>
      <c r="E415" s="152"/>
    </row>
    <row r="416" spans="1:5">
      <c r="A416" s="152"/>
      <c r="D416" s="152"/>
      <c r="E416" s="152"/>
    </row>
    <row r="417" spans="1:5">
      <c r="A417" s="152"/>
      <c r="D417" s="152"/>
      <c r="E417" s="152"/>
    </row>
    <row r="418" spans="1:5">
      <c r="A418" s="152"/>
      <c r="D418" s="152"/>
      <c r="E418" s="152"/>
    </row>
    <row r="419" spans="1:5">
      <c r="A419" s="152"/>
      <c r="D419" s="152"/>
      <c r="E419" s="152"/>
    </row>
    <row r="420" spans="1:5">
      <c r="A420" s="152"/>
      <c r="D420" s="152"/>
      <c r="E420" s="152"/>
    </row>
    <row r="421" spans="1:5">
      <c r="A421" s="152"/>
      <c r="D421" s="152"/>
      <c r="E421" s="152"/>
    </row>
    <row r="422" spans="1:5">
      <c r="A422" s="152"/>
      <c r="D422" s="152"/>
      <c r="E422" s="152"/>
    </row>
    <row r="423" spans="1:5">
      <c r="A423" s="152"/>
      <c r="D423" s="152"/>
      <c r="E423" s="152"/>
    </row>
    <row r="424" spans="1:5">
      <c r="A424" s="152"/>
      <c r="D424" s="152"/>
      <c r="E424" s="152"/>
    </row>
    <row r="425" spans="1:5">
      <c r="A425" s="152"/>
      <c r="D425" s="152"/>
      <c r="E425" s="152"/>
    </row>
    <row r="426" spans="1:5">
      <c r="A426" s="152"/>
      <c r="D426" s="152"/>
      <c r="E426" s="152"/>
    </row>
    <row r="427" spans="1:5">
      <c r="A427" s="152"/>
      <c r="D427" s="152"/>
      <c r="E427" s="152"/>
    </row>
    <row r="428" spans="1:5">
      <c r="A428" s="152"/>
      <c r="D428" s="152"/>
      <c r="E428" s="152"/>
    </row>
    <row r="429" spans="1:5">
      <c r="A429" s="152"/>
      <c r="D429" s="152"/>
      <c r="E429" s="152"/>
    </row>
    <row r="430" spans="1:5">
      <c r="A430" s="152"/>
      <c r="D430" s="152"/>
      <c r="E430" s="152"/>
    </row>
    <row r="431" spans="1:5">
      <c r="A431" s="152"/>
      <c r="D431" s="152"/>
      <c r="E431" s="152"/>
    </row>
    <row r="432" spans="1:5">
      <c r="A432" s="152"/>
      <c r="D432" s="152"/>
      <c r="E432" s="152"/>
    </row>
    <row r="433" spans="1:5">
      <c r="A433" s="152"/>
      <c r="D433" s="152"/>
      <c r="E433" s="152"/>
    </row>
    <row r="434" spans="1:5">
      <c r="A434" s="152"/>
      <c r="D434" s="152"/>
      <c r="E434" s="152"/>
    </row>
    <row r="435" spans="1:5">
      <c r="A435" s="152"/>
      <c r="D435" s="152"/>
      <c r="E435" s="152"/>
    </row>
    <row r="436" spans="1:5">
      <c r="A436" s="152"/>
      <c r="D436" s="152"/>
      <c r="E436" s="152"/>
    </row>
    <row r="437" spans="1:5">
      <c r="A437" s="152"/>
      <c r="D437" s="152"/>
      <c r="E437" s="152"/>
    </row>
    <row r="438" spans="1:5">
      <c r="A438" s="152"/>
      <c r="D438" s="152"/>
      <c r="E438" s="152"/>
    </row>
    <row r="439" spans="1:5">
      <c r="A439" s="152"/>
      <c r="D439" s="152"/>
      <c r="E439" s="152"/>
    </row>
    <row r="440" spans="1:5">
      <c r="A440" s="152"/>
      <c r="D440" s="152"/>
      <c r="E440" s="152"/>
    </row>
    <row r="441" spans="1:5">
      <c r="A441" s="152"/>
      <c r="D441" s="152"/>
      <c r="E441" s="152"/>
    </row>
    <row r="442" spans="1:5">
      <c r="A442" s="152"/>
      <c r="D442" s="152"/>
      <c r="E442" s="152"/>
    </row>
    <row r="443" spans="1:5">
      <c r="A443" s="152"/>
      <c r="D443" s="152"/>
      <c r="E443" s="152"/>
    </row>
    <row r="444" spans="1:5">
      <c r="A444" s="152"/>
      <c r="D444" s="152"/>
      <c r="E444" s="152"/>
    </row>
    <row r="445" spans="1:5">
      <c r="A445" s="152"/>
      <c r="D445" s="152"/>
      <c r="E445" s="152"/>
    </row>
    <row r="446" spans="1:5">
      <c r="A446" s="152"/>
      <c r="D446" s="152"/>
      <c r="E446" s="152"/>
    </row>
    <row r="447" spans="1:5">
      <c r="A447" s="152"/>
      <c r="D447" s="152"/>
      <c r="E447" s="152"/>
    </row>
    <row r="448" spans="1:5">
      <c r="A448" s="152"/>
      <c r="D448" s="152"/>
      <c r="E448" s="152"/>
    </row>
    <row r="449" spans="1:5">
      <c r="A449" s="152"/>
      <c r="D449" s="152"/>
      <c r="E449" s="152"/>
    </row>
    <row r="450" spans="1:5">
      <c r="A450" s="152"/>
      <c r="D450" s="152"/>
      <c r="E450" s="152"/>
    </row>
    <row r="451" spans="1:5">
      <c r="A451" s="152"/>
      <c r="D451" s="152"/>
      <c r="E451" s="152"/>
    </row>
    <row r="452" spans="1:5">
      <c r="A452" s="152"/>
      <c r="D452" s="152"/>
      <c r="E452" s="152"/>
    </row>
    <row r="453" spans="1:5">
      <c r="A453" s="152"/>
      <c r="D453" s="152"/>
      <c r="E453" s="152"/>
    </row>
    <row r="454" spans="1:5">
      <c r="A454" s="152"/>
      <c r="D454" s="152"/>
      <c r="E454" s="152"/>
    </row>
    <row r="455" spans="1:5">
      <c r="A455" s="152"/>
      <c r="D455" s="152"/>
      <c r="E455" s="152"/>
    </row>
    <row r="456" spans="1:5">
      <c r="A456" s="152"/>
      <c r="D456" s="152"/>
      <c r="E456" s="152"/>
    </row>
    <row r="457" spans="1:5">
      <c r="A457" s="152"/>
      <c r="D457" s="152"/>
      <c r="E457" s="152"/>
    </row>
    <row r="458" spans="1:5">
      <c r="A458" s="152"/>
      <c r="D458" s="152"/>
      <c r="E458" s="152"/>
    </row>
    <row r="459" spans="1:5">
      <c r="A459" s="152"/>
      <c r="D459" s="152"/>
      <c r="E459" s="152"/>
    </row>
    <row r="460" spans="1:5">
      <c r="A460" s="152"/>
      <c r="D460" s="152"/>
      <c r="E460" s="152"/>
    </row>
    <row r="461" spans="1:5">
      <c r="A461" s="152"/>
      <c r="D461" s="152"/>
      <c r="E461" s="152"/>
    </row>
    <row r="462" spans="1:5">
      <c r="A462" s="152"/>
      <c r="D462" s="152"/>
      <c r="E462" s="152"/>
    </row>
    <row r="463" spans="1:5">
      <c r="A463" s="152"/>
      <c r="D463" s="152"/>
      <c r="E463" s="152"/>
    </row>
    <row r="464" spans="1:5">
      <c r="A464" s="152"/>
      <c r="D464" s="152"/>
      <c r="E464" s="152"/>
    </row>
    <row r="465" spans="1:5">
      <c r="A465" s="152"/>
      <c r="D465" s="152"/>
      <c r="E465" s="152"/>
    </row>
    <row r="466" spans="1:5">
      <c r="A466" s="152"/>
      <c r="D466" s="152"/>
      <c r="E466" s="152"/>
    </row>
    <row r="467" spans="1:5">
      <c r="A467" s="152"/>
      <c r="D467" s="152"/>
      <c r="E467" s="152"/>
    </row>
    <row r="468" spans="1:5">
      <c r="A468" s="152"/>
      <c r="D468" s="152"/>
      <c r="E468" s="152"/>
    </row>
    <row r="469" spans="1:5">
      <c r="A469" s="152"/>
      <c r="D469" s="152"/>
      <c r="E469" s="152"/>
    </row>
    <row r="470" spans="1:5">
      <c r="A470" s="152"/>
      <c r="D470" s="152"/>
      <c r="E470" s="152"/>
    </row>
    <row r="471" spans="1:5">
      <c r="A471" s="152"/>
      <c r="D471" s="152"/>
      <c r="E471" s="152"/>
    </row>
    <row r="472" spans="1:5">
      <c r="A472" s="152"/>
      <c r="D472" s="152"/>
      <c r="E472" s="152"/>
    </row>
    <row r="473" spans="1:5">
      <c r="A473" s="152"/>
      <c r="D473" s="152"/>
      <c r="E473" s="152"/>
    </row>
    <row r="474" spans="1:5">
      <c r="A474" s="152"/>
      <c r="D474" s="152"/>
      <c r="E474" s="152"/>
    </row>
    <row r="475" spans="1:5">
      <c r="A475" s="152"/>
      <c r="D475" s="152"/>
      <c r="E475" s="152"/>
    </row>
    <row r="476" spans="1:5">
      <c r="A476" s="152"/>
      <c r="D476" s="152"/>
      <c r="E476" s="152"/>
    </row>
    <row r="477" spans="1:5">
      <c r="A477" s="152"/>
      <c r="D477" s="152"/>
      <c r="E477" s="152"/>
    </row>
    <row r="478" spans="1:5">
      <c r="A478" s="152"/>
      <c r="D478" s="152"/>
      <c r="E478" s="152"/>
    </row>
    <row r="479" spans="1:5">
      <c r="A479" s="152"/>
      <c r="D479" s="152"/>
      <c r="E479" s="152"/>
    </row>
    <row r="480" spans="1:5">
      <c r="A480" s="152"/>
      <c r="D480" s="152"/>
      <c r="E480" s="152"/>
    </row>
    <row r="481" spans="1:5">
      <c r="A481" s="152"/>
      <c r="D481" s="152"/>
      <c r="E481" s="152"/>
    </row>
    <row r="482" spans="1:5">
      <c r="A482" s="152"/>
      <c r="D482" s="152"/>
      <c r="E482" s="152"/>
    </row>
    <row r="483" spans="1:5">
      <c r="A483" s="152"/>
      <c r="D483" s="152"/>
      <c r="E483" s="152"/>
    </row>
    <row r="484" spans="1:5">
      <c r="A484" s="152"/>
      <c r="D484" s="152"/>
      <c r="E484" s="152"/>
    </row>
    <row r="485" spans="1:5">
      <c r="A485" s="152"/>
      <c r="D485" s="152"/>
      <c r="E485" s="152"/>
    </row>
    <row r="486" spans="1:5">
      <c r="A486" s="152"/>
      <c r="D486" s="152"/>
      <c r="E486" s="152"/>
    </row>
    <row r="487" spans="1:5">
      <c r="A487" s="152"/>
      <c r="D487" s="152"/>
      <c r="E487" s="152"/>
    </row>
    <row r="488" spans="1:5">
      <c r="A488" s="152"/>
      <c r="D488" s="152"/>
      <c r="E488" s="152"/>
    </row>
    <row r="489" spans="1:5">
      <c r="A489" s="152"/>
      <c r="D489" s="152"/>
      <c r="E489" s="152"/>
    </row>
    <row r="490" spans="1:5">
      <c r="A490" s="152"/>
      <c r="D490" s="152"/>
      <c r="E490" s="152"/>
    </row>
    <row r="491" spans="1:5">
      <c r="A491" s="152"/>
      <c r="D491" s="152"/>
      <c r="E491" s="152"/>
    </row>
    <row r="492" spans="1:5">
      <c r="A492" s="152"/>
      <c r="D492" s="152"/>
      <c r="E492" s="152"/>
    </row>
    <row r="493" spans="1:5">
      <c r="A493" s="152"/>
      <c r="D493" s="152"/>
      <c r="E493" s="152"/>
    </row>
    <row r="494" spans="1:5">
      <c r="A494" s="152"/>
      <c r="D494" s="152"/>
      <c r="E494" s="152"/>
    </row>
    <row r="495" spans="1:5">
      <c r="A495" s="152"/>
      <c r="D495" s="152"/>
      <c r="E495" s="152"/>
    </row>
    <row r="496" spans="1:5">
      <c r="A496" s="152"/>
      <c r="D496" s="152"/>
      <c r="E496" s="152"/>
    </row>
    <row r="497" spans="1:5">
      <c r="A497" s="152"/>
      <c r="D497" s="152"/>
      <c r="E497" s="152"/>
    </row>
    <row r="498" spans="1:5">
      <c r="A498" s="152"/>
      <c r="D498" s="152"/>
      <c r="E498" s="152"/>
    </row>
    <row r="499" spans="1:5">
      <c r="A499" s="152"/>
      <c r="D499" s="152"/>
      <c r="E499" s="152"/>
    </row>
    <row r="500" spans="1:5">
      <c r="A500" s="152"/>
      <c r="D500" s="152"/>
      <c r="E500" s="152"/>
    </row>
    <row r="501" spans="1:5">
      <c r="A501" s="152"/>
      <c r="D501" s="152"/>
      <c r="E501" s="152"/>
    </row>
    <row r="502" spans="1:5">
      <c r="A502" s="152"/>
      <c r="D502" s="152"/>
      <c r="E502" s="152"/>
    </row>
    <row r="503" spans="1:5">
      <c r="A503" s="152"/>
      <c r="D503" s="152"/>
      <c r="E503" s="152"/>
    </row>
    <row r="504" spans="1:5">
      <c r="A504" s="152"/>
      <c r="D504" s="152"/>
      <c r="E504" s="152"/>
    </row>
    <row r="505" spans="1:5">
      <c r="A505" s="152"/>
      <c r="D505" s="152"/>
      <c r="E505" s="152"/>
    </row>
    <row r="506" spans="1:5">
      <c r="A506" s="152"/>
      <c r="D506" s="152"/>
      <c r="E506" s="152"/>
    </row>
    <row r="507" spans="1:5">
      <c r="A507" s="152"/>
      <c r="D507" s="152"/>
      <c r="E507" s="152"/>
    </row>
    <row r="508" spans="1:5">
      <c r="A508" s="152"/>
      <c r="D508" s="152"/>
      <c r="E508" s="152"/>
    </row>
    <row r="509" spans="1:5">
      <c r="A509" s="152"/>
      <c r="D509" s="152"/>
      <c r="E509" s="152"/>
    </row>
    <row r="510" spans="1:5">
      <c r="A510" s="152"/>
      <c r="D510" s="152"/>
      <c r="E510" s="152"/>
    </row>
    <row r="511" spans="1:5">
      <c r="A511" s="152"/>
      <c r="D511" s="152"/>
      <c r="E511" s="152"/>
    </row>
    <row r="512" spans="1:5">
      <c r="A512" s="152"/>
      <c r="D512" s="152"/>
      <c r="E512" s="152"/>
    </row>
    <row r="513" spans="1:5">
      <c r="A513" s="152"/>
      <c r="D513" s="152"/>
      <c r="E513" s="152"/>
    </row>
    <row r="514" spans="1:5">
      <c r="A514" s="152"/>
      <c r="D514" s="152"/>
      <c r="E514" s="152"/>
    </row>
    <row r="515" spans="1:5">
      <c r="A515" s="152"/>
      <c r="D515" s="152"/>
      <c r="E515" s="152"/>
    </row>
    <row r="516" spans="1:5">
      <c r="A516" s="152"/>
      <c r="D516" s="152"/>
      <c r="E516" s="152"/>
    </row>
    <row r="517" spans="1:5">
      <c r="A517" s="152"/>
      <c r="D517" s="152"/>
      <c r="E517" s="152"/>
    </row>
    <row r="518" spans="1:5">
      <c r="A518" s="152"/>
      <c r="D518" s="152"/>
      <c r="E518" s="152"/>
    </row>
    <row r="519" spans="1:5">
      <c r="A519" s="152"/>
      <c r="D519" s="152"/>
      <c r="E519" s="152"/>
    </row>
    <row r="520" spans="1:5">
      <c r="A520" s="152"/>
      <c r="D520" s="152"/>
      <c r="E520" s="152"/>
    </row>
    <row r="521" spans="1:5">
      <c r="A521" s="152"/>
      <c r="D521" s="152"/>
      <c r="E521" s="152"/>
    </row>
    <row r="522" spans="1:5">
      <c r="A522" s="152"/>
      <c r="D522" s="152"/>
      <c r="E522" s="152"/>
    </row>
    <row r="523" spans="1:5">
      <c r="A523" s="152"/>
      <c r="D523" s="152"/>
      <c r="E523" s="152"/>
    </row>
    <row r="524" spans="1:5">
      <c r="A524" s="152"/>
      <c r="D524" s="152"/>
      <c r="E524" s="152"/>
    </row>
    <row r="525" spans="1:5">
      <c r="A525" s="152"/>
      <c r="D525" s="152"/>
      <c r="E525" s="152"/>
    </row>
    <row r="526" spans="1:5">
      <c r="A526" s="152"/>
      <c r="D526" s="152"/>
      <c r="E526" s="152"/>
    </row>
    <row r="527" spans="1:5">
      <c r="A527" s="152"/>
      <c r="D527" s="152"/>
      <c r="E527" s="152"/>
    </row>
    <row r="528" spans="1:5">
      <c r="A528" s="152"/>
      <c r="D528" s="152"/>
      <c r="E528" s="152"/>
    </row>
    <row r="529" spans="1:5">
      <c r="A529" s="152"/>
      <c r="D529" s="152"/>
      <c r="E529" s="152"/>
    </row>
    <row r="530" spans="1:5">
      <c r="A530" s="152"/>
      <c r="D530" s="152"/>
      <c r="E530" s="152"/>
    </row>
    <row r="531" spans="1:5">
      <c r="A531" s="152"/>
      <c r="D531" s="152"/>
      <c r="E531" s="152"/>
    </row>
    <row r="532" spans="1:5">
      <c r="A532" s="152"/>
      <c r="D532" s="152"/>
      <c r="E532" s="152"/>
    </row>
    <row r="533" spans="1:5">
      <c r="A533" s="152"/>
      <c r="D533" s="152"/>
      <c r="E533" s="152"/>
    </row>
    <row r="534" spans="1:5">
      <c r="A534" s="152"/>
      <c r="D534" s="152"/>
      <c r="E534" s="152"/>
    </row>
    <row r="535" spans="1:5">
      <c r="A535" s="152"/>
      <c r="D535" s="152"/>
      <c r="E535" s="152"/>
    </row>
    <row r="536" spans="1:5">
      <c r="A536" s="152"/>
      <c r="D536" s="152"/>
      <c r="E536" s="152"/>
    </row>
    <row r="537" spans="1:5">
      <c r="A537" s="152"/>
      <c r="D537" s="152"/>
      <c r="E537" s="152"/>
    </row>
    <row r="538" spans="1:5">
      <c r="A538" s="152"/>
      <c r="D538" s="152"/>
      <c r="E538" s="152"/>
    </row>
    <row r="539" spans="1:5">
      <c r="A539" s="152"/>
      <c r="D539" s="152"/>
      <c r="E539" s="152"/>
    </row>
    <row r="540" spans="1:5">
      <c r="A540" s="152"/>
      <c r="D540" s="152"/>
      <c r="E540" s="152"/>
    </row>
    <row r="541" spans="1:5">
      <c r="A541" s="152"/>
      <c r="D541" s="152"/>
      <c r="E541" s="152"/>
    </row>
    <row r="542" spans="1:5">
      <c r="A542" s="152"/>
      <c r="D542" s="152"/>
      <c r="E542" s="152"/>
    </row>
    <row r="543" spans="1:5">
      <c r="A543" s="152"/>
      <c r="D543" s="152"/>
      <c r="E543" s="152"/>
    </row>
    <row r="544" spans="1:5">
      <c r="A544" s="152"/>
      <c r="D544" s="152"/>
      <c r="E544" s="152"/>
    </row>
    <row r="545" spans="1:5">
      <c r="A545" s="152"/>
      <c r="D545" s="152"/>
      <c r="E545" s="152"/>
    </row>
    <row r="546" spans="1:5">
      <c r="A546" s="152"/>
      <c r="D546" s="152"/>
      <c r="E546" s="152"/>
    </row>
    <row r="547" spans="1:5">
      <c r="A547" s="152"/>
      <c r="D547" s="152"/>
      <c r="E547" s="152"/>
    </row>
    <row r="548" spans="1:5">
      <c r="A548" s="152"/>
      <c r="D548" s="152"/>
      <c r="E548" s="152"/>
    </row>
    <row r="549" spans="1:5">
      <c r="A549" s="152"/>
      <c r="D549" s="152"/>
      <c r="E549" s="152"/>
    </row>
    <row r="550" spans="1:5">
      <c r="A550" s="152"/>
      <c r="D550" s="152"/>
      <c r="E550" s="152"/>
    </row>
    <row r="551" spans="1:5">
      <c r="A551" s="152"/>
      <c r="D551" s="152"/>
      <c r="E551" s="152"/>
    </row>
    <row r="552" spans="1:5">
      <c r="A552" s="152"/>
      <c r="D552" s="152"/>
      <c r="E552" s="152"/>
    </row>
    <row r="553" spans="1:5">
      <c r="A553" s="152"/>
      <c r="D553" s="152"/>
      <c r="E553" s="152"/>
    </row>
    <row r="554" spans="1:5">
      <c r="A554" s="152"/>
      <c r="D554" s="152"/>
      <c r="E554" s="152"/>
    </row>
    <row r="555" spans="1:5">
      <c r="A555" s="152"/>
      <c r="D555" s="152"/>
      <c r="E555" s="152"/>
    </row>
    <row r="556" spans="1:5">
      <c r="A556" s="152"/>
      <c r="D556" s="152"/>
      <c r="E556" s="152"/>
    </row>
    <row r="557" spans="1:5">
      <c r="A557" s="152"/>
      <c r="D557" s="152"/>
      <c r="E557" s="152"/>
    </row>
    <row r="558" spans="1:5">
      <c r="A558" s="152"/>
      <c r="D558" s="152"/>
      <c r="E558" s="152"/>
    </row>
    <row r="559" spans="1:5">
      <c r="A559" s="152"/>
      <c r="D559" s="152"/>
      <c r="E559" s="152"/>
    </row>
    <row r="560" spans="1:5">
      <c r="A560" s="152"/>
      <c r="D560" s="152"/>
      <c r="E560" s="152"/>
    </row>
    <row r="561" spans="1:5">
      <c r="A561" s="152"/>
      <c r="D561" s="152"/>
      <c r="E561" s="152"/>
    </row>
    <row r="562" spans="1:5">
      <c r="A562" s="152"/>
      <c r="D562" s="152"/>
      <c r="E562" s="152"/>
    </row>
    <row r="563" spans="1:5">
      <c r="A563" s="152"/>
      <c r="D563" s="152"/>
      <c r="E563" s="152"/>
    </row>
    <row r="564" spans="1:5">
      <c r="A564" s="152"/>
      <c r="D564" s="152"/>
      <c r="E564" s="152"/>
    </row>
    <row r="565" spans="1:5">
      <c r="A565" s="152"/>
      <c r="D565" s="152"/>
      <c r="E565" s="152"/>
    </row>
    <row r="566" spans="1:5">
      <c r="A566" s="152"/>
      <c r="D566" s="152"/>
      <c r="E566" s="152"/>
    </row>
    <row r="567" spans="1:5">
      <c r="A567" s="152"/>
      <c r="D567" s="152"/>
      <c r="E567" s="152"/>
    </row>
    <row r="568" spans="1:5">
      <c r="A568" s="152"/>
      <c r="D568" s="152"/>
      <c r="E568" s="152"/>
    </row>
    <row r="569" spans="1:5">
      <c r="A569" s="152"/>
      <c r="D569" s="152"/>
      <c r="E569" s="152"/>
    </row>
    <row r="570" spans="1:5">
      <c r="A570" s="152"/>
      <c r="D570" s="152"/>
      <c r="E570" s="152"/>
    </row>
    <row r="571" spans="1:5">
      <c r="A571" s="152"/>
      <c r="D571" s="152"/>
      <c r="E571" s="152"/>
    </row>
    <row r="572" spans="1:5">
      <c r="A572" s="152"/>
      <c r="D572" s="152"/>
      <c r="E572" s="152"/>
    </row>
    <row r="573" spans="1:5">
      <c r="A573" s="152"/>
      <c r="D573" s="152"/>
      <c r="E573" s="152"/>
    </row>
    <row r="574" spans="1:5">
      <c r="A574" s="152"/>
      <c r="D574" s="152"/>
      <c r="E574" s="152"/>
    </row>
    <row r="575" spans="1:5">
      <c r="A575" s="152"/>
      <c r="D575" s="152"/>
      <c r="E575" s="152"/>
    </row>
    <row r="576" spans="1:5">
      <c r="A576" s="152"/>
      <c r="D576" s="152"/>
      <c r="E576" s="152"/>
    </row>
    <row r="577" spans="1:5">
      <c r="A577" s="152"/>
      <c r="D577" s="152"/>
      <c r="E577" s="152"/>
    </row>
    <row r="578" spans="1:5">
      <c r="A578" s="152"/>
      <c r="D578" s="152"/>
      <c r="E578" s="152"/>
    </row>
    <row r="579" spans="1:5">
      <c r="A579" s="152"/>
      <c r="D579" s="152"/>
      <c r="E579" s="152"/>
    </row>
    <row r="580" spans="1:5">
      <c r="A580" s="152"/>
      <c r="D580" s="152"/>
      <c r="E580" s="152"/>
    </row>
    <row r="581" spans="1:5">
      <c r="A581" s="152"/>
      <c r="D581" s="152"/>
      <c r="E581" s="152"/>
    </row>
    <row r="582" spans="1:5">
      <c r="A582" s="152"/>
      <c r="D582" s="152"/>
      <c r="E582" s="152"/>
    </row>
    <row r="583" spans="1:5">
      <c r="A583" s="152"/>
      <c r="D583" s="152"/>
      <c r="E583" s="152"/>
    </row>
    <row r="584" spans="1:5">
      <c r="A584" s="152"/>
      <c r="D584" s="152"/>
      <c r="E584" s="152"/>
    </row>
    <row r="585" spans="1:5">
      <c r="A585" s="152"/>
      <c r="D585" s="152"/>
      <c r="E585" s="152"/>
    </row>
    <row r="586" spans="1:5">
      <c r="A586" s="152"/>
      <c r="D586" s="152"/>
      <c r="E586" s="152"/>
    </row>
    <row r="587" spans="1:5">
      <c r="A587" s="152"/>
      <c r="D587" s="152"/>
      <c r="E587" s="152"/>
    </row>
    <row r="588" spans="1:5">
      <c r="A588" s="152"/>
      <c r="D588" s="152"/>
      <c r="E588" s="152"/>
    </row>
    <row r="589" spans="1:5">
      <c r="A589" s="152"/>
      <c r="D589" s="152"/>
      <c r="E589" s="152"/>
    </row>
    <row r="590" spans="1:5">
      <c r="A590" s="152"/>
      <c r="D590" s="152"/>
      <c r="E590" s="152"/>
    </row>
    <row r="591" spans="1:5">
      <c r="A591" s="152"/>
      <c r="D591" s="152"/>
      <c r="E591" s="152"/>
    </row>
    <row r="592" spans="1:5">
      <c r="A592" s="152"/>
      <c r="D592" s="152"/>
      <c r="E592" s="152"/>
    </row>
    <row r="593" spans="1:5">
      <c r="A593" s="152"/>
      <c r="D593" s="152"/>
      <c r="E593" s="152"/>
    </row>
    <row r="594" spans="1:5">
      <c r="A594" s="152"/>
      <c r="D594" s="152"/>
      <c r="E594" s="152"/>
    </row>
    <row r="595" spans="1:5">
      <c r="A595" s="152"/>
      <c r="D595" s="152"/>
      <c r="E595" s="152"/>
    </row>
    <row r="596" spans="1:5">
      <c r="A596" s="152"/>
      <c r="D596" s="152"/>
      <c r="E596" s="152"/>
    </row>
    <row r="597" spans="1:5">
      <c r="A597" s="152"/>
      <c r="D597" s="152"/>
      <c r="E597" s="152"/>
    </row>
    <row r="598" spans="1:5">
      <c r="A598" s="152"/>
      <c r="D598" s="152"/>
      <c r="E598" s="152"/>
    </row>
    <row r="599" spans="1:5">
      <c r="A599" s="152"/>
      <c r="D599" s="152"/>
      <c r="E599" s="152"/>
    </row>
    <row r="600" spans="1:5">
      <c r="A600" s="152"/>
      <c r="D600" s="152"/>
      <c r="E600" s="152"/>
    </row>
    <row r="601" spans="1:5">
      <c r="A601" s="152"/>
      <c r="D601" s="152"/>
      <c r="E601" s="152"/>
    </row>
    <row r="602" spans="1:5">
      <c r="A602" s="152"/>
      <c r="D602" s="152"/>
      <c r="E602" s="152"/>
    </row>
    <row r="603" spans="1:5">
      <c r="A603" s="152"/>
      <c r="D603" s="152"/>
      <c r="E603" s="152"/>
    </row>
    <row r="604" spans="1:5">
      <c r="A604" s="152"/>
      <c r="D604" s="152"/>
      <c r="E604" s="152"/>
    </row>
    <row r="605" spans="1:5">
      <c r="A605" s="152"/>
      <c r="D605" s="152"/>
      <c r="E605" s="152"/>
    </row>
    <row r="606" spans="1:5">
      <c r="A606" s="152"/>
      <c r="D606" s="152"/>
      <c r="E606" s="152"/>
    </row>
    <row r="607" spans="1:5">
      <c r="A607" s="152"/>
      <c r="D607" s="152"/>
      <c r="E607" s="152"/>
    </row>
    <row r="608" spans="1:5">
      <c r="A608" s="152"/>
      <c r="D608" s="152"/>
      <c r="E608" s="152"/>
    </row>
    <row r="609" spans="1:5">
      <c r="A609" s="152"/>
      <c r="D609" s="152"/>
      <c r="E609" s="152"/>
    </row>
    <row r="610" spans="1:5">
      <c r="A610" s="152"/>
      <c r="D610" s="152"/>
      <c r="E610" s="152"/>
    </row>
    <row r="611" spans="1:5">
      <c r="A611" s="152"/>
      <c r="D611" s="152"/>
      <c r="E611" s="152"/>
    </row>
    <row r="612" spans="1:5">
      <c r="A612" s="152"/>
      <c r="D612" s="152"/>
      <c r="E612" s="152"/>
    </row>
    <row r="613" spans="1:5">
      <c r="A613" s="152"/>
      <c r="D613" s="152"/>
      <c r="E613" s="152"/>
    </row>
    <row r="614" spans="1:5">
      <c r="A614" s="152"/>
      <c r="D614" s="152"/>
      <c r="E614" s="152"/>
    </row>
    <row r="615" spans="1:5">
      <c r="A615" s="152"/>
      <c r="D615" s="152"/>
      <c r="E615" s="152"/>
    </row>
    <row r="616" spans="1:5">
      <c r="A616" s="152"/>
      <c r="D616" s="152"/>
      <c r="E616" s="152"/>
    </row>
    <row r="617" spans="1:5">
      <c r="A617" s="152"/>
      <c r="D617" s="152"/>
      <c r="E617" s="152"/>
    </row>
    <row r="618" spans="1:5">
      <c r="A618" s="152"/>
      <c r="D618" s="152"/>
      <c r="E618" s="152"/>
    </row>
    <row r="619" spans="1:5">
      <c r="A619" s="152"/>
      <c r="D619" s="152"/>
      <c r="E619" s="152"/>
    </row>
    <row r="620" spans="1:5">
      <c r="A620" s="152"/>
      <c r="D620" s="152"/>
      <c r="E620" s="152"/>
    </row>
    <row r="621" spans="1:5">
      <c r="A621" s="152"/>
      <c r="D621" s="152"/>
      <c r="E621" s="152"/>
    </row>
    <row r="622" spans="1:5">
      <c r="A622" s="152"/>
      <c r="D622" s="152"/>
      <c r="E622" s="152"/>
    </row>
    <row r="623" spans="1:5">
      <c r="A623" s="152"/>
      <c r="D623" s="152"/>
      <c r="E623" s="152"/>
    </row>
    <row r="624" spans="1:5">
      <c r="A624" s="152"/>
      <c r="D624" s="152"/>
      <c r="E624" s="152"/>
    </row>
    <row r="625" spans="1:5">
      <c r="A625" s="152"/>
      <c r="D625" s="152"/>
      <c r="E625" s="152"/>
    </row>
    <row r="626" spans="1:5">
      <c r="A626" s="152"/>
      <c r="D626" s="152"/>
      <c r="E626" s="152"/>
    </row>
    <row r="627" spans="1:5">
      <c r="A627" s="152"/>
      <c r="D627" s="152"/>
      <c r="E627" s="152"/>
    </row>
    <row r="628" spans="1:5">
      <c r="A628" s="152"/>
      <c r="D628" s="152"/>
      <c r="E628" s="152"/>
    </row>
    <row r="629" spans="1:5">
      <c r="A629" s="152"/>
      <c r="D629" s="152"/>
      <c r="E629" s="152"/>
    </row>
    <row r="630" spans="1:5">
      <c r="A630" s="152"/>
      <c r="D630" s="152"/>
      <c r="E630" s="152"/>
    </row>
    <row r="631" spans="1:5">
      <c r="A631" s="152"/>
      <c r="D631" s="152"/>
      <c r="E631" s="152"/>
    </row>
    <row r="632" spans="1:5">
      <c r="A632" s="152"/>
      <c r="D632" s="152"/>
      <c r="E632" s="152"/>
    </row>
    <row r="633" spans="1:5">
      <c r="A633" s="152"/>
      <c r="D633" s="152"/>
      <c r="E633" s="152"/>
    </row>
    <row r="634" spans="1:5">
      <c r="A634" s="152"/>
      <c r="D634" s="152"/>
      <c r="E634" s="152"/>
    </row>
    <row r="635" spans="1:5">
      <c r="A635" s="152"/>
      <c r="D635" s="152"/>
      <c r="E635" s="152"/>
    </row>
    <row r="636" spans="1:5">
      <c r="A636" s="152"/>
      <c r="D636" s="152"/>
      <c r="E636" s="152"/>
    </row>
    <row r="637" spans="1:5">
      <c r="A637" s="152"/>
      <c r="D637" s="152"/>
      <c r="E637" s="152"/>
    </row>
    <row r="638" spans="1:5">
      <c r="A638" s="152"/>
      <c r="D638" s="152"/>
      <c r="E638" s="152"/>
    </row>
    <row r="639" spans="1:5">
      <c r="A639" s="152"/>
      <c r="D639" s="152"/>
      <c r="E639" s="152"/>
    </row>
    <row r="640" spans="1:5">
      <c r="A640" s="152"/>
      <c r="D640" s="152"/>
      <c r="E640" s="152"/>
    </row>
    <row r="641" spans="1:5">
      <c r="A641" s="152"/>
      <c r="D641" s="152"/>
      <c r="E641" s="152"/>
    </row>
    <row r="642" spans="1:5">
      <c r="A642" s="152"/>
      <c r="D642" s="152"/>
      <c r="E642" s="152"/>
    </row>
    <row r="643" spans="1:5">
      <c r="A643" s="152"/>
      <c r="D643" s="152"/>
      <c r="E643" s="152"/>
    </row>
    <row r="644" spans="1:5">
      <c r="A644" s="152"/>
      <c r="D644" s="152"/>
      <c r="E644" s="152"/>
    </row>
    <row r="645" spans="1:5">
      <c r="A645" s="152"/>
      <c r="D645" s="152"/>
      <c r="E645" s="152"/>
    </row>
    <row r="646" spans="1:5">
      <c r="A646" s="152"/>
      <c r="D646" s="152"/>
      <c r="E646" s="152"/>
    </row>
    <row r="647" spans="1:5">
      <c r="A647" s="152"/>
      <c r="D647" s="152"/>
      <c r="E647" s="152"/>
    </row>
    <row r="648" spans="1:5">
      <c r="A648" s="152"/>
      <c r="D648" s="152"/>
      <c r="E648" s="152"/>
    </row>
    <row r="649" spans="1:5">
      <c r="A649" s="152"/>
      <c r="D649" s="152"/>
      <c r="E649" s="152"/>
    </row>
    <row r="650" spans="1:5">
      <c r="A650" s="152"/>
      <c r="D650" s="152"/>
      <c r="E650" s="152"/>
    </row>
    <row r="651" spans="1:5">
      <c r="A651" s="152"/>
      <c r="D651" s="152"/>
      <c r="E651" s="152"/>
    </row>
    <row r="652" spans="1:5">
      <c r="A652" s="152"/>
      <c r="D652" s="152"/>
      <c r="E652" s="152"/>
    </row>
    <row r="653" spans="1:5">
      <c r="A653" s="152"/>
      <c r="D653" s="152"/>
      <c r="E653" s="152"/>
    </row>
    <row r="654" spans="1:5">
      <c r="A654" s="152"/>
      <c r="D654" s="152"/>
      <c r="E654" s="152"/>
    </row>
    <row r="655" spans="1:5">
      <c r="A655" s="152"/>
      <c r="D655" s="152"/>
      <c r="E655" s="152"/>
    </row>
    <row r="656" spans="1:5">
      <c r="A656" s="152"/>
      <c r="D656" s="152"/>
      <c r="E656" s="152"/>
    </row>
    <row r="657" spans="1:5">
      <c r="A657" s="152"/>
      <c r="D657" s="152"/>
      <c r="E657" s="152"/>
    </row>
    <row r="658" spans="1:5">
      <c r="A658" s="152"/>
      <c r="D658" s="152"/>
      <c r="E658" s="152"/>
    </row>
    <row r="659" spans="1:5">
      <c r="A659" s="152"/>
      <c r="D659" s="152"/>
      <c r="E659" s="152"/>
    </row>
    <row r="660" spans="1:5">
      <c r="A660" s="152"/>
      <c r="D660" s="152"/>
      <c r="E660" s="152"/>
    </row>
    <row r="661" spans="1:5">
      <c r="A661" s="152"/>
      <c r="D661" s="152"/>
      <c r="E661" s="152"/>
    </row>
    <row r="662" spans="1:5">
      <c r="A662" s="152"/>
      <c r="D662" s="152"/>
      <c r="E662" s="152"/>
    </row>
    <row r="663" spans="1:5">
      <c r="A663" s="152"/>
      <c r="D663" s="152"/>
      <c r="E663" s="152"/>
    </row>
    <row r="664" spans="1:5">
      <c r="A664" s="152"/>
      <c r="D664" s="152"/>
      <c r="E664" s="152"/>
    </row>
    <row r="665" spans="1:5">
      <c r="A665" s="152"/>
      <c r="D665" s="152"/>
      <c r="E665" s="152"/>
    </row>
    <row r="666" spans="1:5">
      <c r="A666" s="152"/>
      <c r="D666" s="152"/>
      <c r="E666" s="152"/>
    </row>
    <row r="667" spans="1:5">
      <c r="A667" s="152"/>
      <c r="D667" s="152"/>
      <c r="E667" s="152"/>
    </row>
    <row r="668" spans="1:5">
      <c r="A668" s="152"/>
      <c r="D668" s="152"/>
      <c r="E668" s="152"/>
    </row>
    <row r="669" spans="1:5">
      <c r="A669" s="152"/>
      <c r="D669" s="152"/>
      <c r="E669" s="152"/>
    </row>
    <row r="670" spans="1:5">
      <c r="A670" s="152"/>
      <c r="D670" s="152"/>
      <c r="E670" s="152"/>
    </row>
    <row r="671" spans="1:5">
      <c r="A671" s="152"/>
      <c r="D671" s="152"/>
      <c r="E671" s="152"/>
    </row>
    <row r="672" spans="1:5">
      <c r="A672" s="152"/>
      <c r="D672" s="152"/>
      <c r="E672" s="152"/>
    </row>
    <row r="673" spans="1:5">
      <c r="A673" s="152"/>
      <c r="D673" s="152"/>
      <c r="E673" s="152"/>
    </row>
    <row r="674" spans="1:5">
      <c r="A674" s="152"/>
      <c r="D674" s="152"/>
      <c r="E674" s="152"/>
    </row>
    <row r="675" spans="1:5">
      <c r="A675" s="152"/>
      <c r="D675" s="152"/>
      <c r="E675" s="152"/>
    </row>
    <row r="676" spans="1:5">
      <c r="A676" s="152"/>
      <c r="D676" s="152"/>
      <c r="E676" s="152"/>
    </row>
    <row r="677" spans="1:5">
      <c r="A677" s="152"/>
      <c r="D677" s="152"/>
      <c r="E677" s="152"/>
    </row>
    <row r="678" spans="1:5">
      <c r="A678" s="152"/>
      <c r="D678" s="152"/>
      <c r="E678" s="152"/>
    </row>
    <row r="679" spans="1:5">
      <c r="A679" s="152"/>
      <c r="D679" s="152"/>
      <c r="E679" s="152"/>
    </row>
    <row r="680" spans="1:5">
      <c r="A680" s="152"/>
      <c r="D680" s="152"/>
      <c r="E680" s="152"/>
    </row>
    <row r="681" spans="1:5">
      <c r="A681" s="152"/>
      <c r="D681" s="152"/>
      <c r="E681" s="152"/>
    </row>
    <row r="682" spans="1:5">
      <c r="A682" s="152"/>
      <c r="D682" s="152"/>
      <c r="E682" s="152"/>
    </row>
    <row r="683" spans="1:5">
      <c r="A683" s="152"/>
      <c r="D683" s="152"/>
      <c r="E683" s="152"/>
    </row>
    <row r="684" spans="1:5">
      <c r="A684" s="152"/>
      <c r="D684" s="152"/>
      <c r="E684" s="152"/>
    </row>
    <row r="685" spans="1:5">
      <c r="A685" s="152"/>
      <c r="D685" s="152"/>
      <c r="E685" s="152"/>
    </row>
    <row r="686" spans="1:5">
      <c r="A686" s="152"/>
      <c r="D686" s="152"/>
      <c r="E686" s="152"/>
    </row>
    <row r="687" spans="1:5">
      <c r="A687" s="152"/>
      <c r="D687" s="152"/>
      <c r="E687" s="152"/>
    </row>
    <row r="688" spans="1:5">
      <c r="A688" s="152"/>
      <c r="D688" s="152"/>
      <c r="E688" s="152"/>
    </row>
    <row r="689" spans="1:5">
      <c r="A689" s="152"/>
      <c r="D689" s="152"/>
      <c r="E689" s="152"/>
    </row>
    <row r="690" spans="1:5">
      <c r="A690" s="152"/>
      <c r="D690" s="152"/>
      <c r="E690" s="152"/>
    </row>
    <row r="691" spans="1:5">
      <c r="A691" s="152"/>
      <c r="D691" s="152"/>
      <c r="E691" s="152"/>
    </row>
    <row r="692" spans="1:5">
      <c r="A692" s="152"/>
      <c r="D692" s="152"/>
      <c r="E692" s="152"/>
    </row>
    <row r="693" spans="1:5">
      <c r="A693" s="152"/>
      <c r="D693" s="152"/>
      <c r="E693" s="152"/>
    </row>
    <row r="694" spans="1:5">
      <c r="A694" s="152"/>
      <c r="D694" s="152"/>
      <c r="E694" s="152"/>
    </row>
    <row r="695" spans="1:5">
      <c r="A695" s="152"/>
      <c r="D695" s="152"/>
      <c r="E695" s="152"/>
    </row>
    <row r="696" spans="1:5">
      <c r="A696" s="152"/>
      <c r="D696" s="152"/>
      <c r="E696" s="152"/>
    </row>
    <row r="697" spans="1:5">
      <c r="A697" s="152"/>
      <c r="D697" s="152"/>
      <c r="E697" s="152"/>
    </row>
    <row r="698" spans="1:5">
      <c r="A698" s="152"/>
      <c r="D698" s="152"/>
      <c r="E698" s="152"/>
    </row>
    <row r="699" spans="1:5">
      <c r="A699" s="152"/>
      <c r="D699" s="152"/>
      <c r="E699" s="152"/>
    </row>
    <row r="700" spans="1:5">
      <c r="A700" s="152"/>
      <c r="D700" s="152"/>
      <c r="E700" s="152"/>
    </row>
    <row r="701" spans="1:5">
      <c r="A701" s="152"/>
      <c r="D701" s="152"/>
      <c r="E701" s="152"/>
    </row>
    <row r="702" spans="1:5">
      <c r="A702" s="152"/>
      <c r="D702" s="152"/>
      <c r="E702" s="152"/>
    </row>
    <row r="703" spans="1:5">
      <c r="A703" s="152"/>
      <c r="D703" s="152"/>
      <c r="E703" s="152"/>
    </row>
    <row r="704" spans="1:5">
      <c r="A704" s="152"/>
      <c r="D704" s="152"/>
      <c r="E704" s="152"/>
    </row>
    <row r="705" spans="1:5">
      <c r="A705" s="152"/>
      <c r="D705" s="152"/>
      <c r="E705" s="152"/>
    </row>
    <row r="706" spans="1:5">
      <c r="A706" s="152"/>
      <c r="D706" s="152"/>
      <c r="E706" s="152"/>
    </row>
    <row r="707" spans="1:5">
      <c r="A707" s="152"/>
      <c r="D707" s="152"/>
      <c r="E707" s="152"/>
    </row>
    <row r="708" spans="1:5">
      <c r="A708" s="152"/>
      <c r="D708" s="152"/>
      <c r="E708" s="152"/>
    </row>
    <row r="709" spans="1:5">
      <c r="A709" s="152"/>
      <c r="D709" s="152"/>
      <c r="E709" s="152"/>
    </row>
    <row r="710" spans="1:5">
      <c r="A710" s="152"/>
      <c r="D710" s="152"/>
      <c r="E710" s="152"/>
    </row>
    <row r="711" spans="1:5">
      <c r="A711" s="152"/>
      <c r="D711" s="152"/>
      <c r="E711" s="152"/>
    </row>
    <row r="712" spans="1:5">
      <c r="A712" s="152"/>
      <c r="D712" s="152"/>
      <c r="E712" s="152"/>
    </row>
    <row r="713" spans="1:5">
      <c r="A713" s="152"/>
      <c r="D713" s="152"/>
      <c r="E713" s="152"/>
    </row>
    <row r="714" spans="1:5">
      <c r="A714" s="152"/>
      <c r="D714" s="152"/>
      <c r="E714" s="152"/>
    </row>
    <row r="715" spans="1:5">
      <c r="A715" s="152"/>
      <c r="D715" s="152"/>
      <c r="E715" s="152"/>
    </row>
    <row r="716" spans="1:5">
      <c r="A716" s="152"/>
      <c r="D716" s="152"/>
      <c r="E716" s="152"/>
    </row>
    <row r="717" spans="1:5">
      <c r="A717" s="152"/>
      <c r="D717" s="152"/>
      <c r="E717" s="152"/>
    </row>
    <row r="718" spans="1:5">
      <c r="A718" s="152"/>
      <c r="D718" s="152"/>
      <c r="E718" s="152"/>
    </row>
    <row r="719" spans="1:5">
      <c r="A719" s="152"/>
      <c r="D719" s="152"/>
      <c r="E719" s="152"/>
    </row>
    <row r="720" spans="1:5">
      <c r="A720" s="152"/>
      <c r="D720" s="152"/>
      <c r="E720" s="152"/>
    </row>
    <row r="721" spans="1:5">
      <c r="A721" s="152"/>
      <c r="D721" s="152"/>
      <c r="E721" s="152"/>
    </row>
    <row r="722" spans="1:5">
      <c r="A722" s="152"/>
      <c r="D722" s="152"/>
      <c r="E722" s="152"/>
    </row>
    <row r="723" spans="1:5">
      <c r="A723" s="152"/>
      <c r="D723" s="152"/>
      <c r="E723" s="152"/>
    </row>
    <row r="724" spans="1:5">
      <c r="A724" s="152"/>
      <c r="D724" s="152"/>
      <c r="E724" s="152"/>
    </row>
    <row r="725" spans="1:5">
      <c r="A725" s="152"/>
      <c r="D725" s="152"/>
      <c r="E725" s="152"/>
    </row>
    <row r="726" spans="1:5">
      <c r="A726" s="152"/>
      <c r="D726" s="152"/>
      <c r="E726" s="152"/>
    </row>
    <row r="727" spans="1:5">
      <c r="A727" s="152"/>
      <c r="D727" s="152"/>
      <c r="E727" s="152"/>
    </row>
    <row r="728" spans="1:5">
      <c r="A728" s="152"/>
      <c r="D728" s="152"/>
      <c r="E728" s="152"/>
    </row>
    <row r="729" spans="1:5">
      <c r="A729" s="152"/>
      <c r="D729" s="152"/>
      <c r="E729" s="152"/>
    </row>
    <row r="730" spans="1:5">
      <c r="A730" s="152"/>
      <c r="D730" s="152"/>
      <c r="E730" s="152"/>
    </row>
    <row r="731" spans="1:5">
      <c r="A731" s="152"/>
      <c r="D731" s="152"/>
      <c r="E731" s="152"/>
    </row>
    <row r="732" spans="1:5">
      <c r="A732" s="152"/>
      <c r="D732" s="152"/>
      <c r="E732" s="152"/>
    </row>
    <row r="733" spans="1:5">
      <c r="A733" s="152"/>
      <c r="D733" s="152"/>
      <c r="E733" s="152"/>
    </row>
    <row r="734" spans="1:5">
      <c r="A734" s="152"/>
      <c r="D734" s="152"/>
      <c r="E734" s="152"/>
    </row>
    <row r="735" spans="1:5">
      <c r="A735" s="152"/>
      <c r="D735" s="152"/>
      <c r="E735" s="152"/>
    </row>
    <row r="736" spans="1:5">
      <c r="A736" s="152"/>
      <c r="D736" s="152"/>
      <c r="E736" s="152"/>
    </row>
    <row r="737" spans="1:5">
      <c r="A737" s="152"/>
      <c r="D737" s="152"/>
      <c r="E737" s="152"/>
    </row>
    <row r="738" spans="1:5">
      <c r="A738" s="152"/>
      <c r="D738" s="152"/>
      <c r="E738" s="152"/>
    </row>
    <row r="739" spans="1:5">
      <c r="A739" s="152"/>
      <c r="D739" s="152"/>
      <c r="E739" s="152"/>
    </row>
    <row r="740" spans="1:5">
      <c r="A740" s="152"/>
      <c r="D740" s="152"/>
      <c r="E740" s="152"/>
    </row>
    <row r="741" spans="1:5">
      <c r="A741" s="152"/>
      <c r="D741" s="152"/>
      <c r="E741" s="152"/>
    </row>
    <row r="742" spans="1:5">
      <c r="A742" s="152"/>
      <c r="D742" s="152"/>
      <c r="E742" s="152"/>
    </row>
    <row r="743" spans="1:5">
      <c r="A743" s="152"/>
      <c r="D743" s="152"/>
      <c r="E743" s="152"/>
    </row>
    <row r="744" spans="1:5">
      <c r="A744" s="152"/>
      <c r="D744" s="152"/>
      <c r="E744" s="152"/>
    </row>
    <row r="745" spans="1:5">
      <c r="A745" s="152"/>
      <c r="D745" s="152"/>
      <c r="E745" s="152"/>
    </row>
    <row r="746" spans="1:5">
      <c r="A746" s="152"/>
      <c r="D746" s="152"/>
      <c r="E746" s="152"/>
    </row>
    <row r="747" spans="1:5">
      <c r="A747" s="152"/>
      <c r="D747" s="152"/>
      <c r="E747" s="152"/>
    </row>
    <row r="748" spans="1:5">
      <c r="A748" s="152"/>
      <c r="D748" s="152"/>
      <c r="E748" s="152"/>
    </row>
    <row r="749" spans="1:5">
      <c r="A749" s="152"/>
      <c r="D749" s="152"/>
      <c r="E749" s="152"/>
    </row>
    <row r="750" spans="1:5">
      <c r="A750" s="152"/>
      <c r="D750" s="152"/>
      <c r="E750" s="152"/>
    </row>
    <row r="751" spans="1:5">
      <c r="A751" s="152"/>
      <c r="D751" s="152"/>
      <c r="E751" s="152"/>
    </row>
    <row r="752" spans="1:5">
      <c r="A752" s="152"/>
      <c r="D752" s="152"/>
      <c r="E752" s="152"/>
    </row>
    <row r="753" spans="1:5">
      <c r="A753" s="152"/>
      <c r="D753" s="152"/>
      <c r="E753" s="152"/>
    </row>
    <row r="754" spans="1:5">
      <c r="A754" s="152"/>
      <c r="D754" s="152"/>
      <c r="E754" s="152"/>
    </row>
    <row r="755" spans="1:5">
      <c r="A755" s="152"/>
      <c r="D755" s="152"/>
      <c r="E755" s="152"/>
    </row>
    <row r="756" spans="1:5">
      <c r="A756" s="152"/>
      <c r="D756" s="152"/>
      <c r="E756" s="152"/>
    </row>
    <row r="757" spans="1:5">
      <c r="A757" s="152"/>
      <c r="D757" s="152"/>
      <c r="E757" s="152"/>
    </row>
    <row r="758" spans="1:5">
      <c r="A758" s="152"/>
      <c r="D758" s="152"/>
      <c r="E758" s="152"/>
    </row>
    <row r="759" spans="1:5">
      <c r="A759" s="152"/>
      <c r="D759" s="152"/>
      <c r="E759" s="152"/>
    </row>
    <row r="760" spans="1:5">
      <c r="A760" s="152"/>
      <c r="D760" s="152"/>
      <c r="E760" s="152"/>
    </row>
    <row r="761" spans="1:5">
      <c r="A761" s="152"/>
      <c r="D761" s="152"/>
      <c r="E761" s="152"/>
    </row>
    <row r="762" spans="1:5">
      <c r="A762" s="152"/>
      <c r="D762" s="152"/>
      <c r="E762" s="152"/>
    </row>
    <row r="763" spans="1:5">
      <c r="A763" s="152"/>
      <c r="D763" s="152"/>
      <c r="E763" s="152"/>
    </row>
    <row r="764" spans="1:5">
      <c r="A764" s="152"/>
      <c r="D764" s="152"/>
      <c r="E764" s="152"/>
    </row>
    <row r="765" spans="1:5">
      <c r="A765" s="152"/>
      <c r="D765" s="152"/>
      <c r="E765" s="152"/>
    </row>
    <row r="766" spans="1:5">
      <c r="A766" s="152"/>
      <c r="D766" s="152"/>
      <c r="E766" s="152"/>
    </row>
    <row r="767" spans="1:5">
      <c r="A767" s="152"/>
      <c r="D767" s="152"/>
      <c r="E767" s="152"/>
    </row>
    <row r="768" spans="1:5">
      <c r="A768" s="152"/>
      <c r="D768" s="152"/>
      <c r="E768" s="152"/>
    </row>
    <row r="769" spans="1:5">
      <c r="A769" s="152"/>
      <c r="D769" s="152"/>
      <c r="E769" s="152"/>
    </row>
    <row r="770" spans="1:5">
      <c r="A770" s="152"/>
      <c r="D770" s="152"/>
      <c r="E770" s="152"/>
    </row>
    <row r="771" spans="1:5">
      <c r="A771" s="152"/>
      <c r="D771" s="152"/>
      <c r="E771" s="152"/>
    </row>
    <row r="772" spans="1:5">
      <c r="A772" s="152"/>
      <c r="D772" s="152"/>
      <c r="E772" s="152"/>
    </row>
    <row r="773" spans="1:5">
      <c r="A773" s="152"/>
      <c r="D773" s="152"/>
      <c r="E773" s="152"/>
    </row>
    <row r="774" spans="1:5">
      <c r="A774" s="152"/>
      <c r="D774" s="152"/>
      <c r="E774" s="152"/>
    </row>
    <row r="775" spans="1:5">
      <c r="A775" s="152"/>
      <c r="D775" s="152"/>
      <c r="E775" s="152"/>
    </row>
    <row r="776" spans="1:5">
      <c r="A776" s="152"/>
      <c r="D776" s="152"/>
      <c r="E776" s="152"/>
    </row>
    <row r="777" spans="1:5">
      <c r="A777" s="152"/>
      <c r="D777" s="152"/>
      <c r="E777" s="152"/>
    </row>
    <row r="778" spans="1:5">
      <c r="A778" s="152"/>
      <c r="D778" s="152"/>
      <c r="E778" s="152"/>
    </row>
    <row r="779" spans="1:5">
      <c r="A779" s="152"/>
      <c r="D779" s="152"/>
      <c r="E779" s="152"/>
    </row>
    <row r="780" spans="1:5">
      <c r="A780" s="152"/>
      <c r="D780" s="152"/>
      <c r="E780" s="152"/>
    </row>
    <row r="781" spans="1:5">
      <c r="A781" s="152"/>
      <c r="D781" s="152"/>
      <c r="E781" s="152"/>
    </row>
    <row r="782" spans="1:5">
      <c r="A782" s="152"/>
      <c r="D782" s="152"/>
      <c r="E782" s="152"/>
    </row>
    <row r="783" spans="1:5">
      <c r="A783" s="152"/>
      <c r="D783" s="152"/>
      <c r="E783" s="152"/>
    </row>
    <row r="784" spans="1:5">
      <c r="A784" s="152"/>
      <c r="D784" s="152"/>
      <c r="E784" s="152"/>
    </row>
    <row r="785" spans="1:5">
      <c r="A785" s="152"/>
      <c r="D785" s="152"/>
      <c r="E785" s="152"/>
    </row>
    <row r="786" spans="1:5">
      <c r="A786" s="152"/>
      <c r="D786" s="152"/>
      <c r="E786" s="152"/>
    </row>
    <row r="787" spans="1:5">
      <c r="A787" s="152"/>
      <c r="D787" s="152"/>
      <c r="E787" s="152"/>
    </row>
    <row r="788" spans="1:5">
      <c r="A788" s="152"/>
      <c r="D788" s="152"/>
      <c r="E788" s="152"/>
    </row>
    <row r="789" spans="1:5">
      <c r="A789" s="152"/>
      <c r="D789" s="152"/>
      <c r="E789" s="152"/>
    </row>
    <row r="790" spans="1:5">
      <c r="A790" s="152"/>
      <c r="D790" s="152"/>
      <c r="E790" s="152"/>
    </row>
    <row r="791" spans="1:5">
      <c r="A791" s="152"/>
      <c r="D791" s="152"/>
      <c r="E791" s="152"/>
    </row>
    <row r="792" spans="1:5">
      <c r="A792" s="152"/>
      <c r="D792" s="152"/>
      <c r="E792" s="152"/>
    </row>
    <row r="793" spans="1:5">
      <c r="A793" s="152"/>
      <c r="D793" s="152"/>
      <c r="E793" s="152"/>
    </row>
    <row r="794" spans="1:5">
      <c r="A794" s="152"/>
      <c r="D794" s="152"/>
      <c r="E794" s="152"/>
    </row>
    <row r="795" spans="1:5">
      <c r="A795" s="152"/>
      <c r="D795" s="152"/>
      <c r="E795" s="152"/>
    </row>
    <row r="796" spans="1:5">
      <c r="A796" s="152"/>
      <c r="D796" s="152"/>
      <c r="E796" s="152"/>
    </row>
    <row r="797" spans="1:5">
      <c r="A797" s="152"/>
      <c r="D797" s="152"/>
      <c r="E797" s="152"/>
    </row>
    <row r="798" spans="1:5">
      <c r="A798" s="152"/>
      <c r="D798" s="152"/>
      <c r="E798" s="152"/>
    </row>
    <row r="799" spans="1:5">
      <c r="A799" s="152"/>
      <c r="D799" s="152"/>
      <c r="E799" s="152"/>
    </row>
    <row r="800" spans="1:5">
      <c r="A800" s="152"/>
      <c r="D800" s="152"/>
      <c r="E800" s="152"/>
    </row>
    <row r="801" spans="1:5">
      <c r="A801" s="152"/>
      <c r="D801" s="152"/>
      <c r="E801" s="152"/>
    </row>
    <row r="802" spans="1:5">
      <c r="A802" s="152"/>
      <c r="D802" s="152"/>
      <c r="E802" s="152"/>
    </row>
    <row r="803" spans="1:5">
      <c r="A803" s="152"/>
      <c r="D803" s="152"/>
      <c r="E803" s="152"/>
    </row>
    <row r="804" spans="1:5">
      <c r="A804" s="152"/>
      <c r="D804" s="152"/>
      <c r="E804" s="152"/>
    </row>
    <row r="805" spans="1:5">
      <c r="A805" s="152"/>
      <c r="D805" s="152"/>
      <c r="E805" s="152"/>
    </row>
    <row r="806" spans="1:5">
      <c r="A806" s="152"/>
      <c r="D806" s="152"/>
      <c r="E806" s="152"/>
    </row>
    <row r="807" spans="1:5">
      <c r="A807" s="152"/>
      <c r="D807" s="152"/>
      <c r="E807" s="152"/>
    </row>
    <row r="808" spans="1:5">
      <c r="A808" s="152"/>
      <c r="D808" s="152"/>
      <c r="E808" s="152"/>
    </row>
    <row r="809" spans="1:5">
      <c r="A809" s="152"/>
      <c r="D809" s="152"/>
      <c r="E809" s="152"/>
    </row>
    <row r="810" spans="1:5">
      <c r="A810" s="152"/>
      <c r="D810" s="152"/>
      <c r="E810" s="152"/>
    </row>
    <row r="811" spans="1:5">
      <c r="A811" s="152"/>
      <c r="D811" s="152"/>
      <c r="E811" s="152"/>
    </row>
    <row r="812" spans="1:5">
      <c r="A812" s="152"/>
      <c r="D812" s="152"/>
      <c r="E812" s="152"/>
    </row>
    <row r="813" spans="1:5">
      <c r="A813" s="152"/>
      <c r="D813" s="152"/>
      <c r="E813" s="152"/>
    </row>
    <row r="814" spans="1:5">
      <c r="A814" s="152"/>
      <c r="D814" s="152"/>
      <c r="E814" s="152"/>
    </row>
    <row r="815" spans="1:5">
      <c r="A815" s="152"/>
      <c r="D815" s="152"/>
      <c r="E815" s="152"/>
    </row>
    <row r="816" spans="1:5">
      <c r="A816" s="152"/>
      <c r="D816" s="152"/>
      <c r="E816" s="152"/>
    </row>
    <row r="817" spans="1:5">
      <c r="A817" s="152"/>
      <c r="D817" s="152"/>
      <c r="E817" s="152"/>
    </row>
    <row r="818" spans="1:5">
      <c r="A818" s="152"/>
      <c r="D818" s="152"/>
      <c r="E818" s="152"/>
    </row>
    <row r="819" spans="1:5">
      <c r="A819" s="152"/>
      <c r="D819" s="152"/>
      <c r="E819" s="152"/>
    </row>
    <row r="820" spans="1:5">
      <c r="A820" s="152"/>
      <c r="D820" s="152"/>
      <c r="E820" s="152"/>
    </row>
    <row r="821" spans="1:5">
      <c r="A821" s="152"/>
      <c r="D821" s="152"/>
      <c r="E821" s="152"/>
    </row>
    <row r="822" spans="1:5">
      <c r="A822" s="152"/>
      <c r="D822" s="152"/>
      <c r="E822" s="152"/>
    </row>
    <row r="823" spans="1:5">
      <c r="A823" s="152"/>
      <c r="D823" s="152"/>
      <c r="E823" s="152"/>
    </row>
    <row r="824" spans="1:5">
      <c r="A824" s="152"/>
      <c r="D824" s="152"/>
      <c r="E824" s="152"/>
    </row>
    <row r="825" spans="1:5">
      <c r="A825" s="152"/>
      <c r="D825" s="152"/>
      <c r="E825" s="152"/>
    </row>
    <row r="826" spans="1:5">
      <c r="A826" s="152"/>
      <c r="D826" s="152"/>
      <c r="E826" s="152"/>
    </row>
    <row r="827" spans="1:5">
      <c r="A827" s="152"/>
      <c r="D827" s="152"/>
      <c r="E827" s="152"/>
    </row>
    <row r="828" spans="1:5">
      <c r="A828" s="152"/>
      <c r="D828" s="152"/>
      <c r="E828" s="152"/>
    </row>
    <row r="829" spans="1:5">
      <c r="A829" s="152"/>
      <c r="D829" s="152"/>
      <c r="E829" s="152"/>
    </row>
    <row r="830" spans="1:5">
      <c r="A830" s="152"/>
      <c r="D830" s="152"/>
      <c r="E830" s="152"/>
    </row>
    <row r="831" spans="1:5">
      <c r="A831" s="152"/>
      <c r="D831" s="152"/>
      <c r="E831" s="152"/>
    </row>
    <row r="832" spans="1:5">
      <c r="A832" s="152"/>
      <c r="D832" s="152"/>
      <c r="E832" s="152"/>
    </row>
    <row r="833" spans="1:5">
      <c r="A833" s="152"/>
      <c r="D833" s="152"/>
      <c r="E833" s="152"/>
    </row>
    <row r="834" spans="1:5">
      <c r="A834" s="152"/>
      <c r="D834" s="152"/>
      <c r="E834" s="152"/>
    </row>
    <row r="835" spans="1:5">
      <c r="A835" s="152"/>
      <c r="D835" s="152"/>
      <c r="E835" s="152"/>
    </row>
    <row r="836" spans="1:5">
      <c r="A836" s="152"/>
      <c r="D836" s="152"/>
      <c r="E836" s="152"/>
    </row>
    <row r="837" spans="1:5">
      <c r="A837" s="152"/>
      <c r="D837" s="152"/>
      <c r="E837" s="152"/>
    </row>
    <row r="838" spans="1:5">
      <c r="A838" s="152"/>
      <c r="D838" s="152"/>
      <c r="E838" s="152"/>
    </row>
    <row r="839" spans="1:5">
      <c r="A839" s="152"/>
      <c r="D839" s="152"/>
      <c r="E839" s="152"/>
    </row>
    <row r="840" spans="1:5">
      <c r="A840" s="152"/>
      <c r="D840" s="152"/>
      <c r="E840" s="152"/>
    </row>
    <row r="841" spans="1:5">
      <c r="A841" s="152"/>
      <c r="D841" s="152"/>
      <c r="E841" s="152"/>
    </row>
    <row r="842" spans="1:5">
      <c r="A842" s="152"/>
      <c r="D842" s="152"/>
      <c r="E842" s="152"/>
    </row>
    <row r="843" spans="1:5">
      <c r="A843" s="152"/>
      <c r="D843" s="152"/>
      <c r="E843" s="152"/>
    </row>
    <row r="844" spans="1:5">
      <c r="A844" s="152"/>
      <c r="D844" s="152"/>
      <c r="E844" s="152"/>
    </row>
    <row r="845" spans="1:5">
      <c r="A845" s="152"/>
      <c r="D845" s="152"/>
      <c r="E845" s="152"/>
    </row>
    <row r="846" spans="1:5">
      <c r="A846" s="152"/>
      <c r="D846" s="152"/>
      <c r="E846" s="152"/>
    </row>
    <row r="847" spans="1:5">
      <c r="A847" s="152"/>
      <c r="D847" s="152"/>
      <c r="E847" s="152"/>
    </row>
    <row r="848" spans="1:5">
      <c r="A848" s="152"/>
      <c r="D848" s="152"/>
      <c r="E848" s="152"/>
    </row>
    <row r="849" spans="1:5">
      <c r="A849" s="152"/>
      <c r="D849" s="152"/>
      <c r="E849" s="152"/>
    </row>
    <row r="850" spans="1:5">
      <c r="A850" s="152"/>
      <c r="D850" s="152"/>
      <c r="E850" s="152"/>
    </row>
    <row r="851" spans="1:5">
      <c r="A851" s="152"/>
      <c r="D851" s="152"/>
      <c r="E851" s="152"/>
    </row>
    <row r="852" spans="1:5">
      <c r="A852" s="152"/>
      <c r="D852" s="152"/>
      <c r="E852" s="152"/>
    </row>
    <row r="853" spans="1:5">
      <c r="A853" s="152"/>
      <c r="D853" s="152"/>
      <c r="E853" s="152"/>
    </row>
    <row r="854" spans="1:5">
      <c r="A854" s="152"/>
      <c r="D854" s="152"/>
      <c r="E854" s="152"/>
    </row>
    <row r="855" spans="1:5">
      <c r="A855" s="152"/>
      <c r="D855" s="152"/>
      <c r="E855" s="152"/>
    </row>
    <row r="856" spans="1:5">
      <c r="A856" s="152"/>
      <c r="D856" s="152"/>
      <c r="E856" s="152"/>
    </row>
    <row r="857" spans="1:5">
      <c r="A857" s="152"/>
      <c r="D857" s="152"/>
      <c r="E857" s="152"/>
    </row>
    <row r="858" spans="1:5">
      <c r="A858" s="152"/>
      <c r="D858" s="152"/>
      <c r="E858" s="152"/>
    </row>
    <row r="859" spans="1:5">
      <c r="A859" s="152"/>
      <c r="D859" s="152"/>
      <c r="E859" s="152"/>
    </row>
    <row r="860" spans="1:5">
      <c r="A860" s="152"/>
      <c r="D860" s="152"/>
      <c r="E860" s="152"/>
    </row>
    <row r="861" spans="1:5">
      <c r="A861" s="152"/>
      <c r="D861" s="152"/>
      <c r="E861" s="152"/>
    </row>
    <row r="862" spans="1:5">
      <c r="A862" s="152"/>
      <c r="D862" s="152"/>
      <c r="E862" s="152"/>
    </row>
    <row r="863" spans="1:5">
      <c r="A863" s="152"/>
      <c r="D863" s="152"/>
      <c r="E863" s="152"/>
    </row>
    <row r="864" spans="1:5">
      <c r="A864" s="152"/>
      <c r="D864" s="152"/>
      <c r="E864" s="152"/>
    </row>
    <row r="865" spans="1:5">
      <c r="A865" s="152"/>
      <c r="D865" s="152"/>
      <c r="E865" s="152"/>
    </row>
    <row r="866" spans="1:5">
      <c r="A866" s="152"/>
      <c r="D866" s="152"/>
      <c r="E866" s="152"/>
    </row>
    <row r="867" spans="1:5">
      <c r="A867" s="152"/>
      <c r="D867" s="152"/>
      <c r="E867" s="152"/>
    </row>
    <row r="868" spans="1:5">
      <c r="A868" s="152"/>
      <c r="D868" s="152"/>
      <c r="E868" s="152"/>
    </row>
    <row r="869" spans="1:5">
      <c r="A869" s="152"/>
      <c r="D869" s="152"/>
      <c r="E869" s="152"/>
    </row>
    <row r="870" spans="1:5">
      <c r="A870" s="152"/>
      <c r="D870" s="152"/>
      <c r="E870" s="152"/>
    </row>
    <row r="871" spans="1:5">
      <c r="A871" s="152"/>
      <c r="D871" s="152"/>
      <c r="E871" s="152"/>
    </row>
    <row r="872" spans="1:5">
      <c r="A872" s="152"/>
      <c r="D872" s="152"/>
      <c r="E872" s="152"/>
    </row>
    <row r="873" spans="1:5">
      <c r="A873" s="152"/>
      <c r="D873" s="152"/>
      <c r="E873" s="152"/>
    </row>
    <row r="874" spans="1:5">
      <c r="A874" s="152"/>
      <c r="D874" s="152"/>
      <c r="E874" s="152"/>
    </row>
    <row r="875" spans="1:5">
      <c r="A875" s="152"/>
      <c r="D875" s="152"/>
      <c r="E875" s="152"/>
    </row>
    <row r="876" spans="1:5">
      <c r="A876" s="152"/>
      <c r="D876" s="152"/>
      <c r="E876" s="152"/>
    </row>
    <row r="877" spans="1:5">
      <c r="A877" s="152"/>
      <c r="D877" s="152"/>
      <c r="E877" s="152"/>
    </row>
    <row r="878" spans="1:5">
      <c r="A878" s="152"/>
      <c r="D878" s="152"/>
      <c r="E878" s="152"/>
    </row>
    <row r="879" spans="1:5">
      <c r="A879" s="152"/>
      <c r="D879" s="152"/>
      <c r="E879" s="152"/>
    </row>
    <row r="880" spans="1:5">
      <c r="A880" s="152"/>
      <c r="D880" s="152"/>
      <c r="E880" s="152"/>
    </row>
    <row r="881" spans="1:5">
      <c r="A881" s="152"/>
      <c r="D881" s="152"/>
      <c r="E881" s="152"/>
    </row>
    <row r="882" spans="1:5">
      <c r="A882" s="152"/>
      <c r="D882" s="152"/>
      <c r="E882" s="152"/>
    </row>
    <row r="883" spans="1:5">
      <c r="A883" s="152"/>
      <c r="D883" s="152"/>
      <c r="E883" s="152"/>
    </row>
    <row r="884" spans="1:5">
      <c r="A884" s="152"/>
      <c r="D884" s="152"/>
      <c r="E884" s="152"/>
    </row>
    <row r="885" spans="1:5">
      <c r="A885" s="152"/>
      <c r="D885" s="152"/>
      <c r="E885" s="152"/>
    </row>
    <row r="886" spans="1:5">
      <c r="A886" s="152"/>
      <c r="D886" s="152"/>
      <c r="E886" s="152"/>
    </row>
    <row r="887" spans="1:5">
      <c r="A887" s="152"/>
      <c r="D887" s="152"/>
      <c r="E887" s="152"/>
    </row>
    <row r="888" spans="1:5">
      <c r="A888" s="152"/>
      <c r="D888" s="152"/>
      <c r="E888" s="152"/>
    </row>
    <row r="889" spans="1:5">
      <c r="A889" s="152"/>
      <c r="D889" s="152"/>
      <c r="E889" s="152"/>
    </row>
    <row r="890" spans="1:5">
      <c r="A890" s="152"/>
      <c r="D890" s="152"/>
      <c r="E890" s="152"/>
    </row>
    <row r="891" spans="1:5">
      <c r="A891" s="152"/>
      <c r="D891" s="152"/>
      <c r="E891" s="152"/>
    </row>
    <row r="892" spans="1:5">
      <c r="A892" s="152"/>
      <c r="D892" s="152"/>
      <c r="E892" s="152"/>
    </row>
    <row r="893" spans="1:5">
      <c r="A893" s="152"/>
      <c r="D893" s="152"/>
      <c r="E893" s="152"/>
    </row>
    <row r="894" spans="1:5">
      <c r="A894" s="152"/>
      <c r="D894" s="152"/>
      <c r="E894" s="152"/>
    </row>
    <row r="895" spans="1:5">
      <c r="A895" s="152"/>
      <c r="D895" s="152"/>
      <c r="E895" s="152"/>
    </row>
    <row r="896" spans="1:5">
      <c r="A896" s="152"/>
      <c r="D896" s="152"/>
      <c r="E896" s="152"/>
    </row>
    <row r="897" spans="1:5">
      <c r="A897" s="152"/>
      <c r="D897" s="152"/>
      <c r="E897" s="152"/>
    </row>
    <row r="898" spans="1:5">
      <c r="A898" s="152"/>
      <c r="D898" s="152"/>
      <c r="E898" s="152"/>
    </row>
    <row r="899" spans="1:5">
      <c r="A899" s="152"/>
      <c r="D899" s="152"/>
      <c r="E899" s="152"/>
    </row>
    <row r="900" spans="1:5">
      <c r="A900" s="152"/>
      <c r="D900" s="152"/>
      <c r="E900" s="152"/>
    </row>
    <row r="901" spans="1:5">
      <c r="A901" s="152"/>
      <c r="D901" s="152"/>
      <c r="E901" s="152"/>
    </row>
    <row r="902" spans="1:5">
      <c r="A902" s="152"/>
      <c r="D902" s="152"/>
      <c r="E902" s="152"/>
    </row>
    <row r="903" spans="1:5">
      <c r="A903" s="152"/>
      <c r="D903" s="152"/>
      <c r="E903" s="152"/>
    </row>
    <row r="904" spans="1:5">
      <c r="A904" s="152"/>
      <c r="D904" s="152"/>
      <c r="E904" s="152"/>
    </row>
    <row r="905" spans="1:5">
      <c r="A905" s="152"/>
      <c r="D905" s="152"/>
      <c r="E905" s="152"/>
    </row>
    <row r="906" spans="1:5">
      <c r="A906" s="152"/>
      <c r="D906" s="152"/>
      <c r="E906" s="152"/>
    </row>
    <row r="907" spans="1:5">
      <c r="A907" s="152"/>
      <c r="D907" s="152"/>
      <c r="E907" s="152"/>
    </row>
    <row r="908" spans="1:5">
      <c r="A908" s="152"/>
      <c r="D908" s="152"/>
      <c r="E908" s="152"/>
    </row>
    <row r="909" spans="1:5">
      <c r="A909" s="152"/>
      <c r="D909" s="152"/>
      <c r="E909" s="152"/>
    </row>
    <row r="910" spans="1:5">
      <c r="A910" s="152"/>
      <c r="D910" s="152"/>
      <c r="E910" s="152"/>
    </row>
    <row r="911" spans="1:5">
      <c r="A911" s="152"/>
      <c r="D911" s="152"/>
      <c r="E911" s="152"/>
    </row>
    <row r="912" spans="1:5">
      <c r="A912" s="152"/>
      <c r="D912" s="152"/>
      <c r="E912" s="152"/>
    </row>
    <row r="913" spans="1:5">
      <c r="A913" s="152"/>
      <c r="D913" s="152"/>
      <c r="E913" s="152"/>
    </row>
    <row r="914" spans="1:5">
      <c r="A914" s="152"/>
      <c r="D914" s="152"/>
      <c r="E914" s="152"/>
    </row>
    <row r="915" spans="1:5">
      <c r="A915" s="152"/>
      <c r="D915" s="152"/>
      <c r="E915" s="152"/>
    </row>
    <row r="916" spans="1:5">
      <c r="A916" s="152"/>
      <c r="D916" s="152"/>
      <c r="E916" s="152"/>
    </row>
    <row r="917" spans="1:5">
      <c r="A917" s="152"/>
      <c r="D917" s="152"/>
      <c r="E917" s="152"/>
    </row>
    <row r="918" spans="1:5">
      <c r="A918" s="152"/>
      <c r="D918" s="152"/>
      <c r="E918" s="152"/>
    </row>
    <row r="919" spans="1:5">
      <c r="A919" s="152"/>
      <c r="D919" s="152"/>
      <c r="E919" s="152"/>
    </row>
    <row r="920" spans="1:5">
      <c r="A920" s="152"/>
      <c r="D920" s="152"/>
      <c r="E920" s="152"/>
    </row>
    <row r="921" spans="1:5">
      <c r="A921" s="152"/>
      <c r="D921" s="152"/>
      <c r="E921" s="152"/>
    </row>
    <row r="922" spans="1:5">
      <c r="A922" s="152"/>
      <c r="D922" s="152"/>
      <c r="E922" s="152"/>
    </row>
    <row r="923" spans="1:5">
      <c r="A923" s="152"/>
      <c r="D923" s="152"/>
      <c r="E923" s="152"/>
    </row>
    <row r="924" spans="1:5">
      <c r="A924" s="152"/>
      <c r="D924" s="152"/>
      <c r="E924" s="152"/>
    </row>
    <row r="925" spans="1:5">
      <c r="A925" s="152"/>
      <c r="D925" s="152"/>
      <c r="E925" s="152"/>
    </row>
    <row r="926" spans="1:5">
      <c r="A926" s="152"/>
      <c r="D926" s="152"/>
      <c r="E926" s="152"/>
    </row>
    <row r="927" spans="1:5">
      <c r="A927" s="152"/>
      <c r="D927" s="152"/>
      <c r="E927" s="152"/>
    </row>
    <row r="928" spans="1:5">
      <c r="A928" s="152"/>
      <c r="D928" s="152"/>
      <c r="E928" s="152"/>
    </row>
    <row r="929" spans="1:5">
      <c r="A929" s="152"/>
      <c r="D929" s="152"/>
      <c r="E929" s="152"/>
    </row>
    <row r="930" spans="1:5">
      <c r="A930" s="152"/>
      <c r="D930" s="152"/>
      <c r="E930" s="152"/>
    </row>
    <row r="931" spans="1:5">
      <c r="A931" s="152"/>
      <c r="D931" s="152"/>
      <c r="E931" s="152"/>
    </row>
    <row r="932" spans="1:5">
      <c r="A932" s="152"/>
      <c r="D932" s="152"/>
      <c r="E932" s="152"/>
    </row>
    <row r="933" spans="1:5">
      <c r="A933" s="152"/>
      <c r="D933" s="152"/>
      <c r="E933" s="152"/>
    </row>
    <row r="934" spans="1:5">
      <c r="A934" s="152"/>
      <c r="D934" s="152"/>
      <c r="E934" s="152"/>
    </row>
    <row r="935" spans="1:5">
      <c r="A935" s="152"/>
      <c r="D935" s="152"/>
      <c r="E935" s="152"/>
    </row>
    <row r="936" spans="1:5">
      <c r="A936" s="152"/>
      <c r="D936" s="152"/>
      <c r="E936" s="152"/>
    </row>
    <row r="937" spans="1:5">
      <c r="A937" s="152"/>
      <c r="D937" s="152"/>
      <c r="E937" s="152"/>
    </row>
    <row r="938" spans="1:5">
      <c r="A938" s="152"/>
      <c r="D938" s="152"/>
      <c r="E938" s="152"/>
    </row>
    <row r="939" spans="1:5">
      <c r="A939" s="152"/>
      <c r="D939" s="152"/>
      <c r="E939" s="152"/>
    </row>
    <row r="940" spans="1:5">
      <c r="A940" s="152"/>
      <c r="D940" s="152"/>
      <c r="E940" s="152"/>
    </row>
    <row r="941" spans="1:5">
      <c r="A941" s="152"/>
      <c r="D941" s="152"/>
      <c r="E941" s="152"/>
    </row>
    <row r="942" spans="1:5">
      <c r="A942" s="152"/>
      <c r="D942" s="152"/>
      <c r="E942" s="152"/>
    </row>
    <row r="943" spans="1:5">
      <c r="A943" s="152"/>
      <c r="D943" s="152"/>
      <c r="E943" s="152"/>
    </row>
    <row r="944" spans="1:5">
      <c r="A944" s="152"/>
      <c r="D944" s="152"/>
      <c r="E944" s="152"/>
    </row>
    <row r="945" spans="1:5">
      <c r="A945" s="152"/>
      <c r="D945" s="152"/>
      <c r="E945" s="152"/>
    </row>
    <row r="946" spans="1:5">
      <c r="A946" s="152"/>
      <c r="D946" s="152"/>
      <c r="E946" s="152"/>
    </row>
    <row r="947" spans="1:5">
      <c r="A947" s="152"/>
      <c r="D947" s="152"/>
      <c r="E947" s="152"/>
    </row>
    <row r="948" spans="1:5">
      <c r="A948" s="152"/>
      <c r="D948" s="152"/>
      <c r="E948" s="152"/>
    </row>
    <row r="949" spans="1:5">
      <c r="A949" s="152"/>
      <c r="D949" s="152"/>
      <c r="E949" s="152"/>
    </row>
    <row r="950" spans="1:5">
      <c r="A950" s="152"/>
      <c r="D950" s="152"/>
      <c r="E950" s="152"/>
    </row>
    <row r="951" spans="1:5">
      <c r="A951" s="152"/>
      <c r="D951" s="152"/>
      <c r="E951" s="152"/>
    </row>
    <row r="952" spans="1:5">
      <c r="A952" s="152"/>
      <c r="D952" s="152"/>
      <c r="E952" s="152"/>
    </row>
    <row r="953" spans="1:5">
      <c r="A953" s="152"/>
      <c r="D953" s="152"/>
      <c r="E953" s="152"/>
    </row>
    <row r="954" spans="1:5">
      <c r="A954" s="152"/>
      <c r="D954" s="152"/>
      <c r="E954" s="152"/>
    </row>
    <row r="955" spans="1:5">
      <c r="A955" s="152"/>
      <c r="D955" s="152"/>
      <c r="E955" s="152"/>
    </row>
    <row r="956" spans="1:5">
      <c r="A956" s="152"/>
      <c r="D956" s="152"/>
      <c r="E956" s="152"/>
    </row>
    <row r="957" spans="1:5">
      <c r="A957" s="152"/>
      <c r="D957" s="152"/>
      <c r="E957" s="152"/>
    </row>
    <row r="958" spans="1:5">
      <c r="A958" s="152"/>
      <c r="D958" s="152"/>
      <c r="E958" s="152"/>
    </row>
    <row r="959" spans="1:5">
      <c r="A959" s="152"/>
      <c r="D959" s="152"/>
      <c r="E959" s="152"/>
    </row>
    <row r="960" spans="1:5">
      <c r="A960" s="152"/>
      <c r="D960" s="152"/>
      <c r="E960" s="152"/>
    </row>
    <row r="961" spans="1:5">
      <c r="A961" s="152"/>
      <c r="D961" s="152"/>
      <c r="E961" s="152"/>
    </row>
    <row r="962" spans="1:5">
      <c r="A962" s="152"/>
      <c r="D962" s="152"/>
      <c r="E962" s="152"/>
    </row>
    <row r="963" spans="1:5">
      <c r="A963" s="152"/>
      <c r="D963" s="152"/>
      <c r="E963" s="152"/>
    </row>
    <row r="964" spans="1:5">
      <c r="A964" s="152"/>
      <c r="D964" s="152"/>
      <c r="E964" s="152"/>
    </row>
    <row r="965" spans="1:5">
      <c r="A965" s="152"/>
      <c r="D965" s="152"/>
      <c r="E965" s="152"/>
    </row>
    <row r="966" spans="1:5">
      <c r="A966" s="152"/>
      <c r="D966" s="152"/>
      <c r="E966" s="152"/>
    </row>
    <row r="967" spans="1:5">
      <c r="A967" s="152"/>
      <c r="D967" s="152"/>
      <c r="E967" s="152"/>
    </row>
    <row r="968" spans="1:5">
      <c r="A968" s="152"/>
      <c r="D968" s="152"/>
      <c r="E968" s="152"/>
    </row>
    <row r="969" spans="1:5">
      <c r="A969" s="152"/>
      <c r="D969" s="152"/>
      <c r="E969" s="152"/>
    </row>
    <row r="970" spans="1:5">
      <c r="A970" s="152"/>
      <c r="D970" s="152"/>
      <c r="E970" s="152"/>
    </row>
    <row r="971" spans="1:5">
      <c r="A971" s="152"/>
      <c r="D971" s="152"/>
      <c r="E971" s="152"/>
    </row>
    <row r="972" spans="1:5">
      <c r="A972" s="152"/>
      <c r="D972" s="152"/>
      <c r="E972" s="152"/>
    </row>
    <row r="973" spans="1:5">
      <c r="A973" s="152"/>
      <c r="D973" s="152"/>
      <c r="E973" s="152"/>
    </row>
    <row r="974" spans="1:5">
      <c r="A974" s="152"/>
      <c r="D974" s="152"/>
      <c r="E974" s="152"/>
    </row>
    <row r="975" spans="1:5">
      <c r="A975" s="152"/>
      <c r="D975" s="152"/>
      <c r="E975" s="152"/>
    </row>
    <row r="976" spans="1:5">
      <c r="A976" s="152"/>
      <c r="D976" s="152"/>
      <c r="E976" s="152"/>
    </row>
    <row r="977" spans="1:5">
      <c r="A977" s="152"/>
      <c r="D977" s="152"/>
      <c r="E977" s="152"/>
    </row>
    <row r="978" spans="1:5">
      <c r="A978" s="152"/>
      <c r="D978" s="152"/>
      <c r="E978" s="152"/>
    </row>
    <row r="979" spans="1:5">
      <c r="A979" s="152"/>
      <c r="D979" s="152"/>
      <c r="E979" s="152"/>
    </row>
    <row r="980" spans="1:5">
      <c r="A980" s="152"/>
      <c r="D980" s="152"/>
      <c r="E980" s="152"/>
    </row>
    <row r="981" spans="1:5">
      <c r="A981" s="152"/>
      <c r="D981" s="152"/>
      <c r="E981" s="152"/>
    </row>
    <row r="982" spans="1:5">
      <c r="A982" s="152"/>
      <c r="D982" s="152"/>
      <c r="E982" s="152"/>
    </row>
    <row r="983" spans="1:5">
      <c r="A983" s="152"/>
      <c r="D983" s="152"/>
      <c r="E983" s="152"/>
    </row>
    <row r="984" spans="1:5">
      <c r="A984" s="152"/>
      <c r="D984" s="152"/>
      <c r="E984" s="152"/>
    </row>
    <row r="985" spans="1:5">
      <c r="A985" s="152"/>
      <c r="D985" s="152"/>
      <c r="E985" s="152"/>
    </row>
    <row r="986" spans="1:5">
      <c r="A986" s="152"/>
      <c r="D986" s="152"/>
      <c r="E986" s="152"/>
    </row>
    <row r="987" spans="1:5">
      <c r="A987" s="152"/>
      <c r="D987" s="152"/>
      <c r="E987" s="152"/>
    </row>
    <row r="988" spans="1:5">
      <c r="A988" s="152"/>
      <c r="D988" s="152"/>
      <c r="E988" s="152"/>
    </row>
    <row r="989" spans="1:5">
      <c r="A989" s="152"/>
      <c r="D989" s="152"/>
      <c r="E989" s="152"/>
    </row>
    <row r="990" spans="1:5">
      <c r="A990" s="152"/>
      <c r="D990" s="152"/>
      <c r="E990" s="152"/>
    </row>
    <row r="991" spans="1:5">
      <c r="A991" s="152"/>
      <c r="D991" s="152"/>
      <c r="E991" s="152"/>
    </row>
    <row r="992" spans="1:5">
      <c r="A992" s="152"/>
      <c r="D992" s="152"/>
      <c r="E992" s="152"/>
    </row>
    <row r="993" spans="1:5">
      <c r="A993" s="152"/>
      <c r="D993" s="152"/>
      <c r="E993" s="152"/>
    </row>
    <row r="994" spans="1:5">
      <c r="A994" s="152"/>
      <c r="D994" s="152"/>
      <c r="E994" s="152"/>
    </row>
    <row r="995" spans="1:5">
      <c r="A995" s="152"/>
      <c r="D995" s="152"/>
      <c r="E995" s="152"/>
    </row>
    <row r="996" spans="1:5">
      <c r="A996" s="152"/>
      <c r="D996" s="152"/>
      <c r="E996" s="152"/>
    </row>
    <row r="997" spans="1:5">
      <c r="A997" s="152"/>
      <c r="D997" s="152"/>
      <c r="E997" s="152"/>
    </row>
    <row r="998" spans="1:5">
      <c r="A998" s="152"/>
      <c r="D998" s="152"/>
      <c r="E998" s="152"/>
    </row>
    <row r="999" spans="1:5">
      <c r="A999" s="152"/>
      <c r="D999" s="152"/>
      <c r="E999" s="152"/>
    </row>
    <row r="1000" spans="1:5">
      <c r="A1000" s="152"/>
      <c r="D1000" s="152"/>
      <c r="E1000" s="152"/>
    </row>
    <row r="1001" spans="1:5">
      <c r="A1001" s="152"/>
      <c r="D1001" s="152"/>
      <c r="E1001" s="152"/>
    </row>
    <row r="1002" spans="1:5">
      <c r="A1002" s="152"/>
      <c r="D1002" s="152"/>
      <c r="E1002" s="152"/>
    </row>
    <row r="1003" spans="1:5">
      <c r="A1003" s="152"/>
      <c r="D1003" s="152"/>
      <c r="E1003" s="152"/>
    </row>
    <row r="1004" spans="1:5">
      <c r="A1004" s="152"/>
      <c r="D1004" s="152"/>
      <c r="E1004" s="152"/>
    </row>
    <row r="1005" spans="1:5">
      <c r="A1005" s="152"/>
      <c r="D1005" s="152"/>
      <c r="E1005" s="152"/>
    </row>
    <row r="1006" spans="1:5">
      <c r="A1006" s="152"/>
      <c r="D1006" s="152"/>
      <c r="E1006" s="152"/>
    </row>
    <row r="1007" spans="1:5">
      <c r="A1007" s="152"/>
      <c r="D1007" s="152"/>
      <c r="E1007" s="152"/>
    </row>
    <row r="1008" spans="1:5">
      <c r="A1008" s="152"/>
      <c r="D1008" s="152"/>
      <c r="E1008" s="152"/>
    </row>
    <row r="1009" spans="1:5">
      <c r="A1009" s="152"/>
      <c r="D1009" s="152"/>
      <c r="E1009" s="152"/>
    </row>
    <row r="1010" spans="1:5">
      <c r="A1010" s="152"/>
      <c r="D1010" s="152"/>
      <c r="E1010" s="152"/>
    </row>
    <row r="1011" spans="1:5">
      <c r="A1011" s="152"/>
      <c r="D1011" s="152"/>
      <c r="E1011" s="152"/>
    </row>
    <row r="1012" spans="1:5">
      <c r="A1012" s="152"/>
      <c r="D1012" s="152"/>
      <c r="E1012" s="152"/>
    </row>
    <row r="1013" spans="1:5">
      <c r="A1013" s="152"/>
      <c r="D1013" s="152"/>
      <c r="E1013" s="152"/>
    </row>
    <row r="1014" spans="1:5">
      <c r="A1014" s="152"/>
      <c r="D1014" s="152"/>
      <c r="E1014" s="152"/>
    </row>
    <row r="1015" spans="1:5">
      <c r="A1015" s="152"/>
      <c r="D1015" s="152"/>
      <c r="E1015" s="152"/>
    </row>
    <row r="1016" spans="1:5">
      <c r="A1016" s="152"/>
      <c r="D1016" s="152"/>
      <c r="E1016" s="152"/>
    </row>
    <row r="1017" spans="1:5">
      <c r="A1017" s="152"/>
      <c r="D1017" s="152"/>
      <c r="E1017" s="152"/>
    </row>
    <row r="1018" spans="1:5">
      <c r="A1018" s="152"/>
      <c r="D1018" s="152"/>
      <c r="E1018" s="152"/>
    </row>
    <row r="1019" spans="1:5">
      <c r="A1019" s="152"/>
      <c r="D1019" s="152"/>
      <c r="E1019" s="152"/>
    </row>
    <row r="1020" spans="1:5">
      <c r="A1020" s="152"/>
      <c r="D1020" s="152"/>
      <c r="E1020" s="152"/>
    </row>
    <row r="1021" spans="1:5">
      <c r="A1021" s="152"/>
      <c r="D1021" s="152"/>
      <c r="E1021" s="152"/>
    </row>
    <row r="1022" spans="1:5">
      <c r="A1022" s="152"/>
      <c r="D1022" s="152"/>
      <c r="E1022" s="152"/>
    </row>
    <row r="1023" spans="1:5">
      <c r="A1023" s="152"/>
      <c r="D1023" s="152"/>
      <c r="E1023" s="152"/>
    </row>
    <row r="1024" spans="1:5">
      <c r="A1024" s="152"/>
      <c r="D1024" s="152"/>
      <c r="E1024" s="152"/>
    </row>
    <row r="1025" spans="1:5">
      <c r="A1025" s="152"/>
      <c r="D1025" s="152"/>
      <c r="E1025" s="152"/>
    </row>
    <row r="1026" spans="1:5">
      <c r="A1026" s="152"/>
      <c r="D1026" s="152"/>
      <c r="E1026" s="152"/>
    </row>
    <row r="1027" spans="1:5">
      <c r="A1027" s="152"/>
      <c r="D1027" s="152"/>
      <c r="E1027" s="152"/>
    </row>
    <row r="1028" spans="1:5">
      <c r="A1028" s="152"/>
      <c r="D1028" s="152"/>
      <c r="E1028" s="152"/>
    </row>
    <row r="1029" spans="1:5">
      <c r="A1029" s="152"/>
      <c r="D1029" s="152"/>
      <c r="E1029" s="152"/>
    </row>
    <row r="1030" spans="1:5">
      <c r="A1030" s="152"/>
      <c r="D1030" s="152"/>
      <c r="E1030" s="152"/>
    </row>
    <row r="1031" spans="1:5">
      <c r="A1031" s="152"/>
      <c r="D1031" s="152"/>
      <c r="E1031" s="152"/>
    </row>
    <row r="1032" spans="1:5">
      <c r="A1032" s="152"/>
      <c r="D1032" s="152"/>
      <c r="E1032" s="152"/>
    </row>
    <row r="1033" spans="1:5">
      <c r="A1033" s="152"/>
      <c r="D1033" s="152"/>
      <c r="E1033" s="152"/>
    </row>
    <row r="1034" spans="1:5">
      <c r="A1034" s="152"/>
      <c r="D1034" s="152"/>
      <c r="E1034" s="152"/>
    </row>
    <row r="1035" spans="1:5">
      <c r="A1035" s="152"/>
      <c r="D1035" s="152"/>
      <c r="E1035" s="152"/>
    </row>
    <row r="1036" spans="1:5">
      <c r="A1036" s="152"/>
      <c r="D1036" s="152"/>
      <c r="E1036" s="152"/>
    </row>
    <row r="1037" spans="1:5">
      <c r="A1037" s="152"/>
      <c r="D1037" s="152"/>
      <c r="E1037" s="152"/>
    </row>
    <row r="1038" spans="1:5">
      <c r="A1038" s="152"/>
      <c r="D1038" s="152"/>
      <c r="E1038" s="152"/>
    </row>
    <row r="1039" spans="1:5">
      <c r="A1039" s="152"/>
      <c r="D1039" s="152"/>
      <c r="E1039" s="152"/>
    </row>
    <row r="1040" spans="1:5">
      <c r="A1040" s="152"/>
      <c r="D1040" s="152"/>
      <c r="E1040" s="152"/>
    </row>
    <row r="1041" spans="1:5">
      <c r="A1041" s="152"/>
      <c r="D1041" s="152"/>
      <c r="E1041" s="152"/>
    </row>
    <row r="1042" spans="1:5">
      <c r="A1042" s="152"/>
      <c r="D1042" s="152"/>
      <c r="E1042" s="152"/>
    </row>
    <row r="1043" spans="1:5">
      <c r="A1043" s="152"/>
      <c r="D1043" s="152"/>
      <c r="E1043" s="152"/>
    </row>
    <row r="1044" spans="1:5">
      <c r="A1044" s="152"/>
      <c r="D1044" s="152"/>
      <c r="E1044" s="152"/>
    </row>
    <row r="1045" spans="1:5">
      <c r="A1045" s="152"/>
      <c r="D1045" s="152"/>
      <c r="E1045" s="152"/>
    </row>
    <row r="1046" spans="1:5">
      <c r="A1046" s="152"/>
      <c r="D1046" s="152"/>
      <c r="E1046" s="152"/>
    </row>
    <row r="1047" spans="1:5">
      <c r="A1047" s="152"/>
      <c r="D1047" s="152"/>
      <c r="E1047" s="152"/>
    </row>
    <row r="1048" spans="1:5">
      <c r="A1048" s="152"/>
      <c r="D1048" s="152"/>
      <c r="E1048" s="152"/>
    </row>
    <row r="1049" spans="1:5">
      <c r="A1049" s="152"/>
      <c r="D1049" s="152"/>
      <c r="E1049" s="152"/>
    </row>
    <row r="1050" spans="1:5">
      <c r="A1050" s="152"/>
      <c r="D1050" s="152"/>
      <c r="E1050" s="152"/>
    </row>
    <row r="1051" spans="1:5">
      <c r="A1051" s="152"/>
      <c r="D1051" s="152"/>
      <c r="E1051" s="152"/>
    </row>
    <row r="1052" spans="1:5">
      <c r="A1052" s="152"/>
      <c r="D1052" s="152"/>
      <c r="E1052" s="152"/>
    </row>
    <row r="1053" spans="1:5">
      <c r="A1053" s="152"/>
      <c r="D1053" s="152"/>
      <c r="E1053" s="152"/>
    </row>
    <row r="1054" spans="1:5">
      <c r="A1054" s="152"/>
      <c r="D1054" s="152"/>
      <c r="E1054" s="152"/>
    </row>
    <row r="1055" spans="1:5">
      <c r="A1055" s="152"/>
      <c r="D1055" s="152"/>
      <c r="E1055" s="152"/>
    </row>
    <row r="1056" spans="1:5">
      <c r="A1056" s="152"/>
      <c r="D1056" s="152"/>
      <c r="E1056" s="152"/>
    </row>
    <row r="1057" spans="1:5">
      <c r="A1057" s="152"/>
      <c r="D1057" s="152"/>
      <c r="E1057" s="152"/>
    </row>
    <row r="1058" spans="1:5">
      <c r="A1058" s="152"/>
      <c r="D1058" s="152"/>
      <c r="E1058" s="152"/>
    </row>
    <row r="1059" spans="1:5">
      <c r="A1059" s="152"/>
      <c r="D1059" s="152"/>
      <c r="E1059" s="152"/>
    </row>
    <row r="1060" spans="1:5">
      <c r="A1060" s="152"/>
      <c r="D1060" s="152"/>
      <c r="E1060" s="152"/>
    </row>
    <row r="1061" spans="1:5">
      <c r="A1061" s="152"/>
      <c r="D1061" s="152"/>
      <c r="E1061" s="152"/>
    </row>
    <row r="1062" spans="1:5">
      <c r="A1062" s="152"/>
      <c r="D1062" s="152"/>
      <c r="E1062" s="152"/>
    </row>
    <row r="1063" spans="1:5">
      <c r="A1063" s="152"/>
      <c r="D1063" s="152"/>
      <c r="E1063" s="152"/>
    </row>
    <row r="1064" spans="1:5">
      <c r="A1064" s="152"/>
      <c r="D1064" s="152"/>
      <c r="E1064" s="152"/>
    </row>
    <row r="1065" spans="1:5">
      <c r="A1065" s="152"/>
      <c r="D1065" s="152"/>
      <c r="E1065" s="152"/>
    </row>
    <row r="1066" spans="1:5">
      <c r="A1066" s="152"/>
      <c r="D1066" s="152"/>
      <c r="E1066" s="152"/>
    </row>
    <row r="1067" spans="1:5">
      <c r="A1067" s="152"/>
      <c r="D1067" s="152"/>
      <c r="E1067" s="152"/>
    </row>
    <row r="1068" spans="1:5">
      <c r="A1068" s="152"/>
      <c r="D1068" s="152"/>
      <c r="E1068" s="152"/>
    </row>
    <row r="1069" spans="1:5">
      <c r="A1069" s="152"/>
      <c r="D1069" s="152"/>
      <c r="E1069" s="152"/>
    </row>
    <row r="1070" spans="1:5">
      <c r="A1070" s="152"/>
      <c r="D1070" s="152"/>
      <c r="E1070" s="152"/>
    </row>
    <row r="1071" spans="1:5">
      <c r="A1071" s="152"/>
      <c r="D1071" s="152"/>
      <c r="E1071" s="152"/>
    </row>
    <row r="1072" spans="1:5">
      <c r="A1072" s="152"/>
      <c r="D1072" s="152"/>
      <c r="E1072" s="152"/>
    </row>
    <row r="1073" spans="1:5">
      <c r="A1073" s="152"/>
      <c r="D1073" s="152"/>
      <c r="E1073" s="152"/>
    </row>
    <row r="1074" spans="1:5">
      <c r="A1074" s="152"/>
      <c r="D1074" s="152"/>
      <c r="E1074" s="152"/>
    </row>
    <row r="1075" spans="1:5">
      <c r="A1075" s="152"/>
      <c r="D1075" s="152"/>
      <c r="E1075" s="152"/>
    </row>
    <row r="1076" spans="1:5">
      <c r="A1076" s="152"/>
      <c r="D1076" s="152"/>
      <c r="E1076" s="152"/>
    </row>
    <row r="1077" spans="1:5">
      <c r="A1077" s="152"/>
      <c r="D1077" s="152"/>
      <c r="E1077" s="152"/>
    </row>
    <row r="1078" spans="1:5">
      <c r="A1078" s="152"/>
      <c r="D1078" s="152"/>
      <c r="E1078" s="152"/>
    </row>
    <row r="1079" spans="1:5">
      <c r="A1079" s="152"/>
      <c r="D1079" s="152"/>
      <c r="E1079" s="152"/>
    </row>
    <row r="1080" spans="1:5">
      <c r="A1080" s="152"/>
      <c r="D1080" s="152"/>
      <c r="E1080" s="152"/>
    </row>
    <row r="1081" spans="1:5">
      <c r="A1081" s="152"/>
      <c r="D1081" s="152"/>
      <c r="E1081" s="152"/>
    </row>
    <row r="1082" spans="1:5">
      <c r="A1082" s="152"/>
      <c r="D1082" s="152"/>
      <c r="E1082" s="152"/>
    </row>
    <row r="1083" spans="1:5">
      <c r="A1083" s="152"/>
      <c r="D1083" s="152"/>
      <c r="E1083" s="152"/>
    </row>
    <row r="1084" spans="1:5">
      <c r="A1084" s="152"/>
      <c r="D1084" s="152"/>
      <c r="E1084" s="152"/>
    </row>
    <row r="1085" spans="1:5">
      <c r="A1085" s="152"/>
      <c r="D1085" s="152"/>
      <c r="E1085" s="152"/>
    </row>
    <row r="1086" spans="1:5">
      <c r="A1086" s="152"/>
      <c r="D1086" s="152"/>
      <c r="E1086" s="152"/>
    </row>
    <row r="1087" spans="1:5">
      <c r="A1087" s="152"/>
      <c r="D1087" s="152"/>
      <c r="E1087" s="152"/>
    </row>
    <row r="1088" spans="1:5">
      <c r="A1088" s="152"/>
      <c r="D1088" s="152"/>
      <c r="E1088" s="152"/>
    </row>
    <row r="1089" spans="1:5">
      <c r="A1089" s="152"/>
      <c r="D1089" s="152"/>
      <c r="E1089" s="152"/>
    </row>
    <row r="1090" spans="1:5">
      <c r="A1090" s="152"/>
      <c r="D1090" s="152"/>
      <c r="E1090" s="152"/>
    </row>
    <row r="1091" spans="1:5">
      <c r="A1091" s="152"/>
      <c r="D1091" s="152"/>
      <c r="E1091" s="152"/>
    </row>
    <row r="1092" spans="1:5">
      <c r="A1092" s="152"/>
      <c r="D1092" s="152"/>
      <c r="E1092" s="152"/>
    </row>
    <row r="1093" spans="1:5">
      <c r="A1093" s="152"/>
      <c r="D1093" s="152"/>
      <c r="E1093" s="152"/>
    </row>
    <row r="1094" spans="1:5">
      <c r="A1094" s="152"/>
      <c r="D1094" s="152"/>
      <c r="E1094" s="152"/>
    </row>
    <row r="1095" spans="1:5">
      <c r="A1095" s="152"/>
      <c r="D1095" s="152"/>
      <c r="E1095" s="152"/>
    </row>
    <row r="1096" spans="1:5">
      <c r="A1096" s="152"/>
      <c r="D1096" s="152"/>
      <c r="E1096" s="152"/>
    </row>
    <row r="1097" spans="1:5">
      <c r="A1097" s="152"/>
      <c r="D1097" s="152"/>
      <c r="E1097" s="152"/>
    </row>
    <row r="1098" spans="1:5">
      <c r="A1098" s="152"/>
      <c r="D1098" s="152"/>
      <c r="E1098" s="152"/>
    </row>
    <row r="1099" spans="1:5">
      <c r="A1099" s="152"/>
      <c r="D1099" s="152"/>
      <c r="E1099" s="152"/>
    </row>
    <row r="1100" spans="1:5">
      <c r="A1100" s="152"/>
      <c r="D1100" s="152"/>
      <c r="E1100" s="152"/>
    </row>
    <row r="1101" spans="1:5">
      <c r="A1101" s="152"/>
      <c r="D1101" s="152"/>
      <c r="E1101" s="152"/>
    </row>
    <row r="1102" spans="1:5">
      <c r="A1102" s="152"/>
      <c r="D1102" s="152"/>
      <c r="E1102" s="152"/>
    </row>
    <row r="1103" spans="1:5">
      <c r="A1103" s="152"/>
      <c r="D1103" s="152"/>
      <c r="E1103" s="152"/>
    </row>
    <row r="1104" spans="1:5">
      <c r="A1104" s="152"/>
      <c r="D1104" s="152"/>
      <c r="E1104" s="152"/>
    </row>
    <row r="1105" spans="1:5">
      <c r="A1105" s="152"/>
      <c r="D1105" s="152"/>
      <c r="E1105" s="152"/>
    </row>
    <row r="1106" spans="1:5">
      <c r="A1106" s="152"/>
      <c r="D1106" s="152"/>
      <c r="E1106" s="152"/>
    </row>
    <row r="1107" spans="1:5">
      <c r="A1107" s="152"/>
      <c r="D1107" s="152"/>
      <c r="E1107" s="152"/>
    </row>
    <row r="1108" spans="1:5">
      <c r="A1108" s="152"/>
      <c r="D1108" s="152"/>
      <c r="E1108" s="152"/>
    </row>
    <row r="1109" spans="1:5">
      <c r="A1109" s="152"/>
      <c r="D1109" s="152"/>
      <c r="E1109" s="152"/>
    </row>
    <row r="1110" spans="1:5">
      <c r="A1110" s="152"/>
      <c r="D1110" s="152"/>
      <c r="E1110" s="152"/>
    </row>
    <row r="1111" spans="1:5">
      <c r="A1111" s="152"/>
      <c r="D1111" s="152"/>
      <c r="E1111" s="152"/>
    </row>
    <row r="1112" spans="1:5">
      <c r="A1112" s="152"/>
      <c r="D1112" s="152"/>
      <c r="E1112" s="152"/>
    </row>
    <row r="1113" spans="1:5">
      <c r="A1113" s="152"/>
      <c r="D1113" s="152"/>
      <c r="E1113" s="152"/>
    </row>
    <row r="1114" spans="1:5">
      <c r="A1114" s="152"/>
      <c r="D1114" s="152"/>
      <c r="E1114" s="152"/>
    </row>
    <row r="1115" spans="1:5">
      <c r="A1115" s="152"/>
      <c r="D1115" s="152"/>
      <c r="E1115" s="152"/>
    </row>
    <row r="1116" spans="1:5">
      <c r="A1116" s="152"/>
      <c r="D1116" s="152"/>
      <c r="E1116" s="152"/>
    </row>
    <row r="1117" spans="1:5">
      <c r="A1117" s="152"/>
      <c r="D1117" s="152"/>
      <c r="E1117" s="152"/>
    </row>
    <row r="1118" spans="1:5">
      <c r="A1118" s="152"/>
      <c r="D1118" s="152"/>
      <c r="E1118" s="152"/>
    </row>
    <row r="1119" spans="1:5">
      <c r="A1119" s="152"/>
      <c r="D1119" s="152"/>
      <c r="E1119" s="152"/>
    </row>
    <row r="1120" spans="1:5">
      <c r="A1120" s="152"/>
      <c r="D1120" s="152"/>
      <c r="E1120" s="152"/>
    </row>
    <row r="1121" spans="1:5">
      <c r="A1121" s="152"/>
      <c r="D1121" s="152"/>
      <c r="E1121" s="152"/>
    </row>
    <row r="1122" spans="1:5">
      <c r="A1122" s="152"/>
      <c r="D1122" s="152"/>
      <c r="E1122" s="152"/>
    </row>
    <row r="1123" spans="1:5">
      <c r="A1123" s="152"/>
      <c r="D1123" s="152"/>
      <c r="E1123" s="152"/>
    </row>
    <row r="1124" spans="1:5">
      <c r="A1124" s="152"/>
      <c r="D1124" s="152"/>
      <c r="E1124" s="152"/>
    </row>
    <row r="1125" spans="1:5">
      <c r="A1125" s="152"/>
      <c r="D1125" s="152"/>
      <c r="E1125" s="152"/>
    </row>
    <row r="1126" spans="1:5">
      <c r="A1126" s="152"/>
      <c r="D1126" s="152"/>
      <c r="E1126" s="152"/>
    </row>
    <row r="1127" spans="1:5">
      <c r="A1127" s="152"/>
      <c r="D1127" s="152"/>
      <c r="E1127" s="152"/>
    </row>
    <row r="1128" spans="1:5">
      <c r="A1128" s="152"/>
      <c r="D1128" s="152"/>
      <c r="E1128" s="152"/>
    </row>
    <row r="1129" spans="1:5">
      <c r="A1129" s="152"/>
      <c r="D1129" s="152"/>
      <c r="E1129" s="152"/>
    </row>
    <row r="1130" spans="1:5">
      <c r="A1130" s="152"/>
      <c r="D1130" s="152"/>
      <c r="E1130" s="152"/>
    </row>
    <row r="1131" spans="1:5">
      <c r="A1131" s="152"/>
      <c r="D1131" s="152"/>
      <c r="E1131" s="152"/>
    </row>
    <row r="1132" spans="1:5">
      <c r="A1132" s="152"/>
      <c r="D1132" s="152"/>
      <c r="E1132" s="152"/>
    </row>
    <row r="1133" spans="1:5">
      <c r="A1133" s="152"/>
      <c r="D1133" s="152"/>
      <c r="E1133" s="152"/>
    </row>
    <row r="1134" spans="1:5">
      <c r="A1134" s="152"/>
      <c r="D1134" s="152"/>
      <c r="E1134" s="152"/>
    </row>
    <row r="1135" spans="1:5">
      <c r="A1135" s="152"/>
      <c r="D1135" s="152"/>
      <c r="E1135" s="152"/>
    </row>
    <row r="1136" spans="1:5">
      <c r="A1136" s="152"/>
      <c r="D1136" s="152"/>
      <c r="E1136" s="152"/>
    </row>
    <row r="1137" spans="1:5">
      <c r="A1137" s="152"/>
      <c r="D1137" s="152"/>
      <c r="E1137" s="152"/>
    </row>
    <row r="1138" spans="1:5">
      <c r="A1138" s="152"/>
      <c r="D1138" s="152"/>
      <c r="E1138" s="152"/>
    </row>
    <row r="1139" spans="1:5">
      <c r="A1139" s="152"/>
      <c r="D1139" s="152"/>
      <c r="E1139" s="152"/>
    </row>
    <row r="1140" spans="1:5">
      <c r="A1140" s="152"/>
      <c r="D1140" s="152"/>
      <c r="E1140" s="152"/>
    </row>
    <row r="1141" spans="1:5">
      <c r="A1141" s="152"/>
      <c r="D1141" s="152"/>
      <c r="E1141" s="152"/>
    </row>
    <row r="1142" spans="1:5">
      <c r="A1142" s="152"/>
      <c r="D1142" s="152"/>
      <c r="E1142" s="152"/>
    </row>
    <row r="1143" spans="1:5">
      <c r="A1143" s="152"/>
      <c r="D1143" s="152"/>
      <c r="E1143" s="152"/>
    </row>
    <row r="1144" spans="1:5">
      <c r="A1144" s="152"/>
      <c r="D1144" s="152"/>
      <c r="E1144" s="152"/>
    </row>
    <row r="1145" spans="1:5">
      <c r="A1145" s="152"/>
      <c r="D1145" s="152"/>
      <c r="E1145" s="152"/>
    </row>
    <row r="1146" spans="1:5">
      <c r="A1146" s="152"/>
      <c r="D1146" s="152"/>
      <c r="E1146" s="152"/>
    </row>
    <row r="1147" spans="1:5">
      <c r="A1147" s="152"/>
      <c r="D1147" s="152"/>
      <c r="E1147" s="152"/>
    </row>
  </sheetData>
  <autoFilter ref="A36:L160" xr:uid="{00000000-0009-0000-0000-00000C000000}"/>
  <hyperlinks>
    <hyperlink ref="G2" r:id="rId1" xr:uid="{00000000-0004-0000-0C00-000000000000}"/>
    <hyperlink ref="L2" r:id="rId2" xr:uid="{00000000-0004-0000-0C00-000001000000}"/>
    <hyperlink ref="G3" r:id="rId3" xr:uid="{00000000-0004-0000-0C00-000002000000}"/>
    <hyperlink ref="L3" r:id="rId4" xr:uid="{00000000-0004-0000-0C00-000003000000}"/>
    <hyperlink ref="G4" r:id="rId5" xr:uid="{00000000-0004-0000-0C00-000004000000}"/>
    <hyperlink ref="L4" r:id="rId6" xr:uid="{00000000-0004-0000-0C00-000005000000}"/>
    <hyperlink ref="G5" r:id="rId7" xr:uid="{00000000-0004-0000-0C00-000006000000}"/>
    <hyperlink ref="L5" r:id="rId8" xr:uid="{00000000-0004-0000-0C00-000007000000}"/>
    <hyperlink ref="G6" r:id="rId9" xr:uid="{00000000-0004-0000-0C00-000008000000}"/>
    <hyperlink ref="L6" r:id="rId10" xr:uid="{00000000-0004-0000-0C00-000009000000}"/>
    <hyperlink ref="G7" r:id="rId11" xr:uid="{00000000-0004-0000-0C00-00000A000000}"/>
    <hyperlink ref="L7" r:id="rId12" xr:uid="{00000000-0004-0000-0C00-00000B000000}"/>
    <hyperlink ref="G8" r:id="rId13" xr:uid="{00000000-0004-0000-0C00-00000C000000}"/>
    <hyperlink ref="L8" r:id="rId14" xr:uid="{00000000-0004-0000-0C00-00000D000000}"/>
    <hyperlink ref="G9" r:id="rId15" xr:uid="{00000000-0004-0000-0C00-00000E000000}"/>
    <hyperlink ref="L9" r:id="rId16" xr:uid="{00000000-0004-0000-0C00-00000F000000}"/>
    <hyperlink ref="G10" r:id="rId17" xr:uid="{00000000-0004-0000-0C00-000010000000}"/>
    <hyperlink ref="L10" r:id="rId18" xr:uid="{00000000-0004-0000-0C00-000011000000}"/>
    <hyperlink ref="G11" r:id="rId19" xr:uid="{00000000-0004-0000-0C00-000012000000}"/>
    <hyperlink ref="L11" r:id="rId20" xr:uid="{00000000-0004-0000-0C00-000013000000}"/>
    <hyperlink ref="G12" r:id="rId21" xr:uid="{00000000-0004-0000-0C00-000014000000}"/>
    <hyperlink ref="L12" r:id="rId22" xr:uid="{00000000-0004-0000-0C00-000015000000}"/>
    <hyperlink ref="G13" r:id="rId23" xr:uid="{00000000-0004-0000-0C00-000016000000}"/>
    <hyperlink ref="L13" r:id="rId24" xr:uid="{00000000-0004-0000-0C00-000017000000}"/>
    <hyperlink ref="G14" r:id="rId25" xr:uid="{00000000-0004-0000-0C00-000018000000}"/>
    <hyperlink ref="L14" r:id="rId26" xr:uid="{00000000-0004-0000-0C00-000019000000}"/>
    <hyperlink ref="G15" r:id="rId27" xr:uid="{00000000-0004-0000-0C00-00001A000000}"/>
    <hyperlink ref="L15" r:id="rId28" xr:uid="{00000000-0004-0000-0C00-00001B000000}"/>
    <hyperlink ref="G16" r:id="rId29" xr:uid="{00000000-0004-0000-0C00-00001C000000}"/>
    <hyperlink ref="L16" r:id="rId30" xr:uid="{00000000-0004-0000-0C00-00001D000000}"/>
    <hyperlink ref="G17" r:id="rId31" xr:uid="{00000000-0004-0000-0C00-00001E000000}"/>
    <hyperlink ref="L17" r:id="rId32" xr:uid="{00000000-0004-0000-0C00-00001F000000}"/>
    <hyperlink ref="G18" r:id="rId33" xr:uid="{00000000-0004-0000-0C00-000020000000}"/>
    <hyperlink ref="L18" r:id="rId34" xr:uid="{00000000-0004-0000-0C00-000021000000}"/>
    <hyperlink ref="G19" r:id="rId35" xr:uid="{00000000-0004-0000-0C00-000022000000}"/>
    <hyperlink ref="L19" r:id="rId36" xr:uid="{00000000-0004-0000-0C00-000023000000}"/>
    <hyperlink ref="G20" r:id="rId37" xr:uid="{00000000-0004-0000-0C00-000024000000}"/>
    <hyperlink ref="G21" r:id="rId38" xr:uid="{00000000-0004-0000-0C00-000025000000}"/>
    <hyperlink ref="L21" r:id="rId39" xr:uid="{00000000-0004-0000-0C00-000026000000}"/>
    <hyperlink ref="G22" r:id="rId40" xr:uid="{00000000-0004-0000-0C00-000027000000}"/>
    <hyperlink ref="L22" r:id="rId41" xr:uid="{00000000-0004-0000-0C00-000028000000}"/>
    <hyperlink ref="G23" r:id="rId42" xr:uid="{00000000-0004-0000-0C00-000029000000}"/>
    <hyperlink ref="L23" r:id="rId43" xr:uid="{00000000-0004-0000-0C00-00002A000000}"/>
    <hyperlink ref="G24" r:id="rId44" xr:uid="{00000000-0004-0000-0C00-00002B000000}"/>
    <hyperlink ref="L24" r:id="rId45" xr:uid="{00000000-0004-0000-0C00-00002C000000}"/>
    <hyperlink ref="G25" r:id="rId46" xr:uid="{00000000-0004-0000-0C00-00002D000000}"/>
    <hyperlink ref="L25" r:id="rId47" xr:uid="{00000000-0004-0000-0C00-00002E000000}"/>
    <hyperlink ref="G26" r:id="rId48" xr:uid="{00000000-0004-0000-0C00-00002F000000}"/>
    <hyperlink ref="L26" r:id="rId49" xr:uid="{00000000-0004-0000-0C00-000030000000}"/>
    <hyperlink ref="H169" r:id="rId50" xr:uid="{00000000-0004-0000-0C00-000031000000}"/>
    <hyperlink ref="H170" r:id="rId51" xr:uid="{00000000-0004-0000-0C00-000032000000}"/>
    <hyperlink ref="H171" r:id="rId52" xr:uid="{00000000-0004-0000-0C00-000033000000}"/>
    <hyperlink ref="H172" r:id="rId53" xr:uid="{00000000-0004-0000-0C00-000034000000}"/>
    <hyperlink ref="H173" r:id="rId54" xr:uid="{00000000-0004-0000-0C00-000035000000}"/>
    <hyperlink ref="H174" r:id="rId55" xr:uid="{00000000-0004-0000-0C00-000036000000}"/>
    <hyperlink ref="H178" r:id="rId56" xr:uid="{00000000-0004-0000-0C00-000037000000}"/>
    <hyperlink ref="H179" r:id="rId57" xr:uid="{00000000-0004-0000-0C00-000038000000}"/>
    <hyperlink ref="H180" r:id="rId58" xr:uid="{00000000-0004-0000-0C00-000039000000}"/>
  </hyperlinks>
  <pageMargins left="0.7" right="0.7" top="0.75" bottom="0.75" header="0.3" footer="0.3"/>
  <legacyDrawing r:id="rId5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R35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/>
  <cols>
    <col min="1" max="1" width="14.42578125" customWidth="1"/>
    <col min="2" max="2" width="32" customWidth="1"/>
    <col min="3" max="3" width="10.42578125" customWidth="1"/>
    <col min="4" max="4" width="13.28515625" customWidth="1"/>
    <col min="5" max="5" width="27.42578125" customWidth="1"/>
    <col min="8" max="8" width="40" customWidth="1"/>
    <col min="12" max="12" width="16.28515625" customWidth="1"/>
    <col min="15" max="15" width="37.7109375" customWidth="1"/>
    <col min="17" max="17" width="16.42578125" customWidth="1"/>
  </cols>
  <sheetData>
    <row r="1" spans="1:18">
      <c r="A1" s="305" t="s">
        <v>3603</v>
      </c>
      <c r="B1" s="306" t="s">
        <v>1</v>
      </c>
      <c r="C1" s="306" t="s">
        <v>2</v>
      </c>
      <c r="D1" s="306" t="s">
        <v>3380</v>
      </c>
      <c r="E1" s="519" t="s">
        <v>12</v>
      </c>
      <c r="F1" s="306" t="s">
        <v>4</v>
      </c>
      <c r="G1" s="306" t="s">
        <v>5</v>
      </c>
      <c r="H1" s="306" t="s">
        <v>6</v>
      </c>
      <c r="I1" s="306" t="s">
        <v>10</v>
      </c>
      <c r="J1" s="306" t="s">
        <v>9</v>
      </c>
      <c r="K1" s="306" t="s">
        <v>3798</v>
      </c>
      <c r="L1" s="306" t="s">
        <v>3799</v>
      </c>
      <c r="M1" s="306" t="s">
        <v>3800</v>
      </c>
      <c r="N1" s="520" t="s">
        <v>2787</v>
      </c>
      <c r="O1" s="306" t="s">
        <v>13</v>
      </c>
      <c r="P1" s="306" t="s">
        <v>14</v>
      </c>
      <c r="Q1" s="306" t="s">
        <v>15</v>
      </c>
      <c r="R1" s="519" t="s">
        <v>16</v>
      </c>
    </row>
    <row r="2" spans="1:18">
      <c r="A2" s="211" t="s">
        <v>3801</v>
      </c>
      <c r="B2" s="212" t="s">
        <v>516</v>
      </c>
      <c r="C2" s="213" t="s">
        <v>402</v>
      </c>
      <c r="D2" s="212" t="s">
        <v>3164</v>
      </c>
      <c r="E2" s="212" t="s">
        <v>3802</v>
      </c>
      <c r="F2" s="213" t="s">
        <v>3803</v>
      </c>
      <c r="G2" s="212"/>
      <c r="H2" s="229" t="s">
        <v>3804</v>
      </c>
      <c r="I2" s="188">
        <v>20000</v>
      </c>
      <c r="J2" s="188">
        <v>35000</v>
      </c>
      <c r="K2" s="188">
        <v>15000</v>
      </c>
      <c r="L2" s="188">
        <f t="shared" ref="L2:L4" si="0">J2*20%</f>
        <v>7000</v>
      </c>
      <c r="M2" s="188">
        <v>42000</v>
      </c>
      <c r="N2" s="521"/>
      <c r="O2" s="212"/>
      <c r="P2" s="212"/>
      <c r="Q2" s="212"/>
      <c r="R2" s="212" t="s">
        <v>536</v>
      </c>
    </row>
    <row r="3" spans="1:18">
      <c r="A3" s="211" t="s">
        <v>3801</v>
      </c>
      <c r="B3" s="212" t="s">
        <v>516</v>
      </c>
      <c r="C3" s="213" t="s">
        <v>402</v>
      </c>
      <c r="D3" s="212" t="s">
        <v>3164</v>
      </c>
      <c r="E3" s="212" t="s">
        <v>3805</v>
      </c>
      <c r="F3" s="213" t="s">
        <v>3803</v>
      </c>
      <c r="G3" s="212"/>
      <c r="H3" s="229" t="s">
        <v>3804</v>
      </c>
      <c r="I3" s="188">
        <v>20000</v>
      </c>
      <c r="J3" s="188">
        <v>35000</v>
      </c>
      <c r="K3" s="188">
        <v>15000</v>
      </c>
      <c r="L3" s="188">
        <f t="shared" si="0"/>
        <v>7000</v>
      </c>
      <c r="M3" s="188">
        <v>42000</v>
      </c>
      <c r="N3" s="521"/>
      <c r="O3" s="212"/>
      <c r="P3" s="212"/>
      <c r="Q3" s="212"/>
      <c r="R3" s="212" t="s">
        <v>536</v>
      </c>
    </row>
    <row r="4" spans="1:18">
      <c r="A4" s="211" t="s">
        <v>3801</v>
      </c>
      <c r="B4" s="212" t="s">
        <v>516</v>
      </c>
      <c r="C4" s="213" t="s">
        <v>402</v>
      </c>
      <c r="D4" s="212" t="s">
        <v>3164</v>
      </c>
      <c r="E4" s="212" t="s">
        <v>3806</v>
      </c>
      <c r="F4" s="213" t="s">
        <v>3803</v>
      </c>
      <c r="G4" s="212"/>
      <c r="H4" s="229" t="s">
        <v>3804</v>
      </c>
      <c r="I4" s="188">
        <v>20000</v>
      </c>
      <c r="J4" s="188">
        <v>35000</v>
      </c>
      <c r="K4" s="188">
        <v>15000</v>
      </c>
      <c r="L4" s="188">
        <f t="shared" si="0"/>
        <v>7000</v>
      </c>
      <c r="M4" s="188">
        <v>42000</v>
      </c>
      <c r="N4" s="521"/>
      <c r="O4" s="212"/>
      <c r="P4" s="212"/>
      <c r="Q4" s="212"/>
      <c r="R4" s="212" t="s">
        <v>536</v>
      </c>
    </row>
    <row r="5" spans="1:18">
      <c r="A5" s="211" t="s">
        <v>3801</v>
      </c>
      <c r="B5" s="212" t="s">
        <v>516</v>
      </c>
      <c r="C5" s="213" t="s">
        <v>402</v>
      </c>
      <c r="D5" s="212" t="s">
        <v>3164</v>
      </c>
      <c r="E5" s="212" t="s">
        <v>3807</v>
      </c>
      <c r="F5" s="213" t="s">
        <v>3803</v>
      </c>
      <c r="G5" s="212"/>
      <c r="H5" s="229" t="s">
        <v>3804</v>
      </c>
      <c r="I5" s="188">
        <v>20000</v>
      </c>
      <c r="J5" s="188">
        <v>35000</v>
      </c>
      <c r="K5" s="188">
        <v>15000</v>
      </c>
      <c r="L5" s="188">
        <v>7000</v>
      </c>
      <c r="M5" s="188">
        <v>42000</v>
      </c>
      <c r="N5" s="521"/>
      <c r="O5" s="212"/>
      <c r="P5" s="212"/>
      <c r="Q5" s="212"/>
      <c r="R5" s="212" t="s">
        <v>536</v>
      </c>
    </row>
    <row r="6" spans="1:18">
      <c r="A6" s="211" t="s">
        <v>3801</v>
      </c>
      <c r="B6" s="212" t="s">
        <v>516</v>
      </c>
      <c r="C6" s="213" t="s">
        <v>402</v>
      </c>
      <c r="D6" s="212" t="s">
        <v>3164</v>
      </c>
      <c r="E6" s="212" t="s">
        <v>3808</v>
      </c>
      <c r="F6" s="213" t="s">
        <v>3803</v>
      </c>
      <c r="G6" s="212"/>
      <c r="H6" s="229" t="s">
        <v>3804</v>
      </c>
      <c r="I6" s="188">
        <v>20000</v>
      </c>
      <c r="J6" s="188">
        <v>35000</v>
      </c>
      <c r="K6" s="188">
        <v>15000</v>
      </c>
      <c r="L6" s="188">
        <f t="shared" ref="L6:L13" si="1">J6*20%</f>
        <v>7000</v>
      </c>
      <c r="M6" s="188">
        <v>42000</v>
      </c>
      <c r="N6" s="521"/>
      <c r="O6" s="212"/>
      <c r="P6" s="212"/>
      <c r="Q6" s="212"/>
      <c r="R6" s="212" t="s">
        <v>536</v>
      </c>
    </row>
    <row r="7" spans="1:18">
      <c r="A7" s="211" t="s">
        <v>3801</v>
      </c>
      <c r="B7" s="212" t="s">
        <v>3809</v>
      </c>
      <c r="C7" s="213" t="s">
        <v>402</v>
      </c>
      <c r="D7" s="212" t="s">
        <v>3164</v>
      </c>
      <c r="E7" s="212" t="s">
        <v>3802</v>
      </c>
      <c r="F7" s="213" t="s">
        <v>3803</v>
      </c>
      <c r="G7" s="212"/>
      <c r="H7" s="229" t="s">
        <v>3810</v>
      </c>
      <c r="I7" s="188">
        <v>32500</v>
      </c>
      <c r="J7" s="188">
        <v>35000</v>
      </c>
      <c r="K7" s="188">
        <v>2500</v>
      </c>
      <c r="L7" s="188">
        <f t="shared" si="1"/>
        <v>7000</v>
      </c>
      <c r="M7" s="188">
        <v>42000</v>
      </c>
      <c r="N7" s="521"/>
      <c r="O7" s="212"/>
      <c r="P7" s="212"/>
      <c r="Q7" s="212"/>
      <c r="R7" s="212" t="s">
        <v>536</v>
      </c>
    </row>
    <row r="8" spans="1:18">
      <c r="A8" s="211" t="s">
        <v>3801</v>
      </c>
      <c r="B8" s="212" t="s">
        <v>3809</v>
      </c>
      <c r="C8" s="213" t="s">
        <v>402</v>
      </c>
      <c r="D8" s="212" t="s">
        <v>3164</v>
      </c>
      <c r="E8" s="212" t="s">
        <v>3807</v>
      </c>
      <c r="F8" s="213" t="s">
        <v>3803</v>
      </c>
      <c r="G8" s="212"/>
      <c r="H8" s="229" t="s">
        <v>3810</v>
      </c>
      <c r="I8" s="188">
        <v>32500</v>
      </c>
      <c r="J8" s="188">
        <v>35000</v>
      </c>
      <c r="K8" s="188">
        <v>2500</v>
      </c>
      <c r="L8" s="188">
        <f t="shared" si="1"/>
        <v>7000</v>
      </c>
      <c r="M8" s="188">
        <v>42000</v>
      </c>
      <c r="N8" s="521"/>
      <c r="O8" s="212"/>
      <c r="P8" s="212"/>
      <c r="Q8" s="212"/>
      <c r="R8" s="212" t="s">
        <v>536</v>
      </c>
    </row>
    <row r="9" spans="1:18">
      <c r="A9" s="211" t="s">
        <v>3801</v>
      </c>
      <c r="B9" s="212" t="s">
        <v>3809</v>
      </c>
      <c r="C9" s="213" t="s">
        <v>402</v>
      </c>
      <c r="D9" s="212" t="s">
        <v>3164</v>
      </c>
      <c r="E9" s="212" t="s">
        <v>3808</v>
      </c>
      <c r="F9" s="213" t="s">
        <v>3803</v>
      </c>
      <c r="G9" s="212"/>
      <c r="H9" s="229" t="s">
        <v>3810</v>
      </c>
      <c r="I9" s="188">
        <v>32500</v>
      </c>
      <c r="J9" s="188">
        <v>35000</v>
      </c>
      <c r="K9" s="188">
        <v>2500</v>
      </c>
      <c r="L9" s="188">
        <f t="shared" si="1"/>
        <v>7000</v>
      </c>
      <c r="M9" s="188">
        <v>42000</v>
      </c>
      <c r="N9" s="521"/>
      <c r="O9" s="212"/>
      <c r="P9" s="212"/>
      <c r="Q9" s="212"/>
      <c r="R9" s="212" t="s">
        <v>536</v>
      </c>
    </row>
    <row r="10" spans="1:18">
      <c r="A10" s="211" t="s">
        <v>3801</v>
      </c>
      <c r="B10" s="212" t="s">
        <v>3809</v>
      </c>
      <c r="C10" s="213" t="s">
        <v>402</v>
      </c>
      <c r="D10" s="212" t="s">
        <v>3164</v>
      </c>
      <c r="E10" s="212" t="s">
        <v>3811</v>
      </c>
      <c r="F10" s="213" t="s">
        <v>3803</v>
      </c>
      <c r="G10" s="212"/>
      <c r="H10" s="229" t="s">
        <v>3810</v>
      </c>
      <c r="I10" s="188">
        <v>32500</v>
      </c>
      <c r="J10" s="188">
        <v>35000</v>
      </c>
      <c r="K10" s="188">
        <v>2500</v>
      </c>
      <c r="L10" s="188">
        <f t="shared" si="1"/>
        <v>7000</v>
      </c>
      <c r="M10" s="188">
        <v>42000</v>
      </c>
      <c r="N10" s="521"/>
      <c r="O10" s="212"/>
      <c r="P10" s="212"/>
      <c r="Q10" s="212"/>
      <c r="R10" s="212" t="s">
        <v>536</v>
      </c>
    </row>
    <row r="11" spans="1:18">
      <c r="A11" s="211" t="s">
        <v>3801</v>
      </c>
      <c r="B11" s="212" t="s">
        <v>3809</v>
      </c>
      <c r="C11" s="213" t="s">
        <v>402</v>
      </c>
      <c r="D11" s="212" t="s">
        <v>3164</v>
      </c>
      <c r="E11" s="212" t="s">
        <v>3806</v>
      </c>
      <c r="F11" s="213" t="s">
        <v>3803</v>
      </c>
      <c r="G11" s="212"/>
      <c r="H11" s="229" t="s">
        <v>3810</v>
      </c>
      <c r="I11" s="188">
        <v>32500</v>
      </c>
      <c r="J11" s="188">
        <v>35000</v>
      </c>
      <c r="K11" s="188">
        <v>2500</v>
      </c>
      <c r="L11" s="188">
        <f t="shared" si="1"/>
        <v>7000</v>
      </c>
      <c r="M11" s="188">
        <v>42000</v>
      </c>
      <c r="N11" s="521"/>
      <c r="O11" s="212"/>
      <c r="P11" s="212"/>
      <c r="Q11" s="212"/>
      <c r="R11" s="212" t="s">
        <v>536</v>
      </c>
    </row>
    <row r="12" spans="1:18">
      <c r="A12" s="172" t="s">
        <v>3801</v>
      </c>
      <c r="B12" s="22" t="s">
        <v>3812</v>
      </c>
      <c r="C12" s="243" t="s">
        <v>2458</v>
      </c>
      <c r="D12" s="22" t="s">
        <v>3164</v>
      </c>
      <c r="E12" s="22" t="s">
        <v>3813</v>
      </c>
      <c r="F12" s="168" t="s">
        <v>3803</v>
      </c>
      <c r="G12" s="22"/>
      <c r="H12" s="248" t="s">
        <v>3814</v>
      </c>
      <c r="I12" s="174">
        <v>35000</v>
      </c>
      <c r="J12" s="174">
        <v>35000</v>
      </c>
      <c r="K12" s="174">
        <v>0</v>
      </c>
      <c r="L12" s="174">
        <f t="shared" si="1"/>
        <v>7000</v>
      </c>
      <c r="M12" s="174">
        <v>42000</v>
      </c>
      <c r="N12" s="522">
        <v>45412</v>
      </c>
      <c r="O12" s="222" t="s">
        <v>3815</v>
      </c>
      <c r="P12" s="168" t="s">
        <v>30</v>
      </c>
      <c r="Q12" s="212"/>
      <c r="R12" s="212" t="s">
        <v>536</v>
      </c>
    </row>
    <row r="13" spans="1:18">
      <c r="A13" s="172" t="s">
        <v>3801</v>
      </c>
      <c r="B13" s="22" t="s">
        <v>3812</v>
      </c>
      <c r="C13" s="243" t="s">
        <v>2458</v>
      </c>
      <c r="D13" s="22" t="s">
        <v>3164</v>
      </c>
      <c r="E13" s="22" t="s">
        <v>3816</v>
      </c>
      <c r="F13" s="168" t="s">
        <v>3803</v>
      </c>
      <c r="G13" s="22"/>
      <c r="H13" s="248" t="s">
        <v>3814</v>
      </c>
      <c r="I13" s="174">
        <v>35000</v>
      </c>
      <c r="J13" s="174">
        <v>35000</v>
      </c>
      <c r="K13" s="174">
        <v>0</v>
      </c>
      <c r="L13" s="174">
        <f t="shared" si="1"/>
        <v>7000</v>
      </c>
      <c r="M13" s="174">
        <v>42000</v>
      </c>
      <c r="N13" s="522">
        <v>45413</v>
      </c>
      <c r="O13" s="222" t="s">
        <v>3817</v>
      </c>
      <c r="P13" s="168" t="s">
        <v>30</v>
      </c>
      <c r="Q13" s="212"/>
      <c r="R13" s="212" t="s">
        <v>536</v>
      </c>
    </row>
    <row r="14" spans="1:18">
      <c r="A14" s="211" t="s">
        <v>3801</v>
      </c>
      <c r="B14" s="523" t="s">
        <v>3818</v>
      </c>
      <c r="C14" s="216" t="s">
        <v>2458</v>
      </c>
      <c r="D14" s="212" t="s">
        <v>3164</v>
      </c>
      <c r="E14" s="212" t="s">
        <v>3819</v>
      </c>
      <c r="F14" s="213" t="s">
        <v>3803</v>
      </c>
      <c r="G14" s="212"/>
      <c r="H14" s="524" t="s">
        <v>3820</v>
      </c>
      <c r="I14" s="188">
        <v>20000</v>
      </c>
      <c r="J14" s="188">
        <v>25000</v>
      </c>
      <c r="K14" s="188">
        <v>5000</v>
      </c>
      <c r="L14" s="188">
        <v>5000</v>
      </c>
      <c r="M14" s="188">
        <v>30000</v>
      </c>
      <c r="N14" s="521"/>
      <c r="O14" s="212"/>
      <c r="P14" s="212"/>
      <c r="Q14" s="212"/>
      <c r="R14" s="212" t="s">
        <v>536</v>
      </c>
    </row>
    <row r="15" spans="1:18">
      <c r="A15" s="211" t="s">
        <v>3801</v>
      </c>
      <c r="B15" s="523" t="s">
        <v>3818</v>
      </c>
      <c r="C15" s="216" t="s">
        <v>2458</v>
      </c>
      <c r="D15" s="212" t="s">
        <v>3164</v>
      </c>
      <c r="E15" s="212" t="s">
        <v>3811</v>
      </c>
      <c r="F15" s="213" t="s">
        <v>3803</v>
      </c>
      <c r="G15" s="212"/>
      <c r="H15" s="524" t="s">
        <v>3821</v>
      </c>
      <c r="I15" s="188">
        <v>20000</v>
      </c>
      <c r="J15" s="188">
        <v>25000</v>
      </c>
      <c r="K15" s="188">
        <v>5000</v>
      </c>
      <c r="L15" s="188">
        <v>5000</v>
      </c>
      <c r="M15" s="188">
        <v>30000</v>
      </c>
      <c r="N15" s="521"/>
      <c r="O15" s="212"/>
      <c r="P15" s="212"/>
      <c r="Q15" s="212"/>
      <c r="R15" s="212" t="s">
        <v>536</v>
      </c>
    </row>
    <row r="16" spans="1:18">
      <c r="A16" s="211" t="s">
        <v>3801</v>
      </c>
      <c r="B16" s="523" t="s">
        <v>3818</v>
      </c>
      <c r="C16" s="216" t="s">
        <v>2458</v>
      </c>
      <c r="D16" s="212" t="s">
        <v>3164</v>
      </c>
      <c r="E16" s="212" t="s">
        <v>3822</v>
      </c>
      <c r="F16" s="213" t="s">
        <v>3803</v>
      </c>
      <c r="G16" s="212"/>
      <c r="H16" s="524" t="s">
        <v>3820</v>
      </c>
      <c r="I16" s="188">
        <v>20000</v>
      </c>
      <c r="J16" s="188">
        <v>25000</v>
      </c>
      <c r="K16" s="188">
        <v>5000</v>
      </c>
      <c r="L16" s="188">
        <v>5000</v>
      </c>
      <c r="M16" s="188">
        <v>30000</v>
      </c>
      <c r="N16" s="521"/>
      <c r="O16" s="212"/>
      <c r="P16" s="212"/>
      <c r="Q16" s="212"/>
      <c r="R16" s="212" t="s">
        <v>536</v>
      </c>
    </row>
    <row r="17" spans="1:18">
      <c r="A17" s="211" t="s">
        <v>3801</v>
      </c>
      <c r="B17" s="523" t="s">
        <v>3818</v>
      </c>
      <c r="C17" s="216" t="s">
        <v>2458</v>
      </c>
      <c r="D17" s="212" t="s">
        <v>3164</v>
      </c>
      <c r="E17" s="212" t="s">
        <v>3813</v>
      </c>
      <c r="F17" s="213" t="s">
        <v>3803</v>
      </c>
      <c r="G17" s="212"/>
      <c r="H17" s="524" t="s">
        <v>3823</v>
      </c>
      <c r="I17" s="188">
        <v>20000</v>
      </c>
      <c r="J17" s="188">
        <v>25000</v>
      </c>
      <c r="K17" s="188">
        <v>5000</v>
      </c>
      <c r="L17" s="188">
        <v>5000</v>
      </c>
      <c r="M17" s="188">
        <v>30000</v>
      </c>
      <c r="N17" s="521"/>
      <c r="O17" s="212"/>
      <c r="P17" s="212"/>
      <c r="Q17" s="212"/>
      <c r="R17" s="212" t="s">
        <v>536</v>
      </c>
    </row>
    <row r="18" spans="1:18">
      <c r="A18" s="211" t="s">
        <v>3801</v>
      </c>
      <c r="B18" s="212" t="s">
        <v>3824</v>
      </c>
      <c r="C18" s="216" t="s">
        <v>2458</v>
      </c>
      <c r="D18" s="212" t="s">
        <v>3164</v>
      </c>
      <c r="E18" s="212" t="s">
        <v>3808</v>
      </c>
      <c r="F18" s="213" t="s">
        <v>3803</v>
      </c>
      <c r="G18" s="212"/>
      <c r="H18" s="229" t="s">
        <v>3825</v>
      </c>
      <c r="I18" s="188">
        <v>20000</v>
      </c>
      <c r="J18" s="188">
        <v>25000</v>
      </c>
      <c r="K18" s="188">
        <v>5000</v>
      </c>
      <c r="L18" s="188">
        <v>5000</v>
      </c>
      <c r="M18" s="188">
        <v>30000</v>
      </c>
      <c r="N18" s="521"/>
      <c r="O18" s="212"/>
      <c r="P18" s="212"/>
      <c r="Q18" s="212"/>
      <c r="R18" s="212" t="s">
        <v>536</v>
      </c>
    </row>
    <row r="19" spans="1:18">
      <c r="A19" s="211" t="s">
        <v>3801</v>
      </c>
      <c r="B19" s="212" t="s">
        <v>3824</v>
      </c>
      <c r="C19" s="216" t="s">
        <v>2458</v>
      </c>
      <c r="D19" s="212" t="s">
        <v>3164</v>
      </c>
      <c r="E19" s="212" t="s">
        <v>3807</v>
      </c>
      <c r="F19" s="213" t="s">
        <v>3803</v>
      </c>
      <c r="G19" s="212"/>
      <c r="H19" s="229" t="s">
        <v>3825</v>
      </c>
      <c r="I19" s="188">
        <v>20000</v>
      </c>
      <c r="J19" s="188">
        <v>25000</v>
      </c>
      <c r="K19" s="188">
        <v>5000</v>
      </c>
      <c r="L19" s="188">
        <v>5000</v>
      </c>
      <c r="M19" s="188">
        <v>30000</v>
      </c>
      <c r="N19" s="521"/>
      <c r="O19" s="212"/>
      <c r="P19" s="212"/>
      <c r="Q19" s="212"/>
      <c r="R19" s="212" t="s">
        <v>536</v>
      </c>
    </row>
    <row r="20" spans="1:18">
      <c r="A20" s="211" t="s">
        <v>3801</v>
      </c>
      <c r="B20" s="212" t="s">
        <v>3824</v>
      </c>
      <c r="C20" s="216" t="s">
        <v>2458</v>
      </c>
      <c r="D20" s="212" t="s">
        <v>3164</v>
      </c>
      <c r="E20" s="212" t="s">
        <v>3802</v>
      </c>
      <c r="F20" s="213" t="s">
        <v>3803</v>
      </c>
      <c r="G20" s="212"/>
      <c r="H20" s="229" t="s">
        <v>3825</v>
      </c>
      <c r="I20" s="188">
        <v>20000</v>
      </c>
      <c r="J20" s="188">
        <v>25000</v>
      </c>
      <c r="K20" s="188">
        <v>5000</v>
      </c>
      <c r="L20" s="188">
        <v>5000</v>
      </c>
      <c r="M20" s="188">
        <v>30000</v>
      </c>
      <c r="N20" s="521"/>
      <c r="O20" s="212"/>
      <c r="P20" s="212"/>
      <c r="Q20" s="212"/>
      <c r="R20" s="212" t="s">
        <v>536</v>
      </c>
    </row>
    <row r="21" spans="1:18">
      <c r="A21" s="211" t="s">
        <v>3801</v>
      </c>
      <c r="B21" s="212" t="s">
        <v>3824</v>
      </c>
      <c r="C21" s="216" t="s">
        <v>2458</v>
      </c>
      <c r="D21" s="212" t="s">
        <v>3164</v>
      </c>
      <c r="E21" s="212" t="s">
        <v>3826</v>
      </c>
      <c r="F21" s="213" t="s">
        <v>3803</v>
      </c>
      <c r="G21" s="212"/>
      <c r="H21" s="229" t="s">
        <v>3825</v>
      </c>
      <c r="I21" s="188">
        <v>20000</v>
      </c>
      <c r="J21" s="188">
        <v>25000</v>
      </c>
      <c r="K21" s="188">
        <v>5000</v>
      </c>
      <c r="L21" s="188">
        <v>5000</v>
      </c>
      <c r="M21" s="188">
        <v>30000</v>
      </c>
      <c r="N21" s="521"/>
      <c r="O21" s="212"/>
      <c r="P21" s="212"/>
      <c r="Q21" s="212"/>
      <c r="R21" s="212" t="s">
        <v>536</v>
      </c>
    </row>
    <row r="22" spans="1:18">
      <c r="A22" s="211" t="s">
        <v>3801</v>
      </c>
      <c r="B22" s="212" t="s">
        <v>3827</v>
      </c>
      <c r="C22" s="212" t="s">
        <v>2458</v>
      </c>
      <c r="D22" s="212" t="s">
        <v>3164</v>
      </c>
      <c r="E22" s="212" t="s">
        <v>3828</v>
      </c>
      <c r="F22" s="213" t="s">
        <v>3803</v>
      </c>
      <c r="G22" s="212"/>
      <c r="H22" s="524" t="s">
        <v>3829</v>
      </c>
      <c r="I22" s="188">
        <v>10000</v>
      </c>
      <c r="J22" s="188">
        <v>12000</v>
      </c>
      <c r="K22" s="188">
        <v>2000</v>
      </c>
      <c r="L22" s="188">
        <v>2400</v>
      </c>
      <c r="M22" s="188">
        <v>14400</v>
      </c>
      <c r="N22" s="521"/>
      <c r="O22" s="212"/>
      <c r="P22" s="212"/>
      <c r="Q22" s="212"/>
      <c r="R22" s="212" t="s">
        <v>536</v>
      </c>
    </row>
    <row r="23" spans="1:18">
      <c r="A23" s="211" t="s">
        <v>3801</v>
      </c>
      <c r="B23" s="212" t="s">
        <v>3827</v>
      </c>
      <c r="C23" s="212" t="s">
        <v>2458</v>
      </c>
      <c r="D23" s="212" t="s">
        <v>3164</v>
      </c>
      <c r="E23" s="212" t="s">
        <v>3830</v>
      </c>
      <c r="F23" s="213" t="s">
        <v>3803</v>
      </c>
      <c r="G23" s="212"/>
      <c r="H23" s="524" t="s">
        <v>3829</v>
      </c>
      <c r="I23" s="188">
        <v>10000</v>
      </c>
      <c r="J23" s="188">
        <v>12000</v>
      </c>
      <c r="K23" s="188">
        <v>2000</v>
      </c>
      <c r="L23" s="188">
        <v>2400</v>
      </c>
      <c r="M23" s="188">
        <v>14400</v>
      </c>
      <c r="N23" s="521"/>
      <c r="O23" s="212"/>
      <c r="P23" s="212"/>
      <c r="Q23" s="212"/>
      <c r="R23" s="212" t="s">
        <v>536</v>
      </c>
    </row>
    <row r="24" spans="1:18">
      <c r="A24" s="211" t="s">
        <v>3801</v>
      </c>
      <c r="B24" s="212" t="s">
        <v>3827</v>
      </c>
      <c r="C24" s="212" t="s">
        <v>2458</v>
      </c>
      <c r="D24" s="212" t="s">
        <v>3164</v>
      </c>
      <c r="E24" s="212" t="s">
        <v>3813</v>
      </c>
      <c r="F24" s="213" t="s">
        <v>3803</v>
      </c>
      <c r="G24" s="212"/>
      <c r="H24" s="524" t="s">
        <v>3831</v>
      </c>
      <c r="I24" s="188">
        <v>10000</v>
      </c>
      <c r="J24" s="188">
        <v>12000</v>
      </c>
      <c r="K24" s="188">
        <v>2000</v>
      </c>
      <c r="L24" s="188">
        <v>2400</v>
      </c>
      <c r="M24" s="188">
        <v>14400</v>
      </c>
      <c r="N24" s="521"/>
      <c r="O24" s="212"/>
      <c r="P24" s="212"/>
      <c r="Q24" s="212"/>
      <c r="R24" s="212" t="s">
        <v>536</v>
      </c>
    </row>
    <row r="25" spans="1:18">
      <c r="A25" s="211" t="s">
        <v>3801</v>
      </c>
      <c r="B25" s="212" t="s">
        <v>3827</v>
      </c>
      <c r="C25" s="212" t="s">
        <v>2458</v>
      </c>
      <c r="D25" s="212" t="s">
        <v>3164</v>
      </c>
      <c r="E25" s="212" t="s">
        <v>3832</v>
      </c>
      <c r="F25" s="213" t="s">
        <v>3803</v>
      </c>
      <c r="G25" s="212"/>
      <c r="H25" s="524" t="s">
        <v>3833</v>
      </c>
      <c r="I25" s="188">
        <v>10000</v>
      </c>
      <c r="J25" s="188">
        <v>12000</v>
      </c>
      <c r="K25" s="188">
        <v>2000</v>
      </c>
      <c r="L25" s="188">
        <v>2400</v>
      </c>
      <c r="M25" s="188">
        <v>14400</v>
      </c>
      <c r="N25" s="521"/>
      <c r="O25" s="212"/>
      <c r="P25" s="212"/>
      <c r="Q25" s="212"/>
      <c r="R25" s="212" t="s">
        <v>536</v>
      </c>
    </row>
    <row r="26" spans="1:18">
      <c r="A26" s="211" t="s">
        <v>3801</v>
      </c>
      <c r="B26" s="212" t="s">
        <v>3827</v>
      </c>
      <c r="C26" s="212" t="s">
        <v>2458</v>
      </c>
      <c r="D26" s="212" t="s">
        <v>3164</v>
      </c>
      <c r="E26" s="212" t="s">
        <v>3834</v>
      </c>
      <c r="F26" s="213" t="s">
        <v>3803</v>
      </c>
      <c r="G26" s="212"/>
      <c r="H26" s="524" t="s">
        <v>3835</v>
      </c>
      <c r="I26" s="188">
        <v>10000</v>
      </c>
      <c r="J26" s="188">
        <v>12000</v>
      </c>
      <c r="K26" s="188">
        <v>2000</v>
      </c>
      <c r="L26" s="188">
        <v>2400</v>
      </c>
      <c r="M26" s="188">
        <v>14400</v>
      </c>
      <c r="N26" s="521"/>
      <c r="O26" s="212"/>
      <c r="P26" s="212"/>
      <c r="Q26" s="212"/>
      <c r="R26" s="212" t="s">
        <v>536</v>
      </c>
    </row>
    <row r="27" spans="1:18">
      <c r="A27" s="211" t="s">
        <v>3801</v>
      </c>
      <c r="B27" s="212" t="s">
        <v>3827</v>
      </c>
      <c r="C27" s="212" t="s">
        <v>2458</v>
      </c>
      <c r="D27" s="212" t="s">
        <v>3164</v>
      </c>
      <c r="E27" s="212" t="s">
        <v>3819</v>
      </c>
      <c r="F27" s="213" t="s">
        <v>3803</v>
      </c>
      <c r="G27" s="212"/>
      <c r="H27" s="524" t="s">
        <v>3836</v>
      </c>
      <c r="I27" s="188">
        <v>10000</v>
      </c>
      <c r="J27" s="188">
        <v>12000</v>
      </c>
      <c r="K27" s="188">
        <v>2000</v>
      </c>
      <c r="L27" s="188">
        <v>2400</v>
      </c>
      <c r="M27" s="188">
        <v>14400</v>
      </c>
      <c r="N27" s="521"/>
      <c r="O27" s="212"/>
      <c r="P27" s="212"/>
      <c r="Q27" s="212"/>
      <c r="R27" s="212" t="s">
        <v>536</v>
      </c>
    </row>
    <row r="28" spans="1:18">
      <c r="A28" s="211" t="s">
        <v>3801</v>
      </c>
      <c r="B28" s="212" t="s">
        <v>3827</v>
      </c>
      <c r="C28" s="212" t="s">
        <v>2458</v>
      </c>
      <c r="D28" s="212" t="s">
        <v>3164</v>
      </c>
      <c r="E28" s="212" t="s">
        <v>3837</v>
      </c>
      <c r="F28" s="213" t="s">
        <v>3803</v>
      </c>
      <c r="G28" s="212"/>
      <c r="H28" s="524" t="s">
        <v>3838</v>
      </c>
      <c r="I28" s="188">
        <v>10000</v>
      </c>
      <c r="J28" s="188">
        <v>12000</v>
      </c>
      <c r="K28" s="188">
        <v>2000</v>
      </c>
      <c r="L28" s="188">
        <v>2400</v>
      </c>
      <c r="M28" s="188">
        <v>14400</v>
      </c>
      <c r="N28" s="521"/>
      <c r="O28" s="212"/>
      <c r="P28" s="212"/>
      <c r="Q28" s="212"/>
      <c r="R28" s="212" t="s">
        <v>536</v>
      </c>
    </row>
    <row r="29" spans="1:18">
      <c r="A29" s="305" t="s">
        <v>0</v>
      </c>
      <c r="B29" s="525" t="s">
        <v>1</v>
      </c>
      <c r="C29" s="525" t="s">
        <v>2</v>
      </c>
      <c r="D29" s="525" t="s">
        <v>3380</v>
      </c>
      <c r="E29" s="519" t="s">
        <v>12</v>
      </c>
      <c r="F29" s="525" t="s">
        <v>4</v>
      </c>
      <c r="G29" s="525" t="s">
        <v>5</v>
      </c>
      <c r="H29" s="525" t="s">
        <v>6</v>
      </c>
      <c r="I29" s="525" t="s">
        <v>10</v>
      </c>
      <c r="J29" s="525" t="s">
        <v>9</v>
      </c>
      <c r="K29" s="525" t="s">
        <v>3798</v>
      </c>
      <c r="L29" s="525" t="s">
        <v>3839</v>
      </c>
      <c r="M29" s="525" t="s">
        <v>3800</v>
      </c>
      <c r="N29" s="526" t="s">
        <v>2787</v>
      </c>
      <c r="O29" s="525" t="s">
        <v>13</v>
      </c>
      <c r="P29" s="525" t="s">
        <v>14</v>
      </c>
      <c r="Q29" s="525" t="s">
        <v>15</v>
      </c>
      <c r="R29" s="519" t="s">
        <v>16</v>
      </c>
    </row>
    <row r="30" spans="1:18">
      <c r="A30" s="211" t="s">
        <v>3801</v>
      </c>
      <c r="B30" s="212" t="s">
        <v>2073</v>
      </c>
      <c r="C30" s="213" t="s">
        <v>402</v>
      </c>
      <c r="D30" s="212" t="s">
        <v>3164</v>
      </c>
      <c r="E30" s="212" t="s">
        <v>3802</v>
      </c>
      <c r="F30" s="213" t="s">
        <v>3803</v>
      </c>
      <c r="G30" s="212"/>
      <c r="H30" s="229" t="s">
        <v>3840</v>
      </c>
      <c r="I30" s="188">
        <v>20000</v>
      </c>
      <c r="J30" s="188">
        <v>30000</v>
      </c>
      <c r="K30" s="188">
        <v>10000</v>
      </c>
      <c r="L30" s="188">
        <v>3000</v>
      </c>
      <c r="M30" s="188">
        <v>33000</v>
      </c>
      <c r="N30" s="521"/>
      <c r="O30" s="212"/>
      <c r="P30" s="212"/>
      <c r="Q30" s="212"/>
      <c r="R30" s="212" t="s">
        <v>536</v>
      </c>
    </row>
    <row r="31" spans="1:18">
      <c r="A31" s="211" t="s">
        <v>3801</v>
      </c>
      <c r="B31" s="212" t="s">
        <v>2073</v>
      </c>
      <c r="C31" s="213" t="s">
        <v>402</v>
      </c>
      <c r="D31" s="212" t="s">
        <v>3164</v>
      </c>
      <c r="E31" s="212" t="s">
        <v>3811</v>
      </c>
      <c r="F31" s="213" t="s">
        <v>3803</v>
      </c>
      <c r="G31" s="212"/>
      <c r="H31" s="229" t="s">
        <v>3840</v>
      </c>
      <c r="I31" s="188">
        <v>20000</v>
      </c>
      <c r="J31" s="188">
        <v>30000</v>
      </c>
      <c r="K31" s="188">
        <v>10000</v>
      </c>
      <c r="L31" s="188">
        <v>3000</v>
      </c>
      <c r="M31" s="188">
        <v>33000</v>
      </c>
      <c r="N31" s="521"/>
      <c r="O31" s="212"/>
      <c r="P31" s="212"/>
      <c r="Q31" s="212"/>
      <c r="R31" s="212" t="s">
        <v>536</v>
      </c>
    </row>
    <row r="32" spans="1:18">
      <c r="A32" s="211" t="s">
        <v>3801</v>
      </c>
      <c r="B32" s="212" t="s">
        <v>2073</v>
      </c>
      <c r="C32" s="213" t="s">
        <v>402</v>
      </c>
      <c r="D32" s="212" t="s">
        <v>3164</v>
      </c>
      <c r="E32" s="212" t="s">
        <v>3808</v>
      </c>
      <c r="F32" s="213" t="s">
        <v>3803</v>
      </c>
      <c r="G32" s="212"/>
      <c r="H32" s="229" t="s">
        <v>3840</v>
      </c>
      <c r="I32" s="188">
        <v>20000</v>
      </c>
      <c r="J32" s="188">
        <v>30000</v>
      </c>
      <c r="K32" s="188">
        <v>10000</v>
      </c>
      <c r="L32" s="188">
        <v>3000</v>
      </c>
      <c r="M32" s="188">
        <v>33000</v>
      </c>
      <c r="N32" s="521"/>
      <c r="O32" s="212"/>
      <c r="P32" s="212"/>
      <c r="Q32" s="212"/>
      <c r="R32" s="212" t="s">
        <v>536</v>
      </c>
    </row>
    <row r="33" spans="1:18">
      <c r="A33" s="211" t="s">
        <v>3801</v>
      </c>
      <c r="B33" s="212" t="s">
        <v>2073</v>
      </c>
      <c r="C33" s="213" t="s">
        <v>402</v>
      </c>
      <c r="D33" s="212" t="s">
        <v>3164</v>
      </c>
      <c r="E33" s="212" t="s">
        <v>3807</v>
      </c>
      <c r="F33" s="213" t="s">
        <v>3803</v>
      </c>
      <c r="G33" s="212"/>
      <c r="H33" s="229" t="s">
        <v>3840</v>
      </c>
      <c r="I33" s="188">
        <v>20000</v>
      </c>
      <c r="J33" s="188">
        <v>30000</v>
      </c>
      <c r="K33" s="188">
        <v>10000</v>
      </c>
      <c r="L33" s="188">
        <v>3000</v>
      </c>
      <c r="M33" s="188">
        <v>33000</v>
      </c>
      <c r="N33" s="521"/>
      <c r="O33" s="212"/>
      <c r="P33" s="212"/>
      <c r="Q33" s="212"/>
      <c r="R33" s="212" t="s">
        <v>536</v>
      </c>
    </row>
    <row r="34" spans="1:18">
      <c r="A34" s="211" t="s">
        <v>3801</v>
      </c>
      <c r="B34" s="212" t="s">
        <v>2073</v>
      </c>
      <c r="C34" s="213" t="s">
        <v>402</v>
      </c>
      <c r="D34" s="212" t="s">
        <v>3164</v>
      </c>
      <c r="E34" s="212" t="s">
        <v>3841</v>
      </c>
      <c r="F34" s="213" t="s">
        <v>3803</v>
      </c>
      <c r="G34" s="212"/>
      <c r="H34" s="229" t="s">
        <v>3840</v>
      </c>
      <c r="I34" s="188">
        <v>20000</v>
      </c>
      <c r="J34" s="188">
        <v>30000</v>
      </c>
      <c r="K34" s="188">
        <v>10000</v>
      </c>
      <c r="L34" s="188">
        <v>3000</v>
      </c>
      <c r="M34" s="188">
        <v>33000</v>
      </c>
      <c r="N34" s="521"/>
      <c r="O34" s="212"/>
      <c r="P34" s="212"/>
      <c r="Q34" s="212"/>
      <c r="R34" s="212" t="s">
        <v>536</v>
      </c>
    </row>
    <row r="35" spans="1:18">
      <c r="A35" s="211" t="s">
        <v>3801</v>
      </c>
      <c r="B35" s="212" t="s">
        <v>2073</v>
      </c>
      <c r="C35" s="213" t="s">
        <v>402</v>
      </c>
      <c r="D35" s="212" t="s">
        <v>3164</v>
      </c>
      <c r="E35" s="212" t="s">
        <v>3816</v>
      </c>
      <c r="F35" s="213" t="s">
        <v>3803</v>
      </c>
      <c r="G35" s="212"/>
      <c r="H35" s="229" t="s">
        <v>3840</v>
      </c>
      <c r="I35" s="188">
        <v>20000</v>
      </c>
      <c r="J35" s="188">
        <v>30000</v>
      </c>
      <c r="K35" s="188">
        <v>10000</v>
      </c>
      <c r="L35" s="188">
        <v>3000</v>
      </c>
      <c r="M35" s="188">
        <v>33000</v>
      </c>
      <c r="N35" s="521"/>
      <c r="O35" s="212"/>
      <c r="P35" s="212"/>
      <c r="Q35" s="212"/>
      <c r="R35" s="212" t="s">
        <v>536</v>
      </c>
    </row>
  </sheetData>
  <hyperlinks>
    <hyperlink ref="H2" r:id="rId1" xr:uid="{00000000-0004-0000-0D00-000000000000}"/>
    <hyperlink ref="H3" r:id="rId2" xr:uid="{00000000-0004-0000-0D00-000001000000}"/>
    <hyperlink ref="H4" r:id="rId3" xr:uid="{00000000-0004-0000-0D00-000002000000}"/>
    <hyperlink ref="H5" r:id="rId4" xr:uid="{00000000-0004-0000-0D00-000003000000}"/>
    <hyperlink ref="H6" r:id="rId5" xr:uid="{00000000-0004-0000-0D00-000004000000}"/>
    <hyperlink ref="H7" r:id="rId6" xr:uid="{00000000-0004-0000-0D00-000005000000}"/>
    <hyperlink ref="H8" r:id="rId7" xr:uid="{00000000-0004-0000-0D00-000006000000}"/>
    <hyperlink ref="H9" r:id="rId8" xr:uid="{00000000-0004-0000-0D00-000007000000}"/>
    <hyperlink ref="H10" r:id="rId9" xr:uid="{00000000-0004-0000-0D00-000008000000}"/>
    <hyperlink ref="H11" r:id="rId10" xr:uid="{00000000-0004-0000-0D00-000009000000}"/>
    <hyperlink ref="H12" r:id="rId11" xr:uid="{00000000-0004-0000-0D00-00000A000000}"/>
    <hyperlink ref="O12" r:id="rId12" xr:uid="{00000000-0004-0000-0D00-00000B000000}"/>
    <hyperlink ref="H13" r:id="rId13" xr:uid="{00000000-0004-0000-0D00-00000C000000}"/>
    <hyperlink ref="O13" r:id="rId14" xr:uid="{00000000-0004-0000-0D00-00000D000000}"/>
    <hyperlink ref="H17" r:id="rId15" xr:uid="{00000000-0004-0000-0D00-00000E000000}"/>
    <hyperlink ref="H18" r:id="rId16" xr:uid="{00000000-0004-0000-0D00-00000F000000}"/>
    <hyperlink ref="H19" r:id="rId17" xr:uid="{00000000-0004-0000-0D00-000010000000}"/>
    <hyperlink ref="H20" r:id="rId18" xr:uid="{00000000-0004-0000-0D00-000011000000}"/>
    <hyperlink ref="H21" r:id="rId19" xr:uid="{00000000-0004-0000-0D00-000012000000}"/>
    <hyperlink ref="H22" r:id="rId20" xr:uid="{00000000-0004-0000-0D00-000013000000}"/>
    <hyperlink ref="H23" r:id="rId21" xr:uid="{00000000-0004-0000-0D00-000014000000}"/>
    <hyperlink ref="H30" r:id="rId22" xr:uid="{00000000-0004-0000-0D00-000015000000}"/>
    <hyperlink ref="H31" r:id="rId23" xr:uid="{00000000-0004-0000-0D00-000016000000}"/>
    <hyperlink ref="H32" r:id="rId24" xr:uid="{00000000-0004-0000-0D00-000017000000}"/>
    <hyperlink ref="H33" r:id="rId25" xr:uid="{00000000-0004-0000-0D00-000018000000}"/>
    <hyperlink ref="H34" r:id="rId26" xr:uid="{00000000-0004-0000-0D00-000019000000}"/>
    <hyperlink ref="H35" r:id="rId27" xr:uid="{00000000-0004-0000-0D00-00001A000000}"/>
  </hyperlinks>
  <pageMargins left="0.7" right="0.7" top="0.75" bottom="0.75" header="0.3" footer="0.3"/>
  <pageSetup orientation="portrait" r:id="rId2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outlinePr summaryBelow="0" summaryRight="0"/>
  </sheetPr>
  <dimension ref="A1:O736"/>
  <sheetViews>
    <sheetView tabSelected="1" zoomScale="97" workbookViewId="0">
      <pane xSplit="2" topLeftCell="E1" activePane="topRight" state="frozen"/>
      <selection pane="topRight" activeCell="D14" sqref="D14"/>
    </sheetView>
  </sheetViews>
  <sheetFormatPr defaultColWidth="12.5703125" defaultRowHeight="15.75" customHeight="1"/>
  <cols>
    <col min="1" max="1" width="25.5703125" customWidth="1"/>
    <col min="2" max="2" width="28.140625" customWidth="1"/>
    <col min="3" max="3" width="10.140625" customWidth="1"/>
    <col min="4" max="4" width="15.42578125" customWidth="1"/>
    <col min="5" max="5" width="52.42578125" customWidth="1"/>
    <col min="6" max="6" width="9" customWidth="1"/>
    <col min="7" max="7" width="10.7109375" customWidth="1"/>
    <col min="8" max="9" width="12.28515625" customWidth="1"/>
    <col min="10" max="10" width="37.42578125" customWidth="1"/>
    <col min="11" max="11" width="13.85546875" customWidth="1"/>
    <col min="12" max="12" width="35.85546875" customWidth="1"/>
    <col min="13" max="13" width="17.28515625" customWidth="1"/>
    <col min="14" max="14" width="15.5703125" customWidth="1"/>
    <col min="15" max="15" width="15.7109375" customWidth="1"/>
  </cols>
  <sheetData>
    <row r="1" spans="1:15" ht="12.75">
      <c r="A1" s="156" t="s">
        <v>0</v>
      </c>
      <c r="B1" s="296" t="s">
        <v>1</v>
      </c>
      <c r="C1" s="296" t="s">
        <v>2</v>
      </c>
      <c r="D1" s="296" t="s">
        <v>3380</v>
      </c>
      <c r="E1" s="296" t="s">
        <v>6</v>
      </c>
      <c r="F1" s="296" t="s">
        <v>7</v>
      </c>
      <c r="G1" s="296" t="s">
        <v>9</v>
      </c>
      <c r="H1" s="306" t="s">
        <v>2704</v>
      </c>
      <c r="I1" s="306" t="s">
        <v>11</v>
      </c>
      <c r="J1" s="296" t="s">
        <v>13</v>
      </c>
      <c r="K1" s="296" t="s">
        <v>8</v>
      </c>
      <c r="L1" s="296" t="s">
        <v>3381</v>
      </c>
      <c r="M1" s="296" t="s">
        <v>15</v>
      </c>
      <c r="N1" s="296" t="s">
        <v>4</v>
      </c>
      <c r="O1" s="296" t="s">
        <v>25</v>
      </c>
    </row>
    <row r="2" spans="1:15" ht="12.75">
      <c r="A2" s="94" t="s">
        <v>3842</v>
      </c>
      <c r="B2" s="94" t="s">
        <v>3843</v>
      </c>
      <c r="C2" s="99" t="s">
        <v>39</v>
      </c>
      <c r="D2" s="99" t="s">
        <v>49</v>
      </c>
      <c r="E2" s="527" t="s">
        <v>3844</v>
      </c>
      <c r="F2" s="99" t="s">
        <v>27</v>
      </c>
      <c r="G2" s="103">
        <v>25000</v>
      </c>
      <c r="H2" s="103">
        <v>8000</v>
      </c>
      <c r="I2" s="103"/>
      <c r="J2" s="246" t="s">
        <v>3845</v>
      </c>
      <c r="K2" s="225">
        <v>45019</v>
      </c>
      <c r="L2" s="528" t="s">
        <v>3846</v>
      </c>
      <c r="M2" s="99" t="s">
        <v>72</v>
      </c>
      <c r="N2" s="99" t="s">
        <v>3847</v>
      </c>
      <c r="O2" s="45" t="s">
        <v>25</v>
      </c>
    </row>
    <row r="3" spans="1:15" ht="12.75">
      <c r="A3" s="94" t="s">
        <v>3842</v>
      </c>
      <c r="B3" s="94" t="s">
        <v>3848</v>
      </c>
      <c r="C3" s="99" t="s">
        <v>39</v>
      </c>
      <c r="D3" s="99" t="s">
        <v>49</v>
      </c>
      <c r="E3" s="527" t="s">
        <v>225</v>
      </c>
      <c r="F3" s="99" t="s">
        <v>27</v>
      </c>
      <c r="G3" s="103">
        <v>25000</v>
      </c>
      <c r="H3" s="103">
        <v>15000</v>
      </c>
      <c r="I3" s="103"/>
      <c r="J3" s="96" t="s">
        <v>3849</v>
      </c>
      <c r="K3" s="225">
        <v>45021</v>
      </c>
      <c r="L3" s="118" t="s">
        <v>3850</v>
      </c>
      <c r="M3" s="99" t="s">
        <v>227</v>
      </c>
      <c r="N3" s="193" t="s">
        <v>3847</v>
      </c>
      <c r="O3" s="45" t="s">
        <v>25</v>
      </c>
    </row>
    <row r="4" spans="1:15" ht="12.75">
      <c r="A4" s="94" t="s">
        <v>3842</v>
      </c>
      <c r="B4" s="94" t="s">
        <v>639</v>
      </c>
      <c r="C4" s="99" t="s">
        <v>39</v>
      </c>
      <c r="D4" s="99" t="s">
        <v>49</v>
      </c>
      <c r="E4" s="527" t="s">
        <v>3851</v>
      </c>
      <c r="F4" s="99" t="s">
        <v>27</v>
      </c>
      <c r="G4" s="103">
        <v>6000</v>
      </c>
      <c r="H4" s="103">
        <v>2500</v>
      </c>
      <c r="I4" s="103"/>
      <c r="J4" s="96" t="s">
        <v>3852</v>
      </c>
      <c r="K4" s="225">
        <v>45022</v>
      </c>
      <c r="L4" s="529" t="s">
        <v>3853</v>
      </c>
      <c r="M4" s="99" t="s">
        <v>3854</v>
      </c>
      <c r="N4" s="193" t="s">
        <v>3847</v>
      </c>
      <c r="O4" s="45" t="s">
        <v>25</v>
      </c>
    </row>
    <row r="5" spans="1:15" ht="12.75">
      <c r="A5" s="94" t="s">
        <v>3842</v>
      </c>
      <c r="B5" s="118" t="s">
        <v>3855</v>
      </c>
      <c r="C5" s="99" t="s">
        <v>39</v>
      </c>
      <c r="D5" s="99" t="s">
        <v>49</v>
      </c>
      <c r="E5" s="527" t="s">
        <v>379</v>
      </c>
      <c r="F5" s="99" t="s">
        <v>27</v>
      </c>
      <c r="G5" s="103">
        <v>30000</v>
      </c>
      <c r="H5" s="103">
        <v>17000</v>
      </c>
      <c r="I5" s="103"/>
      <c r="J5" s="96" t="s">
        <v>3856</v>
      </c>
      <c r="K5" s="225">
        <v>45025</v>
      </c>
      <c r="L5" s="530" t="s">
        <v>3857</v>
      </c>
      <c r="M5" s="99" t="s">
        <v>3858</v>
      </c>
      <c r="N5" s="193" t="s">
        <v>3847</v>
      </c>
      <c r="O5" s="45" t="s">
        <v>25</v>
      </c>
    </row>
    <row r="6" spans="1:15" ht="12.75">
      <c r="A6" s="94" t="s">
        <v>3842</v>
      </c>
      <c r="B6" s="94" t="s">
        <v>3859</v>
      </c>
      <c r="C6" s="99" t="s">
        <v>39</v>
      </c>
      <c r="D6" s="99" t="s">
        <v>49</v>
      </c>
      <c r="E6" s="527" t="s">
        <v>3860</v>
      </c>
      <c r="F6" s="99" t="s">
        <v>2393</v>
      </c>
      <c r="G6" s="103">
        <v>35000</v>
      </c>
      <c r="H6" s="103">
        <v>25000</v>
      </c>
      <c r="I6" s="103"/>
      <c r="J6" s="96" t="s">
        <v>3861</v>
      </c>
      <c r="K6" s="225">
        <v>45028</v>
      </c>
      <c r="L6" s="65" t="s">
        <v>3862</v>
      </c>
      <c r="M6" s="92" t="s">
        <v>3863</v>
      </c>
      <c r="N6" s="193" t="s">
        <v>3847</v>
      </c>
      <c r="O6" s="45" t="s">
        <v>25</v>
      </c>
    </row>
    <row r="7" spans="1:15" ht="12.75">
      <c r="A7" s="94" t="s">
        <v>3842</v>
      </c>
      <c r="B7" s="94" t="s">
        <v>3864</v>
      </c>
      <c r="C7" s="99" t="s">
        <v>39</v>
      </c>
      <c r="D7" s="99" t="s">
        <v>49</v>
      </c>
      <c r="E7" s="527" t="s">
        <v>3646</v>
      </c>
      <c r="F7" s="99" t="s">
        <v>27</v>
      </c>
      <c r="G7" s="103">
        <v>35000</v>
      </c>
      <c r="H7" s="103">
        <v>17000</v>
      </c>
      <c r="I7" s="103"/>
      <c r="J7" s="96" t="s">
        <v>3865</v>
      </c>
      <c r="K7" s="225">
        <v>45032</v>
      </c>
      <c r="L7" s="530" t="s">
        <v>3866</v>
      </c>
      <c r="M7" s="99" t="s">
        <v>3867</v>
      </c>
      <c r="N7" s="193" t="s">
        <v>3847</v>
      </c>
      <c r="O7" s="45" t="s">
        <v>25</v>
      </c>
    </row>
    <row r="8" spans="1:15" ht="12.75">
      <c r="A8" s="94" t="s">
        <v>3842</v>
      </c>
      <c r="B8" s="94" t="s">
        <v>3843</v>
      </c>
      <c r="C8" s="99" t="s">
        <v>39</v>
      </c>
      <c r="D8" s="99" t="s">
        <v>49</v>
      </c>
      <c r="E8" s="527" t="s">
        <v>3844</v>
      </c>
      <c r="F8" s="99" t="s">
        <v>27</v>
      </c>
      <c r="G8" s="103">
        <v>25000</v>
      </c>
      <c r="H8" s="103">
        <v>8000</v>
      </c>
      <c r="I8" s="103"/>
      <c r="J8" s="96" t="s">
        <v>3868</v>
      </c>
      <c r="K8" s="225">
        <v>45033</v>
      </c>
      <c r="L8" s="530" t="s">
        <v>3869</v>
      </c>
      <c r="M8" s="99" t="s">
        <v>72</v>
      </c>
      <c r="N8" s="193" t="s">
        <v>3847</v>
      </c>
      <c r="O8" s="45" t="s">
        <v>25</v>
      </c>
    </row>
    <row r="9" spans="1:15" ht="12.75">
      <c r="A9" s="94" t="s">
        <v>3842</v>
      </c>
      <c r="B9" s="94" t="s">
        <v>639</v>
      </c>
      <c r="C9" s="99" t="s">
        <v>39</v>
      </c>
      <c r="D9" s="99" t="s">
        <v>49</v>
      </c>
      <c r="E9" s="527" t="s">
        <v>3851</v>
      </c>
      <c r="F9" s="99" t="s">
        <v>27</v>
      </c>
      <c r="G9" s="103">
        <v>6000</v>
      </c>
      <c r="H9" s="103">
        <v>2500</v>
      </c>
      <c r="I9" s="103"/>
      <c r="J9" s="96" t="s">
        <v>3870</v>
      </c>
      <c r="K9" s="225">
        <v>45036</v>
      </c>
      <c r="L9" s="530" t="s">
        <v>3871</v>
      </c>
      <c r="M9" s="99" t="s">
        <v>3872</v>
      </c>
      <c r="N9" s="193" t="s">
        <v>3847</v>
      </c>
      <c r="O9" s="45" t="s">
        <v>25</v>
      </c>
    </row>
    <row r="10" spans="1:15" ht="12.75">
      <c r="A10" s="94" t="s">
        <v>3842</v>
      </c>
      <c r="B10" s="94" t="s">
        <v>3873</v>
      </c>
      <c r="C10" s="99" t="s">
        <v>39</v>
      </c>
      <c r="D10" s="99" t="s">
        <v>49</v>
      </c>
      <c r="E10" s="527" t="s">
        <v>426</v>
      </c>
      <c r="F10" s="99" t="s">
        <v>27</v>
      </c>
      <c r="G10" s="103">
        <v>30000</v>
      </c>
      <c r="H10" s="103">
        <v>15000</v>
      </c>
      <c r="I10" s="103"/>
      <c r="J10" s="96" t="s">
        <v>3874</v>
      </c>
      <c r="K10" s="225">
        <v>45037</v>
      </c>
      <c r="L10" s="65" t="s">
        <v>3875</v>
      </c>
      <c r="M10" s="99" t="s">
        <v>3876</v>
      </c>
      <c r="N10" s="193" t="s">
        <v>3847</v>
      </c>
      <c r="O10" s="45" t="s">
        <v>25</v>
      </c>
    </row>
    <row r="11" spans="1:15" ht="12.75">
      <c r="A11" s="94" t="s">
        <v>3842</v>
      </c>
      <c r="B11" s="94" t="s">
        <v>44</v>
      </c>
      <c r="C11" s="99" t="s">
        <v>39</v>
      </c>
      <c r="D11" s="99" t="s">
        <v>49</v>
      </c>
      <c r="E11" s="527" t="s">
        <v>365</v>
      </c>
      <c r="F11" s="99" t="s">
        <v>27</v>
      </c>
      <c r="G11" s="103">
        <v>14000</v>
      </c>
      <c r="H11" s="103">
        <v>8000</v>
      </c>
      <c r="I11" s="103"/>
      <c r="J11" s="96" t="s">
        <v>3877</v>
      </c>
      <c r="K11" s="225">
        <v>45040</v>
      </c>
      <c r="L11" s="65" t="s">
        <v>3878</v>
      </c>
      <c r="M11" s="99" t="s">
        <v>276</v>
      </c>
      <c r="N11" s="193" t="s">
        <v>3847</v>
      </c>
      <c r="O11" s="45" t="s">
        <v>25</v>
      </c>
    </row>
    <row r="12" spans="1:15" ht="12.75">
      <c r="A12" s="94" t="s">
        <v>3842</v>
      </c>
      <c r="B12" s="94" t="s">
        <v>3848</v>
      </c>
      <c r="C12" s="99" t="s">
        <v>39</v>
      </c>
      <c r="D12" s="99" t="s">
        <v>49</v>
      </c>
      <c r="E12" s="527" t="s">
        <v>225</v>
      </c>
      <c r="F12" s="99" t="s">
        <v>27</v>
      </c>
      <c r="G12" s="103">
        <v>25000</v>
      </c>
      <c r="H12" s="103">
        <v>15000</v>
      </c>
      <c r="I12" s="103"/>
      <c r="J12" s="96" t="s">
        <v>3879</v>
      </c>
      <c r="K12" s="225">
        <v>45041</v>
      </c>
      <c r="L12" s="65" t="s">
        <v>3880</v>
      </c>
      <c r="M12" s="99" t="s">
        <v>227</v>
      </c>
      <c r="N12" s="193" t="s">
        <v>3847</v>
      </c>
      <c r="O12" s="45" t="s">
        <v>25</v>
      </c>
    </row>
    <row r="13" spans="1:15" ht="12.75">
      <c r="A13" s="94" t="s">
        <v>3842</v>
      </c>
      <c r="B13" s="118" t="s">
        <v>3855</v>
      </c>
      <c r="C13" s="99" t="s">
        <v>39</v>
      </c>
      <c r="D13" s="99" t="s">
        <v>49</v>
      </c>
      <c r="E13" s="527" t="s">
        <v>379</v>
      </c>
      <c r="F13" s="99" t="s">
        <v>27</v>
      </c>
      <c r="G13" s="531" t="s">
        <v>3881</v>
      </c>
      <c r="H13" s="103">
        <v>17000</v>
      </c>
      <c r="I13" s="103"/>
      <c r="J13" s="443" t="s">
        <v>3882</v>
      </c>
      <c r="K13" s="225">
        <v>45043</v>
      </c>
      <c r="L13" s="532" t="s">
        <v>3883</v>
      </c>
      <c r="M13" s="94" t="s">
        <v>3884</v>
      </c>
      <c r="N13" s="193" t="s">
        <v>3847</v>
      </c>
      <c r="O13" s="45" t="s">
        <v>25</v>
      </c>
    </row>
    <row r="14" spans="1:15" ht="12.75">
      <c r="A14" s="94" t="s">
        <v>3842</v>
      </c>
      <c r="B14" s="94" t="s">
        <v>3859</v>
      </c>
      <c r="C14" s="99" t="s">
        <v>39</v>
      </c>
      <c r="D14" s="99" t="s">
        <v>3113</v>
      </c>
      <c r="E14" s="527" t="s">
        <v>3860</v>
      </c>
      <c r="F14" s="99" t="s">
        <v>2393</v>
      </c>
      <c r="G14" s="103">
        <v>30000</v>
      </c>
      <c r="H14" s="103">
        <v>20000</v>
      </c>
      <c r="I14" s="103"/>
      <c r="J14" s="533" t="s">
        <v>3885</v>
      </c>
      <c r="K14" s="225">
        <v>45044</v>
      </c>
      <c r="L14" s="534" t="s">
        <v>3886</v>
      </c>
      <c r="M14" s="92" t="s">
        <v>3863</v>
      </c>
      <c r="N14" s="193" t="s">
        <v>3847</v>
      </c>
      <c r="O14" s="45" t="s">
        <v>25</v>
      </c>
    </row>
    <row r="15" spans="1:15" ht="12.75">
      <c r="A15" s="94" t="s">
        <v>3889</v>
      </c>
      <c r="B15" s="94" t="s">
        <v>3843</v>
      </c>
      <c r="C15" s="99" t="s">
        <v>39</v>
      </c>
      <c r="D15" s="99" t="s">
        <v>49</v>
      </c>
      <c r="E15" s="527" t="s">
        <v>3844</v>
      </c>
      <c r="F15" s="99" t="s">
        <v>3890</v>
      </c>
      <c r="G15" s="94">
        <v>25000</v>
      </c>
      <c r="H15" s="97">
        <v>8000</v>
      </c>
      <c r="I15" s="97"/>
      <c r="J15" s="443" t="s">
        <v>3891</v>
      </c>
      <c r="K15" s="225">
        <v>45047</v>
      </c>
      <c r="L15" s="543" t="s">
        <v>3892</v>
      </c>
      <c r="M15" s="94" t="s">
        <v>387</v>
      </c>
      <c r="N15" s="193" t="s">
        <v>3893</v>
      </c>
      <c r="O15" s="45" t="s">
        <v>25</v>
      </c>
    </row>
    <row r="16" spans="1:15" ht="12.75">
      <c r="A16" s="94" t="s">
        <v>3889</v>
      </c>
      <c r="B16" s="94" t="s">
        <v>3864</v>
      </c>
      <c r="C16" s="99" t="s">
        <v>39</v>
      </c>
      <c r="D16" s="99" t="s">
        <v>49</v>
      </c>
      <c r="E16" s="545" t="s">
        <v>3646</v>
      </c>
      <c r="F16" s="99" t="s">
        <v>3890</v>
      </c>
      <c r="G16" s="94">
        <v>35000</v>
      </c>
      <c r="H16" s="97">
        <v>17000</v>
      </c>
      <c r="I16" s="97"/>
      <c r="J16" s="443" t="s">
        <v>3894</v>
      </c>
      <c r="K16" s="225">
        <v>45053</v>
      </c>
      <c r="L16" s="94" t="s">
        <v>3895</v>
      </c>
      <c r="M16" s="119" t="s">
        <v>3896</v>
      </c>
      <c r="N16" s="193" t="s">
        <v>3893</v>
      </c>
      <c r="O16" s="45" t="s">
        <v>25</v>
      </c>
    </row>
    <row r="17" spans="1:15" ht="12.75">
      <c r="A17" s="94" t="s">
        <v>3889</v>
      </c>
      <c r="B17" s="65" t="s">
        <v>3897</v>
      </c>
      <c r="C17" s="99" t="s">
        <v>39</v>
      </c>
      <c r="D17" s="99" t="s">
        <v>49</v>
      </c>
      <c r="E17" s="545" t="s">
        <v>390</v>
      </c>
      <c r="F17" s="99" t="s">
        <v>3890</v>
      </c>
      <c r="G17" s="94">
        <v>16000</v>
      </c>
      <c r="H17" s="97">
        <v>8000</v>
      </c>
      <c r="I17" s="97"/>
      <c r="J17" s="443" t="s">
        <v>3898</v>
      </c>
      <c r="K17" s="225">
        <v>45054</v>
      </c>
      <c r="L17" s="546" t="s">
        <v>3899</v>
      </c>
      <c r="M17" s="94" t="s">
        <v>392</v>
      </c>
      <c r="N17" s="193" t="s">
        <v>3893</v>
      </c>
      <c r="O17" s="45" t="s">
        <v>25</v>
      </c>
    </row>
    <row r="18" spans="1:15" ht="12.75">
      <c r="A18" s="94" t="s">
        <v>3889</v>
      </c>
      <c r="B18" s="94" t="s">
        <v>1064</v>
      </c>
      <c r="C18" s="99" t="s">
        <v>39</v>
      </c>
      <c r="D18" s="99" t="s">
        <v>49</v>
      </c>
      <c r="E18" s="544" t="s">
        <v>1065</v>
      </c>
      <c r="F18" s="99" t="s">
        <v>3890</v>
      </c>
      <c r="G18" s="94">
        <v>25000</v>
      </c>
      <c r="H18" s="97">
        <v>15000</v>
      </c>
      <c r="I18" s="97"/>
      <c r="J18" s="443" t="s">
        <v>3900</v>
      </c>
      <c r="K18" s="225">
        <v>45055</v>
      </c>
      <c r="L18" s="546" t="s">
        <v>3901</v>
      </c>
      <c r="M18" s="94" t="s">
        <v>3902</v>
      </c>
      <c r="N18" s="193" t="s">
        <v>3893</v>
      </c>
      <c r="O18" s="45" t="s">
        <v>25</v>
      </c>
    </row>
    <row r="19" spans="1:15" ht="12.75">
      <c r="A19" s="94" t="s">
        <v>3889</v>
      </c>
      <c r="B19" s="94" t="s">
        <v>3855</v>
      </c>
      <c r="C19" s="99" t="s">
        <v>39</v>
      </c>
      <c r="D19" s="99" t="s">
        <v>49</v>
      </c>
      <c r="E19" s="545" t="s">
        <v>1439</v>
      </c>
      <c r="F19" s="99" t="s">
        <v>3890</v>
      </c>
      <c r="G19" s="94">
        <v>30000</v>
      </c>
      <c r="H19" s="97">
        <v>17000</v>
      </c>
      <c r="I19" s="97"/>
      <c r="J19" s="443" t="s">
        <v>3903</v>
      </c>
      <c r="K19" s="225">
        <v>45058</v>
      </c>
      <c r="L19" s="94" t="s">
        <v>3904</v>
      </c>
      <c r="M19" s="94" t="s">
        <v>424</v>
      </c>
      <c r="N19" s="193" t="s">
        <v>3893</v>
      </c>
      <c r="O19" s="45" t="s">
        <v>25</v>
      </c>
    </row>
    <row r="20" spans="1:15" ht="12.75">
      <c r="A20" s="94" t="s">
        <v>3889</v>
      </c>
      <c r="B20" s="94" t="s">
        <v>3905</v>
      </c>
      <c r="C20" s="99" t="s">
        <v>39</v>
      </c>
      <c r="D20" s="99" t="s">
        <v>49</v>
      </c>
      <c r="E20" s="545" t="s">
        <v>426</v>
      </c>
      <c r="F20" s="99" t="s">
        <v>3890</v>
      </c>
      <c r="G20" s="94">
        <v>30000</v>
      </c>
      <c r="H20" s="97">
        <v>15000</v>
      </c>
      <c r="I20" s="97"/>
      <c r="J20" s="443" t="s">
        <v>3906</v>
      </c>
      <c r="K20" s="225">
        <v>45062</v>
      </c>
      <c r="L20" s="94" t="s">
        <v>3907</v>
      </c>
      <c r="M20" s="94" t="s">
        <v>428</v>
      </c>
      <c r="N20" s="193" t="s">
        <v>3893</v>
      </c>
      <c r="O20" s="45" t="s">
        <v>25</v>
      </c>
    </row>
    <row r="21" spans="1:15" ht="12.75">
      <c r="A21" s="94" t="s">
        <v>3889</v>
      </c>
      <c r="B21" s="94" t="s">
        <v>3843</v>
      </c>
      <c r="C21" s="99" t="s">
        <v>39</v>
      </c>
      <c r="D21" s="99" t="s">
        <v>49</v>
      </c>
      <c r="E21" s="527" t="s">
        <v>3844</v>
      </c>
      <c r="F21" s="99" t="s">
        <v>3890</v>
      </c>
      <c r="G21" s="94">
        <v>25000</v>
      </c>
      <c r="H21" s="97">
        <v>8000</v>
      </c>
      <c r="I21" s="97"/>
      <c r="J21" s="246" t="s">
        <v>3908</v>
      </c>
      <c r="K21" s="225">
        <v>45065</v>
      </c>
      <c r="L21" s="94"/>
      <c r="M21" s="94" t="s">
        <v>387</v>
      </c>
      <c r="N21" s="193" t="s">
        <v>3893</v>
      </c>
      <c r="O21" s="45" t="s">
        <v>25</v>
      </c>
    </row>
    <row r="22" spans="1:15" ht="12.75">
      <c r="A22" s="94" t="s">
        <v>3889</v>
      </c>
      <c r="B22" s="94" t="s">
        <v>3864</v>
      </c>
      <c r="C22" s="99" t="s">
        <v>39</v>
      </c>
      <c r="D22" s="99" t="s">
        <v>49</v>
      </c>
      <c r="E22" s="545" t="s">
        <v>3646</v>
      </c>
      <c r="F22" s="99" t="s">
        <v>3890</v>
      </c>
      <c r="G22" s="94">
        <v>35000</v>
      </c>
      <c r="H22" s="97">
        <v>17000</v>
      </c>
      <c r="I22" s="97"/>
      <c r="J22" s="443" t="s">
        <v>3909</v>
      </c>
      <c r="K22" s="225">
        <v>45067</v>
      </c>
      <c r="L22" s="94"/>
      <c r="M22" s="119" t="s">
        <v>3896</v>
      </c>
      <c r="N22" s="193" t="s">
        <v>3893</v>
      </c>
      <c r="O22" s="45" t="s">
        <v>25</v>
      </c>
    </row>
    <row r="23" spans="1:15" ht="12.75">
      <c r="A23" s="94" t="s">
        <v>3889</v>
      </c>
      <c r="B23" s="94" t="s">
        <v>3910</v>
      </c>
      <c r="C23" s="99" t="s">
        <v>39</v>
      </c>
      <c r="D23" s="99" t="s">
        <v>49</v>
      </c>
      <c r="E23" s="545" t="s">
        <v>3911</v>
      </c>
      <c r="F23" s="99" t="s">
        <v>3890</v>
      </c>
      <c r="G23" s="94">
        <v>13000</v>
      </c>
      <c r="H23" s="97">
        <v>5000</v>
      </c>
      <c r="I23" s="97"/>
      <c r="J23" s="443" t="s">
        <v>3912</v>
      </c>
      <c r="K23" s="225">
        <v>45070</v>
      </c>
      <c r="L23" s="94"/>
      <c r="M23" s="94" t="s">
        <v>3913</v>
      </c>
      <c r="N23" s="193" t="s">
        <v>3893</v>
      </c>
      <c r="O23" s="45" t="s">
        <v>25</v>
      </c>
    </row>
    <row r="24" spans="1:15" ht="12.75">
      <c r="A24" s="94" t="s">
        <v>3889</v>
      </c>
      <c r="B24" s="94" t="s">
        <v>3914</v>
      </c>
      <c r="C24" s="99" t="s">
        <v>39</v>
      </c>
      <c r="D24" s="99" t="s">
        <v>49</v>
      </c>
      <c r="E24" s="545" t="s">
        <v>3915</v>
      </c>
      <c r="F24" s="99" t="s">
        <v>3890</v>
      </c>
      <c r="G24" s="94">
        <v>40000</v>
      </c>
      <c r="H24" s="97">
        <v>30000</v>
      </c>
      <c r="I24" s="97"/>
      <c r="J24" s="443" t="s">
        <v>3916</v>
      </c>
      <c r="K24" s="225">
        <v>45071</v>
      </c>
      <c r="L24" s="94"/>
      <c r="M24" s="94" t="s">
        <v>3917</v>
      </c>
      <c r="N24" s="193" t="s">
        <v>3893</v>
      </c>
      <c r="O24" s="45" t="s">
        <v>25</v>
      </c>
    </row>
    <row r="25" spans="1:15" ht="12.75">
      <c r="A25" s="94" t="s">
        <v>3889</v>
      </c>
      <c r="B25" s="94" t="s">
        <v>3918</v>
      </c>
      <c r="C25" s="99" t="s">
        <v>39</v>
      </c>
      <c r="D25" s="99" t="s">
        <v>49</v>
      </c>
      <c r="E25" s="545" t="s">
        <v>3919</v>
      </c>
      <c r="F25" s="99" t="s">
        <v>3890</v>
      </c>
      <c r="G25" s="94">
        <v>12000</v>
      </c>
      <c r="H25" s="97">
        <v>6000</v>
      </c>
      <c r="I25" s="97"/>
      <c r="J25" s="443" t="s">
        <v>3920</v>
      </c>
      <c r="K25" s="225">
        <v>45072</v>
      </c>
      <c r="L25" s="94"/>
      <c r="M25" s="94" t="s">
        <v>3921</v>
      </c>
      <c r="N25" s="193" t="s">
        <v>3893</v>
      </c>
      <c r="O25" s="45" t="s">
        <v>25</v>
      </c>
    </row>
    <row r="26" spans="1:15" ht="12.75">
      <c r="A26" s="94" t="s">
        <v>3889</v>
      </c>
      <c r="B26" s="94" t="s">
        <v>528</v>
      </c>
      <c r="C26" s="99" t="s">
        <v>39</v>
      </c>
      <c r="D26" s="99" t="s">
        <v>49</v>
      </c>
      <c r="E26" s="545" t="s">
        <v>365</v>
      </c>
      <c r="F26" s="99" t="s">
        <v>3890</v>
      </c>
      <c r="G26" s="94">
        <v>15000</v>
      </c>
      <c r="H26" s="97">
        <v>8000</v>
      </c>
      <c r="I26" s="97"/>
      <c r="J26" s="443" t="s">
        <v>3922</v>
      </c>
      <c r="K26" s="225">
        <v>45075</v>
      </c>
      <c r="L26" s="94"/>
      <c r="M26" s="94" t="s">
        <v>545</v>
      </c>
      <c r="N26" s="193" t="s">
        <v>3893</v>
      </c>
      <c r="O26" s="45" t="s">
        <v>25</v>
      </c>
    </row>
    <row r="27" spans="1:15" ht="12.75">
      <c r="A27" s="94" t="s">
        <v>3889</v>
      </c>
      <c r="B27" s="186" t="s">
        <v>662</v>
      </c>
      <c r="C27" s="99" t="s">
        <v>39</v>
      </c>
      <c r="D27" s="99" t="s">
        <v>49</v>
      </c>
      <c r="E27" s="547" t="s">
        <v>1410</v>
      </c>
      <c r="F27" s="99" t="s">
        <v>3890</v>
      </c>
      <c r="G27" s="94">
        <v>25000</v>
      </c>
      <c r="H27" s="97">
        <v>20000</v>
      </c>
      <c r="I27" s="97"/>
      <c r="J27" s="443" t="s">
        <v>3923</v>
      </c>
      <c r="K27" s="225">
        <v>45076</v>
      </c>
      <c r="L27" s="94"/>
      <c r="M27" s="94" t="s">
        <v>3924</v>
      </c>
      <c r="N27" s="193" t="s">
        <v>3893</v>
      </c>
      <c r="O27" s="45" t="s">
        <v>25</v>
      </c>
    </row>
    <row r="28" spans="1:15" ht="12.75">
      <c r="A28" s="94" t="s">
        <v>3889</v>
      </c>
      <c r="B28" s="94" t="s">
        <v>1093</v>
      </c>
      <c r="C28" s="99" t="s">
        <v>39</v>
      </c>
      <c r="D28" s="99" t="s">
        <v>49</v>
      </c>
      <c r="E28" s="545" t="s">
        <v>1094</v>
      </c>
      <c r="F28" s="99" t="s">
        <v>3890</v>
      </c>
      <c r="G28" s="94">
        <v>10000</v>
      </c>
      <c r="H28" s="97">
        <v>4000</v>
      </c>
      <c r="I28" s="97"/>
      <c r="J28" s="443" t="s">
        <v>3925</v>
      </c>
      <c r="K28" s="225">
        <v>45077</v>
      </c>
      <c r="L28" s="529" t="s">
        <v>3926</v>
      </c>
      <c r="M28" s="94" t="s">
        <v>3927</v>
      </c>
      <c r="N28" s="193" t="s">
        <v>3893</v>
      </c>
      <c r="O28" s="45" t="s">
        <v>25</v>
      </c>
    </row>
    <row r="29" spans="1:15" ht="12.75">
      <c r="A29" s="94" t="s">
        <v>3930</v>
      </c>
      <c r="B29" s="94" t="s">
        <v>3864</v>
      </c>
      <c r="C29" s="99" t="s">
        <v>39</v>
      </c>
      <c r="D29" s="99" t="s">
        <v>49</v>
      </c>
      <c r="E29" s="545" t="s">
        <v>3646</v>
      </c>
      <c r="F29" s="99" t="s">
        <v>3890</v>
      </c>
      <c r="G29" s="94">
        <v>35000</v>
      </c>
      <c r="H29" s="97">
        <v>20000</v>
      </c>
      <c r="I29" s="97"/>
      <c r="J29" s="443" t="s">
        <v>3931</v>
      </c>
      <c r="K29" s="225">
        <v>45081</v>
      </c>
      <c r="L29" s="548" t="s">
        <v>3932</v>
      </c>
      <c r="M29" s="94" t="s">
        <v>3933</v>
      </c>
      <c r="N29" s="193" t="s">
        <v>3934</v>
      </c>
      <c r="O29" s="45" t="s">
        <v>25</v>
      </c>
    </row>
    <row r="30" spans="1:15" ht="12.75">
      <c r="A30" s="94" t="s">
        <v>3930</v>
      </c>
      <c r="B30" s="94" t="s">
        <v>3843</v>
      </c>
      <c r="C30" s="99" t="s">
        <v>39</v>
      </c>
      <c r="D30" s="99" t="s">
        <v>49</v>
      </c>
      <c r="E30" s="527" t="s">
        <v>3844</v>
      </c>
      <c r="F30" s="99" t="s">
        <v>3890</v>
      </c>
      <c r="G30" s="94">
        <v>25000</v>
      </c>
      <c r="H30" s="97">
        <v>9000</v>
      </c>
      <c r="I30" s="97"/>
      <c r="J30" s="443" t="s">
        <v>3935</v>
      </c>
      <c r="K30" s="225">
        <v>45082</v>
      </c>
      <c r="L30" s="549" t="s">
        <v>3936</v>
      </c>
      <c r="M30" s="94" t="s">
        <v>3937</v>
      </c>
      <c r="N30" s="193" t="s">
        <v>3934</v>
      </c>
      <c r="O30" s="45" t="s">
        <v>25</v>
      </c>
    </row>
    <row r="31" spans="1:15" ht="12.75">
      <c r="A31" s="94" t="s">
        <v>3930</v>
      </c>
      <c r="B31" s="107" t="s">
        <v>1064</v>
      </c>
      <c r="C31" s="99" t="s">
        <v>39</v>
      </c>
      <c r="D31" s="99" t="s">
        <v>49</v>
      </c>
      <c r="E31" s="455" t="s">
        <v>1065</v>
      </c>
      <c r="F31" s="92" t="s">
        <v>696</v>
      </c>
      <c r="G31" s="107">
        <v>25000</v>
      </c>
      <c r="H31" s="122">
        <v>15000</v>
      </c>
      <c r="I31" s="122"/>
      <c r="J31" s="121" t="s">
        <v>3938</v>
      </c>
      <c r="K31" s="277">
        <v>45086</v>
      </c>
      <c r="L31" s="107" t="s">
        <v>3939</v>
      </c>
      <c r="M31" s="94" t="s">
        <v>3940</v>
      </c>
      <c r="N31" s="193" t="s">
        <v>3934</v>
      </c>
      <c r="O31" s="45" t="s">
        <v>25</v>
      </c>
    </row>
    <row r="32" spans="1:15" ht="12.75">
      <c r="A32" s="107" t="s">
        <v>3930</v>
      </c>
      <c r="B32" s="94" t="s">
        <v>3855</v>
      </c>
      <c r="C32" s="92" t="s">
        <v>39</v>
      </c>
      <c r="D32" s="92" t="s">
        <v>49</v>
      </c>
      <c r="E32" s="455" t="s">
        <v>1439</v>
      </c>
      <c r="F32" s="92" t="s">
        <v>3890</v>
      </c>
      <c r="G32" s="122">
        <v>30000</v>
      </c>
      <c r="H32" s="122">
        <v>17000</v>
      </c>
      <c r="I32" s="122"/>
      <c r="J32" s="121" t="s">
        <v>3941</v>
      </c>
      <c r="K32" s="277">
        <v>45090</v>
      </c>
      <c r="L32" s="107" t="s">
        <v>3942</v>
      </c>
      <c r="M32" s="94" t="s">
        <v>3943</v>
      </c>
      <c r="N32" s="193" t="s">
        <v>3934</v>
      </c>
      <c r="O32" s="45" t="s">
        <v>25</v>
      </c>
    </row>
    <row r="33" spans="1:15" ht="12.75">
      <c r="A33" s="107" t="s">
        <v>3930</v>
      </c>
      <c r="B33" s="94" t="s">
        <v>528</v>
      </c>
      <c r="C33" s="92" t="s">
        <v>39</v>
      </c>
      <c r="D33" s="92" t="s">
        <v>49</v>
      </c>
      <c r="E33" s="545" t="s">
        <v>365</v>
      </c>
      <c r="F33" s="92" t="s">
        <v>3890</v>
      </c>
      <c r="G33" s="122">
        <v>15000</v>
      </c>
      <c r="H33" s="122">
        <v>8000</v>
      </c>
      <c r="I33" s="122"/>
      <c r="J33" s="121" t="s">
        <v>3944</v>
      </c>
      <c r="K33" s="277">
        <v>45092</v>
      </c>
      <c r="L33" s="107" t="s">
        <v>3945</v>
      </c>
      <c r="M33" s="94" t="s">
        <v>3946</v>
      </c>
      <c r="N33" s="193" t="s">
        <v>3934</v>
      </c>
      <c r="O33" s="45" t="s">
        <v>25</v>
      </c>
    </row>
    <row r="34" spans="1:15" ht="12.75">
      <c r="A34" s="107" t="s">
        <v>3930</v>
      </c>
      <c r="B34" s="94" t="s">
        <v>3843</v>
      </c>
      <c r="C34" s="92" t="s">
        <v>39</v>
      </c>
      <c r="D34" s="92" t="s">
        <v>49</v>
      </c>
      <c r="E34" s="527" t="s">
        <v>3844</v>
      </c>
      <c r="F34" s="92" t="s">
        <v>3890</v>
      </c>
      <c r="G34" s="122">
        <v>25000</v>
      </c>
      <c r="H34" s="122">
        <v>9000</v>
      </c>
      <c r="I34" s="122"/>
      <c r="J34" s="121" t="s">
        <v>3947</v>
      </c>
      <c r="K34" s="277">
        <v>45096</v>
      </c>
      <c r="L34" s="107"/>
      <c r="M34" s="94" t="s">
        <v>3937</v>
      </c>
      <c r="N34" s="193" t="s">
        <v>3934</v>
      </c>
      <c r="O34" s="45" t="s">
        <v>25</v>
      </c>
    </row>
    <row r="35" spans="1:15" ht="12.75">
      <c r="A35" s="107" t="s">
        <v>3930</v>
      </c>
      <c r="B35" s="94" t="s">
        <v>3864</v>
      </c>
      <c r="C35" s="92" t="s">
        <v>39</v>
      </c>
      <c r="D35" s="92" t="s">
        <v>49</v>
      </c>
      <c r="E35" s="545" t="s">
        <v>3646</v>
      </c>
      <c r="F35" s="92" t="s">
        <v>3890</v>
      </c>
      <c r="G35" s="122">
        <v>35000</v>
      </c>
      <c r="H35" s="122">
        <v>20000</v>
      </c>
      <c r="I35" s="122"/>
      <c r="J35" s="121" t="s">
        <v>3948</v>
      </c>
      <c r="K35" s="277">
        <v>45095</v>
      </c>
      <c r="L35" s="107"/>
      <c r="M35" s="94" t="s">
        <v>3933</v>
      </c>
      <c r="N35" s="193" t="s">
        <v>3934</v>
      </c>
      <c r="O35" s="45" t="s">
        <v>25</v>
      </c>
    </row>
    <row r="36" spans="1:15" ht="12.75">
      <c r="A36" s="107" t="s">
        <v>3930</v>
      </c>
      <c r="B36" s="94" t="s">
        <v>3855</v>
      </c>
      <c r="C36" s="92" t="s">
        <v>39</v>
      </c>
      <c r="D36" s="92" t="s">
        <v>49</v>
      </c>
      <c r="E36" s="455" t="s">
        <v>1439</v>
      </c>
      <c r="F36" s="92" t="s">
        <v>3890</v>
      </c>
      <c r="G36" s="122">
        <v>30000</v>
      </c>
      <c r="H36" s="122">
        <v>17000</v>
      </c>
      <c r="I36" s="122"/>
      <c r="J36" s="121" t="s">
        <v>3949</v>
      </c>
      <c r="K36" s="277">
        <v>45105</v>
      </c>
      <c r="L36" s="107"/>
      <c r="M36" s="94" t="s">
        <v>3943</v>
      </c>
      <c r="N36" s="193" t="s">
        <v>3934</v>
      </c>
      <c r="O36" s="45" t="s">
        <v>25</v>
      </c>
    </row>
    <row r="37" spans="1:15" ht="12.75">
      <c r="A37" s="94" t="s">
        <v>3930</v>
      </c>
      <c r="B37" s="94" t="s">
        <v>3843</v>
      </c>
      <c r="C37" s="99" t="s">
        <v>39</v>
      </c>
      <c r="D37" s="99" t="s">
        <v>49</v>
      </c>
      <c r="E37" s="527" t="s">
        <v>3844</v>
      </c>
      <c r="F37" s="99" t="s">
        <v>3890</v>
      </c>
      <c r="G37" s="94">
        <v>25000</v>
      </c>
      <c r="H37" s="97">
        <v>9000</v>
      </c>
      <c r="I37" s="97"/>
      <c r="J37" s="443" t="s">
        <v>3950</v>
      </c>
      <c r="K37" s="225">
        <v>45106</v>
      </c>
      <c r="L37" s="549"/>
      <c r="M37" s="94" t="s">
        <v>3937</v>
      </c>
      <c r="N37" s="193" t="s">
        <v>3934</v>
      </c>
      <c r="O37" s="45" t="s">
        <v>25</v>
      </c>
    </row>
    <row r="38" spans="1:15" ht="12.75">
      <c r="A38" s="107" t="s">
        <v>3930</v>
      </c>
      <c r="B38" s="94" t="s">
        <v>528</v>
      </c>
      <c r="C38" s="92" t="s">
        <v>39</v>
      </c>
      <c r="D38" s="92" t="s">
        <v>49</v>
      </c>
      <c r="E38" s="545" t="s">
        <v>365</v>
      </c>
      <c r="F38" s="92" t="s">
        <v>3890</v>
      </c>
      <c r="G38" s="122">
        <v>15000</v>
      </c>
      <c r="H38" s="122">
        <v>8000</v>
      </c>
      <c r="I38" s="122"/>
      <c r="J38" s="121" t="s">
        <v>3951</v>
      </c>
      <c r="K38" s="277">
        <v>45106</v>
      </c>
      <c r="L38" s="107"/>
      <c r="M38" s="94" t="s">
        <v>3946</v>
      </c>
      <c r="N38" s="193" t="s">
        <v>3934</v>
      </c>
      <c r="O38" s="45" t="s">
        <v>25</v>
      </c>
    </row>
    <row r="39" spans="1:15" ht="12.75">
      <c r="A39" s="107" t="s">
        <v>3952</v>
      </c>
      <c r="B39" s="550" t="s">
        <v>621</v>
      </c>
      <c r="C39" s="92" t="s">
        <v>39</v>
      </c>
      <c r="D39" s="92" t="s">
        <v>49</v>
      </c>
      <c r="E39" s="551" t="s">
        <v>622</v>
      </c>
      <c r="F39" s="92" t="s">
        <v>27</v>
      </c>
      <c r="G39" s="550">
        <v>75000</v>
      </c>
      <c r="H39" s="550">
        <v>55000</v>
      </c>
      <c r="I39" s="550"/>
      <c r="J39" s="552" t="s">
        <v>3953</v>
      </c>
      <c r="K39" s="553">
        <v>45116</v>
      </c>
      <c r="L39" s="550" t="s">
        <v>68</v>
      </c>
      <c r="M39" s="107" t="s">
        <v>3954</v>
      </c>
      <c r="N39" s="193" t="s">
        <v>3955</v>
      </c>
      <c r="O39" s="45" t="s">
        <v>691</v>
      </c>
    </row>
    <row r="40" spans="1:15" ht="12.75">
      <c r="A40" s="107" t="s">
        <v>3952</v>
      </c>
      <c r="B40" s="107" t="s">
        <v>69</v>
      </c>
      <c r="C40" s="92" t="s">
        <v>39</v>
      </c>
      <c r="D40" s="92" t="s">
        <v>49</v>
      </c>
      <c r="E40" s="527" t="s">
        <v>3844</v>
      </c>
      <c r="F40" s="92" t="s">
        <v>27</v>
      </c>
      <c r="G40" s="107">
        <v>25000</v>
      </c>
      <c r="H40" s="107">
        <v>9000</v>
      </c>
      <c r="I40" s="107"/>
      <c r="J40" s="121" t="s">
        <v>3956</v>
      </c>
      <c r="K40" s="454">
        <v>45117</v>
      </c>
      <c r="L40" s="107" t="s">
        <v>68</v>
      </c>
      <c r="M40" s="107" t="s">
        <v>3957</v>
      </c>
      <c r="N40" s="193" t="s">
        <v>3955</v>
      </c>
      <c r="O40" s="45" t="s">
        <v>691</v>
      </c>
    </row>
    <row r="41" spans="1:15" ht="12.75">
      <c r="A41" s="107" t="s">
        <v>3952</v>
      </c>
      <c r="B41" s="94" t="s">
        <v>3855</v>
      </c>
      <c r="C41" s="92" t="s">
        <v>39</v>
      </c>
      <c r="D41" s="92" t="s">
        <v>49</v>
      </c>
      <c r="E41" s="455" t="s">
        <v>1439</v>
      </c>
      <c r="F41" s="92" t="s">
        <v>27</v>
      </c>
      <c r="G41" s="107">
        <v>30000</v>
      </c>
      <c r="H41" s="107">
        <v>17000</v>
      </c>
      <c r="I41" s="107"/>
      <c r="J41" s="121" t="s">
        <v>3958</v>
      </c>
      <c r="K41" s="454">
        <v>45118</v>
      </c>
      <c r="L41" s="107" t="s">
        <v>388</v>
      </c>
      <c r="M41" s="94" t="s">
        <v>3959</v>
      </c>
      <c r="N41" s="193" t="s">
        <v>3955</v>
      </c>
      <c r="O41" s="45" t="s">
        <v>691</v>
      </c>
    </row>
    <row r="42" spans="1:15" ht="12.75">
      <c r="A42" s="107" t="s">
        <v>3952</v>
      </c>
      <c r="B42" s="107" t="s">
        <v>3864</v>
      </c>
      <c r="C42" s="92" t="s">
        <v>39</v>
      </c>
      <c r="D42" s="92" t="s">
        <v>49</v>
      </c>
      <c r="E42" s="545" t="s">
        <v>3646</v>
      </c>
      <c r="F42" s="92" t="s">
        <v>27</v>
      </c>
      <c r="G42" s="107">
        <v>35000</v>
      </c>
      <c r="H42" s="107">
        <v>20000</v>
      </c>
      <c r="I42" s="107"/>
      <c r="J42" s="121" t="s">
        <v>3960</v>
      </c>
      <c r="K42" s="454">
        <v>45121</v>
      </c>
      <c r="L42" s="107" t="s">
        <v>68</v>
      </c>
      <c r="M42" s="107" t="s">
        <v>2880</v>
      </c>
      <c r="N42" s="193" t="s">
        <v>3955</v>
      </c>
      <c r="O42" s="45" t="s">
        <v>691</v>
      </c>
    </row>
    <row r="43" spans="1:15" ht="12.75">
      <c r="A43" s="107" t="s">
        <v>3952</v>
      </c>
      <c r="B43" s="107" t="s">
        <v>69</v>
      </c>
      <c r="C43" s="92" t="s">
        <v>39</v>
      </c>
      <c r="D43" s="92" t="s">
        <v>49</v>
      </c>
      <c r="E43" s="555" t="s">
        <v>3844</v>
      </c>
      <c r="F43" s="92" t="s">
        <v>27</v>
      </c>
      <c r="G43" s="107">
        <v>25000</v>
      </c>
      <c r="H43" s="107">
        <v>9000</v>
      </c>
      <c r="I43" s="107"/>
      <c r="J43" s="121" t="s">
        <v>3962</v>
      </c>
      <c r="K43" s="454">
        <v>45124</v>
      </c>
      <c r="L43" s="107" t="s">
        <v>68</v>
      </c>
      <c r="M43" s="107" t="s">
        <v>3957</v>
      </c>
      <c r="N43" s="193" t="s">
        <v>3955</v>
      </c>
      <c r="O43" s="45" t="s">
        <v>691</v>
      </c>
    </row>
    <row r="44" spans="1:15" ht="12.75">
      <c r="A44" s="107" t="s">
        <v>3952</v>
      </c>
      <c r="B44" s="94" t="s">
        <v>3855</v>
      </c>
      <c r="C44" s="92" t="s">
        <v>39</v>
      </c>
      <c r="D44" s="92" t="s">
        <v>49</v>
      </c>
      <c r="E44" s="455" t="s">
        <v>1439</v>
      </c>
      <c r="F44" s="92" t="s">
        <v>27</v>
      </c>
      <c r="G44" s="107">
        <v>30000</v>
      </c>
      <c r="H44" s="107">
        <v>17000</v>
      </c>
      <c r="I44" s="107"/>
      <c r="J44" s="121" t="s">
        <v>3963</v>
      </c>
      <c r="K44" s="454">
        <v>45131</v>
      </c>
      <c r="L44" s="107" t="s">
        <v>388</v>
      </c>
      <c r="M44" s="107" t="s">
        <v>3959</v>
      </c>
      <c r="N44" s="193" t="s">
        <v>3955</v>
      </c>
      <c r="O44" s="45" t="s">
        <v>691</v>
      </c>
    </row>
    <row r="45" spans="1:15" ht="12.75">
      <c r="A45" s="107" t="s">
        <v>3964</v>
      </c>
      <c r="B45" s="107" t="s">
        <v>781</v>
      </c>
      <c r="C45" s="92" t="s">
        <v>39</v>
      </c>
      <c r="D45" s="92" t="s">
        <v>403</v>
      </c>
      <c r="E45" s="455" t="s">
        <v>471</v>
      </c>
      <c r="F45" s="92" t="s">
        <v>27</v>
      </c>
      <c r="G45" s="122">
        <v>25000</v>
      </c>
      <c r="H45" s="122">
        <v>13000</v>
      </c>
      <c r="I45" s="122"/>
      <c r="J45" s="121" t="s">
        <v>3965</v>
      </c>
      <c r="K45" s="277">
        <v>45142</v>
      </c>
      <c r="L45" s="107"/>
      <c r="M45" s="94" t="s">
        <v>3966</v>
      </c>
      <c r="N45" s="193" t="s">
        <v>3967</v>
      </c>
      <c r="O45" s="45" t="s">
        <v>691</v>
      </c>
    </row>
    <row r="46" spans="1:15" ht="12.75">
      <c r="A46" s="107" t="s">
        <v>3964</v>
      </c>
      <c r="B46" s="107" t="s">
        <v>69</v>
      </c>
      <c r="C46" s="92" t="s">
        <v>39</v>
      </c>
      <c r="D46" s="92" t="s">
        <v>49</v>
      </c>
      <c r="E46" s="527" t="s">
        <v>3844</v>
      </c>
      <c r="F46" s="92" t="s">
        <v>27</v>
      </c>
      <c r="G46" s="122">
        <v>25000</v>
      </c>
      <c r="H46" s="122">
        <v>9000</v>
      </c>
      <c r="I46" s="122"/>
      <c r="J46" s="121" t="s">
        <v>3968</v>
      </c>
      <c r="K46" s="91">
        <v>45145</v>
      </c>
      <c r="L46" s="107"/>
      <c r="M46" s="94" t="s">
        <v>823</v>
      </c>
      <c r="N46" s="193" t="s">
        <v>3967</v>
      </c>
      <c r="O46" s="45" t="s">
        <v>691</v>
      </c>
    </row>
    <row r="47" spans="1:15" ht="12.75">
      <c r="A47" s="107" t="s">
        <v>3964</v>
      </c>
      <c r="B47" s="107" t="s">
        <v>3855</v>
      </c>
      <c r="C47" s="92" t="s">
        <v>39</v>
      </c>
      <c r="D47" s="92" t="s">
        <v>49</v>
      </c>
      <c r="E47" s="455" t="s">
        <v>1439</v>
      </c>
      <c r="F47" s="92" t="s">
        <v>27</v>
      </c>
      <c r="G47" s="122">
        <v>30000</v>
      </c>
      <c r="H47" s="122">
        <v>17000</v>
      </c>
      <c r="I47" s="122"/>
      <c r="J47" s="121" t="s">
        <v>3969</v>
      </c>
      <c r="K47" s="277">
        <v>45152</v>
      </c>
      <c r="L47" s="107"/>
      <c r="M47" s="94" t="s">
        <v>3970</v>
      </c>
      <c r="N47" s="193" t="s">
        <v>3967</v>
      </c>
      <c r="O47" s="45" t="s">
        <v>691</v>
      </c>
    </row>
    <row r="48" spans="1:15" ht="12.75">
      <c r="A48" s="107" t="s">
        <v>3964</v>
      </c>
      <c r="B48" s="107" t="s">
        <v>3971</v>
      </c>
      <c r="C48" s="92" t="s">
        <v>39</v>
      </c>
      <c r="D48" s="92" t="s">
        <v>49</v>
      </c>
      <c r="E48" s="455" t="s">
        <v>1439</v>
      </c>
      <c r="F48" s="92" t="s">
        <v>27</v>
      </c>
      <c r="G48" s="297">
        <v>30000</v>
      </c>
      <c r="H48" s="122">
        <v>17000</v>
      </c>
      <c r="I48" s="122"/>
      <c r="J48" s="121" t="s">
        <v>3972</v>
      </c>
      <c r="K48" s="277">
        <v>45163</v>
      </c>
      <c r="L48" s="107"/>
      <c r="M48" s="94" t="s">
        <v>3970</v>
      </c>
      <c r="N48" s="193" t="s">
        <v>3967</v>
      </c>
      <c r="O48" s="45" t="s">
        <v>691</v>
      </c>
    </row>
    <row r="49" spans="1:15" ht="12.75">
      <c r="A49" s="107" t="s">
        <v>3964</v>
      </c>
      <c r="B49" s="107" t="s">
        <v>3973</v>
      </c>
      <c r="C49" s="92" t="s">
        <v>39</v>
      </c>
      <c r="D49" s="92" t="s">
        <v>3974</v>
      </c>
      <c r="E49" s="557" t="s">
        <v>3860</v>
      </c>
      <c r="F49" s="92" t="s">
        <v>2393</v>
      </c>
      <c r="G49" s="297">
        <v>70000</v>
      </c>
      <c r="H49" s="122">
        <v>45000</v>
      </c>
      <c r="I49" s="122"/>
      <c r="J49" s="121" t="s">
        <v>3975</v>
      </c>
      <c r="K49" s="277">
        <v>45164</v>
      </c>
      <c r="L49" s="107"/>
      <c r="M49" s="94" t="s">
        <v>3976</v>
      </c>
      <c r="N49" s="193" t="s">
        <v>3967</v>
      </c>
      <c r="O49" s="45" t="s">
        <v>691</v>
      </c>
    </row>
    <row r="50" spans="1:15" ht="12.75">
      <c r="A50" s="107" t="s">
        <v>3964</v>
      </c>
      <c r="B50" s="107" t="s">
        <v>69</v>
      </c>
      <c r="C50" s="92" t="s">
        <v>39</v>
      </c>
      <c r="D50" s="92" t="s">
        <v>3977</v>
      </c>
      <c r="E50" s="527" t="s">
        <v>3844</v>
      </c>
      <c r="F50" s="92" t="s">
        <v>27</v>
      </c>
      <c r="G50" s="297">
        <v>25000</v>
      </c>
      <c r="H50" s="122">
        <v>9000</v>
      </c>
      <c r="I50" s="122"/>
      <c r="J50" s="121" t="s">
        <v>3978</v>
      </c>
      <c r="K50" s="277">
        <v>45166</v>
      </c>
      <c r="L50" s="107"/>
      <c r="M50" s="94" t="s">
        <v>823</v>
      </c>
      <c r="N50" s="193" t="s">
        <v>3967</v>
      </c>
      <c r="O50" s="45" t="s">
        <v>691</v>
      </c>
    </row>
    <row r="51" spans="1:15" ht="12.75">
      <c r="A51" s="94" t="s">
        <v>3980</v>
      </c>
      <c r="B51" s="564" t="s">
        <v>3843</v>
      </c>
      <c r="C51" s="560" t="s">
        <v>39</v>
      </c>
      <c r="D51" s="562" t="s">
        <v>403</v>
      </c>
      <c r="E51" s="455" t="s">
        <v>70</v>
      </c>
      <c r="F51" s="92" t="s">
        <v>27</v>
      </c>
      <c r="G51" s="297">
        <v>25000</v>
      </c>
      <c r="H51" s="122">
        <v>9000</v>
      </c>
      <c r="I51" s="122"/>
      <c r="J51" s="121" t="s">
        <v>3983</v>
      </c>
      <c r="K51" s="565">
        <v>45180</v>
      </c>
      <c r="L51" s="107"/>
      <c r="M51" s="107" t="s">
        <v>1049</v>
      </c>
      <c r="N51" s="193" t="s">
        <v>3982</v>
      </c>
      <c r="O51" s="45" t="s">
        <v>691</v>
      </c>
    </row>
    <row r="52" spans="1:15" ht="12.75">
      <c r="A52" s="94" t="s">
        <v>3980</v>
      </c>
      <c r="B52" s="564" t="s">
        <v>377</v>
      </c>
      <c r="C52" s="560" t="s">
        <v>39</v>
      </c>
      <c r="D52" s="562" t="s">
        <v>403</v>
      </c>
      <c r="E52" s="455" t="s">
        <v>1439</v>
      </c>
      <c r="F52" s="92" t="s">
        <v>27</v>
      </c>
      <c r="G52" s="297">
        <v>30000</v>
      </c>
      <c r="H52" s="122">
        <v>17000</v>
      </c>
      <c r="I52" s="122"/>
      <c r="J52" s="121" t="s">
        <v>3984</v>
      </c>
      <c r="K52" s="561">
        <v>45182</v>
      </c>
      <c r="L52" s="107"/>
      <c r="M52" s="107" t="s">
        <v>1075</v>
      </c>
      <c r="N52" s="193" t="s">
        <v>3982</v>
      </c>
      <c r="O52" s="45" t="s">
        <v>691</v>
      </c>
    </row>
    <row r="53" spans="1:15" ht="12.75">
      <c r="A53" s="94" t="s">
        <v>3980</v>
      </c>
      <c r="B53" s="564" t="s">
        <v>3985</v>
      </c>
      <c r="C53" s="560" t="s">
        <v>39</v>
      </c>
      <c r="D53" s="562" t="s">
        <v>3201</v>
      </c>
      <c r="E53" s="407" t="s">
        <v>3986</v>
      </c>
      <c r="F53" s="92" t="s">
        <v>2393</v>
      </c>
      <c r="G53" s="297">
        <v>70000</v>
      </c>
      <c r="H53" s="122">
        <v>45000</v>
      </c>
      <c r="I53" s="122"/>
      <c r="J53" s="121" t="s">
        <v>3987</v>
      </c>
      <c r="K53" s="561">
        <v>45185</v>
      </c>
      <c r="L53" s="107"/>
      <c r="M53" s="107" t="s">
        <v>3988</v>
      </c>
      <c r="N53" s="193" t="s">
        <v>3982</v>
      </c>
      <c r="O53" s="45" t="s">
        <v>691</v>
      </c>
    </row>
    <row r="54" spans="1:15" ht="12.75">
      <c r="A54" s="94" t="s">
        <v>3980</v>
      </c>
      <c r="B54" s="564" t="s">
        <v>3989</v>
      </c>
      <c r="C54" s="560" t="s">
        <v>39</v>
      </c>
      <c r="D54" s="562" t="s">
        <v>403</v>
      </c>
      <c r="E54" s="455" t="s">
        <v>471</v>
      </c>
      <c r="F54" s="92" t="s">
        <v>27</v>
      </c>
      <c r="G54" s="297">
        <v>25000</v>
      </c>
      <c r="H54" s="122">
        <v>13000</v>
      </c>
      <c r="I54" s="122"/>
      <c r="J54" s="121" t="s">
        <v>3990</v>
      </c>
      <c r="K54" s="561">
        <v>45189</v>
      </c>
      <c r="L54" s="107"/>
      <c r="M54" s="107" t="s">
        <v>3991</v>
      </c>
      <c r="N54" s="193" t="s">
        <v>3982</v>
      </c>
      <c r="O54" s="45" t="s">
        <v>691</v>
      </c>
    </row>
    <row r="55" spans="1:15" ht="12.75">
      <c r="A55" s="94" t="s">
        <v>3980</v>
      </c>
      <c r="B55" s="564" t="s">
        <v>3843</v>
      </c>
      <c r="C55" s="560" t="s">
        <v>39</v>
      </c>
      <c r="D55" s="562" t="s">
        <v>403</v>
      </c>
      <c r="E55" s="455" t="s">
        <v>70</v>
      </c>
      <c r="F55" s="92" t="s">
        <v>27</v>
      </c>
      <c r="G55" s="297">
        <v>25000</v>
      </c>
      <c r="H55" s="122">
        <v>9000</v>
      </c>
      <c r="I55" s="122"/>
      <c r="J55" s="121" t="s">
        <v>3995</v>
      </c>
      <c r="K55" s="561">
        <v>45194</v>
      </c>
      <c r="L55" s="107"/>
      <c r="M55" s="107" t="s">
        <v>1049</v>
      </c>
      <c r="N55" s="193" t="s">
        <v>3982</v>
      </c>
      <c r="O55" s="45" t="s">
        <v>691</v>
      </c>
    </row>
    <row r="56" spans="1:15" ht="12.75">
      <c r="A56" s="94" t="s">
        <v>3980</v>
      </c>
      <c r="B56" s="564" t="s">
        <v>377</v>
      </c>
      <c r="C56" s="560" t="s">
        <v>39</v>
      </c>
      <c r="D56" s="562" t="s">
        <v>403</v>
      </c>
      <c r="E56" s="455" t="s">
        <v>1439</v>
      </c>
      <c r="F56" s="92" t="s">
        <v>27</v>
      </c>
      <c r="G56" s="297">
        <v>30000</v>
      </c>
      <c r="H56" s="122">
        <v>17000</v>
      </c>
      <c r="I56" s="122"/>
      <c r="J56" s="121" t="s">
        <v>3996</v>
      </c>
      <c r="K56" s="561">
        <v>45198</v>
      </c>
      <c r="L56" s="107"/>
      <c r="M56" s="107" t="s">
        <v>1075</v>
      </c>
      <c r="N56" s="193" t="s">
        <v>3982</v>
      </c>
      <c r="O56" s="45" t="s">
        <v>691</v>
      </c>
    </row>
    <row r="57" spans="1:15" ht="12.75">
      <c r="A57" s="94" t="s">
        <v>3997</v>
      </c>
      <c r="B57" s="94" t="s">
        <v>3843</v>
      </c>
      <c r="C57" s="99" t="s">
        <v>39</v>
      </c>
      <c r="D57" s="99" t="s">
        <v>49</v>
      </c>
      <c r="E57" s="527" t="s">
        <v>3844</v>
      </c>
      <c r="F57" s="99"/>
      <c r="G57" s="97">
        <v>25000</v>
      </c>
      <c r="H57" s="94">
        <v>9000</v>
      </c>
      <c r="I57" s="94"/>
      <c r="J57" s="568" t="s">
        <v>3999</v>
      </c>
      <c r="K57" s="569">
        <v>45208</v>
      </c>
      <c r="L57" s="94"/>
      <c r="M57" s="99" t="s">
        <v>1303</v>
      </c>
      <c r="N57" s="193" t="s">
        <v>3998</v>
      </c>
      <c r="O57" s="94"/>
    </row>
    <row r="58" spans="1:15" ht="12.75">
      <c r="A58" s="94" t="s">
        <v>3997</v>
      </c>
      <c r="B58" s="94" t="s">
        <v>4000</v>
      </c>
      <c r="C58" s="99" t="s">
        <v>39</v>
      </c>
      <c r="D58" s="99" t="s">
        <v>49</v>
      </c>
      <c r="E58" s="455" t="s">
        <v>1439</v>
      </c>
      <c r="F58" s="99"/>
      <c r="G58" s="97">
        <v>35000</v>
      </c>
      <c r="H58" s="94">
        <v>20000</v>
      </c>
      <c r="I58" s="94"/>
      <c r="J58" s="568" t="s">
        <v>4001</v>
      </c>
      <c r="K58" s="569">
        <v>45212</v>
      </c>
      <c r="L58" s="94"/>
      <c r="M58" s="99" t="s">
        <v>1441</v>
      </c>
      <c r="N58" s="193" t="s">
        <v>3998</v>
      </c>
      <c r="O58" s="94"/>
    </row>
    <row r="59" spans="1:15" ht="12.75">
      <c r="A59" s="94" t="s">
        <v>3997</v>
      </c>
      <c r="B59" s="564" t="s">
        <v>3985</v>
      </c>
      <c r="C59" s="560" t="s">
        <v>39</v>
      </c>
      <c r="D59" s="562" t="s">
        <v>3201</v>
      </c>
      <c r="E59" s="407" t="s">
        <v>4002</v>
      </c>
      <c r="F59" s="99"/>
      <c r="G59" s="97">
        <v>70000</v>
      </c>
      <c r="H59" s="94">
        <v>45000</v>
      </c>
      <c r="I59" s="94"/>
      <c r="J59" s="568" t="s">
        <v>4003</v>
      </c>
      <c r="K59" s="569">
        <v>45214</v>
      </c>
      <c r="L59" s="94"/>
      <c r="M59" s="99" t="s">
        <v>4004</v>
      </c>
      <c r="N59" s="193" t="s">
        <v>3998</v>
      </c>
      <c r="O59" s="94"/>
    </row>
    <row r="60" spans="1:15" ht="12.75">
      <c r="A60" s="94" t="s">
        <v>3997</v>
      </c>
      <c r="B60" s="564" t="s">
        <v>4005</v>
      </c>
      <c r="C60" s="99" t="s">
        <v>39</v>
      </c>
      <c r="D60" s="99" t="s">
        <v>4006</v>
      </c>
      <c r="E60" s="407" t="s">
        <v>318</v>
      </c>
      <c r="F60" s="99"/>
      <c r="G60" s="97">
        <v>25000</v>
      </c>
      <c r="H60" s="97">
        <v>15000</v>
      </c>
      <c r="I60" s="97"/>
      <c r="J60" s="407" t="s">
        <v>4007</v>
      </c>
      <c r="K60" s="569">
        <v>45220</v>
      </c>
      <c r="L60" s="94"/>
      <c r="M60" s="99" t="s">
        <v>1519</v>
      </c>
      <c r="N60" s="193" t="s">
        <v>3998</v>
      </c>
      <c r="O60" s="94"/>
    </row>
    <row r="61" spans="1:15" ht="12.75">
      <c r="A61" s="94" t="s">
        <v>3997</v>
      </c>
      <c r="B61" s="94" t="s">
        <v>4008</v>
      </c>
      <c r="C61" s="99" t="s">
        <v>39</v>
      </c>
      <c r="D61" s="99" t="s">
        <v>49</v>
      </c>
      <c r="E61" s="527" t="s">
        <v>3844</v>
      </c>
      <c r="F61" s="99"/>
      <c r="G61" s="97">
        <v>25000</v>
      </c>
      <c r="H61" s="94">
        <v>9000</v>
      </c>
      <c r="I61" s="94"/>
      <c r="J61" s="568" t="s">
        <v>4009</v>
      </c>
      <c r="K61" s="569">
        <v>45222</v>
      </c>
      <c r="L61" s="94"/>
      <c r="M61" s="99" t="s">
        <v>1303</v>
      </c>
      <c r="N61" s="193" t="s">
        <v>3998</v>
      </c>
      <c r="O61" s="94"/>
    </row>
    <row r="62" spans="1:15" ht="12.75">
      <c r="A62" s="94" t="s">
        <v>3997</v>
      </c>
      <c r="B62" s="94" t="s">
        <v>4000</v>
      </c>
      <c r="C62" s="99" t="s">
        <v>39</v>
      </c>
      <c r="D62" s="99" t="s">
        <v>49</v>
      </c>
      <c r="E62" s="455" t="s">
        <v>1439</v>
      </c>
      <c r="F62" s="99"/>
      <c r="G62" s="97">
        <v>35000</v>
      </c>
      <c r="H62" s="94">
        <v>20000</v>
      </c>
      <c r="I62" s="94"/>
      <c r="J62" s="568" t="s">
        <v>4010</v>
      </c>
      <c r="K62" s="569">
        <v>45225</v>
      </c>
      <c r="L62" s="94"/>
      <c r="M62" s="99" t="s">
        <v>1441</v>
      </c>
      <c r="N62" s="193" t="s">
        <v>3998</v>
      </c>
      <c r="O62" s="94"/>
    </row>
    <row r="63" spans="1:15" ht="12.75">
      <c r="A63" s="94" t="s">
        <v>3997</v>
      </c>
      <c r="B63" s="94" t="s">
        <v>169</v>
      </c>
      <c r="C63" s="99" t="s">
        <v>39</v>
      </c>
      <c r="D63" s="99" t="s">
        <v>4006</v>
      </c>
      <c r="E63" s="455" t="s">
        <v>554</v>
      </c>
      <c r="F63" s="99"/>
      <c r="G63" s="97">
        <v>45000</v>
      </c>
      <c r="H63" s="94">
        <v>22000</v>
      </c>
      <c r="I63" s="94"/>
      <c r="J63" s="568" t="s">
        <v>4011</v>
      </c>
      <c r="K63" s="569">
        <v>45227</v>
      </c>
      <c r="L63" s="94"/>
      <c r="M63" s="99" t="s">
        <v>4012</v>
      </c>
      <c r="N63" s="193" t="s">
        <v>3998</v>
      </c>
      <c r="O63" s="94"/>
    </row>
    <row r="64" spans="1:15" ht="12.75">
      <c r="A64" s="107" t="s">
        <v>4014</v>
      </c>
      <c r="B64" s="107" t="s">
        <v>3864</v>
      </c>
      <c r="C64" s="92" t="s">
        <v>39</v>
      </c>
      <c r="D64" s="92" t="s">
        <v>49</v>
      </c>
      <c r="E64" s="545" t="s">
        <v>3646</v>
      </c>
      <c r="F64" s="92" t="s">
        <v>27</v>
      </c>
      <c r="G64" s="107">
        <v>35000</v>
      </c>
      <c r="H64" s="107">
        <v>20000</v>
      </c>
      <c r="I64" s="107"/>
      <c r="J64" s="121" t="s">
        <v>4015</v>
      </c>
      <c r="K64" s="454">
        <v>45242</v>
      </c>
      <c r="L64" s="107"/>
      <c r="M64" s="107" t="s">
        <v>4013</v>
      </c>
      <c r="N64" s="193" t="s">
        <v>4016</v>
      </c>
      <c r="O64" s="45"/>
    </row>
    <row r="65" spans="1:15" ht="12.75">
      <c r="A65" s="107" t="s">
        <v>4014</v>
      </c>
      <c r="B65" s="107" t="s">
        <v>4008</v>
      </c>
      <c r="C65" s="99" t="s">
        <v>39</v>
      </c>
      <c r="D65" s="92" t="s">
        <v>49</v>
      </c>
      <c r="E65" s="527" t="s">
        <v>3844</v>
      </c>
      <c r="F65" s="92" t="s">
        <v>27</v>
      </c>
      <c r="G65" s="122">
        <v>25000</v>
      </c>
      <c r="H65" s="122">
        <v>9000</v>
      </c>
      <c r="I65" s="122"/>
      <c r="J65" s="121" t="s">
        <v>4017</v>
      </c>
      <c r="K65" s="460">
        <v>45243</v>
      </c>
      <c r="L65" s="107"/>
      <c r="M65" s="107"/>
      <c r="N65" s="193" t="s">
        <v>4016</v>
      </c>
      <c r="O65" s="107"/>
    </row>
    <row r="66" spans="1:15" ht="12.75">
      <c r="A66" s="107" t="s">
        <v>4014</v>
      </c>
      <c r="B66" s="107" t="s">
        <v>377</v>
      </c>
      <c r="C66" s="99" t="s">
        <v>39</v>
      </c>
      <c r="D66" s="92" t="s">
        <v>49</v>
      </c>
      <c r="E66" s="455" t="s">
        <v>1439</v>
      </c>
      <c r="F66" s="92" t="s">
        <v>27</v>
      </c>
      <c r="G66" s="122">
        <v>35000</v>
      </c>
      <c r="H66" s="107">
        <v>20000</v>
      </c>
      <c r="I66" s="107"/>
      <c r="J66" s="121" t="s">
        <v>4018</v>
      </c>
      <c r="K66" s="460">
        <v>45245</v>
      </c>
      <c r="L66" s="107"/>
      <c r="M66" s="92" t="s">
        <v>1553</v>
      </c>
      <c r="N66" s="193" t="s">
        <v>4016</v>
      </c>
      <c r="O66" s="107"/>
    </row>
    <row r="67" spans="1:15" ht="12.75">
      <c r="A67" s="107" t="s">
        <v>4014</v>
      </c>
      <c r="B67" s="107" t="s">
        <v>4008</v>
      </c>
      <c r="C67" s="99" t="s">
        <v>39</v>
      </c>
      <c r="D67" s="92" t="s">
        <v>49</v>
      </c>
      <c r="E67" s="527" t="s">
        <v>3844</v>
      </c>
      <c r="F67" s="92" t="s">
        <v>27</v>
      </c>
      <c r="G67" s="122">
        <v>25000</v>
      </c>
      <c r="H67" s="107">
        <v>9000</v>
      </c>
      <c r="I67" s="107"/>
      <c r="J67" s="121" t="s">
        <v>4019</v>
      </c>
      <c r="K67" s="460">
        <v>45257</v>
      </c>
      <c r="L67" s="107"/>
      <c r="M67" s="107"/>
      <c r="N67" s="193" t="s">
        <v>4016</v>
      </c>
      <c r="O67" s="107"/>
    </row>
    <row r="68" spans="1:15" ht="12.75">
      <c r="A68" s="107" t="s">
        <v>4020</v>
      </c>
      <c r="B68" s="107" t="s">
        <v>3855</v>
      </c>
      <c r="C68" s="92" t="s">
        <v>2180</v>
      </c>
      <c r="D68" s="92" t="s">
        <v>4021</v>
      </c>
      <c r="E68" s="455" t="s">
        <v>1439</v>
      </c>
      <c r="F68" s="92" t="s">
        <v>27</v>
      </c>
      <c r="G68" s="122">
        <v>20000</v>
      </c>
      <c r="H68" s="107">
        <v>10000</v>
      </c>
      <c r="I68" s="107"/>
      <c r="J68" s="121" t="s">
        <v>4022</v>
      </c>
      <c r="K68" s="454">
        <v>45266</v>
      </c>
      <c r="L68" s="107"/>
      <c r="M68" s="107" t="s">
        <v>1823</v>
      </c>
      <c r="N68" s="92" t="s">
        <v>4023</v>
      </c>
      <c r="O68" s="107"/>
    </row>
    <row r="69" spans="1:15" ht="12.75">
      <c r="A69" s="107" t="s">
        <v>4020</v>
      </c>
      <c r="B69" s="107" t="s">
        <v>4008</v>
      </c>
      <c r="C69" s="99" t="s">
        <v>39</v>
      </c>
      <c r="D69" s="92" t="s">
        <v>49</v>
      </c>
      <c r="E69" s="407" t="s">
        <v>70</v>
      </c>
      <c r="F69" s="92" t="s">
        <v>27</v>
      </c>
      <c r="G69" s="122">
        <v>25000</v>
      </c>
      <c r="H69" s="107">
        <v>9000</v>
      </c>
      <c r="I69" s="107"/>
      <c r="J69" s="121" t="s">
        <v>4024</v>
      </c>
      <c r="K69" s="454">
        <v>45271</v>
      </c>
      <c r="L69" s="107"/>
      <c r="M69" s="107" t="s">
        <v>4025</v>
      </c>
      <c r="N69" s="92" t="s">
        <v>4023</v>
      </c>
      <c r="O69" s="107"/>
    </row>
    <row r="70" spans="1:15" ht="12.75">
      <c r="A70" s="107" t="s">
        <v>4020</v>
      </c>
      <c r="B70" s="107" t="s">
        <v>3914</v>
      </c>
      <c r="C70" s="99" t="s">
        <v>39</v>
      </c>
      <c r="D70" s="92" t="s">
        <v>49</v>
      </c>
      <c r="E70" s="455" t="s">
        <v>4026</v>
      </c>
      <c r="F70" s="92" t="s">
        <v>2393</v>
      </c>
      <c r="G70" s="107">
        <v>45000</v>
      </c>
      <c r="H70" s="107">
        <v>30000</v>
      </c>
      <c r="I70" s="107"/>
      <c r="J70" s="121" t="s">
        <v>4027</v>
      </c>
      <c r="K70" s="454">
        <v>45289</v>
      </c>
      <c r="L70" s="107"/>
      <c r="M70" s="107" t="s">
        <v>4028</v>
      </c>
      <c r="N70" s="92" t="s">
        <v>4023</v>
      </c>
      <c r="O70" s="107"/>
    </row>
    <row r="71" spans="1:15" ht="12.75">
      <c r="A71" s="107" t="s">
        <v>4029</v>
      </c>
      <c r="B71" s="107" t="s">
        <v>3855</v>
      </c>
      <c r="C71" s="92" t="s">
        <v>39</v>
      </c>
      <c r="D71" s="92" t="s">
        <v>49</v>
      </c>
      <c r="E71" s="455" t="s">
        <v>1439</v>
      </c>
      <c r="F71" s="92" t="s">
        <v>27</v>
      </c>
      <c r="G71" s="122">
        <v>35000</v>
      </c>
      <c r="H71" s="107">
        <v>20000</v>
      </c>
      <c r="I71" s="107"/>
      <c r="J71" s="121" t="s">
        <v>4030</v>
      </c>
      <c r="K71" s="570">
        <v>45295</v>
      </c>
      <c r="L71" s="107"/>
      <c r="M71" s="107" t="s">
        <v>1961</v>
      </c>
      <c r="N71" s="92" t="s">
        <v>4031</v>
      </c>
      <c r="O71" s="107"/>
    </row>
    <row r="72" spans="1:15" ht="12.75">
      <c r="A72" s="107" t="s">
        <v>4029</v>
      </c>
      <c r="B72" s="107" t="s">
        <v>3843</v>
      </c>
      <c r="C72" s="92" t="s">
        <v>39</v>
      </c>
      <c r="D72" s="92" t="s">
        <v>49</v>
      </c>
      <c r="E72" s="455" t="s">
        <v>70</v>
      </c>
      <c r="F72" s="92" t="s">
        <v>27</v>
      </c>
      <c r="G72" s="122">
        <v>25000</v>
      </c>
      <c r="H72" s="107">
        <v>9000</v>
      </c>
      <c r="I72" s="107"/>
      <c r="J72" s="121" t="s">
        <v>4032</v>
      </c>
      <c r="K72" s="570">
        <v>45306</v>
      </c>
      <c r="L72" s="107"/>
      <c r="M72" s="107" t="s">
        <v>4025</v>
      </c>
      <c r="N72" s="92" t="s">
        <v>4031</v>
      </c>
      <c r="O72" s="107"/>
    </row>
    <row r="73" spans="1:15" ht="12.75">
      <c r="A73" s="107" t="s">
        <v>4029</v>
      </c>
      <c r="B73" s="107" t="s">
        <v>4033</v>
      </c>
      <c r="C73" s="92" t="s">
        <v>39</v>
      </c>
      <c r="D73" s="92" t="s">
        <v>49</v>
      </c>
      <c r="E73" s="455" t="s">
        <v>4034</v>
      </c>
      <c r="F73" s="92" t="s">
        <v>27</v>
      </c>
      <c r="G73" s="122">
        <v>70000</v>
      </c>
      <c r="H73" s="122">
        <v>50000</v>
      </c>
      <c r="I73" s="122"/>
      <c r="J73" s="121" t="s">
        <v>4035</v>
      </c>
      <c r="K73" s="570">
        <v>45315</v>
      </c>
      <c r="L73" s="107"/>
      <c r="M73" s="107" t="s">
        <v>4036</v>
      </c>
      <c r="N73" s="92" t="s">
        <v>4031</v>
      </c>
      <c r="O73" s="107"/>
    </row>
    <row r="74" spans="1:15" ht="12.75">
      <c r="A74" s="107" t="s">
        <v>4039</v>
      </c>
      <c r="B74" s="107" t="s">
        <v>3855</v>
      </c>
      <c r="C74" s="92" t="s">
        <v>39</v>
      </c>
      <c r="D74" s="92" t="s">
        <v>49</v>
      </c>
      <c r="E74" s="455" t="s">
        <v>1439</v>
      </c>
      <c r="F74" s="92" t="s">
        <v>27</v>
      </c>
      <c r="G74" s="122">
        <v>35000</v>
      </c>
      <c r="H74" s="107">
        <v>25000</v>
      </c>
      <c r="I74" s="107"/>
      <c r="J74" s="283" t="s">
        <v>4040</v>
      </c>
      <c r="K74" s="570">
        <v>45327</v>
      </c>
      <c r="L74" s="107"/>
      <c r="M74" s="107"/>
      <c r="N74" s="92" t="s">
        <v>4041</v>
      </c>
      <c r="O74" s="107"/>
    </row>
    <row r="75" spans="1:15" ht="12.75" hidden="1">
      <c r="A75" s="126" t="s">
        <v>4039</v>
      </c>
      <c r="B75" s="107" t="s">
        <v>3843</v>
      </c>
      <c r="C75" s="92" t="s">
        <v>39</v>
      </c>
      <c r="D75" s="92" t="s">
        <v>49</v>
      </c>
      <c r="E75" s="407" t="s">
        <v>70</v>
      </c>
      <c r="F75" s="92" t="s">
        <v>27</v>
      </c>
      <c r="G75" s="122">
        <v>25000</v>
      </c>
      <c r="H75" s="107">
        <v>9000</v>
      </c>
      <c r="I75" s="107"/>
      <c r="J75" s="121" t="s">
        <v>4042</v>
      </c>
      <c r="K75" s="570">
        <v>45334</v>
      </c>
      <c r="L75" s="107"/>
      <c r="M75" s="107"/>
      <c r="N75" s="92" t="s">
        <v>4041</v>
      </c>
      <c r="O75" s="107"/>
    </row>
    <row r="76" spans="1:15" ht="12.75" hidden="1">
      <c r="A76" s="126" t="s">
        <v>4039</v>
      </c>
      <c r="B76" s="107" t="s">
        <v>4037</v>
      </c>
      <c r="C76" s="92" t="s">
        <v>39</v>
      </c>
      <c r="D76" s="92" t="s">
        <v>4043</v>
      </c>
      <c r="E76" s="574" t="s">
        <v>3646</v>
      </c>
      <c r="F76" s="92" t="s">
        <v>27</v>
      </c>
      <c r="G76" s="122">
        <v>90000</v>
      </c>
      <c r="H76" s="122">
        <v>75000</v>
      </c>
      <c r="I76" s="122"/>
      <c r="J76" s="294" t="s">
        <v>3961</v>
      </c>
      <c r="K76" s="570">
        <v>45307</v>
      </c>
      <c r="L76" s="107"/>
      <c r="M76" s="107" t="s">
        <v>4038</v>
      </c>
      <c r="N76" s="92" t="s">
        <v>4041</v>
      </c>
      <c r="O76" s="107"/>
    </row>
    <row r="77" spans="1:15" ht="12.75" hidden="1">
      <c r="A77" s="575" t="s">
        <v>4044</v>
      </c>
      <c r="B77" s="576" t="s">
        <v>4045</v>
      </c>
      <c r="C77" s="577" t="s">
        <v>39</v>
      </c>
      <c r="D77" s="577" t="s">
        <v>49</v>
      </c>
      <c r="E77" s="578" t="s">
        <v>2185</v>
      </c>
      <c r="F77" s="577" t="s">
        <v>27</v>
      </c>
      <c r="G77" s="579">
        <v>45000</v>
      </c>
      <c r="H77" s="579">
        <v>35000</v>
      </c>
      <c r="I77" s="579"/>
      <c r="J77" s="580" t="s">
        <v>4046</v>
      </c>
      <c r="K77" s="581">
        <v>45354</v>
      </c>
      <c r="L77" s="576"/>
      <c r="M77" s="576" t="s">
        <v>4047</v>
      </c>
      <c r="N77" s="577" t="s">
        <v>4048</v>
      </c>
      <c r="O77" s="576"/>
    </row>
    <row r="78" spans="1:15" ht="12.75" hidden="1">
      <c r="A78" s="575" t="s">
        <v>4044</v>
      </c>
      <c r="B78" s="576" t="s">
        <v>377</v>
      </c>
      <c r="C78" s="577" t="s">
        <v>39</v>
      </c>
      <c r="D78" s="577" t="s">
        <v>49</v>
      </c>
      <c r="E78" s="574" t="s">
        <v>1439</v>
      </c>
      <c r="F78" s="577" t="s">
        <v>27</v>
      </c>
      <c r="G78" s="579">
        <v>35000</v>
      </c>
      <c r="H78" s="579">
        <v>25000</v>
      </c>
      <c r="I78" s="579"/>
      <c r="J78" s="580" t="s">
        <v>4049</v>
      </c>
      <c r="K78" s="581">
        <v>45357</v>
      </c>
      <c r="L78" s="576"/>
      <c r="M78" s="576"/>
      <c r="N78" s="577" t="s">
        <v>4048</v>
      </c>
      <c r="O78" s="576"/>
    </row>
    <row r="79" spans="1:15" ht="12.75" hidden="1">
      <c r="A79" s="575" t="s">
        <v>4044</v>
      </c>
      <c r="B79" s="576" t="s">
        <v>3843</v>
      </c>
      <c r="C79" s="577" t="s">
        <v>39</v>
      </c>
      <c r="D79" s="577" t="s">
        <v>49</v>
      </c>
      <c r="E79" s="574" t="s">
        <v>70</v>
      </c>
      <c r="F79" s="577" t="s">
        <v>27</v>
      </c>
      <c r="G79" s="579">
        <v>25000</v>
      </c>
      <c r="H79" s="579">
        <v>9000</v>
      </c>
      <c r="I79" s="579"/>
      <c r="J79" s="580" t="s">
        <v>4050</v>
      </c>
      <c r="K79" s="581">
        <v>45359</v>
      </c>
      <c r="L79" s="576"/>
      <c r="M79" s="576"/>
      <c r="N79" s="577" t="s">
        <v>4048</v>
      </c>
      <c r="O79" s="576"/>
    </row>
    <row r="80" spans="1:15" ht="12.75" hidden="1">
      <c r="A80" s="575" t="s">
        <v>4044</v>
      </c>
      <c r="B80" s="576" t="s">
        <v>4051</v>
      </c>
      <c r="C80" s="577" t="s">
        <v>39</v>
      </c>
      <c r="D80" s="577" t="s">
        <v>49</v>
      </c>
      <c r="E80" s="574" t="s">
        <v>838</v>
      </c>
      <c r="F80" s="577" t="s">
        <v>27</v>
      </c>
      <c r="G80" s="579">
        <v>25000</v>
      </c>
      <c r="H80" s="579">
        <v>20000</v>
      </c>
      <c r="I80" s="579">
        <v>9000</v>
      </c>
      <c r="J80" s="580" t="s">
        <v>4052</v>
      </c>
      <c r="K80" s="581">
        <v>45361</v>
      </c>
      <c r="L80" s="576"/>
      <c r="M80" s="576"/>
      <c r="N80" s="577" t="s">
        <v>4048</v>
      </c>
      <c r="O80" s="576"/>
    </row>
    <row r="81" spans="1:15" ht="12.75" hidden="1">
      <c r="A81" s="575" t="s">
        <v>4044</v>
      </c>
      <c r="B81" s="576" t="s">
        <v>4053</v>
      </c>
      <c r="C81" s="577" t="s">
        <v>39</v>
      </c>
      <c r="D81" s="577" t="s">
        <v>4054</v>
      </c>
      <c r="E81" s="574" t="s">
        <v>3646</v>
      </c>
      <c r="F81" s="577" t="s">
        <v>27</v>
      </c>
      <c r="G81" s="579">
        <v>70000</v>
      </c>
      <c r="H81" s="579">
        <v>50000</v>
      </c>
      <c r="I81" s="579"/>
      <c r="J81" s="580" t="s">
        <v>4055</v>
      </c>
      <c r="K81" s="582">
        <v>45368</v>
      </c>
      <c r="L81" s="576"/>
      <c r="M81" s="576"/>
      <c r="N81" s="92" t="s">
        <v>4031</v>
      </c>
      <c r="O81" s="576"/>
    </row>
    <row r="82" spans="1:15" ht="12.75" hidden="1">
      <c r="A82" s="575" t="s">
        <v>4044</v>
      </c>
      <c r="B82" s="576" t="s">
        <v>3848</v>
      </c>
      <c r="C82" s="577" t="s">
        <v>39</v>
      </c>
      <c r="D82" s="577" t="s">
        <v>49</v>
      </c>
      <c r="E82" s="578" t="s">
        <v>225</v>
      </c>
      <c r="F82" s="577" t="s">
        <v>27</v>
      </c>
      <c r="G82" s="579">
        <v>35000</v>
      </c>
      <c r="H82" s="576">
        <v>25000</v>
      </c>
      <c r="I82" s="579"/>
      <c r="J82" s="580" t="s">
        <v>4056</v>
      </c>
      <c r="K82" s="581">
        <v>45378</v>
      </c>
      <c r="L82" s="576"/>
      <c r="M82" s="576"/>
      <c r="N82" s="577" t="s">
        <v>4048</v>
      </c>
      <c r="O82" s="576"/>
    </row>
    <row r="83" spans="1:15" ht="12.75" hidden="1">
      <c r="A83" s="575" t="s">
        <v>4057</v>
      </c>
      <c r="B83" s="575" t="s">
        <v>3855</v>
      </c>
      <c r="C83" s="577" t="s">
        <v>39</v>
      </c>
      <c r="D83" s="577" t="s">
        <v>49</v>
      </c>
      <c r="E83" s="574" t="s">
        <v>1439</v>
      </c>
      <c r="F83" s="92" t="s">
        <v>27</v>
      </c>
      <c r="G83" s="122">
        <v>40000</v>
      </c>
      <c r="H83" s="107">
        <v>25000</v>
      </c>
      <c r="I83" s="107"/>
      <c r="J83" s="121" t="s">
        <v>4058</v>
      </c>
      <c r="K83" s="460">
        <v>45386</v>
      </c>
      <c r="L83" s="107"/>
      <c r="M83" s="107"/>
      <c r="N83" s="107"/>
      <c r="O83" s="107"/>
    </row>
    <row r="84" spans="1:15" ht="12.75">
      <c r="B84" s="304"/>
      <c r="C84" s="152"/>
      <c r="E84" s="304"/>
      <c r="F84" s="152"/>
    </row>
    <row r="85" spans="1:15" ht="12.75">
      <c r="B85" s="304"/>
      <c r="C85" s="152"/>
      <c r="E85" s="304"/>
      <c r="F85" s="152"/>
    </row>
    <row r="86" spans="1:15" ht="12.75">
      <c r="B86" s="304"/>
      <c r="C86" s="152"/>
      <c r="E86" s="304"/>
      <c r="F86" s="152"/>
    </row>
    <row r="87" spans="1:15" ht="12.75">
      <c r="B87" s="304"/>
      <c r="C87" s="152"/>
      <c r="E87" s="304"/>
      <c r="F87" s="152"/>
    </row>
    <row r="88" spans="1:15" ht="12.75">
      <c r="B88" s="304"/>
      <c r="C88" s="152"/>
      <c r="E88" s="304"/>
      <c r="F88" s="152"/>
    </row>
    <row r="89" spans="1:15" ht="12.75">
      <c r="B89" s="304"/>
      <c r="C89" s="152"/>
      <c r="E89" s="304"/>
      <c r="F89" s="152"/>
    </row>
    <row r="90" spans="1:15" ht="12.75">
      <c r="B90" s="304"/>
      <c r="C90" s="152"/>
      <c r="E90" s="304"/>
      <c r="F90" s="152"/>
    </row>
    <row r="91" spans="1:15" ht="12.75">
      <c r="B91" s="304"/>
      <c r="C91" s="152"/>
      <c r="E91" s="304"/>
      <c r="F91" s="152"/>
    </row>
    <row r="92" spans="1:15" ht="12.75">
      <c r="B92" s="304"/>
      <c r="C92" s="152"/>
      <c r="E92" s="304"/>
      <c r="F92" s="152"/>
    </row>
    <row r="93" spans="1:15" ht="12.75">
      <c r="B93" s="304"/>
      <c r="C93" s="152"/>
      <c r="E93" s="304"/>
      <c r="F93" s="152"/>
    </row>
    <row r="94" spans="1:15" ht="12.75">
      <c r="B94" s="304"/>
      <c r="C94" s="152"/>
      <c r="E94" s="304"/>
      <c r="F94" s="152"/>
    </row>
    <row r="95" spans="1:15" ht="12.75">
      <c r="B95" s="304"/>
      <c r="C95" s="152"/>
      <c r="E95" s="304"/>
      <c r="F95" s="152"/>
    </row>
    <row r="96" spans="1:15" ht="12.75">
      <c r="B96" s="304"/>
      <c r="C96" s="152"/>
      <c r="E96" s="304"/>
      <c r="F96" s="152"/>
    </row>
    <row r="97" spans="2:6" ht="12.75">
      <c r="B97" s="304"/>
      <c r="C97" s="152"/>
      <c r="E97" s="304"/>
      <c r="F97" s="152"/>
    </row>
    <row r="98" spans="2:6" ht="12.75">
      <c r="B98" s="304"/>
      <c r="C98" s="152"/>
      <c r="E98" s="304"/>
      <c r="F98" s="152"/>
    </row>
    <row r="99" spans="2:6" ht="12.75">
      <c r="B99" s="304"/>
      <c r="C99" s="152"/>
      <c r="E99" s="304"/>
      <c r="F99" s="152"/>
    </row>
    <row r="100" spans="2:6" ht="12.75">
      <c r="B100" s="304"/>
      <c r="C100" s="152"/>
      <c r="E100" s="304"/>
      <c r="F100" s="152"/>
    </row>
    <row r="101" spans="2:6" ht="12.75">
      <c r="B101" s="304"/>
      <c r="C101" s="152"/>
      <c r="E101" s="304"/>
      <c r="F101" s="152"/>
    </row>
    <row r="102" spans="2:6" ht="12.75">
      <c r="B102" s="304"/>
      <c r="C102" s="152"/>
      <c r="E102" s="304"/>
      <c r="F102" s="152"/>
    </row>
    <row r="103" spans="2:6" ht="12.75">
      <c r="B103" s="304"/>
      <c r="C103" s="152"/>
      <c r="E103" s="304"/>
      <c r="F103" s="152"/>
    </row>
    <row r="104" spans="2:6" ht="12.75">
      <c r="B104" s="304"/>
      <c r="C104" s="152"/>
      <c r="E104" s="304"/>
      <c r="F104" s="152"/>
    </row>
    <row r="105" spans="2:6" ht="12.75">
      <c r="B105" s="304"/>
      <c r="C105" s="152"/>
      <c r="E105" s="304"/>
      <c r="F105" s="152"/>
    </row>
    <row r="106" spans="2:6" ht="12.75">
      <c r="B106" s="304"/>
      <c r="C106" s="152"/>
      <c r="E106" s="304"/>
      <c r="F106" s="152"/>
    </row>
    <row r="107" spans="2:6" ht="12.75">
      <c r="B107" s="304"/>
      <c r="C107" s="152"/>
      <c r="E107" s="304"/>
      <c r="F107" s="152"/>
    </row>
    <row r="108" spans="2:6" ht="12.75">
      <c r="B108" s="304"/>
      <c r="C108" s="152"/>
      <c r="E108" s="304"/>
      <c r="F108" s="152"/>
    </row>
    <row r="109" spans="2:6" ht="12.75">
      <c r="B109" s="304"/>
      <c r="C109" s="152"/>
      <c r="E109" s="304"/>
      <c r="F109" s="152"/>
    </row>
    <row r="110" spans="2:6" ht="12.75">
      <c r="B110" s="304"/>
      <c r="C110" s="152"/>
      <c r="E110" s="304"/>
      <c r="F110" s="152"/>
    </row>
    <row r="111" spans="2:6" ht="12.75">
      <c r="B111" s="304"/>
      <c r="C111" s="152"/>
      <c r="E111" s="304"/>
      <c r="F111" s="152"/>
    </row>
    <row r="112" spans="2:6" ht="12.75">
      <c r="B112" s="304"/>
      <c r="C112" s="152"/>
      <c r="E112" s="304"/>
      <c r="F112" s="152"/>
    </row>
    <row r="113" spans="2:6" ht="12.75">
      <c r="B113" s="304"/>
      <c r="C113" s="152"/>
      <c r="E113" s="304"/>
      <c r="F113" s="152"/>
    </row>
    <row r="114" spans="2:6" ht="12.75">
      <c r="B114" s="304"/>
      <c r="C114" s="152"/>
      <c r="E114" s="304"/>
      <c r="F114" s="152"/>
    </row>
    <row r="115" spans="2:6" ht="12.75">
      <c r="B115" s="304"/>
      <c r="C115" s="152"/>
      <c r="E115" s="304"/>
      <c r="F115" s="152"/>
    </row>
    <row r="116" spans="2:6" ht="12.75">
      <c r="B116" s="304"/>
      <c r="C116" s="152"/>
      <c r="E116" s="304"/>
      <c r="F116" s="152"/>
    </row>
    <row r="117" spans="2:6" ht="12.75">
      <c r="B117" s="304"/>
      <c r="C117" s="152"/>
      <c r="E117" s="304"/>
      <c r="F117" s="152"/>
    </row>
    <row r="118" spans="2:6" ht="12.75">
      <c r="B118" s="304"/>
      <c r="C118" s="152"/>
      <c r="E118" s="304"/>
      <c r="F118" s="152"/>
    </row>
    <row r="119" spans="2:6" ht="12.75">
      <c r="B119" s="304"/>
      <c r="C119" s="152"/>
      <c r="E119" s="304"/>
      <c r="F119" s="152"/>
    </row>
    <row r="120" spans="2:6" ht="12.75">
      <c r="B120" s="304"/>
      <c r="C120" s="152"/>
      <c r="E120" s="304"/>
      <c r="F120" s="152"/>
    </row>
    <row r="121" spans="2:6" ht="12.75">
      <c r="B121" s="304"/>
      <c r="C121" s="152"/>
      <c r="E121" s="304"/>
      <c r="F121" s="152"/>
    </row>
    <row r="122" spans="2:6" ht="12.75">
      <c r="B122" s="304"/>
      <c r="C122" s="152"/>
      <c r="E122" s="304"/>
      <c r="F122" s="152"/>
    </row>
    <row r="123" spans="2:6" ht="12.75">
      <c r="B123" s="304"/>
      <c r="C123" s="152"/>
      <c r="E123" s="304"/>
      <c r="F123" s="152"/>
    </row>
    <row r="124" spans="2:6" ht="12.75">
      <c r="B124" s="304"/>
      <c r="C124" s="152"/>
      <c r="E124" s="304"/>
      <c r="F124" s="152"/>
    </row>
    <row r="125" spans="2:6" ht="12.75">
      <c r="B125" s="304"/>
      <c r="C125" s="152"/>
      <c r="E125" s="304"/>
      <c r="F125" s="152"/>
    </row>
    <row r="126" spans="2:6" ht="12.75">
      <c r="B126" s="304"/>
      <c r="C126" s="152"/>
      <c r="E126" s="304"/>
      <c r="F126" s="152"/>
    </row>
    <row r="127" spans="2:6" ht="12.75">
      <c r="B127" s="304"/>
      <c r="C127" s="152"/>
      <c r="E127" s="304"/>
      <c r="F127" s="152"/>
    </row>
    <row r="128" spans="2:6" ht="12.75">
      <c r="B128" s="304"/>
      <c r="C128" s="152"/>
      <c r="E128" s="304"/>
      <c r="F128" s="152"/>
    </row>
    <row r="129" spans="2:6" ht="12.75">
      <c r="B129" s="304"/>
      <c r="C129" s="152"/>
      <c r="E129" s="304"/>
      <c r="F129" s="152"/>
    </row>
    <row r="130" spans="2:6" ht="12.75">
      <c r="B130" s="304"/>
      <c r="C130" s="152"/>
      <c r="E130" s="304"/>
      <c r="F130" s="152"/>
    </row>
    <row r="131" spans="2:6" ht="12.75">
      <c r="B131" s="304"/>
      <c r="C131" s="152"/>
      <c r="E131" s="304"/>
      <c r="F131" s="152"/>
    </row>
    <row r="132" spans="2:6" ht="12.75">
      <c r="B132" s="304"/>
      <c r="C132" s="152"/>
      <c r="E132" s="304"/>
      <c r="F132" s="152"/>
    </row>
    <row r="133" spans="2:6" ht="12.75">
      <c r="B133" s="304"/>
      <c r="C133" s="152"/>
      <c r="E133" s="304"/>
      <c r="F133" s="152"/>
    </row>
    <row r="134" spans="2:6" ht="12.75">
      <c r="B134" s="304"/>
      <c r="C134" s="152"/>
      <c r="E134" s="304"/>
      <c r="F134" s="152"/>
    </row>
    <row r="135" spans="2:6" ht="12.75">
      <c r="B135" s="304"/>
      <c r="C135" s="152"/>
      <c r="E135" s="304"/>
      <c r="F135" s="152"/>
    </row>
    <row r="136" spans="2:6" ht="12.75">
      <c r="B136" s="304"/>
      <c r="C136" s="152"/>
      <c r="E136" s="304"/>
      <c r="F136" s="152"/>
    </row>
    <row r="137" spans="2:6" ht="12.75">
      <c r="B137" s="304"/>
      <c r="C137" s="152"/>
      <c r="E137" s="304"/>
      <c r="F137" s="152"/>
    </row>
    <row r="138" spans="2:6" ht="12.75">
      <c r="B138" s="304"/>
      <c r="C138" s="152"/>
      <c r="E138" s="304"/>
      <c r="F138" s="152"/>
    </row>
    <row r="139" spans="2:6" ht="12.75">
      <c r="B139" s="304"/>
      <c r="C139" s="152"/>
      <c r="E139" s="304"/>
      <c r="F139" s="152"/>
    </row>
    <row r="140" spans="2:6" ht="12.75">
      <c r="B140" s="304"/>
      <c r="C140" s="152"/>
      <c r="E140" s="304"/>
      <c r="F140" s="152"/>
    </row>
    <row r="141" spans="2:6" ht="12.75">
      <c r="B141" s="304"/>
      <c r="C141" s="152"/>
      <c r="E141" s="304"/>
      <c r="F141" s="152"/>
    </row>
    <row r="142" spans="2:6" ht="12.75">
      <c r="B142" s="304"/>
      <c r="C142" s="152"/>
      <c r="E142" s="304"/>
      <c r="F142" s="152"/>
    </row>
    <row r="143" spans="2:6" ht="12.75">
      <c r="B143" s="304"/>
      <c r="C143" s="152"/>
      <c r="E143" s="304"/>
      <c r="F143" s="152"/>
    </row>
    <row r="144" spans="2:6" ht="12.75">
      <c r="B144" s="304"/>
      <c r="C144" s="152"/>
      <c r="E144" s="304"/>
      <c r="F144" s="152"/>
    </row>
    <row r="145" spans="2:6" ht="12.75">
      <c r="B145" s="304"/>
      <c r="C145" s="152"/>
      <c r="E145" s="304"/>
      <c r="F145" s="152"/>
    </row>
    <row r="146" spans="2:6" ht="12.75">
      <c r="B146" s="304"/>
      <c r="C146" s="152"/>
      <c r="E146" s="304"/>
      <c r="F146" s="152"/>
    </row>
    <row r="147" spans="2:6" ht="12.75">
      <c r="B147" s="304"/>
      <c r="C147" s="152"/>
      <c r="E147" s="304"/>
      <c r="F147" s="152"/>
    </row>
    <row r="148" spans="2:6" ht="12.75">
      <c r="B148" s="304"/>
      <c r="C148" s="152"/>
      <c r="E148" s="304"/>
      <c r="F148" s="152"/>
    </row>
    <row r="149" spans="2:6" ht="12.75">
      <c r="B149" s="304"/>
      <c r="C149" s="152"/>
      <c r="E149" s="304"/>
      <c r="F149" s="152"/>
    </row>
    <row r="150" spans="2:6" ht="12.75">
      <c r="B150" s="304"/>
      <c r="C150" s="152"/>
      <c r="E150" s="304"/>
      <c r="F150" s="152"/>
    </row>
    <row r="151" spans="2:6" ht="12.75">
      <c r="B151" s="304"/>
      <c r="C151" s="152"/>
      <c r="E151" s="304"/>
      <c r="F151" s="152"/>
    </row>
    <row r="152" spans="2:6" ht="12.75">
      <c r="B152" s="304"/>
      <c r="C152" s="152"/>
      <c r="E152" s="304"/>
      <c r="F152" s="152"/>
    </row>
    <row r="153" spans="2:6" ht="12.75">
      <c r="B153" s="304"/>
      <c r="C153" s="152"/>
      <c r="E153" s="304"/>
      <c r="F153" s="152"/>
    </row>
    <row r="154" spans="2:6" ht="12.75">
      <c r="B154" s="304"/>
      <c r="C154" s="152"/>
      <c r="E154" s="304"/>
      <c r="F154" s="152"/>
    </row>
    <row r="155" spans="2:6" ht="12.75">
      <c r="B155" s="304"/>
      <c r="C155" s="152"/>
      <c r="E155" s="304"/>
      <c r="F155" s="152"/>
    </row>
    <row r="156" spans="2:6" ht="12.75">
      <c r="B156" s="304"/>
      <c r="C156" s="152"/>
      <c r="E156" s="304"/>
      <c r="F156" s="152"/>
    </row>
    <row r="157" spans="2:6" ht="12.75">
      <c r="B157" s="304"/>
      <c r="C157" s="152"/>
      <c r="E157" s="304"/>
      <c r="F157" s="152"/>
    </row>
    <row r="158" spans="2:6" ht="12.75">
      <c r="B158" s="304"/>
      <c r="C158" s="152"/>
      <c r="E158" s="304"/>
      <c r="F158" s="152"/>
    </row>
    <row r="159" spans="2:6" ht="12.75">
      <c r="B159" s="304"/>
      <c r="C159" s="152"/>
      <c r="E159" s="304"/>
      <c r="F159" s="152"/>
    </row>
    <row r="160" spans="2:6" ht="12.75">
      <c r="B160" s="304"/>
      <c r="C160" s="152"/>
      <c r="E160" s="304"/>
      <c r="F160" s="152"/>
    </row>
    <row r="161" spans="2:6" ht="12.75">
      <c r="B161" s="304"/>
      <c r="C161" s="152"/>
      <c r="E161" s="304"/>
      <c r="F161" s="152"/>
    </row>
    <row r="162" spans="2:6" ht="12.75">
      <c r="B162" s="304"/>
      <c r="C162" s="152"/>
      <c r="E162" s="304"/>
      <c r="F162" s="152"/>
    </row>
    <row r="163" spans="2:6" ht="12.75">
      <c r="B163" s="304"/>
      <c r="C163" s="152"/>
      <c r="E163" s="304"/>
      <c r="F163" s="152"/>
    </row>
    <row r="164" spans="2:6" ht="12.75">
      <c r="B164" s="304"/>
      <c r="C164" s="152"/>
      <c r="E164" s="304"/>
      <c r="F164" s="152"/>
    </row>
    <row r="165" spans="2:6" ht="12.75">
      <c r="B165" s="304"/>
      <c r="C165" s="152"/>
      <c r="E165" s="304"/>
      <c r="F165" s="152"/>
    </row>
    <row r="166" spans="2:6" ht="12.75">
      <c r="B166" s="304"/>
      <c r="C166" s="152"/>
      <c r="E166" s="304"/>
      <c r="F166" s="152"/>
    </row>
    <row r="167" spans="2:6" ht="12.75">
      <c r="B167" s="304"/>
      <c r="C167" s="152"/>
      <c r="E167" s="304"/>
      <c r="F167" s="152"/>
    </row>
    <row r="168" spans="2:6" ht="12.75">
      <c r="B168" s="304"/>
      <c r="C168" s="152"/>
      <c r="E168" s="304"/>
      <c r="F168" s="152"/>
    </row>
    <row r="169" spans="2:6" ht="12.75">
      <c r="B169" s="304"/>
      <c r="C169" s="152"/>
      <c r="E169" s="304"/>
      <c r="F169" s="152"/>
    </row>
    <row r="170" spans="2:6" ht="12.75">
      <c r="B170" s="304"/>
      <c r="C170" s="152"/>
      <c r="E170" s="304"/>
      <c r="F170" s="152"/>
    </row>
    <row r="171" spans="2:6" ht="12.75">
      <c r="B171" s="304"/>
      <c r="C171" s="152"/>
      <c r="E171" s="304"/>
      <c r="F171" s="152"/>
    </row>
    <row r="172" spans="2:6" ht="12.75">
      <c r="B172" s="304"/>
      <c r="C172" s="152"/>
      <c r="E172" s="304"/>
      <c r="F172" s="152"/>
    </row>
    <row r="173" spans="2:6" ht="12.75">
      <c r="B173" s="304"/>
      <c r="C173" s="152"/>
      <c r="E173" s="304"/>
      <c r="F173" s="152"/>
    </row>
    <row r="174" spans="2:6" ht="12.75">
      <c r="B174" s="304"/>
      <c r="C174" s="152"/>
      <c r="E174" s="304"/>
      <c r="F174" s="152"/>
    </row>
    <row r="175" spans="2:6" ht="12.75">
      <c r="B175" s="304"/>
      <c r="C175" s="152"/>
      <c r="E175" s="304"/>
      <c r="F175" s="152"/>
    </row>
    <row r="176" spans="2:6" ht="12.75">
      <c r="B176" s="304"/>
      <c r="C176" s="152"/>
      <c r="E176" s="304"/>
      <c r="F176" s="152"/>
    </row>
    <row r="177" spans="2:6" ht="12.75">
      <c r="B177" s="304"/>
      <c r="C177" s="152"/>
      <c r="E177" s="304"/>
      <c r="F177" s="152"/>
    </row>
    <row r="178" spans="2:6" ht="12.75">
      <c r="B178" s="304"/>
      <c r="C178" s="152"/>
      <c r="E178" s="304"/>
      <c r="F178" s="152"/>
    </row>
    <row r="179" spans="2:6" ht="12.75">
      <c r="B179" s="304"/>
      <c r="C179" s="152"/>
      <c r="E179" s="304"/>
      <c r="F179" s="152"/>
    </row>
    <row r="180" spans="2:6" ht="12.75">
      <c r="B180" s="304"/>
      <c r="C180" s="152"/>
      <c r="E180" s="304"/>
      <c r="F180" s="152"/>
    </row>
    <row r="181" spans="2:6" ht="12.75">
      <c r="B181" s="304"/>
      <c r="C181" s="152"/>
      <c r="E181" s="304"/>
      <c r="F181" s="152"/>
    </row>
    <row r="182" spans="2:6" ht="12.75">
      <c r="B182" s="304"/>
      <c r="C182" s="152"/>
      <c r="E182" s="304"/>
      <c r="F182" s="152"/>
    </row>
    <row r="183" spans="2:6" ht="12.75">
      <c r="B183" s="304"/>
      <c r="C183" s="152"/>
      <c r="E183" s="304"/>
      <c r="F183" s="152"/>
    </row>
    <row r="184" spans="2:6" ht="12.75">
      <c r="B184" s="304"/>
      <c r="C184" s="152"/>
      <c r="E184" s="304"/>
      <c r="F184" s="152"/>
    </row>
    <row r="185" spans="2:6" ht="12.75">
      <c r="B185" s="304"/>
      <c r="C185" s="152"/>
      <c r="E185" s="304"/>
      <c r="F185" s="152"/>
    </row>
    <row r="186" spans="2:6" ht="12.75">
      <c r="B186" s="304"/>
      <c r="C186" s="152"/>
      <c r="E186" s="304"/>
      <c r="F186" s="152"/>
    </row>
    <row r="187" spans="2:6" ht="12.75">
      <c r="B187" s="304"/>
      <c r="C187" s="152"/>
      <c r="E187" s="304"/>
      <c r="F187" s="152"/>
    </row>
    <row r="188" spans="2:6" ht="12.75">
      <c r="B188" s="304"/>
      <c r="C188" s="152"/>
      <c r="E188" s="304"/>
      <c r="F188" s="152"/>
    </row>
    <row r="189" spans="2:6" ht="12.75">
      <c r="B189" s="304"/>
      <c r="C189" s="152"/>
      <c r="E189" s="304"/>
      <c r="F189" s="152"/>
    </row>
    <row r="190" spans="2:6" ht="12.75">
      <c r="B190" s="304"/>
      <c r="C190" s="152"/>
      <c r="E190" s="304"/>
      <c r="F190" s="152"/>
    </row>
    <row r="191" spans="2:6" ht="12.75">
      <c r="B191" s="304"/>
      <c r="C191" s="152"/>
      <c r="E191" s="304"/>
      <c r="F191" s="152"/>
    </row>
    <row r="192" spans="2:6" ht="12.75">
      <c r="B192" s="304"/>
      <c r="C192" s="152"/>
      <c r="E192" s="304"/>
      <c r="F192" s="152"/>
    </row>
    <row r="193" spans="2:6" ht="12.75">
      <c r="B193" s="304"/>
      <c r="C193" s="152"/>
      <c r="E193" s="304"/>
      <c r="F193" s="152"/>
    </row>
    <row r="194" spans="2:6" ht="12.75">
      <c r="B194" s="304"/>
      <c r="C194" s="152"/>
      <c r="E194" s="304"/>
      <c r="F194" s="152"/>
    </row>
    <row r="195" spans="2:6" ht="12.75">
      <c r="B195" s="304"/>
      <c r="C195" s="152"/>
      <c r="E195" s="304"/>
      <c r="F195" s="152"/>
    </row>
    <row r="196" spans="2:6" ht="12.75">
      <c r="B196" s="304"/>
      <c r="C196" s="152"/>
      <c r="E196" s="304"/>
      <c r="F196" s="152"/>
    </row>
    <row r="197" spans="2:6" ht="12.75">
      <c r="B197" s="304"/>
      <c r="C197" s="152"/>
      <c r="E197" s="304"/>
      <c r="F197" s="152"/>
    </row>
    <row r="198" spans="2:6" ht="12.75">
      <c r="B198" s="304"/>
      <c r="C198" s="152"/>
      <c r="E198" s="304"/>
      <c r="F198" s="152"/>
    </row>
    <row r="199" spans="2:6" ht="12.75">
      <c r="B199" s="304"/>
      <c r="C199" s="152"/>
      <c r="E199" s="304"/>
      <c r="F199" s="152"/>
    </row>
    <row r="200" spans="2:6" ht="12.75">
      <c r="B200" s="304"/>
      <c r="C200" s="152"/>
      <c r="E200" s="304"/>
      <c r="F200" s="152"/>
    </row>
    <row r="201" spans="2:6" ht="12.75">
      <c r="B201" s="304"/>
      <c r="C201" s="152"/>
      <c r="E201" s="304"/>
      <c r="F201" s="152"/>
    </row>
    <row r="202" spans="2:6" ht="12.75">
      <c r="B202" s="304"/>
      <c r="C202" s="152"/>
      <c r="E202" s="304"/>
      <c r="F202" s="152"/>
    </row>
    <row r="203" spans="2:6" ht="12.75">
      <c r="B203" s="304"/>
      <c r="C203" s="152"/>
      <c r="E203" s="304"/>
      <c r="F203" s="152"/>
    </row>
    <row r="204" spans="2:6" ht="12.75">
      <c r="B204" s="304"/>
      <c r="C204" s="152"/>
      <c r="E204" s="304"/>
      <c r="F204" s="152"/>
    </row>
    <row r="205" spans="2:6" ht="12.75">
      <c r="B205" s="304"/>
      <c r="C205" s="152"/>
      <c r="E205" s="304"/>
      <c r="F205" s="152"/>
    </row>
    <row r="206" spans="2:6" ht="12.75">
      <c r="B206" s="304"/>
      <c r="C206" s="152"/>
      <c r="E206" s="304"/>
      <c r="F206" s="152"/>
    </row>
    <row r="207" spans="2:6" ht="12.75">
      <c r="B207" s="304"/>
      <c r="C207" s="152"/>
      <c r="E207" s="304"/>
      <c r="F207" s="152"/>
    </row>
    <row r="208" spans="2:6" ht="12.75">
      <c r="B208" s="304"/>
      <c r="C208" s="152"/>
      <c r="E208" s="304"/>
      <c r="F208" s="152"/>
    </row>
    <row r="209" spans="2:6" ht="12.75">
      <c r="B209" s="304"/>
      <c r="C209" s="152"/>
      <c r="E209" s="304"/>
      <c r="F209" s="152"/>
    </row>
    <row r="210" spans="2:6" ht="12.75">
      <c r="B210" s="304"/>
      <c r="C210" s="152"/>
      <c r="E210" s="304"/>
      <c r="F210" s="152"/>
    </row>
    <row r="211" spans="2:6" ht="12.75">
      <c r="B211" s="304"/>
      <c r="C211" s="152"/>
      <c r="E211" s="304"/>
      <c r="F211" s="152"/>
    </row>
    <row r="212" spans="2:6" ht="12.75">
      <c r="B212" s="304"/>
      <c r="C212" s="152"/>
      <c r="E212" s="304"/>
      <c r="F212" s="152"/>
    </row>
    <row r="213" spans="2:6" ht="12.75">
      <c r="B213" s="304"/>
      <c r="C213" s="152"/>
      <c r="E213" s="304"/>
      <c r="F213" s="152"/>
    </row>
    <row r="214" spans="2:6" ht="12.75">
      <c r="B214" s="304"/>
      <c r="C214" s="152"/>
      <c r="E214" s="304"/>
      <c r="F214" s="152"/>
    </row>
    <row r="215" spans="2:6" ht="12.75">
      <c r="B215" s="304"/>
      <c r="C215" s="152"/>
      <c r="E215" s="304"/>
      <c r="F215" s="152"/>
    </row>
    <row r="216" spans="2:6" ht="12.75">
      <c r="B216" s="304"/>
      <c r="C216" s="152"/>
      <c r="E216" s="304"/>
      <c r="F216" s="152"/>
    </row>
    <row r="217" spans="2:6" ht="12.75">
      <c r="B217" s="304"/>
      <c r="C217" s="152"/>
      <c r="E217" s="304"/>
      <c r="F217" s="152"/>
    </row>
    <row r="218" spans="2:6" ht="12.75">
      <c r="B218" s="304"/>
      <c r="C218" s="152"/>
      <c r="E218" s="304"/>
      <c r="F218" s="152"/>
    </row>
    <row r="219" spans="2:6" ht="12.75">
      <c r="B219" s="304"/>
      <c r="C219" s="152"/>
      <c r="E219" s="304"/>
      <c r="F219" s="152"/>
    </row>
    <row r="220" spans="2:6" ht="12.75">
      <c r="B220" s="304"/>
      <c r="C220" s="152"/>
      <c r="E220" s="304"/>
      <c r="F220" s="152"/>
    </row>
    <row r="221" spans="2:6" ht="12.75">
      <c r="B221" s="304"/>
      <c r="C221" s="152"/>
      <c r="E221" s="304"/>
      <c r="F221" s="152"/>
    </row>
    <row r="222" spans="2:6" ht="12.75">
      <c r="B222" s="304"/>
      <c r="C222" s="152"/>
      <c r="E222" s="304"/>
      <c r="F222" s="152"/>
    </row>
    <row r="223" spans="2:6" ht="12.75">
      <c r="B223" s="304"/>
      <c r="C223" s="152"/>
      <c r="E223" s="304"/>
      <c r="F223" s="152"/>
    </row>
    <row r="224" spans="2:6" ht="12.75">
      <c r="B224" s="304"/>
      <c r="C224" s="152"/>
      <c r="E224" s="304"/>
      <c r="F224" s="152"/>
    </row>
    <row r="225" spans="2:6" ht="12.75">
      <c r="B225" s="304"/>
      <c r="C225" s="152"/>
      <c r="E225" s="304"/>
      <c r="F225" s="152"/>
    </row>
    <row r="226" spans="2:6" ht="12.75">
      <c r="B226" s="304"/>
      <c r="C226" s="152"/>
      <c r="E226" s="304"/>
      <c r="F226" s="152"/>
    </row>
    <row r="227" spans="2:6" ht="12.75">
      <c r="B227" s="304"/>
      <c r="C227" s="152"/>
      <c r="E227" s="304"/>
      <c r="F227" s="152"/>
    </row>
    <row r="228" spans="2:6" ht="12.75">
      <c r="B228" s="304"/>
      <c r="C228" s="152"/>
      <c r="E228" s="304"/>
      <c r="F228" s="152"/>
    </row>
    <row r="229" spans="2:6" ht="12.75">
      <c r="B229" s="304"/>
      <c r="C229" s="152"/>
      <c r="E229" s="304"/>
      <c r="F229" s="152"/>
    </row>
    <row r="230" spans="2:6" ht="12.75">
      <c r="B230" s="304"/>
      <c r="C230" s="152"/>
      <c r="E230" s="304"/>
      <c r="F230" s="152"/>
    </row>
    <row r="231" spans="2:6" ht="12.75">
      <c r="B231" s="304"/>
      <c r="C231" s="152"/>
      <c r="E231" s="304"/>
      <c r="F231" s="152"/>
    </row>
    <row r="232" spans="2:6" ht="12.75">
      <c r="B232" s="304"/>
      <c r="C232" s="152"/>
      <c r="E232" s="304"/>
      <c r="F232" s="152"/>
    </row>
    <row r="233" spans="2:6" ht="12.75">
      <c r="B233" s="304"/>
      <c r="C233" s="152"/>
      <c r="E233" s="304"/>
      <c r="F233" s="152"/>
    </row>
    <row r="234" spans="2:6" ht="12.75">
      <c r="B234" s="304"/>
      <c r="C234" s="152"/>
      <c r="E234" s="304"/>
      <c r="F234" s="152"/>
    </row>
    <row r="235" spans="2:6" ht="12.75">
      <c r="B235" s="304"/>
      <c r="C235" s="152"/>
      <c r="E235" s="304"/>
      <c r="F235" s="152"/>
    </row>
    <row r="236" spans="2:6" ht="12.75">
      <c r="B236" s="304"/>
      <c r="C236" s="152"/>
      <c r="E236" s="304"/>
      <c r="F236" s="152"/>
    </row>
    <row r="237" spans="2:6" ht="12.75">
      <c r="B237" s="304"/>
      <c r="C237" s="152"/>
      <c r="E237" s="304"/>
      <c r="F237" s="152"/>
    </row>
    <row r="238" spans="2:6" ht="12.75">
      <c r="B238" s="304"/>
      <c r="C238" s="152"/>
      <c r="E238" s="304"/>
      <c r="F238" s="152"/>
    </row>
    <row r="239" spans="2:6" ht="12.75">
      <c r="B239" s="304"/>
      <c r="C239" s="152"/>
      <c r="E239" s="304"/>
      <c r="F239" s="152"/>
    </row>
    <row r="240" spans="2:6" ht="12.75">
      <c r="B240" s="304"/>
      <c r="C240" s="152"/>
      <c r="E240" s="304"/>
      <c r="F240" s="152"/>
    </row>
    <row r="241" spans="2:6" ht="12.75">
      <c r="B241" s="304"/>
      <c r="C241" s="152"/>
      <c r="E241" s="304"/>
      <c r="F241" s="152"/>
    </row>
    <row r="242" spans="2:6" ht="12.75">
      <c r="B242" s="304"/>
      <c r="C242" s="152"/>
      <c r="E242" s="304"/>
      <c r="F242" s="152"/>
    </row>
    <row r="243" spans="2:6" ht="12.75">
      <c r="B243" s="304"/>
      <c r="C243" s="152"/>
      <c r="E243" s="304"/>
      <c r="F243" s="152"/>
    </row>
    <row r="244" spans="2:6" ht="12.75">
      <c r="B244" s="304"/>
      <c r="C244" s="152"/>
      <c r="E244" s="304"/>
      <c r="F244" s="152"/>
    </row>
    <row r="245" spans="2:6" ht="12.75">
      <c r="B245" s="304"/>
      <c r="C245" s="152"/>
      <c r="E245" s="304"/>
      <c r="F245" s="152"/>
    </row>
    <row r="246" spans="2:6" ht="12.75">
      <c r="B246" s="304"/>
      <c r="C246" s="152"/>
      <c r="E246" s="304"/>
      <c r="F246" s="152"/>
    </row>
    <row r="247" spans="2:6" ht="12.75">
      <c r="B247" s="304"/>
      <c r="C247" s="152"/>
      <c r="E247" s="304"/>
      <c r="F247" s="152"/>
    </row>
    <row r="248" spans="2:6" ht="12.75">
      <c r="B248" s="304"/>
      <c r="C248" s="152"/>
      <c r="E248" s="304"/>
      <c r="F248" s="152"/>
    </row>
    <row r="249" spans="2:6" ht="12.75">
      <c r="B249" s="304"/>
      <c r="C249" s="152"/>
      <c r="E249" s="304"/>
      <c r="F249" s="152"/>
    </row>
    <row r="250" spans="2:6" ht="12.75">
      <c r="B250" s="304"/>
      <c r="C250" s="152"/>
      <c r="E250" s="304"/>
      <c r="F250" s="152"/>
    </row>
    <row r="251" spans="2:6" ht="12.75">
      <c r="B251" s="304"/>
      <c r="C251" s="152"/>
      <c r="E251" s="304"/>
      <c r="F251" s="152"/>
    </row>
    <row r="252" spans="2:6" ht="12.75">
      <c r="B252" s="304"/>
      <c r="C252" s="152"/>
      <c r="E252" s="304"/>
      <c r="F252" s="152"/>
    </row>
    <row r="253" spans="2:6" ht="12.75">
      <c r="B253" s="304"/>
      <c r="C253" s="152"/>
      <c r="E253" s="304"/>
      <c r="F253" s="152"/>
    </row>
    <row r="254" spans="2:6" ht="12.75">
      <c r="B254" s="304"/>
      <c r="C254" s="152"/>
      <c r="E254" s="304"/>
      <c r="F254" s="152"/>
    </row>
    <row r="255" spans="2:6" ht="12.75">
      <c r="B255" s="304"/>
      <c r="C255" s="152"/>
      <c r="E255" s="304"/>
      <c r="F255" s="152"/>
    </row>
    <row r="256" spans="2:6" ht="12.75">
      <c r="B256" s="304"/>
      <c r="C256" s="152"/>
      <c r="E256" s="304"/>
      <c r="F256" s="152"/>
    </row>
    <row r="257" spans="2:6" ht="12.75">
      <c r="B257" s="304"/>
      <c r="C257" s="152"/>
      <c r="E257" s="304"/>
      <c r="F257" s="152"/>
    </row>
    <row r="258" spans="2:6" ht="12.75">
      <c r="B258" s="304"/>
      <c r="C258" s="152"/>
      <c r="E258" s="304"/>
      <c r="F258" s="152"/>
    </row>
    <row r="259" spans="2:6" ht="12.75">
      <c r="B259" s="304"/>
      <c r="C259" s="152"/>
      <c r="E259" s="304"/>
      <c r="F259" s="152"/>
    </row>
    <row r="260" spans="2:6" ht="12.75">
      <c r="B260" s="304"/>
      <c r="C260" s="152"/>
      <c r="E260" s="304"/>
      <c r="F260" s="152"/>
    </row>
    <row r="261" spans="2:6" ht="12.75">
      <c r="B261" s="304"/>
      <c r="C261" s="152"/>
      <c r="E261" s="304"/>
      <c r="F261" s="152"/>
    </row>
    <row r="262" spans="2:6" ht="12.75">
      <c r="B262" s="304"/>
      <c r="C262" s="152"/>
      <c r="E262" s="304"/>
      <c r="F262" s="152"/>
    </row>
    <row r="263" spans="2:6" ht="12.75">
      <c r="B263" s="304"/>
      <c r="C263" s="152"/>
      <c r="E263" s="304"/>
      <c r="F263" s="152"/>
    </row>
    <row r="264" spans="2:6" ht="12.75">
      <c r="B264" s="304"/>
      <c r="C264" s="152"/>
      <c r="E264" s="304"/>
      <c r="F264" s="152"/>
    </row>
    <row r="265" spans="2:6" ht="12.75">
      <c r="B265" s="304"/>
      <c r="C265" s="152"/>
      <c r="E265" s="304"/>
      <c r="F265" s="152"/>
    </row>
    <row r="266" spans="2:6" ht="12.75">
      <c r="B266" s="304"/>
      <c r="C266" s="152"/>
      <c r="E266" s="304"/>
      <c r="F266" s="152"/>
    </row>
    <row r="267" spans="2:6" ht="12.75">
      <c r="B267" s="304"/>
      <c r="C267" s="152"/>
      <c r="E267" s="304"/>
      <c r="F267" s="152"/>
    </row>
    <row r="268" spans="2:6" ht="12.75">
      <c r="B268" s="304"/>
      <c r="C268" s="152"/>
      <c r="E268" s="304"/>
      <c r="F268" s="152"/>
    </row>
    <row r="269" spans="2:6" ht="12.75">
      <c r="B269" s="304"/>
      <c r="C269" s="152"/>
      <c r="E269" s="304"/>
      <c r="F269" s="152"/>
    </row>
    <row r="270" spans="2:6" ht="12.75">
      <c r="B270" s="304"/>
      <c r="C270" s="152"/>
      <c r="E270" s="304"/>
      <c r="F270" s="152"/>
    </row>
    <row r="271" spans="2:6" ht="12.75">
      <c r="B271" s="304"/>
      <c r="C271" s="152"/>
      <c r="E271" s="304"/>
      <c r="F271" s="152"/>
    </row>
    <row r="272" spans="2:6" ht="12.75">
      <c r="B272" s="304"/>
      <c r="C272" s="152"/>
      <c r="E272" s="304"/>
      <c r="F272" s="152"/>
    </row>
    <row r="273" spans="2:6" ht="12.75">
      <c r="B273" s="304"/>
      <c r="C273" s="152"/>
      <c r="E273" s="304"/>
      <c r="F273" s="152"/>
    </row>
    <row r="274" spans="2:6" ht="12.75">
      <c r="B274" s="304"/>
      <c r="C274" s="152"/>
      <c r="E274" s="304"/>
      <c r="F274" s="152"/>
    </row>
    <row r="275" spans="2:6" ht="12.75">
      <c r="B275" s="304"/>
      <c r="C275" s="152"/>
      <c r="E275" s="304"/>
      <c r="F275" s="152"/>
    </row>
    <row r="276" spans="2:6" ht="12.75">
      <c r="B276" s="304"/>
      <c r="C276" s="152"/>
      <c r="E276" s="304"/>
      <c r="F276" s="152"/>
    </row>
    <row r="277" spans="2:6" ht="12.75">
      <c r="B277" s="304"/>
      <c r="C277" s="152"/>
      <c r="E277" s="304"/>
      <c r="F277" s="152"/>
    </row>
    <row r="278" spans="2:6" ht="12.75">
      <c r="B278" s="304"/>
      <c r="C278" s="152"/>
      <c r="E278" s="304"/>
      <c r="F278" s="152"/>
    </row>
    <row r="279" spans="2:6" ht="12.75">
      <c r="B279" s="304"/>
      <c r="C279" s="152"/>
      <c r="E279" s="304"/>
      <c r="F279" s="152"/>
    </row>
    <row r="280" spans="2:6" ht="12.75">
      <c r="B280" s="304"/>
      <c r="C280" s="152"/>
      <c r="E280" s="304"/>
      <c r="F280" s="152"/>
    </row>
    <row r="281" spans="2:6" ht="12.75">
      <c r="B281" s="304"/>
      <c r="C281" s="152"/>
      <c r="E281" s="304"/>
      <c r="F281" s="152"/>
    </row>
    <row r="282" spans="2:6" ht="12.75">
      <c r="B282" s="304"/>
      <c r="C282" s="152"/>
      <c r="E282" s="304"/>
      <c r="F282" s="152"/>
    </row>
    <row r="283" spans="2:6" ht="12.75">
      <c r="B283" s="304"/>
      <c r="C283" s="152"/>
      <c r="E283" s="304"/>
      <c r="F283" s="152"/>
    </row>
    <row r="284" spans="2:6" ht="12.75">
      <c r="B284" s="304"/>
      <c r="C284" s="152"/>
      <c r="E284" s="304"/>
      <c r="F284" s="152"/>
    </row>
    <row r="285" spans="2:6" ht="12.75">
      <c r="B285" s="304"/>
      <c r="C285" s="152"/>
      <c r="E285" s="304"/>
      <c r="F285" s="152"/>
    </row>
    <row r="286" spans="2:6" ht="12.75">
      <c r="B286" s="304"/>
      <c r="C286" s="152"/>
      <c r="E286" s="304"/>
      <c r="F286" s="152"/>
    </row>
    <row r="287" spans="2:6" ht="12.75">
      <c r="B287" s="304"/>
      <c r="C287" s="152"/>
      <c r="E287" s="304"/>
      <c r="F287" s="152"/>
    </row>
    <row r="288" spans="2:6" ht="12.75">
      <c r="B288" s="304"/>
      <c r="C288" s="152"/>
      <c r="E288" s="304"/>
      <c r="F288" s="152"/>
    </row>
    <row r="289" spans="2:6" ht="12.75">
      <c r="B289" s="304"/>
      <c r="C289" s="152"/>
      <c r="E289" s="304"/>
      <c r="F289" s="152"/>
    </row>
    <row r="290" spans="2:6" ht="12.75">
      <c r="B290" s="304"/>
      <c r="C290" s="152"/>
      <c r="E290" s="304"/>
      <c r="F290" s="152"/>
    </row>
    <row r="291" spans="2:6" ht="12.75">
      <c r="B291" s="304"/>
      <c r="C291" s="152"/>
      <c r="E291" s="304"/>
      <c r="F291" s="152"/>
    </row>
    <row r="292" spans="2:6" ht="12.75">
      <c r="B292" s="304"/>
      <c r="C292" s="152"/>
      <c r="E292" s="304"/>
      <c r="F292" s="152"/>
    </row>
    <row r="293" spans="2:6" ht="12.75">
      <c r="B293" s="304"/>
      <c r="C293" s="152"/>
      <c r="E293" s="304"/>
      <c r="F293" s="152"/>
    </row>
    <row r="294" spans="2:6" ht="12.75">
      <c r="B294" s="304"/>
      <c r="C294" s="152"/>
      <c r="E294" s="304"/>
      <c r="F294" s="152"/>
    </row>
    <row r="295" spans="2:6" ht="12.75">
      <c r="B295" s="304"/>
      <c r="C295" s="152"/>
      <c r="E295" s="304"/>
      <c r="F295" s="152"/>
    </row>
    <row r="296" spans="2:6" ht="12.75">
      <c r="B296" s="304"/>
      <c r="C296" s="152"/>
      <c r="E296" s="304"/>
      <c r="F296" s="152"/>
    </row>
    <row r="297" spans="2:6" ht="12.75">
      <c r="B297" s="304"/>
      <c r="C297" s="152"/>
      <c r="E297" s="304"/>
      <c r="F297" s="152"/>
    </row>
    <row r="298" spans="2:6" ht="12.75">
      <c r="B298" s="304"/>
      <c r="C298" s="152"/>
      <c r="E298" s="304"/>
      <c r="F298" s="152"/>
    </row>
    <row r="299" spans="2:6" ht="12.75">
      <c r="B299" s="304"/>
      <c r="C299" s="152"/>
      <c r="E299" s="304"/>
      <c r="F299" s="152"/>
    </row>
    <row r="300" spans="2:6" ht="12.75">
      <c r="B300" s="304"/>
      <c r="C300" s="152"/>
      <c r="E300" s="304"/>
      <c r="F300" s="152"/>
    </row>
    <row r="301" spans="2:6" ht="12.75">
      <c r="B301" s="304"/>
      <c r="C301" s="152"/>
      <c r="E301" s="304"/>
      <c r="F301" s="152"/>
    </row>
    <row r="302" spans="2:6" ht="12.75">
      <c r="B302" s="304"/>
      <c r="C302" s="152"/>
      <c r="E302" s="304"/>
      <c r="F302" s="152"/>
    </row>
    <row r="303" spans="2:6" ht="12.75">
      <c r="B303" s="304"/>
      <c r="C303" s="152"/>
      <c r="E303" s="304"/>
      <c r="F303" s="152"/>
    </row>
    <row r="304" spans="2:6" ht="12.75">
      <c r="B304" s="304"/>
      <c r="C304" s="152"/>
      <c r="E304" s="304"/>
      <c r="F304" s="152"/>
    </row>
    <row r="305" spans="2:6" ht="12.75">
      <c r="B305" s="304"/>
      <c r="C305" s="152"/>
      <c r="E305" s="304"/>
      <c r="F305" s="152"/>
    </row>
    <row r="306" spans="2:6" ht="12.75">
      <c r="B306" s="304"/>
      <c r="C306" s="152"/>
      <c r="E306" s="304"/>
      <c r="F306" s="152"/>
    </row>
    <row r="307" spans="2:6" ht="12.75">
      <c r="B307" s="304"/>
      <c r="C307" s="152"/>
      <c r="E307" s="304"/>
      <c r="F307" s="152"/>
    </row>
    <row r="308" spans="2:6" ht="12.75">
      <c r="B308" s="304"/>
      <c r="C308" s="152"/>
      <c r="E308" s="304"/>
      <c r="F308" s="152"/>
    </row>
    <row r="309" spans="2:6" ht="12.75">
      <c r="B309" s="304"/>
      <c r="C309" s="152"/>
      <c r="E309" s="304"/>
      <c r="F309" s="152"/>
    </row>
    <row r="310" spans="2:6" ht="12.75">
      <c r="B310" s="304"/>
      <c r="C310" s="152"/>
      <c r="E310" s="304"/>
      <c r="F310" s="152"/>
    </row>
    <row r="311" spans="2:6" ht="12.75">
      <c r="B311" s="304"/>
      <c r="C311" s="152"/>
      <c r="E311" s="304"/>
      <c r="F311" s="152"/>
    </row>
    <row r="312" spans="2:6" ht="12.75">
      <c r="B312" s="304"/>
      <c r="C312" s="152"/>
      <c r="E312" s="304"/>
      <c r="F312" s="152"/>
    </row>
    <row r="313" spans="2:6" ht="12.75">
      <c r="B313" s="304"/>
      <c r="C313" s="152"/>
      <c r="E313" s="304"/>
      <c r="F313" s="152"/>
    </row>
    <row r="314" spans="2:6" ht="12.75">
      <c r="B314" s="304"/>
      <c r="C314" s="152"/>
      <c r="E314" s="304"/>
      <c r="F314" s="152"/>
    </row>
    <row r="315" spans="2:6" ht="12.75">
      <c r="B315" s="304"/>
      <c r="C315" s="152"/>
      <c r="E315" s="304"/>
      <c r="F315" s="152"/>
    </row>
    <row r="316" spans="2:6" ht="12.75">
      <c r="B316" s="304"/>
      <c r="C316" s="152"/>
      <c r="E316" s="304"/>
      <c r="F316" s="152"/>
    </row>
    <row r="317" spans="2:6" ht="12.75">
      <c r="B317" s="304"/>
      <c r="C317" s="152"/>
      <c r="E317" s="304"/>
      <c r="F317" s="152"/>
    </row>
    <row r="318" spans="2:6" ht="12.75">
      <c r="B318" s="304"/>
      <c r="C318" s="152"/>
      <c r="E318" s="304"/>
      <c r="F318" s="152"/>
    </row>
    <row r="319" spans="2:6" ht="12.75">
      <c r="B319" s="304"/>
      <c r="C319" s="152"/>
      <c r="E319" s="304"/>
      <c r="F319" s="152"/>
    </row>
    <row r="320" spans="2:6" ht="12.75">
      <c r="B320" s="304"/>
      <c r="C320" s="152"/>
      <c r="E320" s="304"/>
      <c r="F320" s="152"/>
    </row>
    <row r="321" spans="2:6" ht="12.75">
      <c r="B321" s="304"/>
      <c r="C321" s="152"/>
      <c r="E321" s="304"/>
      <c r="F321" s="152"/>
    </row>
    <row r="322" spans="2:6" ht="12.75">
      <c r="B322" s="304"/>
      <c r="C322" s="152"/>
      <c r="E322" s="304"/>
      <c r="F322" s="152"/>
    </row>
    <row r="323" spans="2:6" ht="12.75">
      <c r="B323" s="304"/>
      <c r="C323" s="152"/>
      <c r="E323" s="304"/>
      <c r="F323" s="152"/>
    </row>
    <row r="324" spans="2:6" ht="12.75">
      <c r="B324" s="304"/>
      <c r="C324" s="152"/>
      <c r="E324" s="304"/>
      <c r="F324" s="152"/>
    </row>
    <row r="325" spans="2:6" ht="12.75">
      <c r="B325" s="304"/>
      <c r="C325" s="152"/>
      <c r="E325" s="304"/>
      <c r="F325" s="152"/>
    </row>
    <row r="326" spans="2:6" ht="12.75">
      <c r="B326" s="304"/>
      <c r="C326" s="152"/>
      <c r="E326" s="304"/>
      <c r="F326" s="152"/>
    </row>
    <row r="327" spans="2:6" ht="12.75">
      <c r="B327" s="304"/>
      <c r="C327" s="152"/>
      <c r="E327" s="304"/>
      <c r="F327" s="152"/>
    </row>
    <row r="328" spans="2:6" ht="12.75">
      <c r="B328" s="304"/>
      <c r="C328" s="152"/>
      <c r="E328" s="304"/>
      <c r="F328" s="152"/>
    </row>
    <row r="329" spans="2:6" ht="12.75">
      <c r="B329" s="304"/>
      <c r="C329" s="152"/>
      <c r="E329" s="304"/>
      <c r="F329" s="152"/>
    </row>
    <row r="330" spans="2:6" ht="12.75">
      <c r="B330" s="304"/>
      <c r="C330" s="152"/>
      <c r="E330" s="304"/>
      <c r="F330" s="152"/>
    </row>
    <row r="331" spans="2:6" ht="12.75">
      <c r="B331" s="304"/>
      <c r="C331" s="152"/>
      <c r="E331" s="304"/>
      <c r="F331" s="152"/>
    </row>
    <row r="332" spans="2:6" ht="12.75">
      <c r="B332" s="304"/>
      <c r="C332" s="152"/>
      <c r="E332" s="304"/>
      <c r="F332" s="152"/>
    </row>
    <row r="333" spans="2:6" ht="12.75">
      <c r="B333" s="304"/>
      <c r="C333" s="152"/>
      <c r="E333" s="304"/>
      <c r="F333" s="152"/>
    </row>
    <row r="334" spans="2:6" ht="12.75">
      <c r="B334" s="304"/>
      <c r="C334" s="152"/>
      <c r="E334" s="304"/>
      <c r="F334" s="152"/>
    </row>
    <row r="335" spans="2:6" ht="12.75">
      <c r="B335" s="304"/>
      <c r="C335" s="152"/>
      <c r="E335" s="304"/>
      <c r="F335" s="152"/>
    </row>
    <row r="336" spans="2:6" ht="12.75">
      <c r="B336" s="304"/>
      <c r="C336" s="152"/>
      <c r="E336" s="304"/>
      <c r="F336" s="152"/>
    </row>
    <row r="337" spans="2:6" ht="12.75">
      <c r="B337" s="304"/>
      <c r="C337" s="152"/>
      <c r="E337" s="304"/>
      <c r="F337" s="152"/>
    </row>
    <row r="338" spans="2:6" ht="12.75">
      <c r="B338" s="304"/>
      <c r="C338" s="152"/>
      <c r="E338" s="304"/>
      <c r="F338" s="152"/>
    </row>
    <row r="339" spans="2:6" ht="12.75">
      <c r="B339" s="304"/>
      <c r="C339" s="152"/>
      <c r="E339" s="304"/>
      <c r="F339" s="152"/>
    </row>
    <row r="340" spans="2:6" ht="12.75">
      <c r="B340" s="304"/>
      <c r="C340" s="152"/>
      <c r="E340" s="304"/>
      <c r="F340" s="152"/>
    </row>
    <row r="341" spans="2:6" ht="12.75">
      <c r="B341" s="304"/>
      <c r="C341" s="152"/>
      <c r="E341" s="304"/>
      <c r="F341" s="152"/>
    </row>
    <row r="342" spans="2:6" ht="12.75">
      <c r="B342" s="304"/>
      <c r="C342" s="152"/>
      <c r="E342" s="304"/>
      <c r="F342" s="152"/>
    </row>
    <row r="343" spans="2:6" ht="12.75">
      <c r="B343" s="304"/>
      <c r="C343" s="152"/>
      <c r="E343" s="304"/>
      <c r="F343" s="152"/>
    </row>
    <row r="344" spans="2:6" ht="12.75">
      <c r="B344" s="304"/>
      <c r="C344" s="152"/>
      <c r="E344" s="304"/>
      <c r="F344" s="152"/>
    </row>
    <row r="345" spans="2:6" ht="12.75">
      <c r="B345" s="304"/>
      <c r="C345" s="152"/>
      <c r="E345" s="304"/>
      <c r="F345" s="152"/>
    </row>
    <row r="346" spans="2:6" ht="12.75">
      <c r="B346" s="304"/>
      <c r="C346" s="152"/>
      <c r="E346" s="304"/>
      <c r="F346" s="152"/>
    </row>
    <row r="347" spans="2:6" ht="12.75">
      <c r="B347" s="304"/>
      <c r="C347" s="152"/>
      <c r="E347" s="304"/>
      <c r="F347" s="152"/>
    </row>
    <row r="348" spans="2:6" ht="12.75">
      <c r="B348" s="304"/>
      <c r="C348" s="152"/>
      <c r="E348" s="304"/>
      <c r="F348" s="152"/>
    </row>
    <row r="349" spans="2:6" ht="12.75">
      <c r="B349" s="304"/>
      <c r="C349" s="152"/>
      <c r="E349" s="304"/>
      <c r="F349" s="152"/>
    </row>
    <row r="350" spans="2:6" ht="12.75">
      <c r="B350" s="304"/>
      <c r="C350" s="152"/>
      <c r="E350" s="304"/>
      <c r="F350" s="152"/>
    </row>
    <row r="351" spans="2:6" ht="12.75">
      <c r="B351" s="304"/>
      <c r="C351" s="152"/>
      <c r="E351" s="304"/>
      <c r="F351" s="152"/>
    </row>
    <row r="352" spans="2:6" ht="12.75">
      <c r="B352" s="304"/>
      <c r="C352" s="152"/>
      <c r="E352" s="304"/>
      <c r="F352" s="152"/>
    </row>
    <row r="353" spans="2:6" ht="12.75">
      <c r="B353" s="304"/>
      <c r="C353" s="152"/>
      <c r="E353" s="304"/>
      <c r="F353" s="152"/>
    </row>
    <row r="354" spans="2:6" ht="12.75">
      <c r="B354" s="304"/>
      <c r="C354" s="152"/>
      <c r="E354" s="304"/>
      <c r="F354" s="152"/>
    </row>
    <row r="355" spans="2:6" ht="12.75">
      <c r="B355" s="304"/>
      <c r="C355" s="152"/>
      <c r="E355" s="304"/>
      <c r="F355" s="152"/>
    </row>
    <row r="356" spans="2:6" ht="12.75">
      <c r="B356" s="304"/>
      <c r="C356" s="152"/>
      <c r="E356" s="304"/>
      <c r="F356" s="152"/>
    </row>
    <row r="357" spans="2:6" ht="12.75">
      <c r="B357" s="304"/>
      <c r="C357" s="152"/>
      <c r="E357" s="304"/>
      <c r="F357" s="152"/>
    </row>
    <row r="358" spans="2:6" ht="12.75">
      <c r="B358" s="304"/>
      <c r="C358" s="152"/>
      <c r="E358" s="304"/>
      <c r="F358" s="152"/>
    </row>
    <row r="359" spans="2:6" ht="12.75">
      <c r="B359" s="304"/>
      <c r="C359" s="152"/>
      <c r="E359" s="304"/>
      <c r="F359" s="152"/>
    </row>
    <row r="360" spans="2:6" ht="12.75">
      <c r="B360" s="304"/>
      <c r="C360" s="152"/>
      <c r="E360" s="304"/>
      <c r="F360" s="152"/>
    </row>
    <row r="361" spans="2:6" ht="12.75">
      <c r="B361" s="304"/>
      <c r="C361" s="152"/>
      <c r="E361" s="304"/>
      <c r="F361" s="152"/>
    </row>
    <row r="362" spans="2:6" ht="12.75">
      <c r="B362" s="304"/>
      <c r="C362" s="152"/>
      <c r="E362" s="304"/>
      <c r="F362" s="152"/>
    </row>
    <row r="363" spans="2:6" ht="12.75">
      <c r="B363" s="304"/>
      <c r="C363" s="152"/>
      <c r="E363" s="304"/>
      <c r="F363" s="152"/>
    </row>
    <row r="364" spans="2:6" ht="12.75">
      <c r="B364" s="304"/>
      <c r="C364" s="152"/>
      <c r="E364" s="304"/>
      <c r="F364" s="152"/>
    </row>
    <row r="365" spans="2:6" ht="12.75">
      <c r="B365" s="304"/>
      <c r="C365" s="152"/>
      <c r="E365" s="304"/>
      <c r="F365" s="152"/>
    </row>
    <row r="366" spans="2:6" ht="12.75">
      <c r="B366" s="304"/>
      <c r="C366" s="152"/>
      <c r="E366" s="304"/>
      <c r="F366" s="152"/>
    </row>
    <row r="367" spans="2:6" ht="12.75">
      <c r="B367" s="304"/>
      <c r="C367" s="152"/>
      <c r="E367" s="304"/>
      <c r="F367" s="152"/>
    </row>
    <row r="368" spans="2:6" ht="12.75">
      <c r="B368" s="304"/>
      <c r="C368" s="152"/>
      <c r="E368" s="304"/>
      <c r="F368" s="152"/>
    </row>
    <row r="369" spans="2:6" ht="12.75">
      <c r="B369" s="304"/>
      <c r="C369" s="152"/>
      <c r="E369" s="304"/>
      <c r="F369" s="152"/>
    </row>
    <row r="370" spans="2:6" ht="12.75">
      <c r="B370" s="304"/>
      <c r="C370" s="152"/>
      <c r="E370" s="304"/>
      <c r="F370" s="152"/>
    </row>
    <row r="371" spans="2:6" ht="12.75">
      <c r="B371" s="304"/>
      <c r="C371" s="152"/>
      <c r="E371" s="304"/>
      <c r="F371" s="152"/>
    </row>
    <row r="372" spans="2:6" ht="12.75">
      <c r="B372" s="304"/>
      <c r="C372" s="152"/>
      <c r="E372" s="304"/>
      <c r="F372" s="152"/>
    </row>
    <row r="373" spans="2:6" ht="12.75">
      <c r="B373" s="304"/>
      <c r="C373" s="152"/>
      <c r="E373" s="304"/>
      <c r="F373" s="152"/>
    </row>
    <row r="374" spans="2:6" ht="12.75">
      <c r="B374" s="304"/>
      <c r="C374" s="152"/>
      <c r="E374" s="304"/>
      <c r="F374" s="152"/>
    </row>
    <row r="375" spans="2:6" ht="12.75">
      <c r="B375" s="304"/>
      <c r="C375" s="152"/>
      <c r="E375" s="304"/>
      <c r="F375" s="152"/>
    </row>
    <row r="376" spans="2:6" ht="12.75">
      <c r="B376" s="304"/>
      <c r="C376" s="152"/>
      <c r="E376" s="304"/>
      <c r="F376" s="152"/>
    </row>
    <row r="377" spans="2:6" ht="12.75">
      <c r="B377" s="304"/>
      <c r="C377" s="152"/>
      <c r="E377" s="304"/>
      <c r="F377" s="152"/>
    </row>
    <row r="378" spans="2:6" ht="12.75">
      <c r="B378" s="304"/>
      <c r="C378" s="152"/>
      <c r="E378" s="304"/>
      <c r="F378" s="152"/>
    </row>
    <row r="379" spans="2:6" ht="12.75">
      <c r="B379" s="304"/>
      <c r="C379" s="152"/>
      <c r="E379" s="304"/>
      <c r="F379" s="152"/>
    </row>
    <row r="380" spans="2:6" ht="12.75">
      <c r="B380" s="304"/>
      <c r="C380" s="152"/>
      <c r="E380" s="304"/>
      <c r="F380" s="152"/>
    </row>
    <row r="381" spans="2:6" ht="12.75">
      <c r="B381" s="304"/>
      <c r="C381" s="152"/>
      <c r="E381" s="304"/>
      <c r="F381" s="152"/>
    </row>
    <row r="382" spans="2:6" ht="12.75">
      <c r="B382" s="304"/>
      <c r="C382" s="152"/>
      <c r="E382" s="304"/>
      <c r="F382" s="152"/>
    </row>
    <row r="383" spans="2:6" ht="12.75">
      <c r="B383" s="304"/>
      <c r="C383" s="152"/>
      <c r="E383" s="304"/>
      <c r="F383" s="152"/>
    </row>
    <row r="384" spans="2:6" ht="12.75">
      <c r="B384" s="304"/>
      <c r="C384" s="152"/>
      <c r="E384" s="304"/>
      <c r="F384" s="152"/>
    </row>
    <row r="385" spans="2:6" ht="12.75">
      <c r="B385" s="304"/>
      <c r="C385" s="152"/>
      <c r="E385" s="304"/>
      <c r="F385" s="152"/>
    </row>
    <row r="386" spans="2:6" ht="12.75">
      <c r="B386" s="304"/>
      <c r="C386" s="152"/>
      <c r="E386" s="304"/>
      <c r="F386" s="152"/>
    </row>
    <row r="387" spans="2:6" ht="12.75">
      <c r="B387" s="304"/>
      <c r="C387" s="152"/>
      <c r="E387" s="304"/>
      <c r="F387" s="152"/>
    </row>
    <row r="388" spans="2:6" ht="12.75">
      <c r="B388" s="304"/>
      <c r="C388" s="152"/>
      <c r="E388" s="304"/>
      <c r="F388" s="152"/>
    </row>
    <row r="389" spans="2:6" ht="12.75">
      <c r="B389" s="304"/>
      <c r="C389" s="152"/>
      <c r="E389" s="304"/>
      <c r="F389" s="152"/>
    </row>
    <row r="390" spans="2:6" ht="12.75">
      <c r="B390" s="304"/>
      <c r="C390" s="152"/>
      <c r="E390" s="304"/>
      <c r="F390" s="152"/>
    </row>
    <row r="391" spans="2:6" ht="12.75">
      <c r="B391" s="304"/>
      <c r="C391" s="152"/>
      <c r="E391" s="304"/>
      <c r="F391" s="152"/>
    </row>
    <row r="392" spans="2:6" ht="12.75">
      <c r="B392" s="304"/>
      <c r="C392" s="152"/>
      <c r="E392" s="304"/>
      <c r="F392" s="152"/>
    </row>
    <row r="393" spans="2:6" ht="12.75">
      <c r="B393" s="304"/>
      <c r="C393" s="152"/>
      <c r="E393" s="304"/>
      <c r="F393" s="152"/>
    </row>
    <row r="394" spans="2:6" ht="12.75">
      <c r="B394" s="304"/>
      <c r="C394" s="152"/>
      <c r="E394" s="304"/>
      <c r="F394" s="152"/>
    </row>
    <row r="395" spans="2:6" ht="12.75">
      <c r="B395" s="304"/>
      <c r="C395" s="152"/>
      <c r="E395" s="304"/>
      <c r="F395" s="152"/>
    </row>
    <row r="396" spans="2:6" ht="12.75">
      <c r="B396" s="304"/>
      <c r="C396" s="152"/>
      <c r="E396" s="304"/>
      <c r="F396" s="152"/>
    </row>
    <row r="397" spans="2:6" ht="12.75">
      <c r="B397" s="304"/>
      <c r="C397" s="152"/>
      <c r="E397" s="304"/>
      <c r="F397" s="152"/>
    </row>
    <row r="398" spans="2:6" ht="12.75">
      <c r="B398" s="304"/>
      <c r="C398" s="152"/>
      <c r="E398" s="304"/>
      <c r="F398" s="152"/>
    </row>
    <row r="399" spans="2:6" ht="12.75">
      <c r="B399" s="304"/>
      <c r="C399" s="152"/>
      <c r="E399" s="304"/>
      <c r="F399" s="152"/>
    </row>
    <row r="400" spans="2:6" ht="12.75">
      <c r="B400" s="304"/>
      <c r="C400" s="152"/>
      <c r="E400" s="304"/>
      <c r="F400" s="152"/>
    </row>
    <row r="401" spans="2:6" ht="12.75">
      <c r="B401" s="304"/>
      <c r="C401" s="152"/>
      <c r="E401" s="304"/>
      <c r="F401" s="152"/>
    </row>
    <row r="402" spans="2:6" ht="12.75">
      <c r="B402" s="304"/>
      <c r="C402" s="152"/>
      <c r="E402" s="304"/>
      <c r="F402" s="152"/>
    </row>
    <row r="403" spans="2:6" ht="12.75">
      <c r="B403" s="304"/>
      <c r="C403" s="152"/>
      <c r="E403" s="304"/>
      <c r="F403" s="152"/>
    </row>
    <row r="404" spans="2:6" ht="12.75">
      <c r="B404" s="304"/>
      <c r="C404" s="152"/>
      <c r="E404" s="304"/>
      <c r="F404" s="152"/>
    </row>
    <row r="405" spans="2:6" ht="12.75">
      <c r="B405" s="304"/>
      <c r="C405" s="152"/>
      <c r="E405" s="304"/>
      <c r="F405" s="152"/>
    </row>
    <row r="406" spans="2:6" ht="12.75">
      <c r="B406" s="304"/>
      <c r="C406" s="152"/>
      <c r="E406" s="304"/>
      <c r="F406" s="152"/>
    </row>
    <row r="407" spans="2:6" ht="12.75">
      <c r="B407" s="304"/>
      <c r="C407" s="152"/>
      <c r="E407" s="304"/>
      <c r="F407" s="152"/>
    </row>
    <row r="408" spans="2:6" ht="12.75">
      <c r="B408" s="304"/>
      <c r="C408" s="152"/>
      <c r="E408" s="304"/>
      <c r="F408" s="152"/>
    </row>
    <row r="409" spans="2:6" ht="12.75">
      <c r="B409" s="304"/>
      <c r="C409" s="152"/>
      <c r="E409" s="304"/>
      <c r="F409" s="152"/>
    </row>
    <row r="410" spans="2:6" ht="12.75">
      <c r="B410" s="304"/>
      <c r="C410" s="152"/>
      <c r="E410" s="304"/>
      <c r="F410" s="152"/>
    </row>
    <row r="411" spans="2:6" ht="12.75">
      <c r="B411" s="304"/>
      <c r="C411" s="152"/>
      <c r="E411" s="304"/>
      <c r="F411" s="152"/>
    </row>
    <row r="412" spans="2:6" ht="12.75">
      <c r="B412" s="304"/>
      <c r="C412" s="152"/>
      <c r="E412" s="304"/>
      <c r="F412" s="152"/>
    </row>
    <row r="413" spans="2:6" ht="12.75">
      <c r="B413" s="304"/>
      <c r="C413" s="152"/>
      <c r="E413" s="304"/>
      <c r="F413" s="152"/>
    </row>
    <row r="414" spans="2:6" ht="12.75">
      <c r="B414" s="304"/>
      <c r="C414" s="152"/>
      <c r="E414" s="304"/>
      <c r="F414" s="152"/>
    </row>
    <row r="415" spans="2:6" ht="12.75">
      <c r="B415" s="304"/>
      <c r="C415" s="152"/>
      <c r="E415" s="304"/>
      <c r="F415" s="152"/>
    </row>
    <row r="416" spans="2:6" ht="12.75">
      <c r="B416" s="304"/>
      <c r="C416" s="152"/>
      <c r="E416" s="304"/>
      <c r="F416" s="152"/>
    </row>
    <row r="417" spans="2:6" ht="12.75">
      <c r="B417" s="304"/>
      <c r="C417" s="152"/>
      <c r="E417" s="304"/>
      <c r="F417" s="152"/>
    </row>
    <row r="418" spans="2:6" ht="12.75">
      <c r="B418" s="304"/>
      <c r="C418" s="152"/>
      <c r="E418" s="304"/>
      <c r="F418" s="152"/>
    </row>
    <row r="419" spans="2:6" ht="12.75">
      <c r="B419" s="304"/>
      <c r="C419" s="152"/>
      <c r="E419" s="304"/>
      <c r="F419" s="152"/>
    </row>
    <row r="420" spans="2:6" ht="12.75">
      <c r="B420" s="304"/>
      <c r="C420" s="152"/>
      <c r="E420" s="304"/>
      <c r="F420" s="152"/>
    </row>
    <row r="421" spans="2:6" ht="12.75">
      <c r="B421" s="304"/>
      <c r="C421" s="152"/>
      <c r="E421" s="304"/>
      <c r="F421" s="152"/>
    </row>
    <row r="422" spans="2:6" ht="12.75">
      <c r="B422" s="304"/>
      <c r="C422" s="152"/>
      <c r="E422" s="304"/>
      <c r="F422" s="152"/>
    </row>
    <row r="423" spans="2:6" ht="12.75">
      <c r="B423" s="304"/>
      <c r="C423" s="152"/>
      <c r="E423" s="304"/>
      <c r="F423" s="152"/>
    </row>
    <row r="424" spans="2:6" ht="12.75">
      <c r="B424" s="304"/>
      <c r="C424" s="152"/>
      <c r="E424" s="304"/>
      <c r="F424" s="152"/>
    </row>
    <row r="425" spans="2:6" ht="12.75">
      <c r="B425" s="304"/>
      <c r="C425" s="152"/>
      <c r="E425" s="304"/>
      <c r="F425" s="152"/>
    </row>
    <row r="426" spans="2:6" ht="12.75">
      <c r="B426" s="304"/>
      <c r="C426" s="152"/>
      <c r="E426" s="304"/>
      <c r="F426" s="152"/>
    </row>
    <row r="427" spans="2:6" ht="12.75">
      <c r="B427" s="304"/>
      <c r="C427" s="152"/>
      <c r="E427" s="304"/>
      <c r="F427" s="152"/>
    </row>
    <row r="428" spans="2:6" ht="12.75">
      <c r="B428" s="304"/>
      <c r="C428" s="152"/>
      <c r="E428" s="304"/>
      <c r="F428" s="152"/>
    </row>
    <row r="429" spans="2:6" ht="12.75">
      <c r="B429" s="304"/>
      <c r="C429" s="152"/>
      <c r="E429" s="304"/>
      <c r="F429" s="152"/>
    </row>
    <row r="430" spans="2:6" ht="12.75">
      <c r="B430" s="304"/>
      <c r="C430" s="152"/>
      <c r="E430" s="304"/>
      <c r="F430" s="152"/>
    </row>
    <row r="431" spans="2:6" ht="12.75">
      <c r="B431" s="304"/>
      <c r="C431" s="152"/>
      <c r="E431" s="304"/>
      <c r="F431" s="152"/>
    </row>
    <row r="432" spans="2:6" ht="12.75">
      <c r="B432" s="304"/>
      <c r="C432" s="152"/>
      <c r="E432" s="304"/>
      <c r="F432" s="152"/>
    </row>
    <row r="433" spans="2:6" ht="12.75">
      <c r="B433" s="304"/>
      <c r="C433" s="152"/>
      <c r="E433" s="304"/>
      <c r="F433" s="152"/>
    </row>
    <row r="434" spans="2:6" ht="12.75">
      <c r="B434" s="304"/>
      <c r="C434" s="152"/>
      <c r="E434" s="304"/>
      <c r="F434" s="152"/>
    </row>
    <row r="435" spans="2:6" ht="12.75">
      <c r="B435" s="304"/>
      <c r="C435" s="152"/>
      <c r="E435" s="304"/>
      <c r="F435" s="152"/>
    </row>
    <row r="436" spans="2:6" ht="12.75">
      <c r="B436" s="304"/>
      <c r="C436" s="152"/>
      <c r="E436" s="304"/>
      <c r="F436" s="152"/>
    </row>
    <row r="437" spans="2:6" ht="12.75">
      <c r="B437" s="304"/>
      <c r="C437" s="152"/>
      <c r="E437" s="304"/>
      <c r="F437" s="152"/>
    </row>
    <row r="438" spans="2:6" ht="12.75">
      <c r="B438" s="304"/>
      <c r="C438" s="152"/>
      <c r="E438" s="304"/>
      <c r="F438" s="152"/>
    </row>
    <row r="439" spans="2:6" ht="12.75">
      <c r="B439" s="304"/>
      <c r="C439" s="152"/>
      <c r="E439" s="304"/>
      <c r="F439" s="152"/>
    </row>
    <row r="440" spans="2:6" ht="12.75">
      <c r="B440" s="304"/>
      <c r="C440" s="152"/>
      <c r="E440" s="304"/>
      <c r="F440" s="152"/>
    </row>
    <row r="441" spans="2:6" ht="12.75">
      <c r="B441" s="304"/>
      <c r="C441" s="152"/>
      <c r="E441" s="304"/>
      <c r="F441" s="152"/>
    </row>
    <row r="442" spans="2:6" ht="12.75">
      <c r="B442" s="304"/>
      <c r="C442" s="152"/>
      <c r="E442" s="304"/>
      <c r="F442" s="152"/>
    </row>
    <row r="443" spans="2:6" ht="12.75">
      <c r="B443" s="304"/>
      <c r="C443" s="152"/>
      <c r="E443" s="304"/>
      <c r="F443" s="152"/>
    </row>
    <row r="444" spans="2:6" ht="12.75">
      <c r="B444" s="304"/>
      <c r="C444" s="152"/>
      <c r="E444" s="304"/>
      <c r="F444" s="152"/>
    </row>
    <row r="445" spans="2:6" ht="12.75">
      <c r="B445" s="304"/>
      <c r="C445" s="152"/>
      <c r="E445" s="304"/>
      <c r="F445" s="152"/>
    </row>
    <row r="446" spans="2:6" ht="12.75">
      <c r="B446" s="304"/>
      <c r="C446" s="152"/>
      <c r="E446" s="304"/>
      <c r="F446" s="152"/>
    </row>
    <row r="447" spans="2:6" ht="12.75">
      <c r="B447" s="304"/>
      <c r="C447" s="152"/>
      <c r="E447" s="304"/>
      <c r="F447" s="152"/>
    </row>
    <row r="448" spans="2:6" ht="12.75">
      <c r="B448" s="304"/>
      <c r="C448" s="152"/>
      <c r="E448" s="304"/>
      <c r="F448" s="152"/>
    </row>
    <row r="449" spans="2:6" ht="12.75">
      <c r="B449" s="304"/>
      <c r="C449" s="152"/>
      <c r="E449" s="304"/>
      <c r="F449" s="152"/>
    </row>
    <row r="450" spans="2:6" ht="12.75">
      <c r="B450" s="304"/>
      <c r="C450" s="152"/>
      <c r="E450" s="304"/>
      <c r="F450" s="152"/>
    </row>
    <row r="451" spans="2:6" ht="12.75">
      <c r="B451" s="304"/>
      <c r="C451" s="152"/>
      <c r="E451" s="304"/>
      <c r="F451" s="152"/>
    </row>
    <row r="452" spans="2:6" ht="12.75">
      <c r="B452" s="304"/>
      <c r="C452" s="152"/>
      <c r="E452" s="304"/>
      <c r="F452" s="152"/>
    </row>
    <row r="453" spans="2:6" ht="12.75">
      <c r="B453" s="304"/>
      <c r="C453" s="152"/>
      <c r="E453" s="304"/>
      <c r="F453" s="152"/>
    </row>
    <row r="454" spans="2:6" ht="12.75">
      <c r="B454" s="304"/>
      <c r="C454" s="152"/>
      <c r="E454" s="304"/>
      <c r="F454" s="152"/>
    </row>
    <row r="455" spans="2:6" ht="12.75">
      <c r="B455" s="304"/>
      <c r="C455" s="152"/>
      <c r="E455" s="304"/>
      <c r="F455" s="152"/>
    </row>
    <row r="456" spans="2:6" ht="12.75">
      <c r="B456" s="304"/>
      <c r="C456" s="152"/>
      <c r="E456" s="304"/>
      <c r="F456" s="152"/>
    </row>
    <row r="457" spans="2:6" ht="12.75">
      <c r="B457" s="304"/>
      <c r="C457" s="152"/>
      <c r="E457" s="304"/>
      <c r="F457" s="152"/>
    </row>
    <row r="458" spans="2:6" ht="12.75">
      <c r="B458" s="304"/>
      <c r="C458" s="152"/>
      <c r="E458" s="304"/>
      <c r="F458" s="152"/>
    </row>
    <row r="459" spans="2:6" ht="12.75">
      <c r="B459" s="304"/>
      <c r="C459" s="152"/>
      <c r="E459" s="304"/>
      <c r="F459" s="152"/>
    </row>
    <row r="460" spans="2:6" ht="12.75">
      <c r="B460" s="304"/>
      <c r="C460" s="152"/>
      <c r="E460" s="304"/>
      <c r="F460" s="152"/>
    </row>
    <row r="461" spans="2:6" ht="12.75">
      <c r="B461" s="304"/>
      <c r="C461" s="152"/>
      <c r="E461" s="304"/>
      <c r="F461" s="152"/>
    </row>
    <row r="462" spans="2:6" ht="12.75">
      <c r="B462" s="304"/>
      <c r="C462" s="152"/>
      <c r="E462" s="304"/>
      <c r="F462" s="152"/>
    </row>
    <row r="463" spans="2:6" ht="12.75">
      <c r="B463" s="304"/>
      <c r="C463" s="152"/>
      <c r="E463" s="304"/>
      <c r="F463" s="152"/>
    </row>
    <row r="464" spans="2:6" ht="12.75">
      <c r="B464" s="304"/>
      <c r="C464" s="152"/>
      <c r="E464" s="304"/>
      <c r="F464" s="152"/>
    </row>
    <row r="465" spans="2:6" ht="12.75">
      <c r="B465" s="304"/>
      <c r="C465" s="152"/>
      <c r="E465" s="304"/>
      <c r="F465" s="152"/>
    </row>
    <row r="466" spans="2:6" ht="12.75">
      <c r="B466" s="304"/>
      <c r="C466" s="152"/>
      <c r="E466" s="304"/>
      <c r="F466" s="152"/>
    </row>
    <row r="467" spans="2:6" ht="12.75">
      <c r="B467" s="304"/>
      <c r="C467" s="152"/>
      <c r="E467" s="304"/>
      <c r="F467" s="152"/>
    </row>
    <row r="468" spans="2:6" ht="12.75">
      <c r="B468" s="304"/>
      <c r="C468" s="152"/>
      <c r="E468" s="304"/>
      <c r="F468" s="152"/>
    </row>
    <row r="469" spans="2:6" ht="12.75">
      <c r="B469" s="304"/>
      <c r="C469" s="152"/>
      <c r="E469" s="304"/>
      <c r="F469" s="152"/>
    </row>
    <row r="470" spans="2:6" ht="12.75">
      <c r="B470" s="304"/>
      <c r="C470" s="152"/>
      <c r="E470" s="304"/>
      <c r="F470" s="152"/>
    </row>
    <row r="471" spans="2:6" ht="12.75">
      <c r="B471" s="304"/>
      <c r="C471" s="152"/>
      <c r="E471" s="304"/>
      <c r="F471" s="152"/>
    </row>
    <row r="472" spans="2:6" ht="12.75">
      <c r="B472" s="304"/>
      <c r="C472" s="152"/>
      <c r="E472" s="304"/>
      <c r="F472" s="152"/>
    </row>
    <row r="473" spans="2:6" ht="12.75">
      <c r="B473" s="304"/>
      <c r="C473" s="152"/>
      <c r="E473" s="304"/>
      <c r="F473" s="152"/>
    </row>
    <row r="474" spans="2:6" ht="12.75">
      <c r="B474" s="304"/>
      <c r="C474" s="152"/>
      <c r="E474" s="304"/>
      <c r="F474" s="152"/>
    </row>
    <row r="475" spans="2:6" ht="12.75">
      <c r="B475" s="304"/>
      <c r="C475" s="152"/>
      <c r="E475" s="304"/>
      <c r="F475" s="152"/>
    </row>
    <row r="476" spans="2:6" ht="12.75">
      <c r="B476" s="304"/>
      <c r="C476" s="152"/>
      <c r="E476" s="304"/>
      <c r="F476" s="152"/>
    </row>
    <row r="477" spans="2:6" ht="12.75">
      <c r="B477" s="304"/>
      <c r="C477" s="152"/>
      <c r="E477" s="304"/>
      <c r="F477" s="152"/>
    </row>
    <row r="478" spans="2:6" ht="12.75">
      <c r="B478" s="304"/>
      <c r="C478" s="152"/>
      <c r="E478" s="304"/>
      <c r="F478" s="152"/>
    </row>
    <row r="479" spans="2:6" ht="12.75">
      <c r="B479" s="304"/>
      <c r="C479" s="152"/>
      <c r="E479" s="304"/>
      <c r="F479" s="152"/>
    </row>
    <row r="480" spans="2:6" ht="12.75">
      <c r="B480" s="304"/>
      <c r="C480" s="152"/>
      <c r="E480" s="304"/>
      <c r="F480" s="152"/>
    </row>
    <row r="481" spans="2:6" ht="12.75">
      <c r="B481" s="304"/>
      <c r="C481" s="152"/>
      <c r="E481" s="304"/>
      <c r="F481" s="152"/>
    </row>
    <row r="482" spans="2:6" ht="12.75">
      <c r="B482" s="304"/>
      <c r="C482" s="152"/>
      <c r="E482" s="304"/>
      <c r="F482" s="152"/>
    </row>
    <row r="483" spans="2:6" ht="12.75">
      <c r="B483" s="304"/>
      <c r="C483" s="152"/>
      <c r="E483" s="304"/>
      <c r="F483" s="152"/>
    </row>
    <row r="484" spans="2:6" ht="12.75">
      <c r="B484" s="304"/>
      <c r="C484" s="152"/>
      <c r="E484" s="304"/>
      <c r="F484" s="152"/>
    </row>
    <row r="485" spans="2:6" ht="12.75">
      <c r="B485" s="304"/>
      <c r="C485" s="152"/>
      <c r="E485" s="304"/>
      <c r="F485" s="152"/>
    </row>
    <row r="486" spans="2:6" ht="12.75">
      <c r="B486" s="304"/>
      <c r="C486" s="152"/>
      <c r="E486" s="304"/>
      <c r="F486" s="152"/>
    </row>
    <row r="487" spans="2:6" ht="12.75">
      <c r="B487" s="304"/>
      <c r="C487" s="152"/>
      <c r="E487" s="304"/>
      <c r="F487" s="152"/>
    </row>
    <row r="488" spans="2:6" ht="12.75">
      <c r="B488" s="304"/>
      <c r="C488" s="152"/>
      <c r="E488" s="304"/>
      <c r="F488" s="152"/>
    </row>
    <row r="489" spans="2:6" ht="12.75">
      <c r="B489" s="304"/>
      <c r="C489" s="152"/>
      <c r="E489" s="304"/>
      <c r="F489" s="152"/>
    </row>
    <row r="490" spans="2:6" ht="12.75">
      <c r="B490" s="304"/>
      <c r="C490" s="152"/>
      <c r="E490" s="304"/>
      <c r="F490" s="152"/>
    </row>
    <row r="491" spans="2:6" ht="12.75">
      <c r="B491" s="304"/>
      <c r="C491" s="152"/>
      <c r="E491" s="304"/>
      <c r="F491" s="152"/>
    </row>
    <row r="492" spans="2:6" ht="12.75">
      <c r="B492" s="304"/>
      <c r="C492" s="152"/>
      <c r="E492" s="304"/>
      <c r="F492" s="152"/>
    </row>
    <row r="493" spans="2:6" ht="12.75">
      <c r="B493" s="304"/>
      <c r="C493" s="152"/>
      <c r="E493" s="304"/>
      <c r="F493" s="152"/>
    </row>
    <row r="494" spans="2:6" ht="12.75">
      <c r="B494" s="304"/>
      <c r="C494" s="152"/>
      <c r="E494" s="304"/>
      <c r="F494" s="152"/>
    </row>
    <row r="495" spans="2:6" ht="12.75">
      <c r="B495" s="304"/>
      <c r="C495" s="152"/>
      <c r="E495" s="304"/>
      <c r="F495" s="152"/>
    </row>
    <row r="496" spans="2:6" ht="12.75">
      <c r="B496" s="304"/>
      <c r="C496" s="152"/>
      <c r="E496" s="304"/>
      <c r="F496" s="152"/>
    </row>
    <row r="497" spans="2:6" ht="12.75">
      <c r="B497" s="304"/>
      <c r="C497" s="152"/>
      <c r="E497" s="304"/>
      <c r="F497" s="152"/>
    </row>
    <row r="498" spans="2:6" ht="12.75">
      <c r="B498" s="304"/>
      <c r="C498" s="152"/>
      <c r="E498" s="304"/>
      <c r="F498" s="152"/>
    </row>
    <row r="499" spans="2:6" ht="12.75">
      <c r="B499" s="304"/>
      <c r="C499" s="152"/>
      <c r="E499" s="304"/>
      <c r="F499" s="152"/>
    </row>
    <row r="500" spans="2:6" ht="12.75">
      <c r="B500" s="304"/>
      <c r="C500" s="152"/>
      <c r="E500" s="304"/>
      <c r="F500" s="152"/>
    </row>
    <row r="501" spans="2:6" ht="12.75">
      <c r="B501" s="304"/>
      <c r="C501" s="152"/>
      <c r="E501" s="304"/>
      <c r="F501" s="152"/>
    </row>
    <row r="502" spans="2:6" ht="12.75">
      <c r="B502" s="304"/>
      <c r="C502" s="152"/>
      <c r="E502" s="304"/>
      <c r="F502" s="152"/>
    </row>
    <row r="503" spans="2:6" ht="12.75">
      <c r="B503" s="304"/>
      <c r="C503" s="152"/>
      <c r="E503" s="304"/>
      <c r="F503" s="152"/>
    </row>
    <row r="504" spans="2:6" ht="12.75">
      <c r="B504" s="304"/>
      <c r="C504" s="152"/>
      <c r="E504" s="304"/>
      <c r="F504" s="152"/>
    </row>
    <row r="505" spans="2:6" ht="12.75">
      <c r="B505" s="304"/>
      <c r="C505" s="152"/>
      <c r="E505" s="304"/>
      <c r="F505" s="152"/>
    </row>
    <row r="506" spans="2:6" ht="12.75">
      <c r="B506" s="304"/>
      <c r="C506" s="152"/>
      <c r="E506" s="304"/>
      <c r="F506" s="152"/>
    </row>
    <row r="507" spans="2:6" ht="12.75">
      <c r="B507" s="304"/>
      <c r="C507" s="152"/>
      <c r="E507" s="304"/>
      <c r="F507" s="152"/>
    </row>
    <row r="508" spans="2:6" ht="12.75">
      <c r="B508" s="304"/>
      <c r="C508" s="152"/>
      <c r="E508" s="304"/>
      <c r="F508" s="152"/>
    </row>
    <row r="509" spans="2:6" ht="12.75">
      <c r="B509" s="304"/>
      <c r="C509" s="152"/>
      <c r="E509" s="304"/>
      <c r="F509" s="152"/>
    </row>
    <row r="510" spans="2:6" ht="12.75">
      <c r="B510" s="304"/>
      <c r="C510" s="152"/>
      <c r="E510" s="304"/>
      <c r="F510" s="152"/>
    </row>
    <row r="511" spans="2:6" ht="12.75">
      <c r="B511" s="304"/>
      <c r="C511" s="152"/>
      <c r="E511" s="304"/>
      <c r="F511" s="152"/>
    </row>
    <row r="512" spans="2:6" ht="12.75">
      <c r="B512" s="304"/>
      <c r="C512" s="152"/>
      <c r="E512" s="304"/>
      <c r="F512" s="152"/>
    </row>
    <row r="513" spans="2:6" ht="12.75">
      <c r="B513" s="304"/>
      <c r="C513" s="152"/>
      <c r="E513" s="304"/>
      <c r="F513" s="152"/>
    </row>
    <row r="514" spans="2:6" ht="12.75">
      <c r="B514" s="304"/>
      <c r="C514" s="152"/>
      <c r="E514" s="304"/>
      <c r="F514" s="152"/>
    </row>
    <row r="515" spans="2:6" ht="12.75">
      <c r="B515" s="304"/>
      <c r="C515" s="152"/>
      <c r="E515" s="304"/>
      <c r="F515" s="152"/>
    </row>
    <row r="516" spans="2:6" ht="12.75">
      <c r="B516" s="304"/>
      <c r="C516" s="152"/>
      <c r="E516" s="304"/>
      <c r="F516" s="152"/>
    </row>
    <row r="517" spans="2:6" ht="12.75">
      <c r="B517" s="304"/>
      <c r="C517" s="152"/>
      <c r="E517" s="304"/>
      <c r="F517" s="152"/>
    </row>
    <row r="518" spans="2:6" ht="12.75">
      <c r="B518" s="304"/>
      <c r="C518" s="152"/>
      <c r="E518" s="304"/>
      <c r="F518" s="152"/>
    </row>
    <row r="519" spans="2:6" ht="12.75">
      <c r="B519" s="304"/>
      <c r="C519" s="152"/>
      <c r="E519" s="304"/>
      <c r="F519" s="152"/>
    </row>
    <row r="520" spans="2:6" ht="12.75">
      <c r="B520" s="304"/>
      <c r="C520" s="152"/>
      <c r="E520" s="304"/>
      <c r="F520" s="152"/>
    </row>
    <row r="521" spans="2:6" ht="12.75">
      <c r="B521" s="304"/>
      <c r="C521" s="152"/>
      <c r="E521" s="304"/>
      <c r="F521" s="152"/>
    </row>
    <row r="522" spans="2:6" ht="12.75">
      <c r="B522" s="304"/>
      <c r="C522" s="152"/>
      <c r="E522" s="304"/>
      <c r="F522" s="152"/>
    </row>
    <row r="523" spans="2:6" ht="12.75">
      <c r="B523" s="304"/>
      <c r="C523" s="152"/>
      <c r="E523" s="304"/>
      <c r="F523" s="152"/>
    </row>
    <row r="524" spans="2:6" ht="12.75">
      <c r="B524" s="304"/>
      <c r="C524" s="152"/>
      <c r="E524" s="304"/>
      <c r="F524" s="152"/>
    </row>
    <row r="525" spans="2:6" ht="12.75">
      <c r="B525" s="304"/>
      <c r="C525" s="152"/>
      <c r="E525" s="304"/>
      <c r="F525" s="152"/>
    </row>
    <row r="526" spans="2:6" ht="12.75">
      <c r="B526" s="304"/>
      <c r="C526" s="152"/>
      <c r="E526" s="304"/>
      <c r="F526" s="152"/>
    </row>
    <row r="527" spans="2:6" ht="12.75">
      <c r="B527" s="304"/>
      <c r="C527" s="152"/>
      <c r="E527" s="304"/>
      <c r="F527" s="152"/>
    </row>
    <row r="528" spans="2:6" ht="12.75">
      <c r="B528" s="304"/>
      <c r="C528" s="152"/>
      <c r="E528" s="304"/>
      <c r="F528" s="152"/>
    </row>
    <row r="529" spans="2:6" ht="12.75">
      <c r="B529" s="304"/>
      <c r="C529" s="152"/>
      <c r="E529" s="304"/>
      <c r="F529" s="152"/>
    </row>
    <row r="530" spans="2:6" ht="12.75">
      <c r="B530" s="304"/>
      <c r="C530" s="152"/>
      <c r="E530" s="304"/>
      <c r="F530" s="152"/>
    </row>
    <row r="531" spans="2:6" ht="12.75">
      <c r="B531" s="304"/>
      <c r="C531" s="152"/>
      <c r="E531" s="304"/>
      <c r="F531" s="152"/>
    </row>
    <row r="532" spans="2:6" ht="12.75">
      <c r="B532" s="304"/>
      <c r="C532" s="152"/>
      <c r="E532" s="304"/>
      <c r="F532" s="152"/>
    </row>
    <row r="533" spans="2:6" ht="12.75">
      <c r="B533" s="304"/>
      <c r="C533" s="152"/>
      <c r="E533" s="304"/>
      <c r="F533" s="152"/>
    </row>
    <row r="534" spans="2:6" ht="12.75">
      <c r="B534" s="304"/>
      <c r="C534" s="152"/>
      <c r="E534" s="304"/>
      <c r="F534" s="152"/>
    </row>
    <row r="535" spans="2:6" ht="12.75">
      <c r="B535" s="304"/>
      <c r="C535" s="152"/>
      <c r="E535" s="304"/>
      <c r="F535" s="152"/>
    </row>
    <row r="536" spans="2:6" ht="12.75">
      <c r="B536" s="304"/>
      <c r="C536" s="152"/>
      <c r="E536" s="304"/>
      <c r="F536" s="152"/>
    </row>
    <row r="537" spans="2:6" ht="12.75">
      <c r="B537" s="304"/>
      <c r="C537" s="152"/>
      <c r="E537" s="304"/>
      <c r="F537" s="152"/>
    </row>
    <row r="538" spans="2:6" ht="12.75">
      <c r="B538" s="304"/>
      <c r="C538" s="152"/>
      <c r="E538" s="304"/>
      <c r="F538" s="152"/>
    </row>
    <row r="539" spans="2:6" ht="12.75">
      <c r="B539" s="304"/>
      <c r="C539" s="152"/>
      <c r="E539" s="304"/>
      <c r="F539" s="152"/>
    </row>
    <row r="540" spans="2:6" ht="12.75">
      <c r="B540" s="304"/>
      <c r="C540" s="152"/>
      <c r="E540" s="304"/>
      <c r="F540" s="152"/>
    </row>
    <row r="541" spans="2:6" ht="12.75">
      <c r="B541" s="304"/>
      <c r="C541" s="152"/>
      <c r="E541" s="304"/>
      <c r="F541" s="152"/>
    </row>
    <row r="542" spans="2:6" ht="12.75">
      <c r="B542" s="304"/>
      <c r="C542" s="152"/>
      <c r="E542" s="304"/>
      <c r="F542" s="152"/>
    </row>
    <row r="543" spans="2:6" ht="12.75">
      <c r="B543" s="304"/>
      <c r="C543" s="152"/>
      <c r="E543" s="304"/>
      <c r="F543" s="152"/>
    </row>
    <row r="544" spans="2:6" ht="12.75">
      <c r="B544" s="304"/>
      <c r="C544" s="152"/>
      <c r="E544" s="304"/>
      <c r="F544" s="152"/>
    </row>
    <row r="545" spans="2:6" ht="12.75">
      <c r="B545" s="304"/>
      <c r="C545" s="152"/>
      <c r="E545" s="304"/>
      <c r="F545" s="152"/>
    </row>
    <row r="546" spans="2:6" ht="12.75">
      <c r="B546" s="304"/>
      <c r="C546" s="152"/>
      <c r="E546" s="304"/>
      <c r="F546" s="152"/>
    </row>
    <row r="547" spans="2:6" ht="12.75">
      <c r="B547" s="304"/>
      <c r="C547" s="152"/>
      <c r="E547" s="304"/>
      <c r="F547" s="152"/>
    </row>
    <row r="548" spans="2:6" ht="12.75">
      <c r="B548" s="304"/>
      <c r="C548" s="152"/>
      <c r="E548" s="304"/>
      <c r="F548" s="152"/>
    </row>
    <row r="549" spans="2:6" ht="12.75">
      <c r="B549" s="304"/>
      <c r="C549" s="152"/>
      <c r="E549" s="304"/>
      <c r="F549" s="152"/>
    </row>
    <row r="550" spans="2:6" ht="12.75">
      <c r="B550" s="304"/>
      <c r="C550" s="152"/>
      <c r="E550" s="304"/>
      <c r="F550" s="152"/>
    </row>
    <row r="551" spans="2:6" ht="12.75">
      <c r="B551" s="304"/>
      <c r="C551" s="152"/>
      <c r="E551" s="304"/>
      <c r="F551" s="152"/>
    </row>
    <row r="552" spans="2:6" ht="12.75">
      <c r="B552" s="304"/>
      <c r="C552" s="152"/>
      <c r="E552" s="304"/>
      <c r="F552" s="152"/>
    </row>
    <row r="553" spans="2:6" ht="12.75">
      <c r="B553" s="304"/>
      <c r="C553" s="152"/>
      <c r="E553" s="304"/>
      <c r="F553" s="152"/>
    </row>
    <row r="554" spans="2:6" ht="12.75">
      <c r="B554" s="304"/>
      <c r="C554" s="152"/>
      <c r="E554" s="304"/>
      <c r="F554" s="152"/>
    </row>
    <row r="555" spans="2:6" ht="12.75">
      <c r="B555" s="304"/>
      <c r="C555" s="152"/>
      <c r="E555" s="304"/>
      <c r="F555" s="152"/>
    </row>
    <row r="556" spans="2:6" ht="12.75">
      <c r="B556" s="304"/>
      <c r="C556" s="152"/>
      <c r="E556" s="304"/>
      <c r="F556" s="152"/>
    </row>
    <row r="557" spans="2:6" ht="12.75">
      <c r="B557" s="304"/>
      <c r="C557" s="152"/>
      <c r="E557" s="304"/>
      <c r="F557" s="152"/>
    </row>
    <row r="558" spans="2:6" ht="12.75">
      <c r="B558" s="304"/>
      <c r="C558" s="152"/>
      <c r="E558" s="304"/>
      <c r="F558" s="152"/>
    </row>
    <row r="559" spans="2:6" ht="12.75">
      <c r="B559" s="304"/>
      <c r="C559" s="152"/>
      <c r="E559" s="304"/>
      <c r="F559" s="152"/>
    </row>
    <row r="560" spans="2:6" ht="12.75">
      <c r="B560" s="304"/>
      <c r="C560" s="152"/>
      <c r="E560" s="304"/>
      <c r="F560" s="152"/>
    </row>
    <row r="561" spans="2:6" ht="12.75">
      <c r="B561" s="304"/>
      <c r="C561" s="152"/>
      <c r="E561" s="304"/>
      <c r="F561" s="152"/>
    </row>
    <row r="562" spans="2:6" ht="12.75">
      <c r="B562" s="304"/>
      <c r="C562" s="152"/>
      <c r="E562" s="304"/>
      <c r="F562" s="152"/>
    </row>
    <row r="563" spans="2:6" ht="12.75">
      <c r="B563" s="304"/>
      <c r="C563" s="152"/>
      <c r="E563" s="304"/>
      <c r="F563" s="152"/>
    </row>
    <row r="564" spans="2:6" ht="12.75">
      <c r="B564" s="304"/>
      <c r="C564" s="152"/>
      <c r="E564" s="304"/>
      <c r="F564" s="152"/>
    </row>
    <row r="565" spans="2:6" ht="12.75">
      <c r="B565" s="304"/>
      <c r="C565" s="152"/>
      <c r="E565" s="304"/>
      <c r="F565" s="152"/>
    </row>
    <row r="566" spans="2:6" ht="12.75">
      <c r="B566" s="304"/>
      <c r="C566" s="152"/>
      <c r="E566" s="304"/>
      <c r="F566" s="152"/>
    </row>
    <row r="567" spans="2:6" ht="12.75">
      <c r="B567" s="304"/>
      <c r="C567" s="152"/>
      <c r="E567" s="304"/>
      <c r="F567" s="152"/>
    </row>
    <row r="568" spans="2:6" ht="12.75">
      <c r="B568" s="304"/>
      <c r="C568" s="152"/>
      <c r="E568" s="304"/>
      <c r="F568" s="152"/>
    </row>
    <row r="569" spans="2:6" ht="12.75">
      <c r="B569" s="304"/>
      <c r="C569" s="152"/>
      <c r="E569" s="304"/>
      <c r="F569" s="152"/>
    </row>
    <row r="570" spans="2:6" ht="12.75">
      <c r="B570" s="304"/>
      <c r="C570" s="152"/>
      <c r="E570" s="304"/>
      <c r="F570" s="152"/>
    </row>
    <row r="571" spans="2:6" ht="12.75">
      <c r="B571" s="304"/>
      <c r="C571" s="152"/>
      <c r="E571" s="304"/>
      <c r="F571" s="152"/>
    </row>
    <row r="572" spans="2:6" ht="12.75">
      <c r="B572" s="304"/>
      <c r="C572" s="152"/>
      <c r="E572" s="304"/>
      <c r="F572" s="152"/>
    </row>
    <row r="573" spans="2:6" ht="12.75">
      <c r="B573" s="304"/>
      <c r="C573" s="152"/>
      <c r="E573" s="304"/>
      <c r="F573" s="152"/>
    </row>
    <row r="574" spans="2:6" ht="12.75">
      <c r="B574" s="304"/>
      <c r="C574" s="152"/>
      <c r="E574" s="304"/>
      <c r="F574" s="152"/>
    </row>
    <row r="575" spans="2:6" ht="12.75">
      <c r="B575" s="304"/>
      <c r="C575" s="152"/>
      <c r="E575" s="304"/>
      <c r="F575" s="152"/>
    </row>
    <row r="576" spans="2:6" ht="12.75">
      <c r="B576" s="304"/>
      <c r="C576" s="152"/>
      <c r="E576" s="304"/>
      <c r="F576" s="152"/>
    </row>
    <row r="577" spans="2:6" ht="12.75">
      <c r="B577" s="304"/>
      <c r="C577" s="152"/>
      <c r="E577" s="304"/>
      <c r="F577" s="152"/>
    </row>
    <row r="578" spans="2:6" ht="12.75">
      <c r="B578" s="304"/>
      <c r="C578" s="152"/>
      <c r="E578" s="304"/>
      <c r="F578" s="152"/>
    </row>
    <row r="579" spans="2:6" ht="12.75">
      <c r="B579" s="304"/>
      <c r="C579" s="152"/>
      <c r="E579" s="304"/>
      <c r="F579" s="152"/>
    </row>
    <row r="580" spans="2:6" ht="12.75">
      <c r="B580" s="304"/>
      <c r="C580" s="152"/>
      <c r="E580" s="304"/>
      <c r="F580" s="152"/>
    </row>
    <row r="581" spans="2:6" ht="12.75">
      <c r="B581" s="304"/>
      <c r="C581" s="152"/>
      <c r="E581" s="304"/>
      <c r="F581" s="152"/>
    </row>
    <row r="582" spans="2:6" ht="12.75">
      <c r="B582" s="304"/>
      <c r="C582" s="152"/>
      <c r="E582" s="304"/>
      <c r="F582" s="152"/>
    </row>
    <row r="583" spans="2:6" ht="12.75">
      <c r="B583" s="304"/>
      <c r="C583" s="152"/>
      <c r="E583" s="304"/>
      <c r="F583" s="152"/>
    </row>
    <row r="584" spans="2:6" ht="12.75">
      <c r="B584" s="304"/>
      <c r="C584" s="152"/>
      <c r="E584" s="304"/>
      <c r="F584" s="152"/>
    </row>
    <row r="585" spans="2:6" ht="12.75">
      <c r="B585" s="304"/>
      <c r="C585" s="152"/>
      <c r="E585" s="304"/>
      <c r="F585" s="152"/>
    </row>
    <row r="586" spans="2:6" ht="12.75">
      <c r="B586" s="304"/>
      <c r="C586" s="152"/>
      <c r="E586" s="304"/>
      <c r="F586" s="152"/>
    </row>
    <row r="587" spans="2:6" ht="12.75">
      <c r="B587" s="304"/>
      <c r="C587" s="152"/>
      <c r="E587" s="304"/>
      <c r="F587" s="152"/>
    </row>
    <row r="588" spans="2:6" ht="12.75">
      <c r="B588" s="304"/>
      <c r="C588" s="152"/>
      <c r="E588" s="304"/>
      <c r="F588" s="152"/>
    </row>
    <row r="589" spans="2:6" ht="12.75">
      <c r="B589" s="304"/>
      <c r="C589" s="152"/>
      <c r="E589" s="304"/>
      <c r="F589" s="152"/>
    </row>
    <row r="590" spans="2:6" ht="12.75">
      <c r="B590" s="304"/>
      <c r="C590" s="152"/>
      <c r="E590" s="304"/>
      <c r="F590" s="152"/>
    </row>
    <row r="591" spans="2:6" ht="12.75">
      <c r="B591" s="304"/>
      <c r="C591" s="152"/>
      <c r="E591" s="304"/>
      <c r="F591" s="152"/>
    </row>
    <row r="592" spans="2:6" ht="12.75">
      <c r="B592" s="304"/>
      <c r="C592" s="152"/>
      <c r="E592" s="304"/>
      <c r="F592" s="152"/>
    </row>
    <row r="593" spans="2:6" ht="12.75">
      <c r="B593" s="304"/>
      <c r="C593" s="152"/>
      <c r="E593" s="304"/>
      <c r="F593" s="152"/>
    </row>
    <row r="594" spans="2:6" ht="12.75">
      <c r="B594" s="304"/>
      <c r="C594" s="152"/>
      <c r="E594" s="304"/>
      <c r="F594" s="152"/>
    </row>
    <row r="595" spans="2:6" ht="12.75">
      <c r="B595" s="304"/>
      <c r="C595" s="152"/>
      <c r="E595" s="304"/>
      <c r="F595" s="152"/>
    </row>
    <row r="596" spans="2:6" ht="12.75">
      <c r="B596" s="304"/>
      <c r="C596" s="152"/>
      <c r="E596" s="304"/>
      <c r="F596" s="152"/>
    </row>
    <row r="597" spans="2:6" ht="12.75">
      <c r="B597" s="304"/>
      <c r="C597" s="152"/>
      <c r="E597" s="304"/>
      <c r="F597" s="152"/>
    </row>
    <row r="598" spans="2:6" ht="12.75">
      <c r="B598" s="304"/>
      <c r="C598" s="152"/>
      <c r="E598" s="304"/>
      <c r="F598" s="152"/>
    </row>
    <row r="599" spans="2:6" ht="12.75">
      <c r="B599" s="304"/>
      <c r="C599" s="152"/>
      <c r="E599" s="304"/>
      <c r="F599" s="152"/>
    </row>
    <row r="600" spans="2:6" ht="12.75">
      <c r="B600" s="304"/>
      <c r="C600" s="152"/>
      <c r="E600" s="304"/>
      <c r="F600" s="152"/>
    </row>
    <row r="601" spans="2:6" ht="12.75">
      <c r="B601" s="304"/>
      <c r="C601" s="152"/>
      <c r="E601" s="304"/>
      <c r="F601" s="152"/>
    </row>
    <row r="602" spans="2:6" ht="12.75">
      <c r="B602" s="304"/>
      <c r="C602" s="152"/>
      <c r="E602" s="304"/>
      <c r="F602" s="152"/>
    </row>
    <row r="603" spans="2:6" ht="12.75">
      <c r="B603" s="304"/>
      <c r="C603" s="152"/>
      <c r="E603" s="304"/>
      <c r="F603" s="152"/>
    </row>
    <row r="604" spans="2:6" ht="12.75">
      <c r="B604" s="304"/>
      <c r="C604" s="152"/>
      <c r="E604" s="304"/>
      <c r="F604" s="152"/>
    </row>
    <row r="605" spans="2:6" ht="12.75">
      <c r="B605" s="304"/>
      <c r="C605" s="152"/>
      <c r="E605" s="304"/>
      <c r="F605" s="152"/>
    </row>
    <row r="606" spans="2:6" ht="12.75">
      <c r="B606" s="304"/>
      <c r="C606" s="152"/>
      <c r="E606" s="304"/>
      <c r="F606" s="152"/>
    </row>
    <row r="607" spans="2:6" ht="12.75">
      <c r="B607" s="304"/>
      <c r="C607" s="152"/>
      <c r="E607" s="304"/>
      <c r="F607" s="152"/>
    </row>
    <row r="608" spans="2:6" ht="12.75">
      <c r="B608" s="304"/>
      <c r="C608" s="152"/>
      <c r="E608" s="304"/>
      <c r="F608" s="152"/>
    </row>
    <row r="609" spans="2:6" ht="12.75">
      <c r="B609" s="304"/>
      <c r="C609" s="152"/>
      <c r="E609" s="304"/>
      <c r="F609" s="152"/>
    </row>
    <row r="610" spans="2:6" ht="12.75">
      <c r="B610" s="304"/>
      <c r="C610" s="152"/>
      <c r="E610" s="304"/>
      <c r="F610" s="152"/>
    </row>
    <row r="611" spans="2:6" ht="12.75">
      <c r="B611" s="304"/>
      <c r="C611" s="152"/>
      <c r="E611" s="304"/>
      <c r="F611" s="152"/>
    </row>
    <row r="612" spans="2:6" ht="12.75">
      <c r="B612" s="304"/>
      <c r="C612" s="152"/>
      <c r="E612" s="304"/>
      <c r="F612" s="152"/>
    </row>
    <row r="613" spans="2:6" ht="12.75">
      <c r="B613" s="304"/>
      <c r="C613" s="152"/>
      <c r="E613" s="304"/>
      <c r="F613" s="152"/>
    </row>
    <row r="614" spans="2:6" ht="12.75">
      <c r="B614" s="304"/>
      <c r="C614" s="152"/>
      <c r="E614" s="304"/>
      <c r="F614" s="152"/>
    </row>
    <row r="615" spans="2:6" ht="12.75">
      <c r="B615" s="304"/>
      <c r="C615" s="152"/>
      <c r="E615" s="304"/>
      <c r="F615" s="152"/>
    </row>
    <row r="616" spans="2:6" ht="12.75">
      <c r="B616" s="304"/>
      <c r="C616" s="152"/>
      <c r="E616" s="304"/>
      <c r="F616" s="152"/>
    </row>
    <row r="617" spans="2:6" ht="12.75">
      <c r="B617" s="304"/>
      <c r="C617" s="152"/>
      <c r="E617" s="304"/>
      <c r="F617" s="152"/>
    </row>
    <row r="618" spans="2:6" ht="12.75">
      <c r="B618" s="304"/>
      <c r="C618" s="152"/>
      <c r="E618" s="304"/>
      <c r="F618" s="152"/>
    </row>
    <row r="619" spans="2:6" ht="12.75">
      <c r="B619" s="304"/>
      <c r="C619" s="152"/>
      <c r="E619" s="304"/>
      <c r="F619" s="152"/>
    </row>
    <row r="620" spans="2:6" ht="12.75">
      <c r="B620" s="304"/>
      <c r="C620" s="152"/>
      <c r="E620" s="304"/>
      <c r="F620" s="152"/>
    </row>
    <row r="621" spans="2:6" ht="12.75">
      <c r="B621" s="304"/>
      <c r="C621" s="152"/>
      <c r="E621" s="304"/>
      <c r="F621" s="152"/>
    </row>
    <row r="622" spans="2:6" ht="12.75">
      <c r="B622" s="304"/>
      <c r="C622" s="152"/>
      <c r="E622" s="304"/>
      <c r="F622" s="152"/>
    </row>
    <row r="623" spans="2:6" ht="12.75">
      <c r="B623" s="304"/>
      <c r="C623" s="152"/>
      <c r="E623" s="304"/>
      <c r="F623" s="152"/>
    </row>
    <row r="624" spans="2:6" ht="12.75">
      <c r="B624" s="304"/>
      <c r="C624" s="152"/>
      <c r="E624" s="304"/>
      <c r="F624" s="152"/>
    </row>
    <row r="625" spans="2:6" ht="12.75">
      <c r="B625" s="304"/>
      <c r="C625" s="152"/>
      <c r="E625" s="304"/>
      <c r="F625" s="152"/>
    </row>
    <row r="626" spans="2:6" ht="12.75">
      <c r="B626" s="304"/>
      <c r="C626" s="152"/>
      <c r="E626" s="304"/>
      <c r="F626" s="152"/>
    </row>
    <row r="627" spans="2:6" ht="12.75">
      <c r="B627" s="304"/>
      <c r="C627" s="152"/>
      <c r="E627" s="304"/>
      <c r="F627" s="152"/>
    </row>
    <row r="628" spans="2:6" ht="12.75">
      <c r="B628" s="304"/>
      <c r="C628" s="152"/>
      <c r="E628" s="304"/>
      <c r="F628" s="152"/>
    </row>
    <row r="629" spans="2:6" ht="12.75">
      <c r="B629" s="304"/>
      <c r="C629" s="152"/>
      <c r="E629" s="304"/>
      <c r="F629" s="152"/>
    </row>
    <row r="630" spans="2:6" ht="12.75">
      <c r="B630" s="304"/>
      <c r="C630" s="152"/>
      <c r="E630" s="304"/>
      <c r="F630" s="152"/>
    </row>
    <row r="631" spans="2:6" ht="12.75">
      <c r="B631" s="304"/>
      <c r="C631" s="152"/>
      <c r="E631" s="304"/>
      <c r="F631" s="152"/>
    </row>
    <row r="632" spans="2:6" ht="12.75">
      <c r="B632" s="304"/>
      <c r="C632" s="152"/>
      <c r="E632" s="304"/>
      <c r="F632" s="152"/>
    </row>
    <row r="633" spans="2:6" ht="12.75">
      <c r="B633" s="304"/>
      <c r="C633" s="152"/>
      <c r="E633" s="304"/>
      <c r="F633" s="152"/>
    </row>
    <row r="634" spans="2:6" ht="12.75">
      <c r="B634" s="304"/>
      <c r="C634" s="152"/>
      <c r="E634" s="304"/>
      <c r="F634" s="152"/>
    </row>
    <row r="635" spans="2:6" ht="12.75">
      <c r="B635" s="304"/>
      <c r="C635" s="152"/>
      <c r="E635" s="304"/>
      <c r="F635" s="152"/>
    </row>
    <row r="636" spans="2:6" ht="12.75">
      <c r="B636" s="304"/>
      <c r="C636" s="152"/>
      <c r="E636" s="304"/>
      <c r="F636" s="152"/>
    </row>
    <row r="637" spans="2:6" ht="12.75">
      <c r="B637" s="304"/>
      <c r="C637" s="152"/>
      <c r="E637" s="304"/>
      <c r="F637" s="152"/>
    </row>
    <row r="638" spans="2:6" ht="12.75">
      <c r="B638" s="304"/>
      <c r="C638" s="152"/>
      <c r="E638" s="304"/>
      <c r="F638" s="152"/>
    </row>
    <row r="639" spans="2:6" ht="12.75">
      <c r="B639" s="304"/>
      <c r="C639" s="152"/>
      <c r="E639" s="304"/>
      <c r="F639" s="152"/>
    </row>
    <row r="640" spans="2:6" ht="12.75">
      <c r="B640" s="304"/>
      <c r="C640" s="152"/>
      <c r="E640" s="304"/>
      <c r="F640" s="152"/>
    </row>
    <row r="641" spans="2:6" ht="12.75">
      <c r="B641" s="304"/>
      <c r="C641" s="152"/>
      <c r="E641" s="304"/>
      <c r="F641" s="152"/>
    </row>
    <row r="642" spans="2:6" ht="12.75">
      <c r="B642" s="304"/>
      <c r="C642" s="152"/>
      <c r="E642" s="304"/>
      <c r="F642" s="152"/>
    </row>
    <row r="643" spans="2:6" ht="12.75">
      <c r="B643" s="304"/>
      <c r="C643" s="152"/>
      <c r="E643" s="304"/>
      <c r="F643" s="152"/>
    </row>
    <row r="644" spans="2:6" ht="12.75">
      <c r="B644" s="304"/>
      <c r="C644" s="152"/>
      <c r="E644" s="304"/>
      <c r="F644" s="152"/>
    </row>
    <row r="645" spans="2:6" ht="12.75">
      <c r="B645" s="304"/>
      <c r="C645" s="152"/>
      <c r="E645" s="304"/>
      <c r="F645" s="152"/>
    </row>
    <row r="646" spans="2:6" ht="12.75">
      <c r="B646" s="304"/>
      <c r="C646" s="152"/>
      <c r="E646" s="304"/>
      <c r="F646" s="152"/>
    </row>
    <row r="647" spans="2:6" ht="12.75">
      <c r="B647" s="304"/>
      <c r="C647" s="152"/>
      <c r="E647" s="304"/>
      <c r="F647" s="152"/>
    </row>
    <row r="648" spans="2:6" ht="12.75">
      <c r="B648" s="304"/>
      <c r="C648" s="152"/>
      <c r="E648" s="304"/>
      <c r="F648" s="152"/>
    </row>
    <row r="649" spans="2:6" ht="12.75">
      <c r="B649" s="304"/>
      <c r="C649" s="152"/>
      <c r="E649" s="304"/>
      <c r="F649" s="152"/>
    </row>
    <row r="650" spans="2:6" ht="12.75">
      <c r="B650" s="304"/>
      <c r="C650" s="152"/>
      <c r="E650" s="304"/>
      <c r="F650" s="152"/>
    </row>
    <row r="651" spans="2:6" ht="12.75">
      <c r="B651" s="304"/>
      <c r="C651" s="152"/>
      <c r="E651" s="304"/>
      <c r="F651" s="152"/>
    </row>
    <row r="652" spans="2:6" ht="12.75">
      <c r="B652" s="304"/>
      <c r="C652" s="152"/>
      <c r="E652" s="304"/>
      <c r="F652" s="152"/>
    </row>
    <row r="653" spans="2:6" ht="12.75">
      <c r="B653" s="304"/>
      <c r="C653" s="152"/>
      <c r="E653" s="304"/>
      <c r="F653" s="152"/>
    </row>
    <row r="654" spans="2:6" ht="12.75">
      <c r="B654" s="304"/>
      <c r="C654" s="152"/>
      <c r="E654" s="304"/>
      <c r="F654" s="152"/>
    </row>
    <row r="655" spans="2:6" ht="12.75">
      <c r="B655" s="304"/>
      <c r="C655" s="152"/>
      <c r="E655" s="304"/>
      <c r="F655" s="152"/>
    </row>
    <row r="656" spans="2:6" ht="12.75">
      <c r="B656" s="304"/>
      <c r="C656" s="152"/>
      <c r="E656" s="304"/>
      <c r="F656" s="152"/>
    </row>
    <row r="657" spans="2:6" ht="12.75">
      <c r="B657" s="304"/>
      <c r="C657" s="152"/>
      <c r="E657" s="304"/>
      <c r="F657" s="152"/>
    </row>
    <row r="658" spans="2:6" ht="12.75">
      <c r="B658" s="304"/>
      <c r="C658" s="152"/>
      <c r="E658" s="304"/>
      <c r="F658" s="152"/>
    </row>
    <row r="659" spans="2:6" ht="12.75">
      <c r="B659" s="304"/>
      <c r="C659" s="152"/>
      <c r="E659" s="304"/>
      <c r="F659" s="152"/>
    </row>
    <row r="660" spans="2:6" ht="12.75">
      <c r="B660" s="304"/>
      <c r="C660" s="152"/>
      <c r="E660" s="304"/>
      <c r="F660" s="152"/>
    </row>
    <row r="661" spans="2:6" ht="12.75">
      <c r="B661" s="304"/>
      <c r="C661" s="152"/>
      <c r="E661" s="304"/>
      <c r="F661" s="152"/>
    </row>
    <row r="662" spans="2:6" ht="12.75">
      <c r="B662" s="304"/>
      <c r="C662" s="152"/>
      <c r="E662" s="304"/>
      <c r="F662" s="152"/>
    </row>
    <row r="663" spans="2:6" ht="12.75">
      <c r="B663" s="304"/>
      <c r="C663" s="152"/>
      <c r="E663" s="304"/>
      <c r="F663" s="152"/>
    </row>
    <row r="664" spans="2:6" ht="12.75">
      <c r="B664" s="304"/>
      <c r="C664" s="152"/>
      <c r="E664" s="304"/>
      <c r="F664" s="152"/>
    </row>
    <row r="665" spans="2:6" ht="12.75">
      <c r="B665" s="304"/>
      <c r="C665" s="152"/>
      <c r="E665" s="304"/>
      <c r="F665" s="152"/>
    </row>
    <row r="666" spans="2:6" ht="12.75">
      <c r="B666" s="304"/>
      <c r="C666" s="152"/>
      <c r="E666" s="304"/>
      <c r="F666" s="152"/>
    </row>
    <row r="667" spans="2:6" ht="12.75">
      <c r="B667" s="304"/>
      <c r="C667" s="152"/>
      <c r="E667" s="304"/>
      <c r="F667" s="152"/>
    </row>
    <row r="668" spans="2:6" ht="12.75">
      <c r="B668" s="304"/>
      <c r="C668" s="152"/>
      <c r="E668" s="304"/>
      <c r="F668" s="152"/>
    </row>
    <row r="669" spans="2:6" ht="12.75">
      <c r="B669" s="304"/>
      <c r="C669" s="152"/>
      <c r="E669" s="304"/>
      <c r="F669" s="152"/>
    </row>
    <row r="670" spans="2:6" ht="12.75">
      <c r="B670" s="304"/>
      <c r="C670" s="152"/>
      <c r="E670" s="304"/>
      <c r="F670" s="152"/>
    </row>
    <row r="671" spans="2:6" ht="12.75">
      <c r="B671" s="304"/>
      <c r="C671" s="152"/>
      <c r="E671" s="304"/>
      <c r="F671" s="152"/>
    </row>
    <row r="672" spans="2:6" ht="12.75">
      <c r="B672" s="304"/>
      <c r="C672" s="152"/>
      <c r="E672" s="304"/>
      <c r="F672" s="152"/>
    </row>
    <row r="673" spans="2:6" ht="12.75">
      <c r="B673" s="304"/>
      <c r="C673" s="152"/>
      <c r="E673" s="304"/>
      <c r="F673" s="152"/>
    </row>
    <row r="674" spans="2:6" ht="12.75">
      <c r="B674" s="304"/>
      <c r="C674" s="152"/>
      <c r="E674" s="304"/>
      <c r="F674" s="152"/>
    </row>
    <row r="675" spans="2:6" ht="12.75">
      <c r="B675" s="304"/>
      <c r="C675" s="152"/>
      <c r="E675" s="304"/>
      <c r="F675" s="152"/>
    </row>
    <row r="676" spans="2:6" ht="12.75">
      <c r="B676" s="304"/>
      <c r="C676" s="152"/>
      <c r="E676" s="304"/>
      <c r="F676" s="152"/>
    </row>
    <row r="677" spans="2:6" ht="12.75">
      <c r="B677" s="304"/>
      <c r="C677" s="152"/>
      <c r="E677" s="304"/>
      <c r="F677" s="152"/>
    </row>
    <row r="678" spans="2:6" ht="12.75">
      <c r="B678" s="304"/>
      <c r="C678" s="152"/>
      <c r="E678" s="304"/>
      <c r="F678" s="152"/>
    </row>
    <row r="679" spans="2:6" ht="12.75">
      <c r="B679" s="304"/>
      <c r="C679" s="152"/>
      <c r="E679" s="304"/>
      <c r="F679" s="152"/>
    </row>
    <row r="680" spans="2:6" ht="12.75">
      <c r="B680" s="304"/>
      <c r="C680" s="152"/>
      <c r="E680" s="304"/>
      <c r="F680" s="152"/>
    </row>
    <row r="681" spans="2:6" ht="12.75">
      <c r="B681" s="304"/>
      <c r="C681" s="152"/>
      <c r="E681" s="304"/>
      <c r="F681" s="152"/>
    </row>
    <row r="682" spans="2:6" ht="12.75">
      <c r="B682" s="304"/>
      <c r="C682" s="152"/>
      <c r="E682" s="304"/>
      <c r="F682" s="152"/>
    </row>
    <row r="683" spans="2:6" ht="12.75">
      <c r="B683" s="304"/>
      <c r="C683" s="152"/>
      <c r="E683" s="304"/>
      <c r="F683" s="152"/>
    </row>
    <row r="684" spans="2:6" ht="12.75">
      <c r="B684" s="304"/>
      <c r="C684" s="152"/>
      <c r="E684" s="304"/>
      <c r="F684" s="152"/>
    </row>
    <row r="685" spans="2:6" ht="12.75">
      <c r="B685" s="304"/>
      <c r="C685" s="152"/>
      <c r="E685" s="304"/>
      <c r="F685" s="152"/>
    </row>
    <row r="686" spans="2:6" ht="12.75">
      <c r="B686" s="304"/>
      <c r="C686" s="152"/>
      <c r="E686" s="304"/>
      <c r="F686" s="152"/>
    </row>
    <row r="687" spans="2:6" ht="12.75">
      <c r="B687" s="304"/>
      <c r="C687" s="152"/>
      <c r="E687" s="304"/>
      <c r="F687" s="152"/>
    </row>
    <row r="688" spans="2:6" ht="12.75">
      <c r="B688" s="304"/>
      <c r="C688" s="152"/>
      <c r="E688" s="304"/>
      <c r="F688" s="152"/>
    </row>
    <row r="689" spans="2:6" ht="12.75">
      <c r="B689" s="304"/>
      <c r="C689" s="152"/>
      <c r="E689" s="304"/>
      <c r="F689" s="152"/>
    </row>
    <row r="690" spans="2:6" ht="12.75">
      <c r="B690" s="304"/>
      <c r="C690" s="152"/>
      <c r="E690" s="304"/>
      <c r="F690" s="152"/>
    </row>
    <row r="691" spans="2:6" ht="12.75">
      <c r="B691" s="304"/>
      <c r="C691" s="152"/>
      <c r="E691" s="304"/>
      <c r="F691" s="152"/>
    </row>
    <row r="692" spans="2:6" ht="12.75">
      <c r="B692" s="304"/>
      <c r="C692" s="152"/>
      <c r="E692" s="304"/>
      <c r="F692" s="152"/>
    </row>
    <row r="693" spans="2:6" ht="12.75">
      <c r="B693" s="304"/>
      <c r="C693" s="152"/>
      <c r="E693" s="304"/>
      <c r="F693" s="152"/>
    </row>
    <row r="694" spans="2:6" ht="12.75">
      <c r="B694" s="304"/>
      <c r="C694" s="152"/>
      <c r="E694" s="304"/>
      <c r="F694" s="152"/>
    </row>
    <row r="695" spans="2:6" ht="12.75">
      <c r="B695" s="304"/>
      <c r="C695" s="152"/>
      <c r="E695" s="304"/>
      <c r="F695" s="152"/>
    </row>
    <row r="696" spans="2:6" ht="12.75">
      <c r="B696" s="304"/>
      <c r="C696" s="152"/>
      <c r="E696" s="304"/>
      <c r="F696" s="152"/>
    </row>
    <row r="697" spans="2:6" ht="12.75">
      <c r="B697" s="304"/>
      <c r="C697" s="152"/>
      <c r="E697" s="304"/>
      <c r="F697" s="152"/>
    </row>
    <row r="698" spans="2:6" ht="12.75">
      <c r="B698" s="304"/>
      <c r="C698" s="152"/>
      <c r="E698" s="304"/>
      <c r="F698" s="152"/>
    </row>
    <row r="699" spans="2:6" ht="12.75">
      <c r="B699" s="304"/>
      <c r="C699" s="152"/>
      <c r="E699" s="304"/>
      <c r="F699" s="152"/>
    </row>
    <row r="700" spans="2:6" ht="12.75">
      <c r="B700" s="304"/>
      <c r="C700" s="152"/>
      <c r="E700" s="304"/>
      <c r="F700" s="152"/>
    </row>
    <row r="701" spans="2:6" ht="12.75">
      <c r="B701" s="304"/>
      <c r="C701" s="152"/>
      <c r="E701" s="304"/>
      <c r="F701" s="152"/>
    </row>
    <row r="702" spans="2:6" ht="12.75">
      <c r="B702" s="304"/>
      <c r="C702" s="152"/>
      <c r="E702" s="304"/>
      <c r="F702" s="152"/>
    </row>
    <row r="703" spans="2:6" ht="12.75">
      <c r="B703" s="304"/>
      <c r="C703" s="152"/>
      <c r="E703" s="304"/>
      <c r="F703" s="152"/>
    </row>
    <row r="704" spans="2:6" ht="12.75">
      <c r="B704" s="304"/>
      <c r="C704" s="152"/>
      <c r="E704" s="304"/>
      <c r="F704" s="152"/>
    </row>
    <row r="705" spans="2:6" ht="12.75">
      <c r="B705" s="304"/>
      <c r="C705" s="152"/>
      <c r="E705" s="304"/>
      <c r="F705" s="152"/>
    </row>
    <row r="706" spans="2:6" ht="12.75">
      <c r="B706" s="304"/>
      <c r="C706" s="152"/>
      <c r="E706" s="304"/>
      <c r="F706" s="152"/>
    </row>
    <row r="707" spans="2:6" ht="12.75">
      <c r="B707" s="304"/>
      <c r="C707" s="152"/>
      <c r="E707" s="304"/>
      <c r="F707" s="152"/>
    </row>
    <row r="708" spans="2:6" ht="12.75">
      <c r="B708" s="304"/>
      <c r="C708" s="152"/>
      <c r="E708" s="304"/>
      <c r="F708" s="152"/>
    </row>
    <row r="709" spans="2:6" ht="12.75">
      <c r="B709" s="304"/>
      <c r="C709" s="152"/>
      <c r="E709" s="304"/>
      <c r="F709" s="152"/>
    </row>
    <row r="710" spans="2:6" ht="12.75">
      <c r="B710" s="304"/>
      <c r="C710" s="152"/>
      <c r="E710" s="304"/>
      <c r="F710" s="152"/>
    </row>
    <row r="711" spans="2:6" ht="12.75">
      <c r="B711" s="304"/>
      <c r="C711" s="152"/>
      <c r="E711" s="304"/>
      <c r="F711" s="152"/>
    </row>
    <row r="712" spans="2:6" ht="12.75">
      <c r="B712" s="304"/>
      <c r="C712" s="152"/>
      <c r="E712" s="304"/>
      <c r="F712" s="152"/>
    </row>
    <row r="713" spans="2:6" ht="12.75">
      <c r="B713" s="304"/>
      <c r="C713" s="152"/>
      <c r="E713" s="304"/>
      <c r="F713" s="152"/>
    </row>
    <row r="714" spans="2:6" ht="12.75">
      <c r="B714" s="304"/>
      <c r="C714" s="152"/>
      <c r="E714" s="304"/>
      <c r="F714" s="152"/>
    </row>
    <row r="715" spans="2:6" ht="12.75">
      <c r="B715" s="304"/>
      <c r="C715" s="152"/>
      <c r="E715" s="304"/>
      <c r="F715" s="152"/>
    </row>
    <row r="716" spans="2:6" ht="12.75">
      <c r="B716" s="304"/>
      <c r="C716" s="152"/>
      <c r="E716" s="304"/>
      <c r="F716" s="152"/>
    </row>
    <row r="717" spans="2:6" ht="12.75">
      <c r="B717" s="304"/>
      <c r="C717" s="152"/>
      <c r="E717" s="304"/>
      <c r="F717" s="152"/>
    </row>
    <row r="718" spans="2:6" ht="12.75">
      <c r="B718" s="304"/>
      <c r="C718" s="152"/>
      <c r="E718" s="304"/>
      <c r="F718" s="152"/>
    </row>
    <row r="719" spans="2:6" ht="12.75">
      <c r="B719" s="304"/>
      <c r="C719" s="152"/>
      <c r="E719" s="304"/>
      <c r="F719" s="152"/>
    </row>
    <row r="720" spans="2:6" ht="12.75">
      <c r="B720" s="304"/>
      <c r="C720" s="152"/>
      <c r="E720" s="304"/>
      <c r="F720" s="152"/>
    </row>
    <row r="721" spans="2:6" ht="12.75">
      <c r="B721" s="304"/>
      <c r="C721" s="152"/>
      <c r="E721" s="304"/>
      <c r="F721" s="152"/>
    </row>
    <row r="722" spans="2:6" ht="12.75">
      <c r="B722" s="304"/>
      <c r="C722" s="152"/>
      <c r="E722" s="304"/>
      <c r="F722" s="152"/>
    </row>
    <row r="723" spans="2:6" ht="12.75">
      <c r="B723" s="304"/>
      <c r="C723" s="152"/>
      <c r="E723" s="304"/>
      <c r="F723" s="152"/>
    </row>
    <row r="724" spans="2:6" ht="12.75">
      <c r="B724" s="304"/>
      <c r="C724" s="152"/>
      <c r="E724" s="304"/>
      <c r="F724" s="152"/>
    </row>
    <row r="725" spans="2:6" ht="12.75">
      <c r="B725" s="304"/>
      <c r="C725" s="152"/>
      <c r="E725" s="304"/>
      <c r="F725" s="152"/>
    </row>
    <row r="726" spans="2:6" ht="12.75">
      <c r="B726" s="304"/>
      <c r="C726" s="152"/>
      <c r="E726" s="304"/>
      <c r="F726" s="152"/>
    </row>
    <row r="727" spans="2:6" ht="12.75">
      <c r="B727" s="304"/>
      <c r="C727" s="152"/>
      <c r="E727" s="304"/>
      <c r="F727" s="152"/>
    </row>
    <row r="728" spans="2:6" ht="12.75">
      <c r="B728" s="304"/>
      <c r="C728" s="152"/>
      <c r="E728" s="304"/>
      <c r="F728" s="152"/>
    </row>
    <row r="729" spans="2:6" ht="12.75">
      <c r="B729" s="304"/>
      <c r="C729" s="152"/>
      <c r="E729" s="304"/>
      <c r="F729" s="152"/>
    </row>
    <row r="730" spans="2:6" ht="12.75">
      <c r="B730" s="304"/>
      <c r="C730" s="152"/>
      <c r="E730" s="304"/>
      <c r="F730" s="152"/>
    </row>
    <row r="731" spans="2:6" ht="12.75">
      <c r="B731" s="304"/>
      <c r="C731" s="152"/>
      <c r="E731" s="304"/>
      <c r="F731" s="152"/>
    </row>
    <row r="732" spans="2:6" ht="12.75">
      <c r="B732" s="304"/>
      <c r="C732" s="152"/>
      <c r="E732" s="304"/>
      <c r="F732" s="152"/>
    </row>
    <row r="733" spans="2:6" ht="12.75">
      <c r="B733" s="304"/>
      <c r="C733" s="152"/>
      <c r="E733" s="304"/>
      <c r="F733" s="152"/>
    </row>
    <row r="734" spans="2:6" ht="12.75">
      <c r="B734" s="304"/>
      <c r="C734" s="152"/>
      <c r="E734" s="304"/>
      <c r="F734" s="152"/>
    </row>
    <row r="735" spans="2:6" ht="12.75">
      <c r="B735" s="304"/>
      <c r="C735" s="152"/>
      <c r="E735" s="304"/>
      <c r="F735" s="152"/>
    </row>
    <row r="736" spans="2:6" ht="12.75">
      <c r="B736" s="304"/>
      <c r="C736" s="152"/>
      <c r="E736" s="304"/>
      <c r="F736" s="152"/>
    </row>
  </sheetData>
  <autoFilter ref="A1:O83" xr:uid="{00000000-0001-0000-0E00-000000000000}">
    <filterColumn colId="0">
      <colorFilter dxfId="23" cellColor="0"/>
    </filterColumn>
  </autoFilter>
  <conditionalFormatting sqref="J1:J736">
    <cfRule type="expression" dxfId="16" priority="1">
      <formula>COUNTIF(J:J,J1)&gt;1</formula>
    </cfRule>
  </conditionalFormatting>
  <hyperlinks>
    <hyperlink ref="E2" r:id="rId1" xr:uid="{00000000-0004-0000-0E00-000000000000}"/>
    <hyperlink ref="J2" r:id="rId2" xr:uid="{00000000-0004-0000-0E00-000001000000}"/>
    <hyperlink ref="L2" r:id="rId3" xr:uid="{00000000-0004-0000-0E00-000002000000}"/>
    <hyperlink ref="E3" r:id="rId4" xr:uid="{00000000-0004-0000-0E00-000003000000}"/>
    <hyperlink ref="J3" r:id="rId5" xr:uid="{00000000-0004-0000-0E00-000004000000}"/>
    <hyperlink ref="E4" r:id="rId6" xr:uid="{00000000-0004-0000-0E00-000005000000}"/>
    <hyperlink ref="J4" r:id="rId7" xr:uid="{00000000-0004-0000-0E00-000006000000}"/>
    <hyperlink ref="E5" r:id="rId8" xr:uid="{00000000-0004-0000-0E00-000007000000}"/>
    <hyperlink ref="J5" r:id="rId9" xr:uid="{00000000-0004-0000-0E00-000008000000}"/>
    <hyperlink ref="L5" r:id="rId10" xr:uid="{00000000-0004-0000-0E00-000009000000}"/>
    <hyperlink ref="E6" r:id="rId11" xr:uid="{00000000-0004-0000-0E00-00000A000000}"/>
    <hyperlink ref="J6" r:id="rId12" xr:uid="{00000000-0004-0000-0E00-00000B000000}"/>
    <hyperlink ref="E7" r:id="rId13" xr:uid="{00000000-0004-0000-0E00-00000C000000}"/>
    <hyperlink ref="J7" r:id="rId14" xr:uid="{00000000-0004-0000-0E00-00000D000000}"/>
    <hyperlink ref="L7" r:id="rId15" xr:uid="{00000000-0004-0000-0E00-00000E000000}"/>
    <hyperlink ref="E8" r:id="rId16" xr:uid="{00000000-0004-0000-0E00-00000F000000}"/>
    <hyperlink ref="J8" r:id="rId17" xr:uid="{00000000-0004-0000-0E00-000010000000}"/>
    <hyperlink ref="L8" r:id="rId18" xr:uid="{00000000-0004-0000-0E00-000011000000}"/>
    <hyperlink ref="E9" r:id="rId19" xr:uid="{00000000-0004-0000-0E00-000012000000}"/>
    <hyperlink ref="J9" r:id="rId20" xr:uid="{00000000-0004-0000-0E00-000013000000}"/>
    <hyperlink ref="L9" r:id="rId21" xr:uid="{00000000-0004-0000-0E00-000014000000}"/>
    <hyperlink ref="E10" r:id="rId22" xr:uid="{00000000-0004-0000-0E00-000015000000}"/>
    <hyperlink ref="J10" r:id="rId23" xr:uid="{00000000-0004-0000-0E00-000016000000}"/>
    <hyperlink ref="E11" r:id="rId24" xr:uid="{00000000-0004-0000-0E00-000017000000}"/>
    <hyperlink ref="J11" r:id="rId25" xr:uid="{00000000-0004-0000-0E00-000018000000}"/>
    <hyperlink ref="E12" r:id="rId26" xr:uid="{00000000-0004-0000-0E00-000019000000}"/>
    <hyperlink ref="J12" r:id="rId27" xr:uid="{00000000-0004-0000-0E00-00001A000000}"/>
    <hyperlink ref="E13" r:id="rId28" xr:uid="{00000000-0004-0000-0E00-00001B000000}"/>
    <hyperlink ref="J13" r:id="rId29" xr:uid="{00000000-0004-0000-0E00-00001C000000}"/>
    <hyperlink ref="L13" r:id="rId30" xr:uid="{00000000-0004-0000-0E00-00001D000000}"/>
    <hyperlink ref="E14" r:id="rId31" xr:uid="{00000000-0004-0000-0E00-00001E000000}"/>
    <hyperlink ref="J14" r:id="rId32" xr:uid="{00000000-0004-0000-0E00-00001F000000}"/>
    <hyperlink ref="L14" r:id="rId33" xr:uid="{00000000-0004-0000-0E00-000020000000}"/>
    <hyperlink ref="E15" r:id="rId34" xr:uid="{00000000-0004-0000-0E00-00002B000000}"/>
    <hyperlink ref="J15" r:id="rId35" xr:uid="{00000000-0004-0000-0E00-00002C000000}"/>
    <hyperlink ref="L15" r:id="rId36" xr:uid="{00000000-0004-0000-0E00-00002D000000}"/>
    <hyperlink ref="E16" r:id="rId37" xr:uid="{00000000-0004-0000-0E00-000030000000}"/>
    <hyperlink ref="J16" r:id="rId38" xr:uid="{00000000-0004-0000-0E00-000031000000}"/>
    <hyperlink ref="E17" r:id="rId39" xr:uid="{00000000-0004-0000-0E00-000032000000}"/>
    <hyperlink ref="J17" r:id="rId40" xr:uid="{00000000-0004-0000-0E00-000033000000}"/>
    <hyperlink ref="E18" r:id="rId41" xr:uid="{00000000-0004-0000-0E00-000034000000}"/>
    <hyperlink ref="J18" r:id="rId42" xr:uid="{00000000-0004-0000-0E00-000035000000}"/>
    <hyperlink ref="E19" r:id="rId43" xr:uid="{00000000-0004-0000-0E00-000036000000}"/>
    <hyperlink ref="J19" r:id="rId44" xr:uid="{00000000-0004-0000-0E00-000037000000}"/>
    <hyperlink ref="E20" r:id="rId45" xr:uid="{00000000-0004-0000-0E00-000038000000}"/>
    <hyperlink ref="J20" r:id="rId46" xr:uid="{00000000-0004-0000-0E00-000039000000}"/>
    <hyperlink ref="E21" r:id="rId47" xr:uid="{00000000-0004-0000-0E00-00003A000000}"/>
    <hyperlink ref="J21" r:id="rId48" xr:uid="{00000000-0004-0000-0E00-00003B000000}"/>
    <hyperlink ref="E22" r:id="rId49" xr:uid="{00000000-0004-0000-0E00-00003C000000}"/>
    <hyperlink ref="J22" r:id="rId50" xr:uid="{00000000-0004-0000-0E00-00003D000000}"/>
    <hyperlink ref="E23" r:id="rId51" xr:uid="{00000000-0004-0000-0E00-00003E000000}"/>
    <hyperlink ref="J23" r:id="rId52" xr:uid="{00000000-0004-0000-0E00-00003F000000}"/>
    <hyperlink ref="E24" r:id="rId53" xr:uid="{00000000-0004-0000-0E00-000040000000}"/>
    <hyperlink ref="J24" r:id="rId54" xr:uid="{00000000-0004-0000-0E00-000041000000}"/>
    <hyperlink ref="E25" r:id="rId55" xr:uid="{00000000-0004-0000-0E00-000042000000}"/>
    <hyperlink ref="J25" r:id="rId56" xr:uid="{00000000-0004-0000-0E00-000043000000}"/>
    <hyperlink ref="E26" r:id="rId57" xr:uid="{00000000-0004-0000-0E00-000044000000}"/>
    <hyperlink ref="J26" r:id="rId58" xr:uid="{00000000-0004-0000-0E00-000045000000}"/>
    <hyperlink ref="E27" r:id="rId59" xr:uid="{00000000-0004-0000-0E00-000046000000}"/>
    <hyperlink ref="J27" r:id="rId60" xr:uid="{00000000-0004-0000-0E00-000047000000}"/>
    <hyperlink ref="E28" r:id="rId61" xr:uid="{00000000-0004-0000-0E00-000048000000}"/>
    <hyperlink ref="J28" r:id="rId62" xr:uid="{00000000-0004-0000-0E00-000049000000}"/>
    <hyperlink ref="E29" r:id="rId63" xr:uid="{00000000-0004-0000-0E00-00004F000000}"/>
    <hyperlink ref="J29" r:id="rId64" xr:uid="{00000000-0004-0000-0E00-000050000000}"/>
    <hyperlink ref="E30" r:id="rId65" xr:uid="{00000000-0004-0000-0E00-000051000000}"/>
    <hyperlink ref="J30" r:id="rId66" xr:uid="{00000000-0004-0000-0E00-000052000000}"/>
    <hyperlink ref="E31" r:id="rId67" xr:uid="{00000000-0004-0000-0E00-000053000000}"/>
    <hyperlink ref="J31" r:id="rId68" xr:uid="{00000000-0004-0000-0E00-000054000000}"/>
    <hyperlink ref="E32" r:id="rId69" xr:uid="{00000000-0004-0000-0E00-000055000000}"/>
    <hyperlink ref="J32" r:id="rId70" xr:uid="{00000000-0004-0000-0E00-000056000000}"/>
    <hyperlink ref="E33" r:id="rId71" xr:uid="{00000000-0004-0000-0E00-000057000000}"/>
    <hyperlink ref="J33" r:id="rId72" xr:uid="{00000000-0004-0000-0E00-000058000000}"/>
    <hyperlink ref="E34" r:id="rId73" xr:uid="{00000000-0004-0000-0E00-000059000000}"/>
    <hyperlink ref="J34" r:id="rId74" xr:uid="{00000000-0004-0000-0E00-00005A000000}"/>
    <hyperlink ref="E35" r:id="rId75" xr:uid="{00000000-0004-0000-0E00-00005B000000}"/>
    <hyperlink ref="J35" r:id="rId76" xr:uid="{00000000-0004-0000-0E00-00005C000000}"/>
    <hyperlink ref="E36" r:id="rId77" xr:uid="{00000000-0004-0000-0E00-00005D000000}"/>
    <hyperlink ref="J36" r:id="rId78" xr:uid="{00000000-0004-0000-0E00-00005E000000}"/>
    <hyperlink ref="E37" r:id="rId79" xr:uid="{00000000-0004-0000-0E00-00005F000000}"/>
    <hyperlink ref="J37" r:id="rId80" xr:uid="{00000000-0004-0000-0E00-000060000000}"/>
    <hyperlink ref="E38" r:id="rId81" xr:uid="{00000000-0004-0000-0E00-000061000000}"/>
    <hyperlink ref="J38" r:id="rId82" xr:uid="{00000000-0004-0000-0E00-000062000000}"/>
    <hyperlink ref="E39" r:id="rId83" xr:uid="{00000000-0004-0000-0E00-00006A000000}"/>
    <hyperlink ref="J39" r:id="rId84" xr:uid="{00000000-0004-0000-0E00-00006B000000}"/>
    <hyperlink ref="E40" r:id="rId85" xr:uid="{00000000-0004-0000-0E00-00006C000000}"/>
    <hyperlink ref="J40" r:id="rId86" xr:uid="{00000000-0004-0000-0E00-00006D000000}"/>
    <hyperlink ref="E41" r:id="rId87" xr:uid="{00000000-0004-0000-0E00-00006E000000}"/>
    <hyperlink ref="J41" r:id="rId88" xr:uid="{00000000-0004-0000-0E00-00006F000000}"/>
    <hyperlink ref="E42" r:id="rId89" xr:uid="{00000000-0004-0000-0E00-000070000000}"/>
    <hyperlink ref="J42" r:id="rId90" xr:uid="{00000000-0004-0000-0E00-000071000000}"/>
    <hyperlink ref="E43" r:id="rId91" xr:uid="{00000000-0004-0000-0E00-000073000000}"/>
    <hyperlink ref="J43" r:id="rId92" xr:uid="{00000000-0004-0000-0E00-000074000000}"/>
    <hyperlink ref="E44" r:id="rId93" xr:uid="{00000000-0004-0000-0E00-000075000000}"/>
    <hyperlink ref="J44" r:id="rId94" xr:uid="{00000000-0004-0000-0E00-000076000000}"/>
    <hyperlink ref="E45" r:id="rId95" xr:uid="{00000000-0004-0000-0E00-00007C000000}"/>
    <hyperlink ref="J45" r:id="rId96" xr:uid="{00000000-0004-0000-0E00-00007D000000}"/>
    <hyperlink ref="E46" r:id="rId97" xr:uid="{00000000-0004-0000-0E00-00007E000000}"/>
    <hyperlink ref="J46" r:id="rId98" xr:uid="{00000000-0004-0000-0E00-00007F000000}"/>
    <hyperlink ref="E47" r:id="rId99" xr:uid="{00000000-0004-0000-0E00-000080000000}"/>
    <hyperlink ref="J47" r:id="rId100" xr:uid="{00000000-0004-0000-0E00-000081000000}"/>
    <hyperlink ref="E48" r:id="rId101" xr:uid="{00000000-0004-0000-0E00-000084000000}"/>
    <hyperlink ref="J48" r:id="rId102" xr:uid="{00000000-0004-0000-0E00-000085000000}"/>
    <hyperlink ref="E49" r:id="rId103" xr:uid="{00000000-0004-0000-0E00-000086000000}"/>
    <hyperlink ref="J49" r:id="rId104" xr:uid="{00000000-0004-0000-0E00-000087000000}"/>
    <hyperlink ref="E50" r:id="rId105" xr:uid="{00000000-0004-0000-0E00-000088000000}"/>
    <hyperlink ref="J50" r:id="rId106" xr:uid="{00000000-0004-0000-0E00-000089000000}"/>
    <hyperlink ref="E51" r:id="rId107" xr:uid="{00000000-0004-0000-0E00-000099000000}"/>
    <hyperlink ref="J51" r:id="rId108" xr:uid="{00000000-0004-0000-0E00-00009A000000}"/>
    <hyperlink ref="E52" r:id="rId109" xr:uid="{00000000-0004-0000-0E00-00009B000000}"/>
    <hyperlink ref="J52" r:id="rId110" xr:uid="{00000000-0004-0000-0E00-00009C000000}"/>
    <hyperlink ref="E53" r:id="rId111" xr:uid="{00000000-0004-0000-0E00-00009D000000}"/>
    <hyperlink ref="J53" r:id="rId112" xr:uid="{00000000-0004-0000-0E00-00009E000000}"/>
    <hyperlink ref="E54" r:id="rId113" xr:uid="{00000000-0004-0000-0E00-0000A1000000}"/>
    <hyperlink ref="J54" r:id="rId114" xr:uid="{00000000-0004-0000-0E00-0000A2000000}"/>
    <hyperlink ref="E55" r:id="rId115" xr:uid="{00000000-0004-0000-0E00-0000A5000000}"/>
    <hyperlink ref="J55" r:id="rId116" xr:uid="{00000000-0004-0000-0E00-0000A6000000}"/>
    <hyperlink ref="E56" r:id="rId117" xr:uid="{00000000-0004-0000-0E00-0000A7000000}"/>
    <hyperlink ref="J56" r:id="rId118" xr:uid="{00000000-0004-0000-0E00-0000A8000000}"/>
    <hyperlink ref="E57" r:id="rId119" xr:uid="{00000000-0004-0000-0E00-0000B2000000}"/>
    <hyperlink ref="J57" r:id="rId120" xr:uid="{00000000-0004-0000-0E00-0000B3000000}"/>
    <hyperlink ref="E58" r:id="rId121" xr:uid="{00000000-0004-0000-0E00-0000B4000000}"/>
    <hyperlink ref="J58" r:id="rId122" xr:uid="{00000000-0004-0000-0E00-0000B5000000}"/>
    <hyperlink ref="E59" r:id="rId123" xr:uid="{00000000-0004-0000-0E00-0000B6000000}"/>
    <hyperlink ref="J59" r:id="rId124" xr:uid="{00000000-0004-0000-0E00-0000B7000000}"/>
    <hyperlink ref="E60" r:id="rId125" xr:uid="{00000000-0004-0000-0E00-0000B8000000}"/>
    <hyperlink ref="J60" r:id="rId126" xr:uid="{00000000-0004-0000-0E00-0000B9000000}"/>
    <hyperlink ref="E61" r:id="rId127" xr:uid="{00000000-0004-0000-0E00-0000BA000000}"/>
    <hyperlink ref="J61" r:id="rId128" xr:uid="{00000000-0004-0000-0E00-0000BB000000}"/>
    <hyperlink ref="E62" r:id="rId129" xr:uid="{00000000-0004-0000-0E00-0000BE000000}"/>
    <hyperlink ref="J62" r:id="rId130" xr:uid="{00000000-0004-0000-0E00-0000BF000000}"/>
    <hyperlink ref="E63" r:id="rId131" xr:uid="{00000000-0004-0000-0E00-0000C0000000}"/>
    <hyperlink ref="J63" r:id="rId132" xr:uid="{00000000-0004-0000-0E00-0000C1000000}"/>
    <hyperlink ref="E64" r:id="rId133" xr:uid="{00000000-0004-0000-0E00-0000C8000000}"/>
    <hyperlink ref="J64" r:id="rId134" xr:uid="{00000000-0004-0000-0E00-0000C9000000}"/>
    <hyperlink ref="E65" r:id="rId135" xr:uid="{00000000-0004-0000-0E00-0000CA000000}"/>
    <hyperlink ref="J65" r:id="rId136" xr:uid="{00000000-0004-0000-0E00-0000CB000000}"/>
    <hyperlink ref="E66" r:id="rId137" xr:uid="{00000000-0004-0000-0E00-0000CC000000}"/>
    <hyperlink ref="J66" r:id="rId138" xr:uid="{00000000-0004-0000-0E00-0000CD000000}"/>
    <hyperlink ref="E67" r:id="rId139" xr:uid="{00000000-0004-0000-0E00-0000D0000000}"/>
    <hyperlink ref="J67" r:id="rId140" xr:uid="{00000000-0004-0000-0E00-0000D1000000}"/>
    <hyperlink ref="E68" r:id="rId141" xr:uid="{00000000-0004-0000-0E00-0000E4000000}"/>
    <hyperlink ref="J68" r:id="rId142" xr:uid="{00000000-0004-0000-0E00-0000E5000000}"/>
    <hyperlink ref="E69" r:id="rId143" xr:uid="{00000000-0004-0000-0E00-0000E6000000}"/>
    <hyperlink ref="J69" r:id="rId144" xr:uid="{00000000-0004-0000-0E00-0000E7000000}"/>
    <hyperlink ref="E70" r:id="rId145" xr:uid="{00000000-0004-0000-0E00-0000E8000000}"/>
    <hyperlink ref="J70" r:id="rId146" xr:uid="{00000000-0004-0000-0E00-0000E9000000}"/>
    <hyperlink ref="E71" r:id="rId147" xr:uid="{00000000-0004-0000-0E00-0000F4000000}"/>
    <hyperlink ref="J71" r:id="rId148" xr:uid="{00000000-0004-0000-0E00-0000F5000000}"/>
    <hyperlink ref="E72" r:id="rId149" xr:uid="{00000000-0004-0000-0E00-0000F6000000}"/>
    <hyperlink ref="J72" r:id="rId150" xr:uid="{00000000-0004-0000-0E00-0000F7000000}"/>
    <hyperlink ref="E73" r:id="rId151" xr:uid="{00000000-0004-0000-0E00-0000F8000000}"/>
    <hyperlink ref="J73" r:id="rId152" xr:uid="{00000000-0004-0000-0E00-0000F9000000}"/>
    <hyperlink ref="E74" r:id="rId153" xr:uid="{00000000-0004-0000-0E00-000001010000}"/>
    <hyperlink ref="J74" r:id="rId154" xr:uid="{00000000-0004-0000-0E00-000002010000}"/>
    <hyperlink ref="E75" r:id="rId155" xr:uid="{00000000-0004-0000-0E00-000003010000}"/>
    <hyperlink ref="J75" r:id="rId156" xr:uid="{00000000-0004-0000-0E00-000004010000}"/>
    <hyperlink ref="E76" r:id="rId157" xr:uid="{00000000-0004-0000-0E00-000005010000}"/>
    <hyperlink ref="E77" r:id="rId158" xr:uid="{00000000-0004-0000-0E00-000007010000}"/>
    <hyperlink ref="J77" r:id="rId159" xr:uid="{00000000-0004-0000-0E00-000008010000}"/>
    <hyperlink ref="E78" r:id="rId160" xr:uid="{00000000-0004-0000-0E00-000009010000}"/>
    <hyperlink ref="J78" r:id="rId161" xr:uid="{00000000-0004-0000-0E00-00000A010000}"/>
    <hyperlink ref="E79" r:id="rId162" xr:uid="{00000000-0004-0000-0E00-00000B010000}"/>
    <hyperlink ref="J79" r:id="rId163" xr:uid="{00000000-0004-0000-0E00-00000C010000}"/>
    <hyperlink ref="E80" r:id="rId164" xr:uid="{00000000-0004-0000-0E00-00000D010000}"/>
    <hyperlink ref="J80" r:id="rId165" xr:uid="{00000000-0004-0000-0E00-00000E010000}"/>
    <hyperlink ref="E81" r:id="rId166" xr:uid="{00000000-0004-0000-0E00-000013010000}"/>
    <hyperlink ref="J81" r:id="rId167" xr:uid="{00000000-0004-0000-0E00-000014010000}"/>
    <hyperlink ref="E82" r:id="rId168" xr:uid="{00000000-0004-0000-0E00-000015010000}"/>
    <hyperlink ref="J82" r:id="rId169" xr:uid="{00000000-0004-0000-0E00-000016010000}"/>
    <hyperlink ref="E83" r:id="rId170" xr:uid="{00000000-0004-0000-0E00-000017010000}"/>
    <hyperlink ref="J83" r:id="rId171" xr:uid="{00000000-0004-0000-0E00-000018010000}"/>
  </hyperlinks>
  <pageMargins left="0.7" right="0.7" top="0.75" bottom="0.75" header="0.3" footer="0.3"/>
  <pageSetup orientation="portrait" r:id="rId17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00"/>
  <sheetViews>
    <sheetView workbookViewId="0">
      <selection activeCell="A2" sqref="A2"/>
    </sheetView>
  </sheetViews>
  <sheetFormatPr defaultColWidth="12.5703125" defaultRowHeight="15.75" customHeight="1"/>
  <cols>
    <col min="1" max="1" width="20.140625" customWidth="1"/>
    <col min="2" max="2" width="17.28515625" customWidth="1"/>
    <col min="11" max="11" width="13" customWidth="1"/>
    <col min="12" max="12" width="21.42578125" customWidth="1"/>
    <col min="13" max="13" width="16.42578125" customWidth="1"/>
  </cols>
  <sheetData>
    <row r="1" spans="1:26">
      <c r="A1" s="156" t="s">
        <v>0</v>
      </c>
      <c r="B1" s="156" t="s">
        <v>1</v>
      </c>
      <c r="C1" s="156" t="s">
        <v>2</v>
      </c>
      <c r="D1" s="156" t="s">
        <v>3380</v>
      </c>
      <c r="E1" s="156" t="s">
        <v>6</v>
      </c>
      <c r="F1" s="156" t="s">
        <v>7</v>
      </c>
      <c r="G1" s="156" t="s">
        <v>9</v>
      </c>
      <c r="H1" s="305" t="s">
        <v>2704</v>
      </c>
      <c r="I1" s="305" t="s">
        <v>11</v>
      </c>
      <c r="J1" s="156" t="s">
        <v>13</v>
      </c>
      <c r="K1" s="573" t="s">
        <v>3888</v>
      </c>
      <c r="L1" s="156" t="s">
        <v>3381</v>
      </c>
      <c r="M1" s="156" t="s">
        <v>15</v>
      </c>
      <c r="N1" s="156" t="s">
        <v>4</v>
      </c>
      <c r="O1" s="156" t="s">
        <v>25</v>
      </c>
    </row>
    <row r="2" spans="1:26">
      <c r="A2" s="107" t="s">
        <v>4059</v>
      </c>
      <c r="B2" s="107" t="s">
        <v>4060</v>
      </c>
      <c r="C2" s="107" t="s">
        <v>2599</v>
      </c>
      <c r="D2" s="107" t="s">
        <v>23</v>
      </c>
      <c r="E2" s="455" t="s">
        <v>4061</v>
      </c>
      <c r="F2" s="107" t="s">
        <v>3890</v>
      </c>
      <c r="G2" s="122">
        <v>45000</v>
      </c>
      <c r="H2" s="122">
        <v>35000</v>
      </c>
      <c r="I2" s="107"/>
      <c r="J2" s="121" t="s">
        <v>4062</v>
      </c>
      <c r="K2" s="460">
        <v>45384</v>
      </c>
      <c r="L2" s="107"/>
      <c r="M2" s="107" t="s">
        <v>4063</v>
      </c>
      <c r="N2" s="107" t="s">
        <v>4064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>
      <c r="E3" s="304"/>
      <c r="N3" s="304" t="s">
        <v>1531</v>
      </c>
    </row>
    <row r="4" spans="1:26">
      <c r="E4" s="304"/>
    </row>
    <row r="5" spans="1:26">
      <c r="E5" s="304"/>
    </row>
    <row r="6" spans="1:26">
      <c r="E6" s="304"/>
    </row>
    <row r="7" spans="1:26">
      <c r="E7" s="304"/>
    </row>
    <row r="8" spans="1:26">
      <c r="E8" s="304"/>
    </row>
    <row r="9" spans="1:26">
      <c r="E9" s="304"/>
    </row>
    <row r="10" spans="1:26">
      <c r="E10" s="304"/>
    </row>
    <row r="11" spans="1:26">
      <c r="E11" s="304"/>
    </row>
    <row r="12" spans="1:26">
      <c r="E12" s="304"/>
    </row>
    <row r="13" spans="1:26">
      <c r="E13" s="304"/>
    </row>
    <row r="14" spans="1:26">
      <c r="E14" s="304"/>
    </row>
    <row r="15" spans="1:26">
      <c r="E15" s="304"/>
    </row>
    <row r="16" spans="1:26">
      <c r="E16" s="304"/>
    </row>
    <row r="17" spans="5:5">
      <c r="E17" s="304"/>
    </row>
    <row r="18" spans="5:5">
      <c r="E18" s="304"/>
    </row>
    <row r="19" spans="5:5">
      <c r="E19" s="304"/>
    </row>
    <row r="20" spans="5:5">
      <c r="E20" s="304"/>
    </row>
    <row r="21" spans="5:5">
      <c r="E21" s="304"/>
    </row>
    <row r="22" spans="5:5">
      <c r="E22" s="304"/>
    </row>
    <row r="23" spans="5:5">
      <c r="E23" s="304"/>
    </row>
    <row r="24" spans="5:5">
      <c r="E24" s="304"/>
    </row>
    <row r="25" spans="5:5">
      <c r="E25" s="304"/>
    </row>
    <row r="26" spans="5:5">
      <c r="E26" s="304"/>
    </row>
    <row r="27" spans="5:5">
      <c r="E27" s="304"/>
    </row>
    <row r="28" spans="5:5">
      <c r="E28" s="304"/>
    </row>
    <row r="29" spans="5:5">
      <c r="E29" s="304"/>
    </row>
    <row r="30" spans="5:5">
      <c r="E30" s="304"/>
    </row>
    <row r="31" spans="5:5">
      <c r="E31" s="304"/>
    </row>
    <row r="32" spans="5:5">
      <c r="E32" s="304"/>
    </row>
    <row r="33" spans="5:5">
      <c r="E33" s="304"/>
    </row>
    <row r="34" spans="5:5">
      <c r="E34" s="304"/>
    </row>
    <row r="35" spans="5:5">
      <c r="E35" s="304"/>
    </row>
    <row r="36" spans="5:5">
      <c r="E36" s="304"/>
    </row>
    <row r="37" spans="5:5">
      <c r="E37" s="304"/>
    </row>
    <row r="38" spans="5:5">
      <c r="E38" s="304"/>
    </row>
    <row r="39" spans="5:5">
      <c r="E39" s="304"/>
    </row>
    <row r="40" spans="5:5">
      <c r="E40" s="304"/>
    </row>
    <row r="41" spans="5:5">
      <c r="E41" s="304"/>
    </row>
    <row r="42" spans="5:5">
      <c r="E42" s="304"/>
    </row>
    <row r="43" spans="5:5">
      <c r="E43" s="304"/>
    </row>
    <row r="44" spans="5:5">
      <c r="E44" s="304"/>
    </row>
    <row r="45" spans="5:5">
      <c r="E45" s="304"/>
    </row>
    <row r="46" spans="5:5">
      <c r="E46" s="304"/>
    </row>
    <row r="47" spans="5:5">
      <c r="E47" s="304"/>
    </row>
    <row r="48" spans="5:5">
      <c r="E48" s="304"/>
    </row>
    <row r="49" spans="5:5">
      <c r="E49" s="304"/>
    </row>
    <row r="50" spans="5:5">
      <c r="E50" s="304"/>
    </row>
    <row r="51" spans="5:5">
      <c r="E51" s="304"/>
    </row>
    <row r="52" spans="5:5">
      <c r="E52" s="304"/>
    </row>
    <row r="53" spans="5:5">
      <c r="E53" s="304"/>
    </row>
    <row r="54" spans="5:5">
      <c r="E54" s="304"/>
    </row>
    <row r="55" spans="5:5">
      <c r="E55" s="304"/>
    </row>
    <row r="56" spans="5:5">
      <c r="E56" s="304"/>
    </row>
    <row r="57" spans="5:5">
      <c r="E57" s="304"/>
    </row>
    <row r="58" spans="5:5">
      <c r="E58" s="304"/>
    </row>
    <row r="59" spans="5:5">
      <c r="E59" s="304"/>
    </row>
    <row r="60" spans="5:5">
      <c r="E60" s="304"/>
    </row>
    <row r="61" spans="5:5">
      <c r="E61" s="304"/>
    </row>
    <row r="62" spans="5:5">
      <c r="E62" s="304"/>
    </row>
    <row r="63" spans="5:5">
      <c r="E63" s="304"/>
    </row>
    <row r="64" spans="5:5">
      <c r="E64" s="304"/>
    </row>
    <row r="65" spans="5:5">
      <c r="E65" s="304"/>
    </row>
    <row r="66" spans="5:5">
      <c r="E66" s="304"/>
    </row>
    <row r="67" spans="5:5">
      <c r="E67" s="304"/>
    </row>
    <row r="68" spans="5:5">
      <c r="E68" s="304"/>
    </row>
    <row r="69" spans="5:5">
      <c r="E69" s="304"/>
    </row>
    <row r="70" spans="5:5">
      <c r="E70" s="304"/>
    </row>
    <row r="71" spans="5:5">
      <c r="E71" s="304"/>
    </row>
    <row r="72" spans="5:5">
      <c r="E72" s="304"/>
    </row>
    <row r="73" spans="5:5">
      <c r="E73" s="304"/>
    </row>
    <row r="74" spans="5:5">
      <c r="E74" s="304"/>
    </row>
    <row r="75" spans="5:5">
      <c r="E75" s="304"/>
    </row>
    <row r="76" spans="5:5">
      <c r="E76" s="304"/>
    </row>
    <row r="77" spans="5:5">
      <c r="E77" s="304"/>
    </row>
    <row r="78" spans="5:5">
      <c r="E78" s="304"/>
    </row>
    <row r="79" spans="5:5">
      <c r="E79" s="304"/>
    </row>
    <row r="80" spans="5:5">
      <c r="E80" s="304"/>
    </row>
    <row r="81" spans="5:5">
      <c r="E81" s="304"/>
    </row>
    <row r="82" spans="5:5">
      <c r="E82" s="304"/>
    </row>
    <row r="83" spans="5:5">
      <c r="E83" s="304"/>
    </row>
    <row r="84" spans="5:5">
      <c r="E84" s="304"/>
    </row>
    <row r="85" spans="5:5">
      <c r="E85" s="304"/>
    </row>
    <row r="86" spans="5:5">
      <c r="E86" s="304"/>
    </row>
    <row r="87" spans="5:5">
      <c r="E87" s="304"/>
    </row>
    <row r="88" spans="5:5">
      <c r="E88" s="304"/>
    </row>
    <row r="89" spans="5:5">
      <c r="E89" s="304"/>
    </row>
    <row r="90" spans="5:5">
      <c r="E90" s="304"/>
    </row>
    <row r="91" spans="5:5">
      <c r="E91" s="304"/>
    </row>
    <row r="92" spans="5:5">
      <c r="E92" s="304"/>
    </row>
    <row r="93" spans="5:5">
      <c r="E93" s="304"/>
    </row>
    <row r="94" spans="5:5">
      <c r="E94" s="304"/>
    </row>
    <row r="95" spans="5:5">
      <c r="E95" s="304"/>
    </row>
    <row r="96" spans="5:5">
      <c r="E96" s="304"/>
    </row>
    <row r="97" spans="5:5">
      <c r="E97" s="304"/>
    </row>
    <row r="98" spans="5:5">
      <c r="E98" s="304"/>
    </row>
    <row r="99" spans="5:5">
      <c r="E99" s="304"/>
    </row>
    <row r="100" spans="5:5">
      <c r="E100" s="304"/>
    </row>
    <row r="101" spans="5:5">
      <c r="E101" s="304"/>
    </row>
    <row r="102" spans="5:5">
      <c r="E102" s="304"/>
    </row>
    <row r="103" spans="5:5">
      <c r="E103" s="304"/>
    </row>
    <row r="104" spans="5:5">
      <c r="E104" s="304"/>
    </row>
    <row r="105" spans="5:5">
      <c r="E105" s="304"/>
    </row>
    <row r="106" spans="5:5">
      <c r="E106" s="304"/>
    </row>
    <row r="107" spans="5:5">
      <c r="E107" s="304"/>
    </row>
    <row r="108" spans="5:5">
      <c r="E108" s="304"/>
    </row>
    <row r="109" spans="5:5">
      <c r="E109" s="304"/>
    </row>
    <row r="110" spans="5:5">
      <c r="E110" s="304"/>
    </row>
    <row r="111" spans="5:5">
      <c r="E111" s="304"/>
    </row>
    <row r="112" spans="5:5">
      <c r="E112" s="304"/>
    </row>
    <row r="113" spans="5:5">
      <c r="E113" s="304"/>
    </row>
    <row r="114" spans="5:5">
      <c r="E114" s="304"/>
    </row>
    <row r="115" spans="5:5">
      <c r="E115" s="304"/>
    </row>
    <row r="116" spans="5:5">
      <c r="E116" s="304"/>
    </row>
    <row r="117" spans="5:5">
      <c r="E117" s="304"/>
    </row>
    <row r="118" spans="5:5">
      <c r="E118" s="304"/>
    </row>
    <row r="119" spans="5:5">
      <c r="E119" s="304"/>
    </row>
    <row r="120" spans="5:5">
      <c r="E120" s="304"/>
    </row>
    <row r="121" spans="5:5">
      <c r="E121" s="304"/>
    </row>
    <row r="122" spans="5:5">
      <c r="E122" s="304"/>
    </row>
    <row r="123" spans="5:5">
      <c r="E123" s="304"/>
    </row>
    <row r="124" spans="5:5">
      <c r="E124" s="304"/>
    </row>
    <row r="125" spans="5:5">
      <c r="E125" s="304"/>
    </row>
    <row r="126" spans="5:5">
      <c r="E126" s="304"/>
    </row>
    <row r="127" spans="5:5">
      <c r="E127" s="304"/>
    </row>
    <row r="128" spans="5:5">
      <c r="E128" s="304"/>
    </row>
    <row r="129" spans="5:5">
      <c r="E129" s="304"/>
    </row>
    <row r="130" spans="5:5">
      <c r="E130" s="304"/>
    </row>
    <row r="131" spans="5:5">
      <c r="E131" s="304"/>
    </row>
    <row r="132" spans="5:5">
      <c r="E132" s="304"/>
    </row>
    <row r="133" spans="5:5">
      <c r="E133" s="304"/>
    </row>
    <row r="134" spans="5:5">
      <c r="E134" s="304"/>
    </row>
    <row r="135" spans="5:5">
      <c r="E135" s="304"/>
    </row>
    <row r="136" spans="5:5">
      <c r="E136" s="304"/>
    </row>
    <row r="137" spans="5:5">
      <c r="E137" s="304"/>
    </row>
    <row r="138" spans="5:5">
      <c r="E138" s="304"/>
    </row>
    <row r="139" spans="5:5">
      <c r="E139" s="304"/>
    </row>
    <row r="140" spans="5:5">
      <c r="E140" s="304"/>
    </row>
    <row r="141" spans="5:5">
      <c r="E141" s="304"/>
    </row>
    <row r="142" spans="5:5">
      <c r="E142" s="304"/>
    </row>
    <row r="143" spans="5:5">
      <c r="E143" s="304"/>
    </row>
    <row r="144" spans="5:5">
      <c r="E144" s="304"/>
    </row>
    <row r="145" spans="5:5">
      <c r="E145" s="304"/>
    </row>
    <row r="146" spans="5:5">
      <c r="E146" s="304"/>
    </row>
    <row r="147" spans="5:5">
      <c r="E147" s="304"/>
    </row>
    <row r="148" spans="5:5">
      <c r="E148" s="304"/>
    </row>
    <row r="149" spans="5:5">
      <c r="E149" s="304"/>
    </row>
    <row r="150" spans="5:5">
      <c r="E150" s="304"/>
    </row>
    <row r="151" spans="5:5">
      <c r="E151" s="304"/>
    </row>
    <row r="152" spans="5:5">
      <c r="E152" s="304"/>
    </row>
    <row r="153" spans="5:5">
      <c r="E153" s="304"/>
    </row>
    <row r="154" spans="5:5">
      <c r="E154" s="304"/>
    </row>
    <row r="155" spans="5:5">
      <c r="E155" s="304"/>
    </row>
    <row r="156" spans="5:5">
      <c r="E156" s="304"/>
    </row>
    <row r="157" spans="5:5">
      <c r="E157" s="304"/>
    </row>
    <row r="158" spans="5:5">
      <c r="E158" s="304"/>
    </row>
    <row r="159" spans="5:5">
      <c r="E159" s="304"/>
    </row>
    <row r="160" spans="5:5">
      <c r="E160" s="304"/>
    </row>
    <row r="161" spans="5:5">
      <c r="E161" s="304"/>
    </row>
    <row r="162" spans="5:5">
      <c r="E162" s="304"/>
    </row>
    <row r="163" spans="5:5">
      <c r="E163" s="304"/>
    </row>
    <row r="164" spans="5:5">
      <c r="E164" s="304"/>
    </row>
    <row r="165" spans="5:5">
      <c r="E165" s="304"/>
    </row>
    <row r="166" spans="5:5">
      <c r="E166" s="304"/>
    </row>
    <row r="167" spans="5:5">
      <c r="E167" s="304"/>
    </row>
    <row r="168" spans="5:5">
      <c r="E168" s="304"/>
    </row>
    <row r="169" spans="5:5">
      <c r="E169" s="304"/>
    </row>
    <row r="170" spans="5:5">
      <c r="E170" s="304"/>
    </row>
    <row r="171" spans="5:5">
      <c r="E171" s="304"/>
    </row>
    <row r="172" spans="5:5">
      <c r="E172" s="304"/>
    </row>
    <row r="173" spans="5:5">
      <c r="E173" s="304"/>
    </row>
    <row r="174" spans="5:5">
      <c r="E174" s="304"/>
    </row>
    <row r="175" spans="5:5">
      <c r="E175" s="304"/>
    </row>
    <row r="176" spans="5:5">
      <c r="E176" s="304"/>
    </row>
    <row r="177" spans="5:5">
      <c r="E177" s="304"/>
    </row>
    <row r="178" spans="5:5">
      <c r="E178" s="304"/>
    </row>
    <row r="179" spans="5:5">
      <c r="E179" s="304"/>
    </row>
    <row r="180" spans="5:5">
      <c r="E180" s="304"/>
    </row>
    <row r="181" spans="5:5">
      <c r="E181" s="304"/>
    </row>
    <row r="182" spans="5:5">
      <c r="E182" s="304"/>
    </row>
    <row r="183" spans="5:5">
      <c r="E183" s="304"/>
    </row>
    <row r="184" spans="5:5">
      <c r="E184" s="304"/>
    </row>
    <row r="185" spans="5:5">
      <c r="E185" s="304"/>
    </row>
    <row r="186" spans="5:5">
      <c r="E186" s="304"/>
    </row>
    <row r="187" spans="5:5">
      <c r="E187" s="304"/>
    </row>
    <row r="188" spans="5:5">
      <c r="E188" s="304"/>
    </row>
    <row r="189" spans="5:5">
      <c r="E189" s="304"/>
    </row>
    <row r="190" spans="5:5">
      <c r="E190" s="304"/>
    </row>
    <row r="191" spans="5:5">
      <c r="E191" s="304"/>
    </row>
    <row r="192" spans="5:5">
      <c r="E192" s="304"/>
    </row>
    <row r="193" spans="5:5">
      <c r="E193" s="304"/>
    </row>
    <row r="194" spans="5:5">
      <c r="E194" s="304"/>
    </row>
    <row r="195" spans="5:5">
      <c r="E195" s="304"/>
    </row>
    <row r="196" spans="5:5">
      <c r="E196" s="304"/>
    </row>
    <row r="197" spans="5:5">
      <c r="E197" s="304"/>
    </row>
    <row r="198" spans="5:5">
      <c r="E198" s="304"/>
    </row>
    <row r="199" spans="5:5">
      <c r="E199" s="304"/>
    </row>
    <row r="200" spans="5:5">
      <c r="E200" s="304"/>
    </row>
    <row r="201" spans="5:5">
      <c r="E201" s="304"/>
    </row>
    <row r="202" spans="5:5">
      <c r="E202" s="304"/>
    </row>
    <row r="203" spans="5:5">
      <c r="E203" s="304"/>
    </row>
    <row r="204" spans="5:5">
      <c r="E204" s="304"/>
    </row>
    <row r="205" spans="5:5">
      <c r="E205" s="304"/>
    </row>
    <row r="206" spans="5:5">
      <c r="E206" s="304"/>
    </row>
    <row r="207" spans="5:5">
      <c r="E207" s="304"/>
    </row>
    <row r="208" spans="5:5">
      <c r="E208" s="304"/>
    </row>
    <row r="209" spans="5:5">
      <c r="E209" s="304"/>
    </row>
    <row r="210" spans="5:5">
      <c r="E210" s="304"/>
    </row>
    <row r="211" spans="5:5">
      <c r="E211" s="304"/>
    </row>
    <row r="212" spans="5:5">
      <c r="E212" s="304"/>
    </row>
    <row r="213" spans="5:5">
      <c r="E213" s="304"/>
    </row>
    <row r="214" spans="5:5">
      <c r="E214" s="304"/>
    </row>
    <row r="215" spans="5:5">
      <c r="E215" s="304"/>
    </row>
    <row r="216" spans="5:5">
      <c r="E216" s="304"/>
    </row>
    <row r="217" spans="5:5">
      <c r="E217" s="304"/>
    </row>
    <row r="218" spans="5:5">
      <c r="E218" s="304"/>
    </row>
    <row r="219" spans="5:5">
      <c r="E219" s="304"/>
    </row>
    <row r="220" spans="5:5">
      <c r="E220" s="304"/>
    </row>
    <row r="221" spans="5:5">
      <c r="E221" s="304"/>
    </row>
    <row r="222" spans="5:5">
      <c r="E222" s="304"/>
    </row>
    <row r="223" spans="5:5">
      <c r="E223" s="304"/>
    </row>
    <row r="224" spans="5:5">
      <c r="E224" s="304"/>
    </row>
    <row r="225" spans="5:5">
      <c r="E225" s="304"/>
    </row>
    <row r="226" spans="5:5">
      <c r="E226" s="304"/>
    </row>
    <row r="227" spans="5:5">
      <c r="E227" s="304"/>
    </row>
    <row r="228" spans="5:5">
      <c r="E228" s="304"/>
    </row>
    <row r="229" spans="5:5">
      <c r="E229" s="304"/>
    </row>
    <row r="230" spans="5:5">
      <c r="E230" s="304"/>
    </row>
    <row r="231" spans="5:5">
      <c r="E231" s="304"/>
    </row>
    <row r="232" spans="5:5">
      <c r="E232" s="304"/>
    </row>
    <row r="233" spans="5:5">
      <c r="E233" s="304"/>
    </row>
    <row r="234" spans="5:5">
      <c r="E234" s="304"/>
    </row>
    <row r="235" spans="5:5">
      <c r="E235" s="304"/>
    </row>
    <row r="236" spans="5:5">
      <c r="E236" s="304"/>
    </row>
    <row r="237" spans="5:5">
      <c r="E237" s="304"/>
    </row>
    <row r="238" spans="5:5">
      <c r="E238" s="304"/>
    </row>
    <row r="239" spans="5:5">
      <c r="E239" s="304"/>
    </row>
    <row r="240" spans="5:5">
      <c r="E240" s="304"/>
    </row>
    <row r="241" spans="5:5">
      <c r="E241" s="304"/>
    </row>
    <row r="242" spans="5:5">
      <c r="E242" s="304"/>
    </row>
    <row r="243" spans="5:5">
      <c r="E243" s="304"/>
    </row>
    <row r="244" spans="5:5">
      <c r="E244" s="304"/>
    </row>
    <row r="245" spans="5:5">
      <c r="E245" s="304"/>
    </row>
    <row r="246" spans="5:5">
      <c r="E246" s="304"/>
    </row>
    <row r="247" spans="5:5">
      <c r="E247" s="304"/>
    </row>
    <row r="248" spans="5:5">
      <c r="E248" s="304"/>
    </row>
    <row r="249" spans="5:5">
      <c r="E249" s="304"/>
    </row>
    <row r="250" spans="5:5">
      <c r="E250" s="304"/>
    </row>
    <row r="251" spans="5:5">
      <c r="E251" s="304"/>
    </row>
    <row r="252" spans="5:5">
      <c r="E252" s="304"/>
    </row>
    <row r="253" spans="5:5">
      <c r="E253" s="304"/>
    </row>
    <row r="254" spans="5:5">
      <c r="E254" s="304"/>
    </row>
    <row r="255" spans="5:5">
      <c r="E255" s="304"/>
    </row>
    <row r="256" spans="5:5">
      <c r="E256" s="304"/>
    </row>
    <row r="257" spans="5:5">
      <c r="E257" s="304"/>
    </row>
    <row r="258" spans="5:5">
      <c r="E258" s="304"/>
    </row>
    <row r="259" spans="5:5">
      <c r="E259" s="304"/>
    </row>
    <row r="260" spans="5:5">
      <c r="E260" s="304"/>
    </row>
    <row r="261" spans="5:5">
      <c r="E261" s="304"/>
    </row>
    <row r="262" spans="5:5">
      <c r="E262" s="304"/>
    </row>
    <row r="263" spans="5:5">
      <c r="E263" s="304"/>
    </row>
    <row r="264" spans="5:5">
      <c r="E264" s="304"/>
    </row>
    <row r="265" spans="5:5">
      <c r="E265" s="304"/>
    </row>
    <row r="266" spans="5:5">
      <c r="E266" s="304"/>
    </row>
    <row r="267" spans="5:5">
      <c r="E267" s="304"/>
    </row>
    <row r="268" spans="5:5">
      <c r="E268" s="304"/>
    </row>
    <row r="269" spans="5:5">
      <c r="E269" s="304"/>
    </row>
    <row r="270" spans="5:5">
      <c r="E270" s="304"/>
    </row>
    <row r="271" spans="5:5">
      <c r="E271" s="304"/>
    </row>
    <row r="272" spans="5:5">
      <c r="E272" s="304"/>
    </row>
    <row r="273" spans="5:5">
      <c r="E273" s="304"/>
    </row>
    <row r="274" spans="5:5">
      <c r="E274" s="304"/>
    </row>
    <row r="275" spans="5:5">
      <c r="E275" s="304"/>
    </row>
    <row r="276" spans="5:5">
      <c r="E276" s="304"/>
    </row>
    <row r="277" spans="5:5">
      <c r="E277" s="304"/>
    </row>
    <row r="278" spans="5:5">
      <c r="E278" s="304"/>
    </row>
    <row r="279" spans="5:5">
      <c r="E279" s="304"/>
    </row>
    <row r="280" spans="5:5">
      <c r="E280" s="304"/>
    </row>
    <row r="281" spans="5:5">
      <c r="E281" s="304"/>
    </row>
    <row r="282" spans="5:5">
      <c r="E282" s="304"/>
    </row>
    <row r="283" spans="5:5">
      <c r="E283" s="304"/>
    </row>
    <row r="284" spans="5:5">
      <c r="E284" s="304"/>
    </row>
    <row r="285" spans="5:5">
      <c r="E285" s="304"/>
    </row>
    <row r="286" spans="5:5">
      <c r="E286" s="304"/>
    </row>
    <row r="287" spans="5:5">
      <c r="E287" s="304"/>
    </row>
    <row r="288" spans="5:5">
      <c r="E288" s="304"/>
    </row>
    <row r="289" spans="5:5">
      <c r="E289" s="304"/>
    </row>
    <row r="290" spans="5:5">
      <c r="E290" s="304"/>
    </row>
    <row r="291" spans="5:5">
      <c r="E291" s="304"/>
    </row>
    <row r="292" spans="5:5">
      <c r="E292" s="304"/>
    </row>
    <row r="293" spans="5:5">
      <c r="E293" s="304"/>
    </row>
    <row r="294" spans="5:5">
      <c r="E294" s="304"/>
    </row>
    <row r="295" spans="5:5">
      <c r="E295" s="304"/>
    </row>
    <row r="296" spans="5:5">
      <c r="E296" s="304"/>
    </row>
    <row r="297" spans="5:5">
      <c r="E297" s="304"/>
    </row>
    <row r="298" spans="5:5">
      <c r="E298" s="304"/>
    </row>
    <row r="299" spans="5:5">
      <c r="E299" s="304"/>
    </row>
    <row r="300" spans="5:5">
      <c r="E300" s="304"/>
    </row>
    <row r="301" spans="5:5">
      <c r="E301" s="304"/>
    </row>
    <row r="302" spans="5:5">
      <c r="E302" s="304"/>
    </row>
    <row r="303" spans="5:5">
      <c r="E303" s="304"/>
    </row>
    <row r="304" spans="5:5">
      <c r="E304" s="304"/>
    </row>
    <row r="305" spans="5:5">
      <c r="E305" s="304"/>
    </row>
    <row r="306" spans="5:5">
      <c r="E306" s="304"/>
    </row>
    <row r="307" spans="5:5">
      <c r="E307" s="304"/>
    </row>
    <row r="308" spans="5:5">
      <c r="E308" s="304"/>
    </row>
    <row r="309" spans="5:5">
      <c r="E309" s="304"/>
    </row>
    <row r="310" spans="5:5">
      <c r="E310" s="304"/>
    </row>
    <row r="311" spans="5:5">
      <c r="E311" s="304"/>
    </row>
    <row r="312" spans="5:5">
      <c r="E312" s="304"/>
    </row>
    <row r="313" spans="5:5">
      <c r="E313" s="304"/>
    </row>
    <row r="314" spans="5:5">
      <c r="E314" s="304"/>
    </row>
    <row r="315" spans="5:5">
      <c r="E315" s="304"/>
    </row>
    <row r="316" spans="5:5">
      <c r="E316" s="304"/>
    </row>
    <row r="317" spans="5:5">
      <c r="E317" s="304"/>
    </row>
    <row r="318" spans="5:5">
      <c r="E318" s="304"/>
    </row>
    <row r="319" spans="5:5">
      <c r="E319" s="304"/>
    </row>
    <row r="320" spans="5:5">
      <c r="E320" s="304"/>
    </row>
    <row r="321" spans="5:5">
      <c r="E321" s="304"/>
    </row>
    <row r="322" spans="5:5">
      <c r="E322" s="304"/>
    </row>
    <row r="323" spans="5:5">
      <c r="E323" s="304"/>
    </row>
    <row r="324" spans="5:5">
      <c r="E324" s="304"/>
    </row>
    <row r="325" spans="5:5">
      <c r="E325" s="304"/>
    </row>
    <row r="326" spans="5:5">
      <c r="E326" s="304"/>
    </row>
    <row r="327" spans="5:5">
      <c r="E327" s="304"/>
    </row>
    <row r="328" spans="5:5">
      <c r="E328" s="304"/>
    </row>
    <row r="329" spans="5:5">
      <c r="E329" s="304"/>
    </row>
    <row r="330" spans="5:5">
      <c r="E330" s="304"/>
    </row>
    <row r="331" spans="5:5">
      <c r="E331" s="304"/>
    </row>
    <row r="332" spans="5:5">
      <c r="E332" s="304"/>
    </row>
    <row r="333" spans="5:5">
      <c r="E333" s="304"/>
    </row>
    <row r="334" spans="5:5">
      <c r="E334" s="304"/>
    </row>
    <row r="335" spans="5:5">
      <c r="E335" s="304"/>
    </row>
    <row r="336" spans="5:5">
      <c r="E336" s="304"/>
    </row>
    <row r="337" spans="5:5">
      <c r="E337" s="304"/>
    </row>
    <row r="338" spans="5:5">
      <c r="E338" s="304"/>
    </row>
    <row r="339" spans="5:5">
      <c r="E339" s="304"/>
    </row>
    <row r="340" spans="5:5">
      <c r="E340" s="304"/>
    </row>
    <row r="341" spans="5:5">
      <c r="E341" s="304"/>
    </row>
    <row r="342" spans="5:5">
      <c r="E342" s="304"/>
    </row>
    <row r="343" spans="5:5">
      <c r="E343" s="304"/>
    </row>
    <row r="344" spans="5:5">
      <c r="E344" s="304"/>
    </row>
    <row r="345" spans="5:5">
      <c r="E345" s="304"/>
    </row>
    <row r="346" spans="5:5">
      <c r="E346" s="304"/>
    </row>
    <row r="347" spans="5:5">
      <c r="E347" s="304"/>
    </row>
    <row r="348" spans="5:5">
      <c r="E348" s="304"/>
    </row>
    <row r="349" spans="5:5">
      <c r="E349" s="304"/>
    </row>
    <row r="350" spans="5:5">
      <c r="E350" s="304"/>
    </row>
    <row r="351" spans="5:5">
      <c r="E351" s="304"/>
    </row>
    <row r="352" spans="5:5">
      <c r="E352" s="304"/>
    </row>
    <row r="353" spans="5:5">
      <c r="E353" s="304"/>
    </row>
    <row r="354" spans="5:5">
      <c r="E354" s="304"/>
    </row>
    <row r="355" spans="5:5">
      <c r="E355" s="304"/>
    </row>
    <row r="356" spans="5:5">
      <c r="E356" s="304"/>
    </row>
    <row r="357" spans="5:5">
      <c r="E357" s="304"/>
    </row>
    <row r="358" spans="5:5">
      <c r="E358" s="304"/>
    </row>
    <row r="359" spans="5:5">
      <c r="E359" s="304"/>
    </row>
    <row r="360" spans="5:5">
      <c r="E360" s="304"/>
    </row>
    <row r="361" spans="5:5">
      <c r="E361" s="304"/>
    </row>
    <row r="362" spans="5:5">
      <c r="E362" s="304"/>
    </row>
    <row r="363" spans="5:5">
      <c r="E363" s="304"/>
    </row>
    <row r="364" spans="5:5">
      <c r="E364" s="304"/>
    </row>
    <row r="365" spans="5:5">
      <c r="E365" s="304"/>
    </row>
    <row r="366" spans="5:5">
      <c r="E366" s="304"/>
    </row>
    <row r="367" spans="5:5">
      <c r="E367" s="304"/>
    </row>
    <row r="368" spans="5:5">
      <c r="E368" s="304"/>
    </row>
    <row r="369" spans="5:5">
      <c r="E369" s="304"/>
    </row>
    <row r="370" spans="5:5">
      <c r="E370" s="304"/>
    </row>
    <row r="371" spans="5:5">
      <c r="E371" s="304"/>
    </row>
    <row r="372" spans="5:5">
      <c r="E372" s="304"/>
    </row>
    <row r="373" spans="5:5">
      <c r="E373" s="304"/>
    </row>
    <row r="374" spans="5:5">
      <c r="E374" s="304"/>
    </row>
    <row r="375" spans="5:5">
      <c r="E375" s="304"/>
    </row>
    <row r="376" spans="5:5">
      <c r="E376" s="304"/>
    </row>
    <row r="377" spans="5:5">
      <c r="E377" s="304"/>
    </row>
    <row r="378" spans="5:5">
      <c r="E378" s="304"/>
    </row>
    <row r="379" spans="5:5">
      <c r="E379" s="304"/>
    </row>
    <row r="380" spans="5:5">
      <c r="E380" s="304"/>
    </row>
    <row r="381" spans="5:5">
      <c r="E381" s="304"/>
    </row>
    <row r="382" spans="5:5">
      <c r="E382" s="304"/>
    </row>
    <row r="383" spans="5:5">
      <c r="E383" s="304"/>
    </row>
    <row r="384" spans="5:5">
      <c r="E384" s="304"/>
    </row>
    <row r="385" spans="5:5">
      <c r="E385" s="304"/>
    </row>
    <row r="386" spans="5:5">
      <c r="E386" s="304"/>
    </row>
    <row r="387" spans="5:5">
      <c r="E387" s="304"/>
    </row>
    <row r="388" spans="5:5">
      <c r="E388" s="304"/>
    </row>
    <row r="389" spans="5:5">
      <c r="E389" s="304"/>
    </row>
    <row r="390" spans="5:5">
      <c r="E390" s="304"/>
    </row>
    <row r="391" spans="5:5">
      <c r="E391" s="304"/>
    </row>
    <row r="392" spans="5:5">
      <c r="E392" s="304"/>
    </row>
    <row r="393" spans="5:5">
      <c r="E393" s="304"/>
    </row>
    <row r="394" spans="5:5">
      <c r="E394" s="304"/>
    </row>
    <row r="395" spans="5:5">
      <c r="E395" s="304"/>
    </row>
    <row r="396" spans="5:5">
      <c r="E396" s="304"/>
    </row>
    <row r="397" spans="5:5">
      <c r="E397" s="304"/>
    </row>
    <row r="398" spans="5:5">
      <c r="E398" s="304"/>
    </row>
    <row r="399" spans="5:5">
      <c r="E399" s="304"/>
    </row>
    <row r="400" spans="5:5">
      <c r="E400" s="304"/>
    </row>
    <row r="401" spans="5:5">
      <c r="E401" s="304"/>
    </row>
    <row r="402" spans="5:5">
      <c r="E402" s="304"/>
    </row>
    <row r="403" spans="5:5">
      <c r="E403" s="304"/>
    </row>
    <row r="404" spans="5:5">
      <c r="E404" s="304"/>
    </row>
    <row r="405" spans="5:5">
      <c r="E405" s="304"/>
    </row>
    <row r="406" spans="5:5">
      <c r="E406" s="304"/>
    </row>
    <row r="407" spans="5:5">
      <c r="E407" s="304"/>
    </row>
    <row r="408" spans="5:5">
      <c r="E408" s="304"/>
    </row>
    <row r="409" spans="5:5">
      <c r="E409" s="304"/>
    </row>
    <row r="410" spans="5:5">
      <c r="E410" s="304"/>
    </row>
    <row r="411" spans="5:5">
      <c r="E411" s="304"/>
    </row>
    <row r="412" spans="5:5">
      <c r="E412" s="304"/>
    </row>
    <row r="413" spans="5:5">
      <c r="E413" s="304"/>
    </row>
    <row r="414" spans="5:5">
      <c r="E414" s="304"/>
    </row>
    <row r="415" spans="5:5">
      <c r="E415" s="304"/>
    </row>
    <row r="416" spans="5:5">
      <c r="E416" s="304"/>
    </row>
    <row r="417" spans="5:5">
      <c r="E417" s="304"/>
    </row>
    <row r="418" spans="5:5">
      <c r="E418" s="304"/>
    </row>
    <row r="419" spans="5:5">
      <c r="E419" s="304"/>
    </row>
    <row r="420" spans="5:5">
      <c r="E420" s="304"/>
    </row>
    <row r="421" spans="5:5">
      <c r="E421" s="304"/>
    </row>
    <row r="422" spans="5:5">
      <c r="E422" s="304"/>
    </row>
    <row r="423" spans="5:5">
      <c r="E423" s="304"/>
    </row>
    <row r="424" spans="5:5">
      <c r="E424" s="304"/>
    </row>
    <row r="425" spans="5:5">
      <c r="E425" s="304"/>
    </row>
    <row r="426" spans="5:5">
      <c r="E426" s="304"/>
    </row>
    <row r="427" spans="5:5">
      <c r="E427" s="304"/>
    </row>
    <row r="428" spans="5:5">
      <c r="E428" s="304"/>
    </row>
    <row r="429" spans="5:5">
      <c r="E429" s="304"/>
    </row>
    <row r="430" spans="5:5">
      <c r="E430" s="304"/>
    </row>
    <row r="431" spans="5:5">
      <c r="E431" s="304"/>
    </row>
    <row r="432" spans="5:5">
      <c r="E432" s="304"/>
    </row>
    <row r="433" spans="5:5">
      <c r="E433" s="304"/>
    </row>
    <row r="434" spans="5:5">
      <c r="E434" s="304"/>
    </row>
    <row r="435" spans="5:5">
      <c r="E435" s="304"/>
    </row>
    <row r="436" spans="5:5">
      <c r="E436" s="304"/>
    </row>
    <row r="437" spans="5:5">
      <c r="E437" s="304"/>
    </row>
    <row r="438" spans="5:5">
      <c r="E438" s="304"/>
    </row>
    <row r="439" spans="5:5">
      <c r="E439" s="304"/>
    </row>
    <row r="440" spans="5:5">
      <c r="E440" s="304"/>
    </row>
    <row r="441" spans="5:5">
      <c r="E441" s="304"/>
    </row>
    <row r="442" spans="5:5">
      <c r="E442" s="304"/>
    </row>
    <row r="443" spans="5:5">
      <c r="E443" s="304"/>
    </row>
    <row r="444" spans="5:5">
      <c r="E444" s="304"/>
    </row>
    <row r="445" spans="5:5">
      <c r="E445" s="304"/>
    </row>
    <row r="446" spans="5:5">
      <c r="E446" s="304"/>
    </row>
    <row r="447" spans="5:5">
      <c r="E447" s="304"/>
    </row>
    <row r="448" spans="5:5">
      <c r="E448" s="304"/>
    </row>
    <row r="449" spans="5:5">
      <c r="E449" s="304"/>
    </row>
    <row r="450" spans="5:5">
      <c r="E450" s="304"/>
    </row>
    <row r="451" spans="5:5">
      <c r="E451" s="304"/>
    </row>
    <row r="452" spans="5:5">
      <c r="E452" s="304"/>
    </row>
    <row r="453" spans="5:5">
      <c r="E453" s="304"/>
    </row>
    <row r="454" spans="5:5">
      <c r="E454" s="304"/>
    </row>
    <row r="455" spans="5:5">
      <c r="E455" s="304"/>
    </row>
    <row r="456" spans="5:5">
      <c r="E456" s="304"/>
    </row>
    <row r="457" spans="5:5">
      <c r="E457" s="304"/>
    </row>
    <row r="458" spans="5:5">
      <c r="E458" s="304"/>
    </row>
    <row r="459" spans="5:5">
      <c r="E459" s="304"/>
    </row>
    <row r="460" spans="5:5">
      <c r="E460" s="304"/>
    </row>
    <row r="461" spans="5:5">
      <c r="E461" s="304"/>
    </row>
    <row r="462" spans="5:5">
      <c r="E462" s="304"/>
    </row>
    <row r="463" spans="5:5">
      <c r="E463" s="304"/>
    </row>
    <row r="464" spans="5:5">
      <c r="E464" s="304"/>
    </row>
    <row r="465" spans="5:5">
      <c r="E465" s="304"/>
    </row>
    <row r="466" spans="5:5">
      <c r="E466" s="304"/>
    </row>
    <row r="467" spans="5:5">
      <c r="E467" s="304"/>
    </row>
    <row r="468" spans="5:5">
      <c r="E468" s="304"/>
    </row>
    <row r="469" spans="5:5">
      <c r="E469" s="304"/>
    </row>
    <row r="470" spans="5:5">
      <c r="E470" s="304"/>
    </row>
    <row r="471" spans="5:5">
      <c r="E471" s="304"/>
    </row>
    <row r="472" spans="5:5">
      <c r="E472" s="304"/>
    </row>
    <row r="473" spans="5:5">
      <c r="E473" s="304"/>
    </row>
    <row r="474" spans="5:5">
      <c r="E474" s="304"/>
    </row>
    <row r="475" spans="5:5">
      <c r="E475" s="304"/>
    </row>
    <row r="476" spans="5:5">
      <c r="E476" s="304"/>
    </row>
    <row r="477" spans="5:5">
      <c r="E477" s="304"/>
    </row>
    <row r="478" spans="5:5">
      <c r="E478" s="304"/>
    </row>
    <row r="479" spans="5:5">
      <c r="E479" s="304"/>
    </row>
    <row r="480" spans="5:5">
      <c r="E480" s="304"/>
    </row>
    <row r="481" spans="5:5">
      <c r="E481" s="304"/>
    </row>
    <row r="482" spans="5:5">
      <c r="E482" s="304"/>
    </row>
    <row r="483" spans="5:5">
      <c r="E483" s="304"/>
    </row>
    <row r="484" spans="5:5">
      <c r="E484" s="304"/>
    </row>
    <row r="485" spans="5:5">
      <c r="E485" s="304"/>
    </row>
    <row r="486" spans="5:5">
      <c r="E486" s="304"/>
    </row>
    <row r="487" spans="5:5">
      <c r="E487" s="304"/>
    </row>
    <row r="488" spans="5:5">
      <c r="E488" s="304"/>
    </row>
    <row r="489" spans="5:5">
      <c r="E489" s="304"/>
    </row>
    <row r="490" spans="5:5">
      <c r="E490" s="304"/>
    </row>
    <row r="491" spans="5:5">
      <c r="E491" s="304"/>
    </row>
    <row r="492" spans="5:5">
      <c r="E492" s="304"/>
    </row>
    <row r="493" spans="5:5">
      <c r="E493" s="304"/>
    </row>
    <row r="494" spans="5:5">
      <c r="E494" s="304"/>
    </row>
    <row r="495" spans="5:5">
      <c r="E495" s="304"/>
    </row>
    <row r="496" spans="5:5">
      <c r="E496" s="304"/>
    </row>
    <row r="497" spans="5:5">
      <c r="E497" s="304"/>
    </row>
    <row r="498" spans="5:5">
      <c r="E498" s="304"/>
    </row>
    <row r="499" spans="5:5">
      <c r="E499" s="304"/>
    </row>
    <row r="500" spans="5:5">
      <c r="E500" s="304"/>
    </row>
    <row r="501" spans="5:5">
      <c r="E501" s="304"/>
    </row>
    <row r="502" spans="5:5">
      <c r="E502" s="304"/>
    </row>
    <row r="503" spans="5:5">
      <c r="E503" s="304"/>
    </row>
    <row r="504" spans="5:5">
      <c r="E504" s="304"/>
    </row>
    <row r="505" spans="5:5">
      <c r="E505" s="304"/>
    </row>
    <row r="506" spans="5:5">
      <c r="E506" s="304"/>
    </row>
    <row r="507" spans="5:5">
      <c r="E507" s="304"/>
    </row>
    <row r="508" spans="5:5">
      <c r="E508" s="304"/>
    </row>
    <row r="509" spans="5:5">
      <c r="E509" s="304"/>
    </row>
    <row r="510" spans="5:5">
      <c r="E510" s="304"/>
    </row>
    <row r="511" spans="5:5">
      <c r="E511" s="304"/>
    </row>
    <row r="512" spans="5:5">
      <c r="E512" s="304"/>
    </row>
    <row r="513" spans="5:5">
      <c r="E513" s="304"/>
    </row>
    <row r="514" spans="5:5">
      <c r="E514" s="304"/>
    </row>
    <row r="515" spans="5:5">
      <c r="E515" s="304"/>
    </row>
    <row r="516" spans="5:5">
      <c r="E516" s="304"/>
    </row>
    <row r="517" spans="5:5">
      <c r="E517" s="304"/>
    </row>
    <row r="518" spans="5:5">
      <c r="E518" s="304"/>
    </row>
    <row r="519" spans="5:5">
      <c r="E519" s="304"/>
    </row>
    <row r="520" spans="5:5">
      <c r="E520" s="304"/>
    </row>
    <row r="521" spans="5:5">
      <c r="E521" s="304"/>
    </row>
    <row r="522" spans="5:5">
      <c r="E522" s="304"/>
    </row>
    <row r="523" spans="5:5">
      <c r="E523" s="304"/>
    </row>
    <row r="524" spans="5:5">
      <c r="E524" s="304"/>
    </row>
    <row r="525" spans="5:5">
      <c r="E525" s="304"/>
    </row>
    <row r="526" spans="5:5">
      <c r="E526" s="304"/>
    </row>
    <row r="527" spans="5:5">
      <c r="E527" s="304"/>
    </row>
    <row r="528" spans="5:5">
      <c r="E528" s="304"/>
    </row>
    <row r="529" spans="5:5">
      <c r="E529" s="304"/>
    </row>
    <row r="530" spans="5:5">
      <c r="E530" s="304"/>
    </row>
    <row r="531" spans="5:5">
      <c r="E531" s="304"/>
    </row>
    <row r="532" spans="5:5">
      <c r="E532" s="304"/>
    </row>
    <row r="533" spans="5:5">
      <c r="E533" s="304"/>
    </row>
    <row r="534" spans="5:5">
      <c r="E534" s="304"/>
    </row>
    <row r="535" spans="5:5">
      <c r="E535" s="304"/>
    </row>
    <row r="536" spans="5:5">
      <c r="E536" s="304"/>
    </row>
    <row r="537" spans="5:5">
      <c r="E537" s="304"/>
    </row>
    <row r="538" spans="5:5">
      <c r="E538" s="304"/>
    </row>
    <row r="539" spans="5:5">
      <c r="E539" s="304"/>
    </row>
    <row r="540" spans="5:5">
      <c r="E540" s="304"/>
    </row>
    <row r="541" spans="5:5">
      <c r="E541" s="304"/>
    </row>
    <row r="542" spans="5:5">
      <c r="E542" s="304"/>
    </row>
    <row r="543" spans="5:5">
      <c r="E543" s="304"/>
    </row>
    <row r="544" spans="5:5">
      <c r="E544" s="304"/>
    </row>
    <row r="545" spans="5:5">
      <c r="E545" s="304"/>
    </row>
    <row r="546" spans="5:5">
      <c r="E546" s="304"/>
    </row>
    <row r="547" spans="5:5">
      <c r="E547" s="304"/>
    </row>
    <row r="548" spans="5:5">
      <c r="E548" s="304"/>
    </row>
    <row r="549" spans="5:5">
      <c r="E549" s="304"/>
    </row>
    <row r="550" spans="5:5">
      <c r="E550" s="304"/>
    </row>
    <row r="551" spans="5:5">
      <c r="E551" s="304"/>
    </row>
    <row r="552" spans="5:5">
      <c r="E552" s="304"/>
    </row>
    <row r="553" spans="5:5">
      <c r="E553" s="304"/>
    </row>
    <row r="554" spans="5:5">
      <c r="E554" s="304"/>
    </row>
    <row r="555" spans="5:5">
      <c r="E555" s="304"/>
    </row>
    <row r="556" spans="5:5">
      <c r="E556" s="304"/>
    </row>
    <row r="557" spans="5:5">
      <c r="E557" s="304"/>
    </row>
    <row r="558" spans="5:5">
      <c r="E558" s="304"/>
    </row>
    <row r="559" spans="5:5">
      <c r="E559" s="304"/>
    </row>
    <row r="560" spans="5:5">
      <c r="E560" s="304"/>
    </row>
    <row r="561" spans="5:5">
      <c r="E561" s="304"/>
    </row>
    <row r="562" spans="5:5">
      <c r="E562" s="304"/>
    </row>
    <row r="563" spans="5:5">
      <c r="E563" s="304"/>
    </row>
    <row r="564" spans="5:5">
      <c r="E564" s="304"/>
    </row>
    <row r="565" spans="5:5">
      <c r="E565" s="304"/>
    </row>
    <row r="566" spans="5:5">
      <c r="E566" s="304"/>
    </row>
    <row r="567" spans="5:5">
      <c r="E567" s="304"/>
    </row>
    <row r="568" spans="5:5">
      <c r="E568" s="304"/>
    </row>
    <row r="569" spans="5:5">
      <c r="E569" s="304"/>
    </row>
    <row r="570" spans="5:5">
      <c r="E570" s="304"/>
    </row>
    <row r="571" spans="5:5">
      <c r="E571" s="304"/>
    </row>
    <row r="572" spans="5:5">
      <c r="E572" s="304"/>
    </row>
    <row r="573" spans="5:5">
      <c r="E573" s="304"/>
    </row>
    <row r="574" spans="5:5">
      <c r="E574" s="304"/>
    </row>
    <row r="575" spans="5:5">
      <c r="E575" s="304"/>
    </row>
    <row r="576" spans="5:5">
      <c r="E576" s="304"/>
    </row>
    <row r="577" spans="5:5">
      <c r="E577" s="304"/>
    </row>
    <row r="578" spans="5:5">
      <c r="E578" s="304"/>
    </row>
    <row r="579" spans="5:5">
      <c r="E579" s="304"/>
    </row>
    <row r="580" spans="5:5">
      <c r="E580" s="304"/>
    </row>
    <row r="581" spans="5:5">
      <c r="E581" s="304"/>
    </row>
    <row r="582" spans="5:5">
      <c r="E582" s="304"/>
    </row>
    <row r="583" spans="5:5">
      <c r="E583" s="304"/>
    </row>
    <row r="584" spans="5:5">
      <c r="E584" s="304"/>
    </row>
    <row r="585" spans="5:5">
      <c r="E585" s="304"/>
    </row>
    <row r="586" spans="5:5">
      <c r="E586" s="304"/>
    </row>
    <row r="587" spans="5:5">
      <c r="E587" s="304"/>
    </row>
    <row r="588" spans="5:5">
      <c r="E588" s="304"/>
    </row>
    <row r="589" spans="5:5">
      <c r="E589" s="304"/>
    </row>
    <row r="590" spans="5:5">
      <c r="E590" s="304"/>
    </row>
    <row r="591" spans="5:5">
      <c r="E591" s="304"/>
    </row>
    <row r="592" spans="5:5">
      <c r="E592" s="304"/>
    </row>
    <row r="593" spans="5:5">
      <c r="E593" s="304"/>
    </row>
    <row r="594" spans="5:5">
      <c r="E594" s="304"/>
    </row>
    <row r="595" spans="5:5">
      <c r="E595" s="304"/>
    </row>
    <row r="596" spans="5:5">
      <c r="E596" s="304"/>
    </row>
    <row r="597" spans="5:5">
      <c r="E597" s="304"/>
    </row>
    <row r="598" spans="5:5">
      <c r="E598" s="304"/>
    </row>
    <row r="599" spans="5:5">
      <c r="E599" s="304"/>
    </row>
    <row r="600" spans="5:5">
      <c r="E600" s="304"/>
    </row>
    <row r="601" spans="5:5">
      <c r="E601" s="304"/>
    </row>
    <row r="602" spans="5:5">
      <c r="E602" s="304"/>
    </row>
    <row r="603" spans="5:5">
      <c r="E603" s="304"/>
    </row>
    <row r="604" spans="5:5">
      <c r="E604" s="304"/>
    </row>
    <row r="605" spans="5:5">
      <c r="E605" s="304"/>
    </row>
    <row r="606" spans="5:5">
      <c r="E606" s="304"/>
    </row>
    <row r="607" spans="5:5">
      <c r="E607" s="304"/>
    </row>
    <row r="608" spans="5:5">
      <c r="E608" s="304"/>
    </row>
    <row r="609" spans="5:5">
      <c r="E609" s="304"/>
    </row>
    <row r="610" spans="5:5">
      <c r="E610" s="304"/>
    </row>
    <row r="611" spans="5:5">
      <c r="E611" s="304"/>
    </row>
    <row r="612" spans="5:5">
      <c r="E612" s="304"/>
    </row>
    <row r="613" spans="5:5">
      <c r="E613" s="304"/>
    </row>
    <row r="614" spans="5:5">
      <c r="E614" s="304"/>
    </row>
    <row r="615" spans="5:5">
      <c r="E615" s="304"/>
    </row>
    <row r="616" spans="5:5">
      <c r="E616" s="304"/>
    </row>
    <row r="617" spans="5:5">
      <c r="E617" s="304"/>
    </row>
    <row r="618" spans="5:5">
      <c r="E618" s="304"/>
    </row>
    <row r="619" spans="5:5">
      <c r="E619" s="304"/>
    </row>
    <row r="620" spans="5:5">
      <c r="E620" s="304"/>
    </row>
    <row r="621" spans="5:5">
      <c r="E621" s="304"/>
    </row>
    <row r="622" spans="5:5">
      <c r="E622" s="304"/>
    </row>
    <row r="623" spans="5:5">
      <c r="E623" s="304"/>
    </row>
    <row r="624" spans="5:5">
      <c r="E624" s="304"/>
    </row>
    <row r="625" spans="5:5">
      <c r="E625" s="304"/>
    </row>
    <row r="626" spans="5:5">
      <c r="E626" s="304"/>
    </row>
    <row r="627" spans="5:5">
      <c r="E627" s="304"/>
    </row>
    <row r="628" spans="5:5">
      <c r="E628" s="304"/>
    </row>
    <row r="629" spans="5:5">
      <c r="E629" s="304"/>
    </row>
    <row r="630" spans="5:5">
      <c r="E630" s="304"/>
    </row>
    <row r="631" spans="5:5">
      <c r="E631" s="304"/>
    </row>
    <row r="632" spans="5:5">
      <c r="E632" s="304"/>
    </row>
    <row r="633" spans="5:5">
      <c r="E633" s="304"/>
    </row>
    <row r="634" spans="5:5">
      <c r="E634" s="304"/>
    </row>
    <row r="635" spans="5:5">
      <c r="E635" s="304"/>
    </row>
    <row r="636" spans="5:5">
      <c r="E636" s="304"/>
    </row>
    <row r="637" spans="5:5">
      <c r="E637" s="304"/>
    </row>
    <row r="638" spans="5:5">
      <c r="E638" s="304"/>
    </row>
    <row r="639" spans="5:5">
      <c r="E639" s="304"/>
    </row>
    <row r="640" spans="5:5">
      <c r="E640" s="304"/>
    </row>
    <row r="641" spans="5:5">
      <c r="E641" s="304"/>
    </row>
    <row r="642" spans="5:5">
      <c r="E642" s="304"/>
    </row>
    <row r="643" spans="5:5">
      <c r="E643" s="304"/>
    </row>
    <row r="644" spans="5:5">
      <c r="E644" s="304"/>
    </row>
    <row r="645" spans="5:5">
      <c r="E645" s="304"/>
    </row>
    <row r="646" spans="5:5">
      <c r="E646" s="304"/>
    </row>
    <row r="647" spans="5:5">
      <c r="E647" s="304"/>
    </row>
    <row r="648" spans="5:5">
      <c r="E648" s="304"/>
    </row>
    <row r="649" spans="5:5">
      <c r="E649" s="304"/>
    </row>
    <row r="650" spans="5:5">
      <c r="E650" s="304"/>
    </row>
    <row r="651" spans="5:5">
      <c r="E651" s="304"/>
    </row>
    <row r="652" spans="5:5">
      <c r="E652" s="304"/>
    </row>
    <row r="653" spans="5:5">
      <c r="E653" s="304"/>
    </row>
    <row r="654" spans="5:5">
      <c r="E654" s="304"/>
    </row>
    <row r="655" spans="5:5">
      <c r="E655" s="304"/>
    </row>
    <row r="656" spans="5:5">
      <c r="E656" s="304"/>
    </row>
    <row r="657" spans="5:5">
      <c r="E657" s="304"/>
    </row>
    <row r="658" spans="5:5">
      <c r="E658" s="304"/>
    </row>
    <row r="659" spans="5:5">
      <c r="E659" s="304"/>
    </row>
    <row r="660" spans="5:5">
      <c r="E660" s="304"/>
    </row>
    <row r="661" spans="5:5">
      <c r="E661" s="304"/>
    </row>
    <row r="662" spans="5:5">
      <c r="E662" s="304"/>
    </row>
    <row r="663" spans="5:5">
      <c r="E663" s="304"/>
    </row>
    <row r="664" spans="5:5">
      <c r="E664" s="304"/>
    </row>
    <row r="665" spans="5:5">
      <c r="E665" s="304"/>
    </row>
    <row r="666" spans="5:5">
      <c r="E666" s="304"/>
    </row>
    <row r="667" spans="5:5">
      <c r="E667" s="304"/>
    </row>
    <row r="668" spans="5:5">
      <c r="E668" s="304"/>
    </row>
    <row r="669" spans="5:5">
      <c r="E669" s="304"/>
    </row>
    <row r="670" spans="5:5">
      <c r="E670" s="304"/>
    </row>
    <row r="671" spans="5:5">
      <c r="E671" s="304"/>
    </row>
    <row r="672" spans="5:5">
      <c r="E672" s="304"/>
    </row>
    <row r="673" spans="5:5">
      <c r="E673" s="304"/>
    </row>
    <row r="674" spans="5:5">
      <c r="E674" s="304"/>
    </row>
    <row r="675" spans="5:5">
      <c r="E675" s="304"/>
    </row>
    <row r="676" spans="5:5">
      <c r="E676" s="304"/>
    </row>
    <row r="677" spans="5:5">
      <c r="E677" s="304"/>
    </row>
    <row r="678" spans="5:5">
      <c r="E678" s="304"/>
    </row>
    <row r="679" spans="5:5">
      <c r="E679" s="304"/>
    </row>
    <row r="680" spans="5:5">
      <c r="E680" s="304"/>
    </row>
    <row r="681" spans="5:5">
      <c r="E681" s="304"/>
    </row>
    <row r="682" spans="5:5">
      <c r="E682" s="304"/>
    </row>
    <row r="683" spans="5:5">
      <c r="E683" s="304"/>
    </row>
    <row r="684" spans="5:5">
      <c r="E684" s="304"/>
    </row>
    <row r="685" spans="5:5">
      <c r="E685" s="304"/>
    </row>
    <row r="686" spans="5:5">
      <c r="E686" s="304"/>
    </row>
    <row r="687" spans="5:5">
      <c r="E687" s="304"/>
    </row>
    <row r="688" spans="5:5">
      <c r="E688" s="304"/>
    </row>
    <row r="689" spans="5:5">
      <c r="E689" s="304"/>
    </row>
    <row r="690" spans="5:5">
      <c r="E690" s="304"/>
    </row>
    <row r="691" spans="5:5">
      <c r="E691" s="304"/>
    </row>
    <row r="692" spans="5:5">
      <c r="E692" s="304"/>
    </row>
    <row r="693" spans="5:5">
      <c r="E693" s="304"/>
    </row>
    <row r="694" spans="5:5">
      <c r="E694" s="304"/>
    </row>
    <row r="695" spans="5:5">
      <c r="E695" s="304"/>
    </row>
    <row r="696" spans="5:5">
      <c r="E696" s="304"/>
    </row>
    <row r="697" spans="5:5">
      <c r="E697" s="304"/>
    </row>
    <row r="698" spans="5:5">
      <c r="E698" s="304"/>
    </row>
    <row r="699" spans="5:5">
      <c r="E699" s="304"/>
    </row>
    <row r="700" spans="5:5">
      <c r="E700" s="304"/>
    </row>
    <row r="701" spans="5:5">
      <c r="E701" s="304"/>
    </row>
    <row r="702" spans="5:5">
      <c r="E702" s="304"/>
    </row>
    <row r="703" spans="5:5">
      <c r="E703" s="304"/>
    </row>
    <row r="704" spans="5:5">
      <c r="E704" s="304"/>
    </row>
    <row r="705" spans="5:5">
      <c r="E705" s="304"/>
    </row>
    <row r="706" spans="5:5">
      <c r="E706" s="304"/>
    </row>
    <row r="707" spans="5:5">
      <c r="E707" s="304"/>
    </row>
    <row r="708" spans="5:5">
      <c r="E708" s="304"/>
    </row>
    <row r="709" spans="5:5">
      <c r="E709" s="304"/>
    </row>
    <row r="710" spans="5:5">
      <c r="E710" s="304"/>
    </row>
    <row r="711" spans="5:5">
      <c r="E711" s="304"/>
    </row>
    <row r="712" spans="5:5">
      <c r="E712" s="304"/>
    </row>
    <row r="713" spans="5:5">
      <c r="E713" s="304"/>
    </row>
    <row r="714" spans="5:5">
      <c r="E714" s="304"/>
    </row>
    <row r="715" spans="5:5">
      <c r="E715" s="304"/>
    </row>
    <row r="716" spans="5:5">
      <c r="E716" s="304"/>
    </row>
    <row r="717" spans="5:5">
      <c r="E717" s="304"/>
    </row>
    <row r="718" spans="5:5">
      <c r="E718" s="304"/>
    </row>
    <row r="719" spans="5:5">
      <c r="E719" s="304"/>
    </row>
    <row r="720" spans="5:5">
      <c r="E720" s="304"/>
    </row>
    <row r="721" spans="5:5">
      <c r="E721" s="304"/>
    </row>
    <row r="722" spans="5:5">
      <c r="E722" s="304"/>
    </row>
    <row r="723" spans="5:5">
      <c r="E723" s="304"/>
    </row>
    <row r="724" spans="5:5">
      <c r="E724" s="304"/>
    </row>
    <row r="725" spans="5:5">
      <c r="E725" s="304"/>
    </row>
    <row r="726" spans="5:5">
      <c r="E726" s="304"/>
    </row>
    <row r="727" spans="5:5">
      <c r="E727" s="304"/>
    </row>
    <row r="728" spans="5:5">
      <c r="E728" s="304"/>
    </row>
    <row r="729" spans="5:5">
      <c r="E729" s="304"/>
    </row>
    <row r="730" spans="5:5">
      <c r="E730" s="304"/>
    </row>
    <row r="731" spans="5:5">
      <c r="E731" s="304"/>
    </row>
    <row r="732" spans="5:5">
      <c r="E732" s="304"/>
    </row>
    <row r="733" spans="5:5">
      <c r="E733" s="304"/>
    </row>
    <row r="734" spans="5:5">
      <c r="E734" s="304"/>
    </row>
    <row r="735" spans="5:5">
      <c r="E735" s="304"/>
    </row>
    <row r="736" spans="5:5">
      <c r="E736" s="304"/>
    </row>
    <row r="737" spans="5:5">
      <c r="E737" s="304"/>
    </row>
    <row r="738" spans="5:5">
      <c r="E738" s="304"/>
    </row>
    <row r="739" spans="5:5">
      <c r="E739" s="304"/>
    </row>
    <row r="740" spans="5:5">
      <c r="E740" s="304"/>
    </row>
    <row r="741" spans="5:5">
      <c r="E741" s="304"/>
    </row>
    <row r="742" spans="5:5">
      <c r="E742" s="304"/>
    </row>
    <row r="743" spans="5:5">
      <c r="E743" s="304"/>
    </row>
    <row r="744" spans="5:5">
      <c r="E744" s="304"/>
    </row>
    <row r="745" spans="5:5">
      <c r="E745" s="304"/>
    </row>
    <row r="746" spans="5:5">
      <c r="E746" s="304"/>
    </row>
    <row r="747" spans="5:5">
      <c r="E747" s="304"/>
    </row>
    <row r="748" spans="5:5">
      <c r="E748" s="304"/>
    </row>
    <row r="749" spans="5:5">
      <c r="E749" s="304"/>
    </row>
    <row r="750" spans="5:5">
      <c r="E750" s="304"/>
    </row>
    <row r="751" spans="5:5">
      <c r="E751" s="304"/>
    </row>
    <row r="752" spans="5:5">
      <c r="E752" s="304"/>
    </row>
    <row r="753" spans="5:5">
      <c r="E753" s="304"/>
    </row>
    <row r="754" spans="5:5">
      <c r="E754" s="304"/>
    </row>
    <row r="755" spans="5:5">
      <c r="E755" s="304"/>
    </row>
    <row r="756" spans="5:5">
      <c r="E756" s="304"/>
    </row>
    <row r="757" spans="5:5">
      <c r="E757" s="304"/>
    </row>
    <row r="758" spans="5:5">
      <c r="E758" s="304"/>
    </row>
    <row r="759" spans="5:5">
      <c r="E759" s="304"/>
    </row>
    <row r="760" spans="5:5">
      <c r="E760" s="304"/>
    </row>
    <row r="761" spans="5:5">
      <c r="E761" s="304"/>
    </row>
    <row r="762" spans="5:5">
      <c r="E762" s="304"/>
    </row>
    <row r="763" spans="5:5">
      <c r="E763" s="304"/>
    </row>
    <row r="764" spans="5:5">
      <c r="E764" s="304"/>
    </row>
    <row r="765" spans="5:5">
      <c r="E765" s="304"/>
    </row>
    <row r="766" spans="5:5">
      <c r="E766" s="304"/>
    </row>
    <row r="767" spans="5:5">
      <c r="E767" s="304"/>
    </row>
    <row r="768" spans="5:5">
      <c r="E768" s="304"/>
    </row>
    <row r="769" spans="5:5">
      <c r="E769" s="304"/>
    </row>
    <row r="770" spans="5:5">
      <c r="E770" s="304"/>
    </row>
    <row r="771" spans="5:5">
      <c r="E771" s="304"/>
    </row>
    <row r="772" spans="5:5">
      <c r="E772" s="304"/>
    </row>
    <row r="773" spans="5:5">
      <c r="E773" s="304"/>
    </row>
    <row r="774" spans="5:5">
      <c r="E774" s="304"/>
    </row>
    <row r="775" spans="5:5">
      <c r="E775" s="304"/>
    </row>
    <row r="776" spans="5:5">
      <c r="E776" s="304"/>
    </row>
    <row r="777" spans="5:5">
      <c r="E777" s="304"/>
    </row>
    <row r="778" spans="5:5">
      <c r="E778" s="304"/>
    </row>
    <row r="779" spans="5:5">
      <c r="E779" s="304"/>
    </row>
    <row r="780" spans="5:5">
      <c r="E780" s="304"/>
    </row>
    <row r="781" spans="5:5">
      <c r="E781" s="304"/>
    </row>
    <row r="782" spans="5:5">
      <c r="E782" s="304"/>
    </row>
    <row r="783" spans="5:5">
      <c r="E783" s="304"/>
    </row>
    <row r="784" spans="5:5">
      <c r="E784" s="304"/>
    </row>
    <row r="785" spans="5:5">
      <c r="E785" s="304"/>
    </row>
    <row r="786" spans="5:5">
      <c r="E786" s="304"/>
    </row>
    <row r="787" spans="5:5">
      <c r="E787" s="304"/>
    </row>
    <row r="788" spans="5:5">
      <c r="E788" s="304"/>
    </row>
    <row r="789" spans="5:5">
      <c r="E789" s="304"/>
    </row>
    <row r="790" spans="5:5">
      <c r="E790" s="304"/>
    </row>
    <row r="791" spans="5:5">
      <c r="E791" s="304"/>
    </row>
    <row r="792" spans="5:5">
      <c r="E792" s="304"/>
    </row>
    <row r="793" spans="5:5">
      <c r="E793" s="304"/>
    </row>
    <row r="794" spans="5:5">
      <c r="E794" s="304"/>
    </row>
    <row r="795" spans="5:5">
      <c r="E795" s="304"/>
    </row>
    <row r="796" spans="5:5">
      <c r="E796" s="304"/>
    </row>
    <row r="797" spans="5:5">
      <c r="E797" s="304"/>
    </row>
    <row r="798" spans="5:5">
      <c r="E798" s="304"/>
    </row>
    <row r="799" spans="5:5">
      <c r="E799" s="304"/>
    </row>
    <row r="800" spans="5:5">
      <c r="E800" s="304"/>
    </row>
    <row r="801" spans="5:5">
      <c r="E801" s="304"/>
    </row>
    <row r="802" spans="5:5">
      <c r="E802" s="304"/>
    </row>
    <row r="803" spans="5:5">
      <c r="E803" s="304"/>
    </row>
    <row r="804" spans="5:5">
      <c r="E804" s="304"/>
    </row>
    <row r="805" spans="5:5">
      <c r="E805" s="304"/>
    </row>
    <row r="806" spans="5:5">
      <c r="E806" s="304"/>
    </row>
    <row r="807" spans="5:5">
      <c r="E807" s="304"/>
    </row>
    <row r="808" spans="5:5">
      <c r="E808" s="304"/>
    </row>
    <row r="809" spans="5:5">
      <c r="E809" s="304"/>
    </row>
    <row r="810" spans="5:5">
      <c r="E810" s="304"/>
    </row>
    <row r="811" spans="5:5">
      <c r="E811" s="304"/>
    </row>
    <row r="812" spans="5:5">
      <c r="E812" s="304"/>
    </row>
    <row r="813" spans="5:5">
      <c r="E813" s="304"/>
    </row>
    <row r="814" spans="5:5">
      <c r="E814" s="304"/>
    </row>
    <row r="815" spans="5:5">
      <c r="E815" s="304"/>
    </row>
    <row r="816" spans="5:5">
      <c r="E816" s="304"/>
    </row>
    <row r="817" spans="5:5">
      <c r="E817" s="304"/>
    </row>
    <row r="818" spans="5:5">
      <c r="E818" s="304"/>
    </row>
    <row r="819" spans="5:5">
      <c r="E819" s="304"/>
    </row>
    <row r="820" spans="5:5">
      <c r="E820" s="304"/>
    </row>
    <row r="821" spans="5:5">
      <c r="E821" s="304"/>
    </row>
    <row r="822" spans="5:5">
      <c r="E822" s="304"/>
    </row>
    <row r="823" spans="5:5">
      <c r="E823" s="304"/>
    </row>
    <row r="824" spans="5:5">
      <c r="E824" s="304"/>
    </row>
    <row r="825" spans="5:5">
      <c r="E825" s="304"/>
    </row>
    <row r="826" spans="5:5">
      <c r="E826" s="304"/>
    </row>
    <row r="827" spans="5:5">
      <c r="E827" s="304"/>
    </row>
    <row r="828" spans="5:5">
      <c r="E828" s="304"/>
    </row>
    <row r="829" spans="5:5">
      <c r="E829" s="304"/>
    </row>
    <row r="830" spans="5:5">
      <c r="E830" s="304"/>
    </row>
    <row r="831" spans="5:5">
      <c r="E831" s="304"/>
    </row>
    <row r="832" spans="5:5">
      <c r="E832" s="304"/>
    </row>
    <row r="833" spans="5:5">
      <c r="E833" s="304"/>
    </row>
    <row r="834" spans="5:5">
      <c r="E834" s="304"/>
    </row>
    <row r="835" spans="5:5">
      <c r="E835" s="304"/>
    </row>
    <row r="836" spans="5:5">
      <c r="E836" s="304"/>
    </row>
    <row r="837" spans="5:5">
      <c r="E837" s="304"/>
    </row>
    <row r="838" spans="5:5">
      <c r="E838" s="304"/>
    </row>
    <row r="839" spans="5:5">
      <c r="E839" s="304"/>
    </row>
    <row r="840" spans="5:5">
      <c r="E840" s="304"/>
    </row>
    <row r="841" spans="5:5">
      <c r="E841" s="304"/>
    </row>
    <row r="842" spans="5:5">
      <c r="E842" s="304"/>
    </row>
    <row r="843" spans="5:5">
      <c r="E843" s="304"/>
    </row>
    <row r="844" spans="5:5">
      <c r="E844" s="304"/>
    </row>
    <row r="845" spans="5:5">
      <c r="E845" s="304"/>
    </row>
    <row r="846" spans="5:5">
      <c r="E846" s="304"/>
    </row>
    <row r="847" spans="5:5">
      <c r="E847" s="304"/>
    </row>
    <row r="848" spans="5:5">
      <c r="E848" s="304"/>
    </row>
    <row r="849" spans="5:5">
      <c r="E849" s="304"/>
    </row>
    <row r="850" spans="5:5">
      <c r="E850" s="304"/>
    </row>
    <row r="851" spans="5:5">
      <c r="E851" s="304"/>
    </row>
    <row r="852" spans="5:5">
      <c r="E852" s="304"/>
    </row>
    <row r="853" spans="5:5">
      <c r="E853" s="304"/>
    </row>
    <row r="854" spans="5:5">
      <c r="E854" s="304"/>
    </row>
    <row r="855" spans="5:5">
      <c r="E855" s="304"/>
    </row>
    <row r="856" spans="5:5">
      <c r="E856" s="304"/>
    </row>
    <row r="857" spans="5:5">
      <c r="E857" s="304"/>
    </row>
    <row r="858" spans="5:5">
      <c r="E858" s="304"/>
    </row>
    <row r="859" spans="5:5">
      <c r="E859" s="304"/>
    </row>
    <row r="860" spans="5:5">
      <c r="E860" s="304"/>
    </row>
    <row r="861" spans="5:5">
      <c r="E861" s="304"/>
    </row>
    <row r="862" spans="5:5">
      <c r="E862" s="304"/>
    </row>
    <row r="863" spans="5:5">
      <c r="E863" s="304"/>
    </row>
    <row r="864" spans="5:5">
      <c r="E864" s="304"/>
    </row>
    <row r="865" spans="5:5">
      <c r="E865" s="304"/>
    </row>
    <row r="866" spans="5:5">
      <c r="E866" s="304"/>
    </row>
    <row r="867" spans="5:5">
      <c r="E867" s="304"/>
    </row>
    <row r="868" spans="5:5">
      <c r="E868" s="304"/>
    </row>
    <row r="869" spans="5:5">
      <c r="E869" s="304"/>
    </row>
    <row r="870" spans="5:5">
      <c r="E870" s="304"/>
    </row>
    <row r="871" spans="5:5">
      <c r="E871" s="304"/>
    </row>
    <row r="872" spans="5:5">
      <c r="E872" s="304"/>
    </row>
    <row r="873" spans="5:5">
      <c r="E873" s="304"/>
    </row>
    <row r="874" spans="5:5">
      <c r="E874" s="304"/>
    </row>
    <row r="875" spans="5:5">
      <c r="E875" s="304"/>
    </row>
    <row r="876" spans="5:5">
      <c r="E876" s="304"/>
    </row>
    <row r="877" spans="5:5">
      <c r="E877" s="304"/>
    </row>
    <row r="878" spans="5:5">
      <c r="E878" s="304"/>
    </row>
    <row r="879" spans="5:5">
      <c r="E879" s="304"/>
    </row>
    <row r="880" spans="5:5">
      <c r="E880" s="304"/>
    </row>
    <row r="881" spans="5:5">
      <c r="E881" s="304"/>
    </row>
    <row r="882" spans="5:5">
      <c r="E882" s="304"/>
    </row>
    <row r="883" spans="5:5">
      <c r="E883" s="304"/>
    </row>
    <row r="884" spans="5:5">
      <c r="E884" s="304"/>
    </row>
    <row r="885" spans="5:5">
      <c r="E885" s="304"/>
    </row>
    <row r="886" spans="5:5">
      <c r="E886" s="304"/>
    </row>
    <row r="887" spans="5:5">
      <c r="E887" s="304"/>
    </row>
    <row r="888" spans="5:5">
      <c r="E888" s="304"/>
    </row>
    <row r="889" spans="5:5">
      <c r="E889" s="304"/>
    </row>
    <row r="890" spans="5:5">
      <c r="E890" s="304"/>
    </row>
    <row r="891" spans="5:5">
      <c r="E891" s="304"/>
    </row>
    <row r="892" spans="5:5">
      <c r="E892" s="304"/>
    </row>
    <row r="893" spans="5:5">
      <c r="E893" s="304"/>
    </row>
    <row r="894" spans="5:5">
      <c r="E894" s="304"/>
    </row>
    <row r="895" spans="5:5">
      <c r="E895" s="304"/>
    </row>
    <row r="896" spans="5:5">
      <c r="E896" s="304"/>
    </row>
    <row r="897" spans="5:5">
      <c r="E897" s="304"/>
    </row>
    <row r="898" spans="5:5">
      <c r="E898" s="304"/>
    </row>
    <row r="899" spans="5:5">
      <c r="E899" s="304"/>
    </row>
    <row r="900" spans="5:5">
      <c r="E900" s="304"/>
    </row>
    <row r="901" spans="5:5">
      <c r="E901" s="304"/>
    </row>
    <row r="902" spans="5:5">
      <c r="E902" s="304"/>
    </row>
    <row r="903" spans="5:5">
      <c r="E903" s="304"/>
    </row>
    <row r="904" spans="5:5">
      <c r="E904" s="304"/>
    </row>
    <row r="905" spans="5:5">
      <c r="E905" s="304"/>
    </row>
    <row r="906" spans="5:5">
      <c r="E906" s="304"/>
    </row>
    <row r="907" spans="5:5">
      <c r="E907" s="304"/>
    </row>
    <row r="908" spans="5:5">
      <c r="E908" s="304"/>
    </row>
    <row r="909" spans="5:5">
      <c r="E909" s="304"/>
    </row>
    <row r="910" spans="5:5">
      <c r="E910" s="304"/>
    </row>
    <row r="911" spans="5:5">
      <c r="E911" s="304"/>
    </row>
    <row r="912" spans="5:5">
      <c r="E912" s="304"/>
    </row>
    <row r="913" spans="5:5">
      <c r="E913" s="304"/>
    </row>
    <row r="914" spans="5:5">
      <c r="E914" s="304"/>
    </row>
    <row r="915" spans="5:5">
      <c r="E915" s="304"/>
    </row>
    <row r="916" spans="5:5">
      <c r="E916" s="304"/>
    </row>
    <row r="917" spans="5:5">
      <c r="E917" s="304"/>
    </row>
    <row r="918" spans="5:5">
      <c r="E918" s="304"/>
    </row>
    <row r="919" spans="5:5">
      <c r="E919" s="304"/>
    </row>
    <row r="920" spans="5:5">
      <c r="E920" s="304"/>
    </row>
    <row r="921" spans="5:5">
      <c r="E921" s="304"/>
    </row>
    <row r="922" spans="5:5">
      <c r="E922" s="304"/>
    </row>
    <row r="923" spans="5:5">
      <c r="E923" s="304"/>
    </row>
    <row r="924" spans="5:5">
      <c r="E924" s="304"/>
    </row>
    <row r="925" spans="5:5">
      <c r="E925" s="304"/>
    </row>
    <row r="926" spans="5:5">
      <c r="E926" s="304"/>
    </row>
    <row r="927" spans="5:5">
      <c r="E927" s="304"/>
    </row>
    <row r="928" spans="5:5">
      <c r="E928" s="304"/>
    </row>
    <row r="929" spans="5:5">
      <c r="E929" s="304"/>
    </row>
    <row r="930" spans="5:5">
      <c r="E930" s="304"/>
    </row>
    <row r="931" spans="5:5">
      <c r="E931" s="304"/>
    </row>
    <row r="932" spans="5:5">
      <c r="E932" s="304"/>
    </row>
    <row r="933" spans="5:5">
      <c r="E933" s="304"/>
    </row>
    <row r="934" spans="5:5">
      <c r="E934" s="304"/>
    </row>
    <row r="935" spans="5:5">
      <c r="E935" s="304"/>
    </row>
    <row r="936" spans="5:5">
      <c r="E936" s="304"/>
    </row>
    <row r="937" spans="5:5">
      <c r="E937" s="304"/>
    </row>
    <row r="938" spans="5:5">
      <c r="E938" s="304"/>
    </row>
    <row r="939" spans="5:5">
      <c r="E939" s="304"/>
    </row>
    <row r="940" spans="5:5">
      <c r="E940" s="304"/>
    </row>
    <row r="941" spans="5:5">
      <c r="E941" s="304"/>
    </row>
    <row r="942" spans="5:5">
      <c r="E942" s="304"/>
    </row>
    <row r="943" spans="5:5">
      <c r="E943" s="304"/>
    </row>
    <row r="944" spans="5:5">
      <c r="E944" s="304"/>
    </row>
    <row r="945" spans="5:5">
      <c r="E945" s="304"/>
    </row>
    <row r="946" spans="5:5">
      <c r="E946" s="304"/>
    </row>
    <row r="947" spans="5:5">
      <c r="E947" s="304"/>
    </row>
    <row r="948" spans="5:5">
      <c r="E948" s="304"/>
    </row>
    <row r="949" spans="5:5">
      <c r="E949" s="304"/>
    </row>
    <row r="950" spans="5:5">
      <c r="E950" s="304"/>
    </row>
    <row r="951" spans="5:5">
      <c r="E951" s="304"/>
    </row>
    <row r="952" spans="5:5">
      <c r="E952" s="304"/>
    </row>
    <row r="953" spans="5:5">
      <c r="E953" s="304"/>
    </row>
    <row r="954" spans="5:5">
      <c r="E954" s="304"/>
    </row>
    <row r="955" spans="5:5">
      <c r="E955" s="304"/>
    </row>
    <row r="956" spans="5:5">
      <c r="E956" s="304"/>
    </row>
    <row r="957" spans="5:5">
      <c r="E957" s="304"/>
    </row>
    <row r="958" spans="5:5">
      <c r="E958" s="304"/>
    </row>
    <row r="959" spans="5:5">
      <c r="E959" s="304"/>
    </row>
    <row r="960" spans="5:5">
      <c r="E960" s="304"/>
    </row>
    <row r="961" spans="5:5">
      <c r="E961" s="304"/>
    </row>
    <row r="962" spans="5:5">
      <c r="E962" s="304"/>
    </row>
    <row r="963" spans="5:5">
      <c r="E963" s="304"/>
    </row>
    <row r="964" spans="5:5">
      <c r="E964" s="304"/>
    </row>
    <row r="965" spans="5:5">
      <c r="E965" s="304"/>
    </row>
    <row r="966" spans="5:5">
      <c r="E966" s="304"/>
    </row>
    <row r="967" spans="5:5">
      <c r="E967" s="304"/>
    </row>
    <row r="968" spans="5:5">
      <c r="E968" s="304"/>
    </row>
    <row r="969" spans="5:5">
      <c r="E969" s="304"/>
    </row>
    <row r="970" spans="5:5">
      <c r="E970" s="304"/>
    </row>
    <row r="971" spans="5:5">
      <c r="E971" s="304"/>
    </row>
    <row r="972" spans="5:5">
      <c r="E972" s="304"/>
    </row>
    <row r="973" spans="5:5">
      <c r="E973" s="304"/>
    </row>
    <row r="974" spans="5:5">
      <c r="E974" s="304"/>
    </row>
    <row r="975" spans="5:5">
      <c r="E975" s="304"/>
    </row>
    <row r="976" spans="5:5">
      <c r="E976" s="304"/>
    </row>
    <row r="977" spans="5:5">
      <c r="E977" s="304"/>
    </row>
    <row r="978" spans="5:5">
      <c r="E978" s="304"/>
    </row>
    <row r="979" spans="5:5">
      <c r="E979" s="304"/>
    </row>
    <row r="980" spans="5:5">
      <c r="E980" s="304"/>
    </row>
    <row r="981" spans="5:5">
      <c r="E981" s="304"/>
    </row>
    <row r="982" spans="5:5">
      <c r="E982" s="304"/>
    </row>
    <row r="983" spans="5:5">
      <c r="E983" s="304"/>
    </row>
    <row r="984" spans="5:5">
      <c r="E984" s="304"/>
    </row>
    <row r="985" spans="5:5">
      <c r="E985" s="304"/>
    </row>
    <row r="986" spans="5:5">
      <c r="E986" s="304"/>
    </row>
    <row r="987" spans="5:5">
      <c r="E987" s="304"/>
    </row>
    <row r="988" spans="5:5">
      <c r="E988" s="304"/>
    </row>
    <row r="989" spans="5:5">
      <c r="E989" s="304"/>
    </row>
    <row r="990" spans="5:5">
      <c r="E990" s="304"/>
    </row>
    <row r="991" spans="5:5">
      <c r="E991" s="304"/>
    </row>
    <row r="992" spans="5:5">
      <c r="E992" s="304"/>
    </row>
    <row r="993" spans="5:5">
      <c r="E993" s="304"/>
    </row>
    <row r="994" spans="5:5">
      <c r="E994" s="304"/>
    </row>
    <row r="995" spans="5:5">
      <c r="E995" s="304"/>
    </row>
    <row r="996" spans="5:5">
      <c r="E996" s="304"/>
    </row>
    <row r="997" spans="5:5">
      <c r="E997" s="304"/>
    </row>
    <row r="998" spans="5:5">
      <c r="E998" s="304"/>
    </row>
    <row r="999" spans="5:5">
      <c r="E999" s="304"/>
    </row>
    <row r="1000" spans="5:5">
      <c r="E1000" s="304"/>
    </row>
  </sheetData>
  <conditionalFormatting sqref="J1">
    <cfRule type="expression" dxfId="15" priority="1">
      <formula>COUNTIF(J:J,J1)&gt;1</formula>
    </cfRule>
  </conditionalFormatting>
  <hyperlinks>
    <hyperlink ref="E2" r:id="rId1" xr:uid="{00000000-0004-0000-0F00-000000000000}"/>
    <hyperlink ref="J2" r:id="rId2" xr:uid="{00000000-0004-0000-0F00-000001000000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Y1000"/>
  <sheetViews>
    <sheetView workbookViewId="0"/>
  </sheetViews>
  <sheetFormatPr defaultColWidth="12.5703125" defaultRowHeight="15.75" customHeight="1"/>
  <cols>
    <col min="1" max="1" width="29.42578125" customWidth="1"/>
    <col min="2" max="2" width="16.7109375" customWidth="1"/>
    <col min="3" max="3" width="6.85546875" customWidth="1"/>
    <col min="4" max="4" width="27.28515625" customWidth="1"/>
    <col min="5" max="5" width="34.5703125" customWidth="1"/>
    <col min="6" max="6" width="8.85546875" customWidth="1"/>
    <col min="7" max="8" width="7" customWidth="1"/>
    <col min="9" max="9" width="10" customWidth="1"/>
    <col min="10" max="10" width="64.28515625" customWidth="1"/>
    <col min="11" max="11" width="16.42578125" customWidth="1"/>
    <col min="12" max="12" width="14.7109375" customWidth="1"/>
    <col min="13" max="13" width="15.7109375" customWidth="1"/>
    <col min="14" max="14" width="9.28515625" customWidth="1"/>
  </cols>
  <sheetData>
    <row r="1" spans="1:25">
      <c r="A1" s="156" t="s">
        <v>0</v>
      </c>
      <c r="B1" s="156" t="s">
        <v>1</v>
      </c>
      <c r="C1" s="584" t="s">
        <v>2</v>
      </c>
      <c r="D1" s="156" t="s">
        <v>333</v>
      </c>
      <c r="E1" s="156" t="s">
        <v>6</v>
      </c>
      <c r="F1" s="156" t="s">
        <v>7</v>
      </c>
      <c r="G1" s="156" t="s">
        <v>9</v>
      </c>
      <c r="H1" s="305" t="s">
        <v>2704</v>
      </c>
      <c r="I1" s="156" t="s">
        <v>2787</v>
      </c>
      <c r="J1" s="156" t="s">
        <v>2706</v>
      </c>
      <c r="K1" s="156" t="s">
        <v>15</v>
      </c>
      <c r="L1" s="156" t="s">
        <v>4</v>
      </c>
      <c r="M1" s="156" t="s">
        <v>25</v>
      </c>
      <c r="N1" s="156" t="s">
        <v>16</v>
      </c>
    </row>
    <row r="2" spans="1:25">
      <c r="A2" s="94" t="s">
        <v>4065</v>
      </c>
      <c r="B2" s="94" t="s">
        <v>4066</v>
      </c>
      <c r="C2" s="559" t="s">
        <v>39</v>
      </c>
      <c r="D2" s="66" t="s">
        <v>4067</v>
      </c>
      <c r="E2" s="544" t="s">
        <v>4068</v>
      </c>
      <c r="F2" s="99" t="s">
        <v>27</v>
      </c>
      <c r="G2" s="103">
        <v>100000</v>
      </c>
      <c r="H2" s="103">
        <v>70000</v>
      </c>
      <c r="I2" s="263">
        <v>45255</v>
      </c>
      <c r="J2" s="407" t="s">
        <v>4069</v>
      </c>
      <c r="K2" s="92" t="s">
        <v>4070</v>
      </c>
      <c r="L2" s="92" t="s">
        <v>4071</v>
      </c>
      <c r="M2" s="107"/>
      <c r="N2" s="92" t="s">
        <v>32</v>
      </c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</row>
    <row r="3" spans="1:25">
      <c r="A3" s="94" t="s">
        <v>4065</v>
      </c>
      <c r="B3" s="94" t="s">
        <v>4072</v>
      </c>
      <c r="C3" s="559" t="s">
        <v>39</v>
      </c>
      <c r="D3" s="66" t="s">
        <v>4073</v>
      </c>
      <c r="E3" s="544" t="s">
        <v>4074</v>
      </c>
      <c r="F3" s="99" t="s">
        <v>27</v>
      </c>
      <c r="G3" s="103">
        <v>390000</v>
      </c>
      <c r="H3" s="103">
        <v>330000</v>
      </c>
      <c r="I3" s="263">
        <v>45269</v>
      </c>
      <c r="J3" s="407" t="s">
        <v>4075</v>
      </c>
      <c r="K3" s="92">
        <v>27</v>
      </c>
      <c r="L3" s="92" t="s">
        <v>4076</v>
      </c>
      <c r="M3" s="107"/>
      <c r="N3" s="92" t="s">
        <v>32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</row>
    <row r="4" spans="1:25">
      <c r="A4" s="94" t="s">
        <v>4065</v>
      </c>
      <c r="B4" s="94" t="s">
        <v>4077</v>
      </c>
      <c r="C4" s="559" t="s">
        <v>4078</v>
      </c>
      <c r="D4" s="66" t="s">
        <v>4079</v>
      </c>
      <c r="E4" s="544" t="s">
        <v>4080</v>
      </c>
      <c r="F4" s="99" t="s">
        <v>27</v>
      </c>
      <c r="G4" s="103">
        <v>920000</v>
      </c>
      <c r="H4" s="103">
        <v>650000</v>
      </c>
      <c r="I4" s="585">
        <v>45277</v>
      </c>
      <c r="J4" s="407" t="s">
        <v>4081</v>
      </c>
      <c r="K4" s="92" t="s">
        <v>4082</v>
      </c>
      <c r="L4" s="92" t="s">
        <v>4083</v>
      </c>
      <c r="M4" s="107"/>
      <c r="N4" s="92" t="s">
        <v>32</v>
      </c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</row>
    <row r="5" spans="1:25">
      <c r="A5" s="185"/>
      <c r="B5" s="586"/>
      <c r="C5" s="587"/>
      <c r="D5" s="588"/>
      <c r="E5" s="589"/>
      <c r="F5" s="542"/>
      <c r="G5" s="590"/>
      <c r="H5" s="590"/>
      <c r="I5" s="591"/>
      <c r="J5" s="304"/>
      <c r="K5" s="152"/>
    </row>
    <row r="6" spans="1:25">
      <c r="A6" s="156" t="s">
        <v>0</v>
      </c>
      <c r="B6" s="156" t="s">
        <v>1</v>
      </c>
      <c r="C6" s="584" t="s">
        <v>2</v>
      </c>
      <c r="D6" s="156" t="s">
        <v>333</v>
      </c>
      <c r="E6" s="156" t="s">
        <v>6</v>
      </c>
      <c r="F6" s="156" t="s">
        <v>7</v>
      </c>
      <c r="G6" s="156" t="s">
        <v>9</v>
      </c>
      <c r="H6" s="305" t="s">
        <v>2704</v>
      </c>
      <c r="I6" s="156" t="s">
        <v>2787</v>
      </c>
      <c r="J6" s="156" t="s">
        <v>2706</v>
      </c>
      <c r="K6" s="156" t="s">
        <v>15</v>
      </c>
      <c r="L6" s="156" t="s">
        <v>4</v>
      </c>
      <c r="M6" s="156" t="s">
        <v>25</v>
      </c>
      <c r="N6" s="156" t="s">
        <v>16</v>
      </c>
    </row>
    <row r="7" spans="1:25">
      <c r="A7" s="94" t="s">
        <v>4084</v>
      </c>
      <c r="B7" s="94" t="s">
        <v>4085</v>
      </c>
      <c r="C7" s="559" t="s">
        <v>39</v>
      </c>
      <c r="D7" s="66" t="s">
        <v>4086</v>
      </c>
      <c r="E7" s="527"/>
      <c r="F7" s="99" t="s">
        <v>338</v>
      </c>
      <c r="G7" s="103">
        <v>50000</v>
      </c>
      <c r="H7" s="103">
        <v>24000</v>
      </c>
      <c r="I7" s="263">
        <v>45309</v>
      </c>
      <c r="J7" s="107" t="s">
        <v>4087</v>
      </c>
      <c r="K7" s="92" t="s">
        <v>4088</v>
      </c>
      <c r="L7" s="92" t="s">
        <v>4089</v>
      </c>
      <c r="M7" s="107"/>
      <c r="N7" s="107" t="s">
        <v>32</v>
      </c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5">
      <c r="A8" s="94" t="s">
        <v>4090</v>
      </c>
      <c r="B8" s="94" t="s">
        <v>4091</v>
      </c>
      <c r="C8" s="559" t="s">
        <v>39</v>
      </c>
      <c r="D8" s="66" t="s">
        <v>4073</v>
      </c>
      <c r="E8" s="544" t="s">
        <v>4092</v>
      </c>
      <c r="F8" s="99" t="s">
        <v>338</v>
      </c>
      <c r="G8" s="103">
        <v>295000</v>
      </c>
      <c r="H8" s="103">
        <v>175000</v>
      </c>
      <c r="I8" s="263">
        <v>45289</v>
      </c>
      <c r="J8" s="407" t="s">
        <v>4093</v>
      </c>
      <c r="K8" s="92" t="s">
        <v>4094</v>
      </c>
      <c r="L8" s="92" t="s">
        <v>4095</v>
      </c>
      <c r="M8" s="107"/>
      <c r="N8" s="107" t="s">
        <v>32</v>
      </c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</row>
    <row r="9" spans="1:25">
      <c r="A9" s="94" t="s">
        <v>4096</v>
      </c>
      <c r="B9" s="94" t="s">
        <v>4091</v>
      </c>
      <c r="C9" s="559" t="s">
        <v>39</v>
      </c>
      <c r="D9" s="66" t="s">
        <v>4073</v>
      </c>
      <c r="E9" s="544" t="s">
        <v>4092</v>
      </c>
      <c r="F9" s="99" t="s">
        <v>338</v>
      </c>
      <c r="G9" s="103">
        <v>212500</v>
      </c>
      <c r="H9" s="103">
        <v>137500</v>
      </c>
      <c r="I9" s="263">
        <v>45309</v>
      </c>
      <c r="J9" s="455" t="s">
        <v>4097</v>
      </c>
      <c r="K9" s="92" t="s">
        <v>4098</v>
      </c>
      <c r="L9" s="92" t="s">
        <v>4099</v>
      </c>
      <c r="M9" s="107"/>
      <c r="N9" s="107" t="s">
        <v>32</v>
      </c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</row>
    <row r="10" spans="1:25">
      <c r="A10" s="94" t="s">
        <v>4096</v>
      </c>
      <c r="B10" s="94" t="s">
        <v>4100</v>
      </c>
      <c r="C10" s="559" t="s">
        <v>39</v>
      </c>
      <c r="D10" s="66" t="s">
        <v>4073</v>
      </c>
      <c r="E10" s="544" t="s">
        <v>4101</v>
      </c>
      <c r="F10" s="99" t="s">
        <v>338</v>
      </c>
      <c r="G10" s="103">
        <v>180000</v>
      </c>
      <c r="H10" s="103">
        <v>130000</v>
      </c>
      <c r="I10" s="263">
        <v>45319</v>
      </c>
      <c r="J10" s="455" t="s">
        <v>4102</v>
      </c>
      <c r="K10" s="92">
        <v>8</v>
      </c>
      <c r="L10" s="92" t="s">
        <v>4103</v>
      </c>
      <c r="M10" s="107"/>
      <c r="N10" s="107" t="s">
        <v>32</v>
      </c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</row>
    <row r="11" spans="1:25">
      <c r="A11" s="94" t="s">
        <v>4096</v>
      </c>
      <c r="B11" s="94" t="s">
        <v>4100</v>
      </c>
      <c r="C11" s="559" t="s">
        <v>39</v>
      </c>
      <c r="D11" s="66" t="s">
        <v>4073</v>
      </c>
      <c r="E11" s="544" t="s">
        <v>4101</v>
      </c>
      <c r="F11" s="99" t="s">
        <v>338</v>
      </c>
      <c r="G11" s="14">
        <v>180000</v>
      </c>
      <c r="H11" s="14">
        <v>130000</v>
      </c>
      <c r="I11" s="263">
        <v>45325</v>
      </c>
      <c r="J11" s="455" t="s">
        <v>4104</v>
      </c>
      <c r="K11" s="92">
        <v>13</v>
      </c>
      <c r="L11" s="92" t="s">
        <v>4105</v>
      </c>
      <c r="M11" s="107"/>
      <c r="N11" s="107" t="s">
        <v>32</v>
      </c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</row>
    <row r="12" spans="1:25">
      <c r="A12" s="94" t="s">
        <v>4106</v>
      </c>
      <c r="B12" s="94" t="s">
        <v>4107</v>
      </c>
      <c r="C12" s="559" t="s">
        <v>39</v>
      </c>
      <c r="D12" s="66" t="s">
        <v>4073</v>
      </c>
      <c r="E12" s="544" t="s">
        <v>4068</v>
      </c>
      <c r="F12" s="99" t="s">
        <v>3890</v>
      </c>
      <c r="G12" s="14">
        <v>100000</v>
      </c>
      <c r="H12" s="14">
        <v>75000</v>
      </c>
      <c r="I12" s="263">
        <v>45346</v>
      </c>
      <c r="J12" s="455" t="s">
        <v>4108</v>
      </c>
      <c r="K12" s="92" t="s">
        <v>4109</v>
      </c>
      <c r="L12" s="92" t="s">
        <v>4110</v>
      </c>
      <c r="M12" s="107"/>
      <c r="N12" s="107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</row>
    <row r="13" spans="1:25">
      <c r="A13" s="461"/>
      <c r="B13" s="181"/>
      <c r="C13" s="592"/>
      <c r="D13" s="136"/>
      <c r="E13" s="593"/>
      <c r="F13" s="230"/>
      <c r="G13" s="594"/>
      <c r="H13" s="594"/>
      <c r="I13" s="595"/>
      <c r="J13" s="143"/>
      <c r="K13" s="143"/>
      <c r="L13" s="143"/>
      <c r="M13" s="143"/>
      <c r="N13" s="143"/>
    </row>
    <row r="14" spans="1:25">
      <c r="A14" s="185"/>
      <c r="B14" s="185"/>
      <c r="C14" s="587"/>
      <c r="D14" s="588"/>
      <c r="E14" s="589"/>
      <c r="F14" s="542"/>
      <c r="G14" s="590"/>
      <c r="H14" s="590"/>
      <c r="I14" s="591"/>
      <c r="J14" s="304"/>
    </row>
    <row r="15" spans="1:25">
      <c r="D15" s="588"/>
      <c r="I15" s="591"/>
      <c r="J15" s="304"/>
    </row>
    <row r="16" spans="1:25">
      <c r="I16" s="185"/>
      <c r="J16" s="304"/>
    </row>
    <row r="17" spans="4:10">
      <c r="I17" s="185"/>
      <c r="J17" s="304"/>
    </row>
    <row r="18" spans="4:10">
      <c r="D18" s="596"/>
      <c r="I18" s="535"/>
      <c r="J18" s="304"/>
    </row>
    <row r="19" spans="4:10">
      <c r="D19" s="597"/>
      <c r="I19" s="537"/>
      <c r="J19" s="304"/>
    </row>
    <row r="20" spans="4:10">
      <c r="D20" s="597"/>
      <c r="I20" s="537"/>
      <c r="J20" s="304"/>
    </row>
    <row r="21" spans="4:10">
      <c r="D21" s="597"/>
      <c r="I21" s="537"/>
      <c r="J21" s="304"/>
    </row>
    <row r="22" spans="4:10">
      <c r="D22" s="397"/>
      <c r="I22" s="535"/>
      <c r="J22" s="304"/>
    </row>
    <row r="23" spans="4:10">
      <c r="I23" s="185"/>
      <c r="J23" s="304"/>
    </row>
    <row r="24" spans="4:10">
      <c r="I24" s="185"/>
      <c r="J24" s="304"/>
    </row>
    <row r="25" spans="4:10">
      <c r="I25" s="185"/>
      <c r="J25" s="304"/>
    </row>
    <row r="26" spans="4:10">
      <c r="I26" s="185"/>
      <c r="J26" s="304"/>
    </row>
    <row r="27" spans="4:10">
      <c r="I27" s="185"/>
      <c r="J27" s="304"/>
    </row>
    <row r="28" spans="4:10">
      <c r="I28" s="185"/>
      <c r="J28" s="304"/>
    </row>
    <row r="29" spans="4:10">
      <c r="I29" s="185"/>
      <c r="J29" s="304"/>
    </row>
    <row r="30" spans="4:10">
      <c r="I30" s="185"/>
      <c r="J30" s="304"/>
    </row>
    <row r="31" spans="4:10">
      <c r="I31" s="185"/>
      <c r="J31" s="304"/>
    </row>
    <row r="32" spans="4:10">
      <c r="I32" s="185"/>
      <c r="J32" s="304"/>
    </row>
    <row r="33" spans="9:10">
      <c r="I33" s="185"/>
      <c r="J33" s="304"/>
    </row>
    <row r="34" spans="9:10">
      <c r="I34" s="185"/>
      <c r="J34" s="304"/>
    </row>
    <row r="35" spans="9:10">
      <c r="I35" s="185"/>
      <c r="J35" s="304"/>
    </row>
    <row r="36" spans="9:10">
      <c r="I36" s="185"/>
      <c r="J36" s="304"/>
    </row>
    <row r="37" spans="9:10">
      <c r="I37" s="185"/>
      <c r="J37" s="304"/>
    </row>
    <row r="38" spans="9:10">
      <c r="I38" s="185"/>
      <c r="J38" s="304"/>
    </row>
    <row r="39" spans="9:10">
      <c r="I39" s="185"/>
      <c r="J39" s="304"/>
    </row>
    <row r="40" spans="9:10">
      <c r="I40" s="185"/>
      <c r="J40" s="304"/>
    </row>
    <row r="41" spans="9:10">
      <c r="I41" s="185"/>
      <c r="J41" s="304"/>
    </row>
    <row r="42" spans="9:10">
      <c r="I42" s="185"/>
      <c r="J42" s="304"/>
    </row>
    <row r="43" spans="9:10">
      <c r="I43" s="185"/>
      <c r="J43" s="304"/>
    </row>
    <row r="44" spans="9:10">
      <c r="I44" s="185"/>
      <c r="J44" s="304"/>
    </row>
    <row r="45" spans="9:10">
      <c r="I45" s="185"/>
      <c r="J45" s="304"/>
    </row>
    <row r="46" spans="9:10">
      <c r="I46" s="185"/>
      <c r="J46" s="304"/>
    </row>
    <row r="47" spans="9:10">
      <c r="I47" s="185"/>
      <c r="J47" s="304"/>
    </row>
    <row r="48" spans="9:10">
      <c r="I48" s="185"/>
      <c r="J48" s="304"/>
    </row>
    <row r="49" spans="9:10">
      <c r="I49" s="185"/>
      <c r="J49" s="304"/>
    </row>
    <row r="50" spans="9:10">
      <c r="I50" s="185"/>
      <c r="J50" s="304"/>
    </row>
    <row r="51" spans="9:10">
      <c r="I51" s="185"/>
      <c r="J51" s="304"/>
    </row>
    <row r="52" spans="9:10">
      <c r="I52" s="185"/>
      <c r="J52" s="304"/>
    </row>
    <row r="53" spans="9:10">
      <c r="I53" s="185"/>
      <c r="J53" s="304"/>
    </row>
    <row r="54" spans="9:10">
      <c r="I54" s="185"/>
      <c r="J54" s="304"/>
    </row>
    <row r="55" spans="9:10">
      <c r="I55" s="185"/>
      <c r="J55" s="304"/>
    </row>
    <row r="56" spans="9:10">
      <c r="I56" s="185"/>
      <c r="J56" s="304"/>
    </row>
    <row r="57" spans="9:10">
      <c r="I57" s="185"/>
      <c r="J57" s="304"/>
    </row>
    <row r="58" spans="9:10">
      <c r="I58" s="185"/>
      <c r="J58" s="304"/>
    </row>
    <row r="59" spans="9:10">
      <c r="I59" s="185"/>
      <c r="J59" s="304"/>
    </row>
    <row r="60" spans="9:10">
      <c r="I60" s="185"/>
      <c r="J60" s="304"/>
    </row>
    <row r="61" spans="9:10">
      <c r="I61" s="185"/>
      <c r="J61" s="304"/>
    </row>
    <row r="62" spans="9:10">
      <c r="I62" s="185"/>
      <c r="J62" s="304"/>
    </row>
    <row r="63" spans="9:10">
      <c r="I63" s="185"/>
      <c r="J63" s="304"/>
    </row>
    <row r="64" spans="9:10">
      <c r="I64" s="185"/>
      <c r="J64" s="304"/>
    </row>
    <row r="65" spans="9:10">
      <c r="I65" s="185"/>
      <c r="J65" s="304"/>
    </row>
    <row r="66" spans="9:10">
      <c r="I66" s="185"/>
      <c r="J66" s="304"/>
    </row>
    <row r="67" spans="9:10">
      <c r="I67" s="185"/>
      <c r="J67" s="304"/>
    </row>
    <row r="68" spans="9:10">
      <c r="I68" s="185"/>
      <c r="J68" s="304"/>
    </row>
    <row r="69" spans="9:10">
      <c r="I69" s="185"/>
      <c r="J69" s="304"/>
    </row>
    <row r="70" spans="9:10">
      <c r="I70" s="185"/>
      <c r="J70" s="304"/>
    </row>
    <row r="71" spans="9:10">
      <c r="I71" s="185"/>
      <c r="J71" s="304"/>
    </row>
    <row r="72" spans="9:10">
      <c r="I72" s="185"/>
      <c r="J72" s="304"/>
    </row>
    <row r="73" spans="9:10">
      <c r="I73" s="185"/>
      <c r="J73" s="304"/>
    </row>
    <row r="74" spans="9:10">
      <c r="I74" s="185"/>
      <c r="J74" s="304"/>
    </row>
    <row r="75" spans="9:10">
      <c r="I75" s="185"/>
      <c r="J75" s="304"/>
    </row>
    <row r="76" spans="9:10">
      <c r="I76" s="185"/>
      <c r="J76" s="304"/>
    </row>
    <row r="77" spans="9:10">
      <c r="I77" s="185"/>
      <c r="J77" s="304"/>
    </row>
    <row r="78" spans="9:10">
      <c r="I78" s="185"/>
      <c r="J78" s="304"/>
    </row>
    <row r="79" spans="9:10">
      <c r="I79" s="185"/>
      <c r="J79" s="304"/>
    </row>
    <row r="80" spans="9:10">
      <c r="I80" s="185"/>
      <c r="J80" s="304"/>
    </row>
    <row r="81" spans="9:10">
      <c r="I81" s="185"/>
      <c r="J81" s="304"/>
    </row>
    <row r="82" spans="9:10">
      <c r="I82" s="185"/>
      <c r="J82" s="304"/>
    </row>
    <row r="83" spans="9:10">
      <c r="I83" s="185"/>
      <c r="J83" s="304"/>
    </row>
    <row r="84" spans="9:10">
      <c r="I84" s="185"/>
      <c r="J84" s="304"/>
    </row>
    <row r="85" spans="9:10">
      <c r="I85" s="185"/>
      <c r="J85" s="304"/>
    </row>
    <row r="86" spans="9:10">
      <c r="I86" s="185"/>
      <c r="J86" s="304"/>
    </row>
    <row r="87" spans="9:10">
      <c r="I87" s="185"/>
      <c r="J87" s="304"/>
    </row>
    <row r="88" spans="9:10">
      <c r="I88" s="185"/>
      <c r="J88" s="304"/>
    </row>
    <row r="89" spans="9:10">
      <c r="I89" s="185"/>
      <c r="J89" s="304"/>
    </row>
    <row r="90" spans="9:10">
      <c r="I90" s="185"/>
      <c r="J90" s="304"/>
    </row>
    <row r="91" spans="9:10">
      <c r="I91" s="185"/>
      <c r="J91" s="304"/>
    </row>
    <row r="92" spans="9:10">
      <c r="I92" s="185"/>
      <c r="J92" s="304"/>
    </row>
    <row r="93" spans="9:10">
      <c r="I93" s="185"/>
      <c r="J93" s="304"/>
    </row>
    <row r="94" spans="9:10">
      <c r="I94" s="185"/>
      <c r="J94" s="304"/>
    </row>
    <row r="95" spans="9:10">
      <c r="I95" s="185"/>
      <c r="J95" s="304"/>
    </row>
    <row r="96" spans="9:10">
      <c r="I96" s="185"/>
      <c r="J96" s="304"/>
    </row>
    <row r="97" spans="9:10">
      <c r="I97" s="185"/>
      <c r="J97" s="304"/>
    </row>
    <row r="98" spans="9:10">
      <c r="I98" s="185"/>
      <c r="J98" s="304"/>
    </row>
    <row r="99" spans="9:10">
      <c r="I99" s="185"/>
      <c r="J99" s="304"/>
    </row>
    <row r="100" spans="9:10">
      <c r="I100" s="185"/>
      <c r="J100" s="304"/>
    </row>
    <row r="101" spans="9:10">
      <c r="I101" s="185"/>
      <c r="J101" s="304"/>
    </row>
    <row r="102" spans="9:10">
      <c r="I102" s="185"/>
      <c r="J102" s="304"/>
    </row>
    <row r="103" spans="9:10">
      <c r="I103" s="185"/>
      <c r="J103" s="304"/>
    </row>
    <row r="104" spans="9:10">
      <c r="I104" s="185"/>
      <c r="J104" s="304"/>
    </row>
    <row r="105" spans="9:10">
      <c r="I105" s="185"/>
      <c r="J105" s="304"/>
    </row>
    <row r="106" spans="9:10">
      <c r="I106" s="185"/>
      <c r="J106" s="304"/>
    </row>
    <row r="107" spans="9:10">
      <c r="I107" s="185"/>
      <c r="J107" s="304"/>
    </row>
    <row r="108" spans="9:10">
      <c r="I108" s="185"/>
      <c r="J108" s="304"/>
    </row>
    <row r="109" spans="9:10">
      <c r="I109" s="185"/>
      <c r="J109" s="304"/>
    </row>
    <row r="110" spans="9:10">
      <c r="I110" s="185"/>
      <c r="J110" s="304"/>
    </row>
    <row r="111" spans="9:10">
      <c r="I111" s="185"/>
      <c r="J111" s="304"/>
    </row>
    <row r="112" spans="9:10">
      <c r="I112" s="185"/>
      <c r="J112" s="304"/>
    </row>
    <row r="113" spans="9:10">
      <c r="I113" s="185"/>
      <c r="J113" s="304"/>
    </row>
    <row r="114" spans="9:10">
      <c r="I114" s="185"/>
      <c r="J114" s="304"/>
    </row>
    <row r="115" spans="9:10">
      <c r="I115" s="185"/>
      <c r="J115" s="304"/>
    </row>
    <row r="116" spans="9:10">
      <c r="I116" s="185"/>
      <c r="J116" s="304"/>
    </row>
    <row r="117" spans="9:10">
      <c r="I117" s="185"/>
      <c r="J117" s="304"/>
    </row>
    <row r="118" spans="9:10">
      <c r="I118" s="185"/>
      <c r="J118" s="304"/>
    </row>
    <row r="119" spans="9:10">
      <c r="I119" s="185"/>
      <c r="J119" s="304"/>
    </row>
    <row r="120" spans="9:10">
      <c r="I120" s="185"/>
      <c r="J120" s="304"/>
    </row>
    <row r="121" spans="9:10">
      <c r="I121" s="185"/>
      <c r="J121" s="304"/>
    </row>
    <row r="122" spans="9:10">
      <c r="I122" s="185"/>
      <c r="J122" s="304"/>
    </row>
    <row r="123" spans="9:10">
      <c r="I123" s="185"/>
      <c r="J123" s="304"/>
    </row>
    <row r="124" spans="9:10">
      <c r="I124" s="185"/>
      <c r="J124" s="304"/>
    </row>
    <row r="125" spans="9:10">
      <c r="I125" s="185"/>
      <c r="J125" s="304"/>
    </row>
    <row r="126" spans="9:10">
      <c r="I126" s="185"/>
      <c r="J126" s="304"/>
    </row>
    <row r="127" spans="9:10">
      <c r="I127" s="185"/>
      <c r="J127" s="304"/>
    </row>
    <row r="128" spans="9:10">
      <c r="I128" s="185"/>
      <c r="J128" s="304"/>
    </row>
    <row r="129" spans="9:10">
      <c r="I129" s="185"/>
      <c r="J129" s="304"/>
    </row>
    <row r="130" spans="9:10">
      <c r="I130" s="185"/>
      <c r="J130" s="304"/>
    </row>
    <row r="131" spans="9:10">
      <c r="I131" s="185"/>
      <c r="J131" s="304"/>
    </row>
    <row r="132" spans="9:10">
      <c r="I132" s="185"/>
      <c r="J132" s="304"/>
    </row>
    <row r="133" spans="9:10">
      <c r="I133" s="185"/>
      <c r="J133" s="304"/>
    </row>
    <row r="134" spans="9:10">
      <c r="I134" s="185"/>
      <c r="J134" s="304"/>
    </row>
    <row r="135" spans="9:10">
      <c r="I135" s="185"/>
      <c r="J135" s="304"/>
    </row>
    <row r="136" spans="9:10">
      <c r="I136" s="185"/>
      <c r="J136" s="304"/>
    </row>
    <row r="137" spans="9:10">
      <c r="I137" s="185"/>
      <c r="J137" s="304"/>
    </row>
    <row r="138" spans="9:10">
      <c r="I138" s="185"/>
      <c r="J138" s="304"/>
    </row>
    <row r="139" spans="9:10">
      <c r="I139" s="185"/>
      <c r="J139" s="304"/>
    </row>
    <row r="140" spans="9:10">
      <c r="I140" s="185"/>
      <c r="J140" s="304"/>
    </row>
    <row r="141" spans="9:10">
      <c r="I141" s="185"/>
      <c r="J141" s="304"/>
    </row>
    <row r="142" spans="9:10">
      <c r="I142" s="185"/>
      <c r="J142" s="304"/>
    </row>
    <row r="143" spans="9:10">
      <c r="I143" s="185"/>
      <c r="J143" s="304"/>
    </row>
    <row r="144" spans="9:10">
      <c r="I144" s="185"/>
      <c r="J144" s="304"/>
    </row>
    <row r="145" spans="9:10">
      <c r="I145" s="185"/>
      <c r="J145" s="304"/>
    </row>
    <row r="146" spans="9:10">
      <c r="I146" s="185"/>
      <c r="J146" s="304"/>
    </row>
    <row r="147" spans="9:10">
      <c r="I147" s="185"/>
      <c r="J147" s="304"/>
    </row>
    <row r="148" spans="9:10">
      <c r="I148" s="185"/>
      <c r="J148" s="304"/>
    </row>
    <row r="149" spans="9:10">
      <c r="I149" s="185"/>
      <c r="J149" s="304"/>
    </row>
    <row r="150" spans="9:10">
      <c r="I150" s="185"/>
      <c r="J150" s="304"/>
    </row>
    <row r="151" spans="9:10">
      <c r="I151" s="185"/>
      <c r="J151" s="304"/>
    </row>
    <row r="152" spans="9:10">
      <c r="I152" s="185"/>
      <c r="J152" s="304"/>
    </row>
    <row r="153" spans="9:10">
      <c r="I153" s="185"/>
      <c r="J153" s="304"/>
    </row>
    <row r="154" spans="9:10">
      <c r="I154" s="185"/>
      <c r="J154" s="304"/>
    </row>
    <row r="155" spans="9:10">
      <c r="I155" s="185"/>
      <c r="J155" s="304"/>
    </row>
    <row r="156" spans="9:10">
      <c r="I156" s="185"/>
      <c r="J156" s="304"/>
    </row>
    <row r="157" spans="9:10">
      <c r="I157" s="185"/>
      <c r="J157" s="304"/>
    </row>
    <row r="158" spans="9:10">
      <c r="I158" s="185"/>
      <c r="J158" s="304"/>
    </row>
    <row r="159" spans="9:10">
      <c r="I159" s="185"/>
      <c r="J159" s="304"/>
    </row>
    <row r="160" spans="9:10">
      <c r="I160" s="185"/>
      <c r="J160" s="304"/>
    </row>
    <row r="161" spans="9:10">
      <c r="I161" s="185"/>
      <c r="J161" s="304"/>
    </row>
    <row r="162" spans="9:10">
      <c r="I162" s="185"/>
      <c r="J162" s="304"/>
    </row>
    <row r="163" spans="9:10">
      <c r="I163" s="185"/>
      <c r="J163" s="304"/>
    </row>
    <row r="164" spans="9:10">
      <c r="I164" s="185"/>
      <c r="J164" s="304"/>
    </row>
    <row r="165" spans="9:10">
      <c r="I165" s="185"/>
      <c r="J165" s="304"/>
    </row>
    <row r="166" spans="9:10">
      <c r="I166" s="185"/>
      <c r="J166" s="304"/>
    </row>
    <row r="167" spans="9:10">
      <c r="I167" s="185"/>
      <c r="J167" s="304"/>
    </row>
    <row r="168" spans="9:10">
      <c r="I168" s="185"/>
      <c r="J168" s="304"/>
    </row>
    <row r="169" spans="9:10">
      <c r="I169" s="185"/>
      <c r="J169" s="304"/>
    </row>
    <row r="170" spans="9:10">
      <c r="I170" s="185"/>
      <c r="J170" s="304"/>
    </row>
    <row r="171" spans="9:10">
      <c r="I171" s="185"/>
      <c r="J171" s="304"/>
    </row>
    <row r="172" spans="9:10">
      <c r="I172" s="185"/>
      <c r="J172" s="304"/>
    </row>
    <row r="173" spans="9:10">
      <c r="I173" s="185"/>
      <c r="J173" s="304"/>
    </row>
    <row r="174" spans="9:10">
      <c r="I174" s="185"/>
      <c r="J174" s="304"/>
    </row>
    <row r="175" spans="9:10">
      <c r="I175" s="185"/>
      <c r="J175" s="304"/>
    </row>
    <row r="176" spans="9:10">
      <c r="I176" s="185"/>
      <c r="J176" s="304"/>
    </row>
    <row r="177" spans="9:10">
      <c r="I177" s="185"/>
      <c r="J177" s="304"/>
    </row>
    <row r="178" spans="9:10">
      <c r="I178" s="185"/>
      <c r="J178" s="304"/>
    </row>
    <row r="179" spans="9:10">
      <c r="I179" s="185"/>
      <c r="J179" s="304"/>
    </row>
    <row r="180" spans="9:10">
      <c r="I180" s="185"/>
      <c r="J180" s="304"/>
    </row>
    <row r="181" spans="9:10">
      <c r="I181" s="185"/>
      <c r="J181" s="304"/>
    </row>
    <row r="182" spans="9:10">
      <c r="I182" s="185"/>
      <c r="J182" s="304"/>
    </row>
    <row r="183" spans="9:10">
      <c r="I183" s="185"/>
      <c r="J183" s="304"/>
    </row>
    <row r="184" spans="9:10">
      <c r="I184" s="185"/>
      <c r="J184" s="304"/>
    </row>
    <row r="185" spans="9:10">
      <c r="I185" s="185"/>
      <c r="J185" s="304"/>
    </row>
    <row r="186" spans="9:10">
      <c r="I186" s="185"/>
      <c r="J186" s="304"/>
    </row>
    <row r="187" spans="9:10">
      <c r="I187" s="185"/>
      <c r="J187" s="304"/>
    </row>
    <row r="188" spans="9:10">
      <c r="I188" s="185"/>
      <c r="J188" s="304"/>
    </row>
    <row r="189" spans="9:10">
      <c r="I189" s="185"/>
      <c r="J189" s="304"/>
    </row>
    <row r="190" spans="9:10">
      <c r="I190" s="185"/>
      <c r="J190" s="304"/>
    </row>
    <row r="191" spans="9:10">
      <c r="I191" s="185"/>
      <c r="J191" s="304"/>
    </row>
    <row r="192" spans="9:10">
      <c r="I192" s="185"/>
      <c r="J192" s="304"/>
    </row>
    <row r="193" spans="9:10">
      <c r="I193" s="185"/>
      <c r="J193" s="304"/>
    </row>
    <row r="194" spans="9:10">
      <c r="I194" s="185"/>
      <c r="J194" s="304"/>
    </row>
    <row r="195" spans="9:10">
      <c r="I195" s="185"/>
      <c r="J195" s="304"/>
    </row>
    <row r="196" spans="9:10">
      <c r="I196" s="185"/>
      <c r="J196" s="304"/>
    </row>
    <row r="197" spans="9:10">
      <c r="I197" s="185"/>
      <c r="J197" s="304"/>
    </row>
    <row r="198" spans="9:10">
      <c r="I198" s="185"/>
      <c r="J198" s="304"/>
    </row>
    <row r="199" spans="9:10">
      <c r="I199" s="185"/>
      <c r="J199" s="304"/>
    </row>
    <row r="200" spans="9:10">
      <c r="I200" s="185"/>
      <c r="J200" s="304"/>
    </row>
    <row r="201" spans="9:10">
      <c r="I201" s="185"/>
      <c r="J201" s="304"/>
    </row>
    <row r="202" spans="9:10">
      <c r="I202" s="185"/>
      <c r="J202" s="304"/>
    </row>
    <row r="203" spans="9:10">
      <c r="I203" s="185"/>
      <c r="J203" s="304"/>
    </row>
    <row r="204" spans="9:10">
      <c r="I204" s="185"/>
      <c r="J204" s="304"/>
    </row>
    <row r="205" spans="9:10">
      <c r="I205" s="185"/>
      <c r="J205" s="304"/>
    </row>
    <row r="206" spans="9:10">
      <c r="I206" s="185"/>
      <c r="J206" s="304"/>
    </row>
    <row r="207" spans="9:10">
      <c r="I207" s="185"/>
      <c r="J207" s="304"/>
    </row>
    <row r="208" spans="9:10">
      <c r="I208" s="185"/>
      <c r="J208" s="304"/>
    </row>
    <row r="209" spans="9:10">
      <c r="I209" s="185"/>
      <c r="J209" s="304"/>
    </row>
    <row r="210" spans="9:10">
      <c r="I210" s="185"/>
      <c r="J210" s="304"/>
    </row>
    <row r="211" spans="9:10">
      <c r="I211" s="185"/>
      <c r="J211" s="304"/>
    </row>
    <row r="212" spans="9:10">
      <c r="I212" s="185"/>
      <c r="J212" s="304"/>
    </row>
    <row r="213" spans="9:10">
      <c r="I213" s="185"/>
      <c r="J213" s="304"/>
    </row>
    <row r="214" spans="9:10">
      <c r="I214" s="185"/>
      <c r="J214" s="304"/>
    </row>
    <row r="215" spans="9:10">
      <c r="I215" s="185"/>
      <c r="J215" s="304"/>
    </row>
    <row r="216" spans="9:10">
      <c r="I216" s="185"/>
      <c r="J216" s="304"/>
    </row>
    <row r="217" spans="9:10">
      <c r="I217" s="185"/>
      <c r="J217" s="304"/>
    </row>
    <row r="218" spans="9:10">
      <c r="I218" s="185"/>
      <c r="J218" s="304"/>
    </row>
    <row r="219" spans="9:10">
      <c r="I219" s="185"/>
      <c r="J219" s="304"/>
    </row>
    <row r="220" spans="9:10">
      <c r="I220" s="185"/>
      <c r="J220" s="304"/>
    </row>
    <row r="221" spans="9:10">
      <c r="I221" s="185"/>
      <c r="J221" s="304"/>
    </row>
    <row r="222" spans="9:10">
      <c r="I222" s="185"/>
      <c r="J222" s="304"/>
    </row>
    <row r="223" spans="9:10">
      <c r="I223" s="185"/>
      <c r="J223" s="304"/>
    </row>
    <row r="224" spans="9:10">
      <c r="I224" s="185"/>
      <c r="J224" s="304"/>
    </row>
    <row r="225" spans="9:10">
      <c r="I225" s="185"/>
      <c r="J225" s="304"/>
    </row>
    <row r="226" spans="9:10">
      <c r="I226" s="185"/>
      <c r="J226" s="304"/>
    </row>
    <row r="227" spans="9:10">
      <c r="I227" s="185"/>
      <c r="J227" s="304"/>
    </row>
    <row r="228" spans="9:10">
      <c r="I228" s="185"/>
      <c r="J228" s="304"/>
    </row>
    <row r="229" spans="9:10">
      <c r="I229" s="185"/>
      <c r="J229" s="304"/>
    </row>
    <row r="230" spans="9:10">
      <c r="I230" s="185"/>
      <c r="J230" s="304"/>
    </row>
    <row r="231" spans="9:10">
      <c r="I231" s="185"/>
      <c r="J231" s="304"/>
    </row>
    <row r="232" spans="9:10">
      <c r="I232" s="185"/>
      <c r="J232" s="304"/>
    </row>
    <row r="233" spans="9:10">
      <c r="I233" s="185"/>
      <c r="J233" s="304"/>
    </row>
    <row r="234" spans="9:10">
      <c r="I234" s="185"/>
      <c r="J234" s="304"/>
    </row>
    <row r="235" spans="9:10">
      <c r="I235" s="185"/>
      <c r="J235" s="304"/>
    </row>
    <row r="236" spans="9:10">
      <c r="I236" s="185"/>
      <c r="J236" s="304"/>
    </row>
    <row r="237" spans="9:10">
      <c r="I237" s="185"/>
      <c r="J237" s="304"/>
    </row>
    <row r="238" spans="9:10">
      <c r="I238" s="185"/>
      <c r="J238" s="304"/>
    </row>
    <row r="239" spans="9:10">
      <c r="I239" s="185"/>
      <c r="J239" s="304"/>
    </row>
    <row r="240" spans="9:10">
      <c r="I240" s="185"/>
      <c r="J240" s="304"/>
    </row>
    <row r="241" spans="9:10">
      <c r="I241" s="185"/>
      <c r="J241" s="304"/>
    </row>
    <row r="242" spans="9:10">
      <c r="I242" s="185"/>
      <c r="J242" s="304"/>
    </row>
    <row r="243" spans="9:10">
      <c r="I243" s="185"/>
      <c r="J243" s="304"/>
    </row>
    <row r="244" spans="9:10">
      <c r="I244" s="185"/>
      <c r="J244" s="304"/>
    </row>
    <row r="245" spans="9:10">
      <c r="I245" s="185"/>
      <c r="J245" s="304"/>
    </row>
    <row r="246" spans="9:10">
      <c r="I246" s="185"/>
      <c r="J246" s="304"/>
    </row>
    <row r="247" spans="9:10">
      <c r="I247" s="185"/>
      <c r="J247" s="304"/>
    </row>
    <row r="248" spans="9:10">
      <c r="I248" s="185"/>
      <c r="J248" s="304"/>
    </row>
    <row r="249" spans="9:10">
      <c r="I249" s="185"/>
      <c r="J249" s="304"/>
    </row>
    <row r="250" spans="9:10">
      <c r="I250" s="185"/>
      <c r="J250" s="304"/>
    </row>
    <row r="251" spans="9:10">
      <c r="I251" s="185"/>
      <c r="J251" s="304"/>
    </row>
    <row r="252" spans="9:10">
      <c r="I252" s="185"/>
      <c r="J252" s="304"/>
    </row>
    <row r="253" spans="9:10">
      <c r="I253" s="185"/>
      <c r="J253" s="304"/>
    </row>
    <row r="254" spans="9:10">
      <c r="I254" s="185"/>
      <c r="J254" s="304"/>
    </row>
    <row r="255" spans="9:10">
      <c r="I255" s="185"/>
      <c r="J255" s="304"/>
    </row>
    <row r="256" spans="9:10">
      <c r="I256" s="185"/>
      <c r="J256" s="304"/>
    </row>
    <row r="257" spans="9:10">
      <c r="I257" s="185"/>
      <c r="J257" s="304"/>
    </row>
    <row r="258" spans="9:10">
      <c r="I258" s="185"/>
      <c r="J258" s="304"/>
    </row>
    <row r="259" spans="9:10">
      <c r="I259" s="185"/>
      <c r="J259" s="304"/>
    </row>
    <row r="260" spans="9:10">
      <c r="I260" s="185"/>
      <c r="J260" s="304"/>
    </row>
    <row r="261" spans="9:10">
      <c r="I261" s="185"/>
      <c r="J261" s="304"/>
    </row>
    <row r="262" spans="9:10">
      <c r="I262" s="185"/>
      <c r="J262" s="304"/>
    </row>
    <row r="263" spans="9:10">
      <c r="I263" s="185"/>
      <c r="J263" s="304"/>
    </row>
    <row r="264" spans="9:10">
      <c r="I264" s="185"/>
      <c r="J264" s="304"/>
    </row>
    <row r="265" spans="9:10">
      <c r="I265" s="185"/>
      <c r="J265" s="304"/>
    </row>
    <row r="266" spans="9:10">
      <c r="I266" s="185"/>
      <c r="J266" s="304"/>
    </row>
    <row r="267" spans="9:10">
      <c r="I267" s="185"/>
      <c r="J267" s="304"/>
    </row>
    <row r="268" spans="9:10">
      <c r="I268" s="185"/>
      <c r="J268" s="304"/>
    </row>
    <row r="269" spans="9:10">
      <c r="I269" s="185"/>
      <c r="J269" s="304"/>
    </row>
    <row r="270" spans="9:10">
      <c r="I270" s="185"/>
      <c r="J270" s="304"/>
    </row>
    <row r="271" spans="9:10">
      <c r="I271" s="185"/>
      <c r="J271" s="304"/>
    </row>
    <row r="272" spans="9:10">
      <c r="I272" s="185"/>
      <c r="J272" s="304"/>
    </row>
    <row r="273" spans="9:10">
      <c r="I273" s="185"/>
      <c r="J273" s="304"/>
    </row>
    <row r="274" spans="9:10">
      <c r="I274" s="185"/>
      <c r="J274" s="304"/>
    </row>
    <row r="275" spans="9:10">
      <c r="I275" s="185"/>
      <c r="J275" s="304"/>
    </row>
    <row r="276" spans="9:10">
      <c r="I276" s="185"/>
      <c r="J276" s="304"/>
    </row>
    <row r="277" spans="9:10">
      <c r="I277" s="185"/>
      <c r="J277" s="304"/>
    </row>
    <row r="278" spans="9:10">
      <c r="I278" s="185"/>
      <c r="J278" s="304"/>
    </row>
    <row r="279" spans="9:10">
      <c r="I279" s="185"/>
      <c r="J279" s="304"/>
    </row>
    <row r="280" spans="9:10">
      <c r="I280" s="185"/>
      <c r="J280" s="304"/>
    </row>
    <row r="281" spans="9:10">
      <c r="I281" s="185"/>
      <c r="J281" s="304"/>
    </row>
    <row r="282" spans="9:10">
      <c r="I282" s="185"/>
      <c r="J282" s="304"/>
    </row>
    <row r="283" spans="9:10">
      <c r="I283" s="185"/>
      <c r="J283" s="304"/>
    </row>
    <row r="284" spans="9:10">
      <c r="I284" s="185"/>
      <c r="J284" s="304"/>
    </row>
    <row r="285" spans="9:10">
      <c r="I285" s="185"/>
      <c r="J285" s="304"/>
    </row>
    <row r="286" spans="9:10">
      <c r="I286" s="185"/>
      <c r="J286" s="304"/>
    </row>
    <row r="287" spans="9:10">
      <c r="I287" s="185"/>
      <c r="J287" s="304"/>
    </row>
    <row r="288" spans="9:10">
      <c r="I288" s="185"/>
      <c r="J288" s="304"/>
    </row>
    <row r="289" spans="9:10">
      <c r="I289" s="185"/>
      <c r="J289" s="304"/>
    </row>
    <row r="290" spans="9:10">
      <c r="I290" s="185"/>
      <c r="J290" s="304"/>
    </row>
    <row r="291" spans="9:10">
      <c r="I291" s="185"/>
      <c r="J291" s="304"/>
    </row>
    <row r="292" spans="9:10">
      <c r="I292" s="185"/>
      <c r="J292" s="304"/>
    </row>
    <row r="293" spans="9:10">
      <c r="I293" s="185"/>
      <c r="J293" s="304"/>
    </row>
    <row r="294" spans="9:10">
      <c r="I294" s="185"/>
      <c r="J294" s="304"/>
    </row>
    <row r="295" spans="9:10">
      <c r="I295" s="185"/>
      <c r="J295" s="304"/>
    </row>
    <row r="296" spans="9:10">
      <c r="I296" s="185"/>
      <c r="J296" s="304"/>
    </row>
    <row r="297" spans="9:10">
      <c r="I297" s="185"/>
      <c r="J297" s="304"/>
    </row>
    <row r="298" spans="9:10">
      <c r="I298" s="185"/>
      <c r="J298" s="304"/>
    </row>
    <row r="299" spans="9:10">
      <c r="I299" s="185"/>
      <c r="J299" s="304"/>
    </row>
    <row r="300" spans="9:10">
      <c r="I300" s="185"/>
      <c r="J300" s="304"/>
    </row>
    <row r="301" spans="9:10">
      <c r="I301" s="185"/>
      <c r="J301" s="304"/>
    </row>
    <row r="302" spans="9:10">
      <c r="I302" s="185"/>
      <c r="J302" s="304"/>
    </row>
    <row r="303" spans="9:10">
      <c r="I303" s="185"/>
      <c r="J303" s="304"/>
    </row>
    <row r="304" spans="9:10">
      <c r="I304" s="185"/>
      <c r="J304" s="304"/>
    </row>
    <row r="305" spans="9:10">
      <c r="I305" s="185"/>
      <c r="J305" s="304"/>
    </row>
    <row r="306" spans="9:10">
      <c r="I306" s="185"/>
      <c r="J306" s="304"/>
    </row>
    <row r="307" spans="9:10">
      <c r="I307" s="185"/>
      <c r="J307" s="304"/>
    </row>
    <row r="308" spans="9:10">
      <c r="I308" s="185"/>
      <c r="J308" s="304"/>
    </row>
    <row r="309" spans="9:10">
      <c r="I309" s="185"/>
      <c r="J309" s="304"/>
    </row>
    <row r="310" spans="9:10">
      <c r="I310" s="185"/>
      <c r="J310" s="304"/>
    </row>
    <row r="311" spans="9:10">
      <c r="I311" s="185"/>
      <c r="J311" s="304"/>
    </row>
    <row r="312" spans="9:10">
      <c r="I312" s="185"/>
      <c r="J312" s="304"/>
    </row>
    <row r="313" spans="9:10">
      <c r="I313" s="185"/>
      <c r="J313" s="304"/>
    </row>
    <row r="314" spans="9:10">
      <c r="I314" s="185"/>
      <c r="J314" s="304"/>
    </row>
    <row r="315" spans="9:10">
      <c r="I315" s="185"/>
      <c r="J315" s="304"/>
    </row>
    <row r="316" spans="9:10">
      <c r="I316" s="185"/>
      <c r="J316" s="304"/>
    </row>
    <row r="317" spans="9:10">
      <c r="I317" s="185"/>
      <c r="J317" s="304"/>
    </row>
    <row r="318" spans="9:10">
      <c r="I318" s="185"/>
      <c r="J318" s="304"/>
    </row>
    <row r="319" spans="9:10">
      <c r="I319" s="185"/>
      <c r="J319" s="304"/>
    </row>
    <row r="320" spans="9:10">
      <c r="I320" s="185"/>
      <c r="J320" s="304"/>
    </row>
    <row r="321" spans="9:10">
      <c r="I321" s="185"/>
      <c r="J321" s="304"/>
    </row>
    <row r="322" spans="9:10">
      <c r="I322" s="185"/>
      <c r="J322" s="304"/>
    </row>
    <row r="323" spans="9:10">
      <c r="I323" s="185"/>
      <c r="J323" s="304"/>
    </row>
    <row r="324" spans="9:10">
      <c r="I324" s="185"/>
      <c r="J324" s="304"/>
    </row>
    <row r="325" spans="9:10">
      <c r="I325" s="185"/>
      <c r="J325" s="304"/>
    </row>
    <row r="326" spans="9:10">
      <c r="I326" s="185"/>
      <c r="J326" s="304"/>
    </row>
    <row r="327" spans="9:10">
      <c r="I327" s="185"/>
      <c r="J327" s="304"/>
    </row>
    <row r="328" spans="9:10">
      <c r="I328" s="185"/>
      <c r="J328" s="304"/>
    </row>
    <row r="329" spans="9:10">
      <c r="I329" s="185"/>
      <c r="J329" s="304"/>
    </row>
    <row r="330" spans="9:10">
      <c r="I330" s="185"/>
      <c r="J330" s="304"/>
    </row>
    <row r="331" spans="9:10">
      <c r="I331" s="185"/>
      <c r="J331" s="304"/>
    </row>
    <row r="332" spans="9:10">
      <c r="I332" s="185"/>
      <c r="J332" s="304"/>
    </row>
    <row r="333" spans="9:10">
      <c r="I333" s="185"/>
      <c r="J333" s="304"/>
    </row>
    <row r="334" spans="9:10">
      <c r="I334" s="185"/>
      <c r="J334" s="304"/>
    </row>
    <row r="335" spans="9:10">
      <c r="I335" s="185"/>
      <c r="J335" s="304"/>
    </row>
    <row r="336" spans="9:10">
      <c r="I336" s="185"/>
      <c r="J336" s="304"/>
    </row>
    <row r="337" spans="9:10">
      <c r="I337" s="185"/>
      <c r="J337" s="304"/>
    </row>
    <row r="338" spans="9:10">
      <c r="I338" s="185"/>
      <c r="J338" s="304"/>
    </row>
    <row r="339" spans="9:10">
      <c r="I339" s="185"/>
      <c r="J339" s="304"/>
    </row>
    <row r="340" spans="9:10">
      <c r="I340" s="185"/>
      <c r="J340" s="304"/>
    </row>
    <row r="341" spans="9:10">
      <c r="I341" s="185"/>
      <c r="J341" s="304"/>
    </row>
    <row r="342" spans="9:10">
      <c r="I342" s="185"/>
      <c r="J342" s="304"/>
    </row>
    <row r="343" spans="9:10">
      <c r="I343" s="185"/>
      <c r="J343" s="304"/>
    </row>
    <row r="344" spans="9:10">
      <c r="I344" s="185"/>
      <c r="J344" s="304"/>
    </row>
    <row r="345" spans="9:10">
      <c r="I345" s="185"/>
      <c r="J345" s="304"/>
    </row>
    <row r="346" spans="9:10">
      <c r="I346" s="185"/>
      <c r="J346" s="304"/>
    </row>
    <row r="347" spans="9:10">
      <c r="I347" s="185"/>
      <c r="J347" s="304"/>
    </row>
    <row r="348" spans="9:10">
      <c r="I348" s="185"/>
      <c r="J348" s="304"/>
    </row>
    <row r="349" spans="9:10">
      <c r="I349" s="185"/>
      <c r="J349" s="304"/>
    </row>
    <row r="350" spans="9:10">
      <c r="I350" s="185"/>
      <c r="J350" s="304"/>
    </row>
    <row r="351" spans="9:10">
      <c r="I351" s="185"/>
      <c r="J351" s="304"/>
    </row>
    <row r="352" spans="9:10">
      <c r="I352" s="185"/>
      <c r="J352" s="304"/>
    </row>
    <row r="353" spans="9:10">
      <c r="I353" s="185"/>
      <c r="J353" s="304"/>
    </row>
    <row r="354" spans="9:10">
      <c r="I354" s="185"/>
      <c r="J354" s="304"/>
    </row>
    <row r="355" spans="9:10">
      <c r="I355" s="185"/>
      <c r="J355" s="304"/>
    </row>
    <row r="356" spans="9:10">
      <c r="I356" s="185"/>
      <c r="J356" s="304"/>
    </row>
    <row r="357" spans="9:10">
      <c r="I357" s="185"/>
      <c r="J357" s="304"/>
    </row>
    <row r="358" spans="9:10">
      <c r="I358" s="185"/>
      <c r="J358" s="304"/>
    </row>
    <row r="359" spans="9:10">
      <c r="I359" s="185"/>
      <c r="J359" s="304"/>
    </row>
    <row r="360" spans="9:10">
      <c r="I360" s="185"/>
      <c r="J360" s="304"/>
    </row>
    <row r="361" spans="9:10">
      <c r="I361" s="185"/>
      <c r="J361" s="304"/>
    </row>
    <row r="362" spans="9:10">
      <c r="I362" s="185"/>
      <c r="J362" s="304"/>
    </row>
    <row r="363" spans="9:10">
      <c r="I363" s="185"/>
      <c r="J363" s="304"/>
    </row>
    <row r="364" spans="9:10">
      <c r="I364" s="185"/>
      <c r="J364" s="304"/>
    </row>
    <row r="365" spans="9:10">
      <c r="I365" s="185"/>
      <c r="J365" s="304"/>
    </row>
    <row r="366" spans="9:10">
      <c r="I366" s="185"/>
      <c r="J366" s="304"/>
    </row>
    <row r="367" spans="9:10">
      <c r="I367" s="185"/>
      <c r="J367" s="304"/>
    </row>
    <row r="368" spans="9:10">
      <c r="I368" s="185"/>
      <c r="J368" s="304"/>
    </row>
    <row r="369" spans="9:10">
      <c r="I369" s="185"/>
      <c r="J369" s="304"/>
    </row>
    <row r="370" spans="9:10">
      <c r="I370" s="185"/>
      <c r="J370" s="304"/>
    </row>
    <row r="371" spans="9:10">
      <c r="I371" s="185"/>
      <c r="J371" s="304"/>
    </row>
    <row r="372" spans="9:10">
      <c r="I372" s="185"/>
      <c r="J372" s="304"/>
    </row>
    <row r="373" spans="9:10">
      <c r="I373" s="185"/>
      <c r="J373" s="304"/>
    </row>
    <row r="374" spans="9:10">
      <c r="I374" s="185"/>
      <c r="J374" s="304"/>
    </row>
    <row r="375" spans="9:10">
      <c r="I375" s="185"/>
      <c r="J375" s="304"/>
    </row>
    <row r="376" spans="9:10">
      <c r="I376" s="185"/>
      <c r="J376" s="304"/>
    </row>
    <row r="377" spans="9:10">
      <c r="I377" s="185"/>
      <c r="J377" s="304"/>
    </row>
    <row r="378" spans="9:10">
      <c r="I378" s="185"/>
      <c r="J378" s="304"/>
    </row>
    <row r="379" spans="9:10">
      <c r="I379" s="185"/>
      <c r="J379" s="304"/>
    </row>
    <row r="380" spans="9:10">
      <c r="I380" s="185"/>
      <c r="J380" s="304"/>
    </row>
    <row r="381" spans="9:10">
      <c r="I381" s="185"/>
      <c r="J381" s="304"/>
    </row>
    <row r="382" spans="9:10">
      <c r="I382" s="185"/>
      <c r="J382" s="304"/>
    </row>
    <row r="383" spans="9:10">
      <c r="I383" s="185"/>
      <c r="J383" s="304"/>
    </row>
    <row r="384" spans="9:10">
      <c r="I384" s="185"/>
      <c r="J384" s="304"/>
    </row>
    <row r="385" spans="9:10">
      <c r="I385" s="185"/>
      <c r="J385" s="304"/>
    </row>
    <row r="386" spans="9:10">
      <c r="I386" s="185"/>
      <c r="J386" s="304"/>
    </row>
    <row r="387" spans="9:10">
      <c r="I387" s="185"/>
      <c r="J387" s="304"/>
    </row>
    <row r="388" spans="9:10">
      <c r="I388" s="185"/>
      <c r="J388" s="304"/>
    </row>
    <row r="389" spans="9:10">
      <c r="I389" s="185"/>
      <c r="J389" s="304"/>
    </row>
    <row r="390" spans="9:10">
      <c r="I390" s="185"/>
      <c r="J390" s="304"/>
    </row>
    <row r="391" spans="9:10">
      <c r="I391" s="185"/>
      <c r="J391" s="304"/>
    </row>
    <row r="392" spans="9:10">
      <c r="I392" s="185"/>
      <c r="J392" s="304"/>
    </row>
    <row r="393" spans="9:10">
      <c r="I393" s="185"/>
      <c r="J393" s="304"/>
    </row>
    <row r="394" spans="9:10">
      <c r="I394" s="185"/>
      <c r="J394" s="304"/>
    </row>
    <row r="395" spans="9:10">
      <c r="I395" s="185"/>
      <c r="J395" s="304"/>
    </row>
    <row r="396" spans="9:10">
      <c r="I396" s="185"/>
      <c r="J396" s="304"/>
    </row>
    <row r="397" spans="9:10">
      <c r="I397" s="185"/>
      <c r="J397" s="304"/>
    </row>
    <row r="398" spans="9:10">
      <c r="I398" s="185"/>
      <c r="J398" s="304"/>
    </row>
    <row r="399" spans="9:10">
      <c r="I399" s="185"/>
      <c r="J399" s="304"/>
    </row>
    <row r="400" spans="9:10">
      <c r="I400" s="185"/>
      <c r="J400" s="304"/>
    </row>
    <row r="401" spans="9:10">
      <c r="I401" s="185"/>
      <c r="J401" s="304"/>
    </row>
    <row r="402" spans="9:10">
      <c r="I402" s="185"/>
      <c r="J402" s="304"/>
    </row>
    <row r="403" spans="9:10">
      <c r="I403" s="185"/>
      <c r="J403" s="304"/>
    </row>
    <row r="404" spans="9:10">
      <c r="I404" s="185"/>
      <c r="J404" s="304"/>
    </row>
    <row r="405" spans="9:10">
      <c r="I405" s="185"/>
      <c r="J405" s="304"/>
    </row>
    <row r="406" spans="9:10">
      <c r="I406" s="185"/>
      <c r="J406" s="304"/>
    </row>
    <row r="407" spans="9:10">
      <c r="I407" s="185"/>
      <c r="J407" s="304"/>
    </row>
    <row r="408" spans="9:10">
      <c r="I408" s="185"/>
      <c r="J408" s="304"/>
    </row>
    <row r="409" spans="9:10">
      <c r="I409" s="185"/>
      <c r="J409" s="304"/>
    </row>
    <row r="410" spans="9:10">
      <c r="I410" s="185"/>
      <c r="J410" s="304"/>
    </row>
    <row r="411" spans="9:10">
      <c r="I411" s="185"/>
      <c r="J411" s="304"/>
    </row>
    <row r="412" spans="9:10">
      <c r="I412" s="185"/>
      <c r="J412" s="304"/>
    </row>
    <row r="413" spans="9:10">
      <c r="I413" s="185"/>
      <c r="J413" s="304"/>
    </row>
    <row r="414" spans="9:10">
      <c r="I414" s="185"/>
      <c r="J414" s="304"/>
    </row>
    <row r="415" spans="9:10">
      <c r="I415" s="185"/>
      <c r="J415" s="304"/>
    </row>
    <row r="416" spans="9:10">
      <c r="I416" s="185"/>
      <c r="J416" s="304"/>
    </row>
    <row r="417" spans="9:10">
      <c r="I417" s="185"/>
      <c r="J417" s="304"/>
    </row>
    <row r="418" spans="9:10">
      <c r="I418" s="185"/>
      <c r="J418" s="304"/>
    </row>
    <row r="419" spans="9:10">
      <c r="I419" s="185"/>
      <c r="J419" s="304"/>
    </row>
    <row r="420" spans="9:10">
      <c r="I420" s="185"/>
      <c r="J420" s="304"/>
    </row>
    <row r="421" spans="9:10">
      <c r="I421" s="185"/>
      <c r="J421" s="304"/>
    </row>
    <row r="422" spans="9:10">
      <c r="I422" s="185"/>
      <c r="J422" s="304"/>
    </row>
    <row r="423" spans="9:10">
      <c r="I423" s="185"/>
      <c r="J423" s="304"/>
    </row>
    <row r="424" spans="9:10">
      <c r="I424" s="185"/>
      <c r="J424" s="304"/>
    </row>
    <row r="425" spans="9:10">
      <c r="I425" s="185"/>
      <c r="J425" s="304"/>
    </row>
    <row r="426" spans="9:10">
      <c r="I426" s="185"/>
      <c r="J426" s="304"/>
    </row>
    <row r="427" spans="9:10">
      <c r="I427" s="185"/>
      <c r="J427" s="304"/>
    </row>
    <row r="428" spans="9:10">
      <c r="I428" s="185"/>
      <c r="J428" s="304"/>
    </row>
    <row r="429" spans="9:10">
      <c r="I429" s="185"/>
      <c r="J429" s="304"/>
    </row>
    <row r="430" spans="9:10">
      <c r="I430" s="185"/>
      <c r="J430" s="304"/>
    </row>
    <row r="431" spans="9:10">
      <c r="I431" s="185"/>
      <c r="J431" s="304"/>
    </row>
    <row r="432" spans="9:10">
      <c r="I432" s="185"/>
      <c r="J432" s="304"/>
    </row>
    <row r="433" spans="9:10">
      <c r="I433" s="185"/>
      <c r="J433" s="304"/>
    </row>
    <row r="434" spans="9:10">
      <c r="I434" s="185"/>
      <c r="J434" s="304"/>
    </row>
    <row r="435" spans="9:10">
      <c r="I435" s="185"/>
      <c r="J435" s="304"/>
    </row>
    <row r="436" spans="9:10">
      <c r="I436" s="185"/>
      <c r="J436" s="304"/>
    </row>
    <row r="437" spans="9:10">
      <c r="I437" s="185"/>
      <c r="J437" s="304"/>
    </row>
    <row r="438" spans="9:10">
      <c r="I438" s="185"/>
      <c r="J438" s="304"/>
    </row>
    <row r="439" spans="9:10">
      <c r="I439" s="185"/>
      <c r="J439" s="304"/>
    </row>
    <row r="440" spans="9:10">
      <c r="I440" s="185"/>
      <c r="J440" s="304"/>
    </row>
    <row r="441" spans="9:10">
      <c r="I441" s="185"/>
      <c r="J441" s="304"/>
    </row>
    <row r="442" spans="9:10">
      <c r="I442" s="185"/>
      <c r="J442" s="304"/>
    </row>
    <row r="443" spans="9:10">
      <c r="I443" s="185"/>
      <c r="J443" s="304"/>
    </row>
    <row r="444" spans="9:10">
      <c r="I444" s="185"/>
      <c r="J444" s="304"/>
    </row>
    <row r="445" spans="9:10">
      <c r="I445" s="185"/>
      <c r="J445" s="304"/>
    </row>
    <row r="446" spans="9:10">
      <c r="I446" s="185"/>
      <c r="J446" s="304"/>
    </row>
    <row r="447" spans="9:10">
      <c r="I447" s="185"/>
      <c r="J447" s="304"/>
    </row>
    <row r="448" spans="9:10">
      <c r="I448" s="185"/>
      <c r="J448" s="304"/>
    </row>
    <row r="449" spans="9:10">
      <c r="I449" s="185"/>
      <c r="J449" s="304"/>
    </row>
    <row r="450" spans="9:10">
      <c r="I450" s="185"/>
      <c r="J450" s="304"/>
    </row>
    <row r="451" spans="9:10">
      <c r="I451" s="185"/>
      <c r="J451" s="304"/>
    </row>
    <row r="452" spans="9:10">
      <c r="I452" s="185"/>
      <c r="J452" s="304"/>
    </row>
    <row r="453" spans="9:10">
      <c r="I453" s="185"/>
      <c r="J453" s="304"/>
    </row>
    <row r="454" spans="9:10">
      <c r="I454" s="185"/>
      <c r="J454" s="304"/>
    </row>
    <row r="455" spans="9:10">
      <c r="I455" s="185"/>
      <c r="J455" s="304"/>
    </row>
    <row r="456" spans="9:10">
      <c r="I456" s="185"/>
      <c r="J456" s="304"/>
    </row>
    <row r="457" spans="9:10">
      <c r="I457" s="185"/>
      <c r="J457" s="304"/>
    </row>
    <row r="458" spans="9:10">
      <c r="I458" s="185"/>
      <c r="J458" s="304"/>
    </row>
    <row r="459" spans="9:10">
      <c r="I459" s="185"/>
      <c r="J459" s="304"/>
    </row>
    <row r="460" spans="9:10">
      <c r="I460" s="185"/>
      <c r="J460" s="304"/>
    </row>
    <row r="461" spans="9:10">
      <c r="I461" s="185"/>
      <c r="J461" s="304"/>
    </row>
    <row r="462" spans="9:10">
      <c r="I462" s="185"/>
      <c r="J462" s="304"/>
    </row>
    <row r="463" spans="9:10">
      <c r="I463" s="185"/>
      <c r="J463" s="304"/>
    </row>
    <row r="464" spans="9:10">
      <c r="I464" s="185"/>
      <c r="J464" s="304"/>
    </row>
    <row r="465" spans="9:10">
      <c r="I465" s="185"/>
      <c r="J465" s="304"/>
    </row>
    <row r="466" spans="9:10">
      <c r="I466" s="185"/>
      <c r="J466" s="304"/>
    </row>
    <row r="467" spans="9:10">
      <c r="I467" s="185"/>
      <c r="J467" s="304"/>
    </row>
    <row r="468" spans="9:10">
      <c r="I468" s="185"/>
      <c r="J468" s="304"/>
    </row>
    <row r="469" spans="9:10">
      <c r="I469" s="185"/>
      <c r="J469" s="304"/>
    </row>
    <row r="470" spans="9:10">
      <c r="I470" s="185"/>
      <c r="J470" s="304"/>
    </row>
    <row r="471" spans="9:10">
      <c r="I471" s="185"/>
      <c r="J471" s="304"/>
    </row>
    <row r="472" spans="9:10">
      <c r="I472" s="185"/>
      <c r="J472" s="304"/>
    </row>
    <row r="473" spans="9:10">
      <c r="I473" s="185"/>
      <c r="J473" s="304"/>
    </row>
    <row r="474" spans="9:10">
      <c r="I474" s="185"/>
      <c r="J474" s="304"/>
    </row>
    <row r="475" spans="9:10">
      <c r="I475" s="185"/>
      <c r="J475" s="304"/>
    </row>
    <row r="476" spans="9:10">
      <c r="I476" s="185"/>
      <c r="J476" s="304"/>
    </row>
    <row r="477" spans="9:10">
      <c r="I477" s="185"/>
      <c r="J477" s="304"/>
    </row>
    <row r="478" spans="9:10">
      <c r="I478" s="185"/>
      <c r="J478" s="304"/>
    </row>
    <row r="479" spans="9:10">
      <c r="I479" s="185"/>
      <c r="J479" s="304"/>
    </row>
    <row r="480" spans="9:10">
      <c r="I480" s="185"/>
      <c r="J480" s="304"/>
    </row>
    <row r="481" spans="9:10">
      <c r="I481" s="185"/>
      <c r="J481" s="304"/>
    </row>
    <row r="482" spans="9:10">
      <c r="I482" s="185"/>
      <c r="J482" s="304"/>
    </row>
    <row r="483" spans="9:10">
      <c r="I483" s="185"/>
      <c r="J483" s="304"/>
    </row>
    <row r="484" spans="9:10">
      <c r="I484" s="185"/>
      <c r="J484" s="304"/>
    </row>
    <row r="485" spans="9:10">
      <c r="I485" s="185"/>
      <c r="J485" s="304"/>
    </row>
    <row r="486" spans="9:10">
      <c r="I486" s="185"/>
      <c r="J486" s="304"/>
    </row>
    <row r="487" spans="9:10">
      <c r="I487" s="185"/>
      <c r="J487" s="304"/>
    </row>
    <row r="488" spans="9:10">
      <c r="I488" s="185"/>
      <c r="J488" s="304"/>
    </row>
    <row r="489" spans="9:10">
      <c r="I489" s="185"/>
      <c r="J489" s="304"/>
    </row>
    <row r="490" spans="9:10">
      <c r="I490" s="185"/>
      <c r="J490" s="304"/>
    </row>
    <row r="491" spans="9:10">
      <c r="I491" s="185"/>
      <c r="J491" s="304"/>
    </row>
    <row r="492" spans="9:10">
      <c r="I492" s="185"/>
      <c r="J492" s="304"/>
    </row>
    <row r="493" spans="9:10">
      <c r="I493" s="185"/>
      <c r="J493" s="304"/>
    </row>
    <row r="494" spans="9:10">
      <c r="I494" s="185"/>
      <c r="J494" s="304"/>
    </row>
    <row r="495" spans="9:10">
      <c r="I495" s="185"/>
      <c r="J495" s="304"/>
    </row>
    <row r="496" spans="9:10">
      <c r="I496" s="185"/>
      <c r="J496" s="304"/>
    </row>
    <row r="497" spans="9:10">
      <c r="I497" s="185"/>
      <c r="J497" s="304"/>
    </row>
    <row r="498" spans="9:10">
      <c r="I498" s="185"/>
      <c r="J498" s="304"/>
    </row>
    <row r="499" spans="9:10">
      <c r="I499" s="185"/>
      <c r="J499" s="304"/>
    </row>
    <row r="500" spans="9:10">
      <c r="I500" s="185"/>
      <c r="J500" s="304"/>
    </row>
    <row r="501" spans="9:10">
      <c r="I501" s="185"/>
      <c r="J501" s="304"/>
    </row>
    <row r="502" spans="9:10">
      <c r="I502" s="185"/>
      <c r="J502" s="304"/>
    </row>
    <row r="503" spans="9:10">
      <c r="I503" s="185"/>
      <c r="J503" s="304"/>
    </row>
    <row r="504" spans="9:10">
      <c r="I504" s="185"/>
      <c r="J504" s="304"/>
    </row>
    <row r="505" spans="9:10">
      <c r="I505" s="185"/>
      <c r="J505" s="304"/>
    </row>
    <row r="506" spans="9:10">
      <c r="I506" s="185"/>
      <c r="J506" s="304"/>
    </row>
    <row r="507" spans="9:10">
      <c r="I507" s="185"/>
      <c r="J507" s="304"/>
    </row>
    <row r="508" spans="9:10">
      <c r="I508" s="185"/>
      <c r="J508" s="304"/>
    </row>
    <row r="509" spans="9:10">
      <c r="I509" s="185"/>
      <c r="J509" s="304"/>
    </row>
    <row r="510" spans="9:10">
      <c r="I510" s="185"/>
      <c r="J510" s="304"/>
    </row>
    <row r="511" spans="9:10">
      <c r="I511" s="185"/>
      <c r="J511" s="304"/>
    </row>
    <row r="512" spans="9:10">
      <c r="I512" s="185"/>
      <c r="J512" s="304"/>
    </row>
    <row r="513" spans="9:10">
      <c r="I513" s="185"/>
      <c r="J513" s="304"/>
    </row>
    <row r="514" spans="9:10">
      <c r="I514" s="185"/>
      <c r="J514" s="304"/>
    </row>
    <row r="515" spans="9:10">
      <c r="I515" s="185"/>
      <c r="J515" s="304"/>
    </row>
    <row r="516" spans="9:10">
      <c r="I516" s="185"/>
      <c r="J516" s="304"/>
    </row>
    <row r="517" spans="9:10">
      <c r="I517" s="185"/>
      <c r="J517" s="304"/>
    </row>
    <row r="518" spans="9:10">
      <c r="I518" s="185"/>
      <c r="J518" s="304"/>
    </row>
    <row r="519" spans="9:10">
      <c r="I519" s="185"/>
      <c r="J519" s="304"/>
    </row>
    <row r="520" spans="9:10">
      <c r="I520" s="185"/>
      <c r="J520" s="304"/>
    </row>
    <row r="521" spans="9:10">
      <c r="I521" s="185"/>
      <c r="J521" s="304"/>
    </row>
    <row r="522" spans="9:10">
      <c r="I522" s="185"/>
      <c r="J522" s="304"/>
    </row>
    <row r="523" spans="9:10">
      <c r="I523" s="185"/>
      <c r="J523" s="304"/>
    </row>
    <row r="524" spans="9:10">
      <c r="I524" s="185"/>
      <c r="J524" s="304"/>
    </row>
    <row r="525" spans="9:10">
      <c r="I525" s="185"/>
      <c r="J525" s="304"/>
    </row>
    <row r="526" spans="9:10">
      <c r="I526" s="185"/>
      <c r="J526" s="304"/>
    </row>
    <row r="527" spans="9:10">
      <c r="I527" s="185"/>
      <c r="J527" s="304"/>
    </row>
    <row r="528" spans="9:10">
      <c r="I528" s="185"/>
      <c r="J528" s="304"/>
    </row>
    <row r="529" spans="9:10">
      <c r="I529" s="185"/>
      <c r="J529" s="304"/>
    </row>
    <row r="530" spans="9:10">
      <c r="I530" s="185"/>
      <c r="J530" s="304"/>
    </row>
    <row r="531" spans="9:10">
      <c r="I531" s="185"/>
      <c r="J531" s="304"/>
    </row>
    <row r="532" spans="9:10">
      <c r="I532" s="185"/>
      <c r="J532" s="304"/>
    </row>
    <row r="533" spans="9:10">
      <c r="I533" s="185"/>
      <c r="J533" s="304"/>
    </row>
    <row r="534" spans="9:10">
      <c r="I534" s="185"/>
      <c r="J534" s="304"/>
    </row>
    <row r="535" spans="9:10">
      <c r="I535" s="185"/>
      <c r="J535" s="304"/>
    </row>
    <row r="536" spans="9:10">
      <c r="I536" s="185"/>
      <c r="J536" s="304"/>
    </row>
    <row r="537" spans="9:10">
      <c r="I537" s="185"/>
      <c r="J537" s="304"/>
    </row>
    <row r="538" spans="9:10">
      <c r="I538" s="185"/>
      <c r="J538" s="304"/>
    </row>
    <row r="539" spans="9:10">
      <c r="I539" s="185"/>
      <c r="J539" s="304"/>
    </row>
    <row r="540" spans="9:10">
      <c r="I540" s="185"/>
      <c r="J540" s="304"/>
    </row>
    <row r="541" spans="9:10">
      <c r="I541" s="185"/>
      <c r="J541" s="304"/>
    </row>
    <row r="542" spans="9:10">
      <c r="I542" s="185"/>
      <c r="J542" s="304"/>
    </row>
    <row r="543" spans="9:10">
      <c r="I543" s="185"/>
      <c r="J543" s="304"/>
    </row>
    <row r="544" spans="9:10">
      <c r="I544" s="185"/>
      <c r="J544" s="304"/>
    </row>
    <row r="545" spans="9:10">
      <c r="I545" s="185"/>
      <c r="J545" s="304"/>
    </row>
    <row r="546" spans="9:10">
      <c r="I546" s="185"/>
      <c r="J546" s="304"/>
    </row>
    <row r="547" spans="9:10">
      <c r="I547" s="185"/>
      <c r="J547" s="304"/>
    </row>
    <row r="548" spans="9:10">
      <c r="I548" s="185"/>
      <c r="J548" s="304"/>
    </row>
    <row r="549" spans="9:10">
      <c r="I549" s="185"/>
      <c r="J549" s="304"/>
    </row>
    <row r="550" spans="9:10">
      <c r="I550" s="185"/>
      <c r="J550" s="304"/>
    </row>
    <row r="551" spans="9:10">
      <c r="I551" s="185"/>
      <c r="J551" s="304"/>
    </row>
    <row r="552" spans="9:10">
      <c r="I552" s="185"/>
      <c r="J552" s="304"/>
    </row>
    <row r="553" spans="9:10">
      <c r="I553" s="185"/>
      <c r="J553" s="304"/>
    </row>
    <row r="554" spans="9:10">
      <c r="I554" s="185"/>
      <c r="J554" s="304"/>
    </row>
    <row r="555" spans="9:10">
      <c r="I555" s="185"/>
      <c r="J555" s="304"/>
    </row>
    <row r="556" spans="9:10">
      <c r="I556" s="185"/>
      <c r="J556" s="304"/>
    </row>
    <row r="557" spans="9:10">
      <c r="I557" s="185"/>
      <c r="J557" s="304"/>
    </row>
    <row r="558" spans="9:10">
      <c r="I558" s="185"/>
      <c r="J558" s="304"/>
    </row>
    <row r="559" spans="9:10">
      <c r="I559" s="185"/>
      <c r="J559" s="304"/>
    </row>
    <row r="560" spans="9:10">
      <c r="I560" s="185"/>
      <c r="J560" s="304"/>
    </row>
    <row r="561" spans="9:10">
      <c r="I561" s="185"/>
      <c r="J561" s="304"/>
    </row>
    <row r="562" spans="9:10">
      <c r="I562" s="185"/>
      <c r="J562" s="304"/>
    </row>
    <row r="563" spans="9:10">
      <c r="I563" s="185"/>
      <c r="J563" s="304"/>
    </row>
    <row r="564" spans="9:10">
      <c r="I564" s="185"/>
      <c r="J564" s="304"/>
    </row>
    <row r="565" spans="9:10">
      <c r="I565" s="185"/>
      <c r="J565" s="304"/>
    </row>
    <row r="566" spans="9:10">
      <c r="I566" s="185"/>
      <c r="J566" s="304"/>
    </row>
    <row r="567" spans="9:10">
      <c r="I567" s="185"/>
      <c r="J567" s="304"/>
    </row>
    <row r="568" spans="9:10">
      <c r="I568" s="185"/>
      <c r="J568" s="304"/>
    </row>
    <row r="569" spans="9:10">
      <c r="I569" s="185"/>
      <c r="J569" s="304"/>
    </row>
    <row r="570" spans="9:10">
      <c r="I570" s="185"/>
      <c r="J570" s="304"/>
    </row>
    <row r="571" spans="9:10">
      <c r="I571" s="185"/>
      <c r="J571" s="304"/>
    </row>
    <row r="572" spans="9:10">
      <c r="I572" s="185"/>
      <c r="J572" s="304"/>
    </row>
    <row r="573" spans="9:10">
      <c r="I573" s="185"/>
      <c r="J573" s="304"/>
    </row>
    <row r="574" spans="9:10">
      <c r="I574" s="185"/>
      <c r="J574" s="304"/>
    </row>
    <row r="575" spans="9:10">
      <c r="I575" s="185"/>
      <c r="J575" s="304"/>
    </row>
    <row r="576" spans="9:10">
      <c r="I576" s="185"/>
      <c r="J576" s="304"/>
    </row>
    <row r="577" spans="9:10">
      <c r="I577" s="185"/>
      <c r="J577" s="304"/>
    </row>
    <row r="578" spans="9:10">
      <c r="I578" s="185"/>
      <c r="J578" s="304"/>
    </row>
    <row r="579" spans="9:10">
      <c r="I579" s="185"/>
      <c r="J579" s="304"/>
    </row>
    <row r="580" spans="9:10">
      <c r="I580" s="185"/>
      <c r="J580" s="304"/>
    </row>
    <row r="581" spans="9:10">
      <c r="I581" s="185"/>
      <c r="J581" s="304"/>
    </row>
    <row r="582" spans="9:10">
      <c r="I582" s="185"/>
      <c r="J582" s="304"/>
    </row>
    <row r="583" spans="9:10">
      <c r="I583" s="185"/>
      <c r="J583" s="304"/>
    </row>
    <row r="584" spans="9:10">
      <c r="I584" s="185"/>
      <c r="J584" s="304"/>
    </row>
    <row r="585" spans="9:10">
      <c r="I585" s="185"/>
      <c r="J585" s="304"/>
    </row>
    <row r="586" spans="9:10">
      <c r="I586" s="185"/>
      <c r="J586" s="304"/>
    </row>
    <row r="587" spans="9:10">
      <c r="I587" s="185"/>
      <c r="J587" s="304"/>
    </row>
    <row r="588" spans="9:10">
      <c r="I588" s="185"/>
      <c r="J588" s="304"/>
    </row>
    <row r="589" spans="9:10">
      <c r="I589" s="185"/>
      <c r="J589" s="304"/>
    </row>
    <row r="590" spans="9:10">
      <c r="I590" s="185"/>
      <c r="J590" s="304"/>
    </row>
    <row r="591" spans="9:10">
      <c r="I591" s="185"/>
      <c r="J591" s="304"/>
    </row>
    <row r="592" spans="9:10">
      <c r="I592" s="185"/>
      <c r="J592" s="304"/>
    </row>
    <row r="593" spans="9:10">
      <c r="I593" s="185"/>
      <c r="J593" s="304"/>
    </row>
    <row r="594" spans="9:10">
      <c r="I594" s="185"/>
      <c r="J594" s="304"/>
    </row>
    <row r="595" spans="9:10">
      <c r="I595" s="185"/>
      <c r="J595" s="304"/>
    </row>
    <row r="596" spans="9:10">
      <c r="I596" s="185"/>
      <c r="J596" s="304"/>
    </row>
    <row r="597" spans="9:10">
      <c r="I597" s="185"/>
      <c r="J597" s="304"/>
    </row>
    <row r="598" spans="9:10">
      <c r="I598" s="185"/>
      <c r="J598" s="304"/>
    </row>
    <row r="599" spans="9:10">
      <c r="I599" s="185"/>
      <c r="J599" s="304"/>
    </row>
    <row r="600" spans="9:10">
      <c r="I600" s="185"/>
      <c r="J600" s="304"/>
    </row>
    <row r="601" spans="9:10">
      <c r="I601" s="185"/>
      <c r="J601" s="304"/>
    </row>
    <row r="602" spans="9:10">
      <c r="I602" s="185"/>
      <c r="J602" s="304"/>
    </row>
    <row r="603" spans="9:10">
      <c r="I603" s="185"/>
      <c r="J603" s="304"/>
    </row>
    <row r="604" spans="9:10">
      <c r="I604" s="185"/>
      <c r="J604" s="304"/>
    </row>
    <row r="605" spans="9:10">
      <c r="I605" s="185"/>
      <c r="J605" s="304"/>
    </row>
    <row r="606" spans="9:10">
      <c r="I606" s="185"/>
      <c r="J606" s="304"/>
    </row>
    <row r="607" spans="9:10">
      <c r="I607" s="185"/>
      <c r="J607" s="304"/>
    </row>
    <row r="608" spans="9:10">
      <c r="I608" s="185"/>
      <c r="J608" s="304"/>
    </row>
    <row r="609" spans="9:10">
      <c r="I609" s="185"/>
      <c r="J609" s="304"/>
    </row>
    <row r="610" spans="9:10">
      <c r="I610" s="185"/>
      <c r="J610" s="304"/>
    </row>
    <row r="611" spans="9:10">
      <c r="I611" s="185"/>
      <c r="J611" s="304"/>
    </row>
    <row r="612" spans="9:10">
      <c r="I612" s="185"/>
      <c r="J612" s="304"/>
    </row>
    <row r="613" spans="9:10">
      <c r="I613" s="185"/>
      <c r="J613" s="304"/>
    </row>
    <row r="614" spans="9:10">
      <c r="I614" s="185"/>
      <c r="J614" s="304"/>
    </row>
    <row r="615" spans="9:10">
      <c r="I615" s="185"/>
      <c r="J615" s="304"/>
    </row>
    <row r="616" spans="9:10">
      <c r="I616" s="185"/>
      <c r="J616" s="304"/>
    </row>
    <row r="617" spans="9:10">
      <c r="I617" s="185"/>
      <c r="J617" s="304"/>
    </row>
    <row r="618" spans="9:10">
      <c r="I618" s="185"/>
      <c r="J618" s="304"/>
    </row>
    <row r="619" spans="9:10">
      <c r="I619" s="185"/>
      <c r="J619" s="304"/>
    </row>
    <row r="620" spans="9:10">
      <c r="I620" s="185"/>
      <c r="J620" s="304"/>
    </row>
    <row r="621" spans="9:10">
      <c r="I621" s="185"/>
      <c r="J621" s="304"/>
    </row>
    <row r="622" spans="9:10">
      <c r="I622" s="185"/>
      <c r="J622" s="304"/>
    </row>
    <row r="623" spans="9:10">
      <c r="I623" s="185"/>
      <c r="J623" s="304"/>
    </row>
    <row r="624" spans="9:10">
      <c r="I624" s="185"/>
      <c r="J624" s="304"/>
    </row>
    <row r="625" spans="9:10">
      <c r="I625" s="185"/>
      <c r="J625" s="304"/>
    </row>
    <row r="626" spans="9:10">
      <c r="I626" s="185"/>
      <c r="J626" s="304"/>
    </row>
    <row r="627" spans="9:10">
      <c r="I627" s="185"/>
      <c r="J627" s="304"/>
    </row>
    <row r="628" spans="9:10">
      <c r="I628" s="185"/>
      <c r="J628" s="304"/>
    </row>
    <row r="629" spans="9:10">
      <c r="I629" s="185"/>
      <c r="J629" s="304"/>
    </row>
    <row r="630" spans="9:10">
      <c r="I630" s="185"/>
      <c r="J630" s="304"/>
    </row>
    <row r="631" spans="9:10">
      <c r="I631" s="185"/>
      <c r="J631" s="304"/>
    </row>
    <row r="632" spans="9:10">
      <c r="I632" s="185"/>
      <c r="J632" s="304"/>
    </row>
    <row r="633" spans="9:10">
      <c r="I633" s="185"/>
      <c r="J633" s="304"/>
    </row>
    <row r="634" spans="9:10">
      <c r="I634" s="185"/>
      <c r="J634" s="304"/>
    </row>
    <row r="635" spans="9:10">
      <c r="I635" s="185"/>
      <c r="J635" s="304"/>
    </row>
    <row r="636" spans="9:10">
      <c r="I636" s="185"/>
      <c r="J636" s="304"/>
    </row>
    <row r="637" spans="9:10">
      <c r="I637" s="185"/>
      <c r="J637" s="304"/>
    </row>
    <row r="638" spans="9:10">
      <c r="I638" s="185"/>
      <c r="J638" s="304"/>
    </row>
    <row r="639" spans="9:10">
      <c r="I639" s="185"/>
      <c r="J639" s="304"/>
    </row>
    <row r="640" spans="9:10">
      <c r="I640" s="185"/>
      <c r="J640" s="304"/>
    </row>
    <row r="641" spans="9:10">
      <c r="I641" s="185"/>
      <c r="J641" s="304"/>
    </row>
    <row r="642" spans="9:10">
      <c r="I642" s="185"/>
      <c r="J642" s="304"/>
    </row>
    <row r="643" spans="9:10">
      <c r="I643" s="185"/>
      <c r="J643" s="304"/>
    </row>
    <row r="644" spans="9:10">
      <c r="I644" s="185"/>
      <c r="J644" s="304"/>
    </row>
    <row r="645" spans="9:10">
      <c r="I645" s="185"/>
      <c r="J645" s="304"/>
    </row>
    <row r="646" spans="9:10">
      <c r="I646" s="185"/>
      <c r="J646" s="304"/>
    </row>
    <row r="647" spans="9:10">
      <c r="I647" s="185"/>
      <c r="J647" s="304"/>
    </row>
    <row r="648" spans="9:10">
      <c r="I648" s="185"/>
      <c r="J648" s="304"/>
    </row>
    <row r="649" spans="9:10">
      <c r="I649" s="185"/>
      <c r="J649" s="304"/>
    </row>
    <row r="650" spans="9:10">
      <c r="I650" s="185"/>
      <c r="J650" s="304"/>
    </row>
    <row r="651" spans="9:10">
      <c r="I651" s="185"/>
      <c r="J651" s="304"/>
    </row>
    <row r="652" spans="9:10">
      <c r="I652" s="185"/>
      <c r="J652" s="304"/>
    </row>
    <row r="653" spans="9:10">
      <c r="I653" s="185"/>
      <c r="J653" s="304"/>
    </row>
    <row r="654" spans="9:10">
      <c r="I654" s="185"/>
      <c r="J654" s="304"/>
    </row>
    <row r="655" spans="9:10">
      <c r="I655" s="185"/>
      <c r="J655" s="304"/>
    </row>
    <row r="656" spans="9:10">
      <c r="I656" s="185"/>
      <c r="J656" s="304"/>
    </row>
    <row r="657" spans="9:10">
      <c r="I657" s="185"/>
      <c r="J657" s="304"/>
    </row>
    <row r="658" spans="9:10">
      <c r="I658" s="185"/>
      <c r="J658" s="304"/>
    </row>
    <row r="659" spans="9:10">
      <c r="I659" s="185"/>
      <c r="J659" s="304"/>
    </row>
    <row r="660" spans="9:10">
      <c r="I660" s="185"/>
      <c r="J660" s="304"/>
    </row>
    <row r="661" spans="9:10">
      <c r="I661" s="185"/>
      <c r="J661" s="304"/>
    </row>
    <row r="662" spans="9:10">
      <c r="I662" s="185"/>
      <c r="J662" s="304"/>
    </row>
    <row r="663" spans="9:10">
      <c r="I663" s="185"/>
      <c r="J663" s="304"/>
    </row>
    <row r="664" spans="9:10">
      <c r="I664" s="185"/>
      <c r="J664" s="304"/>
    </row>
    <row r="665" spans="9:10">
      <c r="I665" s="185"/>
      <c r="J665" s="304"/>
    </row>
    <row r="666" spans="9:10">
      <c r="I666" s="185"/>
      <c r="J666" s="304"/>
    </row>
    <row r="667" spans="9:10">
      <c r="I667" s="185"/>
      <c r="J667" s="304"/>
    </row>
    <row r="668" spans="9:10">
      <c r="I668" s="185"/>
      <c r="J668" s="304"/>
    </row>
    <row r="669" spans="9:10">
      <c r="I669" s="185"/>
      <c r="J669" s="304"/>
    </row>
    <row r="670" spans="9:10">
      <c r="I670" s="185"/>
      <c r="J670" s="304"/>
    </row>
    <row r="671" spans="9:10">
      <c r="I671" s="185"/>
      <c r="J671" s="304"/>
    </row>
    <row r="672" spans="9:10">
      <c r="I672" s="185"/>
      <c r="J672" s="304"/>
    </row>
    <row r="673" spans="9:10">
      <c r="I673" s="185"/>
      <c r="J673" s="304"/>
    </row>
    <row r="674" spans="9:10">
      <c r="I674" s="185"/>
      <c r="J674" s="304"/>
    </row>
    <row r="675" spans="9:10">
      <c r="I675" s="185"/>
      <c r="J675" s="304"/>
    </row>
    <row r="676" spans="9:10">
      <c r="I676" s="185"/>
      <c r="J676" s="304"/>
    </row>
    <row r="677" spans="9:10">
      <c r="I677" s="185"/>
      <c r="J677" s="304"/>
    </row>
    <row r="678" spans="9:10">
      <c r="I678" s="185"/>
      <c r="J678" s="304"/>
    </row>
    <row r="679" spans="9:10">
      <c r="I679" s="185"/>
      <c r="J679" s="304"/>
    </row>
    <row r="680" spans="9:10">
      <c r="I680" s="185"/>
      <c r="J680" s="304"/>
    </row>
    <row r="681" spans="9:10">
      <c r="I681" s="185"/>
      <c r="J681" s="304"/>
    </row>
    <row r="682" spans="9:10">
      <c r="I682" s="185"/>
      <c r="J682" s="304"/>
    </row>
    <row r="683" spans="9:10">
      <c r="I683" s="185"/>
      <c r="J683" s="304"/>
    </row>
    <row r="684" spans="9:10">
      <c r="I684" s="185"/>
      <c r="J684" s="304"/>
    </row>
    <row r="685" spans="9:10">
      <c r="I685" s="185"/>
      <c r="J685" s="304"/>
    </row>
    <row r="686" spans="9:10">
      <c r="I686" s="185"/>
      <c r="J686" s="304"/>
    </row>
    <row r="687" spans="9:10">
      <c r="I687" s="185"/>
      <c r="J687" s="304"/>
    </row>
    <row r="688" spans="9:10">
      <c r="I688" s="185"/>
      <c r="J688" s="304"/>
    </row>
    <row r="689" spans="9:10">
      <c r="I689" s="185"/>
      <c r="J689" s="304"/>
    </row>
    <row r="690" spans="9:10">
      <c r="I690" s="185"/>
      <c r="J690" s="304"/>
    </row>
    <row r="691" spans="9:10">
      <c r="I691" s="185"/>
      <c r="J691" s="304"/>
    </row>
    <row r="692" spans="9:10">
      <c r="I692" s="185"/>
      <c r="J692" s="304"/>
    </row>
    <row r="693" spans="9:10">
      <c r="I693" s="185"/>
      <c r="J693" s="304"/>
    </row>
    <row r="694" spans="9:10">
      <c r="I694" s="185"/>
      <c r="J694" s="304"/>
    </row>
    <row r="695" spans="9:10">
      <c r="I695" s="185"/>
      <c r="J695" s="304"/>
    </row>
    <row r="696" spans="9:10">
      <c r="I696" s="185"/>
      <c r="J696" s="304"/>
    </row>
    <row r="697" spans="9:10">
      <c r="I697" s="185"/>
      <c r="J697" s="304"/>
    </row>
    <row r="698" spans="9:10">
      <c r="I698" s="185"/>
      <c r="J698" s="304"/>
    </row>
    <row r="699" spans="9:10">
      <c r="I699" s="185"/>
      <c r="J699" s="304"/>
    </row>
    <row r="700" spans="9:10">
      <c r="I700" s="185"/>
      <c r="J700" s="304"/>
    </row>
    <row r="701" spans="9:10">
      <c r="I701" s="185"/>
      <c r="J701" s="304"/>
    </row>
    <row r="702" spans="9:10">
      <c r="I702" s="185"/>
      <c r="J702" s="304"/>
    </row>
    <row r="703" spans="9:10">
      <c r="I703" s="185"/>
      <c r="J703" s="304"/>
    </row>
    <row r="704" spans="9:10">
      <c r="I704" s="185"/>
      <c r="J704" s="304"/>
    </row>
    <row r="705" spans="9:10">
      <c r="I705" s="185"/>
      <c r="J705" s="304"/>
    </row>
    <row r="706" spans="9:10">
      <c r="I706" s="185"/>
      <c r="J706" s="304"/>
    </row>
    <row r="707" spans="9:10">
      <c r="I707" s="185"/>
      <c r="J707" s="304"/>
    </row>
    <row r="708" spans="9:10">
      <c r="I708" s="185"/>
      <c r="J708" s="304"/>
    </row>
    <row r="709" spans="9:10">
      <c r="I709" s="185"/>
      <c r="J709" s="304"/>
    </row>
    <row r="710" spans="9:10">
      <c r="I710" s="185"/>
      <c r="J710" s="304"/>
    </row>
    <row r="711" spans="9:10">
      <c r="I711" s="185"/>
      <c r="J711" s="304"/>
    </row>
    <row r="712" spans="9:10">
      <c r="I712" s="185"/>
      <c r="J712" s="304"/>
    </row>
    <row r="713" spans="9:10">
      <c r="I713" s="185"/>
      <c r="J713" s="304"/>
    </row>
    <row r="714" spans="9:10">
      <c r="I714" s="185"/>
      <c r="J714" s="304"/>
    </row>
    <row r="715" spans="9:10">
      <c r="I715" s="185"/>
      <c r="J715" s="304"/>
    </row>
    <row r="716" spans="9:10">
      <c r="I716" s="185"/>
      <c r="J716" s="304"/>
    </row>
    <row r="717" spans="9:10">
      <c r="I717" s="185"/>
      <c r="J717" s="304"/>
    </row>
    <row r="718" spans="9:10">
      <c r="I718" s="185"/>
      <c r="J718" s="304"/>
    </row>
    <row r="719" spans="9:10">
      <c r="I719" s="185"/>
      <c r="J719" s="304"/>
    </row>
    <row r="720" spans="9:10">
      <c r="I720" s="185"/>
      <c r="J720" s="304"/>
    </row>
    <row r="721" spans="9:10">
      <c r="I721" s="185"/>
      <c r="J721" s="304"/>
    </row>
    <row r="722" spans="9:10">
      <c r="I722" s="185"/>
      <c r="J722" s="304"/>
    </row>
    <row r="723" spans="9:10">
      <c r="I723" s="185"/>
      <c r="J723" s="304"/>
    </row>
    <row r="724" spans="9:10">
      <c r="I724" s="185"/>
      <c r="J724" s="304"/>
    </row>
    <row r="725" spans="9:10">
      <c r="I725" s="185"/>
      <c r="J725" s="304"/>
    </row>
    <row r="726" spans="9:10">
      <c r="I726" s="185"/>
      <c r="J726" s="304"/>
    </row>
    <row r="727" spans="9:10">
      <c r="I727" s="185"/>
      <c r="J727" s="304"/>
    </row>
    <row r="728" spans="9:10">
      <c r="I728" s="185"/>
      <c r="J728" s="304"/>
    </row>
    <row r="729" spans="9:10">
      <c r="I729" s="185"/>
      <c r="J729" s="304"/>
    </row>
    <row r="730" spans="9:10">
      <c r="I730" s="185"/>
      <c r="J730" s="304"/>
    </row>
    <row r="731" spans="9:10">
      <c r="I731" s="185"/>
      <c r="J731" s="304"/>
    </row>
    <row r="732" spans="9:10">
      <c r="I732" s="185"/>
      <c r="J732" s="304"/>
    </row>
    <row r="733" spans="9:10">
      <c r="I733" s="185"/>
      <c r="J733" s="304"/>
    </row>
    <row r="734" spans="9:10">
      <c r="I734" s="185"/>
      <c r="J734" s="304"/>
    </row>
    <row r="735" spans="9:10">
      <c r="I735" s="185"/>
      <c r="J735" s="304"/>
    </row>
    <row r="736" spans="9:10">
      <c r="I736" s="185"/>
      <c r="J736" s="304"/>
    </row>
    <row r="737" spans="9:10">
      <c r="I737" s="185"/>
      <c r="J737" s="304"/>
    </row>
    <row r="738" spans="9:10">
      <c r="I738" s="185"/>
      <c r="J738" s="304"/>
    </row>
    <row r="739" spans="9:10">
      <c r="I739" s="185"/>
      <c r="J739" s="304"/>
    </row>
    <row r="740" spans="9:10">
      <c r="I740" s="185"/>
      <c r="J740" s="304"/>
    </row>
    <row r="741" spans="9:10">
      <c r="I741" s="185"/>
      <c r="J741" s="304"/>
    </row>
    <row r="742" spans="9:10">
      <c r="I742" s="185"/>
      <c r="J742" s="304"/>
    </row>
    <row r="743" spans="9:10">
      <c r="I743" s="185"/>
      <c r="J743" s="304"/>
    </row>
    <row r="744" spans="9:10">
      <c r="I744" s="185"/>
      <c r="J744" s="304"/>
    </row>
    <row r="745" spans="9:10">
      <c r="I745" s="185"/>
      <c r="J745" s="304"/>
    </row>
    <row r="746" spans="9:10">
      <c r="I746" s="185"/>
      <c r="J746" s="304"/>
    </row>
    <row r="747" spans="9:10">
      <c r="I747" s="185"/>
      <c r="J747" s="304"/>
    </row>
    <row r="748" spans="9:10">
      <c r="I748" s="185"/>
      <c r="J748" s="304"/>
    </row>
    <row r="749" spans="9:10">
      <c r="I749" s="185"/>
      <c r="J749" s="304"/>
    </row>
    <row r="750" spans="9:10">
      <c r="I750" s="185"/>
      <c r="J750" s="304"/>
    </row>
    <row r="751" spans="9:10">
      <c r="I751" s="185"/>
      <c r="J751" s="304"/>
    </row>
    <row r="752" spans="9:10">
      <c r="I752" s="185"/>
      <c r="J752" s="304"/>
    </row>
    <row r="753" spans="9:10">
      <c r="I753" s="185"/>
      <c r="J753" s="304"/>
    </row>
    <row r="754" spans="9:10">
      <c r="I754" s="185"/>
      <c r="J754" s="304"/>
    </row>
    <row r="755" spans="9:10">
      <c r="I755" s="185"/>
      <c r="J755" s="304"/>
    </row>
    <row r="756" spans="9:10">
      <c r="I756" s="185"/>
      <c r="J756" s="304"/>
    </row>
    <row r="757" spans="9:10">
      <c r="I757" s="185"/>
      <c r="J757" s="304"/>
    </row>
    <row r="758" spans="9:10">
      <c r="I758" s="185"/>
      <c r="J758" s="304"/>
    </row>
    <row r="759" spans="9:10">
      <c r="I759" s="185"/>
      <c r="J759" s="304"/>
    </row>
    <row r="760" spans="9:10">
      <c r="I760" s="185"/>
      <c r="J760" s="304"/>
    </row>
    <row r="761" spans="9:10">
      <c r="I761" s="185"/>
      <c r="J761" s="304"/>
    </row>
    <row r="762" spans="9:10">
      <c r="I762" s="185"/>
      <c r="J762" s="304"/>
    </row>
    <row r="763" spans="9:10">
      <c r="I763" s="185"/>
      <c r="J763" s="304"/>
    </row>
    <row r="764" spans="9:10">
      <c r="I764" s="185"/>
      <c r="J764" s="304"/>
    </row>
    <row r="765" spans="9:10">
      <c r="I765" s="185"/>
      <c r="J765" s="304"/>
    </row>
    <row r="766" spans="9:10">
      <c r="I766" s="185"/>
      <c r="J766" s="304"/>
    </row>
    <row r="767" spans="9:10">
      <c r="I767" s="185"/>
      <c r="J767" s="304"/>
    </row>
    <row r="768" spans="9:10">
      <c r="I768" s="185"/>
      <c r="J768" s="304"/>
    </row>
    <row r="769" spans="9:10">
      <c r="I769" s="185"/>
      <c r="J769" s="304"/>
    </row>
    <row r="770" spans="9:10">
      <c r="I770" s="185"/>
      <c r="J770" s="304"/>
    </row>
    <row r="771" spans="9:10">
      <c r="I771" s="185"/>
      <c r="J771" s="304"/>
    </row>
    <row r="772" spans="9:10">
      <c r="I772" s="185"/>
      <c r="J772" s="304"/>
    </row>
    <row r="773" spans="9:10">
      <c r="I773" s="185"/>
      <c r="J773" s="304"/>
    </row>
    <row r="774" spans="9:10">
      <c r="I774" s="185"/>
      <c r="J774" s="304"/>
    </row>
    <row r="775" spans="9:10">
      <c r="I775" s="185"/>
      <c r="J775" s="304"/>
    </row>
    <row r="776" spans="9:10">
      <c r="I776" s="185"/>
      <c r="J776" s="304"/>
    </row>
    <row r="777" spans="9:10">
      <c r="I777" s="185"/>
      <c r="J777" s="304"/>
    </row>
    <row r="778" spans="9:10">
      <c r="I778" s="185"/>
      <c r="J778" s="304"/>
    </row>
    <row r="779" spans="9:10">
      <c r="I779" s="185"/>
      <c r="J779" s="304"/>
    </row>
    <row r="780" spans="9:10">
      <c r="I780" s="185"/>
      <c r="J780" s="304"/>
    </row>
    <row r="781" spans="9:10">
      <c r="I781" s="185"/>
      <c r="J781" s="304"/>
    </row>
    <row r="782" spans="9:10">
      <c r="I782" s="185"/>
      <c r="J782" s="304"/>
    </row>
    <row r="783" spans="9:10">
      <c r="I783" s="185"/>
      <c r="J783" s="304"/>
    </row>
    <row r="784" spans="9:10">
      <c r="I784" s="185"/>
      <c r="J784" s="304"/>
    </row>
    <row r="785" spans="9:10">
      <c r="I785" s="185"/>
      <c r="J785" s="304"/>
    </row>
    <row r="786" spans="9:10">
      <c r="I786" s="185"/>
      <c r="J786" s="304"/>
    </row>
    <row r="787" spans="9:10">
      <c r="I787" s="185"/>
      <c r="J787" s="304"/>
    </row>
    <row r="788" spans="9:10">
      <c r="I788" s="185"/>
      <c r="J788" s="304"/>
    </row>
    <row r="789" spans="9:10">
      <c r="I789" s="185"/>
      <c r="J789" s="304"/>
    </row>
    <row r="790" spans="9:10">
      <c r="I790" s="185"/>
      <c r="J790" s="304"/>
    </row>
    <row r="791" spans="9:10">
      <c r="I791" s="185"/>
      <c r="J791" s="304"/>
    </row>
    <row r="792" spans="9:10">
      <c r="I792" s="185"/>
      <c r="J792" s="304"/>
    </row>
    <row r="793" spans="9:10">
      <c r="I793" s="185"/>
      <c r="J793" s="304"/>
    </row>
    <row r="794" spans="9:10">
      <c r="I794" s="185"/>
      <c r="J794" s="304"/>
    </row>
    <row r="795" spans="9:10">
      <c r="I795" s="185"/>
      <c r="J795" s="304"/>
    </row>
    <row r="796" spans="9:10">
      <c r="I796" s="185"/>
      <c r="J796" s="304"/>
    </row>
    <row r="797" spans="9:10">
      <c r="I797" s="185"/>
      <c r="J797" s="304"/>
    </row>
    <row r="798" spans="9:10">
      <c r="I798" s="185"/>
      <c r="J798" s="304"/>
    </row>
    <row r="799" spans="9:10">
      <c r="I799" s="185"/>
      <c r="J799" s="304"/>
    </row>
    <row r="800" spans="9:10">
      <c r="I800" s="185"/>
      <c r="J800" s="304"/>
    </row>
    <row r="801" spans="9:10">
      <c r="I801" s="185"/>
      <c r="J801" s="304"/>
    </row>
    <row r="802" spans="9:10">
      <c r="I802" s="185"/>
      <c r="J802" s="304"/>
    </row>
    <row r="803" spans="9:10">
      <c r="I803" s="185"/>
      <c r="J803" s="304"/>
    </row>
    <row r="804" spans="9:10">
      <c r="I804" s="185"/>
      <c r="J804" s="304"/>
    </row>
    <row r="805" spans="9:10">
      <c r="I805" s="185"/>
      <c r="J805" s="304"/>
    </row>
    <row r="806" spans="9:10">
      <c r="I806" s="185"/>
      <c r="J806" s="304"/>
    </row>
    <row r="807" spans="9:10">
      <c r="I807" s="185"/>
      <c r="J807" s="304"/>
    </row>
    <row r="808" spans="9:10">
      <c r="I808" s="185"/>
      <c r="J808" s="304"/>
    </row>
    <row r="809" spans="9:10">
      <c r="I809" s="185"/>
      <c r="J809" s="304"/>
    </row>
    <row r="810" spans="9:10">
      <c r="I810" s="185"/>
      <c r="J810" s="304"/>
    </row>
    <row r="811" spans="9:10">
      <c r="I811" s="185"/>
      <c r="J811" s="304"/>
    </row>
    <row r="812" spans="9:10">
      <c r="I812" s="185"/>
      <c r="J812" s="304"/>
    </row>
    <row r="813" spans="9:10">
      <c r="I813" s="185"/>
      <c r="J813" s="304"/>
    </row>
    <row r="814" spans="9:10">
      <c r="I814" s="185"/>
      <c r="J814" s="304"/>
    </row>
    <row r="815" spans="9:10">
      <c r="I815" s="185"/>
      <c r="J815" s="304"/>
    </row>
    <row r="816" spans="9:10">
      <c r="I816" s="185"/>
      <c r="J816" s="304"/>
    </row>
    <row r="817" spans="9:10">
      <c r="I817" s="185"/>
      <c r="J817" s="304"/>
    </row>
    <row r="818" spans="9:10">
      <c r="I818" s="185"/>
      <c r="J818" s="304"/>
    </row>
    <row r="819" spans="9:10">
      <c r="I819" s="185"/>
      <c r="J819" s="304"/>
    </row>
    <row r="820" spans="9:10">
      <c r="I820" s="185"/>
      <c r="J820" s="304"/>
    </row>
    <row r="821" spans="9:10">
      <c r="I821" s="185"/>
      <c r="J821" s="304"/>
    </row>
    <row r="822" spans="9:10">
      <c r="I822" s="185"/>
      <c r="J822" s="304"/>
    </row>
    <row r="823" spans="9:10">
      <c r="I823" s="185"/>
      <c r="J823" s="304"/>
    </row>
    <row r="824" spans="9:10">
      <c r="I824" s="185"/>
      <c r="J824" s="304"/>
    </row>
    <row r="825" spans="9:10">
      <c r="I825" s="185"/>
      <c r="J825" s="304"/>
    </row>
    <row r="826" spans="9:10">
      <c r="I826" s="185"/>
      <c r="J826" s="304"/>
    </row>
    <row r="827" spans="9:10">
      <c r="I827" s="185"/>
      <c r="J827" s="304"/>
    </row>
    <row r="828" spans="9:10">
      <c r="I828" s="185"/>
      <c r="J828" s="304"/>
    </row>
    <row r="829" spans="9:10">
      <c r="I829" s="185"/>
      <c r="J829" s="304"/>
    </row>
    <row r="830" spans="9:10">
      <c r="I830" s="185"/>
      <c r="J830" s="304"/>
    </row>
    <row r="831" spans="9:10">
      <c r="I831" s="185"/>
      <c r="J831" s="304"/>
    </row>
    <row r="832" spans="9:10">
      <c r="I832" s="185"/>
      <c r="J832" s="304"/>
    </row>
    <row r="833" spans="9:10">
      <c r="I833" s="185"/>
      <c r="J833" s="304"/>
    </row>
    <row r="834" spans="9:10">
      <c r="I834" s="185"/>
      <c r="J834" s="304"/>
    </row>
    <row r="835" spans="9:10">
      <c r="I835" s="185"/>
      <c r="J835" s="304"/>
    </row>
    <row r="836" spans="9:10">
      <c r="I836" s="185"/>
      <c r="J836" s="304"/>
    </row>
    <row r="837" spans="9:10">
      <c r="I837" s="185"/>
      <c r="J837" s="304"/>
    </row>
    <row r="838" spans="9:10">
      <c r="I838" s="185"/>
      <c r="J838" s="304"/>
    </row>
    <row r="839" spans="9:10">
      <c r="I839" s="185"/>
      <c r="J839" s="304"/>
    </row>
    <row r="840" spans="9:10">
      <c r="I840" s="185"/>
      <c r="J840" s="304"/>
    </row>
    <row r="841" spans="9:10">
      <c r="I841" s="185"/>
      <c r="J841" s="304"/>
    </row>
    <row r="842" spans="9:10">
      <c r="I842" s="185"/>
      <c r="J842" s="304"/>
    </row>
    <row r="843" spans="9:10">
      <c r="I843" s="185"/>
      <c r="J843" s="304"/>
    </row>
    <row r="844" spans="9:10">
      <c r="I844" s="185"/>
      <c r="J844" s="304"/>
    </row>
    <row r="845" spans="9:10">
      <c r="I845" s="185"/>
      <c r="J845" s="304"/>
    </row>
    <row r="846" spans="9:10">
      <c r="I846" s="185"/>
      <c r="J846" s="304"/>
    </row>
    <row r="847" spans="9:10">
      <c r="I847" s="185"/>
      <c r="J847" s="304"/>
    </row>
    <row r="848" spans="9:10">
      <c r="I848" s="185"/>
      <c r="J848" s="304"/>
    </row>
    <row r="849" spans="9:10">
      <c r="I849" s="185"/>
      <c r="J849" s="304"/>
    </row>
    <row r="850" spans="9:10">
      <c r="I850" s="185"/>
      <c r="J850" s="304"/>
    </row>
    <row r="851" spans="9:10">
      <c r="I851" s="185"/>
      <c r="J851" s="304"/>
    </row>
    <row r="852" spans="9:10">
      <c r="I852" s="185"/>
      <c r="J852" s="304"/>
    </row>
    <row r="853" spans="9:10">
      <c r="I853" s="185"/>
      <c r="J853" s="304"/>
    </row>
    <row r="854" spans="9:10">
      <c r="I854" s="185"/>
      <c r="J854" s="304"/>
    </row>
    <row r="855" spans="9:10">
      <c r="I855" s="185"/>
      <c r="J855" s="304"/>
    </row>
    <row r="856" spans="9:10">
      <c r="I856" s="185"/>
      <c r="J856" s="304"/>
    </row>
    <row r="857" spans="9:10">
      <c r="I857" s="185"/>
      <c r="J857" s="304"/>
    </row>
    <row r="858" spans="9:10">
      <c r="I858" s="185"/>
      <c r="J858" s="304"/>
    </row>
    <row r="859" spans="9:10">
      <c r="I859" s="185"/>
      <c r="J859" s="304"/>
    </row>
    <row r="860" spans="9:10">
      <c r="I860" s="185"/>
      <c r="J860" s="304"/>
    </row>
    <row r="861" spans="9:10">
      <c r="I861" s="185"/>
      <c r="J861" s="304"/>
    </row>
    <row r="862" spans="9:10">
      <c r="I862" s="185"/>
      <c r="J862" s="304"/>
    </row>
    <row r="863" spans="9:10">
      <c r="I863" s="185"/>
      <c r="J863" s="304"/>
    </row>
    <row r="864" spans="9:10">
      <c r="I864" s="185"/>
      <c r="J864" s="304"/>
    </row>
    <row r="865" spans="9:10">
      <c r="I865" s="185"/>
      <c r="J865" s="304"/>
    </row>
    <row r="866" spans="9:10">
      <c r="I866" s="185"/>
      <c r="J866" s="304"/>
    </row>
    <row r="867" spans="9:10">
      <c r="I867" s="185"/>
      <c r="J867" s="304"/>
    </row>
    <row r="868" spans="9:10">
      <c r="I868" s="185"/>
      <c r="J868" s="304"/>
    </row>
    <row r="869" spans="9:10">
      <c r="I869" s="185"/>
      <c r="J869" s="304"/>
    </row>
    <row r="870" spans="9:10">
      <c r="I870" s="185"/>
      <c r="J870" s="304"/>
    </row>
    <row r="871" spans="9:10">
      <c r="I871" s="185"/>
      <c r="J871" s="304"/>
    </row>
    <row r="872" spans="9:10">
      <c r="I872" s="185"/>
      <c r="J872" s="304"/>
    </row>
    <row r="873" spans="9:10">
      <c r="I873" s="185"/>
      <c r="J873" s="304"/>
    </row>
    <row r="874" spans="9:10">
      <c r="I874" s="185"/>
      <c r="J874" s="304"/>
    </row>
    <row r="875" spans="9:10">
      <c r="I875" s="185"/>
      <c r="J875" s="304"/>
    </row>
    <row r="876" spans="9:10">
      <c r="I876" s="185"/>
      <c r="J876" s="304"/>
    </row>
    <row r="877" spans="9:10">
      <c r="I877" s="185"/>
      <c r="J877" s="304"/>
    </row>
    <row r="878" spans="9:10">
      <c r="I878" s="185"/>
      <c r="J878" s="304"/>
    </row>
    <row r="879" spans="9:10">
      <c r="I879" s="185"/>
      <c r="J879" s="304"/>
    </row>
    <row r="880" spans="9:10">
      <c r="I880" s="185"/>
      <c r="J880" s="304"/>
    </row>
    <row r="881" spans="9:10">
      <c r="I881" s="185"/>
      <c r="J881" s="304"/>
    </row>
    <row r="882" spans="9:10">
      <c r="I882" s="185"/>
      <c r="J882" s="304"/>
    </row>
    <row r="883" spans="9:10">
      <c r="I883" s="185"/>
      <c r="J883" s="304"/>
    </row>
    <row r="884" spans="9:10">
      <c r="I884" s="185"/>
      <c r="J884" s="304"/>
    </row>
    <row r="885" spans="9:10">
      <c r="I885" s="185"/>
      <c r="J885" s="304"/>
    </row>
    <row r="886" spans="9:10">
      <c r="I886" s="185"/>
      <c r="J886" s="304"/>
    </row>
    <row r="887" spans="9:10">
      <c r="I887" s="185"/>
      <c r="J887" s="304"/>
    </row>
    <row r="888" spans="9:10">
      <c r="I888" s="185"/>
      <c r="J888" s="304"/>
    </row>
    <row r="889" spans="9:10">
      <c r="I889" s="185"/>
      <c r="J889" s="304"/>
    </row>
    <row r="890" spans="9:10">
      <c r="I890" s="185"/>
      <c r="J890" s="304"/>
    </row>
    <row r="891" spans="9:10">
      <c r="I891" s="185"/>
      <c r="J891" s="304"/>
    </row>
    <row r="892" spans="9:10">
      <c r="I892" s="185"/>
      <c r="J892" s="304"/>
    </row>
    <row r="893" spans="9:10">
      <c r="I893" s="185"/>
      <c r="J893" s="304"/>
    </row>
    <row r="894" spans="9:10">
      <c r="I894" s="185"/>
      <c r="J894" s="304"/>
    </row>
    <row r="895" spans="9:10">
      <c r="I895" s="185"/>
      <c r="J895" s="304"/>
    </row>
    <row r="896" spans="9:10">
      <c r="I896" s="185"/>
      <c r="J896" s="304"/>
    </row>
    <row r="897" spans="9:10">
      <c r="I897" s="185"/>
      <c r="J897" s="304"/>
    </row>
    <row r="898" spans="9:10">
      <c r="I898" s="185"/>
      <c r="J898" s="304"/>
    </row>
    <row r="899" spans="9:10">
      <c r="I899" s="185"/>
      <c r="J899" s="304"/>
    </row>
    <row r="900" spans="9:10">
      <c r="I900" s="185"/>
      <c r="J900" s="304"/>
    </row>
    <row r="901" spans="9:10">
      <c r="I901" s="185"/>
      <c r="J901" s="304"/>
    </row>
    <row r="902" spans="9:10">
      <c r="I902" s="185"/>
      <c r="J902" s="304"/>
    </row>
    <row r="903" spans="9:10">
      <c r="I903" s="185"/>
      <c r="J903" s="304"/>
    </row>
    <row r="904" spans="9:10">
      <c r="I904" s="185"/>
      <c r="J904" s="304"/>
    </row>
    <row r="905" spans="9:10">
      <c r="I905" s="185"/>
      <c r="J905" s="304"/>
    </row>
    <row r="906" spans="9:10">
      <c r="I906" s="185"/>
      <c r="J906" s="304"/>
    </row>
    <row r="907" spans="9:10">
      <c r="I907" s="185"/>
      <c r="J907" s="304"/>
    </row>
    <row r="908" spans="9:10">
      <c r="I908" s="185"/>
      <c r="J908" s="304"/>
    </row>
    <row r="909" spans="9:10">
      <c r="I909" s="185"/>
      <c r="J909" s="304"/>
    </row>
    <row r="910" spans="9:10">
      <c r="I910" s="185"/>
      <c r="J910" s="304"/>
    </row>
    <row r="911" spans="9:10">
      <c r="I911" s="185"/>
      <c r="J911" s="304"/>
    </row>
    <row r="912" spans="9:10">
      <c r="I912" s="185"/>
      <c r="J912" s="304"/>
    </row>
    <row r="913" spans="9:10">
      <c r="I913" s="185"/>
      <c r="J913" s="304"/>
    </row>
    <row r="914" spans="9:10">
      <c r="I914" s="185"/>
      <c r="J914" s="304"/>
    </row>
    <row r="915" spans="9:10">
      <c r="I915" s="185"/>
      <c r="J915" s="304"/>
    </row>
    <row r="916" spans="9:10">
      <c r="I916" s="185"/>
      <c r="J916" s="304"/>
    </row>
    <row r="917" spans="9:10">
      <c r="I917" s="185"/>
      <c r="J917" s="304"/>
    </row>
    <row r="918" spans="9:10">
      <c r="I918" s="185"/>
      <c r="J918" s="304"/>
    </row>
    <row r="919" spans="9:10">
      <c r="I919" s="185"/>
      <c r="J919" s="304"/>
    </row>
    <row r="920" spans="9:10">
      <c r="I920" s="185"/>
      <c r="J920" s="304"/>
    </row>
    <row r="921" spans="9:10">
      <c r="I921" s="185"/>
      <c r="J921" s="304"/>
    </row>
    <row r="922" spans="9:10">
      <c r="I922" s="185"/>
      <c r="J922" s="304"/>
    </row>
    <row r="923" spans="9:10">
      <c r="I923" s="185"/>
      <c r="J923" s="304"/>
    </row>
    <row r="924" spans="9:10">
      <c r="I924" s="185"/>
      <c r="J924" s="304"/>
    </row>
    <row r="925" spans="9:10">
      <c r="I925" s="185"/>
      <c r="J925" s="304"/>
    </row>
    <row r="926" spans="9:10">
      <c r="I926" s="185"/>
      <c r="J926" s="304"/>
    </row>
    <row r="927" spans="9:10">
      <c r="I927" s="185"/>
      <c r="J927" s="304"/>
    </row>
    <row r="928" spans="9:10">
      <c r="I928" s="185"/>
      <c r="J928" s="304"/>
    </row>
    <row r="929" spans="9:10">
      <c r="I929" s="185"/>
      <c r="J929" s="304"/>
    </row>
    <row r="930" spans="9:10">
      <c r="I930" s="185"/>
      <c r="J930" s="304"/>
    </row>
    <row r="931" spans="9:10">
      <c r="I931" s="185"/>
      <c r="J931" s="304"/>
    </row>
    <row r="932" spans="9:10">
      <c r="I932" s="185"/>
      <c r="J932" s="304"/>
    </row>
    <row r="933" spans="9:10">
      <c r="I933" s="185"/>
      <c r="J933" s="304"/>
    </row>
    <row r="934" spans="9:10">
      <c r="I934" s="185"/>
      <c r="J934" s="304"/>
    </row>
    <row r="935" spans="9:10">
      <c r="I935" s="185"/>
      <c r="J935" s="304"/>
    </row>
    <row r="936" spans="9:10">
      <c r="I936" s="185"/>
      <c r="J936" s="304"/>
    </row>
    <row r="937" spans="9:10">
      <c r="I937" s="185"/>
      <c r="J937" s="304"/>
    </row>
    <row r="938" spans="9:10">
      <c r="I938" s="185"/>
      <c r="J938" s="304"/>
    </row>
    <row r="939" spans="9:10">
      <c r="I939" s="185"/>
      <c r="J939" s="304"/>
    </row>
    <row r="940" spans="9:10">
      <c r="I940" s="185"/>
      <c r="J940" s="304"/>
    </row>
    <row r="941" spans="9:10">
      <c r="I941" s="185"/>
      <c r="J941" s="304"/>
    </row>
    <row r="942" spans="9:10">
      <c r="I942" s="185"/>
      <c r="J942" s="304"/>
    </row>
    <row r="943" spans="9:10">
      <c r="I943" s="185"/>
      <c r="J943" s="304"/>
    </row>
    <row r="944" spans="9:10">
      <c r="I944" s="185"/>
      <c r="J944" s="304"/>
    </row>
    <row r="945" spans="9:10">
      <c r="I945" s="185"/>
      <c r="J945" s="304"/>
    </row>
    <row r="946" spans="9:10">
      <c r="I946" s="185"/>
      <c r="J946" s="304"/>
    </row>
    <row r="947" spans="9:10">
      <c r="I947" s="185"/>
      <c r="J947" s="304"/>
    </row>
    <row r="948" spans="9:10">
      <c r="I948" s="185"/>
      <c r="J948" s="304"/>
    </row>
    <row r="949" spans="9:10">
      <c r="I949" s="185"/>
      <c r="J949" s="304"/>
    </row>
    <row r="950" spans="9:10">
      <c r="I950" s="185"/>
      <c r="J950" s="304"/>
    </row>
    <row r="951" spans="9:10">
      <c r="I951" s="185"/>
      <c r="J951" s="304"/>
    </row>
    <row r="952" spans="9:10">
      <c r="I952" s="185"/>
      <c r="J952" s="304"/>
    </row>
    <row r="953" spans="9:10">
      <c r="I953" s="185"/>
      <c r="J953" s="304"/>
    </row>
    <row r="954" spans="9:10">
      <c r="I954" s="185"/>
      <c r="J954" s="304"/>
    </row>
    <row r="955" spans="9:10">
      <c r="I955" s="185"/>
      <c r="J955" s="304"/>
    </row>
    <row r="956" spans="9:10">
      <c r="I956" s="185"/>
      <c r="J956" s="304"/>
    </row>
    <row r="957" spans="9:10">
      <c r="I957" s="185"/>
      <c r="J957" s="304"/>
    </row>
    <row r="958" spans="9:10">
      <c r="I958" s="185"/>
      <c r="J958" s="304"/>
    </row>
    <row r="959" spans="9:10">
      <c r="I959" s="185"/>
      <c r="J959" s="304"/>
    </row>
    <row r="960" spans="9:10">
      <c r="I960" s="185"/>
      <c r="J960" s="304"/>
    </row>
    <row r="961" spans="9:10">
      <c r="I961" s="185"/>
      <c r="J961" s="304"/>
    </row>
    <row r="962" spans="9:10">
      <c r="I962" s="185"/>
      <c r="J962" s="304"/>
    </row>
    <row r="963" spans="9:10">
      <c r="I963" s="185"/>
      <c r="J963" s="304"/>
    </row>
    <row r="964" spans="9:10">
      <c r="I964" s="185"/>
      <c r="J964" s="304"/>
    </row>
    <row r="965" spans="9:10">
      <c r="I965" s="185"/>
      <c r="J965" s="304"/>
    </row>
    <row r="966" spans="9:10">
      <c r="I966" s="185"/>
      <c r="J966" s="304"/>
    </row>
    <row r="967" spans="9:10">
      <c r="I967" s="185"/>
      <c r="J967" s="304"/>
    </row>
    <row r="968" spans="9:10">
      <c r="I968" s="185"/>
      <c r="J968" s="304"/>
    </row>
    <row r="969" spans="9:10">
      <c r="I969" s="185"/>
      <c r="J969" s="304"/>
    </row>
    <row r="970" spans="9:10">
      <c r="I970" s="185"/>
      <c r="J970" s="304"/>
    </row>
    <row r="971" spans="9:10">
      <c r="I971" s="185"/>
      <c r="J971" s="304"/>
    </row>
    <row r="972" spans="9:10">
      <c r="I972" s="185"/>
      <c r="J972" s="304"/>
    </row>
    <row r="973" spans="9:10">
      <c r="I973" s="185"/>
      <c r="J973" s="304"/>
    </row>
    <row r="974" spans="9:10">
      <c r="I974" s="185"/>
      <c r="J974" s="304"/>
    </row>
    <row r="975" spans="9:10">
      <c r="I975" s="185"/>
      <c r="J975" s="304"/>
    </row>
    <row r="976" spans="9:10">
      <c r="I976" s="185"/>
      <c r="J976" s="304"/>
    </row>
    <row r="977" spans="9:10">
      <c r="I977" s="185"/>
      <c r="J977" s="304"/>
    </row>
    <row r="978" spans="9:10">
      <c r="I978" s="185"/>
      <c r="J978" s="304"/>
    </row>
    <row r="979" spans="9:10">
      <c r="I979" s="185"/>
      <c r="J979" s="304"/>
    </row>
    <row r="980" spans="9:10">
      <c r="I980" s="185"/>
      <c r="J980" s="304"/>
    </row>
    <row r="981" spans="9:10">
      <c r="I981" s="185"/>
      <c r="J981" s="304"/>
    </row>
    <row r="982" spans="9:10">
      <c r="I982" s="185"/>
      <c r="J982" s="304"/>
    </row>
    <row r="983" spans="9:10">
      <c r="I983" s="185"/>
      <c r="J983" s="304"/>
    </row>
    <row r="984" spans="9:10">
      <c r="I984" s="185"/>
      <c r="J984" s="304"/>
    </row>
    <row r="985" spans="9:10">
      <c r="I985" s="185"/>
      <c r="J985" s="304"/>
    </row>
    <row r="986" spans="9:10">
      <c r="I986" s="185"/>
      <c r="J986" s="304"/>
    </row>
    <row r="987" spans="9:10">
      <c r="I987" s="185"/>
      <c r="J987" s="304"/>
    </row>
    <row r="988" spans="9:10">
      <c r="I988" s="185"/>
      <c r="J988" s="304"/>
    </row>
    <row r="989" spans="9:10">
      <c r="I989" s="185"/>
      <c r="J989" s="304"/>
    </row>
    <row r="990" spans="9:10">
      <c r="I990" s="185"/>
      <c r="J990" s="304"/>
    </row>
    <row r="991" spans="9:10">
      <c r="I991" s="185"/>
      <c r="J991" s="304"/>
    </row>
    <row r="992" spans="9:10">
      <c r="I992" s="185"/>
      <c r="J992" s="304"/>
    </row>
    <row r="993" spans="9:10">
      <c r="I993" s="185"/>
      <c r="J993" s="304"/>
    </row>
    <row r="994" spans="9:10">
      <c r="I994" s="185"/>
      <c r="J994" s="304"/>
    </row>
    <row r="995" spans="9:10">
      <c r="I995" s="185"/>
      <c r="J995" s="304"/>
    </row>
    <row r="996" spans="9:10">
      <c r="I996" s="185"/>
      <c r="J996" s="304"/>
    </row>
    <row r="997" spans="9:10">
      <c r="I997" s="185"/>
      <c r="J997" s="304"/>
    </row>
    <row r="998" spans="9:10">
      <c r="I998" s="185"/>
      <c r="J998" s="304"/>
    </row>
    <row r="999" spans="9:10">
      <c r="I999" s="185"/>
      <c r="J999" s="304"/>
    </row>
    <row r="1000" spans="9:10">
      <c r="I1000" s="185"/>
      <c r="J1000" s="304"/>
    </row>
  </sheetData>
  <hyperlinks>
    <hyperlink ref="E2" r:id="rId1" xr:uid="{00000000-0004-0000-1000-000000000000}"/>
    <hyperlink ref="J2" r:id="rId2" xr:uid="{00000000-0004-0000-1000-000001000000}"/>
    <hyperlink ref="E3" r:id="rId3" xr:uid="{00000000-0004-0000-1000-000002000000}"/>
    <hyperlink ref="J3" r:id="rId4" xr:uid="{00000000-0004-0000-1000-000003000000}"/>
    <hyperlink ref="E4" r:id="rId5" xr:uid="{00000000-0004-0000-1000-000004000000}"/>
    <hyperlink ref="J4" r:id="rId6" xr:uid="{00000000-0004-0000-1000-000005000000}"/>
    <hyperlink ref="E8" r:id="rId7" xr:uid="{00000000-0004-0000-1000-000006000000}"/>
    <hyperlink ref="J8" r:id="rId8" xr:uid="{00000000-0004-0000-1000-000007000000}"/>
    <hyperlink ref="E9" r:id="rId9" xr:uid="{00000000-0004-0000-1000-000008000000}"/>
    <hyperlink ref="J9" r:id="rId10" xr:uid="{00000000-0004-0000-1000-000009000000}"/>
    <hyperlink ref="E10" r:id="rId11" xr:uid="{00000000-0004-0000-1000-00000A000000}"/>
    <hyperlink ref="J10" r:id="rId12" xr:uid="{00000000-0004-0000-1000-00000B000000}"/>
    <hyperlink ref="E11" r:id="rId13" xr:uid="{00000000-0004-0000-1000-00000C000000}"/>
    <hyperlink ref="J11" r:id="rId14" xr:uid="{00000000-0004-0000-1000-00000D000000}"/>
    <hyperlink ref="E12" r:id="rId15" xr:uid="{00000000-0004-0000-1000-00000E000000}"/>
    <hyperlink ref="J12" r:id="rId16" xr:uid="{00000000-0004-0000-1000-00000F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Y999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21.42578125" customWidth="1"/>
    <col min="2" max="2" width="25.28515625" customWidth="1"/>
    <col min="3" max="3" width="5.85546875" customWidth="1"/>
    <col min="4" max="4" width="36.7109375" customWidth="1"/>
    <col min="5" max="5" width="38.42578125" customWidth="1"/>
    <col min="6" max="6" width="14" customWidth="1"/>
    <col min="7" max="7" width="6.140625" customWidth="1"/>
    <col min="8" max="8" width="5.42578125" customWidth="1"/>
    <col min="9" max="9" width="65.140625" customWidth="1"/>
    <col min="10" max="10" width="13.85546875" customWidth="1"/>
    <col min="11" max="11" width="16.42578125" customWidth="1"/>
    <col min="12" max="12" width="12.28515625" customWidth="1"/>
    <col min="13" max="13" width="15.7109375" customWidth="1"/>
    <col min="14" max="14" width="19.42578125" customWidth="1"/>
  </cols>
  <sheetData>
    <row r="1" spans="1:25">
      <c r="A1" s="156" t="s">
        <v>0</v>
      </c>
      <c r="B1" s="156" t="s">
        <v>1</v>
      </c>
      <c r="C1" s="584" t="s">
        <v>2</v>
      </c>
      <c r="D1" s="156" t="s">
        <v>3380</v>
      </c>
      <c r="E1" s="156" t="s">
        <v>6</v>
      </c>
      <c r="F1" s="156" t="s">
        <v>7</v>
      </c>
      <c r="G1" s="156" t="s">
        <v>9</v>
      </c>
      <c r="H1" s="305" t="s">
        <v>2704</v>
      </c>
      <c r="I1" s="156" t="s">
        <v>13</v>
      </c>
      <c r="J1" s="468" t="s">
        <v>3595</v>
      </c>
      <c r="K1" s="156" t="s">
        <v>15</v>
      </c>
      <c r="L1" s="156" t="s">
        <v>4</v>
      </c>
      <c r="M1" s="156" t="s">
        <v>25</v>
      </c>
      <c r="N1" s="469" t="s">
        <v>3596</v>
      </c>
      <c r="O1" s="598" t="s">
        <v>4111</v>
      </c>
    </row>
    <row r="2" spans="1:25">
      <c r="A2" s="107" t="s">
        <v>4112</v>
      </c>
      <c r="B2" s="172" t="s">
        <v>4113</v>
      </c>
      <c r="C2" s="107" t="s">
        <v>402</v>
      </c>
      <c r="D2" s="107" t="s">
        <v>4114</v>
      </c>
      <c r="E2" s="246" t="s">
        <v>4115</v>
      </c>
      <c r="F2" s="107" t="s">
        <v>27</v>
      </c>
      <c r="G2" s="138">
        <v>5000</v>
      </c>
      <c r="H2" s="107" t="s">
        <v>3576</v>
      </c>
      <c r="I2" s="407" t="s">
        <v>4116</v>
      </c>
      <c r="J2" s="460">
        <v>45182</v>
      </c>
      <c r="K2" s="107"/>
      <c r="L2" s="33" t="s">
        <v>4117</v>
      </c>
      <c r="M2" s="107"/>
      <c r="N2" s="126" t="s">
        <v>30</v>
      </c>
      <c r="O2" s="92" t="s">
        <v>4118</v>
      </c>
      <c r="P2" s="119"/>
      <c r="Q2" s="119"/>
      <c r="R2" s="119"/>
      <c r="S2" s="119"/>
      <c r="T2" s="119"/>
      <c r="U2" s="119"/>
      <c r="V2" s="119"/>
      <c r="W2" s="119"/>
      <c r="X2" s="119"/>
      <c r="Y2" s="119"/>
    </row>
    <row r="3" spans="1:25">
      <c r="A3" s="107" t="s">
        <v>4112</v>
      </c>
      <c r="B3" s="172" t="s">
        <v>4119</v>
      </c>
      <c r="C3" s="107" t="s">
        <v>402</v>
      </c>
      <c r="D3" s="107" t="s">
        <v>4114</v>
      </c>
      <c r="E3" s="246" t="s">
        <v>4120</v>
      </c>
      <c r="F3" s="107" t="s">
        <v>27</v>
      </c>
      <c r="G3" s="138">
        <v>4000</v>
      </c>
      <c r="H3" s="107" t="s">
        <v>3576</v>
      </c>
      <c r="I3" s="407" t="s">
        <v>4121</v>
      </c>
      <c r="J3" s="454">
        <v>45217</v>
      </c>
      <c r="K3" s="107"/>
      <c r="L3" s="33" t="s">
        <v>4117</v>
      </c>
      <c r="M3" s="107"/>
      <c r="N3" s="126" t="s">
        <v>30</v>
      </c>
      <c r="O3" s="92" t="s">
        <v>4118</v>
      </c>
      <c r="P3" s="119"/>
      <c r="Q3" s="119"/>
      <c r="R3" s="119"/>
      <c r="S3" s="119"/>
      <c r="T3" s="119"/>
      <c r="U3" s="119"/>
      <c r="V3" s="119"/>
      <c r="W3" s="119"/>
      <c r="X3" s="119"/>
      <c r="Y3" s="119"/>
    </row>
    <row r="4" spans="1:25">
      <c r="A4" s="107" t="s">
        <v>4112</v>
      </c>
      <c r="B4" s="65" t="s">
        <v>4122</v>
      </c>
      <c r="C4" s="107"/>
      <c r="D4" s="107" t="s">
        <v>4114</v>
      </c>
      <c r="E4" s="283" t="s">
        <v>4123</v>
      </c>
      <c r="F4" s="107" t="s">
        <v>2393</v>
      </c>
      <c r="G4" s="103">
        <v>10000</v>
      </c>
      <c r="H4" s="107" t="s">
        <v>3576</v>
      </c>
      <c r="I4" s="407" t="s">
        <v>4124</v>
      </c>
      <c r="J4" s="454">
        <v>45217</v>
      </c>
      <c r="K4" s="107"/>
      <c r="L4" s="33" t="s">
        <v>4125</v>
      </c>
      <c r="M4" s="107"/>
      <c r="N4" s="126" t="s">
        <v>30</v>
      </c>
      <c r="O4" s="92" t="s">
        <v>4118</v>
      </c>
      <c r="P4" s="119"/>
      <c r="Q4" s="119"/>
      <c r="R4" s="119"/>
      <c r="S4" s="119"/>
      <c r="T4" s="119"/>
      <c r="U4" s="119"/>
      <c r="V4" s="119"/>
      <c r="W4" s="119"/>
      <c r="X4" s="119"/>
      <c r="Y4" s="119"/>
    </row>
    <row r="5" spans="1:25">
      <c r="A5" s="107" t="s">
        <v>4112</v>
      </c>
      <c r="B5" s="94" t="s">
        <v>4126</v>
      </c>
      <c r="C5" s="107" t="s">
        <v>402</v>
      </c>
      <c r="D5" s="107" t="s">
        <v>4114</v>
      </c>
      <c r="E5" s="246" t="s">
        <v>4127</v>
      </c>
      <c r="F5" s="107" t="s">
        <v>27</v>
      </c>
      <c r="G5" s="138">
        <v>3000</v>
      </c>
      <c r="H5" s="107" t="s">
        <v>3576</v>
      </c>
      <c r="I5" s="407" t="s">
        <v>4128</v>
      </c>
      <c r="J5" s="460">
        <v>45183</v>
      </c>
      <c r="K5" s="107"/>
      <c r="L5" s="33" t="s">
        <v>4117</v>
      </c>
      <c r="M5" s="107"/>
      <c r="N5" s="126" t="s">
        <v>30</v>
      </c>
      <c r="O5" s="92" t="s">
        <v>4118</v>
      </c>
      <c r="P5" s="119"/>
      <c r="Q5" s="119"/>
      <c r="R5" s="119"/>
      <c r="S5" s="119"/>
      <c r="T5" s="119"/>
      <c r="U5" s="119"/>
      <c r="V5" s="119"/>
      <c r="W5" s="119"/>
      <c r="X5" s="119"/>
      <c r="Y5" s="119"/>
    </row>
    <row r="6" spans="1:25">
      <c r="A6" s="107" t="s">
        <v>4112</v>
      </c>
      <c r="B6" s="549" t="s">
        <v>4129</v>
      </c>
      <c r="C6" s="107" t="s">
        <v>402</v>
      </c>
      <c r="D6" s="107" t="s">
        <v>4114</v>
      </c>
      <c r="E6" s="246" t="s">
        <v>4130</v>
      </c>
      <c r="F6" s="107" t="s">
        <v>27</v>
      </c>
      <c r="G6" s="103">
        <v>4000</v>
      </c>
      <c r="H6" s="107" t="s">
        <v>3576</v>
      </c>
      <c r="I6" s="407" t="s">
        <v>4131</v>
      </c>
      <c r="J6" s="454">
        <v>45212</v>
      </c>
      <c r="K6" s="107"/>
      <c r="L6" s="33" t="s">
        <v>4117</v>
      </c>
      <c r="M6" s="107"/>
      <c r="N6" s="126" t="s">
        <v>30</v>
      </c>
      <c r="O6" s="92" t="s">
        <v>4118</v>
      </c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5">
      <c r="A7" s="107" t="s">
        <v>4112</v>
      </c>
      <c r="B7" s="94" t="s">
        <v>4132</v>
      </c>
      <c r="C7" s="107" t="s">
        <v>402</v>
      </c>
      <c r="D7" s="107" t="s">
        <v>4114</v>
      </c>
      <c r="E7" s="246" t="s">
        <v>4133</v>
      </c>
      <c r="F7" s="107" t="s">
        <v>4134</v>
      </c>
      <c r="G7" s="103">
        <v>10000</v>
      </c>
      <c r="H7" s="107" t="s">
        <v>3576</v>
      </c>
      <c r="I7" s="407" t="s">
        <v>4135</v>
      </c>
      <c r="J7" s="460">
        <v>45238</v>
      </c>
      <c r="K7" s="107"/>
      <c r="L7" s="33" t="s">
        <v>4117</v>
      </c>
      <c r="M7" s="107"/>
      <c r="N7" s="126" t="s">
        <v>30</v>
      </c>
      <c r="O7" s="92" t="s">
        <v>4118</v>
      </c>
      <c r="P7" s="119"/>
      <c r="Q7" s="599"/>
      <c r="R7" s="599"/>
      <c r="S7" s="599"/>
      <c r="T7" s="599"/>
      <c r="U7" s="599"/>
      <c r="V7" s="599"/>
      <c r="W7" s="599"/>
      <c r="X7" s="599"/>
      <c r="Y7" s="599"/>
    </row>
    <row r="8" spans="1:25">
      <c r="A8" s="463" t="s">
        <v>4112</v>
      </c>
      <c r="B8" s="600" t="s">
        <v>4136</v>
      </c>
      <c r="C8" s="463"/>
      <c r="D8" s="463"/>
      <c r="E8" s="463"/>
      <c r="F8" s="463"/>
      <c r="G8" s="601">
        <v>5000</v>
      </c>
      <c r="H8" s="463" t="s">
        <v>3576</v>
      </c>
      <c r="I8" s="463"/>
      <c r="J8" s="463"/>
      <c r="K8" s="463"/>
      <c r="L8" s="463"/>
      <c r="M8" s="463"/>
      <c r="N8" s="602" t="s">
        <v>2713</v>
      </c>
      <c r="O8" s="464" t="s">
        <v>4118</v>
      </c>
      <c r="P8" s="467"/>
      <c r="Q8" s="467"/>
      <c r="R8" s="467"/>
      <c r="S8" s="467"/>
      <c r="T8" s="467"/>
      <c r="U8" s="467"/>
      <c r="V8" s="467"/>
      <c r="W8" s="467"/>
      <c r="X8" s="467"/>
      <c r="Y8" s="467"/>
    </row>
    <row r="9" spans="1:25">
      <c r="I9" s="304"/>
      <c r="O9" s="152"/>
    </row>
    <row r="10" spans="1:25">
      <c r="I10" s="304"/>
      <c r="O10" s="152"/>
    </row>
    <row r="11" spans="1:25">
      <c r="I11" s="304"/>
      <c r="O11" s="152"/>
    </row>
    <row r="12" spans="1:25">
      <c r="I12" s="304"/>
      <c r="O12" s="152"/>
    </row>
    <row r="13" spans="1:25">
      <c r="I13" s="304"/>
      <c r="O13" s="152"/>
    </row>
    <row r="14" spans="1:25">
      <c r="I14" s="304"/>
      <c r="O14" s="152"/>
    </row>
    <row r="15" spans="1:25">
      <c r="I15" s="304"/>
      <c r="O15" s="152"/>
    </row>
    <row r="16" spans="1:25">
      <c r="I16" s="304"/>
      <c r="O16" s="152"/>
    </row>
    <row r="17" spans="9:15">
      <c r="I17" s="304"/>
      <c r="O17" s="152"/>
    </row>
    <row r="18" spans="9:15">
      <c r="I18" s="304"/>
      <c r="O18" s="152"/>
    </row>
    <row r="19" spans="9:15">
      <c r="I19" s="304"/>
      <c r="O19" s="152"/>
    </row>
    <row r="20" spans="9:15">
      <c r="I20" s="304"/>
      <c r="O20" s="152"/>
    </row>
    <row r="21" spans="9:15">
      <c r="I21" s="304"/>
      <c r="O21" s="152"/>
    </row>
    <row r="22" spans="9:15">
      <c r="I22" s="304"/>
      <c r="O22" s="152"/>
    </row>
    <row r="23" spans="9:15">
      <c r="I23" s="304"/>
      <c r="O23" s="152"/>
    </row>
    <row r="24" spans="9:15">
      <c r="I24" s="304"/>
      <c r="O24" s="152"/>
    </row>
    <row r="25" spans="9:15">
      <c r="I25" s="304"/>
      <c r="O25" s="152"/>
    </row>
    <row r="26" spans="9:15">
      <c r="I26" s="304"/>
      <c r="O26" s="152"/>
    </row>
    <row r="27" spans="9:15">
      <c r="I27" s="304"/>
      <c r="O27" s="152"/>
    </row>
    <row r="28" spans="9:15">
      <c r="I28" s="304"/>
      <c r="O28" s="152"/>
    </row>
    <row r="29" spans="9:15">
      <c r="I29" s="304"/>
      <c r="O29" s="152"/>
    </row>
    <row r="30" spans="9:15">
      <c r="I30" s="304"/>
      <c r="O30" s="152"/>
    </row>
    <row r="31" spans="9:15">
      <c r="I31" s="304"/>
      <c r="O31" s="152"/>
    </row>
    <row r="32" spans="9:15">
      <c r="I32" s="304"/>
      <c r="O32" s="152"/>
    </row>
    <row r="33" spans="9:15">
      <c r="I33" s="304"/>
      <c r="O33" s="152"/>
    </row>
    <row r="34" spans="9:15">
      <c r="I34" s="304"/>
      <c r="O34" s="152"/>
    </row>
    <row r="35" spans="9:15">
      <c r="I35" s="304"/>
      <c r="O35" s="152"/>
    </row>
    <row r="36" spans="9:15">
      <c r="I36" s="304"/>
      <c r="O36" s="152"/>
    </row>
    <row r="37" spans="9:15">
      <c r="I37" s="304"/>
      <c r="O37" s="152"/>
    </row>
    <row r="38" spans="9:15">
      <c r="I38" s="304"/>
      <c r="O38" s="152"/>
    </row>
    <row r="39" spans="9:15">
      <c r="I39" s="304"/>
      <c r="O39" s="152"/>
    </row>
    <row r="40" spans="9:15">
      <c r="I40" s="304"/>
      <c r="O40" s="152"/>
    </row>
    <row r="41" spans="9:15">
      <c r="I41" s="304"/>
      <c r="O41" s="152"/>
    </row>
    <row r="42" spans="9:15">
      <c r="I42" s="304"/>
      <c r="O42" s="152"/>
    </row>
    <row r="43" spans="9:15">
      <c r="I43" s="304"/>
      <c r="O43" s="152"/>
    </row>
    <row r="44" spans="9:15">
      <c r="I44" s="304"/>
      <c r="O44" s="152"/>
    </row>
    <row r="45" spans="9:15">
      <c r="I45" s="304"/>
      <c r="O45" s="152"/>
    </row>
    <row r="46" spans="9:15">
      <c r="I46" s="304"/>
      <c r="O46" s="152"/>
    </row>
    <row r="47" spans="9:15">
      <c r="I47" s="304"/>
      <c r="O47" s="152"/>
    </row>
    <row r="48" spans="9:15">
      <c r="I48" s="304"/>
      <c r="O48" s="152"/>
    </row>
    <row r="49" spans="9:15">
      <c r="I49" s="304"/>
      <c r="O49" s="152"/>
    </row>
    <row r="50" spans="9:15">
      <c r="I50" s="304"/>
      <c r="O50" s="152"/>
    </row>
    <row r="51" spans="9:15">
      <c r="I51" s="304"/>
      <c r="O51" s="152"/>
    </row>
    <row r="52" spans="9:15">
      <c r="I52" s="304"/>
      <c r="O52" s="152"/>
    </row>
    <row r="53" spans="9:15">
      <c r="I53" s="304"/>
      <c r="O53" s="152"/>
    </row>
    <row r="54" spans="9:15">
      <c r="I54" s="304"/>
      <c r="O54" s="152"/>
    </row>
    <row r="55" spans="9:15">
      <c r="I55" s="304"/>
      <c r="O55" s="152"/>
    </row>
    <row r="56" spans="9:15">
      <c r="I56" s="304"/>
      <c r="O56" s="152"/>
    </row>
    <row r="57" spans="9:15">
      <c r="I57" s="304"/>
      <c r="O57" s="152"/>
    </row>
    <row r="58" spans="9:15">
      <c r="I58" s="304"/>
      <c r="O58" s="152"/>
    </row>
    <row r="59" spans="9:15">
      <c r="I59" s="304"/>
      <c r="O59" s="152"/>
    </row>
    <row r="60" spans="9:15">
      <c r="I60" s="304"/>
      <c r="O60" s="152"/>
    </row>
    <row r="61" spans="9:15">
      <c r="I61" s="304"/>
      <c r="O61" s="152"/>
    </row>
    <row r="62" spans="9:15">
      <c r="I62" s="304"/>
      <c r="O62" s="152"/>
    </row>
    <row r="63" spans="9:15">
      <c r="I63" s="304"/>
      <c r="O63" s="152"/>
    </row>
    <row r="64" spans="9:15">
      <c r="I64" s="304"/>
      <c r="O64" s="152"/>
    </row>
    <row r="65" spans="9:15">
      <c r="I65" s="304"/>
      <c r="O65" s="152"/>
    </row>
    <row r="66" spans="9:15">
      <c r="I66" s="304"/>
      <c r="O66" s="152"/>
    </row>
    <row r="67" spans="9:15">
      <c r="I67" s="304"/>
      <c r="O67" s="152"/>
    </row>
    <row r="68" spans="9:15">
      <c r="I68" s="304"/>
      <c r="O68" s="152"/>
    </row>
    <row r="69" spans="9:15">
      <c r="I69" s="304"/>
      <c r="O69" s="152"/>
    </row>
    <row r="70" spans="9:15">
      <c r="I70" s="304"/>
      <c r="O70" s="152"/>
    </row>
    <row r="71" spans="9:15">
      <c r="I71" s="304"/>
      <c r="O71" s="152"/>
    </row>
    <row r="72" spans="9:15">
      <c r="I72" s="304"/>
      <c r="O72" s="152"/>
    </row>
    <row r="73" spans="9:15">
      <c r="I73" s="304"/>
      <c r="O73" s="152"/>
    </row>
    <row r="74" spans="9:15">
      <c r="I74" s="304"/>
      <c r="O74" s="152"/>
    </row>
    <row r="75" spans="9:15">
      <c r="I75" s="304"/>
      <c r="O75" s="152"/>
    </row>
    <row r="76" spans="9:15">
      <c r="I76" s="304"/>
      <c r="O76" s="152"/>
    </row>
    <row r="77" spans="9:15">
      <c r="I77" s="304"/>
      <c r="O77" s="152"/>
    </row>
    <row r="78" spans="9:15">
      <c r="I78" s="304"/>
      <c r="O78" s="152"/>
    </row>
    <row r="79" spans="9:15">
      <c r="I79" s="304"/>
      <c r="O79" s="152"/>
    </row>
    <row r="80" spans="9:15">
      <c r="I80" s="304"/>
      <c r="O80" s="152"/>
    </row>
    <row r="81" spans="9:15">
      <c r="I81" s="304"/>
      <c r="O81" s="152"/>
    </row>
    <row r="82" spans="9:15">
      <c r="I82" s="304"/>
      <c r="O82" s="152"/>
    </row>
    <row r="83" spans="9:15">
      <c r="I83" s="304"/>
      <c r="O83" s="152"/>
    </row>
    <row r="84" spans="9:15">
      <c r="I84" s="304"/>
      <c r="O84" s="152"/>
    </row>
    <row r="85" spans="9:15">
      <c r="I85" s="304"/>
      <c r="O85" s="152"/>
    </row>
    <row r="86" spans="9:15">
      <c r="I86" s="304"/>
      <c r="O86" s="152"/>
    </row>
    <row r="87" spans="9:15">
      <c r="I87" s="304"/>
      <c r="O87" s="152"/>
    </row>
    <row r="88" spans="9:15">
      <c r="I88" s="304"/>
      <c r="O88" s="152"/>
    </row>
    <row r="89" spans="9:15">
      <c r="I89" s="304"/>
      <c r="O89" s="152"/>
    </row>
    <row r="90" spans="9:15">
      <c r="I90" s="304"/>
      <c r="O90" s="152"/>
    </row>
    <row r="91" spans="9:15">
      <c r="I91" s="304"/>
      <c r="O91" s="152"/>
    </row>
    <row r="92" spans="9:15">
      <c r="I92" s="304"/>
      <c r="O92" s="152"/>
    </row>
    <row r="93" spans="9:15">
      <c r="I93" s="304"/>
      <c r="O93" s="152"/>
    </row>
    <row r="94" spans="9:15">
      <c r="I94" s="304"/>
      <c r="O94" s="152"/>
    </row>
    <row r="95" spans="9:15">
      <c r="I95" s="304"/>
      <c r="O95" s="152"/>
    </row>
    <row r="96" spans="9:15">
      <c r="I96" s="304"/>
      <c r="O96" s="152"/>
    </row>
    <row r="97" spans="9:15">
      <c r="I97" s="304"/>
      <c r="O97" s="152"/>
    </row>
    <row r="98" spans="9:15">
      <c r="I98" s="304"/>
      <c r="O98" s="152"/>
    </row>
    <row r="99" spans="9:15">
      <c r="I99" s="304"/>
      <c r="O99" s="152"/>
    </row>
    <row r="100" spans="9:15">
      <c r="I100" s="304"/>
      <c r="O100" s="152"/>
    </row>
    <row r="101" spans="9:15">
      <c r="I101" s="304"/>
      <c r="O101" s="152"/>
    </row>
    <row r="102" spans="9:15">
      <c r="I102" s="304"/>
      <c r="O102" s="152"/>
    </row>
    <row r="103" spans="9:15">
      <c r="I103" s="304"/>
      <c r="O103" s="152"/>
    </row>
    <row r="104" spans="9:15">
      <c r="I104" s="304"/>
      <c r="O104" s="152"/>
    </row>
    <row r="105" spans="9:15">
      <c r="I105" s="304"/>
      <c r="O105" s="152"/>
    </row>
    <row r="106" spans="9:15">
      <c r="I106" s="304"/>
      <c r="O106" s="152"/>
    </row>
    <row r="107" spans="9:15">
      <c r="I107" s="304"/>
      <c r="O107" s="152"/>
    </row>
    <row r="108" spans="9:15">
      <c r="I108" s="304"/>
      <c r="O108" s="152"/>
    </row>
    <row r="109" spans="9:15">
      <c r="I109" s="304"/>
      <c r="O109" s="152"/>
    </row>
    <row r="110" spans="9:15">
      <c r="I110" s="304"/>
      <c r="O110" s="152"/>
    </row>
    <row r="111" spans="9:15">
      <c r="I111" s="304"/>
      <c r="O111" s="152"/>
    </row>
    <row r="112" spans="9:15">
      <c r="I112" s="304"/>
      <c r="O112" s="152"/>
    </row>
    <row r="113" spans="9:15">
      <c r="I113" s="304"/>
      <c r="O113" s="152"/>
    </row>
    <row r="114" spans="9:15">
      <c r="I114" s="304"/>
      <c r="O114" s="152"/>
    </row>
    <row r="115" spans="9:15">
      <c r="I115" s="304"/>
      <c r="O115" s="152"/>
    </row>
    <row r="116" spans="9:15">
      <c r="I116" s="304"/>
      <c r="O116" s="152"/>
    </row>
    <row r="117" spans="9:15">
      <c r="I117" s="304"/>
      <c r="O117" s="152"/>
    </row>
    <row r="118" spans="9:15">
      <c r="I118" s="304"/>
      <c r="O118" s="152"/>
    </row>
    <row r="119" spans="9:15">
      <c r="I119" s="304"/>
      <c r="O119" s="152"/>
    </row>
    <row r="120" spans="9:15">
      <c r="I120" s="304"/>
      <c r="O120" s="152"/>
    </row>
    <row r="121" spans="9:15">
      <c r="I121" s="304"/>
      <c r="O121" s="152"/>
    </row>
    <row r="122" spans="9:15">
      <c r="I122" s="304"/>
      <c r="O122" s="152"/>
    </row>
    <row r="123" spans="9:15">
      <c r="I123" s="304"/>
      <c r="O123" s="152"/>
    </row>
    <row r="124" spans="9:15">
      <c r="I124" s="304"/>
      <c r="O124" s="152"/>
    </row>
    <row r="125" spans="9:15">
      <c r="I125" s="304"/>
      <c r="O125" s="152"/>
    </row>
    <row r="126" spans="9:15">
      <c r="I126" s="304"/>
      <c r="O126" s="152"/>
    </row>
    <row r="127" spans="9:15">
      <c r="I127" s="304"/>
      <c r="O127" s="152"/>
    </row>
    <row r="128" spans="9:15">
      <c r="I128" s="304"/>
      <c r="O128" s="152"/>
    </row>
    <row r="129" spans="9:15">
      <c r="I129" s="304"/>
      <c r="O129" s="152"/>
    </row>
    <row r="130" spans="9:15">
      <c r="I130" s="304"/>
      <c r="O130" s="152"/>
    </row>
    <row r="131" spans="9:15">
      <c r="I131" s="304"/>
      <c r="O131" s="152"/>
    </row>
    <row r="132" spans="9:15">
      <c r="I132" s="304"/>
      <c r="O132" s="152"/>
    </row>
    <row r="133" spans="9:15">
      <c r="I133" s="304"/>
      <c r="O133" s="152"/>
    </row>
    <row r="134" spans="9:15">
      <c r="I134" s="304"/>
      <c r="O134" s="152"/>
    </row>
    <row r="135" spans="9:15">
      <c r="I135" s="304"/>
      <c r="O135" s="152"/>
    </row>
    <row r="136" spans="9:15">
      <c r="I136" s="304"/>
      <c r="O136" s="152"/>
    </row>
    <row r="137" spans="9:15">
      <c r="I137" s="304"/>
      <c r="O137" s="152"/>
    </row>
    <row r="138" spans="9:15">
      <c r="I138" s="304"/>
      <c r="O138" s="152"/>
    </row>
    <row r="139" spans="9:15">
      <c r="I139" s="304"/>
      <c r="O139" s="152"/>
    </row>
    <row r="140" spans="9:15">
      <c r="I140" s="304"/>
      <c r="O140" s="152"/>
    </row>
    <row r="141" spans="9:15">
      <c r="I141" s="304"/>
      <c r="O141" s="152"/>
    </row>
    <row r="142" spans="9:15">
      <c r="I142" s="304"/>
      <c r="O142" s="152"/>
    </row>
    <row r="143" spans="9:15">
      <c r="I143" s="304"/>
      <c r="O143" s="152"/>
    </row>
    <row r="144" spans="9:15">
      <c r="I144" s="304"/>
      <c r="O144" s="152"/>
    </row>
    <row r="145" spans="9:15">
      <c r="I145" s="304"/>
      <c r="O145" s="152"/>
    </row>
    <row r="146" spans="9:15">
      <c r="I146" s="304"/>
      <c r="O146" s="152"/>
    </row>
    <row r="147" spans="9:15">
      <c r="I147" s="304"/>
      <c r="O147" s="152"/>
    </row>
    <row r="148" spans="9:15">
      <c r="I148" s="304"/>
      <c r="O148" s="152"/>
    </row>
    <row r="149" spans="9:15">
      <c r="I149" s="304"/>
      <c r="O149" s="152"/>
    </row>
    <row r="150" spans="9:15">
      <c r="I150" s="304"/>
      <c r="O150" s="152"/>
    </row>
    <row r="151" spans="9:15">
      <c r="I151" s="304"/>
      <c r="O151" s="152"/>
    </row>
    <row r="152" spans="9:15">
      <c r="I152" s="304"/>
      <c r="O152" s="152"/>
    </row>
    <row r="153" spans="9:15">
      <c r="I153" s="304"/>
      <c r="O153" s="152"/>
    </row>
    <row r="154" spans="9:15">
      <c r="I154" s="304"/>
      <c r="O154" s="152"/>
    </row>
    <row r="155" spans="9:15">
      <c r="I155" s="304"/>
      <c r="O155" s="152"/>
    </row>
    <row r="156" spans="9:15">
      <c r="I156" s="304"/>
      <c r="O156" s="152"/>
    </row>
    <row r="157" spans="9:15">
      <c r="I157" s="304"/>
      <c r="O157" s="152"/>
    </row>
    <row r="158" spans="9:15">
      <c r="I158" s="304"/>
      <c r="O158" s="152"/>
    </row>
    <row r="159" spans="9:15">
      <c r="I159" s="304"/>
      <c r="O159" s="152"/>
    </row>
    <row r="160" spans="9:15">
      <c r="I160" s="304"/>
      <c r="O160" s="152"/>
    </row>
    <row r="161" spans="9:15">
      <c r="I161" s="304"/>
      <c r="O161" s="152"/>
    </row>
    <row r="162" spans="9:15">
      <c r="I162" s="304"/>
      <c r="O162" s="152"/>
    </row>
    <row r="163" spans="9:15">
      <c r="I163" s="304"/>
      <c r="O163" s="152"/>
    </row>
    <row r="164" spans="9:15">
      <c r="I164" s="304"/>
      <c r="O164" s="152"/>
    </row>
    <row r="165" spans="9:15">
      <c r="I165" s="304"/>
      <c r="O165" s="152"/>
    </row>
    <row r="166" spans="9:15">
      <c r="I166" s="304"/>
      <c r="O166" s="152"/>
    </row>
    <row r="167" spans="9:15">
      <c r="I167" s="304"/>
      <c r="O167" s="152"/>
    </row>
    <row r="168" spans="9:15">
      <c r="I168" s="304"/>
      <c r="O168" s="152"/>
    </row>
    <row r="169" spans="9:15">
      <c r="I169" s="304"/>
      <c r="O169" s="152"/>
    </row>
    <row r="170" spans="9:15">
      <c r="I170" s="304"/>
      <c r="O170" s="152"/>
    </row>
    <row r="171" spans="9:15">
      <c r="I171" s="304"/>
      <c r="O171" s="152"/>
    </row>
    <row r="172" spans="9:15">
      <c r="I172" s="304"/>
      <c r="O172" s="152"/>
    </row>
    <row r="173" spans="9:15">
      <c r="I173" s="304"/>
      <c r="O173" s="152"/>
    </row>
    <row r="174" spans="9:15">
      <c r="I174" s="304"/>
      <c r="O174" s="152"/>
    </row>
    <row r="175" spans="9:15">
      <c r="I175" s="304"/>
      <c r="O175" s="152"/>
    </row>
    <row r="176" spans="9:15">
      <c r="I176" s="304"/>
      <c r="O176" s="152"/>
    </row>
    <row r="177" spans="9:15">
      <c r="I177" s="304"/>
      <c r="O177" s="152"/>
    </row>
    <row r="178" spans="9:15">
      <c r="I178" s="304"/>
      <c r="O178" s="152"/>
    </row>
    <row r="179" spans="9:15">
      <c r="I179" s="304"/>
      <c r="O179" s="152"/>
    </row>
    <row r="180" spans="9:15">
      <c r="I180" s="304"/>
      <c r="O180" s="152"/>
    </row>
    <row r="181" spans="9:15">
      <c r="I181" s="304"/>
      <c r="O181" s="152"/>
    </row>
    <row r="182" spans="9:15">
      <c r="I182" s="304"/>
      <c r="O182" s="152"/>
    </row>
    <row r="183" spans="9:15">
      <c r="I183" s="304"/>
      <c r="O183" s="152"/>
    </row>
    <row r="184" spans="9:15">
      <c r="I184" s="304"/>
      <c r="O184" s="152"/>
    </row>
    <row r="185" spans="9:15">
      <c r="I185" s="304"/>
      <c r="O185" s="152"/>
    </row>
    <row r="186" spans="9:15">
      <c r="I186" s="304"/>
      <c r="O186" s="152"/>
    </row>
    <row r="187" spans="9:15">
      <c r="I187" s="304"/>
      <c r="O187" s="152"/>
    </row>
    <row r="188" spans="9:15">
      <c r="I188" s="304"/>
      <c r="O188" s="152"/>
    </row>
    <row r="189" spans="9:15">
      <c r="I189" s="304"/>
      <c r="O189" s="152"/>
    </row>
    <row r="190" spans="9:15">
      <c r="I190" s="304"/>
      <c r="O190" s="152"/>
    </row>
    <row r="191" spans="9:15">
      <c r="I191" s="304"/>
      <c r="O191" s="152"/>
    </row>
    <row r="192" spans="9:15">
      <c r="I192" s="304"/>
      <c r="O192" s="152"/>
    </row>
    <row r="193" spans="9:15">
      <c r="I193" s="304"/>
      <c r="O193" s="152"/>
    </row>
    <row r="194" spans="9:15">
      <c r="I194" s="304"/>
      <c r="O194" s="152"/>
    </row>
    <row r="195" spans="9:15">
      <c r="I195" s="304"/>
      <c r="O195" s="152"/>
    </row>
    <row r="196" spans="9:15">
      <c r="I196" s="304"/>
      <c r="O196" s="152"/>
    </row>
    <row r="197" spans="9:15">
      <c r="I197" s="304"/>
      <c r="O197" s="152"/>
    </row>
    <row r="198" spans="9:15">
      <c r="I198" s="304"/>
      <c r="O198" s="152"/>
    </row>
    <row r="199" spans="9:15">
      <c r="I199" s="304"/>
      <c r="O199" s="152"/>
    </row>
    <row r="200" spans="9:15">
      <c r="I200" s="304"/>
      <c r="O200" s="152"/>
    </row>
    <row r="201" spans="9:15">
      <c r="I201" s="304"/>
      <c r="O201" s="152"/>
    </row>
    <row r="202" spans="9:15">
      <c r="I202" s="304"/>
      <c r="O202" s="152"/>
    </row>
    <row r="203" spans="9:15">
      <c r="I203" s="304"/>
      <c r="O203" s="152"/>
    </row>
    <row r="204" spans="9:15">
      <c r="I204" s="304"/>
      <c r="O204" s="152"/>
    </row>
    <row r="205" spans="9:15">
      <c r="I205" s="304"/>
      <c r="O205" s="152"/>
    </row>
    <row r="206" spans="9:15">
      <c r="I206" s="304"/>
      <c r="O206" s="152"/>
    </row>
    <row r="207" spans="9:15">
      <c r="I207" s="304"/>
      <c r="O207" s="152"/>
    </row>
    <row r="208" spans="9:15">
      <c r="I208" s="304"/>
      <c r="O208" s="152"/>
    </row>
    <row r="209" spans="9:15">
      <c r="I209" s="304"/>
      <c r="O209" s="152"/>
    </row>
    <row r="210" spans="9:15">
      <c r="I210" s="304"/>
      <c r="O210" s="152"/>
    </row>
    <row r="211" spans="9:15">
      <c r="I211" s="304"/>
      <c r="O211" s="152"/>
    </row>
    <row r="212" spans="9:15">
      <c r="I212" s="304"/>
      <c r="O212" s="152"/>
    </row>
    <row r="213" spans="9:15">
      <c r="I213" s="304"/>
      <c r="O213" s="152"/>
    </row>
    <row r="214" spans="9:15">
      <c r="I214" s="304"/>
      <c r="O214" s="152"/>
    </row>
    <row r="215" spans="9:15">
      <c r="I215" s="304"/>
      <c r="O215" s="152"/>
    </row>
    <row r="216" spans="9:15">
      <c r="I216" s="304"/>
      <c r="O216" s="152"/>
    </row>
    <row r="217" spans="9:15">
      <c r="I217" s="304"/>
      <c r="O217" s="152"/>
    </row>
    <row r="218" spans="9:15">
      <c r="I218" s="304"/>
      <c r="O218" s="152"/>
    </row>
    <row r="219" spans="9:15">
      <c r="I219" s="304"/>
      <c r="O219" s="152"/>
    </row>
    <row r="220" spans="9:15">
      <c r="I220" s="304"/>
      <c r="O220" s="152"/>
    </row>
    <row r="221" spans="9:15">
      <c r="I221" s="304"/>
      <c r="O221" s="152"/>
    </row>
    <row r="222" spans="9:15">
      <c r="I222" s="304"/>
      <c r="O222" s="152"/>
    </row>
    <row r="223" spans="9:15">
      <c r="I223" s="304"/>
      <c r="O223" s="152"/>
    </row>
    <row r="224" spans="9:15">
      <c r="I224" s="304"/>
      <c r="O224" s="152"/>
    </row>
    <row r="225" spans="9:15">
      <c r="I225" s="304"/>
      <c r="O225" s="152"/>
    </row>
    <row r="226" spans="9:15">
      <c r="I226" s="304"/>
      <c r="O226" s="152"/>
    </row>
    <row r="227" spans="9:15">
      <c r="I227" s="304"/>
      <c r="O227" s="152"/>
    </row>
    <row r="228" spans="9:15">
      <c r="I228" s="304"/>
      <c r="O228" s="152"/>
    </row>
    <row r="229" spans="9:15">
      <c r="I229" s="304"/>
      <c r="O229" s="152"/>
    </row>
    <row r="230" spans="9:15">
      <c r="I230" s="304"/>
      <c r="O230" s="152"/>
    </row>
    <row r="231" spans="9:15">
      <c r="I231" s="304"/>
      <c r="O231" s="152"/>
    </row>
    <row r="232" spans="9:15">
      <c r="I232" s="304"/>
      <c r="O232" s="152"/>
    </row>
    <row r="233" spans="9:15">
      <c r="I233" s="304"/>
      <c r="O233" s="152"/>
    </row>
    <row r="234" spans="9:15">
      <c r="I234" s="304"/>
      <c r="O234" s="152"/>
    </row>
    <row r="235" spans="9:15">
      <c r="I235" s="304"/>
      <c r="O235" s="152"/>
    </row>
    <row r="236" spans="9:15">
      <c r="I236" s="304"/>
      <c r="O236" s="152"/>
    </row>
    <row r="237" spans="9:15">
      <c r="I237" s="304"/>
      <c r="O237" s="152"/>
    </row>
    <row r="238" spans="9:15">
      <c r="I238" s="304"/>
      <c r="O238" s="152"/>
    </row>
    <row r="239" spans="9:15">
      <c r="I239" s="304"/>
      <c r="O239" s="152"/>
    </row>
    <row r="240" spans="9:15">
      <c r="I240" s="304"/>
      <c r="O240" s="152"/>
    </row>
    <row r="241" spans="9:15">
      <c r="I241" s="304"/>
      <c r="O241" s="152"/>
    </row>
    <row r="242" spans="9:15">
      <c r="I242" s="304"/>
      <c r="O242" s="152"/>
    </row>
    <row r="243" spans="9:15">
      <c r="I243" s="304"/>
      <c r="O243" s="152"/>
    </row>
    <row r="244" spans="9:15">
      <c r="I244" s="304"/>
      <c r="O244" s="152"/>
    </row>
    <row r="245" spans="9:15">
      <c r="I245" s="304"/>
      <c r="O245" s="152"/>
    </row>
    <row r="246" spans="9:15">
      <c r="I246" s="304"/>
      <c r="O246" s="152"/>
    </row>
    <row r="247" spans="9:15">
      <c r="I247" s="304"/>
      <c r="O247" s="152"/>
    </row>
    <row r="248" spans="9:15">
      <c r="I248" s="304"/>
      <c r="O248" s="152"/>
    </row>
    <row r="249" spans="9:15">
      <c r="I249" s="304"/>
      <c r="O249" s="152"/>
    </row>
    <row r="250" spans="9:15">
      <c r="I250" s="304"/>
      <c r="O250" s="152"/>
    </row>
    <row r="251" spans="9:15">
      <c r="I251" s="304"/>
      <c r="O251" s="152"/>
    </row>
    <row r="252" spans="9:15">
      <c r="I252" s="304"/>
      <c r="O252" s="152"/>
    </row>
    <row r="253" spans="9:15">
      <c r="I253" s="304"/>
      <c r="O253" s="152"/>
    </row>
    <row r="254" spans="9:15">
      <c r="I254" s="304"/>
      <c r="O254" s="152"/>
    </row>
    <row r="255" spans="9:15">
      <c r="I255" s="304"/>
      <c r="O255" s="152"/>
    </row>
    <row r="256" spans="9:15">
      <c r="I256" s="304"/>
      <c r="O256" s="152"/>
    </row>
    <row r="257" spans="9:15">
      <c r="I257" s="304"/>
      <c r="O257" s="152"/>
    </row>
    <row r="258" spans="9:15">
      <c r="I258" s="304"/>
      <c r="O258" s="152"/>
    </row>
    <row r="259" spans="9:15">
      <c r="I259" s="304"/>
      <c r="O259" s="152"/>
    </row>
    <row r="260" spans="9:15">
      <c r="I260" s="304"/>
      <c r="O260" s="152"/>
    </row>
    <row r="261" spans="9:15">
      <c r="I261" s="304"/>
      <c r="O261" s="152"/>
    </row>
    <row r="262" spans="9:15">
      <c r="I262" s="304"/>
      <c r="O262" s="152"/>
    </row>
    <row r="263" spans="9:15">
      <c r="I263" s="304"/>
      <c r="O263" s="152"/>
    </row>
    <row r="264" spans="9:15">
      <c r="I264" s="304"/>
      <c r="O264" s="152"/>
    </row>
    <row r="265" spans="9:15">
      <c r="I265" s="304"/>
      <c r="O265" s="152"/>
    </row>
    <row r="266" spans="9:15">
      <c r="I266" s="304"/>
      <c r="O266" s="152"/>
    </row>
    <row r="267" spans="9:15">
      <c r="I267" s="304"/>
      <c r="O267" s="152"/>
    </row>
    <row r="268" spans="9:15">
      <c r="I268" s="304"/>
      <c r="O268" s="152"/>
    </row>
    <row r="269" spans="9:15">
      <c r="I269" s="304"/>
      <c r="O269" s="152"/>
    </row>
    <row r="270" spans="9:15">
      <c r="I270" s="304"/>
      <c r="O270" s="152"/>
    </row>
    <row r="271" spans="9:15">
      <c r="I271" s="304"/>
      <c r="O271" s="152"/>
    </row>
    <row r="272" spans="9:15">
      <c r="I272" s="304"/>
      <c r="O272" s="152"/>
    </row>
    <row r="273" spans="9:15">
      <c r="I273" s="304"/>
      <c r="O273" s="152"/>
    </row>
    <row r="274" spans="9:15">
      <c r="I274" s="304"/>
      <c r="O274" s="152"/>
    </row>
    <row r="275" spans="9:15">
      <c r="I275" s="304"/>
      <c r="O275" s="152"/>
    </row>
    <row r="276" spans="9:15">
      <c r="I276" s="304"/>
      <c r="O276" s="152"/>
    </row>
    <row r="277" spans="9:15">
      <c r="I277" s="304"/>
      <c r="O277" s="152"/>
    </row>
    <row r="278" spans="9:15">
      <c r="I278" s="304"/>
      <c r="O278" s="152"/>
    </row>
    <row r="279" spans="9:15">
      <c r="I279" s="304"/>
      <c r="O279" s="152"/>
    </row>
    <row r="280" spans="9:15">
      <c r="I280" s="304"/>
      <c r="O280" s="152"/>
    </row>
    <row r="281" spans="9:15">
      <c r="I281" s="304"/>
      <c r="O281" s="152"/>
    </row>
    <row r="282" spans="9:15">
      <c r="I282" s="304"/>
      <c r="O282" s="152"/>
    </row>
    <row r="283" spans="9:15">
      <c r="I283" s="304"/>
      <c r="O283" s="152"/>
    </row>
    <row r="284" spans="9:15">
      <c r="I284" s="304"/>
      <c r="O284" s="152"/>
    </row>
    <row r="285" spans="9:15">
      <c r="I285" s="304"/>
      <c r="O285" s="152"/>
    </row>
    <row r="286" spans="9:15">
      <c r="I286" s="304"/>
      <c r="O286" s="152"/>
    </row>
    <row r="287" spans="9:15">
      <c r="I287" s="304"/>
      <c r="O287" s="152"/>
    </row>
    <row r="288" spans="9:15">
      <c r="I288" s="304"/>
      <c r="O288" s="152"/>
    </row>
    <row r="289" spans="9:15">
      <c r="I289" s="304"/>
      <c r="O289" s="152"/>
    </row>
    <row r="290" spans="9:15">
      <c r="I290" s="304"/>
      <c r="O290" s="152"/>
    </row>
    <row r="291" spans="9:15">
      <c r="I291" s="304"/>
      <c r="O291" s="152"/>
    </row>
    <row r="292" spans="9:15">
      <c r="I292" s="304"/>
      <c r="O292" s="152"/>
    </row>
    <row r="293" spans="9:15">
      <c r="I293" s="304"/>
      <c r="O293" s="152"/>
    </row>
    <row r="294" spans="9:15">
      <c r="I294" s="304"/>
      <c r="O294" s="152"/>
    </row>
    <row r="295" spans="9:15">
      <c r="I295" s="304"/>
      <c r="O295" s="152"/>
    </row>
    <row r="296" spans="9:15">
      <c r="I296" s="304"/>
      <c r="O296" s="152"/>
    </row>
    <row r="297" spans="9:15">
      <c r="I297" s="304"/>
      <c r="O297" s="152"/>
    </row>
    <row r="298" spans="9:15">
      <c r="I298" s="304"/>
      <c r="O298" s="152"/>
    </row>
    <row r="299" spans="9:15">
      <c r="I299" s="304"/>
      <c r="O299" s="152"/>
    </row>
    <row r="300" spans="9:15">
      <c r="I300" s="304"/>
      <c r="O300" s="152"/>
    </row>
    <row r="301" spans="9:15">
      <c r="I301" s="304"/>
      <c r="O301" s="152"/>
    </row>
    <row r="302" spans="9:15">
      <c r="I302" s="304"/>
      <c r="O302" s="152"/>
    </row>
    <row r="303" spans="9:15">
      <c r="I303" s="304"/>
      <c r="O303" s="152"/>
    </row>
    <row r="304" spans="9:15">
      <c r="I304" s="304"/>
      <c r="O304" s="152"/>
    </row>
    <row r="305" spans="9:15">
      <c r="I305" s="304"/>
      <c r="O305" s="152"/>
    </row>
    <row r="306" spans="9:15">
      <c r="I306" s="304"/>
      <c r="O306" s="152"/>
    </row>
    <row r="307" spans="9:15">
      <c r="I307" s="304"/>
      <c r="O307" s="152"/>
    </row>
    <row r="308" spans="9:15">
      <c r="I308" s="304"/>
      <c r="O308" s="152"/>
    </row>
    <row r="309" spans="9:15">
      <c r="I309" s="304"/>
      <c r="O309" s="152"/>
    </row>
    <row r="310" spans="9:15">
      <c r="I310" s="304"/>
      <c r="O310" s="152"/>
    </row>
    <row r="311" spans="9:15">
      <c r="I311" s="304"/>
      <c r="O311" s="152"/>
    </row>
    <row r="312" spans="9:15">
      <c r="I312" s="304"/>
      <c r="O312" s="152"/>
    </row>
    <row r="313" spans="9:15">
      <c r="I313" s="304"/>
      <c r="O313" s="152"/>
    </row>
    <row r="314" spans="9:15">
      <c r="I314" s="304"/>
      <c r="O314" s="152"/>
    </row>
    <row r="315" spans="9:15">
      <c r="I315" s="304"/>
      <c r="O315" s="152"/>
    </row>
    <row r="316" spans="9:15">
      <c r="I316" s="304"/>
      <c r="O316" s="152"/>
    </row>
    <row r="317" spans="9:15">
      <c r="I317" s="304"/>
      <c r="O317" s="152"/>
    </row>
    <row r="318" spans="9:15">
      <c r="I318" s="304"/>
      <c r="O318" s="152"/>
    </row>
    <row r="319" spans="9:15">
      <c r="I319" s="304"/>
      <c r="O319" s="152"/>
    </row>
    <row r="320" spans="9:15">
      <c r="I320" s="304"/>
      <c r="O320" s="152"/>
    </row>
    <row r="321" spans="9:15">
      <c r="I321" s="304"/>
      <c r="O321" s="152"/>
    </row>
    <row r="322" spans="9:15">
      <c r="I322" s="304"/>
      <c r="O322" s="152"/>
    </row>
    <row r="323" spans="9:15">
      <c r="I323" s="304"/>
      <c r="O323" s="152"/>
    </row>
    <row r="324" spans="9:15">
      <c r="I324" s="304"/>
      <c r="O324" s="152"/>
    </row>
    <row r="325" spans="9:15">
      <c r="I325" s="304"/>
      <c r="O325" s="152"/>
    </row>
    <row r="326" spans="9:15">
      <c r="I326" s="304"/>
      <c r="O326" s="152"/>
    </row>
    <row r="327" spans="9:15">
      <c r="I327" s="304"/>
      <c r="O327" s="152"/>
    </row>
    <row r="328" spans="9:15">
      <c r="I328" s="304"/>
      <c r="O328" s="152"/>
    </row>
    <row r="329" spans="9:15">
      <c r="I329" s="304"/>
      <c r="O329" s="152"/>
    </row>
    <row r="330" spans="9:15">
      <c r="I330" s="304"/>
      <c r="O330" s="152"/>
    </row>
    <row r="331" spans="9:15">
      <c r="I331" s="304"/>
      <c r="O331" s="152"/>
    </row>
    <row r="332" spans="9:15">
      <c r="I332" s="304"/>
      <c r="O332" s="152"/>
    </row>
    <row r="333" spans="9:15">
      <c r="I333" s="304"/>
      <c r="O333" s="152"/>
    </row>
    <row r="334" spans="9:15">
      <c r="I334" s="304"/>
      <c r="O334" s="152"/>
    </row>
    <row r="335" spans="9:15">
      <c r="I335" s="304"/>
      <c r="O335" s="152"/>
    </row>
    <row r="336" spans="9:15">
      <c r="I336" s="304"/>
      <c r="O336" s="152"/>
    </row>
    <row r="337" spans="9:15">
      <c r="I337" s="304"/>
      <c r="O337" s="152"/>
    </row>
    <row r="338" spans="9:15">
      <c r="I338" s="304"/>
      <c r="O338" s="152"/>
    </row>
    <row r="339" spans="9:15">
      <c r="I339" s="304"/>
      <c r="O339" s="152"/>
    </row>
    <row r="340" spans="9:15">
      <c r="I340" s="304"/>
      <c r="O340" s="152"/>
    </row>
    <row r="341" spans="9:15">
      <c r="I341" s="304"/>
      <c r="O341" s="152"/>
    </row>
    <row r="342" spans="9:15">
      <c r="I342" s="304"/>
      <c r="O342" s="152"/>
    </row>
    <row r="343" spans="9:15">
      <c r="I343" s="304"/>
      <c r="O343" s="152"/>
    </row>
    <row r="344" spans="9:15">
      <c r="I344" s="304"/>
      <c r="O344" s="152"/>
    </row>
    <row r="345" spans="9:15">
      <c r="I345" s="304"/>
      <c r="O345" s="152"/>
    </row>
    <row r="346" spans="9:15">
      <c r="I346" s="304"/>
      <c r="O346" s="152"/>
    </row>
    <row r="347" spans="9:15">
      <c r="I347" s="304"/>
      <c r="O347" s="152"/>
    </row>
    <row r="348" spans="9:15">
      <c r="I348" s="304"/>
      <c r="O348" s="152"/>
    </row>
    <row r="349" spans="9:15">
      <c r="I349" s="304"/>
      <c r="O349" s="152"/>
    </row>
    <row r="350" spans="9:15">
      <c r="I350" s="304"/>
      <c r="O350" s="152"/>
    </row>
    <row r="351" spans="9:15">
      <c r="I351" s="304"/>
      <c r="O351" s="152"/>
    </row>
    <row r="352" spans="9:15">
      <c r="I352" s="304"/>
      <c r="O352" s="152"/>
    </row>
    <row r="353" spans="9:15">
      <c r="I353" s="304"/>
      <c r="O353" s="152"/>
    </row>
    <row r="354" spans="9:15">
      <c r="I354" s="304"/>
      <c r="O354" s="152"/>
    </row>
    <row r="355" spans="9:15">
      <c r="I355" s="304"/>
      <c r="O355" s="152"/>
    </row>
    <row r="356" spans="9:15">
      <c r="I356" s="304"/>
      <c r="O356" s="152"/>
    </row>
    <row r="357" spans="9:15">
      <c r="I357" s="304"/>
      <c r="O357" s="152"/>
    </row>
    <row r="358" spans="9:15">
      <c r="I358" s="304"/>
      <c r="O358" s="152"/>
    </row>
    <row r="359" spans="9:15">
      <c r="I359" s="304"/>
      <c r="O359" s="152"/>
    </row>
    <row r="360" spans="9:15">
      <c r="I360" s="304"/>
      <c r="O360" s="152"/>
    </row>
    <row r="361" spans="9:15">
      <c r="I361" s="304"/>
      <c r="O361" s="152"/>
    </row>
    <row r="362" spans="9:15">
      <c r="I362" s="304"/>
      <c r="O362" s="152"/>
    </row>
    <row r="363" spans="9:15">
      <c r="I363" s="304"/>
      <c r="O363" s="152"/>
    </row>
    <row r="364" spans="9:15">
      <c r="I364" s="304"/>
      <c r="O364" s="152"/>
    </row>
    <row r="365" spans="9:15">
      <c r="I365" s="304"/>
      <c r="O365" s="152"/>
    </row>
    <row r="366" spans="9:15">
      <c r="I366" s="304"/>
      <c r="O366" s="152"/>
    </row>
    <row r="367" spans="9:15">
      <c r="I367" s="304"/>
      <c r="O367" s="152"/>
    </row>
    <row r="368" spans="9:15">
      <c r="I368" s="304"/>
      <c r="O368" s="152"/>
    </row>
    <row r="369" spans="9:15">
      <c r="I369" s="304"/>
      <c r="O369" s="152"/>
    </row>
    <row r="370" spans="9:15">
      <c r="I370" s="304"/>
      <c r="O370" s="152"/>
    </row>
    <row r="371" spans="9:15">
      <c r="I371" s="304"/>
      <c r="O371" s="152"/>
    </row>
    <row r="372" spans="9:15">
      <c r="I372" s="304"/>
      <c r="O372" s="152"/>
    </row>
    <row r="373" spans="9:15">
      <c r="I373" s="304"/>
      <c r="O373" s="152"/>
    </row>
    <row r="374" spans="9:15">
      <c r="I374" s="304"/>
      <c r="O374" s="152"/>
    </row>
    <row r="375" spans="9:15">
      <c r="I375" s="304"/>
      <c r="O375" s="152"/>
    </row>
    <row r="376" spans="9:15">
      <c r="I376" s="304"/>
      <c r="O376" s="152"/>
    </row>
    <row r="377" spans="9:15">
      <c r="I377" s="304"/>
      <c r="O377" s="152"/>
    </row>
    <row r="378" spans="9:15">
      <c r="I378" s="304"/>
      <c r="O378" s="152"/>
    </row>
    <row r="379" spans="9:15">
      <c r="I379" s="304"/>
      <c r="O379" s="152"/>
    </row>
    <row r="380" spans="9:15">
      <c r="I380" s="304"/>
      <c r="O380" s="152"/>
    </row>
    <row r="381" spans="9:15">
      <c r="I381" s="304"/>
      <c r="O381" s="152"/>
    </row>
    <row r="382" spans="9:15">
      <c r="I382" s="304"/>
      <c r="O382" s="152"/>
    </row>
    <row r="383" spans="9:15">
      <c r="I383" s="304"/>
      <c r="O383" s="152"/>
    </row>
    <row r="384" spans="9:15">
      <c r="I384" s="304"/>
      <c r="O384" s="152"/>
    </row>
    <row r="385" spans="9:15">
      <c r="I385" s="304"/>
      <c r="O385" s="152"/>
    </row>
    <row r="386" spans="9:15">
      <c r="I386" s="304"/>
      <c r="O386" s="152"/>
    </row>
    <row r="387" spans="9:15">
      <c r="I387" s="304"/>
      <c r="O387" s="152"/>
    </row>
    <row r="388" spans="9:15">
      <c r="I388" s="304"/>
      <c r="O388" s="152"/>
    </row>
    <row r="389" spans="9:15">
      <c r="I389" s="304"/>
      <c r="O389" s="152"/>
    </row>
    <row r="390" spans="9:15">
      <c r="I390" s="304"/>
      <c r="O390" s="152"/>
    </row>
    <row r="391" spans="9:15">
      <c r="I391" s="304"/>
      <c r="O391" s="152"/>
    </row>
    <row r="392" spans="9:15">
      <c r="I392" s="304"/>
      <c r="O392" s="152"/>
    </row>
    <row r="393" spans="9:15">
      <c r="I393" s="304"/>
      <c r="O393" s="152"/>
    </row>
    <row r="394" spans="9:15">
      <c r="I394" s="304"/>
      <c r="O394" s="152"/>
    </row>
    <row r="395" spans="9:15">
      <c r="I395" s="304"/>
      <c r="O395" s="152"/>
    </row>
    <row r="396" spans="9:15">
      <c r="I396" s="304"/>
      <c r="O396" s="152"/>
    </row>
    <row r="397" spans="9:15">
      <c r="I397" s="304"/>
      <c r="O397" s="152"/>
    </row>
    <row r="398" spans="9:15">
      <c r="I398" s="304"/>
      <c r="O398" s="152"/>
    </row>
    <row r="399" spans="9:15">
      <c r="I399" s="304"/>
      <c r="O399" s="152"/>
    </row>
    <row r="400" spans="9:15">
      <c r="I400" s="304"/>
      <c r="O400" s="152"/>
    </row>
    <row r="401" spans="9:15">
      <c r="I401" s="304"/>
      <c r="O401" s="152"/>
    </row>
    <row r="402" spans="9:15">
      <c r="I402" s="304"/>
      <c r="O402" s="152"/>
    </row>
    <row r="403" spans="9:15">
      <c r="I403" s="304"/>
      <c r="O403" s="152"/>
    </row>
    <row r="404" spans="9:15">
      <c r="I404" s="304"/>
      <c r="O404" s="152"/>
    </row>
    <row r="405" spans="9:15">
      <c r="I405" s="304"/>
      <c r="O405" s="152"/>
    </row>
    <row r="406" spans="9:15">
      <c r="I406" s="304"/>
      <c r="O406" s="152"/>
    </row>
    <row r="407" spans="9:15">
      <c r="I407" s="304"/>
      <c r="O407" s="152"/>
    </row>
    <row r="408" spans="9:15">
      <c r="I408" s="304"/>
      <c r="O408" s="152"/>
    </row>
    <row r="409" spans="9:15">
      <c r="I409" s="304"/>
      <c r="O409" s="152"/>
    </row>
    <row r="410" spans="9:15">
      <c r="I410" s="304"/>
      <c r="O410" s="152"/>
    </row>
    <row r="411" spans="9:15">
      <c r="I411" s="304"/>
      <c r="O411" s="152"/>
    </row>
    <row r="412" spans="9:15">
      <c r="I412" s="304"/>
      <c r="O412" s="152"/>
    </row>
    <row r="413" spans="9:15">
      <c r="I413" s="304"/>
      <c r="O413" s="152"/>
    </row>
    <row r="414" spans="9:15">
      <c r="I414" s="304"/>
      <c r="O414" s="152"/>
    </row>
    <row r="415" spans="9:15">
      <c r="I415" s="304"/>
      <c r="O415" s="152"/>
    </row>
    <row r="416" spans="9:15">
      <c r="I416" s="304"/>
      <c r="O416" s="152"/>
    </row>
    <row r="417" spans="9:15">
      <c r="I417" s="304"/>
      <c r="O417" s="152"/>
    </row>
    <row r="418" spans="9:15">
      <c r="I418" s="304"/>
      <c r="O418" s="152"/>
    </row>
    <row r="419" spans="9:15">
      <c r="I419" s="304"/>
      <c r="O419" s="152"/>
    </row>
    <row r="420" spans="9:15">
      <c r="I420" s="304"/>
      <c r="O420" s="152"/>
    </row>
    <row r="421" spans="9:15">
      <c r="I421" s="304"/>
      <c r="O421" s="152"/>
    </row>
    <row r="422" spans="9:15">
      <c r="I422" s="304"/>
      <c r="O422" s="152"/>
    </row>
    <row r="423" spans="9:15">
      <c r="I423" s="304"/>
      <c r="O423" s="152"/>
    </row>
    <row r="424" spans="9:15">
      <c r="I424" s="304"/>
      <c r="O424" s="152"/>
    </row>
    <row r="425" spans="9:15">
      <c r="I425" s="304"/>
      <c r="O425" s="152"/>
    </row>
    <row r="426" spans="9:15">
      <c r="I426" s="304"/>
      <c r="O426" s="152"/>
    </row>
    <row r="427" spans="9:15">
      <c r="I427" s="304"/>
      <c r="O427" s="152"/>
    </row>
    <row r="428" spans="9:15">
      <c r="I428" s="304"/>
      <c r="O428" s="152"/>
    </row>
    <row r="429" spans="9:15">
      <c r="I429" s="304"/>
      <c r="O429" s="152"/>
    </row>
    <row r="430" spans="9:15">
      <c r="I430" s="304"/>
      <c r="O430" s="152"/>
    </row>
    <row r="431" spans="9:15">
      <c r="I431" s="304"/>
      <c r="O431" s="152"/>
    </row>
    <row r="432" spans="9:15">
      <c r="I432" s="304"/>
      <c r="O432" s="152"/>
    </row>
    <row r="433" spans="9:15">
      <c r="I433" s="304"/>
      <c r="O433" s="152"/>
    </row>
    <row r="434" spans="9:15">
      <c r="I434" s="304"/>
      <c r="O434" s="152"/>
    </row>
    <row r="435" spans="9:15">
      <c r="I435" s="304"/>
      <c r="O435" s="152"/>
    </row>
    <row r="436" spans="9:15">
      <c r="I436" s="304"/>
      <c r="O436" s="152"/>
    </row>
    <row r="437" spans="9:15">
      <c r="I437" s="304"/>
      <c r="O437" s="152"/>
    </row>
    <row r="438" spans="9:15">
      <c r="I438" s="304"/>
      <c r="O438" s="152"/>
    </row>
    <row r="439" spans="9:15">
      <c r="I439" s="304"/>
      <c r="O439" s="152"/>
    </row>
    <row r="440" spans="9:15">
      <c r="I440" s="304"/>
      <c r="O440" s="152"/>
    </row>
    <row r="441" spans="9:15">
      <c r="I441" s="304"/>
      <c r="O441" s="152"/>
    </row>
    <row r="442" spans="9:15">
      <c r="I442" s="304"/>
      <c r="O442" s="152"/>
    </row>
    <row r="443" spans="9:15">
      <c r="I443" s="304"/>
      <c r="O443" s="152"/>
    </row>
    <row r="444" spans="9:15">
      <c r="I444" s="304"/>
      <c r="O444" s="152"/>
    </row>
    <row r="445" spans="9:15">
      <c r="I445" s="304"/>
      <c r="O445" s="152"/>
    </row>
    <row r="446" spans="9:15">
      <c r="I446" s="304"/>
      <c r="O446" s="152"/>
    </row>
    <row r="447" spans="9:15">
      <c r="I447" s="304"/>
      <c r="O447" s="152"/>
    </row>
    <row r="448" spans="9:15">
      <c r="I448" s="304"/>
      <c r="O448" s="152"/>
    </row>
    <row r="449" spans="9:15">
      <c r="I449" s="304"/>
      <c r="O449" s="152"/>
    </row>
    <row r="450" spans="9:15">
      <c r="I450" s="304"/>
      <c r="O450" s="152"/>
    </row>
    <row r="451" spans="9:15">
      <c r="I451" s="304"/>
      <c r="O451" s="152"/>
    </row>
    <row r="452" spans="9:15">
      <c r="I452" s="304"/>
      <c r="O452" s="152"/>
    </row>
    <row r="453" spans="9:15">
      <c r="I453" s="304"/>
      <c r="O453" s="152"/>
    </row>
    <row r="454" spans="9:15">
      <c r="I454" s="304"/>
      <c r="O454" s="152"/>
    </row>
    <row r="455" spans="9:15">
      <c r="I455" s="304"/>
      <c r="O455" s="152"/>
    </row>
    <row r="456" spans="9:15">
      <c r="I456" s="304"/>
      <c r="O456" s="152"/>
    </row>
    <row r="457" spans="9:15">
      <c r="I457" s="304"/>
      <c r="O457" s="152"/>
    </row>
    <row r="458" spans="9:15">
      <c r="I458" s="304"/>
      <c r="O458" s="152"/>
    </row>
    <row r="459" spans="9:15">
      <c r="I459" s="304"/>
      <c r="O459" s="152"/>
    </row>
    <row r="460" spans="9:15">
      <c r="I460" s="304"/>
      <c r="O460" s="152"/>
    </row>
    <row r="461" spans="9:15">
      <c r="I461" s="304"/>
      <c r="O461" s="152"/>
    </row>
    <row r="462" spans="9:15">
      <c r="I462" s="304"/>
      <c r="O462" s="152"/>
    </row>
    <row r="463" spans="9:15">
      <c r="I463" s="304"/>
      <c r="O463" s="152"/>
    </row>
    <row r="464" spans="9:15">
      <c r="I464" s="304"/>
      <c r="O464" s="152"/>
    </row>
    <row r="465" spans="9:15">
      <c r="I465" s="304"/>
      <c r="O465" s="152"/>
    </row>
    <row r="466" spans="9:15">
      <c r="I466" s="304"/>
      <c r="O466" s="152"/>
    </row>
    <row r="467" spans="9:15">
      <c r="I467" s="304"/>
      <c r="O467" s="152"/>
    </row>
    <row r="468" spans="9:15">
      <c r="I468" s="304"/>
      <c r="O468" s="152"/>
    </row>
    <row r="469" spans="9:15">
      <c r="I469" s="304"/>
      <c r="O469" s="152"/>
    </row>
    <row r="470" spans="9:15">
      <c r="I470" s="304"/>
      <c r="O470" s="152"/>
    </row>
    <row r="471" spans="9:15">
      <c r="I471" s="304"/>
      <c r="O471" s="152"/>
    </row>
    <row r="472" spans="9:15">
      <c r="I472" s="304"/>
      <c r="O472" s="152"/>
    </row>
    <row r="473" spans="9:15">
      <c r="I473" s="304"/>
      <c r="O473" s="152"/>
    </row>
    <row r="474" spans="9:15">
      <c r="I474" s="304"/>
      <c r="O474" s="152"/>
    </row>
    <row r="475" spans="9:15">
      <c r="I475" s="304"/>
      <c r="O475" s="152"/>
    </row>
    <row r="476" spans="9:15">
      <c r="I476" s="304"/>
      <c r="O476" s="152"/>
    </row>
    <row r="477" spans="9:15">
      <c r="I477" s="304"/>
      <c r="O477" s="152"/>
    </row>
    <row r="478" spans="9:15">
      <c r="I478" s="304"/>
      <c r="O478" s="152"/>
    </row>
    <row r="479" spans="9:15">
      <c r="I479" s="304"/>
      <c r="O479" s="152"/>
    </row>
    <row r="480" spans="9:15">
      <c r="I480" s="304"/>
      <c r="O480" s="152"/>
    </row>
    <row r="481" spans="9:15">
      <c r="I481" s="304"/>
      <c r="O481" s="152"/>
    </row>
    <row r="482" spans="9:15">
      <c r="I482" s="304"/>
      <c r="O482" s="152"/>
    </row>
    <row r="483" spans="9:15">
      <c r="I483" s="304"/>
      <c r="O483" s="152"/>
    </row>
    <row r="484" spans="9:15">
      <c r="I484" s="304"/>
      <c r="O484" s="152"/>
    </row>
    <row r="485" spans="9:15">
      <c r="I485" s="304"/>
      <c r="O485" s="152"/>
    </row>
    <row r="486" spans="9:15">
      <c r="I486" s="304"/>
      <c r="O486" s="152"/>
    </row>
    <row r="487" spans="9:15">
      <c r="I487" s="304"/>
      <c r="O487" s="152"/>
    </row>
    <row r="488" spans="9:15">
      <c r="I488" s="304"/>
      <c r="O488" s="152"/>
    </row>
    <row r="489" spans="9:15">
      <c r="I489" s="304"/>
      <c r="O489" s="152"/>
    </row>
    <row r="490" spans="9:15">
      <c r="I490" s="304"/>
      <c r="O490" s="152"/>
    </row>
    <row r="491" spans="9:15">
      <c r="I491" s="304"/>
      <c r="O491" s="152"/>
    </row>
    <row r="492" spans="9:15">
      <c r="I492" s="304"/>
      <c r="O492" s="152"/>
    </row>
    <row r="493" spans="9:15">
      <c r="I493" s="304"/>
      <c r="O493" s="152"/>
    </row>
    <row r="494" spans="9:15">
      <c r="I494" s="304"/>
      <c r="O494" s="152"/>
    </row>
    <row r="495" spans="9:15">
      <c r="I495" s="304"/>
      <c r="O495" s="152"/>
    </row>
    <row r="496" spans="9:15">
      <c r="I496" s="304"/>
      <c r="O496" s="152"/>
    </row>
    <row r="497" spans="9:15">
      <c r="I497" s="304"/>
      <c r="O497" s="152"/>
    </row>
    <row r="498" spans="9:15">
      <c r="I498" s="304"/>
      <c r="O498" s="152"/>
    </row>
    <row r="499" spans="9:15">
      <c r="I499" s="304"/>
      <c r="O499" s="152"/>
    </row>
    <row r="500" spans="9:15">
      <c r="I500" s="304"/>
      <c r="O500" s="152"/>
    </row>
    <row r="501" spans="9:15">
      <c r="I501" s="304"/>
      <c r="O501" s="152"/>
    </row>
    <row r="502" spans="9:15">
      <c r="I502" s="304"/>
      <c r="O502" s="152"/>
    </row>
    <row r="503" spans="9:15">
      <c r="I503" s="304"/>
      <c r="O503" s="152"/>
    </row>
    <row r="504" spans="9:15">
      <c r="I504" s="304"/>
      <c r="O504" s="152"/>
    </row>
    <row r="505" spans="9:15">
      <c r="I505" s="304"/>
      <c r="O505" s="152"/>
    </row>
    <row r="506" spans="9:15">
      <c r="I506" s="304"/>
      <c r="O506" s="152"/>
    </row>
    <row r="507" spans="9:15">
      <c r="I507" s="304"/>
      <c r="O507" s="152"/>
    </row>
    <row r="508" spans="9:15">
      <c r="I508" s="304"/>
      <c r="O508" s="152"/>
    </row>
    <row r="509" spans="9:15">
      <c r="I509" s="304"/>
      <c r="O509" s="152"/>
    </row>
    <row r="510" spans="9:15">
      <c r="I510" s="304"/>
      <c r="O510" s="152"/>
    </row>
    <row r="511" spans="9:15">
      <c r="I511" s="304"/>
      <c r="O511" s="152"/>
    </row>
    <row r="512" spans="9:15">
      <c r="I512" s="304"/>
      <c r="O512" s="152"/>
    </row>
    <row r="513" spans="9:15">
      <c r="I513" s="304"/>
      <c r="O513" s="152"/>
    </row>
    <row r="514" spans="9:15">
      <c r="I514" s="304"/>
      <c r="O514" s="152"/>
    </row>
    <row r="515" spans="9:15">
      <c r="I515" s="304"/>
      <c r="O515" s="152"/>
    </row>
    <row r="516" spans="9:15">
      <c r="I516" s="304"/>
      <c r="O516" s="152"/>
    </row>
    <row r="517" spans="9:15">
      <c r="I517" s="304"/>
      <c r="O517" s="152"/>
    </row>
    <row r="518" spans="9:15">
      <c r="I518" s="304"/>
      <c r="O518" s="152"/>
    </row>
    <row r="519" spans="9:15">
      <c r="I519" s="304"/>
      <c r="O519" s="152"/>
    </row>
    <row r="520" spans="9:15">
      <c r="I520" s="304"/>
      <c r="O520" s="152"/>
    </row>
    <row r="521" spans="9:15">
      <c r="I521" s="304"/>
      <c r="O521" s="152"/>
    </row>
    <row r="522" spans="9:15">
      <c r="I522" s="304"/>
      <c r="O522" s="152"/>
    </row>
    <row r="523" spans="9:15">
      <c r="I523" s="304"/>
      <c r="O523" s="152"/>
    </row>
    <row r="524" spans="9:15">
      <c r="I524" s="304"/>
      <c r="O524" s="152"/>
    </row>
    <row r="525" spans="9:15">
      <c r="I525" s="304"/>
      <c r="O525" s="152"/>
    </row>
    <row r="526" spans="9:15">
      <c r="I526" s="304"/>
      <c r="O526" s="152"/>
    </row>
    <row r="527" spans="9:15">
      <c r="I527" s="304"/>
      <c r="O527" s="152"/>
    </row>
    <row r="528" spans="9:15">
      <c r="I528" s="304"/>
      <c r="O528" s="152"/>
    </row>
    <row r="529" spans="9:15">
      <c r="I529" s="304"/>
      <c r="O529" s="152"/>
    </row>
    <row r="530" spans="9:15">
      <c r="I530" s="304"/>
      <c r="O530" s="152"/>
    </row>
    <row r="531" spans="9:15">
      <c r="I531" s="304"/>
      <c r="O531" s="152"/>
    </row>
    <row r="532" spans="9:15">
      <c r="I532" s="304"/>
      <c r="O532" s="152"/>
    </row>
    <row r="533" spans="9:15">
      <c r="I533" s="304"/>
      <c r="O533" s="152"/>
    </row>
    <row r="534" spans="9:15">
      <c r="I534" s="304"/>
      <c r="O534" s="152"/>
    </row>
    <row r="535" spans="9:15">
      <c r="I535" s="304"/>
      <c r="O535" s="152"/>
    </row>
    <row r="536" spans="9:15">
      <c r="I536" s="304"/>
      <c r="O536" s="152"/>
    </row>
    <row r="537" spans="9:15">
      <c r="I537" s="304"/>
      <c r="O537" s="152"/>
    </row>
    <row r="538" spans="9:15">
      <c r="I538" s="304"/>
      <c r="O538" s="152"/>
    </row>
    <row r="539" spans="9:15">
      <c r="I539" s="304"/>
      <c r="O539" s="152"/>
    </row>
    <row r="540" spans="9:15">
      <c r="I540" s="304"/>
      <c r="O540" s="152"/>
    </row>
    <row r="541" spans="9:15">
      <c r="I541" s="304"/>
      <c r="O541" s="152"/>
    </row>
    <row r="542" spans="9:15">
      <c r="I542" s="304"/>
      <c r="O542" s="152"/>
    </row>
    <row r="543" spans="9:15">
      <c r="I543" s="304"/>
      <c r="O543" s="152"/>
    </row>
    <row r="544" spans="9:15">
      <c r="I544" s="304"/>
      <c r="O544" s="152"/>
    </row>
    <row r="545" spans="9:15">
      <c r="I545" s="304"/>
      <c r="O545" s="152"/>
    </row>
    <row r="546" spans="9:15">
      <c r="I546" s="304"/>
      <c r="O546" s="152"/>
    </row>
    <row r="547" spans="9:15">
      <c r="I547" s="304"/>
      <c r="O547" s="152"/>
    </row>
    <row r="548" spans="9:15">
      <c r="I548" s="304"/>
      <c r="O548" s="152"/>
    </row>
    <row r="549" spans="9:15">
      <c r="I549" s="304"/>
      <c r="O549" s="152"/>
    </row>
    <row r="550" spans="9:15">
      <c r="I550" s="304"/>
      <c r="O550" s="152"/>
    </row>
    <row r="551" spans="9:15">
      <c r="I551" s="304"/>
      <c r="O551" s="152"/>
    </row>
    <row r="552" spans="9:15">
      <c r="I552" s="304"/>
      <c r="O552" s="152"/>
    </row>
    <row r="553" spans="9:15">
      <c r="I553" s="304"/>
      <c r="O553" s="152"/>
    </row>
    <row r="554" spans="9:15">
      <c r="I554" s="304"/>
      <c r="O554" s="152"/>
    </row>
    <row r="555" spans="9:15">
      <c r="I555" s="304"/>
      <c r="O555" s="152"/>
    </row>
    <row r="556" spans="9:15">
      <c r="I556" s="304"/>
      <c r="O556" s="152"/>
    </row>
    <row r="557" spans="9:15">
      <c r="I557" s="304"/>
      <c r="O557" s="152"/>
    </row>
    <row r="558" spans="9:15">
      <c r="I558" s="304"/>
      <c r="O558" s="152"/>
    </row>
    <row r="559" spans="9:15">
      <c r="I559" s="304"/>
      <c r="O559" s="152"/>
    </row>
    <row r="560" spans="9:15">
      <c r="I560" s="304"/>
      <c r="O560" s="152"/>
    </row>
    <row r="561" spans="9:15">
      <c r="I561" s="304"/>
      <c r="O561" s="152"/>
    </row>
    <row r="562" spans="9:15">
      <c r="I562" s="304"/>
      <c r="O562" s="152"/>
    </row>
    <row r="563" spans="9:15">
      <c r="I563" s="304"/>
      <c r="O563" s="152"/>
    </row>
    <row r="564" spans="9:15">
      <c r="I564" s="304"/>
      <c r="O564" s="152"/>
    </row>
    <row r="565" spans="9:15">
      <c r="I565" s="304"/>
      <c r="O565" s="152"/>
    </row>
    <row r="566" spans="9:15">
      <c r="I566" s="304"/>
      <c r="O566" s="152"/>
    </row>
    <row r="567" spans="9:15">
      <c r="I567" s="304"/>
      <c r="O567" s="152"/>
    </row>
    <row r="568" spans="9:15">
      <c r="I568" s="304"/>
      <c r="O568" s="152"/>
    </row>
    <row r="569" spans="9:15">
      <c r="I569" s="304"/>
      <c r="O569" s="152"/>
    </row>
    <row r="570" spans="9:15">
      <c r="I570" s="304"/>
      <c r="O570" s="152"/>
    </row>
    <row r="571" spans="9:15">
      <c r="I571" s="304"/>
      <c r="O571" s="152"/>
    </row>
    <row r="572" spans="9:15">
      <c r="I572" s="304"/>
      <c r="O572" s="152"/>
    </row>
    <row r="573" spans="9:15">
      <c r="I573" s="304"/>
      <c r="O573" s="152"/>
    </row>
    <row r="574" spans="9:15">
      <c r="I574" s="304"/>
      <c r="O574" s="152"/>
    </row>
    <row r="575" spans="9:15">
      <c r="I575" s="304"/>
      <c r="O575" s="152"/>
    </row>
    <row r="576" spans="9:15">
      <c r="I576" s="304"/>
      <c r="O576" s="152"/>
    </row>
    <row r="577" spans="9:15">
      <c r="I577" s="304"/>
      <c r="O577" s="152"/>
    </row>
    <row r="578" spans="9:15">
      <c r="I578" s="304"/>
      <c r="O578" s="152"/>
    </row>
    <row r="579" spans="9:15">
      <c r="I579" s="304"/>
      <c r="O579" s="152"/>
    </row>
    <row r="580" spans="9:15">
      <c r="I580" s="304"/>
      <c r="O580" s="152"/>
    </row>
    <row r="581" spans="9:15">
      <c r="I581" s="304"/>
      <c r="O581" s="152"/>
    </row>
    <row r="582" spans="9:15">
      <c r="I582" s="304"/>
      <c r="O582" s="152"/>
    </row>
    <row r="583" spans="9:15">
      <c r="I583" s="304"/>
      <c r="O583" s="152"/>
    </row>
    <row r="584" spans="9:15">
      <c r="I584" s="304"/>
      <c r="O584" s="152"/>
    </row>
    <row r="585" spans="9:15">
      <c r="I585" s="304"/>
      <c r="O585" s="152"/>
    </row>
    <row r="586" spans="9:15">
      <c r="I586" s="304"/>
      <c r="O586" s="152"/>
    </row>
    <row r="587" spans="9:15">
      <c r="I587" s="304"/>
      <c r="O587" s="152"/>
    </row>
    <row r="588" spans="9:15">
      <c r="I588" s="304"/>
      <c r="O588" s="152"/>
    </row>
    <row r="589" spans="9:15">
      <c r="I589" s="304"/>
      <c r="O589" s="152"/>
    </row>
    <row r="590" spans="9:15">
      <c r="I590" s="304"/>
      <c r="O590" s="152"/>
    </row>
    <row r="591" spans="9:15">
      <c r="I591" s="304"/>
      <c r="O591" s="152"/>
    </row>
    <row r="592" spans="9:15">
      <c r="I592" s="304"/>
      <c r="O592" s="152"/>
    </row>
    <row r="593" spans="9:15">
      <c r="I593" s="304"/>
      <c r="O593" s="152"/>
    </row>
    <row r="594" spans="9:15">
      <c r="I594" s="304"/>
      <c r="O594" s="152"/>
    </row>
    <row r="595" spans="9:15">
      <c r="I595" s="304"/>
      <c r="O595" s="152"/>
    </row>
    <row r="596" spans="9:15">
      <c r="I596" s="304"/>
      <c r="O596" s="152"/>
    </row>
    <row r="597" spans="9:15">
      <c r="I597" s="304"/>
      <c r="O597" s="152"/>
    </row>
    <row r="598" spans="9:15">
      <c r="I598" s="304"/>
      <c r="O598" s="152"/>
    </row>
    <row r="599" spans="9:15">
      <c r="I599" s="304"/>
      <c r="O599" s="152"/>
    </row>
    <row r="600" spans="9:15">
      <c r="I600" s="304"/>
      <c r="O600" s="152"/>
    </row>
    <row r="601" spans="9:15">
      <c r="I601" s="304"/>
      <c r="O601" s="152"/>
    </row>
    <row r="602" spans="9:15">
      <c r="I602" s="304"/>
      <c r="O602" s="152"/>
    </row>
    <row r="603" spans="9:15">
      <c r="I603" s="304"/>
      <c r="O603" s="152"/>
    </row>
    <row r="604" spans="9:15">
      <c r="I604" s="304"/>
      <c r="O604" s="152"/>
    </row>
    <row r="605" spans="9:15">
      <c r="I605" s="304"/>
      <c r="O605" s="152"/>
    </row>
    <row r="606" spans="9:15">
      <c r="I606" s="304"/>
      <c r="O606" s="152"/>
    </row>
    <row r="607" spans="9:15">
      <c r="I607" s="304"/>
      <c r="O607" s="152"/>
    </row>
    <row r="608" spans="9:15">
      <c r="I608" s="304"/>
      <c r="O608" s="152"/>
    </row>
    <row r="609" spans="9:15">
      <c r="I609" s="304"/>
      <c r="O609" s="152"/>
    </row>
    <row r="610" spans="9:15">
      <c r="I610" s="304"/>
      <c r="O610" s="152"/>
    </row>
    <row r="611" spans="9:15">
      <c r="I611" s="304"/>
      <c r="O611" s="152"/>
    </row>
    <row r="612" spans="9:15">
      <c r="I612" s="304"/>
      <c r="O612" s="152"/>
    </row>
    <row r="613" spans="9:15">
      <c r="I613" s="304"/>
      <c r="O613" s="152"/>
    </row>
    <row r="614" spans="9:15">
      <c r="I614" s="304"/>
      <c r="O614" s="152"/>
    </row>
    <row r="615" spans="9:15">
      <c r="I615" s="304"/>
      <c r="O615" s="152"/>
    </row>
    <row r="616" spans="9:15">
      <c r="I616" s="304"/>
      <c r="O616" s="152"/>
    </row>
    <row r="617" spans="9:15">
      <c r="I617" s="304"/>
      <c r="O617" s="152"/>
    </row>
    <row r="618" spans="9:15">
      <c r="I618" s="304"/>
      <c r="O618" s="152"/>
    </row>
    <row r="619" spans="9:15">
      <c r="I619" s="304"/>
      <c r="O619" s="152"/>
    </row>
    <row r="620" spans="9:15">
      <c r="I620" s="304"/>
      <c r="O620" s="152"/>
    </row>
    <row r="621" spans="9:15">
      <c r="I621" s="304"/>
      <c r="O621" s="152"/>
    </row>
    <row r="622" spans="9:15">
      <c r="I622" s="304"/>
      <c r="O622" s="152"/>
    </row>
    <row r="623" spans="9:15">
      <c r="I623" s="304"/>
      <c r="O623" s="152"/>
    </row>
    <row r="624" spans="9:15">
      <c r="I624" s="304"/>
      <c r="O624" s="152"/>
    </row>
    <row r="625" spans="9:15">
      <c r="I625" s="304"/>
      <c r="O625" s="152"/>
    </row>
    <row r="626" spans="9:15">
      <c r="I626" s="304"/>
      <c r="O626" s="152"/>
    </row>
    <row r="627" spans="9:15">
      <c r="I627" s="304"/>
      <c r="O627" s="152"/>
    </row>
    <row r="628" spans="9:15">
      <c r="I628" s="304"/>
      <c r="O628" s="152"/>
    </row>
    <row r="629" spans="9:15">
      <c r="I629" s="304"/>
      <c r="O629" s="152"/>
    </row>
    <row r="630" spans="9:15">
      <c r="I630" s="304"/>
      <c r="O630" s="152"/>
    </row>
    <row r="631" spans="9:15">
      <c r="I631" s="304"/>
      <c r="O631" s="152"/>
    </row>
    <row r="632" spans="9:15">
      <c r="I632" s="304"/>
      <c r="O632" s="152"/>
    </row>
    <row r="633" spans="9:15">
      <c r="I633" s="304"/>
      <c r="O633" s="152"/>
    </row>
    <row r="634" spans="9:15">
      <c r="I634" s="304"/>
      <c r="O634" s="152"/>
    </row>
    <row r="635" spans="9:15">
      <c r="I635" s="304"/>
      <c r="O635" s="152"/>
    </row>
    <row r="636" spans="9:15">
      <c r="I636" s="304"/>
      <c r="O636" s="152"/>
    </row>
    <row r="637" spans="9:15">
      <c r="I637" s="304"/>
      <c r="O637" s="152"/>
    </row>
    <row r="638" spans="9:15">
      <c r="I638" s="304"/>
      <c r="O638" s="152"/>
    </row>
    <row r="639" spans="9:15">
      <c r="I639" s="304"/>
      <c r="O639" s="152"/>
    </row>
    <row r="640" spans="9:15">
      <c r="I640" s="304"/>
      <c r="O640" s="152"/>
    </row>
    <row r="641" spans="9:15">
      <c r="I641" s="304"/>
      <c r="O641" s="152"/>
    </row>
    <row r="642" spans="9:15">
      <c r="I642" s="304"/>
      <c r="O642" s="152"/>
    </row>
    <row r="643" spans="9:15">
      <c r="I643" s="304"/>
      <c r="O643" s="152"/>
    </row>
    <row r="644" spans="9:15">
      <c r="I644" s="304"/>
      <c r="O644" s="152"/>
    </row>
    <row r="645" spans="9:15">
      <c r="I645" s="304"/>
      <c r="O645" s="152"/>
    </row>
    <row r="646" spans="9:15">
      <c r="I646" s="304"/>
      <c r="O646" s="152"/>
    </row>
    <row r="647" spans="9:15">
      <c r="I647" s="304"/>
      <c r="O647" s="152"/>
    </row>
    <row r="648" spans="9:15">
      <c r="I648" s="304"/>
      <c r="O648" s="152"/>
    </row>
    <row r="649" spans="9:15">
      <c r="I649" s="304"/>
      <c r="O649" s="152"/>
    </row>
    <row r="650" spans="9:15">
      <c r="I650" s="304"/>
      <c r="O650" s="152"/>
    </row>
    <row r="651" spans="9:15">
      <c r="I651" s="304"/>
      <c r="O651" s="152"/>
    </row>
    <row r="652" spans="9:15">
      <c r="I652" s="304"/>
      <c r="O652" s="152"/>
    </row>
    <row r="653" spans="9:15">
      <c r="I653" s="304"/>
      <c r="O653" s="152"/>
    </row>
    <row r="654" spans="9:15">
      <c r="I654" s="304"/>
      <c r="O654" s="152"/>
    </row>
    <row r="655" spans="9:15">
      <c r="I655" s="304"/>
      <c r="O655" s="152"/>
    </row>
    <row r="656" spans="9:15">
      <c r="I656" s="304"/>
      <c r="O656" s="152"/>
    </row>
    <row r="657" spans="9:15">
      <c r="I657" s="304"/>
      <c r="O657" s="152"/>
    </row>
    <row r="658" spans="9:15">
      <c r="I658" s="304"/>
      <c r="O658" s="152"/>
    </row>
    <row r="659" spans="9:15">
      <c r="I659" s="304"/>
      <c r="O659" s="152"/>
    </row>
    <row r="660" spans="9:15">
      <c r="I660" s="304"/>
      <c r="O660" s="152"/>
    </row>
    <row r="661" spans="9:15">
      <c r="I661" s="304"/>
      <c r="O661" s="152"/>
    </row>
    <row r="662" spans="9:15">
      <c r="I662" s="304"/>
      <c r="O662" s="152"/>
    </row>
    <row r="663" spans="9:15">
      <c r="I663" s="304"/>
      <c r="O663" s="152"/>
    </row>
    <row r="664" spans="9:15">
      <c r="I664" s="304"/>
      <c r="O664" s="152"/>
    </row>
    <row r="665" spans="9:15">
      <c r="I665" s="304"/>
      <c r="O665" s="152"/>
    </row>
    <row r="666" spans="9:15">
      <c r="I666" s="304"/>
      <c r="O666" s="152"/>
    </row>
    <row r="667" spans="9:15">
      <c r="I667" s="304"/>
      <c r="O667" s="152"/>
    </row>
    <row r="668" spans="9:15">
      <c r="I668" s="304"/>
      <c r="O668" s="152"/>
    </row>
    <row r="669" spans="9:15">
      <c r="I669" s="304"/>
      <c r="O669" s="152"/>
    </row>
    <row r="670" spans="9:15">
      <c r="I670" s="304"/>
      <c r="O670" s="152"/>
    </row>
    <row r="671" spans="9:15">
      <c r="I671" s="304"/>
      <c r="O671" s="152"/>
    </row>
    <row r="672" spans="9:15">
      <c r="I672" s="304"/>
      <c r="O672" s="152"/>
    </row>
    <row r="673" spans="9:15">
      <c r="I673" s="304"/>
      <c r="O673" s="152"/>
    </row>
    <row r="674" spans="9:15">
      <c r="I674" s="304"/>
      <c r="O674" s="152"/>
    </row>
    <row r="675" spans="9:15">
      <c r="I675" s="304"/>
      <c r="O675" s="152"/>
    </row>
    <row r="676" spans="9:15">
      <c r="I676" s="304"/>
      <c r="O676" s="152"/>
    </row>
    <row r="677" spans="9:15">
      <c r="I677" s="304"/>
      <c r="O677" s="152"/>
    </row>
    <row r="678" spans="9:15">
      <c r="I678" s="304"/>
      <c r="O678" s="152"/>
    </row>
    <row r="679" spans="9:15">
      <c r="I679" s="304"/>
      <c r="O679" s="152"/>
    </row>
    <row r="680" spans="9:15">
      <c r="I680" s="304"/>
      <c r="O680" s="152"/>
    </row>
    <row r="681" spans="9:15">
      <c r="I681" s="304"/>
      <c r="O681" s="152"/>
    </row>
    <row r="682" spans="9:15">
      <c r="I682" s="304"/>
      <c r="O682" s="152"/>
    </row>
    <row r="683" spans="9:15">
      <c r="I683" s="304"/>
      <c r="O683" s="152"/>
    </row>
    <row r="684" spans="9:15">
      <c r="I684" s="304"/>
      <c r="O684" s="152"/>
    </row>
    <row r="685" spans="9:15">
      <c r="I685" s="304"/>
      <c r="O685" s="152"/>
    </row>
    <row r="686" spans="9:15">
      <c r="I686" s="304"/>
      <c r="O686" s="152"/>
    </row>
    <row r="687" spans="9:15">
      <c r="I687" s="304"/>
      <c r="O687" s="152"/>
    </row>
    <row r="688" spans="9:15">
      <c r="I688" s="304"/>
      <c r="O688" s="152"/>
    </row>
    <row r="689" spans="9:15">
      <c r="I689" s="304"/>
      <c r="O689" s="152"/>
    </row>
    <row r="690" spans="9:15">
      <c r="I690" s="304"/>
      <c r="O690" s="152"/>
    </row>
    <row r="691" spans="9:15">
      <c r="I691" s="304"/>
      <c r="O691" s="152"/>
    </row>
    <row r="692" spans="9:15">
      <c r="I692" s="304"/>
      <c r="O692" s="152"/>
    </row>
    <row r="693" spans="9:15">
      <c r="I693" s="304"/>
      <c r="O693" s="152"/>
    </row>
    <row r="694" spans="9:15">
      <c r="I694" s="304"/>
      <c r="O694" s="152"/>
    </row>
    <row r="695" spans="9:15">
      <c r="I695" s="304"/>
      <c r="O695" s="152"/>
    </row>
    <row r="696" spans="9:15">
      <c r="I696" s="304"/>
      <c r="O696" s="152"/>
    </row>
    <row r="697" spans="9:15">
      <c r="I697" s="304"/>
      <c r="O697" s="152"/>
    </row>
    <row r="698" spans="9:15">
      <c r="I698" s="304"/>
      <c r="O698" s="152"/>
    </row>
    <row r="699" spans="9:15">
      <c r="I699" s="304"/>
      <c r="O699" s="152"/>
    </row>
    <row r="700" spans="9:15">
      <c r="I700" s="304"/>
      <c r="O700" s="152"/>
    </row>
    <row r="701" spans="9:15">
      <c r="I701" s="304"/>
      <c r="O701" s="152"/>
    </row>
    <row r="702" spans="9:15">
      <c r="I702" s="304"/>
      <c r="O702" s="152"/>
    </row>
    <row r="703" spans="9:15">
      <c r="I703" s="304"/>
      <c r="O703" s="152"/>
    </row>
    <row r="704" spans="9:15">
      <c r="I704" s="304"/>
      <c r="O704" s="152"/>
    </row>
    <row r="705" spans="9:15">
      <c r="I705" s="304"/>
      <c r="O705" s="152"/>
    </row>
    <row r="706" spans="9:15">
      <c r="I706" s="304"/>
      <c r="O706" s="152"/>
    </row>
    <row r="707" spans="9:15">
      <c r="I707" s="304"/>
      <c r="O707" s="152"/>
    </row>
    <row r="708" spans="9:15">
      <c r="I708" s="304"/>
      <c r="O708" s="152"/>
    </row>
    <row r="709" spans="9:15">
      <c r="I709" s="304"/>
      <c r="O709" s="152"/>
    </row>
    <row r="710" spans="9:15">
      <c r="I710" s="304"/>
      <c r="O710" s="152"/>
    </row>
    <row r="711" spans="9:15">
      <c r="I711" s="304"/>
      <c r="O711" s="152"/>
    </row>
    <row r="712" spans="9:15">
      <c r="I712" s="304"/>
      <c r="O712" s="152"/>
    </row>
    <row r="713" spans="9:15">
      <c r="I713" s="304"/>
      <c r="O713" s="152"/>
    </row>
    <row r="714" spans="9:15">
      <c r="I714" s="304"/>
      <c r="O714" s="152"/>
    </row>
    <row r="715" spans="9:15">
      <c r="I715" s="304"/>
      <c r="O715" s="152"/>
    </row>
    <row r="716" spans="9:15">
      <c r="I716" s="304"/>
      <c r="O716" s="152"/>
    </row>
    <row r="717" spans="9:15">
      <c r="I717" s="304"/>
      <c r="O717" s="152"/>
    </row>
    <row r="718" spans="9:15">
      <c r="I718" s="304"/>
      <c r="O718" s="152"/>
    </row>
    <row r="719" spans="9:15">
      <c r="I719" s="304"/>
      <c r="O719" s="152"/>
    </row>
    <row r="720" spans="9:15">
      <c r="I720" s="304"/>
      <c r="O720" s="152"/>
    </row>
    <row r="721" spans="9:15">
      <c r="I721" s="304"/>
      <c r="O721" s="152"/>
    </row>
    <row r="722" spans="9:15">
      <c r="I722" s="304"/>
      <c r="O722" s="152"/>
    </row>
    <row r="723" spans="9:15">
      <c r="I723" s="304"/>
      <c r="O723" s="152"/>
    </row>
    <row r="724" spans="9:15">
      <c r="I724" s="304"/>
      <c r="O724" s="152"/>
    </row>
    <row r="725" spans="9:15">
      <c r="I725" s="304"/>
      <c r="O725" s="152"/>
    </row>
    <row r="726" spans="9:15">
      <c r="I726" s="304"/>
      <c r="O726" s="152"/>
    </row>
    <row r="727" spans="9:15">
      <c r="I727" s="304"/>
      <c r="O727" s="152"/>
    </row>
    <row r="728" spans="9:15">
      <c r="I728" s="304"/>
      <c r="O728" s="152"/>
    </row>
    <row r="729" spans="9:15">
      <c r="I729" s="304"/>
      <c r="O729" s="152"/>
    </row>
    <row r="730" spans="9:15">
      <c r="I730" s="304"/>
      <c r="O730" s="152"/>
    </row>
    <row r="731" spans="9:15">
      <c r="I731" s="304"/>
      <c r="O731" s="152"/>
    </row>
    <row r="732" spans="9:15">
      <c r="I732" s="304"/>
      <c r="O732" s="152"/>
    </row>
    <row r="733" spans="9:15">
      <c r="I733" s="304"/>
      <c r="O733" s="152"/>
    </row>
    <row r="734" spans="9:15">
      <c r="I734" s="304"/>
      <c r="O734" s="152"/>
    </row>
    <row r="735" spans="9:15">
      <c r="I735" s="304"/>
      <c r="O735" s="152"/>
    </row>
    <row r="736" spans="9:15">
      <c r="I736" s="304"/>
      <c r="O736" s="152"/>
    </row>
    <row r="737" spans="9:15">
      <c r="I737" s="304"/>
      <c r="O737" s="152"/>
    </row>
    <row r="738" spans="9:15">
      <c r="I738" s="304"/>
      <c r="O738" s="152"/>
    </row>
    <row r="739" spans="9:15">
      <c r="I739" s="304"/>
      <c r="O739" s="152"/>
    </row>
    <row r="740" spans="9:15">
      <c r="I740" s="304"/>
      <c r="O740" s="152"/>
    </row>
    <row r="741" spans="9:15">
      <c r="I741" s="304"/>
      <c r="O741" s="152"/>
    </row>
    <row r="742" spans="9:15">
      <c r="I742" s="304"/>
      <c r="O742" s="152"/>
    </row>
    <row r="743" spans="9:15">
      <c r="I743" s="304"/>
      <c r="O743" s="152"/>
    </row>
    <row r="744" spans="9:15">
      <c r="I744" s="304"/>
      <c r="O744" s="152"/>
    </row>
    <row r="745" spans="9:15">
      <c r="I745" s="304"/>
      <c r="O745" s="152"/>
    </row>
    <row r="746" spans="9:15">
      <c r="I746" s="304"/>
      <c r="O746" s="152"/>
    </row>
    <row r="747" spans="9:15">
      <c r="I747" s="304"/>
      <c r="O747" s="152"/>
    </row>
    <row r="748" spans="9:15">
      <c r="I748" s="304"/>
      <c r="O748" s="152"/>
    </row>
    <row r="749" spans="9:15">
      <c r="I749" s="304"/>
      <c r="O749" s="152"/>
    </row>
    <row r="750" spans="9:15">
      <c r="I750" s="304"/>
      <c r="O750" s="152"/>
    </row>
    <row r="751" spans="9:15">
      <c r="I751" s="304"/>
      <c r="O751" s="152"/>
    </row>
    <row r="752" spans="9:15">
      <c r="I752" s="304"/>
      <c r="O752" s="152"/>
    </row>
    <row r="753" spans="9:15">
      <c r="I753" s="304"/>
      <c r="O753" s="152"/>
    </row>
    <row r="754" spans="9:15">
      <c r="I754" s="304"/>
      <c r="O754" s="152"/>
    </row>
    <row r="755" spans="9:15">
      <c r="I755" s="304"/>
      <c r="O755" s="152"/>
    </row>
    <row r="756" spans="9:15">
      <c r="I756" s="304"/>
      <c r="O756" s="152"/>
    </row>
    <row r="757" spans="9:15">
      <c r="I757" s="304"/>
      <c r="O757" s="152"/>
    </row>
    <row r="758" spans="9:15">
      <c r="I758" s="304"/>
      <c r="O758" s="152"/>
    </row>
    <row r="759" spans="9:15">
      <c r="I759" s="304"/>
      <c r="O759" s="152"/>
    </row>
    <row r="760" spans="9:15">
      <c r="I760" s="304"/>
      <c r="O760" s="152"/>
    </row>
    <row r="761" spans="9:15">
      <c r="I761" s="304"/>
      <c r="O761" s="152"/>
    </row>
    <row r="762" spans="9:15">
      <c r="I762" s="304"/>
      <c r="O762" s="152"/>
    </row>
    <row r="763" spans="9:15">
      <c r="I763" s="304"/>
      <c r="O763" s="152"/>
    </row>
    <row r="764" spans="9:15">
      <c r="I764" s="304"/>
      <c r="O764" s="152"/>
    </row>
    <row r="765" spans="9:15">
      <c r="I765" s="304"/>
      <c r="O765" s="152"/>
    </row>
    <row r="766" spans="9:15">
      <c r="I766" s="304"/>
      <c r="O766" s="152"/>
    </row>
    <row r="767" spans="9:15">
      <c r="I767" s="304"/>
      <c r="O767" s="152"/>
    </row>
    <row r="768" spans="9:15">
      <c r="I768" s="304"/>
      <c r="O768" s="152"/>
    </row>
    <row r="769" spans="9:15">
      <c r="I769" s="304"/>
      <c r="O769" s="152"/>
    </row>
    <row r="770" spans="9:15">
      <c r="I770" s="304"/>
      <c r="O770" s="152"/>
    </row>
    <row r="771" spans="9:15">
      <c r="I771" s="304"/>
      <c r="O771" s="152"/>
    </row>
    <row r="772" spans="9:15">
      <c r="I772" s="304"/>
      <c r="O772" s="152"/>
    </row>
    <row r="773" spans="9:15">
      <c r="I773" s="304"/>
      <c r="O773" s="152"/>
    </row>
    <row r="774" spans="9:15">
      <c r="I774" s="304"/>
      <c r="O774" s="152"/>
    </row>
    <row r="775" spans="9:15">
      <c r="I775" s="304"/>
      <c r="O775" s="152"/>
    </row>
    <row r="776" spans="9:15">
      <c r="I776" s="304"/>
      <c r="O776" s="152"/>
    </row>
    <row r="777" spans="9:15">
      <c r="I777" s="304"/>
      <c r="O777" s="152"/>
    </row>
    <row r="778" spans="9:15">
      <c r="I778" s="304"/>
      <c r="O778" s="152"/>
    </row>
    <row r="779" spans="9:15">
      <c r="I779" s="304"/>
      <c r="O779" s="152"/>
    </row>
    <row r="780" spans="9:15">
      <c r="I780" s="304"/>
      <c r="O780" s="152"/>
    </row>
    <row r="781" spans="9:15">
      <c r="I781" s="304"/>
      <c r="O781" s="152"/>
    </row>
    <row r="782" spans="9:15">
      <c r="I782" s="304"/>
      <c r="O782" s="152"/>
    </row>
    <row r="783" spans="9:15">
      <c r="I783" s="304"/>
      <c r="O783" s="152"/>
    </row>
    <row r="784" spans="9:15">
      <c r="I784" s="304"/>
      <c r="O784" s="152"/>
    </row>
    <row r="785" spans="9:15">
      <c r="I785" s="304"/>
      <c r="O785" s="152"/>
    </row>
    <row r="786" spans="9:15">
      <c r="I786" s="304"/>
      <c r="O786" s="152"/>
    </row>
    <row r="787" spans="9:15">
      <c r="I787" s="304"/>
      <c r="O787" s="152"/>
    </row>
    <row r="788" spans="9:15">
      <c r="I788" s="304"/>
      <c r="O788" s="152"/>
    </row>
    <row r="789" spans="9:15">
      <c r="I789" s="304"/>
      <c r="O789" s="152"/>
    </row>
    <row r="790" spans="9:15">
      <c r="I790" s="304"/>
      <c r="O790" s="152"/>
    </row>
    <row r="791" spans="9:15">
      <c r="I791" s="304"/>
      <c r="O791" s="152"/>
    </row>
    <row r="792" spans="9:15">
      <c r="I792" s="304"/>
      <c r="O792" s="152"/>
    </row>
    <row r="793" spans="9:15">
      <c r="I793" s="304"/>
      <c r="O793" s="152"/>
    </row>
    <row r="794" spans="9:15">
      <c r="I794" s="304"/>
      <c r="O794" s="152"/>
    </row>
    <row r="795" spans="9:15">
      <c r="I795" s="304"/>
      <c r="O795" s="152"/>
    </row>
    <row r="796" spans="9:15">
      <c r="I796" s="304"/>
      <c r="O796" s="152"/>
    </row>
    <row r="797" spans="9:15">
      <c r="I797" s="304"/>
      <c r="O797" s="152"/>
    </row>
    <row r="798" spans="9:15">
      <c r="I798" s="304"/>
      <c r="O798" s="152"/>
    </row>
    <row r="799" spans="9:15">
      <c r="I799" s="304"/>
      <c r="O799" s="152"/>
    </row>
    <row r="800" spans="9:15">
      <c r="I800" s="304"/>
      <c r="O800" s="152"/>
    </row>
    <row r="801" spans="9:15">
      <c r="I801" s="304"/>
      <c r="O801" s="152"/>
    </row>
    <row r="802" spans="9:15">
      <c r="I802" s="304"/>
      <c r="O802" s="152"/>
    </row>
    <row r="803" spans="9:15">
      <c r="I803" s="304"/>
      <c r="O803" s="152"/>
    </row>
    <row r="804" spans="9:15">
      <c r="I804" s="304"/>
      <c r="O804" s="152"/>
    </row>
    <row r="805" spans="9:15">
      <c r="I805" s="304"/>
      <c r="O805" s="152"/>
    </row>
    <row r="806" spans="9:15">
      <c r="I806" s="304"/>
      <c r="O806" s="152"/>
    </row>
    <row r="807" spans="9:15">
      <c r="I807" s="304"/>
      <c r="O807" s="152"/>
    </row>
    <row r="808" spans="9:15">
      <c r="I808" s="304"/>
      <c r="O808" s="152"/>
    </row>
    <row r="809" spans="9:15">
      <c r="I809" s="304"/>
      <c r="O809" s="152"/>
    </row>
    <row r="810" spans="9:15">
      <c r="I810" s="304"/>
      <c r="O810" s="152"/>
    </row>
    <row r="811" spans="9:15">
      <c r="I811" s="304"/>
      <c r="O811" s="152"/>
    </row>
    <row r="812" spans="9:15">
      <c r="I812" s="304"/>
      <c r="O812" s="152"/>
    </row>
    <row r="813" spans="9:15">
      <c r="I813" s="304"/>
      <c r="O813" s="152"/>
    </row>
    <row r="814" spans="9:15">
      <c r="I814" s="304"/>
      <c r="O814" s="152"/>
    </row>
    <row r="815" spans="9:15">
      <c r="I815" s="304"/>
      <c r="O815" s="152"/>
    </row>
    <row r="816" spans="9:15">
      <c r="I816" s="304"/>
      <c r="O816" s="152"/>
    </row>
    <row r="817" spans="9:15">
      <c r="I817" s="304"/>
      <c r="O817" s="152"/>
    </row>
    <row r="818" spans="9:15">
      <c r="I818" s="304"/>
      <c r="O818" s="152"/>
    </row>
    <row r="819" spans="9:15">
      <c r="I819" s="304"/>
      <c r="O819" s="152"/>
    </row>
    <row r="820" spans="9:15">
      <c r="I820" s="304"/>
      <c r="O820" s="152"/>
    </row>
    <row r="821" spans="9:15">
      <c r="I821" s="304"/>
      <c r="O821" s="152"/>
    </row>
    <row r="822" spans="9:15">
      <c r="I822" s="304"/>
      <c r="O822" s="152"/>
    </row>
    <row r="823" spans="9:15">
      <c r="I823" s="304"/>
      <c r="O823" s="152"/>
    </row>
    <row r="824" spans="9:15">
      <c r="I824" s="304"/>
      <c r="O824" s="152"/>
    </row>
    <row r="825" spans="9:15">
      <c r="I825" s="304"/>
      <c r="O825" s="152"/>
    </row>
    <row r="826" spans="9:15">
      <c r="I826" s="304"/>
      <c r="O826" s="152"/>
    </row>
    <row r="827" spans="9:15">
      <c r="I827" s="304"/>
      <c r="O827" s="152"/>
    </row>
    <row r="828" spans="9:15">
      <c r="I828" s="304"/>
      <c r="O828" s="152"/>
    </row>
    <row r="829" spans="9:15">
      <c r="I829" s="304"/>
      <c r="O829" s="152"/>
    </row>
    <row r="830" spans="9:15">
      <c r="I830" s="304"/>
      <c r="O830" s="152"/>
    </row>
    <row r="831" spans="9:15">
      <c r="I831" s="304"/>
      <c r="O831" s="152"/>
    </row>
    <row r="832" spans="9:15">
      <c r="I832" s="304"/>
      <c r="O832" s="152"/>
    </row>
    <row r="833" spans="9:15">
      <c r="I833" s="304"/>
      <c r="O833" s="152"/>
    </row>
    <row r="834" spans="9:15">
      <c r="I834" s="304"/>
      <c r="O834" s="152"/>
    </row>
    <row r="835" spans="9:15">
      <c r="I835" s="304"/>
      <c r="O835" s="152"/>
    </row>
    <row r="836" spans="9:15">
      <c r="I836" s="304"/>
      <c r="O836" s="152"/>
    </row>
    <row r="837" spans="9:15">
      <c r="I837" s="304"/>
      <c r="O837" s="152"/>
    </row>
    <row r="838" spans="9:15">
      <c r="I838" s="304"/>
      <c r="O838" s="152"/>
    </row>
    <row r="839" spans="9:15">
      <c r="I839" s="304"/>
      <c r="O839" s="152"/>
    </row>
    <row r="840" spans="9:15">
      <c r="I840" s="304"/>
      <c r="O840" s="152"/>
    </row>
    <row r="841" spans="9:15">
      <c r="I841" s="304"/>
      <c r="O841" s="152"/>
    </row>
    <row r="842" spans="9:15">
      <c r="I842" s="304"/>
      <c r="O842" s="152"/>
    </row>
    <row r="843" spans="9:15">
      <c r="I843" s="304"/>
      <c r="O843" s="152"/>
    </row>
    <row r="844" spans="9:15">
      <c r="I844" s="304"/>
      <c r="O844" s="152"/>
    </row>
    <row r="845" spans="9:15">
      <c r="I845" s="304"/>
      <c r="O845" s="152"/>
    </row>
    <row r="846" spans="9:15">
      <c r="I846" s="304"/>
      <c r="O846" s="152"/>
    </row>
    <row r="847" spans="9:15">
      <c r="I847" s="304"/>
      <c r="O847" s="152"/>
    </row>
    <row r="848" spans="9:15">
      <c r="I848" s="304"/>
      <c r="O848" s="152"/>
    </row>
    <row r="849" spans="9:15">
      <c r="I849" s="304"/>
      <c r="O849" s="152"/>
    </row>
    <row r="850" spans="9:15">
      <c r="I850" s="304"/>
      <c r="O850" s="152"/>
    </row>
    <row r="851" spans="9:15">
      <c r="I851" s="304"/>
      <c r="O851" s="152"/>
    </row>
    <row r="852" spans="9:15">
      <c r="I852" s="304"/>
      <c r="O852" s="152"/>
    </row>
    <row r="853" spans="9:15">
      <c r="I853" s="304"/>
      <c r="O853" s="152"/>
    </row>
    <row r="854" spans="9:15">
      <c r="I854" s="304"/>
      <c r="O854" s="152"/>
    </row>
    <row r="855" spans="9:15">
      <c r="I855" s="304"/>
      <c r="O855" s="152"/>
    </row>
    <row r="856" spans="9:15">
      <c r="I856" s="304"/>
      <c r="O856" s="152"/>
    </row>
    <row r="857" spans="9:15">
      <c r="I857" s="304"/>
      <c r="O857" s="152"/>
    </row>
    <row r="858" spans="9:15">
      <c r="I858" s="304"/>
      <c r="O858" s="152"/>
    </row>
    <row r="859" spans="9:15">
      <c r="I859" s="304"/>
      <c r="O859" s="152"/>
    </row>
    <row r="860" spans="9:15">
      <c r="I860" s="304"/>
      <c r="O860" s="152"/>
    </row>
    <row r="861" spans="9:15">
      <c r="I861" s="304"/>
      <c r="O861" s="152"/>
    </row>
    <row r="862" spans="9:15">
      <c r="I862" s="304"/>
      <c r="O862" s="152"/>
    </row>
    <row r="863" spans="9:15">
      <c r="I863" s="304"/>
      <c r="O863" s="152"/>
    </row>
    <row r="864" spans="9:15">
      <c r="I864" s="304"/>
      <c r="O864" s="152"/>
    </row>
    <row r="865" spans="9:15">
      <c r="I865" s="304"/>
      <c r="O865" s="152"/>
    </row>
    <row r="866" spans="9:15">
      <c r="I866" s="304"/>
      <c r="O866" s="152"/>
    </row>
    <row r="867" spans="9:15">
      <c r="I867" s="304"/>
      <c r="O867" s="152"/>
    </row>
    <row r="868" spans="9:15">
      <c r="I868" s="304"/>
      <c r="O868" s="152"/>
    </row>
    <row r="869" spans="9:15">
      <c r="I869" s="304"/>
      <c r="O869" s="152"/>
    </row>
    <row r="870" spans="9:15">
      <c r="I870" s="304"/>
      <c r="O870" s="152"/>
    </row>
    <row r="871" spans="9:15">
      <c r="I871" s="304"/>
      <c r="O871" s="152"/>
    </row>
    <row r="872" spans="9:15">
      <c r="I872" s="304"/>
      <c r="O872" s="152"/>
    </row>
    <row r="873" spans="9:15">
      <c r="I873" s="304"/>
      <c r="O873" s="152"/>
    </row>
    <row r="874" spans="9:15">
      <c r="I874" s="304"/>
      <c r="O874" s="152"/>
    </row>
    <row r="875" spans="9:15">
      <c r="I875" s="304"/>
      <c r="O875" s="152"/>
    </row>
    <row r="876" spans="9:15">
      <c r="I876" s="304"/>
      <c r="O876" s="152"/>
    </row>
    <row r="877" spans="9:15">
      <c r="I877" s="304"/>
      <c r="O877" s="152"/>
    </row>
    <row r="878" spans="9:15">
      <c r="I878" s="304"/>
      <c r="O878" s="152"/>
    </row>
    <row r="879" spans="9:15">
      <c r="I879" s="304"/>
      <c r="O879" s="152"/>
    </row>
    <row r="880" spans="9:15">
      <c r="I880" s="304"/>
      <c r="O880" s="152"/>
    </row>
    <row r="881" spans="9:15">
      <c r="I881" s="304"/>
      <c r="O881" s="152"/>
    </row>
    <row r="882" spans="9:15">
      <c r="I882" s="304"/>
      <c r="O882" s="152"/>
    </row>
    <row r="883" spans="9:15">
      <c r="I883" s="304"/>
      <c r="O883" s="152"/>
    </row>
    <row r="884" spans="9:15">
      <c r="I884" s="304"/>
      <c r="O884" s="152"/>
    </row>
    <row r="885" spans="9:15">
      <c r="I885" s="304"/>
      <c r="O885" s="152"/>
    </row>
    <row r="886" spans="9:15">
      <c r="I886" s="304"/>
      <c r="O886" s="152"/>
    </row>
    <row r="887" spans="9:15">
      <c r="I887" s="304"/>
      <c r="O887" s="152"/>
    </row>
    <row r="888" spans="9:15">
      <c r="I888" s="304"/>
      <c r="O888" s="152"/>
    </row>
    <row r="889" spans="9:15">
      <c r="I889" s="304"/>
      <c r="O889" s="152"/>
    </row>
    <row r="890" spans="9:15">
      <c r="I890" s="304"/>
      <c r="O890" s="152"/>
    </row>
    <row r="891" spans="9:15">
      <c r="I891" s="304"/>
      <c r="O891" s="152"/>
    </row>
    <row r="892" spans="9:15">
      <c r="I892" s="304"/>
      <c r="O892" s="152"/>
    </row>
    <row r="893" spans="9:15">
      <c r="I893" s="304"/>
      <c r="O893" s="152"/>
    </row>
    <row r="894" spans="9:15">
      <c r="I894" s="304"/>
      <c r="O894" s="152"/>
    </row>
    <row r="895" spans="9:15">
      <c r="I895" s="304"/>
      <c r="O895" s="152"/>
    </row>
    <row r="896" spans="9:15">
      <c r="I896" s="304"/>
      <c r="O896" s="152"/>
    </row>
    <row r="897" spans="9:15">
      <c r="I897" s="304"/>
      <c r="O897" s="152"/>
    </row>
    <row r="898" spans="9:15">
      <c r="I898" s="304"/>
      <c r="O898" s="152"/>
    </row>
    <row r="899" spans="9:15">
      <c r="I899" s="304"/>
      <c r="O899" s="152"/>
    </row>
    <row r="900" spans="9:15">
      <c r="I900" s="304"/>
      <c r="O900" s="152"/>
    </row>
    <row r="901" spans="9:15">
      <c r="I901" s="304"/>
      <c r="O901" s="152"/>
    </row>
    <row r="902" spans="9:15">
      <c r="I902" s="304"/>
      <c r="O902" s="152"/>
    </row>
    <row r="903" spans="9:15">
      <c r="I903" s="304"/>
      <c r="O903" s="152"/>
    </row>
    <row r="904" spans="9:15">
      <c r="I904" s="304"/>
      <c r="O904" s="152"/>
    </row>
    <row r="905" spans="9:15">
      <c r="I905" s="304"/>
      <c r="O905" s="152"/>
    </row>
    <row r="906" spans="9:15">
      <c r="I906" s="304"/>
      <c r="O906" s="152"/>
    </row>
    <row r="907" spans="9:15">
      <c r="I907" s="304"/>
      <c r="O907" s="152"/>
    </row>
    <row r="908" spans="9:15">
      <c r="I908" s="304"/>
      <c r="O908" s="152"/>
    </row>
    <row r="909" spans="9:15">
      <c r="I909" s="304"/>
      <c r="O909" s="152"/>
    </row>
    <row r="910" spans="9:15">
      <c r="I910" s="304"/>
      <c r="O910" s="152"/>
    </row>
    <row r="911" spans="9:15">
      <c r="I911" s="304"/>
      <c r="O911" s="152"/>
    </row>
    <row r="912" spans="9:15">
      <c r="I912" s="304"/>
      <c r="O912" s="152"/>
    </row>
    <row r="913" spans="9:15">
      <c r="I913" s="304"/>
      <c r="O913" s="152"/>
    </row>
    <row r="914" spans="9:15">
      <c r="I914" s="304"/>
      <c r="O914" s="152"/>
    </row>
    <row r="915" spans="9:15">
      <c r="I915" s="304"/>
      <c r="O915" s="152"/>
    </row>
    <row r="916" spans="9:15">
      <c r="I916" s="304"/>
      <c r="O916" s="152"/>
    </row>
    <row r="917" spans="9:15">
      <c r="I917" s="304"/>
      <c r="O917" s="152"/>
    </row>
    <row r="918" spans="9:15">
      <c r="I918" s="304"/>
      <c r="O918" s="152"/>
    </row>
    <row r="919" spans="9:15">
      <c r="I919" s="304"/>
      <c r="O919" s="152"/>
    </row>
    <row r="920" spans="9:15">
      <c r="I920" s="304"/>
      <c r="O920" s="152"/>
    </row>
    <row r="921" spans="9:15">
      <c r="I921" s="304"/>
      <c r="O921" s="152"/>
    </row>
    <row r="922" spans="9:15">
      <c r="I922" s="304"/>
      <c r="O922" s="152"/>
    </row>
    <row r="923" spans="9:15">
      <c r="I923" s="304"/>
      <c r="O923" s="152"/>
    </row>
    <row r="924" spans="9:15">
      <c r="I924" s="304"/>
      <c r="O924" s="152"/>
    </row>
    <row r="925" spans="9:15">
      <c r="I925" s="304"/>
      <c r="O925" s="152"/>
    </row>
    <row r="926" spans="9:15">
      <c r="I926" s="304"/>
      <c r="O926" s="152"/>
    </row>
    <row r="927" spans="9:15">
      <c r="I927" s="304"/>
      <c r="O927" s="152"/>
    </row>
    <row r="928" spans="9:15">
      <c r="I928" s="304"/>
      <c r="O928" s="152"/>
    </row>
    <row r="929" spans="9:15">
      <c r="I929" s="304"/>
      <c r="O929" s="152"/>
    </row>
    <row r="930" spans="9:15">
      <c r="I930" s="304"/>
      <c r="O930" s="152"/>
    </row>
    <row r="931" spans="9:15">
      <c r="I931" s="304"/>
      <c r="O931" s="152"/>
    </row>
    <row r="932" spans="9:15">
      <c r="I932" s="304"/>
      <c r="O932" s="152"/>
    </row>
    <row r="933" spans="9:15">
      <c r="I933" s="304"/>
      <c r="O933" s="152"/>
    </row>
    <row r="934" spans="9:15">
      <c r="I934" s="304"/>
      <c r="O934" s="152"/>
    </row>
    <row r="935" spans="9:15">
      <c r="I935" s="304"/>
      <c r="O935" s="152"/>
    </row>
    <row r="936" spans="9:15">
      <c r="I936" s="304"/>
      <c r="O936" s="152"/>
    </row>
    <row r="937" spans="9:15">
      <c r="I937" s="304"/>
      <c r="O937" s="152"/>
    </row>
    <row r="938" spans="9:15">
      <c r="I938" s="304"/>
      <c r="O938" s="152"/>
    </row>
    <row r="939" spans="9:15">
      <c r="I939" s="304"/>
      <c r="O939" s="152"/>
    </row>
    <row r="940" spans="9:15">
      <c r="I940" s="304"/>
      <c r="O940" s="152"/>
    </row>
    <row r="941" spans="9:15">
      <c r="I941" s="304"/>
      <c r="O941" s="152"/>
    </row>
    <row r="942" spans="9:15">
      <c r="I942" s="304"/>
      <c r="O942" s="152"/>
    </row>
    <row r="943" spans="9:15">
      <c r="I943" s="304"/>
      <c r="O943" s="152"/>
    </row>
    <row r="944" spans="9:15">
      <c r="I944" s="304"/>
      <c r="O944" s="152"/>
    </row>
    <row r="945" spans="9:15">
      <c r="I945" s="304"/>
      <c r="O945" s="152"/>
    </row>
    <row r="946" spans="9:15">
      <c r="I946" s="304"/>
      <c r="O946" s="152"/>
    </row>
    <row r="947" spans="9:15">
      <c r="I947" s="304"/>
      <c r="O947" s="152"/>
    </row>
    <row r="948" spans="9:15">
      <c r="I948" s="304"/>
      <c r="O948" s="152"/>
    </row>
    <row r="949" spans="9:15">
      <c r="I949" s="304"/>
      <c r="O949" s="152"/>
    </row>
    <row r="950" spans="9:15">
      <c r="I950" s="304"/>
      <c r="O950" s="152"/>
    </row>
    <row r="951" spans="9:15">
      <c r="I951" s="304"/>
      <c r="O951" s="152"/>
    </row>
    <row r="952" spans="9:15">
      <c r="I952" s="304"/>
      <c r="O952" s="152"/>
    </row>
    <row r="953" spans="9:15">
      <c r="I953" s="304"/>
      <c r="O953" s="152"/>
    </row>
    <row r="954" spans="9:15">
      <c r="I954" s="304"/>
      <c r="O954" s="152"/>
    </row>
    <row r="955" spans="9:15">
      <c r="I955" s="304"/>
      <c r="O955" s="152"/>
    </row>
    <row r="956" spans="9:15">
      <c r="I956" s="304"/>
      <c r="O956" s="152"/>
    </row>
    <row r="957" spans="9:15">
      <c r="I957" s="304"/>
      <c r="O957" s="152"/>
    </row>
    <row r="958" spans="9:15">
      <c r="I958" s="304"/>
      <c r="O958" s="152"/>
    </row>
    <row r="959" spans="9:15">
      <c r="I959" s="304"/>
      <c r="O959" s="152"/>
    </row>
    <row r="960" spans="9:15">
      <c r="I960" s="304"/>
      <c r="O960" s="152"/>
    </row>
    <row r="961" spans="9:15">
      <c r="I961" s="304"/>
      <c r="O961" s="152"/>
    </row>
    <row r="962" spans="9:15">
      <c r="I962" s="304"/>
      <c r="O962" s="152"/>
    </row>
    <row r="963" spans="9:15">
      <c r="I963" s="304"/>
      <c r="O963" s="152"/>
    </row>
    <row r="964" spans="9:15">
      <c r="I964" s="304"/>
      <c r="O964" s="152"/>
    </row>
    <row r="965" spans="9:15">
      <c r="I965" s="304"/>
      <c r="O965" s="152"/>
    </row>
    <row r="966" spans="9:15">
      <c r="I966" s="304"/>
      <c r="O966" s="152"/>
    </row>
    <row r="967" spans="9:15">
      <c r="I967" s="304"/>
      <c r="O967" s="152"/>
    </row>
    <row r="968" spans="9:15">
      <c r="I968" s="304"/>
      <c r="O968" s="152"/>
    </row>
    <row r="969" spans="9:15">
      <c r="I969" s="304"/>
      <c r="O969" s="152"/>
    </row>
    <row r="970" spans="9:15">
      <c r="I970" s="304"/>
      <c r="O970" s="152"/>
    </row>
    <row r="971" spans="9:15">
      <c r="I971" s="304"/>
      <c r="O971" s="152"/>
    </row>
    <row r="972" spans="9:15">
      <c r="I972" s="304"/>
      <c r="O972" s="152"/>
    </row>
    <row r="973" spans="9:15">
      <c r="I973" s="304"/>
      <c r="O973" s="152"/>
    </row>
    <row r="974" spans="9:15">
      <c r="I974" s="304"/>
      <c r="O974" s="152"/>
    </row>
    <row r="975" spans="9:15">
      <c r="I975" s="304"/>
      <c r="O975" s="152"/>
    </row>
    <row r="976" spans="9:15">
      <c r="I976" s="304"/>
      <c r="O976" s="152"/>
    </row>
    <row r="977" spans="9:15">
      <c r="I977" s="304"/>
      <c r="O977" s="152"/>
    </row>
    <row r="978" spans="9:15">
      <c r="I978" s="304"/>
      <c r="O978" s="152"/>
    </row>
    <row r="979" spans="9:15">
      <c r="I979" s="304"/>
      <c r="O979" s="152"/>
    </row>
    <row r="980" spans="9:15">
      <c r="I980" s="304"/>
      <c r="O980" s="152"/>
    </row>
    <row r="981" spans="9:15">
      <c r="I981" s="304"/>
      <c r="O981" s="152"/>
    </row>
    <row r="982" spans="9:15">
      <c r="I982" s="304"/>
      <c r="O982" s="152"/>
    </row>
    <row r="983" spans="9:15">
      <c r="I983" s="304"/>
      <c r="O983" s="152"/>
    </row>
    <row r="984" spans="9:15">
      <c r="I984" s="304"/>
      <c r="O984" s="152"/>
    </row>
    <row r="985" spans="9:15">
      <c r="I985" s="304"/>
      <c r="O985" s="152"/>
    </row>
    <row r="986" spans="9:15">
      <c r="I986" s="304"/>
      <c r="O986" s="152"/>
    </row>
    <row r="987" spans="9:15">
      <c r="I987" s="304"/>
      <c r="O987" s="152"/>
    </row>
    <row r="988" spans="9:15">
      <c r="I988" s="304"/>
      <c r="O988" s="152"/>
    </row>
    <row r="989" spans="9:15">
      <c r="I989" s="304"/>
      <c r="O989" s="152"/>
    </row>
    <row r="990" spans="9:15">
      <c r="I990" s="304"/>
      <c r="O990" s="152"/>
    </row>
    <row r="991" spans="9:15">
      <c r="I991" s="304"/>
      <c r="O991" s="152"/>
    </row>
    <row r="992" spans="9:15">
      <c r="I992" s="304"/>
      <c r="O992" s="152"/>
    </row>
    <row r="993" spans="9:15">
      <c r="I993" s="304"/>
      <c r="O993" s="152"/>
    </row>
    <row r="994" spans="9:15">
      <c r="I994" s="304"/>
      <c r="O994" s="152"/>
    </row>
    <row r="995" spans="9:15">
      <c r="I995" s="304"/>
      <c r="O995" s="152"/>
    </row>
    <row r="996" spans="9:15">
      <c r="I996" s="304"/>
      <c r="O996" s="152"/>
    </row>
    <row r="997" spans="9:15">
      <c r="I997" s="304"/>
      <c r="O997" s="152"/>
    </row>
    <row r="998" spans="9:15">
      <c r="I998" s="304"/>
      <c r="O998" s="152"/>
    </row>
    <row r="999" spans="9:15">
      <c r="I999" s="304"/>
      <c r="O999" s="152"/>
    </row>
  </sheetData>
  <conditionalFormatting sqref="I1">
    <cfRule type="expression" dxfId="14" priority="1">
      <formula>COUNTIF(I:I,I1)&gt;1</formula>
    </cfRule>
  </conditionalFormatting>
  <hyperlinks>
    <hyperlink ref="E2" r:id="rId1" xr:uid="{00000000-0004-0000-1100-000000000000}"/>
    <hyperlink ref="I2" r:id="rId2" xr:uid="{00000000-0004-0000-1100-000001000000}"/>
    <hyperlink ref="E3" r:id="rId3" xr:uid="{00000000-0004-0000-1100-000002000000}"/>
    <hyperlink ref="I3" r:id="rId4" xr:uid="{00000000-0004-0000-1100-000003000000}"/>
    <hyperlink ref="E4" r:id="rId5" xr:uid="{00000000-0004-0000-1100-000004000000}"/>
    <hyperlink ref="I4" r:id="rId6" xr:uid="{00000000-0004-0000-1100-000005000000}"/>
    <hyperlink ref="E5" r:id="rId7" xr:uid="{00000000-0004-0000-1100-000006000000}"/>
    <hyperlink ref="I5" r:id="rId8" xr:uid="{00000000-0004-0000-1100-000007000000}"/>
    <hyperlink ref="E6" r:id="rId9" xr:uid="{00000000-0004-0000-1100-000008000000}"/>
    <hyperlink ref="I6" r:id="rId10" xr:uid="{00000000-0004-0000-1100-000009000000}"/>
    <hyperlink ref="E7" r:id="rId11" xr:uid="{00000000-0004-0000-1100-00000A000000}"/>
    <hyperlink ref="I7" r:id="rId12" xr:uid="{00000000-0004-0000-1100-00000B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1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22.42578125" customWidth="1"/>
    <col min="2" max="2" width="16.140625" customWidth="1"/>
    <col min="4" max="4" width="34.42578125" customWidth="1"/>
    <col min="7" max="7" width="13" customWidth="1"/>
    <col min="10" max="10" width="13.28515625" customWidth="1"/>
    <col min="11" max="11" width="15.85546875" customWidth="1"/>
    <col min="14" max="14" width="15.7109375" customWidth="1"/>
  </cols>
  <sheetData>
    <row r="1" spans="1:26">
      <c r="A1" s="156" t="s">
        <v>0</v>
      </c>
      <c r="B1" s="156" t="s">
        <v>1</v>
      </c>
      <c r="C1" s="156" t="s">
        <v>2</v>
      </c>
      <c r="D1" s="156" t="s">
        <v>6</v>
      </c>
      <c r="E1" s="156" t="s">
        <v>7</v>
      </c>
      <c r="F1" s="156" t="s">
        <v>333</v>
      </c>
      <c r="G1" s="156" t="s">
        <v>4137</v>
      </c>
      <c r="H1" s="156" t="s">
        <v>10</v>
      </c>
      <c r="I1" s="156" t="s">
        <v>9</v>
      </c>
      <c r="J1" s="469" t="s">
        <v>4138</v>
      </c>
      <c r="K1" s="603" t="s">
        <v>4139</v>
      </c>
      <c r="L1" s="469" t="s">
        <v>8</v>
      </c>
      <c r="M1" s="469" t="s">
        <v>3596</v>
      </c>
      <c r="N1" s="156" t="s">
        <v>4</v>
      </c>
      <c r="O1" s="156" t="s">
        <v>25</v>
      </c>
      <c r="P1" s="469" t="s">
        <v>4140</v>
      </c>
    </row>
    <row r="2" spans="1:26">
      <c r="A2" s="208" t="s">
        <v>4141</v>
      </c>
      <c r="B2" s="206" t="s">
        <v>4142</v>
      </c>
      <c r="C2" s="604" t="s">
        <v>402</v>
      </c>
      <c r="D2" s="605" t="s">
        <v>4143</v>
      </c>
      <c r="E2" s="606" t="s">
        <v>1149</v>
      </c>
      <c r="F2" s="604" t="s">
        <v>3201</v>
      </c>
      <c r="G2" s="208"/>
      <c r="H2" s="239">
        <v>2000</v>
      </c>
      <c r="I2" s="239">
        <v>4000</v>
      </c>
      <c r="J2" s="208"/>
      <c r="K2" s="607">
        <v>45238</v>
      </c>
      <c r="L2" s="607">
        <v>45239</v>
      </c>
      <c r="M2" s="604" t="s">
        <v>2713</v>
      </c>
      <c r="N2" s="208"/>
      <c r="O2" s="208"/>
      <c r="P2" s="208" t="s">
        <v>4144</v>
      </c>
      <c r="Q2" s="599"/>
      <c r="R2" s="599"/>
      <c r="S2" s="599"/>
      <c r="T2" s="599"/>
      <c r="U2" s="599"/>
      <c r="V2" s="599"/>
      <c r="W2" s="599"/>
      <c r="X2" s="599"/>
      <c r="Y2" s="599"/>
      <c r="Z2" s="599"/>
    </row>
    <row r="3" spans="1:26">
      <c r="A3" s="608" t="s">
        <v>4141</v>
      </c>
      <c r="B3" s="609" t="s">
        <v>4145</v>
      </c>
      <c r="C3" s="610" t="s">
        <v>402</v>
      </c>
      <c r="D3" s="611" t="s">
        <v>4146</v>
      </c>
      <c r="E3" s="612" t="s">
        <v>27</v>
      </c>
      <c r="F3" s="610" t="s">
        <v>3201</v>
      </c>
      <c r="G3" s="608"/>
      <c r="H3" s="613" t="s">
        <v>343</v>
      </c>
      <c r="I3" s="614">
        <v>4000</v>
      </c>
      <c r="J3" s="608"/>
      <c r="K3" s="615">
        <v>45239</v>
      </c>
      <c r="L3" s="615">
        <v>45240</v>
      </c>
      <c r="M3" s="610" t="s">
        <v>2713</v>
      </c>
      <c r="N3" s="608"/>
      <c r="O3" s="608"/>
      <c r="P3" s="608" t="s">
        <v>4147</v>
      </c>
      <c r="Q3" s="616"/>
      <c r="R3" s="616"/>
      <c r="S3" s="616"/>
      <c r="T3" s="616"/>
      <c r="U3" s="616"/>
      <c r="V3" s="616"/>
      <c r="W3" s="616"/>
      <c r="X3" s="616"/>
      <c r="Y3" s="616"/>
      <c r="Z3" s="616"/>
    </row>
    <row r="4" spans="1:26">
      <c r="A4" s="208" t="s">
        <v>4141</v>
      </c>
      <c r="B4" s="206" t="s">
        <v>4148</v>
      </c>
      <c r="C4" s="604" t="s">
        <v>402</v>
      </c>
      <c r="D4" s="605" t="s">
        <v>4149</v>
      </c>
      <c r="E4" s="606" t="s">
        <v>27</v>
      </c>
      <c r="F4" s="604" t="s">
        <v>3201</v>
      </c>
      <c r="G4" s="208"/>
      <c r="H4" s="617" t="s">
        <v>343</v>
      </c>
      <c r="I4" s="239">
        <v>4000</v>
      </c>
      <c r="J4" s="208"/>
      <c r="K4" s="607">
        <v>45239</v>
      </c>
      <c r="L4" s="607">
        <v>45240</v>
      </c>
      <c r="M4" s="604" t="s">
        <v>2713</v>
      </c>
      <c r="N4" s="208"/>
      <c r="O4" s="208"/>
      <c r="P4" s="208" t="s">
        <v>4144</v>
      </c>
      <c r="Q4" s="599"/>
      <c r="R4" s="599"/>
      <c r="S4" s="599"/>
      <c r="T4" s="599"/>
      <c r="U4" s="599"/>
      <c r="V4" s="599"/>
      <c r="W4" s="599"/>
      <c r="X4" s="599"/>
      <c r="Y4" s="599"/>
      <c r="Z4" s="599"/>
    </row>
    <row r="5" spans="1:26">
      <c r="A5" s="608" t="s">
        <v>4141</v>
      </c>
      <c r="B5" s="609" t="s">
        <v>4150</v>
      </c>
      <c r="C5" s="610" t="s">
        <v>402</v>
      </c>
      <c r="D5" s="611" t="s">
        <v>4151</v>
      </c>
      <c r="E5" s="612" t="s">
        <v>27</v>
      </c>
      <c r="F5" s="610" t="s">
        <v>3201</v>
      </c>
      <c r="G5" s="608"/>
      <c r="H5" s="613" t="s">
        <v>343</v>
      </c>
      <c r="I5" s="614">
        <v>4000</v>
      </c>
      <c r="J5" s="608"/>
      <c r="K5" s="608"/>
      <c r="L5" s="608"/>
      <c r="M5" s="610" t="s">
        <v>2713</v>
      </c>
      <c r="N5" s="608"/>
      <c r="O5" s="608"/>
      <c r="P5" s="608" t="s">
        <v>4152</v>
      </c>
      <c r="Q5" s="616"/>
      <c r="R5" s="616"/>
      <c r="S5" s="616"/>
      <c r="T5" s="616"/>
      <c r="U5" s="616"/>
      <c r="V5" s="616"/>
      <c r="W5" s="616"/>
      <c r="X5" s="616"/>
      <c r="Y5" s="616"/>
      <c r="Z5" s="616"/>
    </row>
    <row r="6" spans="1:26">
      <c r="A6" s="608" t="s">
        <v>4141</v>
      </c>
      <c r="B6" s="609" t="s">
        <v>4153</v>
      </c>
      <c r="C6" s="610" t="s">
        <v>402</v>
      </c>
      <c r="D6" s="611" t="s">
        <v>4154</v>
      </c>
      <c r="E6" s="612" t="s">
        <v>2393</v>
      </c>
      <c r="F6" s="610" t="s">
        <v>3201</v>
      </c>
      <c r="G6" s="608"/>
      <c r="H6" s="613" t="s">
        <v>343</v>
      </c>
      <c r="I6" s="614">
        <v>4000</v>
      </c>
      <c r="J6" s="608"/>
      <c r="K6" s="615">
        <v>45238</v>
      </c>
      <c r="L6" s="615">
        <v>45239</v>
      </c>
      <c r="M6" s="610" t="s">
        <v>2713</v>
      </c>
      <c r="N6" s="608"/>
      <c r="O6" s="608"/>
      <c r="P6" s="608" t="s">
        <v>4147</v>
      </c>
      <c r="Q6" s="616"/>
      <c r="R6" s="616"/>
      <c r="S6" s="616"/>
      <c r="T6" s="616"/>
      <c r="U6" s="616"/>
      <c r="V6" s="616"/>
      <c r="W6" s="616"/>
      <c r="X6" s="616"/>
      <c r="Y6" s="616"/>
      <c r="Z6" s="616"/>
    </row>
    <row r="7" spans="1:26">
      <c r="A7" s="208" t="s">
        <v>4141</v>
      </c>
      <c r="B7" s="206" t="s">
        <v>4155</v>
      </c>
      <c r="C7" s="604" t="s">
        <v>402</v>
      </c>
      <c r="D7" s="605" t="s">
        <v>4156</v>
      </c>
      <c r="E7" s="606" t="s">
        <v>696</v>
      </c>
      <c r="F7" s="604" t="s">
        <v>3201</v>
      </c>
      <c r="G7" s="208"/>
      <c r="H7" s="617" t="s">
        <v>343</v>
      </c>
      <c r="I7" s="239">
        <v>4000</v>
      </c>
      <c r="J7" s="208"/>
      <c r="K7" s="607">
        <v>45238</v>
      </c>
      <c r="L7" s="607">
        <v>45239</v>
      </c>
      <c r="M7" s="604" t="s">
        <v>2713</v>
      </c>
      <c r="N7" s="208"/>
      <c r="O7" s="208"/>
      <c r="P7" s="208" t="s">
        <v>4144</v>
      </c>
      <c r="Q7" s="599"/>
      <c r="R7" s="599"/>
      <c r="S7" s="599"/>
      <c r="T7" s="599"/>
      <c r="U7" s="599"/>
      <c r="V7" s="599"/>
      <c r="W7" s="599"/>
      <c r="X7" s="599"/>
      <c r="Y7" s="599"/>
      <c r="Z7" s="599"/>
    </row>
    <row r="8" spans="1:26">
      <c r="A8" s="558" t="s">
        <v>4141</v>
      </c>
      <c r="B8" s="461" t="s">
        <v>4157</v>
      </c>
      <c r="C8" s="300" t="s">
        <v>402</v>
      </c>
      <c r="D8" s="253" t="s">
        <v>4158</v>
      </c>
      <c r="E8" s="251" t="s">
        <v>27</v>
      </c>
      <c r="F8" s="300" t="s">
        <v>3201</v>
      </c>
      <c r="G8" s="558"/>
      <c r="H8" s="583" t="s">
        <v>343</v>
      </c>
      <c r="I8" s="154">
        <v>4000</v>
      </c>
      <c r="J8" s="558" t="s">
        <v>1531</v>
      </c>
      <c r="K8" s="149">
        <v>45237</v>
      </c>
      <c r="L8" s="149">
        <v>45238</v>
      </c>
      <c r="M8" s="300" t="s">
        <v>4159</v>
      </c>
      <c r="N8" s="558"/>
      <c r="O8" s="558"/>
      <c r="P8" s="300" t="s">
        <v>4160</v>
      </c>
      <c r="Q8" s="397"/>
      <c r="R8" s="397"/>
      <c r="S8" s="397"/>
      <c r="T8" s="397"/>
      <c r="U8" s="397"/>
      <c r="V8" s="397"/>
      <c r="W8" s="397"/>
      <c r="X8" s="397"/>
      <c r="Y8" s="397"/>
      <c r="Z8" s="397"/>
    </row>
    <row r="9" spans="1:26">
      <c r="A9" s="558" t="s">
        <v>4141</v>
      </c>
      <c r="B9" s="461" t="s">
        <v>4161</v>
      </c>
      <c r="C9" s="300" t="s">
        <v>402</v>
      </c>
      <c r="D9" s="253" t="s">
        <v>4162</v>
      </c>
      <c r="E9" s="251" t="s">
        <v>1149</v>
      </c>
      <c r="F9" s="300" t="s">
        <v>3201</v>
      </c>
      <c r="G9" s="558"/>
      <c r="H9" s="583" t="s">
        <v>343</v>
      </c>
      <c r="I9" s="154">
        <v>4000</v>
      </c>
      <c r="J9" s="558"/>
      <c r="K9" s="149">
        <v>45240</v>
      </c>
      <c r="L9" s="149">
        <v>45241</v>
      </c>
      <c r="M9" s="300" t="s">
        <v>2713</v>
      </c>
      <c r="N9" s="558"/>
      <c r="O9" s="558"/>
      <c r="P9" s="300" t="s">
        <v>4160</v>
      </c>
      <c r="Q9" s="397"/>
      <c r="R9" s="397"/>
      <c r="S9" s="397"/>
      <c r="T9" s="397"/>
      <c r="U9" s="397"/>
      <c r="V9" s="397"/>
      <c r="W9" s="397"/>
      <c r="X9" s="397"/>
      <c r="Y9" s="397"/>
      <c r="Z9" s="397"/>
    </row>
    <row r="10" spans="1:26">
      <c r="A10" s="618" t="s">
        <v>4141</v>
      </c>
      <c r="B10" s="619" t="s">
        <v>4122</v>
      </c>
      <c r="C10" s="620" t="s">
        <v>402</v>
      </c>
      <c r="D10" s="621" t="s">
        <v>4163</v>
      </c>
      <c r="E10" s="622" t="s">
        <v>2393</v>
      </c>
      <c r="F10" s="620" t="s">
        <v>3201</v>
      </c>
      <c r="G10" s="618"/>
      <c r="H10" s="623" t="s">
        <v>343</v>
      </c>
      <c r="I10" s="624">
        <v>4000</v>
      </c>
      <c r="J10" s="618"/>
      <c r="K10" s="618"/>
      <c r="L10" s="618"/>
      <c r="M10" s="620" t="s">
        <v>2713</v>
      </c>
      <c r="N10" s="618"/>
      <c r="O10" s="618"/>
      <c r="P10" s="618" t="s">
        <v>4164</v>
      </c>
      <c r="Q10" s="625"/>
      <c r="R10" s="625"/>
      <c r="S10" s="625"/>
      <c r="T10" s="625"/>
      <c r="U10" s="625"/>
      <c r="V10" s="625"/>
      <c r="W10" s="625"/>
      <c r="X10" s="625"/>
      <c r="Y10" s="625"/>
      <c r="Z10" s="625"/>
    </row>
    <row r="11" spans="1:26">
      <c r="A11" s="608" t="s">
        <v>4141</v>
      </c>
      <c r="B11" s="609" t="s">
        <v>4165</v>
      </c>
      <c r="C11" s="610" t="s">
        <v>402</v>
      </c>
      <c r="D11" s="611" t="s">
        <v>4166</v>
      </c>
      <c r="E11" s="612" t="s">
        <v>27</v>
      </c>
      <c r="F11" s="610" t="s">
        <v>3201</v>
      </c>
      <c r="G11" s="608"/>
      <c r="H11" s="614">
        <v>2000</v>
      </c>
      <c r="I11" s="614">
        <v>4000</v>
      </c>
      <c r="J11" s="608"/>
      <c r="K11" s="615">
        <v>45239</v>
      </c>
      <c r="L11" s="615">
        <v>45240</v>
      </c>
      <c r="M11" s="610" t="s">
        <v>2713</v>
      </c>
      <c r="N11" s="608"/>
      <c r="O11" s="608"/>
      <c r="P11" s="608" t="s">
        <v>4152</v>
      </c>
      <c r="Q11" s="616"/>
      <c r="R11" s="616"/>
      <c r="S11" s="616"/>
      <c r="T11" s="616"/>
      <c r="U11" s="616"/>
      <c r="V11" s="616"/>
      <c r="W11" s="616"/>
      <c r="X11" s="616"/>
      <c r="Y11" s="616"/>
      <c r="Z11" s="616"/>
    </row>
  </sheetData>
  <hyperlinks>
    <hyperlink ref="D2" r:id="rId1" xr:uid="{00000000-0004-0000-1200-000000000000}"/>
    <hyperlink ref="D3" r:id="rId2" xr:uid="{00000000-0004-0000-1200-000001000000}"/>
    <hyperlink ref="D4" r:id="rId3" xr:uid="{00000000-0004-0000-1200-000002000000}"/>
    <hyperlink ref="D5" r:id="rId4" xr:uid="{00000000-0004-0000-1200-000003000000}"/>
    <hyperlink ref="D6" r:id="rId5" xr:uid="{00000000-0004-0000-1200-000004000000}"/>
    <hyperlink ref="D7" r:id="rId6" xr:uid="{00000000-0004-0000-1200-000005000000}"/>
    <hyperlink ref="D8" r:id="rId7" xr:uid="{00000000-0004-0000-1200-000006000000}"/>
    <hyperlink ref="D9" r:id="rId8" xr:uid="{00000000-0004-0000-1200-000007000000}"/>
    <hyperlink ref="D10" r:id="rId9" xr:uid="{00000000-0004-0000-1200-000008000000}"/>
    <hyperlink ref="D11" r:id="rId10" xr:uid="{00000000-0004-0000-12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A21"/>
  <sheetViews>
    <sheetView topLeftCell="E1" workbookViewId="0"/>
  </sheetViews>
  <sheetFormatPr defaultColWidth="12.5703125" defaultRowHeight="15.75" customHeight="1"/>
  <cols>
    <col min="1" max="1" width="36.42578125" customWidth="1"/>
    <col min="2" max="2" width="23.7109375" customWidth="1"/>
    <col min="3" max="3" width="15.42578125" customWidth="1"/>
    <col min="5" max="5" width="48.5703125" customWidth="1"/>
    <col min="6" max="6" width="9.85546875" customWidth="1"/>
    <col min="7" max="7" width="15.7109375" customWidth="1"/>
    <col min="12" max="12" width="21.42578125" customWidth="1"/>
    <col min="13" max="13" width="16.42578125" customWidth="1"/>
    <col min="14" max="14" width="12.28515625" customWidth="1"/>
    <col min="15" max="15" width="15.7109375" customWidth="1"/>
    <col min="16" max="16" width="15" customWidth="1"/>
  </cols>
  <sheetData>
    <row r="1" spans="1:27">
      <c r="A1" s="156" t="s">
        <v>0</v>
      </c>
      <c r="B1" s="296" t="s">
        <v>1</v>
      </c>
      <c r="C1" s="296" t="s">
        <v>2</v>
      </c>
      <c r="D1" s="296" t="s">
        <v>3380</v>
      </c>
      <c r="E1" s="296" t="s">
        <v>6</v>
      </c>
      <c r="F1" s="296" t="s">
        <v>7</v>
      </c>
      <c r="G1" s="296" t="s">
        <v>9</v>
      </c>
      <c r="H1" s="306" t="s">
        <v>2704</v>
      </c>
      <c r="I1" s="306" t="s">
        <v>4167</v>
      </c>
      <c r="J1" s="296" t="s">
        <v>13</v>
      </c>
      <c r="K1" s="296" t="s">
        <v>14</v>
      </c>
      <c r="L1" s="296" t="s">
        <v>3381</v>
      </c>
      <c r="M1" s="296" t="s">
        <v>15</v>
      </c>
      <c r="N1" s="296" t="s">
        <v>4</v>
      </c>
      <c r="O1" s="296" t="s">
        <v>25</v>
      </c>
      <c r="P1" s="156" t="s">
        <v>4168</v>
      </c>
      <c r="Q1" s="296"/>
      <c r="R1" s="296"/>
    </row>
    <row r="2" spans="1:27">
      <c r="A2" s="626" t="s">
        <v>4169</v>
      </c>
      <c r="B2" s="626" t="s">
        <v>4170</v>
      </c>
      <c r="C2" s="627" t="s">
        <v>39</v>
      </c>
      <c r="D2" s="628" t="s">
        <v>49</v>
      </c>
      <c r="E2" s="629" t="s">
        <v>365</v>
      </c>
      <c r="F2" s="628" t="s">
        <v>27</v>
      </c>
      <c r="G2" s="630">
        <v>20000</v>
      </c>
      <c r="H2" s="631">
        <v>9000</v>
      </c>
      <c r="I2" s="631"/>
      <c r="J2" s="632"/>
      <c r="K2" s="208"/>
      <c r="L2" s="208"/>
      <c r="M2" s="208"/>
      <c r="N2" s="208"/>
      <c r="O2" s="208"/>
      <c r="P2" s="208"/>
      <c r="Q2" s="599"/>
      <c r="R2" s="599"/>
      <c r="S2" s="599"/>
      <c r="T2" s="599"/>
      <c r="U2" s="599"/>
      <c r="V2" s="599"/>
      <c r="W2" s="599"/>
      <c r="X2" s="599"/>
      <c r="Y2" s="599"/>
      <c r="Z2" s="599"/>
      <c r="AA2" s="599"/>
    </row>
    <row r="3" spans="1:27">
      <c r="A3" s="626" t="s">
        <v>4169</v>
      </c>
      <c r="B3" s="633" t="s">
        <v>3855</v>
      </c>
      <c r="C3" s="634" t="s">
        <v>39</v>
      </c>
      <c r="D3" s="628" t="s">
        <v>49</v>
      </c>
      <c r="E3" s="635" t="s">
        <v>379</v>
      </c>
      <c r="F3" s="636" t="s">
        <v>27</v>
      </c>
      <c r="G3" s="637">
        <v>35000</v>
      </c>
      <c r="H3" s="637">
        <v>17000</v>
      </c>
      <c r="I3" s="637">
        <v>20000</v>
      </c>
      <c r="J3" s="632"/>
      <c r="K3" s="208"/>
      <c r="L3" s="208"/>
      <c r="M3" s="208"/>
      <c r="N3" s="208"/>
      <c r="O3" s="208"/>
      <c r="P3" s="208"/>
      <c r="Q3" s="599"/>
      <c r="R3" s="599"/>
      <c r="S3" s="599"/>
      <c r="T3" s="599"/>
      <c r="U3" s="599"/>
      <c r="V3" s="599"/>
      <c r="W3" s="599"/>
      <c r="X3" s="599"/>
      <c r="Y3" s="599"/>
      <c r="Z3" s="599"/>
      <c r="AA3" s="599"/>
    </row>
    <row r="4" spans="1:27">
      <c r="A4" s="626" t="s">
        <v>4169</v>
      </c>
      <c r="B4" s="633" t="s">
        <v>1064</v>
      </c>
      <c r="C4" s="634" t="s">
        <v>39</v>
      </c>
      <c r="D4" s="628" t="s">
        <v>49</v>
      </c>
      <c r="E4" s="635" t="s">
        <v>1065</v>
      </c>
      <c r="F4" s="636" t="s">
        <v>696</v>
      </c>
      <c r="G4" s="637">
        <v>30000</v>
      </c>
      <c r="H4" s="637">
        <v>15000</v>
      </c>
      <c r="I4" s="637"/>
      <c r="J4" s="632"/>
      <c r="K4" s="208"/>
      <c r="L4" s="208"/>
      <c r="M4" s="208"/>
      <c r="N4" s="208"/>
      <c r="O4" s="208"/>
      <c r="P4" s="208"/>
      <c r="Q4" s="599"/>
      <c r="R4" s="599"/>
      <c r="S4" s="599"/>
      <c r="T4" s="599"/>
      <c r="U4" s="599"/>
      <c r="V4" s="599"/>
      <c r="W4" s="599"/>
      <c r="X4" s="599"/>
      <c r="Y4" s="599"/>
      <c r="Z4" s="599"/>
      <c r="AA4" s="599"/>
    </row>
    <row r="5" spans="1:27">
      <c r="A5" s="626" t="s">
        <v>4169</v>
      </c>
      <c r="B5" s="633" t="s">
        <v>2212</v>
      </c>
      <c r="C5" s="638" t="s">
        <v>39</v>
      </c>
      <c r="D5" s="628" t="s">
        <v>49</v>
      </c>
      <c r="E5" s="639" t="s">
        <v>2213</v>
      </c>
      <c r="F5" s="640" t="s">
        <v>27</v>
      </c>
      <c r="G5" s="637">
        <v>25000</v>
      </c>
      <c r="H5" s="637">
        <v>13000</v>
      </c>
      <c r="I5" s="637"/>
      <c r="J5" s="632"/>
      <c r="K5" s="208"/>
      <c r="L5" s="208"/>
      <c r="M5" s="208"/>
      <c r="N5" s="208"/>
      <c r="O5" s="208"/>
      <c r="P5" s="208"/>
      <c r="Q5" s="599"/>
      <c r="R5" s="599"/>
      <c r="S5" s="599"/>
      <c r="T5" s="599"/>
      <c r="U5" s="599"/>
      <c r="V5" s="599"/>
      <c r="W5" s="599"/>
      <c r="X5" s="599"/>
      <c r="Y5" s="599"/>
      <c r="Z5" s="599"/>
      <c r="AA5" s="599"/>
    </row>
    <row r="6" spans="1:27">
      <c r="A6" s="626" t="s">
        <v>4169</v>
      </c>
      <c r="B6" s="633" t="s">
        <v>81</v>
      </c>
      <c r="C6" s="638" t="s">
        <v>39</v>
      </c>
      <c r="D6" s="628" t="s">
        <v>49</v>
      </c>
      <c r="E6" s="641" t="s">
        <v>82</v>
      </c>
      <c r="F6" s="640" t="s">
        <v>27</v>
      </c>
      <c r="G6" s="637">
        <v>110000</v>
      </c>
      <c r="H6" s="637">
        <v>85000</v>
      </c>
      <c r="I6" s="637"/>
      <c r="J6" s="632"/>
      <c r="K6" s="208"/>
      <c r="L6" s="208"/>
      <c r="M6" s="208"/>
      <c r="N6" s="208"/>
      <c r="O6" s="208"/>
      <c r="P6" s="208"/>
      <c r="Q6" s="599"/>
      <c r="R6" s="599"/>
      <c r="S6" s="599"/>
      <c r="T6" s="599"/>
      <c r="U6" s="599"/>
      <c r="V6" s="599"/>
      <c r="W6" s="599"/>
      <c r="X6" s="599"/>
      <c r="Y6" s="599"/>
      <c r="Z6" s="599"/>
      <c r="AA6" s="599"/>
    </row>
    <row r="7" spans="1:27">
      <c r="A7" s="626" t="s">
        <v>4169</v>
      </c>
      <c r="B7" s="633" t="s">
        <v>4171</v>
      </c>
      <c r="C7" s="634" t="s">
        <v>39</v>
      </c>
      <c r="D7" s="628" t="s">
        <v>49</v>
      </c>
      <c r="E7" s="642" t="s">
        <v>3650</v>
      </c>
      <c r="F7" s="640" t="s">
        <v>27</v>
      </c>
      <c r="G7" s="643">
        <v>15000</v>
      </c>
      <c r="H7" s="643">
        <v>5000</v>
      </c>
      <c r="I7" s="643">
        <v>7000</v>
      </c>
      <c r="J7" s="632"/>
      <c r="K7" s="208"/>
      <c r="L7" s="208"/>
      <c r="M7" s="208"/>
      <c r="N7" s="208"/>
      <c r="O7" s="208"/>
      <c r="P7" s="208"/>
      <c r="Q7" s="599"/>
      <c r="R7" s="599"/>
      <c r="S7" s="599"/>
      <c r="T7" s="599"/>
      <c r="U7" s="599"/>
      <c r="V7" s="599"/>
      <c r="W7" s="599"/>
      <c r="X7" s="599"/>
      <c r="Y7" s="599"/>
      <c r="Z7" s="599"/>
      <c r="AA7" s="599"/>
    </row>
    <row r="8" spans="1:27">
      <c r="A8" s="626" t="s">
        <v>4169</v>
      </c>
      <c r="B8" s="633" t="s">
        <v>3914</v>
      </c>
      <c r="C8" s="634" t="s">
        <v>39</v>
      </c>
      <c r="D8" s="628" t="s">
        <v>49</v>
      </c>
      <c r="E8" s="635" t="s">
        <v>4172</v>
      </c>
      <c r="F8" s="636" t="s">
        <v>2393</v>
      </c>
      <c r="G8" s="637">
        <v>50000</v>
      </c>
      <c r="H8" s="637">
        <v>30000</v>
      </c>
      <c r="I8" s="637"/>
      <c r="J8" s="632"/>
      <c r="K8" s="208"/>
      <c r="L8" s="208"/>
      <c r="M8" s="208"/>
      <c r="N8" s="208"/>
      <c r="O8" s="208"/>
      <c r="P8" s="208"/>
      <c r="Q8" s="599"/>
      <c r="R8" s="599"/>
      <c r="S8" s="599"/>
      <c r="T8" s="599"/>
      <c r="U8" s="599"/>
      <c r="V8" s="599"/>
      <c r="W8" s="599"/>
      <c r="X8" s="599"/>
      <c r="Y8" s="599"/>
      <c r="Z8" s="599"/>
      <c r="AA8" s="599"/>
    </row>
    <row r="9" spans="1:27">
      <c r="A9" s="626" t="s">
        <v>4169</v>
      </c>
      <c r="B9" s="633" t="s">
        <v>805</v>
      </c>
      <c r="C9" s="634" t="s">
        <v>39</v>
      </c>
      <c r="D9" s="628" t="s">
        <v>49</v>
      </c>
      <c r="E9" s="635" t="s">
        <v>4173</v>
      </c>
      <c r="F9" s="636" t="s">
        <v>4174</v>
      </c>
      <c r="G9" s="637">
        <v>60000</v>
      </c>
      <c r="H9" s="637">
        <v>40000</v>
      </c>
      <c r="I9" s="637">
        <v>50000</v>
      </c>
      <c r="J9" s="644"/>
      <c r="K9" s="208"/>
      <c r="L9" s="208"/>
      <c r="M9" s="208"/>
      <c r="N9" s="208"/>
      <c r="O9" s="208"/>
      <c r="P9" s="208"/>
      <c r="Q9" s="599"/>
      <c r="R9" s="599"/>
      <c r="S9" s="599"/>
      <c r="T9" s="599"/>
      <c r="U9" s="599"/>
      <c r="V9" s="599"/>
      <c r="W9" s="599"/>
      <c r="X9" s="599"/>
      <c r="Y9" s="599"/>
      <c r="Z9" s="599"/>
      <c r="AA9" s="599"/>
    </row>
    <row r="10" spans="1:27">
      <c r="A10" s="645" t="s">
        <v>4169</v>
      </c>
      <c r="B10" s="646" t="s">
        <v>3979</v>
      </c>
      <c r="C10" s="647" t="s">
        <v>39</v>
      </c>
      <c r="D10" s="648" t="s">
        <v>49</v>
      </c>
      <c r="E10" s="649" t="s">
        <v>4175</v>
      </c>
      <c r="F10" s="650" t="s">
        <v>27</v>
      </c>
      <c r="G10" s="651">
        <v>40000</v>
      </c>
      <c r="H10" s="651">
        <v>15000</v>
      </c>
      <c r="I10" s="651"/>
      <c r="J10" s="652"/>
      <c r="K10" s="143"/>
      <c r="L10" s="143"/>
      <c r="M10" s="143"/>
      <c r="N10" s="143"/>
      <c r="O10" s="143"/>
      <c r="P10" s="143"/>
    </row>
    <row r="11" spans="1:27">
      <c r="A11" s="626" t="s">
        <v>4169</v>
      </c>
      <c r="B11" s="633" t="s">
        <v>4176</v>
      </c>
      <c r="C11" s="634" t="s">
        <v>39</v>
      </c>
      <c r="D11" s="628" t="s">
        <v>49</v>
      </c>
      <c r="E11" s="635" t="s">
        <v>4177</v>
      </c>
      <c r="F11" s="636" t="s">
        <v>27</v>
      </c>
      <c r="G11" s="637">
        <v>30000</v>
      </c>
      <c r="H11" s="637">
        <v>15000</v>
      </c>
      <c r="I11" s="637">
        <v>20000</v>
      </c>
      <c r="J11" s="644"/>
      <c r="K11" s="208"/>
      <c r="L11" s="208"/>
      <c r="M11" s="208"/>
      <c r="N11" s="208"/>
      <c r="O11" s="208"/>
      <c r="P11" s="208"/>
      <c r="Q11" s="599"/>
      <c r="R11" s="599"/>
      <c r="S11" s="599"/>
      <c r="T11" s="599"/>
      <c r="U11" s="599"/>
      <c r="V11" s="599"/>
      <c r="W11" s="599"/>
      <c r="X11" s="599"/>
      <c r="Y11" s="599"/>
      <c r="Z11" s="599"/>
      <c r="AA11" s="599"/>
    </row>
    <row r="12" spans="1:27">
      <c r="A12" s="626" t="s">
        <v>4169</v>
      </c>
      <c r="B12" s="633" t="s">
        <v>452</v>
      </c>
      <c r="C12" s="634" t="s">
        <v>39</v>
      </c>
      <c r="D12" s="628" t="s">
        <v>49</v>
      </c>
      <c r="E12" s="635" t="s">
        <v>4178</v>
      </c>
      <c r="F12" s="636" t="s">
        <v>27</v>
      </c>
      <c r="G12" s="637">
        <v>40000</v>
      </c>
      <c r="H12" s="637">
        <v>20000</v>
      </c>
      <c r="I12" s="637"/>
      <c r="J12" s="632"/>
      <c r="K12" s="208"/>
      <c r="L12" s="208"/>
      <c r="M12" s="208"/>
      <c r="N12" s="208"/>
      <c r="O12" s="208"/>
      <c r="P12" s="208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</row>
    <row r="13" spans="1:27">
      <c r="A13" s="626" t="s">
        <v>4169</v>
      </c>
      <c r="B13" s="633" t="s">
        <v>546</v>
      </c>
      <c r="C13" s="634" t="s">
        <v>39</v>
      </c>
      <c r="D13" s="628" t="s">
        <v>49</v>
      </c>
      <c r="E13" s="635" t="s">
        <v>547</v>
      </c>
      <c r="F13" s="640" t="s">
        <v>27</v>
      </c>
      <c r="G13" s="637">
        <v>150000</v>
      </c>
      <c r="H13" s="637">
        <v>100000</v>
      </c>
      <c r="I13" s="637">
        <v>130000</v>
      </c>
      <c r="J13" s="632"/>
      <c r="K13" s="208"/>
      <c r="L13" s="208"/>
      <c r="M13" s="208"/>
      <c r="N13" s="208"/>
      <c r="O13" s="208"/>
      <c r="P13" s="208"/>
      <c r="Q13" s="599"/>
      <c r="R13" s="599"/>
      <c r="S13" s="599"/>
      <c r="T13" s="599"/>
      <c r="U13" s="599"/>
      <c r="V13" s="599"/>
      <c r="W13" s="599"/>
      <c r="X13" s="599"/>
      <c r="Y13" s="599"/>
      <c r="Z13" s="599"/>
      <c r="AA13" s="599"/>
    </row>
    <row r="14" spans="1:27">
      <c r="A14" s="645" t="s">
        <v>4169</v>
      </c>
      <c r="B14" s="646" t="s">
        <v>694</v>
      </c>
      <c r="C14" s="500" t="s">
        <v>1189</v>
      </c>
      <c r="D14" s="648" t="s">
        <v>49</v>
      </c>
      <c r="E14" s="653" t="s">
        <v>4179</v>
      </c>
      <c r="F14" s="650" t="s">
        <v>27</v>
      </c>
      <c r="G14" s="651">
        <v>40000</v>
      </c>
      <c r="H14" s="651">
        <v>75000</v>
      </c>
      <c r="I14" s="651" t="s">
        <v>4180</v>
      </c>
      <c r="J14" s="651"/>
      <c r="K14" s="143"/>
      <c r="L14" s="143"/>
      <c r="M14" s="143"/>
      <c r="N14" s="143"/>
      <c r="O14" s="143"/>
      <c r="P14" s="143"/>
    </row>
    <row r="15" spans="1:27">
      <c r="A15" s="626" t="s">
        <v>4181</v>
      </c>
      <c r="B15" s="206" t="s">
        <v>4182</v>
      </c>
      <c r="C15" s="606" t="s">
        <v>39</v>
      </c>
      <c r="D15" s="628" t="s">
        <v>49</v>
      </c>
      <c r="E15" s="654" t="s">
        <v>4183</v>
      </c>
      <c r="F15" s="655" t="s">
        <v>27</v>
      </c>
      <c r="G15" s="244">
        <v>180000</v>
      </c>
      <c r="H15" s="244">
        <v>130000</v>
      </c>
      <c r="I15" s="244"/>
      <c r="J15" s="244"/>
      <c r="K15" s="244"/>
      <c r="L15" s="244"/>
      <c r="M15" s="655"/>
      <c r="N15" s="656"/>
      <c r="O15" s="606"/>
      <c r="P15" s="605"/>
      <c r="Q15" s="657"/>
      <c r="R15" s="657"/>
      <c r="S15" s="657"/>
      <c r="T15" s="657"/>
      <c r="U15" s="657"/>
      <c r="V15" s="657"/>
      <c r="W15" s="657"/>
      <c r="X15" s="599"/>
      <c r="Y15" s="599"/>
      <c r="Z15" s="599"/>
      <c r="AA15" s="599"/>
    </row>
    <row r="16" spans="1:27">
      <c r="A16" s="626" t="s">
        <v>4181</v>
      </c>
      <c r="B16" s="210" t="s">
        <v>4184</v>
      </c>
      <c r="C16" s="638" t="s">
        <v>1189</v>
      </c>
      <c r="D16" s="628" t="s">
        <v>49</v>
      </c>
      <c r="E16" s="658" t="s">
        <v>4185</v>
      </c>
      <c r="F16" s="659" t="s">
        <v>27</v>
      </c>
      <c r="G16" s="630">
        <v>200000</v>
      </c>
      <c r="H16" s="242">
        <v>150000</v>
      </c>
      <c r="I16" s="242"/>
      <c r="J16" s="242"/>
      <c r="K16" s="660"/>
      <c r="L16" s="242"/>
      <c r="M16" s="660"/>
      <c r="N16" s="660"/>
      <c r="O16" s="661"/>
      <c r="P16" s="661"/>
      <c r="Q16" s="662"/>
      <c r="R16" s="662"/>
      <c r="S16" s="662"/>
      <c r="T16" s="662"/>
      <c r="U16" s="662"/>
      <c r="V16" s="662"/>
      <c r="W16" s="662"/>
      <c r="X16" s="599"/>
      <c r="Y16" s="599"/>
      <c r="Z16" s="599"/>
      <c r="AA16" s="599"/>
    </row>
    <row r="17" spans="1:27">
      <c r="A17" s="626" t="s">
        <v>4181</v>
      </c>
      <c r="B17" s="210" t="s">
        <v>4186</v>
      </c>
      <c r="C17" s="638" t="s">
        <v>4187</v>
      </c>
      <c r="D17" s="628" t="s">
        <v>49</v>
      </c>
      <c r="E17" s="663" t="s">
        <v>4188</v>
      </c>
      <c r="F17" s="664" t="s">
        <v>338</v>
      </c>
      <c r="G17" s="637">
        <v>120000</v>
      </c>
      <c r="H17" s="242">
        <v>75000</v>
      </c>
      <c r="I17" s="242">
        <v>90000</v>
      </c>
      <c r="J17" s="242"/>
      <c r="K17" s="606"/>
      <c r="L17" s="630"/>
      <c r="M17" s="665"/>
      <c r="N17" s="666"/>
      <c r="O17" s="606"/>
      <c r="P17" s="605"/>
      <c r="Q17" s="667"/>
      <c r="R17" s="667"/>
      <c r="S17" s="667"/>
      <c r="T17" s="667"/>
      <c r="U17" s="667"/>
      <c r="V17" s="667"/>
      <c r="W17" s="667"/>
      <c r="X17" s="599"/>
      <c r="Y17" s="599"/>
      <c r="Z17" s="599"/>
      <c r="AA17" s="599"/>
    </row>
    <row r="18" spans="1:27">
      <c r="P18" s="143"/>
    </row>
    <row r="19" spans="1:27">
      <c r="A19" s="668" t="s">
        <v>4169</v>
      </c>
      <c r="B19" s="669" t="s">
        <v>558</v>
      </c>
      <c r="C19" s="670" t="s">
        <v>39</v>
      </c>
      <c r="D19" s="671" t="s">
        <v>49</v>
      </c>
      <c r="E19" s="672" t="s">
        <v>4189</v>
      </c>
      <c r="F19" s="673" t="s">
        <v>27</v>
      </c>
      <c r="G19" s="674">
        <v>75000</v>
      </c>
      <c r="H19" s="674">
        <v>50000</v>
      </c>
      <c r="I19" s="674"/>
      <c r="J19" s="675"/>
      <c r="K19" s="463"/>
      <c r="L19" s="463"/>
      <c r="M19" s="463"/>
      <c r="N19" s="463"/>
      <c r="O19" s="463"/>
      <c r="P19" s="463" t="s">
        <v>4190</v>
      </c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67"/>
    </row>
    <row r="20" spans="1:27">
      <c r="A20" s="668" t="s">
        <v>4169</v>
      </c>
      <c r="B20" s="669" t="s">
        <v>4191</v>
      </c>
      <c r="C20" s="676" t="s">
        <v>481</v>
      </c>
      <c r="D20" s="671" t="s">
        <v>4192</v>
      </c>
      <c r="E20" s="677" t="s">
        <v>4193</v>
      </c>
      <c r="F20" s="678" t="s">
        <v>27</v>
      </c>
      <c r="G20" s="674">
        <v>100000</v>
      </c>
      <c r="H20" s="679">
        <v>80000</v>
      </c>
      <c r="I20" s="679"/>
      <c r="J20" s="668"/>
      <c r="K20" s="463"/>
      <c r="L20" s="463"/>
      <c r="M20" s="463"/>
      <c r="N20" s="463"/>
      <c r="O20" s="463"/>
      <c r="P20" s="464" t="s">
        <v>4194</v>
      </c>
      <c r="Q20" s="467"/>
      <c r="R20" s="467"/>
      <c r="S20" s="467"/>
      <c r="T20" s="467"/>
      <c r="U20" s="467"/>
      <c r="V20" s="467"/>
      <c r="W20" s="467"/>
      <c r="X20" s="467"/>
      <c r="Y20" s="467"/>
      <c r="Z20" s="467"/>
      <c r="AA20" s="467"/>
    </row>
    <row r="21" spans="1:27">
      <c r="A21" s="668" t="s">
        <v>4169</v>
      </c>
      <c r="B21" s="669" t="s">
        <v>4195</v>
      </c>
      <c r="C21" s="670" t="s">
        <v>39</v>
      </c>
      <c r="D21" s="671" t="s">
        <v>49</v>
      </c>
      <c r="E21" s="672" t="s">
        <v>4196</v>
      </c>
      <c r="F21" s="673" t="s">
        <v>27</v>
      </c>
      <c r="G21" s="674">
        <v>120000</v>
      </c>
      <c r="H21" s="674">
        <v>90000</v>
      </c>
      <c r="I21" s="674"/>
      <c r="J21" s="675"/>
      <c r="K21" s="463"/>
      <c r="L21" s="463"/>
      <c r="M21" s="463"/>
      <c r="N21" s="463"/>
      <c r="O21" s="463"/>
      <c r="P21" s="463" t="s">
        <v>4197</v>
      </c>
      <c r="Q21" s="467"/>
      <c r="R21" s="467"/>
      <c r="S21" s="467"/>
      <c r="T21" s="467"/>
      <c r="U21" s="467"/>
      <c r="V21" s="467"/>
      <c r="W21" s="467"/>
      <c r="X21" s="467"/>
      <c r="Y21" s="467"/>
      <c r="Z21" s="467"/>
      <c r="AA21" s="467"/>
    </row>
  </sheetData>
  <conditionalFormatting sqref="J1">
    <cfRule type="expression" dxfId="13" priority="1">
      <formula>COUNTIF(J:J,J1)&gt;1</formula>
    </cfRule>
  </conditionalFormatting>
  <hyperlinks>
    <hyperlink ref="C2" r:id="rId1" xr:uid="{00000000-0004-0000-1300-000000000000}"/>
    <hyperlink ref="E2" r:id="rId2" xr:uid="{00000000-0004-0000-1300-000001000000}"/>
    <hyperlink ref="C3" r:id="rId3" xr:uid="{00000000-0004-0000-1300-000002000000}"/>
    <hyperlink ref="E3" r:id="rId4" xr:uid="{00000000-0004-0000-1300-000003000000}"/>
    <hyperlink ref="C4" r:id="rId5" xr:uid="{00000000-0004-0000-1300-000004000000}"/>
    <hyperlink ref="E4" r:id="rId6" xr:uid="{00000000-0004-0000-1300-000005000000}"/>
    <hyperlink ref="E5" r:id="rId7" xr:uid="{00000000-0004-0000-1300-000006000000}"/>
    <hyperlink ref="E6" r:id="rId8" xr:uid="{00000000-0004-0000-1300-000007000000}"/>
    <hyperlink ref="C7" r:id="rId9" xr:uid="{00000000-0004-0000-1300-000008000000}"/>
    <hyperlink ref="E7" r:id="rId10" xr:uid="{00000000-0004-0000-1300-000009000000}"/>
    <hyperlink ref="C8" r:id="rId11" xr:uid="{00000000-0004-0000-1300-00000A000000}"/>
    <hyperlink ref="E8" r:id="rId12" xr:uid="{00000000-0004-0000-1300-00000B000000}"/>
    <hyperlink ref="C9" r:id="rId13" xr:uid="{00000000-0004-0000-1300-00000C000000}"/>
    <hyperlink ref="E9" r:id="rId14" xr:uid="{00000000-0004-0000-1300-00000D000000}"/>
    <hyperlink ref="C10" r:id="rId15" xr:uid="{00000000-0004-0000-1300-00000E000000}"/>
    <hyperlink ref="E10" r:id="rId16" xr:uid="{00000000-0004-0000-1300-00000F000000}"/>
    <hyperlink ref="C11" r:id="rId17" xr:uid="{00000000-0004-0000-1300-000010000000}"/>
    <hyperlink ref="E11" r:id="rId18" xr:uid="{00000000-0004-0000-1300-000011000000}"/>
    <hyperlink ref="C12" r:id="rId19" xr:uid="{00000000-0004-0000-1300-000012000000}"/>
    <hyperlink ref="E12" r:id="rId20" xr:uid="{00000000-0004-0000-1300-000013000000}"/>
    <hyperlink ref="C13" r:id="rId21" xr:uid="{00000000-0004-0000-1300-000014000000}"/>
    <hyperlink ref="E13" r:id="rId22" xr:uid="{00000000-0004-0000-1300-000015000000}"/>
    <hyperlink ref="C14" r:id="rId23" xr:uid="{00000000-0004-0000-1300-000016000000}"/>
    <hyperlink ref="E14" r:id="rId24" xr:uid="{00000000-0004-0000-1300-000017000000}"/>
    <hyperlink ref="E15" r:id="rId25" xr:uid="{00000000-0004-0000-1300-000018000000}"/>
    <hyperlink ref="E16" r:id="rId26" xr:uid="{00000000-0004-0000-1300-000019000000}"/>
    <hyperlink ref="E17" r:id="rId27" xr:uid="{00000000-0004-0000-1300-00001A000000}"/>
    <hyperlink ref="C19" r:id="rId28" xr:uid="{00000000-0004-0000-1300-00001B000000}"/>
    <hyperlink ref="E19" r:id="rId29" xr:uid="{00000000-0004-0000-1300-00001C000000}"/>
    <hyperlink ref="C20" r:id="rId30" xr:uid="{00000000-0004-0000-1300-00001D000000}"/>
    <hyperlink ref="E20" r:id="rId31" xr:uid="{00000000-0004-0000-1300-00001E000000}"/>
    <hyperlink ref="C21" r:id="rId32" xr:uid="{00000000-0004-0000-1300-00001F000000}"/>
    <hyperlink ref="E21" r:id="rId33" xr:uid="{00000000-0004-0000-1300-00002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>
    <outlinePr summaryBelow="0" summaryRight="0"/>
  </sheetPr>
  <dimension ref="A1:AC1016"/>
  <sheetViews>
    <sheetView workbookViewId="0">
      <pane xSplit="2" topLeftCell="G1" activePane="topRight" state="frozen"/>
      <selection pane="topRight" activeCell="A21" sqref="A21"/>
    </sheetView>
  </sheetViews>
  <sheetFormatPr defaultColWidth="12.5703125" defaultRowHeight="15.75" customHeight="1"/>
  <cols>
    <col min="1" max="1" width="18.7109375" customWidth="1"/>
    <col min="2" max="2" width="18.42578125" customWidth="1"/>
    <col min="3" max="3" width="10.7109375" customWidth="1"/>
    <col min="4" max="4" width="21.140625" customWidth="1"/>
    <col min="5" max="5" width="21.85546875" customWidth="1"/>
    <col min="7" max="7" width="35.85546875" customWidth="1"/>
    <col min="10" max="10" width="16.42578125" customWidth="1"/>
    <col min="11" max="11" width="10.5703125" customWidth="1"/>
    <col min="12" max="12" width="14.140625" customWidth="1"/>
    <col min="13" max="13" width="17.28515625" customWidth="1"/>
    <col min="15" max="15" width="23" customWidth="1"/>
    <col min="16" max="16" width="11" customWidth="1"/>
    <col min="17" max="17" width="16.42578125" customWidth="1"/>
  </cols>
  <sheetData>
    <row r="1" spans="1:29" ht="12.75">
      <c r="A1" s="156" t="s">
        <v>0</v>
      </c>
      <c r="B1" s="2" t="s">
        <v>1</v>
      </c>
      <c r="C1" s="2" t="s">
        <v>2</v>
      </c>
      <c r="D1" s="2" t="s">
        <v>3380</v>
      </c>
      <c r="E1" s="2" t="s">
        <v>4</v>
      </c>
      <c r="F1" s="2" t="s">
        <v>5</v>
      </c>
      <c r="G1" s="2" t="s">
        <v>6</v>
      </c>
      <c r="H1" s="680" t="s">
        <v>3800</v>
      </c>
      <c r="I1" s="681" t="s">
        <v>3694</v>
      </c>
      <c r="J1" s="682" t="s">
        <v>9</v>
      </c>
      <c r="K1" s="682" t="s">
        <v>2704</v>
      </c>
      <c r="L1" s="2" t="s">
        <v>4198</v>
      </c>
      <c r="M1" s="2" t="s">
        <v>12</v>
      </c>
      <c r="N1" s="2" t="s">
        <v>2787</v>
      </c>
      <c r="O1" s="2" t="s">
        <v>13</v>
      </c>
      <c r="P1" s="2" t="s">
        <v>14</v>
      </c>
      <c r="Q1" s="683" t="s">
        <v>15</v>
      </c>
      <c r="R1" s="684"/>
      <c r="S1" s="684"/>
      <c r="T1" s="684"/>
      <c r="U1" s="684"/>
      <c r="V1" s="684"/>
      <c r="W1" s="684"/>
      <c r="X1" s="684"/>
      <c r="Y1" s="684"/>
      <c r="Z1" s="684"/>
      <c r="AA1" s="684"/>
      <c r="AB1" s="684"/>
      <c r="AC1" s="684"/>
    </row>
    <row r="2" spans="1:29" ht="12.75" hidden="1">
      <c r="A2" s="107" t="s">
        <v>4199</v>
      </c>
      <c r="B2" s="685" t="s">
        <v>621</v>
      </c>
      <c r="C2" s="92" t="s">
        <v>481</v>
      </c>
      <c r="D2" s="92" t="s">
        <v>49</v>
      </c>
      <c r="E2" s="193" t="s">
        <v>4200</v>
      </c>
      <c r="F2" s="107"/>
      <c r="G2" s="121" t="s">
        <v>622</v>
      </c>
      <c r="H2" s="297">
        <f>J2+I2</f>
        <v>89250</v>
      </c>
      <c r="I2" s="297">
        <f>J2*5%</f>
        <v>4250</v>
      </c>
      <c r="J2" s="297">
        <v>85000</v>
      </c>
      <c r="K2" s="297">
        <v>60000</v>
      </c>
      <c r="L2" s="107"/>
      <c r="M2" s="92" t="s">
        <v>4201</v>
      </c>
      <c r="N2" s="277">
        <v>45088</v>
      </c>
      <c r="O2" s="283" t="s">
        <v>4202</v>
      </c>
      <c r="P2" s="92" t="s">
        <v>30</v>
      </c>
      <c r="Q2" s="92" t="s">
        <v>4203</v>
      </c>
      <c r="R2" s="119"/>
      <c r="S2" s="119"/>
      <c r="T2" s="119"/>
      <c r="U2" s="119"/>
      <c r="V2" s="119"/>
      <c r="W2" s="119"/>
      <c r="X2" s="119"/>
      <c r="Y2" s="119"/>
      <c r="Z2" s="119"/>
      <c r="AA2" s="397"/>
      <c r="AB2" s="397"/>
      <c r="AC2" s="397"/>
    </row>
    <row r="3" spans="1:29" ht="12.75" hidden="1">
      <c r="A3" s="107" t="s">
        <v>4205</v>
      </c>
      <c r="B3" s="576" t="s">
        <v>4206</v>
      </c>
      <c r="C3" s="99" t="s">
        <v>39</v>
      </c>
      <c r="D3" s="92" t="s">
        <v>4207</v>
      </c>
      <c r="E3" s="193" t="s">
        <v>4208</v>
      </c>
      <c r="F3" s="107"/>
      <c r="G3" s="121" t="s">
        <v>4209</v>
      </c>
      <c r="H3" s="690">
        <f>J3+I3</f>
        <v>189000</v>
      </c>
      <c r="I3" s="690">
        <f>J3*5%</f>
        <v>9000</v>
      </c>
      <c r="J3" s="690">
        <v>180000</v>
      </c>
      <c r="K3" s="297">
        <v>10000</v>
      </c>
      <c r="L3" s="107"/>
      <c r="M3" s="92"/>
      <c r="N3" s="277">
        <v>45111</v>
      </c>
      <c r="O3" s="121" t="s">
        <v>4210</v>
      </c>
      <c r="P3" s="92" t="s">
        <v>30</v>
      </c>
      <c r="Q3" s="107" t="s">
        <v>4211</v>
      </c>
      <c r="R3" s="107">
        <v>7400</v>
      </c>
      <c r="S3" s="107">
        <v>13</v>
      </c>
      <c r="T3" s="107">
        <v>0</v>
      </c>
      <c r="U3" s="107">
        <v>4100</v>
      </c>
      <c r="V3" s="107"/>
      <c r="W3" s="107">
        <v>2.5099999999999998</v>
      </c>
      <c r="X3" s="107"/>
      <c r="Y3" s="107"/>
      <c r="Z3" s="107"/>
      <c r="AA3" s="558"/>
      <c r="AB3" s="558"/>
      <c r="AC3" s="558"/>
    </row>
    <row r="4" spans="1:29" ht="12.75" hidden="1">
      <c r="A4" s="107" t="s">
        <v>4205</v>
      </c>
      <c r="B4" s="576" t="s">
        <v>4212</v>
      </c>
      <c r="C4" s="92" t="s">
        <v>39</v>
      </c>
      <c r="D4" s="92" t="s">
        <v>4207</v>
      </c>
      <c r="E4" s="193" t="s">
        <v>4208</v>
      </c>
      <c r="F4" s="107"/>
      <c r="G4" s="121" t="s">
        <v>4213</v>
      </c>
      <c r="H4" s="691"/>
      <c r="I4" s="691"/>
      <c r="J4" s="691"/>
      <c r="K4" s="297">
        <v>5000</v>
      </c>
      <c r="L4" s="107"/>
      <c r="M4" s="92"/>
      <c r="N4" s="277">
        <v>45112</v>
      </c>
      <c r="O4" s="121" t="s">
        <v>4214</v>
      </c>
      <c r="P4" s="92" t="s">
        <v>30</v>
      </c>
      <c r="Q4" s="107" t="s">
        <v>4215</v>
      </c>
      <c r="R4" s="107"/>
      <c r="S4" s="107"/>
      <c r="T4" s="107"/>
      <c r="U4" s="107"/>
      <c r="V4" s="107"/>
      <c r="W4" s="107"/>
      <c r="X4" s="107"/>
      <c r="Y4" s="107"/>
      <c r="Z4" s="107"/>
      <c r="AA4" s="558"/>
      <c r="AB4" s="558"/>
      <c r="AC4" s="558"/>
    </row>
    <row r="5" spans="1:29" ht="12.75" hidden="1">
      <c r="A5" s="107" t="s">
        <v>4205</v>
      </c>
      <c r="B5" s="576" t="s">
        <v>837</v>
      </c>
      <c r="C5" s="66" t="s">
        <v>39</v>
      </c>
      <c r="D5" s="92" t="s">
        <v>4207</v>
      </c>
      <c r="E5" s="193" t="s">
        <v>4208</v>
      </c>
      <c r="F5" s="107"/>
      <c r="G5" s="121" t="s">
        <v>838</v>
      </c>
      <c r="H5" s="691"/>
      <c r="I5" s="691"/>
      <c r="J5" s="691"/>
      <c r="K5" s="297">
        <v>12000</v>
      </c>
      <c r="L5" s="107"/>
      <c r="M5" s="92"/>
      <c r="N5" s="277">
        <v>45114</v>
      </c>
      <c r="O5" s="121" t="s">
        <v>4216</v>
      </c>
      <c r="P5" s="92" t="s">
        <v>30</v>
      </c>
      <c r="Q5" s="107" t="s">
        <v>4217</v>
      </c>
      <c r="R5" s="107"/>
      <c r="S5" s="107"/>
      <c r="T5" s="107"/>
      <c r="U5" s="107"/>
      <c r="V5" s="107"/>
      <c r="W5" s="107"/>
      <c r="X5" s="107"/>
      <c r="Y5" s="107"/>
      <c r="Z5" s="107"/>
      <c r="AA5" s="558"/>
      <c r="AB5" s="558"/>
      <c r="AC5" s="558"/>
    </row>
    <row r="6" spans="1:29" ht="12.75" hidden="1">
      <c r="A6" s="107" t="s">
        <v>4205</v>
      </c>
      <c r="B6" s="576" t="s">
        <v>4218</v>
      </c>
      <c r="C6" s="66" t="s">
        <v>39</v>
      </c>
      <c r="D6" s="92" t="s">
        <v>4207</v>
      </c>
      <c r="E6" s="193" t="s">
        <v>4208</v>
      </c>
      <c r="F6" s="107"/>
      <c r="G6" s="121" t="s">
        <v>4219</v>
      </c>
      <c r="H6" s="691"/>
      <c r="I6" s="691"/>
      <c r="J6" s="691"/>
      <c r="K6" s="297">
        <v>10000</v>
      </c>
      <c r="L6" s="107"/>
      <c r="M6" s="92"/>
      <c r="N6" s="91">
        <v>45118</v>
      </c>
      <c r="O6" s="121" t="s">
        <v>4220</v>
      </c>
      <c r="P6" s="92" t="s">
        <v>30</v>
      </c>
      <c r="Q6" s="107" t="s">
        <v>4221</v>
      </c>
      <c r="R6" s="107"/>
      <c r="S6" s="107"/>
      <c r="T6" s="107"/>
      <c r="U6" s="107"/>
      <c r="V6" s="107"/>
      <c r="W6" s="107"/>
      <c r="X6" s="107"/>
      <c r="Y6" s="107"/>
      <c r="Z6" s="107"/>
      <c r="AA6" s="558"/>
      <c r="AB6" s="558"/>
      <c r="AC6" s="558"/>
    </row>
    <row r="7" spans="1:29" ht="12.75" hidden="1">
      <c r="A7" s="107" t="s">
        <v>4205</v>
      </c>
      <c r="B7" s="576" t="s">
        <v>2592</v>
      </c>
      <c r="C7" s="66" t="s">
        <v>39</v>
      </c>
      <c r="D7" s="92" t="s">
        <v>4207</v>
      </c>
      <c r="E7" s="193" t="s">
        <v>4208</v>
      </c>
      <c r="F7" s="107"/>
      <c r="G7" s="121" t="s">
        <v>2593</v>
      </c>
      <c r="H7" s="691"/>
      <c r="I7" s="691"/>
      <c r="J7" s="691"/>
      <c r="K7" s="297">
        <v>20000</v>
      </c>
      <c r="L7" s="107"/>
      <c r="M7" s="92"/>
      <c r="N7" s="277">
        <v>45119</v>
      </c>
      <c r="O7" s="121" t="s">
        <v>4222</v>
      </c>
      <c r="P7" s="92" t="s">
        <v>30</v>
      </c>
      <c r="Q7" s="107" t="s">
        <v>4223</v>
      </c>
      <c r="R7" s="107"/>
      <c r="S7" s="107"/>
      <c r="T7" s="107"/>
      <c r="U7" s="107"/>
      <c r="V7" s="107"/>
      <c r="W7" s="107"/>
      <c r="X7" s="107"/>
      <c r="Y7" s="107"/>
      <c r="Z7" s="107"/>
      <c r="AA7" s="558"/>
      <c r="AB7" s="558"/>
      <c r="AC7" s="558"/>
    </row>
    <row r="8" spans="1:29" ht="12.75" hidden="1">
      <c r="A8" s="107" t="s">
        <v>4205</v>
      </c>
      <c r="B8" s="576" t="s">
        <v>2567</v>
      </c>
      <c r="C8" s="66" t="s">
        <v>39</v>
      </c>
      <c r="D8" s="92" t="s">
        <v>4207</v>
      </c>
      <c r="E8" s="193" t="s">
        <v>4208</v>
      </c>
      <c r="F8" s="107"/>
      <c r="G8" s="121" t="s">
        <v>774</v>
      </c>
      <c r="H8" s="691"/>
      <c r="I8" s="691"/>
      <c r="J8" s="691"/>
      <c r="K8" s="297">
        <v>10000</v>
      </c>
      <c r="L8" s="107"/>
      <c r="M8" s="92"/>
      <c r="N8" s="91">
        <v>45120</v>
      </c>
      <c r="O8" s="121" t="s">
        <v>4224</v>
      </c>
      <c r="P8" s="92" t="s">
        <v>30</v>
      </c>
      <c r="Q8" s="107" t="s">
        <v>4225</v>
      </c>
      <c r="R8" s="107">
        <v>701</v>
      </c>
      <c r="S8" s="107"/>
      <c r="T8" s="107"/>
      <c r="U8" s="107">
        <v>7900</v>
      </c>
      <c r="V8" s="107">
        <v>17.3</v>
      </c>
      <c r="W8" s="107">
        <v>1.35</v>
      </c>
      <c r="X8" s="107"/>
      <c r="Y8" s="107"/>
      <c r="Z8" s="107"/>
      <c r="AA8" s="558"/>
      <c r="AB8" s="558"/>
      <c r="AC8" s="558"/>
    </row>
    <row r="9" spans="1:29" ht="12.75" hidden="1">
      <c r="A9" s="107" t="s">
        <v>4226</v>
      </c>
      <c r="B9" s="107" t="s">
        <v>1367</v>
      </c>
      <c r="C9" s="92" t="s">
        <v>39</v>
      </c>
      <c r="D9" s="92" t="s">
        <v>4207</v>
      </c>
      <c r="E9" s="193" t="s">
        <v>4227</v>
      </c>
      <c r="F9" s="107"/>
      <c r="G9" s="121" t="s">
        <v>1304</v>
      </c>
      <c r="H9" s="297">
        <f t="shared" ref="H9:H11" si="0">J9+I9</f>
        <v>42000</v>
      </c>
      <c r="I9" s="297">
        <f t="shared" ref="I9:I11" si="1">J9*5%</f>
        <v>2000</v>
      </c>
      <c r="J9" s="297">
        <v>40000</v>
      </c>
      <c r="K9" s="297">
        <v>25000</v>
      </c>
      <c r="L9" s="107"/>
      <c r="M9" s="92"/>
      <c r="N9" s="91">
        <v>45132</v>
      </c>
      <c r="O9" s="121" t="s">
        <v>4228</v>
      </c>
      <c r="P9" s="92" t="s">
        <v>30</v>
      </c>
      <c r="Q9" s="107" t="s">
        <v>4229</v>
      </c>
      <c r="R9" s="107"/>
      <c r="S9" s="107"/>
      <c r="T9" s="107"/>
      <c r="U9" s="107"/>
      <c r="V9" s="107"/>
      <c r="W9" s="107"/>
      <c r="X9" s="107"/>
      <c r="Y9" s="107"/>
      <c r="Z9" s="107"/>
      <c r="AA9" s="558"/>
      <c r="AB9" s="558"/>
      <c r="AC9" s="558"/>
    </row>
    <row r="10" spans="1:29" ht="12.75" hidden="1">
      <c r="A10" s="107" t="s">
        <v>4226</v>
      </c>
      <c r="B10" s="107" t="s">
        <v>4230</v>
      </c>
      <c r="C10" s="92" t="s">
        <v>39</v>
      </c>
      <c r="D10" s="92" t="s">
        <v>4207</v>
      </c>
      <c r="E10" s="193" t="s">
        <v>4227</v>
      </c>
      <c r="F10" s="107"/>
      <c r="G10" s="121" t="s">
        <v>4231</v>
      </c>
      <c r="H10" s="297">
        <f t="shared" si="0"/>
        <v>26250</v>
      </c>
      <c r="I10" s="297">
        <f t="shared" si="1"/>
        <v>1250</v>
      </c>
      <c r="J10" s="297">
        <v>25000</v>
      </c>
      <c r="K10" s="297">
        <v>20000</v>
      </c>
      <c r="L10" s="107"/>
      <c r="M10" s="92"/>
      <c r="N10" s="277">
        <v>45134</v>
      </c>
      <c r="O10" s="121" t="s">
        <v>4232</v>
      </c>
      <c r="P10" s="92" t="s">
        <v>30</v>
      </c>
      <c r="Q10" s="107" t="s">
        <v>4233</v>
      </c>
      <c r="R10" s="107"/>
      <c r="S10" s="107"/>
      <c r="T10" s="107"/>
      <c r="U10" s="107"/>
      <c r="V10" s="107"/>
      <c r="W10" s="107"/>
      <c r="X10" s="107"/>
      <c r="Y10" s="107"/>
      <c r="Z10" s="107"/>
      <c r="AA10" s="397"/>
      <c r="AB10" s="397"/>
      <c r="AC10" s="397"/>
    </row>
    <row r="11" spans="1:29" ht="12.75" hidden="1">
      <c r="A11" s="107" t="s">
        <v>4226</v>
      </c>
      <c r="B11" s="107" t="s">
        <v>4234</v>
      </c>
      <c r="C11" s="92" t="s">
        <v>39</v>
      </c>
      <c r="D11" s="92" t="s">
        <v>4207</v>
      </c>
      <c r="E11" s="193" t="s">
        <v>4227</v>
      </c>
      <c r="F11" s="107"/>
      <c r="G11" s="121" t="s">
        <v>4235</v>
      </c>
      <c r="H11" s="297">
        <f t="shared" si="0"/>
        <v>23100</v>
      </c>
      <c r="I11" s="297">
        <f t="shared" si="1"/>
        <v>1100</v>
      </c>
      <c r="J11" s="297">
        <v>22000</v>
      </c>
      <c r="K11" s="297">
        <v>15000</v>
      </c>
      <c r="L11" s="107"/>
      <c r="M11" s="92"/>
      <c r="N11" s="277">
        <v>45135</v>
      </c>
      <c r="O11" s="121" t="s">
        <v>4236</v>
      </c>
      <c r="P11" s="92" t="s">
        <v>30</v>
      </c>
      <c r="Q11" s="107" t="s">
        <v>4237</v>
      </c>
      <c r="R11" s="107"/>
      <c r="S11" s="107"/>
      <c r="T11" s="107"/>
      <c r="U11" s="107"/>
      <c r="V11" s="107">
        <v>9.9</v>
      </c>
      <c r="W11" s="107"/>
      <c r="X11" s="107">
        <v>8800</v>
      </c>
      <c r="Y11" s="107"/>
      <c r="Z11" s="107"/>
      <c r="AA11" s="397"/>
      <c r="AB11" s="397"/>
      <c r="AC11" s="397"/>
    </row>
    <row r="12" spans="1:29" ht="12.75" hidden="1">
      <c r="A12" s="107" t="s">
        <v>4238</v>
      </c>
      <c r="B12" s="94" t="s">
        <v>2877</v>
      </c>
      <c r="C12" s="92" t="s">
        <v>39</v>
      </c>
      <c r="D12" s="99" t="s">
        <v>49</v>
      </c>
      <c r="E12" s="193" t="s">
        <v>4239</v>
      </c>
      <c r="F12" s="107"/>
      <c r="G12" s="121" t="s">
        <v>3646</v>
      </c>
      <c r="H12" s="297">
        <f t="shared" ref="H12:H15" si="2">J12+I12</f>
        <v>42000</v>
      </c>
      <c r="I12" s="297">
        <f t="shared" ref="I12:I15" si="3">J12*5%</f>
        <v>2000</v>
      </c>
      <c r="J12" s="297">
        <v>40000</v>
      </c>
      <c r="K12" s="297">
        <v>30000</v>
      </c>
      <c r="L12" s="107"/>
      <c r="M12" s="92" t="s">
        <v>4240</v>
      </c>
      <c r="N12" s="91">
        <v>45130</v>
      </c>
      <c r="O12" s="121" t="s">
        <v>4241</v>
      </c>
      <c r="P12" s="92" t="s">
        <v>30</v>
      </c>
      <c r="Q12" s="107" t="s">
        <v>2880</v>
      </c>
      <c r="R12" s="107"/>
      <c r="S12" s="107"/>
      <c r="T12" s="107"/>
      <c r="U12" s="107"/>
      <c r="V12" s="107"/>
      <c r="W12" s="107"/>
      <c r="X12" s="107"/>
      <c r="Y12" s="107"/>
      <c r="Z12" s="107"/>
      <c r="AA12" s="397"/>
      <c r="AB12" s="397"/>
      <c r="AC12" s="397"/>
    </row>
    <row r="13" spans="1:29" ht="12.75" hidden="1">
      <c r="A13" s="107" t="s">
        <v>4238</v>
      </c>
      <c r="B13" s="94" t="s">
        <v>377</v>
      </c>
      <c r="C13" s="92" t="s">
        <v>39</v>
      </c>
      <c r="D13" s="99" t="s">
        <v>49</v>
      </c>
      <c r="E13" s="193" t="s">
        <v>4239</v>
      </c>
      <c r="F13" s="107"/>
      <c r="G13" s="121" t="s">
        <v>1439</v>
      </c>
      <c r="H13" s="297">
        <f t="shared" si="2"/>
        <v>31500</v>
      </c>
      <c r="I13" s="297">
        <f t="shared" si="3"/>
        <v>1500</v>
      </c>
      <c r="J13" s="297">
        <v>30000</v>
      </c>
      <c r="K13" s="297">
        <v>17000</v>
      </c>
      <c r="L13" s="107"/>
      <c r="M13" s="92" t="s">
        <v>4240</v>
      </c>
      <c r="N13" s="91">
        <v>45129</v>
      </c>
      <c r="O13" s="121" t="s">
        <v>4242</v>
      </c>
      <c r="P13" s="92" t="s">
        <v>30</v>
      </c>
      <c r="Q13" s="107" t="s">
        <v>3959</v>
      </c>
      <c r="R13" s="107"/>
      <c r="S13" s="107"/>
      <c r="T13" s="107"/>
      <c r="U13" s="107"/>
      <c r="V13" s="107"/>
      <c r="W13" s="107"/>
      <c r="X13" s="107"/>
      <c r="Y13" s="107"/>
      <c r="Z13" s="107"/>
      <c r="AA13" s="397"/>
      <c r="AB13" s="397"/>
      <c r="AC13" s="397"/>
    </row>
    <row r="14" spans="1:29" ht="12.75" hidden="1">
      <c r="A14" s="107" t="s">
        <v>4238</v>
      </c>
      <c r="B14" s="94" t="s">
        <v>3859</v>
      </c>
      <c r="C14" s="92" t="s">
        <v>39</v>
      </c>
      <c r="D14" s="99" t="s">
        <v>3201</v>
      </c>
      <c r="E14" s="193" t="s">
        <v>4239</v>
      </c>
      <c r="F14" s="107"/>
      <c r="G14" s="121" t="s">
        <v>3860</v>
      </c>
      <c r="H14" s="297">
        <f t="shared" si="2"/>
        <v>73500</v>
      </c>
      <c r="I14" s="297">
        <f t="shared" si="3"/>
        <v>3500</v>
      </c>
      <c r="J14" s="297">
        <v>70000</v>
      </c>
      <c r="K14" s="297">
        <v>45000</v>
      </c>
      <c r="L14" s="107"/>
      <c r="M14" s="92" t="s">
        <v>4240</v>
      </c>
      <c r="N14" s="91">
        <v>45133</v>
      </c>
      <c r="O14" s="121" t="s">
        <v>4243</v>
      </c>
      <c r="P14" s="92" t="s">
        <v>30</v>
      </c>
      <c r="Q14" s="107" t="s">
        <v>4244</v>
      </c>
      <c r="R14" s="107"/>
      <c r="S14" s="107"/>
      <c r="T14" s="107"/>
      <c r="U14" s="107"/>
      <c r="V14" s="107"/>
      <c r="W14" s="107"/>
      <c r="X14" s="107"/>
      <c r="Y14" s="107"/>
      <c r="Z14" s="107"/>
      <c r="AA14" s="397"/>
      <c r="AB14" s="397"/>
      <c r="AC14" s="397"/>
    </row>
    <row r="15" spans="1:29" ht="12.75" hidden="1">
      <c r="A15" s="107" t="s">
        <v>4238</v>
      </c>
      <c r="B15" s="94" t="s">
        <v>796</v>
      </c>
      <c r="C15" s="92" t="s">
        <v>39</v>
      </c>
      <c r="D15" s="99" t="s">
        <v>23</v>
      </c>
      <c r="E15" s="193" t="s">
        <v>4239</v>
      </c>
      <c r="F15" s="107"/>
      <c r="G15" s="121" t="s">
        <v>797</v>
      </c>
      <c r="H15" s="297">
        <f t="shared" si="2"/>
        <v>315000</v>
      </c>
      <c r="I15" s="297">
        <f t="shared" si="3"/>
        <v>15000</v>
      </c>
      <c r="J15" s="297">
        <v>300000</v>
      </c>
      <c r="K15" s="297">
        <v>250000</v>
      </c>
      <c r="L15" s="107"/>
      <c r="M15" s="92" t="s">
        <v>4240</v>
      </c>
      <c r="N15" s="91">
        <v>45135</v>
      </c>
      <c r="O15" s="283" t="s">
        <v>4245</v>
      </c>
      <c r="P15" s="92" t="s">
        <v>30</v>
      </c>
      <c r="Q15" s="107" t="s">
        <v>4246</v>
      </c>
      <c r="R15" s="107"/>
      <c r="S15" s="107"/>
      <c r="T15" s="107"/>
      <c r="U15" s="107"/>
      <c r="V15" s="107"/>
      <c r="W15" s="107"/>
      <c r="X15" s="107"/>
      <c r="Y15" s="107"/>
      <c r="Z15" s="107"/>
      <c r="AA15" s="694"/>
      <c r="AB15" s="397"/>
      <c r="AC15" s="397"/>
    </row>
    <row r="16" spans="1:29" ht="12.75" hidden="1">
      <c r="A16" s="107" t="s">
        <v>4247</v>
      </c>
      <c r="B16" s="94" t="s">
        <v>3622</v>
      </c>
      <c r="C16" s="92" t="s">
        <v>39</v>
      </c>
      <c r="D16" s="99" t="s">
        <v>23</v>
      </c>
      <c r="E16" s="193" t="s">
        <v>4248</v>
      </c>
      <c r="F16" s="107"/>
      <c r="G16" s="121" t="s">
        <v>774</v>
      </c>
      <c r="H16" s="297">
        <f t="shared" ref="H16:H20" si="4">J16+I16</f>
        <v>26250</v>
      </c>
      <c r="I16" s="297">
        <f t="shared" ref="I16:I20" si="5">J16*5%</f>
        <v>1250</v>
      </c>
      <c r="J16" s="103">
        <v>25000</v>
      </c>
      <c r="K16" s="163">
        <v>10000</v>
      </c>
      <c r="L16" s="107"/>
      <c r="M16" s="92" t="s">
        <v>4249</v>
      </c>
      <c r="N16" s="91">
        <v>45129</v>
      </c>
      <c r="O16" s="121" t="s">
        <v>4250</v>
      </c>
      <c r="P16" s="92" t="s">
        <v>30</v>
      </c>
      <c r="Q16" s="107" t="s">
        <v>4251</v>
      </c>
      <c r="R16" s="107"/>
      <c r="S16" s="107"/>
      <c r="T16" s="107"/>
      <c r="U16" s="107"/>
      <c r="V16" s="107"/>
      <c r="W16" s="107"/>
      <c r="X16" s="107"/>
      <c r="Y16" s="107"/>
      <c r="Z16" s="696"/>
      <c r="AA16" s="397"/>
      <c r="AB16" s="397"/>
      <c r="AC16" s="397"/>
    </row>
    <row r="17" spans="1:29" ht="12.75" hidden="1">
      <c r="A17" s="107" t="s">
        <v>4247</v>
      </c>
      <c r="B17" s="94" t="s">
        <v>2592</v>
      </c>
      <c r="C17" s="92" t="s">
        <v>39</v>
      </c>
      <c r="D17" s="99" t="s">
        <v>23</v>
      </c>
      <c r="E17" s="193" t="s">
        <v>4248</v>
      </c>
      <c r="F17" s="107"/>
      <c r="G17" s="96" t="s">
        <v>2593</v>
      </c>
      <c r="H17" s="297">
        <f t="shared" si="4"/>
        <v>26250</v>
      </c>
      <c r="I17" s="297">
        <f t="shared" si="5"/>
        <v>1250</v>
      </c>
      <c r="J17" s="138">
        <v>25000</v>
      </c>
      <c r="K17" s="174">
        <v>20000</v>
      </c>
      <c r="L17" s="107"/>
      <c r="M17" s="92" t="s">
        <v>4249</v>
      </c>
      <c r="N17" s="227">
        <v>45129</v>
      </c>
      <c r="O17" s="121" t="s">
        <v>4252</v>
      </c>
      <c r="P17" s="92" t="s">
        <v>30</v>
      </c>
      <c r="Q17" s="107" t="s">
        <v>3957</v>
      </c>
      <c r="R17" s="107"/>
      <c r="S17" s="107"/>
      <c r="T17" s="107"/>
      <c r="U17" s="107"/>
      <c r="V17" s="107"/>
      <c r="W17" s="107"/>
      <c r="X17" s="107"/>
      <c r="Y17" s="107"/>
      <c r="Z17" s="696"/>
      <c r="AA17" s="397"/>
      <c r="AB17" s="397"/>
      <c r="AC17" s="397"/>
    </row>
    <row r="18" spans="1:29" ht="12.75" hidden="1">
      <c r="A18" s="107" t="s">
        <v>4247</v>
      </c>
      <c r="B18" s="94" t="s">
        <v>4253</v>
      </c>
      <c r="C18" s="92" t="s">
        <v>39</v>
      </c>
      <c r="D18" s="99" t="s">
        <v>23</v>
      </c>
      <c r="E18" s="193" t="s">
        <v>4248</v>
      </c>
      <c r="F18" s="107"/>
      <c r="G18" s="192" t="s">
        <v>4254</v>
      </c>
      <c r="H18" s="297">
        <f t="shared" si="4"/>
        <v>157500</v>
      </c>
      <c r="I18" s="297">
        <f t="shared" si="5"/>
        <v>7500</v>
      </c>
      <c r="J18" s="138">
        <v>150000</v>
      </c>
      <c r="K18" s="174">
        <v>120000</v>
      </c>
      <c r="L18" s="107"/>
      <c r="M18" s="92" t="s">
        <v>4249</v>
      </c>
      <c r="N18" s="91">
        <v>45131</v>
      </c>
      <c r="O18" s="121" t="s">
        <v>4255</v>
      </c>
      <c r="P18" s="92" t="s">
        <v>30</v>
      </c>
      <c r="Q18" s="458">
        <v>203</v>
      </c>
      <c r="R18" s="107"/>
      <c r="S18" s="107"/>
      <c r="T18" s="107"/>
      <c r="U18" s="107"/>
      <c r="V18" s="107"/>
      <c r="W18" s="107"/>
      <c r="X18" s="107"/>
      <c r="Y18" s="107"/>
      <c r="Z18" s="696"/>
      <c r="AA18" s="397"/>
      <c r="AB18" s="397"/>
      <c r="AC18" s="397"/>
    </row>
    <row r="19" spans="1:29" ht="12.75" hidden="1">
      <c r="A19" s="107" t="s">
        <v>4247</v>
      </c>
      <c r="B19" s="107" t="s">
        <v>4256</v>
      </c>
      <c r="C19" s="92" t="s">
        <v>39</v>
      </c>
      <c r="D19" s="92" t="s">
        <v>23</v>
      </c>
      <c r="E19" s="193" t="s">
        <v>4248</v>
      </c>
      <c r="F19" s="107"/>
      <c r="G19" s="121" t="s">
        <v>4257</v>
      </c>
      <c r="H19" s="297">
        <f t="shared" si="4"/>
        <v>31500</v>
      </c>
      <c r="I19" s="297">
        <f t="shared" si="5"/>
        <v>1500</v>
      </c>
      <c r="J19" s="297">
        <v>30000</v>
      </c>
      <c r="K19" s="297">
        <v>20000</v>
      </c>
      <c r="L19" s="107"/>
      <c r="M19" s="92" t="s">
        <v>4249</v>
      </c>
      <c r="N19" s="91">
        <v>45135</v>
      </c>
      <c r="O19" s="140" t="s">
        <v>4258</v>
      </c>
      <c r="P19" s="92" t="s">
        <v>30</v>
      </c>
      <c r="Q19" s="119" t="s">
        <v>4259</v>
      </c>
      <c r="R19" s="119"/>
      <c r="S19" s="119"/>
      <c r="T19" s="119"/>
      <c r="U19" s="119"/>
      <c r="V19" s="119"/>
      <c r="W19" s="119"/>
      <c r="X19" s="119"/>
      <c r="Y19" s="119"/>
      <c r="Z19" s="119"/>
      <c r="AA19" s="397"/>
      <c r="AB19" s="397"/>
      <c r="AC19" s="397"/>
    </row>
    <row r="20" spans="1:29" ht="12.75" hidden="1">
      <c r="A20" s="558" t="s">
        <v>4247</v>
      </c>
      <c r="B20" s="461" t="s">
        <v>4260</v>
      </c>
      <c r="C20" s="167" t="s">
        <v>39</v>
      </c>
      <c r="D20" s="230" t="s">
        <v>23</v>
      </c>
      <c r="E20" s="143"/>
      <c r="F20" s="143"/>
      <c r="G20" s="302" t="s">
        <v>4261</v>
      </c>
      <c r="H20" s="693">
        <f t="shared" si="4"/>
        <v>52500</v>
      </c>
      <c r="I20" s="692">
        <f t="shared" si="5"/>
        <v>2500</v>
      </c>
      <c r="J20" s="256">
        <v>50000</v>
      </c>
      <c r="K20" s="232">
        <v>30000</v>
      </c>
      <c r="L20" s="143"/>
      <c r="M20" s="167" t="s">
        <v>4249</v>
      </c>
      <c r="N20" s="167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418"/>
      <c r="AA20" s="397"/>
      <c r="AB20" s="397"/>
      <c r="AC20" s="397"/>
    </row>
    <row r="21" spans="1:29" ht="12.75">
      <c r="A21" s="107" t="s">
        <v>4262</v>
      </c>
      <c r="B21" s="107" t="s">
        <v>4263</v>
      </c>
      <c r="C21" s="92" t="s">
        <v>39</v>
      </c>
      <c r="D21" s="92" t="s">
        <v>23</v>
      </c>
      <c r="E21" s="193" t="s">
        <v>4264</v>
      </c>
      <c r="F21" s="107"/>
      <c r="G21" s="107" t="s">
        <v>6345</v>
      </c>
      <c r="H21" s="297">
        <f t="shared" ref="H21:H23" si="6">J21+I21</f>
        <v>472500</v>
      </c>
      <c r="I21" s="297">
        <f t="shared" ref="I21:I23" si="7">J21*5%</f>
        <v>22500</v>
      </c>
      <c r="J21" s="297">
        <v>450000</v>
      </c>
      <c r="K21" s="297">
        <v>350000</v>
      </c>
      <c r="L21" s="107"/>
      <c r="M21" s="92" t="s">
        <v>4240</v>
      </c>
      <c r="N21" s="277">
        <v>45148</v>
      </c>
      <c r="O21" s="945" t="s">
        <v>4265</v>
      </c>
      <c r="P21" s="92" t="s">
        <v>30</v>
      </c>
      <c r="Q21" s="458">
        <v>11</v>
      </c>
      <c r="R21" s="107"/>
      <c r="S21" s="107"/>
      <c r="T21" s="107"/>
      <c r="U21" s="107"/>
      <c r="V21" s="107"/>
      <c r="W21" s="107"/>
      <c r="X21" s="107"/>
      <c r="Y21" s="107"/>
      <c r="Z21" s="107"/>
      <c r="AA21" s="119"/>
      <c r="AB21" s="119"/>
      <c r="AC21" s="119"/>
    </row>
    <row r="22" spans="1:29" ht="12.75">
      <c r="A22" s="107" t="s">
        <v>4262</v>
      </c>
      <c r="B22" s="107" t="s">
        <v>4266</v>
      </c>
      <c r="C22" s="92" t="s">
        <v>39</v>
      </c>
      <c r="D22" s="92" t="s">
        <v>23</v>
      </c>
      <c r="E22" s="193" t="s">
        <v>4264</v>
      </c>
      <c r="F22" s="107"/>
      <c r="G22" s="107" t="s">
        <v>4274</v>
      </c>
      <c r="H22" s="297">
        <f t="shared" si="6"/>
        <v>183750</v>
      </c>
      <c r="I22" s="297">
        <f t="shared" si="7"/>
        <v>8750</v>
      </c>
      <c r="J22" s="297">
        <v>175000</v>
      </c>
      <c r="K22" s="297">
        <v>120000</v>
      </c>
      <c r="L22" s="107"/>
      <c r="M22" s="92" t="s">
        <v>4240</v>
      </c>
      <c r="N22" s="277">
        <v>45154</v>
      </c>
      <c r="O22" s="121" t="s">
        <v>4267</v>
      </c>
      <c r="P22" s="92" t="s">
        <v>30</v>
      </c>
      <c r="Q22" s="458">
        <v>204</v>
      </c>
      <c r="R22" s="107"/>
      <c r="S22" s="107"/>
      <c r="T22" s="107"/>
      <c r="U22" s="107"/>
      <c r="V22" s="107"/>
      <c r="W22" s="107"/>
      <c r="X22" s="107"/>
      <c r="Y22" s="107"/>
      <c r="Z22" s="107"/>
      <c r="AA22" s="119"/>
      <c r="AB22" s="119"/>
      <c r="AC22" s="119"/>
    </row>
    <row r="23" spans="1:29" ht="12.75">
      <c r="A23" s="107" t="s">
        <v>4262</v>
      </c>
      <c r="B23" s="107" t="s">
        <v>81</v>
      </c>
      <c r="C23" s="92" t="s">
        <v>39</v>
      </c>
      <c r="D23" s="92" t="s">
        <v>23</v>
      </c>
      <c r="E23" s="193" t="s">
        <v>4264</v>
      </c>
      <c r="F23" s="107"/>
      <c r="G23" s="107" t="s">
        <v>82</v>
      </c>
      <c r="H23" s="297">
        <f t="shared" si="6"/>
        <v>183750</v>
      </c>
      <c r="I23" s="297">
        <f t="shared" si="7"/>
        <v>8750</v>
      </c>
      <c r="J23" s="297">
        <v>175000</v>
      </c>
      <c r="K23" s="297">
        <v>140000</v>
      </c>
      <c r="L23" s="107"/>
      <c r="M23" s="92" t="s">
        <v>4240</v>
      </c>
      <c r="N23" s="277">
        <v>45146</v>
      </c>
      <c r="O23" s="121" t="s">
        <v>4268</v>
      </c>
      <c r="P23" s="92" t="s">
        <v>30</v>
      </c>
      <c r="Q23" s="107" t="s">
        <v>4269</v>
      </c>
      <c r="R23" s="107"/>
      <c r="S23" s="107"/>
      <c r="T23" s="107"/>
      <c r="U23" s="107"/>
      <c r="V23" s="107"/>
      <c r="W23" s="107"/>
      <c r="X23" s="107"/>
      <c r="Y23" s="107"/>
      <c r="Z23" s="107"/>
      <c r="AA23" s="397"/>
      <c r="AB23" s="397"/>
      <c r="AC23" s="397"/>
    </row>
    <row r="24" spans="1:29" ht="12.75" hidden="1">
      <c r="A24" s="107" t="s">
        <v>4270</v>
      </c>
      <c r="B24" s="107" t="s">
        <v>796</v>
      </c>
      <c r="C24" s="92"/>
      <c r="D24" s="92" t="s">
        <v>23</v>
      </c>
      <c r="E24" s="193" t="s">
        <v>4271</v>
      </c>
      <c r="F24" s="107"/>
      <c r="G24" s="121" t="s">
        <v>797</v>
      </c>
      <c r="H24" s="297">
        <f>J24+I24</f>
        <v>367500</v>
      </c>
      <c r="I24" s="297">
        <f>J24*5%</f>
        <v>17500</v>
      </c>
      <c r="J24" s="297">
        <v>350000</v>
      </c>
      <c r="K24" s="297">
        <v>300000</v>
      </c>
      <c r="L24" s="107"/>
      <c r="M24" s="92"/>
      <c r="N24" s="277">
        <v>45149</v>
      </c>
      <c r="O24" s="121" t="s">
        <v>4272</v>
      </c>
      <c r="P24" s="92" t="s">
        <v>30</v>
      </c>
      <c r="Q24" s="107" t="s">
        <v>4273</v>
      </c>
      <c r="R24" s="107"/>
      <c r="S24" s="107"/>
      <c r="T24" s="107"/>
      <c r="U24" s="107"/>
      <c r="V24" s="107"/>
      <c r="W24" s="107"/>
      <c r="X24" s="107"/>
      <c r="Y24" s="107"/>
      <c r="Z24" s="696"/>
      <c r="AA24" s="119"/>
      <c r="AB24" s="119"/>
      <c r="AC24" s="119"/>
    </row>
    <row r="25" spans="1:29" ht="12.75" hidden="1">
      <c r="A25" s="558" t="s">
        <v>4275</v>
      </c>
      <c r="B25" s="461" t="s">
        <v>476</v>
      </c>
      <c r="C25" s="300" t="s">
        <v>402</v>
      </c>
      <c r="D25" s="300" t="s">
        <v>3164</v>
      </c>
      <c r="E25" s="300" t="s">
        <v>4276</v>
      </c>
      <c r="F25" s="558"/>
      <c r="G25" s="697" t="s">
        <v>477</v>
      </c>
      <c r="H25" s="692">
        <f t="shared" ref="H25:H28" si="8">I25+J25</f>
        <v>63000</v>
      </c>
      <c r="I25" s="692">
        <f t="shared" ref="I25:I28" si="9">J25*5%</f>
        <v>3000</v>
      </c>
      <c r="J25" s="256">
        <v>60000</v>
      </c>
      <c r="K25" s="256">
        <v>45000</v>
      </c>
      <c r="L25" s="558"/>
      <c r="M25" s="698" t="s">
        <v>4277</v>
      </c>
      <c r="N25" s="699"/>
      <c r="O25" s="558"/>
      <c r="P25" s="300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58"/>
      <c r="AB25" s="558"/>
      <c r="AC25" s="558"/>
    </row>
    <row r="26" spans="1:29" ht="12.75" hidden="1">
      <c r="A26" s="558" t="s">
        <v>4275</v>
      </c>
      <c r="B26" s="700" t="s">
        <v>4278</v>
      </c>
      <c r="C26" s="300" t="s">
        <v>402</v>
      </c>
      <c r="D26" s="300" t="s">
        <v>3164</v>
      </c>
      <c r="E26" s="300" t="s">
        <v>4276</v>
      </c>
      <c r="F26" s="558"/>
      <c r="G26" s="701" t="s">
        <v>405</v>
      </c>
      <c r="H26" s="692">
        <f t="shared" si="8"/>
        <v>42000</v>
      </c>
      <c r="I26" s="692">
        <f t="shared" si="9"/>
        <v>2000</v>
      </c>
      <c r="J26" s="651">
        <v>40000</v>
      </c>
      <c r="K26" s="651">
        <v>25000</v>
      </c>
      <c r="L26" s="558"/>
      <c r="M26" s="698" t="s">
        <v>4277</v>
      </c>
      <c r="N26" s="699"/>
      <c r="O26" s="645"/>
      <c r="P26" s="300"/>
      <c r="Q26" s="558"/>
      <c r="R26" s="558"/>
      <c r="S26" s="558"/>
      <c r="T26" s="558"/>
      <c r="U26" s="558"/>
      <c r="V26" s="558"/>
      <c r="W26" s="558"/>
      <c r="X26" s="558"/>
      <c r="Y26" s="558"/>
      <c r="Z26" s="558"/>
      <c r="AA26" s="558"/>
      <c r="AB26" s="558"/>
      <c r="AC26" s="558"/>
    </row>
    <row r="27" spans="1:29" ht="12.75" hidden="1">
      <c r="A27" s="558" t="s">
        <v>4275</v>
      </c>
      <c r="B27" s="567" t="s">
        <v>4279</v>
      </c>
      <c r="C27" s="300" t="s">
        <v>402</v>
      </c>
      <c r="D27" s="300" t="s">
        <v>3164</v>
      </c>
      <c r="E27" s="300" t="s">
        <v>4276</v>
      </c>
      <c r="F27" s="558"/>
      <c r="G27" s="701" t="s">
        <v>457</v>
      </c>
      <c r="H27" s="692">
        <f t="shared" si="8"/>
        <v>84000</v>
      </c>
      <c r="I27" s="692">
        <f t="shared" si="9"/>
        <v>4000</v>
      </c>
      <c r="J27" s="651">
        <v>80000</v>
      </c>
      <c r="K27" s="651">
        <v>60000</v>
      </c>
      <c r="L27" s="558"/>
      <c r="M27" s="698" t="s">
        <v>4277</v>
      </c>
      <c r="N27" s="699"/>
      <c r="O27" s="645"/>
      <c r="P27" s="300"/>
      <c r="Q27" s="558"/>
      <c r="R27" s="558"/>
      <c r="S27" s="558"/>
      <c r="T27" s="558"/>
      <c r="U27" s="558"/>
      <c r="V27" s="558"/>
      <c r="W27" s="558"/>
      <c r="X27" s="558"/>
      <c r="Y27" s="558"/>
      <c r="Z27" s="558"/>
      <c r="AA27" s="397"/>
      <c r="AB27" s="397"/>
      <c r="AC27" s="397"/>
    </row>
    <row r="28" spans="1:29" ht="12.75" hidden="1">
      <c r="A28" s="558" t="s">
        <v>4275</v>
      </c>
      <c r="B28" s="702" t="s">
        <v>4280</v>
      </c>
      <c r="C28" s="300" t="s">
        <v>402</v>
      </c>
      <c r="D28" s="300" t="s">
        <v>3164</v>
      </c>
      <c r="E28" s="300" t="s">
        <v>4276</v>
      </c>
      <c r="F28" s="558"/>
      <c r="G28" s="703" t="s">
        <v>4281</v>
      </c>
      <c r="H28" s="692">
        <f t="shared" si="8"/>
        <v>210000</v>
      </c>
      <c r="I28" s="692">
        <f t="shared" si="9"/>
        <v>10000</v>
      </c>
      <c r="J28" s="704">
        <v>200000</v>
      </c>
      <c r="K28" s="705" t="s">
        <v>1526</v>
      </c>
      <c r="L28" s="558"/>
      <c r="M28" s="698" t="s">
        <v>4277</v>
      </c>
      <c r="N28" s="300"/>
      <c r="O28" s="558"/>
      <c r="P28" s="558"/>
      <c r="Q28" s="558"/>
      <c r="R28" s="558"/>
      <c r="S28" s="558"/>
      <c r="T28" s="558"/>
      <c r="U28" s="558"/>
      <c r="V28" s="558"/>
      <c r="W28" s="558"/>
      <c r="X28" s="558"/>
      <c r="Y28" s="558"/>
      <c r="Z28" s="558"/>
      <c r="AA28" s="397"/>
      <c r="AB28" s="397"/>
      <c r="AC28" s="397"/>
    </row>
    <row r="29" spans="1:29" ht="12.75">
      <c r="C29" s="152"/>
      <c r="D29" s="152"/>
      <c r="H29" s="686"/>
      <c r="I29" s="686"/>
      <c r="J29" s="686"/>
      <c r="K29" s="686"/>
      <c r="M29" s="152"/>
      <c r="N29" s="152"/>
    </row>
    <row r="30" spans="1:29" ht="12.75">
      <c r="A30" s="185"/>
      <c r="B30" s="185"/>
      <c r="C30" s="185"/>
      <c r="D30" s="185"/>
      <c r="H30" s="686"/>
      <c r="I30" s="686"/>
      <c r="J30" s="686"/>
      <c r="K30" s="686"/>
      <c r="M30" s="152"/>
      <c r="N30" s="152"/>
    </row>
    <row r="31" spans="1:29" ht="12.75">
      <c r="A31" s="185"/>
      <c r="B31" s="185"/>
      <c r="C31" s="185"/>
      <c r="D31" s="185"/>
      <c r="H31" s="686"/>
      <c r="I31" s="686"/>
      <c r="J31" s="686"/>
      <c r="K31" s="686"/>
      <c r="M31" s="152"/>
      <c r="N31" s="152"/>
    </row>
    <row r="32" spans="1:29" ht="12.75">
      <c r="A32" s="185"/>
      <c r="B32" s="185"/>
      <c r="C32" s="185"/>
      <c r="D32" s="185"/>
      <c r="H32" s="686"/>
      <c r="I32" s="686"/>
      <c r="J32" s="686"/>
      <c r="K32" s="686"/>
      <c r="M32" s="152"/>
      <c r="N32" s="152"/>
    </row>
    <row r="33" spans="1:14" ht="12.75">
      <c r="A33" s="185"/>
      <c r="B33" s="185"/>
      <c r="C33" s="185"/>
      <c r="D33" s="185"/>
      <c r="H33" s="686"/>
      <c r="I33" s="686"/>
      <c r="J33" s="686"/>
      <c r="K33" s="686"/>
      <c r="M33" s="152"/>
      <c r="N33" s="152"/>
    </row>
    <row r="34" spans="1:14" ht="12.75">
      <c r="A34" s="185"/>
      <c r="B34" s="185"/>
      <c r="C34" s="185"/>
      <c r="D34" s="185"/>
      <c r="H34" s="686"/>
      <c r="I34" s="686"/>
      <c r="J34" s="686"/>
      <c r="K34" s="686"/>
      <c r="M34" s="152"/>
      <c r="N34" s="152"/>
    </row>
    <row r="35" spans="1:14" ht="12.75">
      <c r="A35" s="185"/>
      <c r="B35" s="185"/>
      <c r="C35" s="185"/>
      <c r="D35" s="185"/>
      <c r="H35" s="686"/>
      <c r="I35" s="686"/>
      <c r="J35" s="686"/>
      <c r="K35" s="686"/>
      <c r="M35" s="152"/>
      <c r="N35" s="152"/>
    </row>
    <row r="36" spans="1:14" ht="12.75">
      <c r="A36" s="185"/>
      <c r="B36" s="185"/>
      <c r="C36" s="185"/>
      <c r="D36" s="185"/>
      <c r="H36" s="686"/>
      <c r="I36" s="686"/>
      <c r="J36" s="686"/>
      <c r="K36" s="686"/>
      <c r="M36" s="152"/>
      <c r="N36" s="152"/>
    </row>
    <row r="37" spans="1:14" ht="12.75">
      <c r="A37" s="185"/>
      <c r="B37" s="185"/>
      <c r="C37" s="185"/>
      <c r="D37" s="185"/>
      <c r="H37" s="686"/>
      <c r="I37" s="686"/>
      <c r="J37" s="686"/>
      <c r="K37" s="686"/>
      <c r="M37" s="152"/>
      <c r="N37" s="152"/>
    </row>
    <row r="38" spans="1:14" ht="12.75">
      <c r="A38" s="185"/>
      <c r="B38" s="185"/>
      <c r="C38" s="185"/>
      <c r="D38" s="185"/>
      <c r="H38" s="686"/>
      <c r="I38" s="686"/>
      <c r="J38" s="686"/>
      <c r="K38" s="686"/>
      <c r="M38" s="152"/>
      <c r="N38" s="152"/>
    </row>
    <row r="39" spans="1:14" ht="12.75">
      <c r="A39" s="185"/>
      <c r="B39" s="185"/>
      <c r="C39" s="185"/>
      <c r="D39" s="185"/>
      <c r="H39" s="686"/>
      <c r="I39" s="686"/>
      <c r="J39" s="686"/>
      <c r="K39" s="686"/>
      <c r="M39" s="152"/>
      <c r="N39" s="152"/>
    </row>
    <row r="40" spans="1:14" ht="12.75">
      <c r="A40" s="185"/>
      <c r="B40" s="185"/>
      <c r="C40" s="185"/>
      <c r="D40" s="185"/>
      <c r="H40" s="686"/>
      <c r="I40" s="686"/>
      <c r="J40" s="686"/>
      <c r="K40" s="686"/>
      <c r="M40" s="152"/>
      <c r="N40" s="152"/>
    </row>
    <row r="41" spans="1:14" ht="12.75">
      <c r="A41" s="185"/>
      <c r="B41" s="185"/>
      <c r="C41" s="185"/>
      <c r="D41" s="185"/>
      <c r="H41" s="686"/>
      <c r="I41" s="686"/>
      <c r="J41" s="686"/>
      <c r="K41" s="686"/>
      <c r="M41" s="152"/>
      <c r="N41" s="152"/>
    </row>
    <row r="42" spans="1:14" ht="12.75">
      <c r="A42" s="185"/>
      <c r="B42" s="185"/>
      <c r="C42" s="185"/>
      <c r="D42" s="185"/>
      <c r="H42" s="686"/>
      <c r="I42" s="686"/>
      <c r="J42" s="686"/>
      <c r="K42" s="686"/>
      <c r="M42" s="152"/>
      <c r="N42" s="152"/>
    </row>
    <row r="43" spans="1:14" ht="12.75">
      <c r="A43" s="185"/>
      <c r="B43" s="185"/>
      <c r="C43" s="185"/>
      <c r="D43" s="185"/>
      <c r="H43" s="686"/>
      <c r="I43" s="686"/>
      <c r="J43" s="686"/>
      <c r="K43" s="686"/>
      <c r="M43" s="152"/>
      <c r="N43" s="152"/>
    </row>
    <row r="44" spans="1:14" ht="12.75">
      <c r="A44" s="185"/>
      <c r="B44" s="185"/>
      <c r="C44" s="185"/>
      <c r="D44" s="185"/>
      <c r="H44" s="686"/>
      <c r="I44" s="686"/>
      <c r="J44" s="686"/>
      <c r="K44" s="686"/>
      <c r="M44" s="152"/>
      <c r="N44" s="152"/>
    </row>
    <row r="45" spans="1:14" ht="12.75">
      <c r="A45" s="185"/>
      <c r="B45" s="185"/>
      <c r="C45" s="185"/>
      <c r="D45" s="185"/>
      <c r="H45" s="686"/>
      <c r="I45" s="686"/>
      <c r="J45" s="686"/>
      <c r="K45" s="686"/>
      <c r="M45" s="152"/>
      <c r="N45" s="152"/>
    </row>
    <row r="46" spans="1:14" ht="12.75">
      <c r="A46" s="185"/>
      <c r="B46" s="185"/>
      <c r="C46" s="185"/>
      <c r="D46" s="185"/>
      <c r="H46" s="686"/>
      <c r="I46" s="686"/>
      <c r="J46" s="686"/>
      <c r="K46" s="686"/>
      <c r="M46" s="152"/>
      <c r="N46" s="152"/>
    </row>
    <row r="47" spans="1:14" ht="12.75">
      <c r="A47" s="185"/>
      <c r="B47" s="185"/>
      <c r="C47" s="185"/>
      <c r="D47" s="185"/>
      <c r="H47" s="686"/>
      <c r="I47" s="686"/>
      <c r="J47" s="686"/>
      <c r="K47" s="686"/>
      <c r="M47" s="152"/>
      <c r="N47" s="152"/>
    </row>
    <row r="48" spans="1:14" ht="12.75">
      <c r="A48" s="185"/>
      <c r="B48" s="185"/>
      <c r="C48" s="185"/>
      <c r="D48" s="185"/>
      <c r="H48" s="686"/>
      <c r="I48" s="686"/>
      <c r="J48" s="686"/>
      <c r="K48" s="686"/>
      <c r="M48" s="152"/>
      <c r="N48" s="152"/>
    </row>
    <row r="49" spans="1:14" ht="12.75">
      <c r="A49" s="185"/>
      <c r="B49" s="185"/>
      <c r="C49" s="185"/>
      <c r="D49" s="185"/>
      <c r="H49" s="686"/>
      <c r="I49" s="686"/>
      <c r="J49" s="686"/>
      <c r="K49" s="686"/>
      <c r="M49" s="152"/>
      <c r="N49" s="152"/>
    </row>
    <row r="50" spans="1:14" ht="12.75">
      <c r="A50" s="185"/>
      <c r="B50" s="185"/>
      <c r="C50" s="185"/>
      <c r="D50" s="185"/>
      <c r="H50" s="686"/>
      <c r="I50" s="686"/>
      <c r="J50" s="686"/>
      <c r="K50" s="686"/>
      <c r="M50" s="152"/>
      <c r="N50" s="152"/>
    </row>
    <row r="51" spans="1:14" ht="12.75">
      <c r="A51" s="185"/>
      <c r="B51" s="185"/>
      <c r="C51" s="185"/>
      <c r="D51" s="185"/>
      <c r="H51" s="686"/>
      <c r="I51" s="686"/>
      <c r="J51" s="686"/>
      <c r="K51" s="686"/>
      <c r="M51" s="152"/>
      <c r="N51" s="152"/>
    </row>
    <row r="52" spans="1:14" ht="12.75">
      <c r="A52" s="185"/>
      <c r="B52" s="185"/>
      <c r="C52" s="185"/>
      <c r="D52" s="185"/>
      <c r="H52" s="686"/>
      <c r="I52" s="686"/>
      <c r="J52" s="686"/>
      <c r="K52" s="686"/>
      <c r="M52" s="152"/>
      <c r="N52" s="152"/>
    </row>
    <row r="53" spans="1:14" ht="12.75">
      <c r="A53" s="185"/>
      <c r="B53" s="185"/>
      <c r="C53" s="185"/>
      <c r="D53" s="185"/>
      <c r="H53" s="686"/>
      <c r="I53" s="686"/>
      <c r="J53" s="686"/>
      <c r="K53" s="686"/>
      <c r="M53" s="152"/>
      <c r="N53" s="152"/>
    </row>
    <row r="54" spans="1:14" ht="12.75">
      <c r="A54" s="185"/>
      <c r="B54" s="185"/>
      <c r="C54" s="185"/>
      <c r="D54" s="185"/>
      <c r="H54" s="686"/>
      <c r="I54" s="686"/>
      <c r="J54" s="686"/>
      <c r="K54" s="686"/>
      <c r="M54" s="152"/>
      <c r="N54" s="152"/>
    </row>
    <row r="55" spans="1:14" ht="12.75">
      <c r="A55" s="185"/>
      <c r="B55" s="185"/>
      <c r="C55" s="185"/>
      <c r="D55" s="185"/>
      <c r="H55" s="686"/>
      <c r="I55" s="686"/>
      <c r="J55" s="686"/>
      <c r="K55" s="686"/>
      <c r="M55" s="152"/>
      <c r="N55" s="152"/>
    </row>
    <row r="56" spans="1:14" ht="12.75">
      <c r="A56" s="185"/>
      <c r="B56" s="185"/>
      <c r="C56" s="185"/>
      <c r="D56" s="185"/>
      <c r="H56" s="686"/>
      <c r="I56" s="686"/>
      <c r="J56" s="686"/>
      <c r="K56" s="686"/>
      <c r="M56" s="152"/>
      <c r="N56" s="152"/>
    </row>
    <row r="57" spans="1:14" ht="12.75">
      <c r="A57" s="185"/>
      <c r="B57" s="185"/>
      <c r="C57" s="185"/>
      <c r="D57" s="185"/>
      <c r="H57" s="686"/>
      <c r="I57" s="686"/>
      <c r="J57" s="686"/>
      <c r="K57" s="686"/>
      <c r="M57" s="152"/>
      <c r="N57" s="152"/>
    </row>
    <row r="58" spans="1:14" ht="12.75">
      <c r="A58" s="185"/>
      <c r="B58" s="185"/>
      <c r="C58" s="185"/>
      <c r="D58" s="185"/>
      <c r="H58" s="686"/>
      <c r="I58" s="686"/>
      <c r="J58" s="686"/>
      <c r="K58" s="686"/>
      <c r="M58" s="152"/>
      <c r="N58" s="152"/>
    </row>
    <row r="59" spans="1:14" ht="12.75">
      <c r="A59" s="185"/>
      <c r="B59" s="185"/>
      <c r="C59" s="185"/>
      <c r="D59" s="185"/>
      <c r="H59" s="686"/>
      <c r="I59" s="686"/>
      <c r="J59" s="686"/>
      <c r="K59" s="686"/>
      <c r="M59" s="152"/>
      <c r="N59" s="152"/>
    </row>
    <row r="60" spans="1:14" ht="12.75">
      <c r="A60" s="185"/>
      <c r="B60" s="185"/>
      <c r="C60" s="185"/>
      <c r="D60" s="185"/>
      <c r="H60" s="686"/>
      <c r="I60" s="686"/>
      <c r="J60" s="686"/>
      <c r="K60" s="686"/>
      <c r="M60" s="152"/>
      <c r="N60" s="152"/>
    </row>
    <row r="61" spans="1:14" ht="12.75">
      <c r="A61" s="185"/>
      <c r="B61" s="185"/>
      <c r="C61" s="185"/>
      <c r="D61" s="185"/>
      <c r="H61" s="686"/>
      <c r="I61" s="686"/>
      <c r="J61" s="686"/>
      <c r="K61" s="686"/>
      <c r="M61" s="152"/>
      <c r="N61" s="152"/>
    </row>
    <row r="62" spans="1:14" ht="12.75">
      <c r="A62" s="185"/>
      <c r="B62" s="185"/>
      <c r="C62" s="185"/>
      <c r="D62" s="185"/>
      <c r="H62" s="686"/>
      <c r="I62" s="686"/>
      <c r="J62" s="686"/>
      <c r="K62" s="686"/>
      <c r="M62" s="152"/>
      <c r="N62" s="152"/>
    </row>
    <row r="63" spans="1:14" ht="12.75">
      <c r="A63" s="185"/>
      <c r="B63" s="185"/>
      <c r="C63" s="185"/>
      <c r="D63" s="185"/>
      <c r="H63" s="686"/>
      <c r="I63" s="686"/>
      <c r="J63" s="686"/>
      <c r="K63" s="686"/>
      <c r="M63" s="152"/>
      <c r="N63" s="152"/>
    </row>
    <row r="64" spans="1:14" ht="12.75">
      <c r="A64" s="185"/>
      <c r="B64" s="185"/>
      <c r="C64" s="185"/>
      <c r="D64" s="185"/>
      <c r="H64" s="686"/>
      <c r="I64" s="686"/>
      <c r="J64" s="686"/>
      <c r="K64" s="686"/>
      <c r="M64" s="152"/>
      <c r="N64" s="152"/>
    </row>
    <row r="65" spans="1:14" ht="12.75">
      <c r="A65" s="185"/>
      <c r="B65" s="185"/>
      <c r="C65" s="185"/>
      <c r="D65" s="185"/>
      <c r="H65" s="686"/>
      <c r="I65" s="686"/>
      <c r="J65" s="686"/>
      <c r="K65" s="686"/>
      <c r="M65" s="152"/>
      <c r="N65" s="152"/>
    </row>
    <row r="66" spans="1:14" ht="12.75">
      <c r="A66" s="185"/>
      <c r="B66" s="185"/>
      <c r="C66" s="185"/>
      <c r="D66" s="185"/>
      <c r="H66" s="686"/>
      <c r="I66" s="686"/>
      <c r="J66" s="686"/>
      <c r="K66" s="686"/>
      <c r="M66" s="152"/>
      <c r="N66" s="152"/>
    </row>
    <row r="67" spans="1:14" ht="12.75">
      <c r="A67" s="185"/>
      <c r="B67" s="185"/>
      <c r="C67" s="185"/>
      <c r="D67" s="185"/>
      <c r="H67" s="686"/>
      <c r="I67" s="686"/>
      <c r="J67" s="686"/>
      <c r="K67" s="686"/>
      <c r="M67" s="152"/>
      <c r="N67" s="152"/>
    </row>
    <row r="68" spans="1:14" ht="12.75">
      <c r="A68" s="185"/>
      <c r="B68" s="185"/>
      <c r="C68" s="185"/>
      <c r="D68" s="185"/>
      <c r="H68" s="686"/>
      <c r="I68" s="686"/>
      <c r="J68" s="686"/>
      <c r="K68" s="686"/>
      <c r="M68" s="152"/>
      <c r="N68" s="152"/>
    </row>
    <row r="69" spans="1:14" ht="12.75">
      <c r="A69" s="185"/>
      <c r="B69" s="185"/>
      <c r="C69" s="185"/>
      <c r="D69" s="185"/>
      <c r="H69" s="686"/>
      <c r="I69" s="686"/>
      <c r="J69" s="686"/>
      <c r="K69" s="686"/>
      <c r="M69" s="152"/>
      <c r="N69" s="152"/>
    </row>
    <row r="70" spans="1:14" ht="12.75">
      <c r="A70" s="185"/>
      <c r="B70" s="185"/>
      <c r="C70" s="185"/>
      <c r="D70" s="185"/>
      <c r="H70" s="686"/>
      <c r="I70" s="686"/>
      <c r="J70" s="686"/>
      <c r="K70" s="686"/>
      <c r="M70" s="152"/>
      <c r="N70" s="152"/>
    </row>
    <row r="71" spans="1:14" ht="12.75">
      <c r="A71" s="185"/>
      <c r="B71" s="185"/>
      <c r="C71" s="185"/>
      <c r="D71" s="185"/>
      <c r="H71" s="686"/>
      <c r="I71" s="686"/>
      <c r="J71" s="686"/>
      <c r="K71" s="686"/>
      <c r="M71" s="152"/>
      <c r="N71" s="152"/>
    </row>
    <row r="72" spans="1:14" ht="12.75">
      <c r="A72" s="185"/>
      <c r="B72" s="185"/>
      <c r="C72" s="185"/>
      <c r="D72" s="185"/>
      <c r="H72" s="686"/>
      <c r="I72" s="686"/>
      <c r="J72" s="686"/>
      <c r="K72" s="686"/>
      <c r="M72" s="152"/>
      <c r="N72" s="152"/>
    </row>
    <row r="73" spans="1:14" ht="12.75">
      <c r="A73" s="185"/>
      <c r="B73" s="185"/>
      <c r="C73" s="185"/>
      <c r="D73" s="185"/>
      <c r="H73" s="686"/>
      <c r="I73" s="686"/>
      <c r="J73" s="686"/>
      <c r="K73" s="686"/>
      <c r="M73" s="152"/>
      <c r="N73" s="152"/>
    </row>
    <row r="74" spans="1:14" ht="12.75">
      <c r="A74" s="185"/>
      <c r="B74" s="185"/>
      <c r="C74" s="185"/>
      <c r="D74" s="185"/>
      <c r="H74" s="686"/>
      <c r="I74" s="686"/>
      <c r="J74" s="686"/>
      <c r="K74" s="686"/>
      <c r="M74" s="152"/>
      <c r="N74" s="152"/>
    </row>
    <row r="75" spans="1:14" ht="12.75">
      <c r="A75" s="185"/>
      <c r="B75" s="185"/>
      <c r="C75" s="185"/>
      <c r="D75" s="185"/>
      <c r="H75" s="686"/>
      <c r="I75" s="686"/>
      <c r="J75" s="686"/>
      <c r="K75" s="686"/>
      <c r="M75" s="152"/>
      <c r="N75" s="152"/>
    </row>
    <row r="76" spans="1:14" ht="12.75">
      <c r="A76" s="185"/>
      <c r="B76" s="185"/>
      <c r="C76" s="185"/>
      <c r="D76" s="185"/>
      <c r="H76" s="686"/>
      <c r="I76" s="686"/>
      <c r="J76" s="686"/>
      <c r="K76" s="686"/>
      <c r="M76" s="152"/>
      <c r="N76" s="152"/>
    </row>
    <row r="77" spans="1:14" ht="12.75">
      <c r="A77" s="185"/>
      <c r="B77" s="185"/>
      <c r="C77" s="185"/>
      <c r="D77" s="185"/>
      <c r="H77" s="686"/>
      <c r="I77" s="686"/>
      <c r="J77" s="686"/>
      <c r="K77" s="686"/>
      <c r="M77" s="152"/>
      <c r="N77" s="152"/>
    </row>
    <row r="78" spans="1:14" ht="12.75">
      <c r="A78" s="185"/>
      <c r="B78" s="185"/>
      <c r="C78" s="185"/>
      <c r="D78" s="185"/>
      <c r="H78" s="686"/>
      <c r="I78" s="686"/>
      <c r="J78" s="686"/>
      <c r="K78" s="686"/>
      <c r="M78" s="152"/>
      <c r="N78" s="152"/>
    </row>
    <row r="79" spans="1:14" ht="12.75">
      <c r="A79" s="185"/>
      <c r="B79" s="185"/>
      <c r="C79" s="185"/>
      <c r="D79" s="185"/>
      <c r="H79" s="686"/>
      <c r="I79" s="686"/>
      <c r="J79" s="686"/>
      <c r="K79" s="686"/>
      <c r="M79" s="152"/>
      <c r="N79" s="152"/>
    </row>
    <row r="80" spans="1:14" ht="12.75">
      <c r="A80" s="185"/>
      <c r="B80" s="185"/>
      <c r="C80" s="185"/>
      <c r="D80" s="185"/>
      <c r="H80" s="686"/>
      <c r="I80" s="686"/>
      <c r="J80" s="686"/>
      <c r="K80" s="686"/>
      <c r="M80" s="152"/>
      <c r="N80" s="152"/>
    </row>
    <row r="81" spans="1:14" ht="12.75">
      <c r="A81" s="185"/>
      <c r="B81" s="185"/>
      <c r="C81" s="185"/>
      <c r="D81" s="185"/>
      <c r="H81" s="686"/>
      <c r="I81" s="686"/>
      <c r="J81" s="686"/>
      <c r="K81" s="686"/>
      <c r="M81" s="152"/>
      <c r="N81" s="152"/>
    </row>
    <row r="82" spans="1:14" ht="12.75">
      <c r="A82" s="185"/>
      <c r="B82" s="185"/>
      <c r="C82" s="185"/>
      <c r="D82" s="185"/>
      <c r="H82" s="686"/>
      <c r="I82" s="686"/>
      <c r="J82" s="686"/>
      <c r="K82" s="686"/>
      <c r="M82" s="152"/>
      <c r="N82" s="152"/>
    </row>
    <row r="83" spans="1:14" ht="12.75">
      <c r="A83" s="185"/>
      <c r="B83" s="185"/>
      <c r="C83" s="185"/>
      <c r="D83" s="185"/>
      <c r="H83" s="686"/>
      <c r="I83" s="686"/>
      <c r="J83" s="686"/>
      <c r="K83" s="686"/>
      <c r="M83" s="152"/>
      <c r="N83" s="152"/>
    </row>
    <row r="84" spans="1:14" ht="12.75">
      <c r="A84" s="185"/>
      <c r="B84" s="185"/>
      <c r="C84" s="185"/>
      <c r="D84" s="185"/>
      <c r="H84" s="686"/>
      <c r="I84" s="686"/>
      <c r="J84" s="686"/>
      <c r="K84" s="686"/>
      <c r="M84" s="152"/>
      <c r="N84" s="152"/>
    </row>
    <row r="85" spans="1:14" ht="12.75">
      <c r="A85" s="185"/>
      <c r="B85" s="185"/>
      <c r="C85" s="185"/>
      <c r="D85" s="185"/>
      <c r="H85" s="686"/>
      <c r="I85" s="686"/>
      <c r="J85" s="686"/>
      <c r="K85" s="686"/>
      <c r="M85" s="152"/>
      <c r="N85" s="152"/>
    </row>
    <row r="86" spans="1:14" ht="12.75">
      <c r="A86" s="185"/>
      <c r="B86" s="185"/>
      <c r="C86" s="185"/>
      <c r="D86" s="185"/>
      <c r="H86" s="686"/>
      <c r="I86" s="686"/>
      <c r="J86" s="686"/>
      <c r="K86" s="686"/>
      <c r="M86" s="152"/>
      <c r="N86" s="152"/>
    </row>
    <row r="87" spans="1:14" ht="12.75">
      <c r="A87" s="185"/>
      <c r="B87" s="185"/>
      <c r="C87" s="185"/>
      <c r="D87" s="185"/>
      <c r="H87" s="686"/>
      <c r="I87" s="686"/>
      <c r="J87" s="686"/>
      <c r="K87" s="686"/>
      <c r="M87" s="152"/>
      <c r="N87" s="152"/>
    </row>
    <row r="88" spans="1:14" ht="12.75">
      <c r="A88" s="185"/>
      <c r="B88" s="185"/>
      <c r="C88" s="185"/>
      <c r="D88" s="185"/>
      <c r="H88" s="686"/>
      <c r="I88" s="686"/>
      <c r="J88" s="686"/>
      <c r="K88" s="686"/>
      <c r="M88" s="152"/>
      <c r="N88" s="152"/>
    </row>
    <row r="89" spans="1:14" ht="12.75">
      <c r="A89" s="185"/>
      <c r="B89" s="185"/>
      <c r="C89" s="185"/>
      <c r="D89" s="185"/>
      <c r="H89" s="686"/>
      <c r="I89" s="686"/>
      <c r="J89" s="686"/>
      <c r="K89" s="686"/>
      <c r="M89" s="152"/>
      <c r="N89" s="152"/>
    </row>
    <row r="90" spans="1:14" ht="12.75">
      <c r="A90" s="185"/>
      <c r="B90" s="185"/>
      <c r="C90" s="185"/>
      <c r="D90" s="185"/>
      <c r="H90" s="686"/>
      <c r="I90" s="686"/>
      <c r="J90" s="686"/>
      <c r="K90" s="686"/>
      <c r="M90" s="152"/>
      <c r="N90" s="152"/>
    </row>
    <row r="91" spans="1:14" ht="12.75">
      <c r="A91" s="185"/>
      <c r="B91" s="185"/>
      <c r="C91" s="185"/>
      <c r="D91" s="185"/>
      <c r="H91" s="686"/>
      <c r="I91" s="686"/>
      <c r="J91" s="686"/>
      <c r="K91" s="686"/>
      <c r="M91" s="152"/>
      <c r="N91" s="152"/>
    </row>
    <row r="92" spans="1:14" ht="12.75">
      <c r="A92" s="185"/>
      <c r="B92" s="185"/>
      <c r="C92" s="185"/>
      <c r="D92" s="185"/>
      <c r="H92" s="686"/>
      <c r="I92" s="686"/>
      <c r="J92" s="686"/>
      <c r="K92" s="686"/>
      <c r="M92" s="152"/>
      <c r="N92" s="152"/>
    </row>
    <row r="93" spans="1:14" ht="12.75">
      <c r="A93" s="185"/>
      <c r="B93" s="185"/>
      <c r="C93" s="185"/>
      <c r="D93" s="185"/>
      <c r="H93" s="686"/>
      <c r="I93" s="686"/>
      <c r="J93" s="686"/>
      <c r="K93" s="686"/>
      <c r="M93" s="152"/>
      <c r="N93" s="152"/>
    </row>
    <row r="94" spans="1:14" ht="12.75">
      <c r="A94" s="185"/>
      <c r="B94" s="185"/>
      <c r="C94" s="185"/>
      <c r="D94" s="185"/>
      <c r="H94" s="686"/>
      <c r="I94" s="686"/>
      <c r="J94" s="686"/>
      <c r="K94" s="686"/>
      <c r="M94" s="152"/>
      <c r="N94" s="152"/>
    </row>
    <row r="95" spans="1:14" ht="12.75">
      <c r="A95" s="185"/>
      <c r="B95" s="185"/>
      <c r="C95" s="185"/>
      <c r="D95" s="185"/>
      <c r="H95" s="686"/>
      <c r="I95" s="686"/>
      <c r="J95" s="686"/>
      <c r="K95" s="686"/>
      <c r="M95" s="152"/>
      <c r="N95" s="152"/>
    </row>
    <row r="96" spans="1:14" ht="12.75">
      <c r="A96" s="185"/>
      <c r="B96" s="185"/>
      <c r="C96" s="185"/>
      <c r="D96" s="185"/>
      <c r="H96" s="686"/>
      <c r="I96" s="686"/>
      <c r="J96" s="686"/>
      <c r="K96" s="686"/>
      <c r="M96" s="152"/>
      <c r="N96" s="152"/>
    </row>
    <row r="97" spans="1:14" ht="12.75">
      <c r="A97" s="185"/>
      <c r="B97" s="185"/>
      <c r="C97" s="185"/>
      <c r="D97" s="185"/>
      <c r="H97" s="686"/>
      <c r="I97" s="686"/>
      <c r="J97" s="686"/>
      <c r="K97" s="686"/>
      <c r="M97" s="152"/>
      <c r="N97" s="152"/>
    </row>
    <row r="98" spans="1:14" ht="12.75">
      <c r="A98" s="185"/>
      <c r="B98" s="185"/>
      <c r="C98" s="185"/>
      <c r="D98" s="185"/>
      <c r="H98" s="686"/>
      <c r="I98" s="686"/>
      <c r="J98" s="686"/>
      <c r="K98" s="686"/>
      <c r="M98" s="152"/>
      <c r="N98" s="152"/>
    </row>
    <row r="99" spans="1:14" ht="12.75">
      <c r="A99" s="185"/>
      <c r="B99" s="185"/>
      <c r="C99" s="185"/>
      <c r="D99" s="185"/>
      <c r="H99" s="686"/>
      <c r="I99" s="686"/>
      <c r="J99" s="686"/>
      <c r="K99" s="686"/>
      <c r="M99" s="152"/>
      <c r="N99" s="152"/>
    </row>
    <row r="100" spans="1:14" ht="12.75">
      <c r="A100" s="185"/>
      <c r="B100" s="185"/>
      <c r="C100" s="185"/>
      <c r="D100" s="185"/>
      <c r="H100" s="686"/>
      <c r="I100" s="686"/>
      <c r="J100" s="686"/>
      <c r="K100" s="686"/>
      <c r="M100" s="152"/>
      <c r="N100" s="152"/>
    </row>
    <row r="101" spans="1:14" ht="12.75">
      <c r="A101" s="185"/>
      <c r="B101" s="185"/>
      <c r="C101" s="185"/>
      <c r="D101" s="185"/>
      <c r="H101" s="686"/>
      <c r="I101" s="686"/>
      <c r="J101" s="686"/>
      <c r="K101" s="686"/>
      <c r="M101" s="152"/>
      <c r="N101" s="152"/>
    </row>
    <row r="102" spans="1:14" ht="12.75">
      <c r="A102" s="185"/>
      <c r="B102" s="185"/>
      <c r="C102" s="185"/>
      <c r="D102" s="185"/>
      <c r="H102" s="686"/>
      <c r="I102" s="686"/>
      <c r="J102" s="686"/>
      <c r="K102" s="686"/>
      <c r="M102" s="152"/>
      <c r="N102" s="152"/>
    </row>
    <row r="103" spans="1:14" ht="12.75">
      <c r="A103" s="185"/>
      <c r="B103" s="185"/>
      <c r="C103" s="185"/>
      <c r="D103" s="185"/>
      <c r="H103" s="686"/>
      <c r="I103" s="686"/>
      <c r="J103" s="686"/>
      <c r="K103" s="686"/>
      <c r="M103" s="152"/>
      <c r="N103" s="152"/>
    </row>
    <row r="104" spans="1:14" ht="12.75">
      <c r="A104" s="185"/>
      <c r="B104" s="185"/>
      <c r="C104" s="185"/>
      <c r="D104" s="185"/>
      <c r="H104" s="686"/>
      <c r="I104" s="686"/>
      <c r="J104" s="686"/>
      <c r="K104" s="686"/>
      <c r="M104" s="152"/>
      <c r="N104" s="152"/>
    </row>
    <row r="105" spans="1:14" ht="12.75">
      <c r="A105" s="185"/>
      <c r="B105" s="185"/>
      <c r="C105" s="185"/>
      <c r="D105" s="185"/>
      <c r="H105" s="686"/>
      <c r="I105" s="686"/>
      <c r="J105" s="686"/>
      <c r="K105" s="686"/>
      <c r="M105" s="152"/>
      <c r="N105" s="152"/>
    </row>
    <row r="106" spans="1:14" ht="12.75">
      <c r="A106" s="185"/>
      <c r="B106" s="185"/>
      <c r="C106" s="185"/>
      <c r="D106" s="185"/>
      <c r="H106" s="686"/>
      <c r="I106" s="686"/>
      <c r="J106" s="686"/>
      <c r="K106" s="686"/>
      <c r="M106" s="152"/>
      <c r="N106" s="152"/>
    </row>
    <row r="107" spans="1:14" ht="12.75">
      <c r="A107" s="185"/>
      <c r="B107" s="185"/>
      <c r="C107" s="185"/>
      <c r="D107" s="185"/>
      <c r="H107" s="686"/>
      <c r="I107" s="686"/>
      <c r="J107" s="686"/>
      <c r="K107" s="686"/>
      <c r="M107" s="152"/>
      <c r="N107" s="152"/>
    </row>
    <row r="108" spans="1:14" ht="12.75">
      <c r="A108" s="185"/>
      <c r="B108" s="185"/>
      <c r="C108" s="185"/>
      <c r="D108" s="185"/>
      <c r="H108" s="686"/>
      <c r="I108" s="686"/>
      <c r="J108" s="686"/>
      <c r="K108" s="686"/>
      <c r="M108" s="152"/>
      <c r="N108" s="152"/>
    </row>
    <row r="109" spans="1:14" ht="12.75">
      <c r="A109" s="185"/>
      <c r="B109" s="185"/>
      <c r="C109" s="185"/>
      <c r="D109" s="185"/>
      <c r="H109" s="686"/>
      <c r="I109" s="686"/>
      <c r="J109" s="686"/>
      <c r="K109" s="686"/>
      <c r="M109" s="152"/>
      <c r="N109" s="152"/>
    </row>
    <row r="110" spans="1:14" ht="12.75">
      <c r="A110" s="185"/>
      <c r="B110" s="185"/>
      <c r="C110" s="185"/>
      <c r="D110" s="185"/>
      <c r="H110" s="686"/>
      <c r="I110" s="686"/>
      <c r="J110" s="686"/>
      <c r="K110" s="686"/>
      <c r="M110" s="152"/>
      <c r="N110" s="152"/>
    </row>
    <row r="111" spans="1:14" ht="12.75">
      <c r="A111" s="185"/>
      <c r="B111" s="185"/>
      <c r="C111" s="185"/>
      <c r="D111" s="185"/>
      <c r="H111" s="686"/>
      <c r="I111" s="686"/>
      <c r="J111" s="686"/>
      <c r="K111" s="686"/>
      <c r="M111" s="152"/>
      <c r="N111" s="152"/>
    </row>
    <row r="112" spans="1:14" ht="12.75">
      <c r="A112" s="185"/>
      <c r="B112" s="185"/>
      <c r="C112" s="185"/>
      <c r="D112" s="185"/>
      <c r="H112" s="686"/>
      <c r="I112" s="686"/>
      <c r="J112" s="686"/>
      <c r="K112" s="686"/>
      <c r="M112" s="152"/>
      <c r="N112" s="152"/>
    </row>
    <row r="113" spans="1:14" ht="12.75">
      <c r="A113" s="185"/>
      <c r="B113" s="185"/>
      <c r="C113" s="185"/>
      <c r="D113" s="185"/>
      <c r="H113" s="686"/>
      <c r="I113" s="686"/>
      <c r="J113" s="686"/>
      <c r="K113" s="686"/>
      <c r="M113" s="152"/>
      <c r="N113" s="152"/>
    </row>
    <row r="114" spans="1:14" ht="12.75">
      <c r="A114" s="185"/>
      <c r="B114" s="185"/>
      <c r="C114" s="185"/>
      <c r="D114" s="185"/>
      <c r="H114" s="686"/>
      <c r="I114" s="686"/>
      <c r="J114" s="686"/>
      <c r="K114" s="686"/>
      <c r="M114" s="152"/>
      <c r="N114" s="152"/>
    </row>
    <row r="115" spans="1:14" ht="12.75">
      <c r="A115" s="185"/>
      <c r="B115" s="185"/>
      <c r="C115" s="185"/>
      <c r="D115" s="185"/>
      <c r="H115" s="686"/>
      <c r="I115" s="686"/>
      <c r="J115" s="686"/>
      <c r="K115" s="686"/>
      <c r="M115" s="152"/>
      <c r="N115" s="152"/>
    </row>
    <row r="116" spans="1:14" ht="12.75">
      <c r="A116" s="185"/>
      <c r="B116" s="185"/>
      <c r="C116" s="185"/>
      <c r="D116" s="185"/>
      <c r="H116" s="686"/>
      <c r="I116" s="686"/>
      <c r="J116" s="686"/>
      <c r="K116" s="686"/>
      <c r="M116" s="152"/>
      <c r="N116" s="152"/>
    </row>
    <row r="117" spans="1:14" ht="12.75">
      <c r="A117" s="185"/>
      <c r="B117" s="185"/>
      <c r="C117" s="185"/>
      <c r="D117" s="185"/>
      <c r="H117" s="686"/>
      <c r="I117" s="686"/>
      <c r="J117" s="686"/>
      <c r="K117" s="686"/>
      <c r="M117" s="152"/>
      <c r="N117" s="152"/>
    </row>
    <row r="118" spans="1:14" ht="12.75">
      <c r="A118" s="185"/>
      <c r="B118" s="185"/>
      <c r="C118" s="185"/>
      <c r="D118" s="185"/>
      <c r="H118" s="686"/>
      <c r="I118" s="686"/>
      <c r="J118" s="686"/>
      <c r="K118" s="686"/>
      <c r="M118" s="152"/>
      <c r="N118" s="152"/>
    </row>
    <row r="119" spans="1:14" ht="12.75">
      <c r="A119" s="185"/>
      <c r="B119" s="185"/>
      <c r="C119" s="185"/>
      <c r="D119" s="185"/>
      <c r="H119" s="686"/>
      <c r="I119" s="686"/>
      <c r="J119" s="686"/>
      <c r="K119" s="686"/>
      <c r="M119" s="152"/>
      <c r="N119" s="152"/>
    </row>
    <row r="120" spans="1:14" ht="12.75">
      <c r="A120" s="185"/>
      <c r="B120" s="185"/>
      <c r="C120" s="185"/>
      <c r="D120" s="185"/>
      <c r="H120" s="686"/>
      <c r="I120" s="686"/>
      <c r="J120" s="686"/>
      <c r="K120" s="686"/>
      <c r="M120" s="152"/>
      <c r="N120" s="152"/>
    </row>
    <row r="121" spans="1:14" ht="12.75">
      <c r="A121" s="185"/>
      <c r="B121" s="185"/>
      <c r="C121" s="185"/>
      <c r="D121" s="185"/>
      <c r="H121" s="686"/>
      <c r="I121" s="686"/>
      <c r="J121" s="686"/>
      <c r="K121" s="686"/>
      <c r="M121" s="152"/>
      <c r="N121" s="152"/>
    </row>
    <row r="122" spans="1:14" ht="12.75">
      <c r="A122" s="185"/>
      <c r="B122" s="185"/>
      <c r="C122" s="185"/>
      <c r="D122" s="185"/>
      <c r="H122" s="686"/>
      <c r="I122" s="686"/>
      <c r="J122" s="686"/>
      <c r="K122" s="686"/>
      <c r="M122" s="152"/>
      <c r="N122" s="152"/>
    </row>
    <row r="123" spans="1:14" ht="12.75">
      <c r="A123" s="185"/>
      <c r="B123" s="185"/>
      <c r="C123" s="185"/>
      <c r="D123" s="185"/>
      <c r="H123" s="686"/>
      <c r="I123" s="686"/>
      <c r="J123" s="686"/>
      <c r="K123" s="686"/>
      <c r="M123" s="152"/>
      <c r="N123" s="152"/>
    </row>
    <row r="124" spans="1:14" ht="12.75">
      <c r="A124" s="185"/>
      <c r="B124" s="185"/>
      <c r="C124" s="185"/>
      <c r="D124" s="185"/>
      <c r="H124" s="686"/>
      <c r="I124" s="686"/>
      <c r="J124" s="686"/>
      <c r="K124" s="686"/>
      <c r="M124" s="152"/>
      <c r="N124" s="152"/>
    </row>
    <row r="125" spans="1:14" ht="12.75">
      <c r="A125" s="185"/>
      <c r="B125" s="185"/>
      <c r="C125" s="185"/>
      <c r="D125" s="185"/>
      <c r="H125" s="686"/>
      <c r="I125" s="686"/>
      <c r="J125" s="686"/>
      <c r="K125" s="686"/>
      <c r="M125" s="152"/>
      <c r="N125" s="152"/>
    </row>
    <row r="126" spans="1:14" ht="12.75">
      <c r="A126" s="185"/>
      <c r="B126" s="185"/>
      <c r="C126" s="185"/>
      <c r="D126" s="185"/>
      <c r="H126" s="686"/>
      <c r="I126" s="686"/>
      <c r="J126" s="686"/>
      <c r="K126" s="686"/>
      <c r="M126" s="152"/>
      <c r="N126" s="152"/>
    </row>
    <row r="127" spans="1:14" ht="12.75">
      <c r="A127" s="185"/>
      <c r="B127" s="185"/>
      <c r="C127" s="185"/>
      <c r="D127" s="185"/>
      <c r="H127" s="686"/>
      <c r="I127" s="686"/>
      <c r="J127" s="686"/>
      <c r="K127" s="686"/>
      <c r="M127" s="152"/>
      <c r="N127" s="152"/>
    </row>
    <row r="128" spans="1:14" ht="12.75">
      <c r="A128" s="185"/>
      <c r="B128" s="185"/>
      <c r="C128" s="185"/>
      <c r="D128" s="185"/>
      <c r="H128" s="686"/>
      <c r="I128" s="686"/>
      <c r="J128" s="686"/>
      <c r="K128" s="686"/>
      <c r="M128" s="152"/>
      <c r="N128" s="152"/>
    </row>
    <row r="129" spans="1:14" ht="12.75">
      <c r="A129" s="185"/>
      <c r="B129" s="185"/>
      <c r="C129" s="185"/>
      <c r="D129" s="185"/>
      <c r="H129" s="686"/>
      <c r="I129" s="686"/>
      <c r="J129" s="686"/>
      <c r="K129" s="686"/>
      <c r="M129" s="152"/>
      <c r="N129" s="152"/>
    </row>
    <row r="130" spans="1:14" ht="12.75">
      <c r="A130" s="185"/>
      <c r="B130" s="185"/>
      <c r="C130" s="185"/>
      <c r="D130" s="185"/>
      <c r="H130" s="686"/>
      <c r="I130" s="686"/>
      <c r="J130" s="686"/>
      <c r="K130" s="686"/>
      <c r="M130" s="152"/>
      <c r="N130" s="152"/>
    </row>
    <row r="131" spans="1:14" ht="12.75">
      <c r="A131" s="185"/>
      <c r="B131" s="185"/>
      <c r="C131" s="185"/>
      <c r="D131" s="185"/>
      <c r="H131" s="686"/>
      <c r="I131" s="686"/>
      <c r="J131" s="686"/>
      <c r="K131" s="686"/>
      <c r="M131" s="152"/>
      <c r="N131" s="152"/>
    </row>
    <row r="132" spans="1:14" ht="12.75">
      <c r="A132" s="185"/>
      <c r="B132" s="185"/>
      <c r="C132" s="185"/>
      <c r="D132" s="185"/>
      <c r="H132" s="686"/>
      <c r="I132" s="686"/>
      <c r="J132" s="686"/>
      <c r="K132" s="686"/>
      <c r="M132" s="152"/>
      <c r="N132" s="152"/>
    </row>
    <row r="133" spans="1:14" ht="12.75">
      <c r="A133" s="185"/>
      <c r="B133" s="185"/>
      <c r="C133" s="185"/>
      <c r="D133" s="185"/>
      <c r="H133" s="686"/>
      <c r="I133" s="686"/>
      <c r="J133" s="686"/>
      <c r="K133" s="686"/>
      <c r="M133" s="152"/>
      <c r="N133" s="152"/>
    </row>
    <row r="134" spans="1:14" ht="12.75">
      <c r="A134" s="185"/>
      <c r="B134" s="185"/>
      <c r="C134" s="185"/>
      <c r="D134" s="185"/>
      <c r="H134" s="686"/>
      <c r="I134" s="686"/>
      <c r="J134" s="686"/>
      <c r="K134" s="686"/>
      <c r="M134" s="152"/>
      <c r="N134" s="152"/>
    </row>
    <row r="135" spans="1:14" ht="12.75">
      <c r="A135" s="185"/>
      <c r="B135" s="185"/>
      <c r="C135" s="185"/>
      <c r="D135" s="185"/>
      <c r="H135" s="686"/>
      <c r="I135" s="686"/>
      <c r="J135" s="686"/>
      <c r="K135" s="686"/>
      <c r="M135" s="152"/>
      <c r="N135" s="152"/>
    </row>
    <row r="136" spans="1:14" ht="12.75">
      <c r="A136" s="185"/>
      <c r="B136" s="185"/>
      <c r="C136" s="185"/>
      <c r="D136" s="185"/>
      <c r="H136" s="686"/>
      <c r="I136" s="686"/>
      <c r="J136" s="686"/>
      <c r="K136" s="686"/>
      <c r="M136" s="152"/>
      <c r="N136" s="152"/>
    </row>
    <row r="137" spans="1:14" ht="12.75">
      <c r="A137" s="185"/>
      <c r="B137" s="185"/>
      <c r="C137" s="185"/>
      <c r="D137" s="185"/>
      <c r="H137" s="686"/>
      <c r="I137" s="686"/>
      <c r="J137" s="686"/>
      <c r="K137" s="686"/>
      <c r="M137" s="152"/>
      <c r="N137" s="152"/>
    </row>
    <row r="138" spans="1:14" ht="12.75">
      <c r="A138" s="185"/>
      <c r="B138" s="185"/>
      <c r="C138" s="185"/>
      <c r="D138" s="185"/>
      <c r="H138" s="686"/>
      <c r="I138" s="686"/>
      <c r="J138" s="686"/>
      <c r="K138" s="686"/>
      <c r="M138" s="152"/>
      <c r="N138" s="152"/>
    </row>
    <row r="139" spans="1:14" ht="12.75">
      <c r="A139" s="185"/>
      <c r="B139" s="185"/>
      <c r="C139" s="185"/>
      <c r="D139" s="185"/>
      <c r="H139" s="686"/>
      <c r="I139" s="686"/>
      <c r="J139" s="686"/>
      <c r="K139" s="686"/>
      <c r="M139" s="152"/>
      <c r="N139" s="152"/>
    </row>
    <row r="140" spans="1:14" ht="12.75">
      <c r="A140" s="185"/>
      <c r="B140" s="185"/>
      <c r="C140" s="185"/>
      <c r="D140" s="185"/>
      <c r="H140" s="686"/>
      <c r="I140" s="686"/>
      <c r="J140" s="686"/>
      <c r="K140" s="686"/>
      <c r="M140" s="152"/>
      <c r="N140" s="152"/>
    </row>
    <row r="141" spans="1:14" ht="12.75">
      <c r="A141" s="185"/>
      <c r="B141" s="185"/>
      <c r="C141" s="185"/>
      <c r="D141" s="185"/>
      <c r="H141" s="686"/>
      <c r="I141" s="686"/>
      <c r="J141" s="686"/>
      <c r="K141" s="686"/>
      <c r="M141" s="152"/>
      <c r="N141" s="152"/>
    </row>
    <row r="142" spans="1:14" ht="12.75">
      <c r="A142" s="185"/>
      <c r="B142" s="185"/>
      <c r="C142" s="185"/>
      <c r="D142" s="185"/>
      <c r="H142" s="686"/>
      <c r="I142" s="686"/>
      <c r="J142" s="686"/>
      <c r="K142" s="686"/>
      <c r="M142" s="152"/>
      <c r="N142" s="152"/>
    </row>
    <row r="143" spans="1:14" ht="12.75">
      <c r="A143" s="185"/>
      <c r="B143" s="185"/>
      <c r="C143" s="185"/>
      <c r="D143" s="185"/>
      <c r="H143" s="686"/>
      <c r="I143" s="686"/>
      <c r="J143" s="686"/>
      <c r="K143" s="686"/>
      <c r="M143" s="152"/>
      <c r="N143" s="152"/>
    </row>
    <row r="144" spans="1:14" ht="12.75">
      <c r="A144" s="185"/>
      <c r="B144" s="185"/>
      <c r="C144" s="185"/>
      <c r="D144" s="185"/>
      <c r="H144" s="686"/>
      <c r="I144" s="686"/>
      <c r="J144" s="686"/>
      <c r="K144" s="686"/>
      <c r="M144" s="152"/>
      <c r="N144" s="152"/>
    </row>
    <row r="145" spans="1:14" ht="12.75">
      <c r="A145" s="185"/>
      <c r="B145" s="185"/>
      <c r="C145" s="185"/>
      <c r="D145" s="185"/>
      <c r="H145" s="686"/>
      <c r="I145" s="686"/>
      <c r="J145" s="686"/>
      <c r="K145" s="686"/>
      <c r="M145" s="152"/>
      <c r="N145" s="152"/>
    </row>
    <row r="146" spans="1:14" ht="12.75">
      <c r="A146" s="185"/>
      <c r="B146" s="185"/>
      <c r="C146" s="185"/>
      <c r="D146" s="185"/>
      <c r="H146" s="686"/>
      <c r="I146" s="686"/>
      <c r="J146" s="686"/>
      <c r="K146" s="686"/>
      <c r="M146" s="152"/>
      <c r="N146" s="152"/>
    </row>
    <row r="147" spans="1:14" ht="12.75">
      <c r="A147" s="185"/>
      <c r="B147" s="185"/>
      <c r="C147" s="185"/>
      <c r="D147" s="185"/>
      <c r="H147" s="686"/>
      <c r="I147" s="686"/>
      <c r="J147" s="686"/>
      <c r="K147" s="686"/>
      <c r="M147" s="152"/>
      <c r="N147" s="152"/>
    </row>
    <row r="148" spans="1:14" ht="12.75">
      <c r="A148" s="185"/>
      <c r="B148" s="185"/>
      <c r="C148" s="185"/>
      <c r="D148" s="185"/>
      <c r="H148" s="686"/>
      <c r="I148" s="686"/>
      <c r="J148" s="686"/>
      <c r="K148" s="686"/>
      <c r="M148" s="152"/>
      <c r="N148" s="152"/>
    </row>
    <row r="149" spans="1:14" ht="12.75">
      <c r="A149" s="185"/>
      <c r="B149" s="185"/>
      <c r="C149" s="185"/>
      <c r="D149" s="185"/>
      <c r="H149" s="686"/>
      <c r="I149" s="686"/>
      <c r="J149" s="686"/>
      <c r="K149" s="686"/>
      <c r="M149" s="152"/>
      <c r="N149" s="152"/>
    </row>
    <row r="150" spans="1:14" ht="12.75">
      <c r="A150" s="185"/>
      <c r="B150" s="185"/>
      <c r="C150" s="185"/>
      <c r="D150" s="185"/>
      <c r="H150" s="686"/>
      <c r="I150" s="686"/>
      <c r="J150" s="686"/>
      <c r="K150" s="686"/>
      <c r="M150" s="152"/>
      <c r="N150" s="152"/>
    </row>
    <row r="151" spans="1:14" ht="12.75">
      <c r="A151" s="185"/>
      <c r="B151" s="185"/>
      <c r="C151" s="185"/>
      <c r="D151" s="185"/>
      <c r="H151" s="686"/>
      <c r="I151" s="686"/>
      <c r="J151" s="686"/>
      <c r="K151" s="686"/>
      <c r="M151" s="152"/>
      <c r="N151" s="152"/>
    </row>
    <row r="152" spans="1:14" ht="12.75">
      <c r="A152" s="185"/>
      <c r="B152" s="185"/>
      <c r="C152" s="185"/>
      <c r="D152" s="185"/>
      <c r="H152" s="686"/>
      <c r="I152" s="686"/>
      <c r="J152" s="686"/>
      <c r="K152" s="686"/>
      <c r="M152" s="152"/>
      <c r="N152" s="152"/>
    </row>
    <row r="153" spans="1:14" ht="12.75">
      <c r="A153" s="185"/>
      <c r="B153" s="185"/>
      <c r="C153" s="185"/>
      <c r="D153" s="185"/>
      <c r="H153" s="686"/>
      <c r="I153" s="686"/>
      <c r="J153" s="686"/>
      <c r="K153" s="686"/>
      <c r="M153" s="152"/>
      <c r="N153" s="152"/>
    </row>
    <row r="154" spans="1:14" ht="12.75">
      <c r="A154" s="185"/>
      <c r="B154" s="185"/>
      <c r="C154" s="185"/>
      <c r="D154" s="185"/>
      <c r="H154" s="686"/>
      <c r="I154" s="686"/>
      <c r="J154" s="686"/>
      <c r="K154" s="686"/>
      <c r="M154" s="152"/>
      <c r="N154" s="152"/>
    </row>
    <row r="155" spans="1:14" ht="12.75">
      <c r="A155" s="185"/>
      <c r="B155" s="185"/>
      <c r="C155" s="185"/>
      <c r="D155" s="185"/>
      <c r="H155" s="686"/>
      <c r="I155" s="686"/>
      <c r="J155" s="686"/>
      <c r="K155" s="686"/>
      <c r="M155" s="152"/>
      <c r="N155" s="152"/>
    </row>
    <row r="156" spans="1:14" ht="12.75">
      <c r="A156" s="185"/>
      <c r="B156" s="185"/>
      <c r="C156" s="185"/>
      <c r="D156" s="185"/>
      <c r="H156" s="686"/>
      <c r="I156" s="686"/>
      <c r="J156" s="686"/>
      <c r="K156" s="686"/>
      <c r="M156" s="152"/>
      <c r="N156" s="152"/>
    </row>
    <row r="157" spans="1:14" ht="12.75">
      <c r="A157" s="185"/>
      <c r="B157" s="185"/>
      <c r="C157" s="185"/>
      <c r="D157" s="185"/>
      <c r="H157" s="686"/>
      <c r="I157" s="686"/>
      <c r="J157" s="686"/>
      <c r="K157" s="686"/>
      <c r="M157" s="152"/>
      <c r="N157" s="152"/>
    </row>
    <row r="158" spans="1:14" ht="12.75">
      <c r="A158" s="185"/>
      <c r="B158" s="185"/>
      <c r="C158" s="185"/>
      <c r="D158" s="185"/>
      <c r="H158" s="686"/>
      <c r="I158" s="686"/>
      <c r="J158" s="686"/>
      <c r="K158" s="686"/>
      <c r="M158" s="152"/>
      <c r="N158" s="152"/>
    </row>
    <row r="159" spans="1:14" ht="12.75">
      <c r="A159" s="185"/>
      <c r="B159" s="185"/>
      <c r="C159" s="185"/>
      <c r="D159" s="185"/>
      <c r="H159" s="686"/>
      <c r="I159" s="686"/>
      <c r="J159" s="686"/>
      <c r="K159" s="686"/>
      <c r="M159" s="152"/>
      <c r="N159" s="152"/>
    </row>
    <row r="160" spans="1:14" ht="12.75">
      <c r="A160" s="185"/>
      <c r="B160" s="185"/>
      <c r="C160" s="185"/>
      <c r="D160" s="185"/>
      <c r="H160" s="686"/>
      <c r="I160" s="686"/>
      <c r="J160" s="686"/>
      <c r="K160" s="686"/>
      <c r="M160" s="152"/>
      <c r="N160" s="152"/>
    </row>
    <row r="161" spans="1:14" ht="12.75">
      <c r="A161" s="185"/>
      <c r="B161" s="185"/>
      <c r="C161" s="185"/>
      <c r="D161" s="185"/>
      <c r="H161" s="686"/>
      <c r="I161" s="686"/>
      <c r="J161" s="686"/>
      <c r="K161" s="686"/>
      <c r="M161" s="152"/>
      <c r="N161" s="152"/>
    </row>
    <row r="162" spans="1:14" ht="12.75">
      <c r="A162" s="185"/>
      <c r="B162" s="185"/>
      <c r="C162" s="185"/>
      <c r="D162" s="185"/>
      <c r="H162" s="686"/>
      <c r="I162" s="686"/>
      <c r="J162" s="686"/>
      <c r="K162" s="686"/>
      <c r="M162" s="152"/>
      <c r="N162" s="152"/>
    </row>
    <row r="163" spans="1:14" ht="12.75">
      <c r="A163" s="185"/>
      <c r="B163" s="185"/>
      <c r="C163" s="185"/>
      <c r="D163" s="185"/>
      <c r="H163" s="686"/>
      <c r="I163" s="686"/>
      <c r="J163" s="686"/>
      <c r="K163" s="686"/>
      <c r="M163" s="152"/>
      <c r="N163" s="152"/>
    </row>
    <row r="164" spans="1:14" ht="12.75">
      <c r="A164" s="185"/>
      <c r="B164" s="185"/>
      <c r="C164" s="185"/>
      <c r="D164" s="185"/>
      <c r="H164" s="686"/>
      <c r="I164" s="686"/>
      <c r="J164" s="686"/>
      <c r="K164" s="686"/>
      <c r="M164" s="152"/>
      <c r="N164" s="152"/>
    </row>
    <row r="165" spans="1:14" ht="12.75">
      <c r="A165" s="185"/>
      <c r="B165" s="185"/>
      <c r="C165" s="185"/>
      <c r="D165" s="185"/>
      <c r="H165" s="686"/>
      <c r="I165" s="686"/>
      <c r="J165" s="686"/>
      <c r="K165" s="686"/>
      <c r="M165" s="152"/>
      <c r="N165" s="152"/>
    </row>
    <row r="166" spans="1:14" ht="12.75">
      <c r="A166" s="185"/>
      <c r="B166" s="185"/>
      <c r="C166" s="185"/>
      <c r="D166" s="185"/>
      <c r="H166" s="686"/>
      <c r="I166" s="686"/>
      <c r="J166" s="686"/>
      <c r="K166" s="686"/>
      <c r="M166" s="152"/>
      <c r="N166" s="152"/>
    </row>
    <row r="167" spans="1:14" ht="12.75">
      <c r="A167" s="185"/>
      <c r="B167" s="185"/>
      <c r="C167" s="185"/>
      <c r="D167" s="185"/>
      <c r="H167" s="686"/>
      <c r="I167" s="686"/>
      <c r="J167" s="686"/>
      <c r="K167" s="686"/>
      <c r="M167" s="152"/>
      <c r="N167" s="152"/>
    </row>
    <row r="168" spans="1:14" ht="12.75">
      <c r="A168" s="185"/>
      <c r="B168" s="185"/>
      <c r="C168" s="185"/>
      <c r="D168" s="185"/>
      <c r="H168" s="686"/>
      <c r="I168" s="686"/>
      <c r="J168" s="686"/>
      <c r="K168" s="686"/>
      <c r="M168" s="152"/>
      <c r="N168" s="152"/>
    </row>
    <row r="169" spans="1:14" ht="12.75">
      <c r="A169" s="185"/>
      <c r="B169" s="185"/>
      <c r="C169" s="185"/>
      <c r="D169" s="185"/>
      <c r="H169" s="686"/>
      <c r="I169" s="686"/>
      <c r="J169" s="686"/>
      <c r="K169" s="686"/>
      <c r="M169" s="152"/>
      <c r="N169" s="152"/>
    </row>
    <row r="170" spans="1:14" ht="12.75">
      <c r="A170" s="185"/>
      <c r="B170" s="185"/>
      <c r="C170" s="185"/>
      <c r="D170" s="185"/>
      <c r="H170" s="686"/>
      <c r="I170" s="686"/>
      <c r="J170" s="686"/>
      <c r="K170" s="686"/>
      <c r="M170" s="152"/>
      <c r="N170" s="152"/>
    </row>
    <row r="171" spans="1:14" ht="12.75">
      <c r="A171" s="185"/>
      <c r="B171" s="185"/>
      <c r="C171" s="185"/>
      <c r="D171" s="185"/>
      <c r="H171" s="686"/>
      <c r="I171" s="686"/>
      <c r="J171" s="686"/>
      <c r="K171" s="686"/>
      <c r="M171" s="152"/>
      <c r="N171" s="152"/>
    </row>
    <row r="172" spans="1:14" ht="12.75">
      <c r="A172" s="185"/>
      <c r="B172" s="185"/>
      <c r="C172" s="185"/>
      <c r="D172" s="185"/>
      <c r="H172" s="686"/>
      <c r="I172" s="686"/>
      <c r="J172" s="686"/>
      <c r="K172" s="686"/>
      <c r="M172" s="152"/>
      <c r="N172" s="152"/>
    </row>
    <row r="173" spans="1:14" ht="12.75">
      <c r="A173" s="185"/>
      <c r="B173" s="185"/>
      <c r="C173" s="185"/>
      <c r="D173" s="185"/>
      <c r="H173" s="686"/>
      <c r="I173" s="686"/>
      <c r="J173" s="686"/>
      <c r="K173" s="686"/>
      <c r="M173" s="152"/>
      <c r="N173" s="152"/>
    </row>
    <row r="174" spans="1:14" ht="12.75">
      <c r="A174" s="185"/>
      <c r="B174" s="185"/>
      <c r="C174" s="185"/>
      <c r="D174" s="185"/>
      <c r="H174" s="686"/>
      <c r="I174" s="686"/>
      <c r="J174" s="686"/>
      <c r="K174" s="686"/>
      <c r="M174" s="152"/>
      <c r="N174" s="152"/>
    </row>
    <row r="175" spans="1:14" ht="12.75">
      <c r="A175" s="185"/>
      <c r="B175" s="185"/>
      <c r="C175" s="185"/>
      <c r="D175" s="185"/>
      <c r="H175" s="686"/>
      <c r="I175" s="686"/>
      <c r="J175" s="686"/>
      <c r="K175" s="686"/>
      <c r="M175" s="152"/>
      <c r="N175" s="152"/>
    </row>
    <row r="176" spans="1:14" ht="12.75">
      <c r="A176" s="185"/>
      <c r="B176" s="185"/>
      <c r="C176" s="185"/>
      <c r="D176" s="185"/>
      <c r="H176" s="686"/>
      <c r="I176" s="686"/>
      <c r="J176" s="686"/>
      <c r="K176" s="686"/>
      <c r="M176" s="152"/>
      <c r="N176" s="152"/>
    </row>
    <row r="177" spans="1:14" ht="12.75">
      <c r="A177" s="185"/>
      <c r="B177" s="185"/>
      <c r="C177" s="185"/>
      <c r="D177" s="185"/>
      <c r="H177" s="686"/>
      <c r="I177" s="686"/>
      <c r="J177" s="686"/>
      <c r="K177" s="686"/>
      <c r="M177" s="152"/>
      <c r="N177" s="152"/>
    </row>
    <row r="178" spans="1:14" ht="12.75">
      <c r="A178" s="185"/>
      <c r="B178" s="185"/>
      <c r="C178" s="185"/>
      <c r="D178" s="185"/>
      <c r="H178" s="686"/>
      <c r="I178" s="686"/>
      <c r="J178" s="686"/>
      <c r="K178" s="686"/>
      <c r="M178" s="152"/>
      <c r="N178" s="152"/>
    </row>
    <row r="179" spans="1:14" ht="12.75">
      <c r="A179" s="185"/>
      <c r="B179" s="185"/>
      <c r="C179" s="185"/>
      <c r="D179" s="185"/>
      <c r="H179" s="686"/>
      <c r="I179" s="686"/>
      <c r="J179" s="686"/>
      <c r="K179" s="686"/>
      <c r="M179" s="152"/>
      <c r="N179" s="152"/>
    </row>
    <row r="180" spans="1:14" ht="12.75">
      <c r="A180" s="185"/>
      <c r="B180" s="185"/>
      <c r="C180" s="185"/>
      <c r="D180" s="185"/>
      <c r="H180" s="686"/>
      <c r="I180" s="686"/>
      <c r="J180" s="686"/>
      <c r="K180" s="686"/>
      <c r="M180" s="152"/>
      <c r="N180" s="152"/>
    </row>
    <row r="181" spans="1:14" ht="12.75">
      <c r="A181" s="185"/>
      <c r="B181" s="185"/>
      <c r="C181" s="185"/>
      <c r="D181" s="185"/>
      <c r="H181" s="686"/>
      <c r="I181" s="686"/>
      <c r="J181" s="686"/>
      <c r="K181" s="686"/>
      <c r="M181" s="152"/>
      <c r="N181" s="152"/>
    </row>
    <row r="182" spans="1:14" ht="12.75">
      <c r="A182" s="185"/>
      <c r="B182" s="185"/>
      <c r="C182" s="185"/>
      <c r="D182" s="185"/>
      <c r="H182" s="686"/>
      <c r="I182" s="686"/>
      <c r="J182" s="686"/>
      <c r="K182" s="686"/>
      <c r="M182" s="152"/>
      <c r="N182" s="152"/>
    </row>
    <row r="183" spans="1:14" ht="12.75">
      <c r="A183" s="185"/>
      <c r="B183" s="185"/>
      <c r="C183" s="185"/>
      <c r="D183" s="185"/>
      <c r="H183" s="686"/>
      <c r="I183" s="686"/>
      <c r="J183" s="686"/>
      <c r="K183" s="686"/>
      <c r="M183" s="152"/>
      <c r="N183" s="152"/>
    </row>
    <row r="184" spans="1:14" ht="12.75">
      <c r="A184" s="185"/>
      <c r="B184" s="185"/>
      <c r="C184" s="185"/>
      <c r="D184" s="185"/>
      <c r="H184" s="686"/>
      <c r="I184" s="686"/>
      <c r="J184" s="686"/>
      <c r="K184" s="686"/>
      <c r="M184" s="152"/>
      <c r="N184" s="152"/>
    </row>
    <row r="185" spans="1:14" ht="12.75">
      <c r="A185" s="185"/>
      <c r="B185" s="185"/>
      <c r="C185" s="185"/>
      <c r="D185" s="185"/>
      <c r="H185" s="686"/>
      <c r="I185" s="686"/>
      <c r="J185" s="686"/>
      <c r="K185" s="686"/>
      <c r="M185" s="152"/>
      <c r="N185" s="152"/>
    </row>
    <row r="186" spans="1:14" ht="12.75">
      <c r="A186" s="185"/>
      <c r="B186" s="185"/>
      <c r="C186" s="185"/>
      <c r="D186" s="185"/>
      <c r="H186" s="686"/>
      <c r="I186" s="686"/>
      <c r="J186" s="686"/>
      <c r="K186" s="686"/>
      <c r="M186" s="152"/>
      <c r="N186" s="152"/>
    </row>
    <row r="187" spans="1:14" ht="12.75">
      <c r="A187" s="185"/>
      <c r="B187" s="185"/>
      <c r="C187" s="185"/>
      <c r="D187" s="185"/>
      <c r="H187" s="686"/>
      <c r="I187" s="686"/>
      <c r="J187" s="686"/>
      <c r="K187" s="686"/>
      <c r="M187" s="152"/>
      <c r="N187" s="152"/>
    </row>
    <row r="188" spans="1:14" ht="12.75">
      <c r="A188" s="185"/>
      <c r="B188" s="185"/>
      <c r="C188" s="185"/>
      <c r="D188" s="185"/>
      <c r="H188" s="686"/>
      <c r="I188" s="686"/>
      <c r="J188" s="686"/>
      <c r="K188" s="686"/>
      <c r="M188" s="152"/>
      <c r="N188" s="152"/>
    </row>
    <row r="189" spans="1:14" ht="12.75">
      <c r="A189" s="185"/>
      <c r="B189" s="185"/>
      <c r="C189" s="185"/>
      <c r="D189" s="185"/>
      <c r="H189" s="686"/>
      <c r="I189" s="686"/>
      <c r="J189" s="686"/>
      <c r="K189" s="686"/>
      <c r="M189" s="152"/>
      <c r="N189" s="152"/>
    </row>
    <row r="190" spans="1:14" ht="12.75">
      <c r="A190" s="185"/>
      <c r="B190" s="185"/>
      <c r="C190" s="185"/>
      <c r="D190" s="185"/>
      <c r="H190" s="686"/>
      <c r="I190" s="686"/>
      <c r="J190" s="686"/>
      <c r="K190" s="686"/>
      <c r="M190" s="152"/>
      <c r="N190" s="152"/>
    </row>
    <row r="191" spans="1:14" ht="12.75">
      <c r="A191" s="185"/>
      <c r="B191" s="185"/>
      <c r="C191" s="185"/>
      <c r="D191" s="185"/>
      <c r="H191" s="686"/>
      <c r="I191" s="686"/>
      <c r="J191" s="686"/>
      <c r="K191" s="686"/>
      <c r="M191" s="152"/>
      <c r="N191" s="152"/>
    </row>
    <row r="192" spans="1:14" ht="12.75">
      <c r="A192" s="185"/>
      <c r="B192" s="185"/>
      <c r="C192" s="185"/>
      <c r="D192" s="185"/>
      <c r="H192" s="686"/>
      <c r="I192" s="686"/>
      <c r="J192" s="686"/>
      <c r="K192" s="686"/>
      <c r="M192" s="152"/>
      <c r="N192" s="152"/>
    </row>
    <row r="193" spans="1:14" ht="12.75">
      <c r="A193" s="185"/>
      <c r="B193" s="185"/>
      <c r="C193" s="185"/>
      <c r="D193" s="185"/>
      <c r="H193" s="686"/>
      <c r="I193" s="686"/>
      <c r="J193" s="686"/>
      <c r="K193" s="686"/>
      <c r="M193" s="152"/>
      <c r="N193" s="152"/>
    </row>
    <row r="194" spans="1:14" ht="12.75">
      <c r="A194" s="185"/>
      <c r="B194" s="185"/>
      <c r="C194" s="185"/>
      <c r="D194" s="185"/>
      <c r="H194" s="686"/>
      <c r="I194" s="686"/>
      <c r="J194" s="686"/>
      <c r="K194" s="686"/>
      <c r="M194" s="152"/>
      <c r="N194" s="152"/>
    </row>
    <row r="195" spans="1:14" ht="12.75">
      <c r="A195" s="185"/>
      <c r="B195" s="185"/>
      <c r="C195" s="185"/>
      <c r="D195" s="185"/>
      <c r="H195" s="686"/>
      <c r="I195" s="686"/>
      <c r="J195" s="686"/>
      <c r="K195" s="686"/>
      <c r="M195" s="152"/>
      <c r="N195" s="152"/>
    </row>
    <row r="196" spans="1:14" ht="12.75">
      <c r="A196" s="185"/>
      <c r="B196" s="185"/>
      <c r="C196" s="185"/>
      <c r="D196" s="185"/>
      <c r="H196" s="686"/>
      <c r="I196" s="686"/>
      <c r="J196" s="686"/>
      <c r="K196" s="686"/>
      <c r="M196" s="152"/>
      <c r="N196" s="152"/>
    </row>
    <row r="197" spans="1:14" ht="12.75">
      <c r="A197" s="185"/>
      <c r="B197" s="185"/>
      <c r="C197" s="185"/>
      <c r="D197" s="185"/>
      <c r="H197" s="686"/>
      <c r="I197" s="686"/>
      <c r="J197" s="686"/>
      <c r="K197" s="686"/>
      <c r="M197" s="152"/>
      <c r="N197" s="152"/>
    </row>
    <row r="198" spans="1:14" ht="12.75">
      <c r="A198" s="185"/>
      <c r="B198" s="185"/>
      <c r="C198" s="185"/>
      <c r="D198" s="185"/>
      <c r="H198" s="686"/>
      <c r="I198" s="686"/>
      <c r="J198" s="686"/>
      <c r="K198" s="686"/>
      <c r="M198" s="152"/>
      <c r="N198" s="152"/>
    </row>
    <row r="199" spans="1:14" ht="12.75">
      <c r="A199" s="185"/>
      <c r="B199" s="185"/>
      <c r="C199" s="185"/>
      <c r="D199" s="185"/>
      <c r="H199" s="686"/>
      <c r="I199" s="686"/>
      <c r="J199" s="686"/>
      <c r="K199" s="686"/>
      <c r="M199" s="152"/>
      <c r="N199" s="152"/>
    </row>
    <row r="200" spans="1:14" ht="12.75">
      <c r="A200" s="185"/>
      <c r="B200" s="185"/>
      <c r="C200" s="185"/>
      <c r="D200" s="185"/>
      <c r="H200" s="686"/>
      <c r="I200" s="686"/>
      <c r="J200" s="686"/>
      <c r="K200" s="686"/>
      <c r="M200" s="152"/>
      <c r="N200" s="152"/>
    </row>
    <row r="201" spans="1:14" ht="12.75">
      <c r="A201" s="185"/>
      <c r="B201" s="185"/>
      <c r="C201" s="185"/>
      <c r="D201" s="185"/>
      <c r="H201" s="686"/>
      <c r="I201" s="686"/>
      <c r="J201" s="686"/>
      <c r="K201" s="686"/>
      <c r="M201" s="152"/>
      <c r="N201" s="152"/>
    </row>
    <row r="202" spans="1:14" ht="12.75">
      <c r="A202" s="185"/>
      <c r="B202" s="185"/>
      <c r="C202" s="185"/>
      <c r="D202" s="185"/>
      <c r="H202" s="686"/>
      <c r="I202" s="686"/>
      <c r="J202" s="686"/>
      <c r="K202" s="686"/>
      <c r="M202" s="152"/>
      <c r="N202" s="152"/>
    </row>
    <row r="203" spans="1:14" ht="12.75">
      <c r="A203" s="185"/>
      <c r="B203" s="185"/>
      <c r="C203" s="185"/>
      <c r="D203" s="185"/>
      <c r="H203" s="686"/>
      <c r="I203" s="686"/>
      <c r="J203" s="686"/>
      <c r="K203" s="686"/>
      <c r="M203" s="152"/>
      <c r="N203" s="152"/>
    </row>
    <row r="204" spans="1:14" ht="12.75">
      <c r="A204" s="185"/>
      <c r="B204" s="185"/>
      <c r="C204" s="185"/>
      <c r="D204" s="185"/>
      <c r="H204" s="686"/>
      <c r="I204" s="686"/>
      <c r="J204" s="686"/>
      <c r="K204" s="686"/>
      <c r="M204" s="152"/>
      <c r="N204" s="152"/>
    </row>
    <row r="205" spans="1:14" ht="12.75">
      <c r="A205" s="185"/>
      <c r="B205" s="185"/>
      <c r="C205" s="185"/>
      <c r="D205" s="185"/>
      <c r="H205" s="686"/>
      <c r="I205" s="686"/>
      <c r="J205" s="686"/>
      <c r="K205" s="686"/>
      <c r="M205" s="152"/>
      <c r="N205" s="152"/>
    </row>
    <row r="206" spans="1:14" ht="12.75">
      <c r="A206" s="185"/>
      <c r="B206" s="185"/>
      <c r="C206" s="185"/>
      <c r="D206" s="185"/>
      <c r="H206" s="686"/>
      <c r="I206" s="686"/>
      <c r="J206" s="686"/>
      <c r="K206" s="686"/>
      <c r="M206" s="152"/>
      <c r="N206" s="152"/>
    </row>
    <row r="207" spans="1:14" ht="12.75">
      <c r="A207" s="185"/>
      <c r="B207" s="185"/>
      <c r="C207" s="185"/>
      <c r="D207" s="185"/>
      <c r="H207" s="686"/>
      <c r="I207" s="686"/>
      <c r="J207" s="686"/>
      <c r="K207" s="686"/>
      <c r="M207" s="152"/>
      <c r="N207" s="152"/>
    </row>
    <row r="208" spans="1:14" ht="12.75">
      <c r="A208" s="185"/>
      <c r="B208" s="185"/>
      <c r="C208" s="185"/>
      <c r="D208" s="185"/>
      <c r="H208" s="686"/>
      <c r="I208" s="686"/>
      <c r="J208" s="686"/>
      <c r="K208" s="686"/>
      <c r="M208" s="152"/>
      <c r="N208" s="152"/>
    </row>
    <row r="209" spans="1:14" ht="12.75">
      <c r="A209" s="185"/>
      <c r="B209" s="185"/>
      <c r="C209" s="185"/>
      <c r="D209" s="185"/>
      <c r="H209" s="686"/>
      <c r="I209" s="686"/>
      <c r="J209" s="686"/>
      <c r="K209" s="686"/>
      <c r="M209" s="152"/>
      <c r="N209" s="152"/>
    </row>
    <row r="210" spans="1:14" ht="12.75">
      <c r="A210" s="185"/>
      <c r="B210" s="185"/>
      <c r="C210" s="185"/>
      <c r="D210" s="185"/>
      <c r="H210" s="686"/>
      <c r="I210" s="686"/>
      <c r="J210" s="686"/>
      <c r="K210" s="686"/>
      <c r="M210" s="152"/>
      <c r="N210" s="152"/>
    </row>
    <row r="211" spans="1:14" ht="12.75">
      <c r="A211" s="185"/>
      <c r="B211" s="185"/>
      <c r="C211" s="185"/>
      <c r="D211" s="185"/>
      <c r="H211" s="686"/>
      <c r="I211" s="686"/>
      <c r="J211" s="686"/>
      <c r="K211" s="686"/>
      <c r="M211" s="152"/>
      <c r="N211" s="152"/>
    </row>
    <row r="212" spans="1:14" ht="12.75">
      <c r="A212" s="185"/>
      <c r="B212" s="185"/>
      <c r="C212" s="185"/>
      <c r="D212" s="185"/>
      <c r="H212" s="686"/>
      <c r="I212" s="686"/>
      <c r="J212" s="686"/>
      <c r="K212" s="686"/>
      <c r="M212" s="152"/>
      <c r="N212" s="152"/>
    </row>
    <row r="213" spans="1:14" ht="12.75">
      <c r="A213" s="185"/>
      <c r="B213" s="185"/>
      <c r="C213" s="185"/>
      <c r="D213" s="185"/>
      <c r="H213" s="686"/>
      <c r="I213" s="686"/>
      <c r="J213" s="686"/>
      <c r="K213" s="686"/>
      <c r="M213" s="152"/>
      <c r="N213" s="152"/>
    </row>
    <row r="214" spans="1:14" ht="12.75">
      <c r="A214" s="185"/>
      <c r="B214" s="185"/>
      <c r="C214" s="185"/>
      <c r="D214" s="185"/>
      <c r="H214" s="686"/>
      <c r="I214" s="686"/>
      <c r="J214" s="686"/>
      <c r="K214" s="686"/>
      <c r="M214" s="152"/>
      <c r="N214" s="152"/>
    </row>
    <row r="215" spans="1:14" ht="12.75">
      <c r="A215" s="185"/>
      <c r="B215" s="185"/>
      <c r="C215" s="185"/>
      <c r="D215" s="185"/>
      <c r="H215" s="686"/>
      <c r="I215" s="686"/>
      <c r="J215" s="686"/>
      <c r="K215" s="686"/>
      <c r="M215" s="152"/>
      <c r="N215" s="152"/>
    </row>
    <row r="216" spans="1:14" ht="12.75">
      <c r="A216" s="185"/>
      <c r="B216" s="185"/>
      <c r="C216" s="185"/>
      <c r="D216" s="185"/>
      <c r="H216" s="686"/>
      <c r="I216" s="686"/>
      <c r="J216" s="686"/>
      <c r="K216" s="686"/>
      <c r="M216" s="152"/>
      <c r="N216" s="152"/>
    </row>
    <row r="217" spans="1:14" ht="12.75">
      <c r="A217" s="185"/>
      <c r="B217" s="185"/>
      <c r="C217" s="185"/>
      <c r="D217" s="185"/>
      <c r="H217" s="686"/>
      <c r="I217" s="686"/>
      <c r="J217" s="686"/>
      <c r="K217" s="686"/>
      <c r="M217" s="152"/>
      <c r="N217" s="152"/>
    </row>
    <row r="218" spans="1:14" ht="12.75">
      <c r="A218" s="185"/>
      <c r="B218" s="185"/>
      <c r="C218" s="185"/>
      <c r="D218" s="185"/>
      <c r="H218" s="686"/>
      <c r="I218" s="686"/>
      <c r="J218" s="686"/>
      <c r="K218" s="686"/>
      <c r="M218" s="152"/>
      <c r="N218" s="152"/>
    </row>
    <row r="219" spans="1:14" ht="12.75">
      <c r="A219" s="185"/>
      <c r="B219" s="185"/>
      <c r="C219" s="185"/>
      <c r="D219" s="185"/>
      <c r="H219" s="686"/>
      <c r="I219" s="686"/>
      <c r="J219" s="686"/>
      <c r="K219" s="686"/>
      <c r="M219" s="152"/>
      <c r="N219" s="152"/>
    </row>
    <row r="220" spans="1:14" ht="12.75">
      <c r="A220" s="185"/>
      <c r="B220" s="185"/>
      <c r="C220" s="185"/>
      <c r="D220" s="185"/>
      <c r="H220" s="686"/>
      <c r="I220" s="686"/>
      <c r="J220" s="686"/>
      <c r="K220" s="686"/>
      <c r="M220" s="152"/>
      <c r="N220" s="152"/>
    </row>
    <row r="221" spans="1:14" ht="12.75">
      <c r="A221" s="185"/>
      <c r="B221" s="185"/>
      <c r="C221" s="185"/>
      <c r="D221" s="185"/>
      <c r="H221" s="686"/>
      <c r="I221" s="686"/>
      <c r="J221" s="686"/>
      <c r="K221" s="686"/>
      <c r="M221" s="152"/>
      <c r="N221" s="152"/>
    </row>
    <row r="222" spans="1:14" ht="12.75">
      <c r="A222" s="185"/>
      <c r="B222" s="185"/>
      <c r="C222" s="185"/>
      <c r="D222" s="185"/>
      <c r="H222" s="686"/>
      <c r="I222" s="686"/>
      <c r="J222" s="686"/>
      <c r="K222" s="686"/>
      <c r="M222" s="152"/>
      <c r="N222" s="152"/>
    </row>
    <row r="223" spans="1:14" ht="12.75">
      <c r="A223" s="185"/>
      <c r="B223" s="185"/>
      <c r="C223" s="185"/>
      <c r="D223" s="185"/>
      <c r="H223" s="686"/>
      <c r="I223" s="686"/>
      <c r="J223" s="686"/>
      <c r="K223" s="686"/>
      <c r="M223" s="152"/>
      <c r="N223" s="152"/>
    </row>
    <row r="224" spans="1:14" ht="12.75">
      <c r="A224" s="185"/>
      <c r="B224" s="185"/>
      <c r="C224" s="185"/>
      <c r="D224" s="185"/>
      <c r="H224" s="686"/>
      <c r="I224" s="686"/>
      <c r="J224" s="686"/>
      <c r="K224" s="686"/>
      <c r="M224" s="152"/>
      <c r="N224" s="152"/>
    </row>
    <row r="225" spans="1:14" ht="12.75">
      <c r="A225" s="185"/>
      <c r="B225" s="185"/>
      <c r="C225" s="185"/>
      <c r="D225" s="185"/>
      <c r="H225" s="686"/>
      <c r="I225" s="686"/>
      <c r="J225" s="686"/>
      <c r="K225" s="686"/>
      <c r="M225" s="152"/>
      <c r="N225" s="152"/>
    </row>
    <row r="226" spans="1:14" ht="12.75">
      <c r="A226" s="185"/>
      <c r="B226" s="185"/>
      <c r="C226" s="185"/>
      <c r="D226" s="185"/>
      <c r="H226" s="686"/>
      <c r="I226" s="686"/>
      <c r="J226" s="686"/>
      <c r="K226" s="686"/>
      <c r="M226" s="152"/>
      <c r="N226" s="152"/>
    </row>
    <row r="227" spans="1:14" ht="12.75">
      <c r="A227" s="185"/>
      <c r="B227" s="185"/>
      <c r="C227" s="185"/>
      <c r="D227" s="185"/>
      <c r="H227" s="686"/>
      <c r="I227" s="686"/>
      <c r="J227" s="686"/>
      <c r="K227" s="686"/>
      <c r="M227" s="152"/>
      <c r="N227" s="152"/>
    </row>
    <row r="228" spans="1:14" ht="12.75">
      <c r="A228" s="185"/>
      <c r="B228" s="185"/>
      <c r="C228" s="185"/>
      <c r="D228" s="185"/>
      <c r="H228" s="686"/>
      <c r="I228" s="686"/>
      <c r="J228" s="686"/>
      <c r="K228" s="686"/>
      <c r="M228" s="152"/>
      <c r="N228" s="152"/>
    </row>
    <row r="229" spans="1:14" ht="12.75">
      <c r="A229" s="185"/>
      <c r="B229" s="185"/>
      <c r="C229" s="185"/>
      <c r="D229" s="185"/>
      <c r="H229" s="686"/>
      <c r="I229" s="686"/>
      <c r="J229" s="686"/>
      <c r="K229" s="686"/>
      <c r="M229" s="152"/>
      <c r="N229" s="152"/>
    </row>
    <row r="230" spans="1:14" ht="12.75">
      <c r="A230" s="185"/>
      <c r="B230" s="185"/>
      <c r="C230" s="185"/>
      <c r="D230" s="185"/>
      <c r="H230" s="686"/>
      <c r="I230" s="686"/>
      <c r="J230" s="686"/>
      <c r="K230" s="686"/>
      <c r="M230" s="152"/>
      <c r="N230" s="152"/>
    </row>
    <row r="231" spans="1:14" ht="12.75">
      <c r="A231" s="185"/>
      <c r="B231" s="185"/>
      <c r="C231" s="185"/>
      <c r="D231" s="185"/>
      <c r="H231" s="686"/>
      <c r="I231" s="686"/>
      <c r="J231" s="686"/>
      <c r="K231" s="686"/>
      <c r="M231" s="152"/>
      <c r="N231" s="152"/>
    </row>
    <row r="232" spans="1:14" ht="12.75">
      <c r="A232" s="185"/>
      <c r="B232" s="185"/>
      <c r="C232" s="185"/>
      <c r="D232" s="185"/>
      <c r="H232" s="686"/>
      <c r="I232" s="686"/>
      <c r="J232" s="686"/>
      <c r="K232" s="686"/>
      <c r="M232" s="152"/>
      <c r="N232" s="152"/>
    </row>
    <row r="233" spans="1:14" ht="12.75">
      <c r="A233" s="185"/>
      <c r="B233" s="185"/>
      <c r="C233" s="185"/>
      <c r="D233" s="185"/>
      <c r="H233" s="686"/>
      <c r="I233" s="686"/>
      <c r="J233" s="686"/>
      <c r="K233" s="686"/>
      <c r="M233" s="152"/>
      <c r="N233" s="152"/>
    </row>
    <row r="234" spans="1:14" ht="12.75">
      <c r="A234" s="185"/>
      <c r="B234" s="185"/>
      <c r="C234" s="185"/>
      <c r="D234" s="185"/>
      <c r="H234" s="686"/>
      <c r="I234" s="686"/>
      <c r="J234" s="686"/>
      <c r="K234" s="686"/>
      <c r="M234" s="152"/>
      <c r="N234" s="152"/>
    </row>
    <row r="235" spans="1:14" ht="12.75">
      <c r="A235" s="185"/>
      <c r="B235" s="185"/>
      <c r="C235" s="185"/>
      <c r="D235" s="185"/>
      <c r="H235" s="686"/>
      <c r="I235" s="686"/>
      <c r="J235" s="686"/>
      <c r="K235" s="686"/>
      <c r="M235" s="152"/>
      <c r="N235" s="152"/>
    </row>
    <row r="236" spans="1:14" ht="12.75">
      <c r="A236" s="185"/>
      <c r="B236" s="185"/>
      <c r="C236" s="185"/>
      <c r="D236" s="185"/>
      <c r="H236" s="686"/>
      <c r="I236" s="686"/>
      <c r="J236" s="686"/>
      <c r="K236" s="686"/>
      <c r="M236" s="152"/>
      <c r="N236" s="152"/>
    </row>
    <row r="237" spans="1:14" ht="12.75">
      <c r="A237" s="185"/>
      <c r="B237" s="185"/>
      <c r="C237" s="185"/>
      <c r="D237" s="185"/>
      <c r="H237" s="686"/>
      <c r="I237" s="686"/>
      <c r="J237" s="686"/>
      <c r="K237" s="686"/>
      <c r="M237" s="152"/>
      <c r="N237" s="152"/>
    </row>
    <row r="238" spans="1:14" ht="12.75">
      <c r="A238" s="185"/>
      <c r="B238" s="185"/>
      <c r="C238" s="185"/>
      <c r="D238" s="185"/>
      <c r="H238" s="686"/>
      <c r="I238" s="686"/>
      <c r="J238" s="686"/>
      <c r="K238" s="686"/>
      <c r="M238" s="152"/>
      <c r="N238" s="152"/>
    </row>
    <row r="239" spans="1:14" ht="12.75">
      <c r="A239" s="185"/>
      <c r="B239" s="185"/>
      <c r="C239" s="185"/>
      <c r="D239" s="185"/>
      <c r="H239" s="686"/>
      <c r="I239" s="686"/>
      <c r="J239" s="686"/>
      <c r="K239" s="686"/>
      <c r="M239" s="152"/>
      <c r="N239" s="152"/>
    </row>
    <row r="240" spans="1:14" ht="12.75">
      <c r="A240" s="185"/>
      <c r="B240" s="185"/>
      <c r="C240" s="185"/>
      <c r="D240" s="185"/>
      <c r="H240" s="686"/>
      <c r="I240" s="686"/>
      <c r="J240" s="686"/>
      <c r="K240" s="686"/>
      <c r="M240" s="152"/>
      <c r="N240" s="152"/>
    </row>
    <row r="241" spans="1:14" ht="12.75">
      <c r="A241" s="185"/>
      <c r="B241" s="185"/>
      <c r="C241" s="185"/>
      <c r="D241" s="185"/>
      <c r="H241" s="686"/>
      <c r="I241" s="686"/>
      <c r="J241" s="686"/>
      <c r="K241" s="686"/>
      <c r="M241" s="152"/>
      <c r="N241" s="152"/>
    </row>
    <row r="242" spans="1:14" ht="12.75">
      <c r="A242" s="185"/>
      <c r="B242" s="185"/>
      <c r="C242" s="185"/>
      <c r="D242" s="185"/>
      <c r="H242" s="686"/>
      <c r="I242" s="686"/>
      <c r="J242" s="686"/>
      <c r="K242" s="686"/>
      <c r="M242" s="152"/>
      <c r="N242" s="152"/>
    </row>
    <row r="243" spans="1:14" ht="12.75">
      <c r="A243" s="185"/>
      <c r="B243" s="185"/>
      <c r="C243" s="185"/>
      <c r="D243" s="185"/>
      <c r="H243" s="686"/>
      <c r="I243" s="686"/>
      <c r="J243" s="686"/>
      <c r="K243" s="686"/>
      <c r="M243" s="152"/>
      <c r="N243" s="152"/>
    </row>
    <row r="244" spans="1:14" ht="12.75">
      <c r="A244" s="185"/>
      <c r="B244" s="185"/>
      <c r="C244" s="185"/>
      <c r="D244" s="185"/>
      <c r="H244" s="686"/>
      <c r="I244" s="686"/>
      <c r="J244" s="686"/>
      <c r="K244" s="686"/>
      <c r="M244" s="152"/>
      <c r="N244" s="152"/>
    </row>
    <row r="245" spans="1:14" ht="12.75">
      <c r="A245" s="185"/>
      <c r="B245" s="185"/>
      <c r="C245" s="185"/>
      <c r="D245" s="185"/>
      <c r="H245" s="686"/>
      <c r="I245" s="686"/>
      <c r="J245" s="686"/>
      <c r="K245" s="686"/>
      <c r="M245" s="152"/>
      <c r="N245" s="152"/>
    </row>
    <row r="246" spans="1:14" ht="12.75">
      <c r="A246" s="185"/>
      <c r="B246" s="185"/>
      <c r="C246" s="185"/>
      <c r="D246" s="185"/>
      <c r="H246" s="686"/>
      <c r="I246" s="686"/>
      <c r="J246" s="686"/>
      <c r="K246" s="686"/>
      <c r="M246" s="152"/>
      <c r="N246" s="152"/>
    </row>
    <row r="247" spans="1:14" ht="12.75">
      <c r="A247" s="185"/>
      <c r="B247" s="185"/>
      <c r="C247" s="185"/>
      <c r="D247" s="185"/>
      <c r="H247" s="686"/>
      <c r="I247" s="686"/>
      <c r="J247" s="686"/>
      <c r="K247" s="686"/>
      <c r="M247" s="152"/>
      <c r="N247" s="152"/>
    </row>
    <row r="248" spans="1:14" ht="12.75">
      <c r="A248" s="185"/>
      <c r="B248" s="185"/>
      <c r="C248" s="185"/>
      <c r="D248" s="185"/>
      <c r="H248" s="686"/>
      <c r="I248" s="686"/>
      <c r="J248" s="686"/>
      <c r="K248" s="686"/>
      <c r="M248" s="152"/>
      <c r="N248" s="152"/>
    </row>
    <row r="249" spans="1:14" ht="12.75">
      <c r="A249" s="185"/>
      <c r="B249" s="185"/>
      <c r="C249" s="185"/>
      <c r="D249" s="185"/>
      <c r="H249" s="686"/>
      <c r="I249" s="686"/>
      <c r="J249" s="686"/>
      <c r="K249" s="686"/>
      <c r="M249" s="152"/>
      <c r="N249" s="152"/>
    </row>
    <row r="250" spans="1:14" ht="12.75">
      <c r="A250" s="185"/>
      <c r="B250" s="185"/>
      <c r="C250" s="185"/>
      <c r="D250" s="185"/>
      <c r="H250" s="686"/>
      <c r="I250" s="686"/>
      <c r="J250" s="686"/>
      <c r="K250" s="686"/>
      <c r="M250" s="152"/>
      <c r="N250" s="152"/>
    </row>
    <row r="251" spans="1:14" ht="12.75">
      <c r="A251" s="185"/>
      <c r="B251" s="185"/>
      <c r="C251" s="185"/>
      <c r="D251" s="185"/>
      <c r="H251" s="686"/>
      <c r="I251" s="686"/>
      <c r="J251" s="686"/>
      <c r="K251" s="686"/>
      <c r="M251" s="152"/>
      <c r="N251" s="152"/>
    </row>
    <row r="252" spans="1:14" ht="12.75">
      <c r="A252" s="185"/>
      <c r="B252" s="185"/>
      <c r="C252" s="185"/>
      <c r="D252" s="185"/>
      <c r="H252" s="686"/>
      <c r="I252" s="686"/>
      <c r="J252" s="686"/>
      <c r="K252" s="686"/>
      <c r="M252" s="152"/>
      <c r="N252" s="152"/>
    </row>
    <row r="253" spans="1:14" ht="12.75">
      <c r="A253" s="185"/>
      <c r="B253" s="185"/>
      <c r="C253" s="185"/>
      <c r="D253" s="185"/>
      <c r="H253" s="686"/>
      <c r="I253" s="686"/>
      <c r="J253" s="686"/>
      <c r="K253" s="686"/>
      <c r="M253" s="152"/>
      <c r="N253" s="152"/>
    </row>
    <row r="254" spans="1:14" ht="12.75">
      <c r="A254" s="185"/>
      <c r="B254" s="185"/>
      <c r="C254" s="185"/>
      <c r="D254" s="185"/>
      <c r="H254" s="686"/>
      <c r="I254" s="686"/>
      <c r="J254" s="686"/>
      <c r="K254" s="686"/>
      <c r="M254" s="152"/>
      <c r="N254" s="152"/>
    </row>
    <row r="255" spans="1:14" ht="12.75">
      <c r="A255" s="185"/>
      <c r="B255" s="185"/>
      <c r="C255" s="185"/>
      <c r="D255" s="185"/>
      <c r="H255" s="686"/>
      <c r="I255" s="686"/>
      <c r="J255" s="686"/>
      <c r="K255" s="686"/>
      <c r="M255" s="152"/>
      <c r="N255" s="152"/>
    </row>
    <row r="256" spans="1:14" ht="12.75">
      <c r="A256" s="185"/>
      <c r="B256" s="185"/>
      <c r="C256" s="185"/>
      <c r="D256" s="185"/>
      <c r="H256" s="686"/>
      <c r="I256" s="686"/>
      <c r="J256" s="686"/>
      <c r="K256" s="686"/>
      <c r="M256" s="152"/>
      <c r="N256" s="152"/>
    </row>
    <row r="257" spans="1:14" ht="12.75">
      <c r="A257" s="185"/>
      <c r="B257" s="185"/>
      <c r="C257" s="185"/>
      <c r="D257" s="185"/>
      <c r="H257" s="686"/>
      <c r="I257" s="686"/>
      <c r="J257" s="686"/>
      <c r="K257" s="686"/>
      <c r="M257" s="152"/>
      <c r="N257" s="152"/>
    </row>
    <row r="258" spans="1:14" ht="12.75">
      <c r="A258" s="185"/>
      <c r="B258" s="185"/>
      <c r="C258" s="185"/>
      <c r="D258" s="185"/>
      <c r="H258" s="686"/>
      <c r="I258" s="686"/>
      <c r="J258" s="686"/>
      <c r="K258" s="686"/>
      <c r="M258" s="152"/>
      <c r="N258" s="152"/>
    </row>
    <row r="259" spans="1:14" ht="12.75">
      <c r="A259" s="185"/>
      <c r="B259" s="185"/>
      <c r="C259" s="185"/>
      <c r="D259" s="185"/>
      <c r="H259" s="686"/>
      <c r="I259" s="686"/>
      <c r="J259" s="686"/>
      <c r="K259" s="686"/>
      <c r="M259" s="152"/>
      <c r="N259" s="152"/>
    </row>
    <row r="260" spans="1:14" ht="12.75">
      <c r="A260" s="185"/>
      <c r="B260" s="185"/>
      <c r="C260" s="185"/>
      <c r="D260" s="185"/>
      <c r="H260" s="686"/>
      <c r="I260" s="686"/>
      <c r="J260" s="686"/>
      <c r="K260" s="686"/>
      <c r="M260" s="152"/>
      <c r="N260" s="152"/>
    </row>
    <row r="261" spans="1:14" ht="12.75">
      <c r="A261" s="185"/>
      <c r="B261" s="185"/>
      <c r="C261" s="185"/>
      <c r="D261" s="185"/>
      <c r="H261" s="686"/>
      <c r="I261" s="686"/>
      <c r="J261" s="686"/>
      <c r="K261" s="686"/>
      <c r="M261" s="152"/>
      <c r="N261" s="152"/>
    </row>
    <row r="262" spans="1:14" ht="12.75">
      <c r="A262" s="185"/>
      <c r="B262" s="185"/>
      <c r="C262" s="185"/>
      <c r="D262" s="185"/>
      <c r="H262" s="686"/>
      <c r="I262" s="686"/>
      <c r="J262" s="686"/>
      <c r="K262" s="686"/>
      <c r="M262" s="152"/>
      <c r="N262" s="152"/>
    </row>
    <row r="263" spans="1:14" ht="12.75">
      <c r="A263" s="185"/>
      <c r="B263" s="185"/>
      <c r="C263" s="185"/>
      <c r="D263" s="185"/>
      <c r="H263" s="686"/>
      <c r="I263" s="686"/>
      <c r="J263" s="686"/>
      <c r="K263" s="686"/>
      <c r="M263" s="152"/>
      <c r="N263" s="152"/>
    </row>
    <row r="264" spans="1:14" ht="12.75">
      <c r="A264" s="185"/>
      <c r="B264" s="185"/>
      <c r="C264" s="185"/>
      <c r="D264" s="185"/>
      <c r="H264" s="686"/>
      <c r="I264" s="686"/>
      <c r="J264" s="686"/>
      <c r="K264" s="686"/>
      <c r="M264" s="152"/>
      <c r="N264" s="152"/>
    </row>
    <row r="265" spans="1:14" ht="12.75">
      <c r="A265" s="185"/>
      <c r="B265" s="185"/>
      <c r="C265" s="185"/>
      <c r="D265" s="185"/>
      <c r="H265" s="686"/>
      <c r="I265" s="686"/>
      <c r="J265" s="686"/>
      <c r="K265" s="686"/>
      <c r="M265" s="152"/>
      <c r="N265" s="152"/>
    </row>
    <row r="266" spans="1:14" ht="12.75">
      <c r="A266" s="185"/>
      <c r="B266" s="185"/>
      <c r="C266" s="185"/>
      <c r="D266" s="185"/>
      <c r="H266" s="686"/>
      <c r="I266" s="686"/>
      <c r="J266" s="686"/>
      <c r="K266" s="686"/>
      <c r="M266" s="152"/>
      <c r="N266" s="152"/>
    </row>
    <row r="267" spans="1:14" ht="12.75">
      <c r="A267" s="185"/>
      <c r="B267" s="185"/>
      <c r="C267" s="185"/>
      <c r="D267" s="185"/>
      <c r="H267" s="686"/>
      <c r="I267" s="686"/>
      <c r="J267" s="686"/>
      <c r="K267" s="686"/>
      <c r="M267" s="152"/>
      <c r="N267" s="152"/>
    </row>
    <row r="268" spans="1:14" ht="12.75">
      <c r="A268" s="185"/>
      <c r="B268" s="185"/>
      <c r="C268" s="185"/>
      <c r="D268" s="185"/>
      <c r="H268" s="686"/>
      <c r="I268" s="686"/>
      <c r="J268" s="686"/>
      <c r="K268" s="686"/>
      <c r="M268" s="152"/>
      <c r="N268" s="152"/>
    </row>
    <row r="269" spans="1:14" ht="12.75">
      <c r="A269" s="185"/>
      <c r="B269" s="185"/>
      <c r="C269" s="185"/>
      <c r="D269" s="185"/>
      <c r="H269" s="686"/>
      <c r="I269" s="686"/>
      <c r="J269" s="686"/>
      <c r="K269" s="686"/>
      <c r="M269" s="152"/>
      <c r="N269" s="152"/>
    </row>
    <row r="270" spans="1:14" ht="12.75">
      <c r="A270" s="185"/>
      <c r="B270" s="185"/>
      <c r="C270" s="185"/>
      <c r="D270" s="185"/>
      <c r="H270" s="686"/>
      <c r="I270" s="686"/>
      <c r="J270" s="686"/>
      <c r="K270" s="686"/>
      <c r="M270" s="152"/>
      <c r="N270" s="152"/>
    </row>
    <row r="271" spans="1:14" ht="12.75">
      <c r="A271" s="185"/>
      <c r="B271" s="185"/>
      <c r="C271" s="185"/>
      <c r="D271" s="185"/>
      <c r="H271" s="686"/>
      <c r="I271" s="686"/>
      <c r="J271" s="686"/>
      <c r="K271" s="686"/>
      <c r="M271" s="152"/>
      <c r="N271" s="152"/>
    </row>
    <row r="272" spans="1:14" ht="12.75">
      <c r="A272" s="185"/>
      <c r="B272" s="185"/>
      <c r="C272" s="185"/>
      <c r="D272" s="185"/>
      <c r="H272" s="686"/>
      <c r="I272" s="686"/>
      <c r="J272" s="686"/>
      <c r="K272" s="686"/>
      <c r="M272" s="152"/>
      <c r="N272" s="152"/>
    </row>
    <row r="273" spans="1:14" ht="12.75">
      <c r="A273" s="185"/>
      <c r="B273" s="185"/>
      <c r="C273" s="185"/>
      <c r="D273" s="185"/>
      <c r="H273" s="686"/>
      <c r="I273" s="686"/>
      <c r="J273" s="686"/>
      <c r="K273" s="686"/>
      <c r="M273" s="152"/>
      <c r="N273" s="152"/>
    </row>
    <row r="274" spans="1:14" ht="12.75">
      <c r="A274" s="185"/>
      <c r="B274" s="185"/>
      <c r="C274" s="185"/>
      <c r="D274" s="185"/>
      <c r="H274" s="686"/>
      <c r="I274" s="686"/>
      <c r="J274" s="686"/>
      <c r="K274" s="686"/>
      <c r="M274" s="152"/>
      <c r="N274" s="152"/>
    </row>
    <row r="275" spans="1:14" ht="12.75">
      <c r="A275" s="185"/>
      <c r="B275" s="185"/>
      <c r="C275" s="185"/>
      <c r="D275" s="185"/>
      <c r="H275" s="686"/>
      <c r="I275" s="686"/>
      <c r="J275" s="686"/>
      <c r="K275" s="686"/>
      <c r="M275" s="152"/>
      <c r="N275" s="152"/>
    </row>
    <row r="276" spans="1:14" ht="12.75">
      <c r="A276" s="185"/>
      <c r="B276" s="185"/>
      <c r="C276" s="185"/>
      <c r="D276" s="185"/>
      <c r="H276" s="686"/>
      <c r="I276" s="686"/>
      <c r="J276" s="686"/>
      <c r="K276" s="686"/>
      <c r="M276" s="152"/>
      <c r="N276" s="152"/>
    </row>
    <row r="277" spans="1:14" ht="12.75">
      <c r="A277" s="185"/>
      <c r="B277" s="185"/>
      <c r="C277" s="185"/>
      <c r="D277" s="185"/>
      <c r="H277" s="686"/>
      <c r="I277" s="686"/>
      <c r="J277" s="686"/>
      <c r="K277" s="686"/>
      <c r="M277" s="152"/>
      <c r="N277" s="152"/>
    </row>
    <row r="278" spans="1:14" ht="12.75">
      <c r="A278" s="185"/>
      <c r="B278" s="185"/>
      <c r="C278" s="185"/>
      <c r="D278" s="185"/>
      <c r="H278" s="686"/>
      <c r="I278" s="686"/>
      <c r="J278" s="686"/>
      <c r="K278" s="686"/>
      <c r="M278" s="152"/>
      <c r="N278" s="152"/>
    </row>
    <row r="279" spans="1:14" ht="12.75">
      <c r="A279" s="185"/>
      <c r="B279" s="185"/>
      <c r="C279" s="185"/>
      <c r="D279" s="185"/>
      <c r="H279" s="686"/>
      <c r="I279" s="686"/>
      <c r="J279" s="686"/>
      <c r="K279" s="686"/>
      <c r="M279" s="152"/>
      <c r="N279" s="152"/>
    </row>
    <row r="280" spans="1:14" ht="12.75">
      <c r="A280" s="185"/>
      <c r="B280" s="185"/>
      <c r="C280" s="185"/>
      <c r="D280" s="185"/>
      <c r="H280" s="686"/>
      <c r="I280" s="686"/>
      <c r="J280" s="686"/>
      <c r="K280" s="686"/>
      <c r="M280" s="152"/>
      <c r="N280" s="152"/>
    </row>
    <row r="281" spans="1:14" ht="12.75">
      <c r="A281" s="185"/>
      <c r="B281" s="185"/>
      <c r="C281" s="185"/>
      <c r="D281" s="185"/>
      <c r="H281" s="686"/>
      <c r="I281" s="686"/>
      <c r="J281" s="686"/>
      <c r="K281" s="686"/>
      <c r="M281" s="152"/>
      <c r="N281" s="152"/>
    </row>
    <row r="282" spans="1:14" ht="12.75">
      <c r="A282" s="185"/>
      <c r="B282" s="185"/>
      <c r="C282" s="185"/>
      <c r="D282" s="185"/>
      <c r="H282" s="686"/>
      <c r="I282" s="686"/>
      <c r="J282" s="686"/>
      <c r="K282" s="686"/>
      <c r="M282" s="152"/>
      <c r="N282" s="152"/>
    </row>
    <row r="283" spans="1:14" ht="12.75">
      <c r="A283" s="185"/>
      <c r="B283" s="185"/>
      <c r="C283" s="185"/>
      <c r="D283" s="185"/>
      <c r="H283" s="686"/>
      <c r="I283" s="686"/>
      <c r="J283" s="686"/>
      <c r="K283" s="686"/>
      <c r="M283" s="152"/>
      <c r="N283" s="152"/>
    </row>
    <row r="284" spans="1:14" ht="12.75">
      <c r="A284" s="185"/>
      <c r="B284" s="185"/>
      <c r="C284" s="185"/>
      <c r="D284" s="185"/>
      <c r="H284" s="686"/>
      <c r="I284" s="686"/>
      <c r="J284" s="686"/>
      <c r="K284" s="686"/>
      <c r="M284" s="152"/>
      <c r="N284" s="152"/>
    </row>
    <row r="285" spans="1:14" ht="12.75">
      <c r="A285" s="185"/>
      <c r="B285" s="185"/>
      <c r="C285" s="185"/>
      <c r="D285" s="185"/>
      <c r="H285" s="686"/>
      <c r="I285" s="686"/>
      <c r="J285" s="686"/>
      <c r="K285" s="686"/>
      <c r="M285" s="152"/>
      <c r="N285" s="152"/>
    </row>
    <row r="286" spans="1:14" ht="12.75">
      <c r="A286" s="185"/>
      <c r="B286" s="185"/>
      <c r="C286" s="185"/>
      <c r="D286" s="185"/>
      <c r="H286" s="686"/>
      <c r="I286" s="686"/>
      <c r="J286" s="686"/>
      <c r="K286" s="686"/>
      <c r="M286" s="152"/>
      <c r="N286" s="152"/>
    </row>
    <row r="287" spans="1:14" ht="12.75">
      <c r="A287" s="185"/>
      <c r="B287" s="185"/>
      <c r="C287" s="185"/>
      <c r="D287" s="185"/>
      <c r="H287" s="686"/>
      <c r="I287" s="686"/>
      <c r="J287" s="686"/>
      <c r="K287" s="686"/>
      <c r="M287" s="152"/>
      <c r="N287" s="152"/>
    </row>
    <row r="288" spans="1:14" ht="12.75">
      <c r="A288" s="185"/>
      <c r="B288" s="185"/>
      <c r="C288" s="185"/>
      <c r="D288" s="185"/>
      <c r="H288" s="686"/>
      <c r="I288" s="686"/>
      <c r="J288" s="686"/>
      <c r="K288" s="686"/>
      <c r="M288" s="152"/>
      <c r="N288" s="152"/>
    </row>
    <row r="289" spans="1:14" ht="12.75">
      <c r="A289" s="185"/>
      <c r="B289" s="185"/>
      <c r="C289" s="185"/>
      <c r="D289" s="185"/>
      <c r="H289" s="686"/>
      <c r="I289" s="686"/>
      <c r="J289" s="686"/>
      <c r="K289" s="686"/>
      <c r="M289" s="152"/>
      <c r="N289" s="152"/>
    </row>
    <row r="290" spans="1:14" ht="12.75">
      <c r="A290" s="185"/>
      <c r="B290" s="185"/>
      <c r="C290" s="185"/>
      <c r="D290" s="185"/>
      <c r="H290" s="686"/>
      <c r="I290" s="686"/>
      <c r="J290" s="686"/>
      <c r="K290" s="686"/>
      <c r="M290" s="152"/>
      <c r="N290" s="152"/>
    </row>
    <row r="291" spans="1:14" ht="12.75">
      <c r="A291" s="185"/>
      <c r="B291" s="185"/>
      <c r="C291" s="185"/>
      <c r="D291" s="185"/>
      <c r="H291" s="686"/>
      <c r="I291" s="686"/>
      <c r="J291" s="686"/>
      <c r="K291" s="686"/>
      <c r="M291" s="152"/>
      <c r="N291" s="152"/>
    </row>
    <row r="292" spans="1:14" ht="12.75">
      <c r="A292" s="185"/>
      <c r="B292" s="185"/>
      <c r="C292" s="185"/>
      <c r="D292" s="185"/>
      <c r="H292" s="686"/>
      <c r="I292" s="686"/>
      <c r="J292" s="686"/>
      <c r="K292" s="686"/>
      <c r="M292" s="152"/>
      <c r="N292" s="152"/>
    </row>
    <row r="293" spans="1:14" ht="12.75">
      <c r="A293" s="185"/>
      <c r="B293" s="185"/>
      <c r="C293" s="185"/>
      <c r="D293" s="185"/>
      <c r="H293" s="686"/>
      <c r="I293" s="686"/>
      <c r="J293" s="686"/>
      <c r="K293" s="686"/>
      <c r="M293" s="152"/>
      <c r="N293" s="152"/>
    </row>
    <row r="294" spans="1:14" ht="12.75">
      <c r="A294" s="185"/>
      <c r="B294" s="185"/>
      <c r="C294" s="185"/>
      <c r="D294" s="185"/>
      <c r="H294" s="686"/>
      <c r="I294" s="686"/>
      <c r="J294" s="686"/>
      <c r="K294" s="686"/>
      <c r="M294" s="152"/>
      <c r="N294" s="152"/>
    </row>
    <row r="295" spans="1:14" ht="12.75">
      <c r="A295" s="185"/>
      <c r="B295" s="185"/>
      <c r="C295" s="185"/>
      <c r="D295" s="185"/>
      <c r="H295" s="686"/>
      <c r="I295" s="686"/>
      <c r="J295" s="686"/>
      <c r="K295" s="686"/>
      <c r="M295" s="152"/>
      <c r="N295" s="152"/>
    </row>
    <row r="296" spans="1:14" ht="12.75">
      <c r="A296" s="185"/>
      <c r="B296" s="185"/>
      <c r="C296" s="185"/>
      <c r="D296" s="185"/>
      <c r="H296" s="686"/>
      <c r="I296" s="686"/>
      <c r="J296" s="686"/>
      <c r="K296" s="686"/>
      <c r="M296" s="152"/>
      <c r="N296" s="152"/>
    </row>
    <row r="297" spans="1:14" ht="12.75">
      <c r="A297" s="185"/>
      <c r="B297" s="185"/>
      <c r="C297" s="185"/>
      <c r="D297" s="185"/>
      <c r="H297" s="686"/>
      <c r="I297" s="686"/>
      <c r="J297" s="686"/>
      <c r="K297" s="686"/>
      <c r="M297" s="152"/>
      <c r="N297" s="152"/>
    </row>
    <row r="298" spans="1:14" ht="12.75">
      <c r="A298" s="185"/>
      <c r="B298" s="185"/>
      <c r="C298" s="185"/>
      <c r="D298" s="185"/>
      <c r="H298" s="686"/>
      <c r="I298" s="686"/>
      <c r="J298" s="686"/>
      <c r="K298" s="686"/>
      <c r="M298" s="152"/>
      <c r="N298" s="152"/>
    </row>
    <row r="299" spans="1:14" ht="12.75">
      <c r="A299" s="185"/>
      <c r="B299" s="185"/>
      <c r="C299" s="185"/>
      <c r="D299" s="185"/>
      <c r="H299" s="686"/>
      <c r="I299" s="686"/>
      <c r="J299" s="686"/>
      <c r="K299" s="686"/>
      <c r="M299" s="152"/>
      <c r="N299" s="152"/>
    </row>
    <row r="300" spans="1:14" ht="12.75">
      <c r="A300" s="185"/>
      <c r="B300" s="185"/>
      <c r="C300" s="185"/>
      <c r="D300" s="185"/>
      <c r="H300" s="686"/>
      <c r="I300" s="686"/>
      <c r="J300" s="686"/>
      <c r="K300" s="686"/>
      <c r="M300" s="152"/>
      <c r="N300" s="152"/>
    </row>
    <row r="301" spans="1:14" ht="12.75">
      <c r="A301" s="185"/>
      <c r="B301" s="185"/>
      <c r="C301" s="185"/>
      <c r="D301" s="185"/>
      <c r="H301" s="686"/>
      <c r="I301" s="686"/>
      <c r="J301" s="686"/>
      <c r="K301" s="686"/>
      <c r="M301" s="152"/>
      <c r="N301" s="152"/>
    </row>
    <row r="302" spans="1:14" ht="12.75">
      <c r="A302" s="185"/>
      <c r="B302" s="185"/>
      <c r="C302" s="185"/>
      <c r="D302" s="185"/>
      <c r="H302" s="686"/>
      <c r="I302" s="686"/>
      <c r="J302" s="686"/>
      <c r="K302" s="686"/>
      <c r="M302" s="152"/>
      <c r="N302" s="152"/>
    </row>
    <row r="303" spans="1:14" ht="12.75">
      <c r="A303" s="185"/>
      <c r="B303" s="185"/>
      <c r="C303" s="185"/>
      <c r="D303" s="185"/>
      <c r="H303" s="686"/>
      <c r="I303" s="686"/>
      <c r="J303" s="686"/>
      <c r="K303" s="686"/>
      <c r="M303" s="152"/>
      <c r="N303" s="152"/>
    </row>
    <row r="304" spans="1:14" ht="12.75">
      <c r="A304" s="185"/>
      <c r="B304" s="185"/>
      <c r="C304" s="185"/>
      <c r="D304" s="185"/>
      <c r="H304" s="686"/>
      <c r="I304" s="686"/>
      <c r="J304" s="686"/>
      <c r="K304" s="686"/>
      <c r="M304" s="152"/>
      <c r="N304" s="152"/>
    </row>
    <row r="305" spans="1:14" ht="12.75">
      <c r="A305" s="185"/>
      <c r="B305" s="185"/>
      <c r="C305" s="185"/>
      <c r="D305" s="185"/>
      <c r="H305" s="686"/>
      <c r="I305" s="686"/>
      <c r="J305" s="686"/>
      <c r="K305" s="686"/>
      <c r="M305" s="152"/>
      <c r="N305" s="152"/>
    </row>
    <row r="306" spans="1:14" ht="12.75">
      <c r="A306" s="185"/>
      <c r="B306" s="185"/>
      <c r="C306" s="185"/>
      <c r="D306" s="185"/>
      <c r="H306" s="686"/>
      <c r="I306" s="686"/>
      <c r="J306" s="686"/>
      <c r="K306" s="686"/>
      <c r="M306" s="152"/>
      <c r="N306" s="152"/>
    </row>
    <row r="307" spans="1:14" ht="12.75">
      <c r="A307" s="185"/>
      <c r="B307" s="185"/>
      <c r="C307" s="185"/>
      <c r="D307" s="185"/>
      <c r="H307" s="686"/>
      <c r="I307" s="686"/>
      <c r="J307" s="686"/>
      <c r="K307" s="686"/>
      <c r="M307" s="152"/>
      <c r="N307" s="152"/>
    </row>
    <row r="308" spans="1:14" ht="12.75">
      <c r="A308" s="185"/>
      <c r="B308" s="185"/>
      <c r="C308" s="185"/>
      <c r="D308" s="185"/>
      <c r="H308" s="686"/>
      <c r="I308" s="686"/>
      <c r="J308" s="686"/>
      <c r="K308" s="686"/>
      <c r="M308" s="152"/>
      <c r="N308" s="152"/>
    </row>
    <row r="309" spans="1:14" ht="12.75">
      <c r="A309" s="185"/>
      <c r="B309" s="185"/>
      <c r="C309" s="185"/>
      <c r="D309" s="185"/>
      <c r="H309" s="686"/>
      <c r="I309" s="686"/>
      <c r="J309" s="686"/>
      <c r="K309" s="686"/>
      <c r="M309" s="152"/>
      <c r="N309" s="152"/>
    </row>
    <row r="310" spans="1:14" ht="12.75">
      <c r="A310" s="185"/>
      <c r="B310" s="185"/>
      <c r="C310" s="185"/>
      <c r="D310" s="185"/>
      <c r="H310" s="686"/>
      <c r="I310" s="686"/>
      <c r="J310" s="686"/>
      <c r="K310" s="686"/>
      <c r="M310" s="152"/>
      <c r="N310" s="152"/>
    </row>
    <row r="311" spans="1:14" ht="12.75">
      <c r="A311" s="185"/>
      <c r="B311" s="185"/>
      <c r="C311" s="185"/>
      <c r="D311" s="185"/>
      <c r="H311" s="686"/>
      <c r="I311" s="686"/>
      <c r="J311" s="686"/>
      <c r="K311" s="686"/>
      <c r="M311" s="152"/>
      <c r="N311" s="152"/>
    </row>
    <row r="312" spans="1:14" ht="12.75">
      <c r="A312" s="185"/>
      <c r="B312" s="185"/>
      <c r="C312" s="185"/>
      <c r="D312" s="185"/>
      <c r="H312" s="686"/>
      <c r="I312" s="686"/>
      <c r="J312" s="686"/>
      <c r="K312" s="686"/>
      <c r="M312" s="152"/>
      <c r="N312" s="152"/>
    </row>
    <row r="313" spans="1:14" ht="12.75">
      <c r="A313" s="185"/>
      <c r="B313" s="185"/>
      <c r="C313" s="185"/>
      <c r="D313" s="185"/>
      <c r="H313" s="686"/>
      <c r="I313" s="686"/>
      <c r="J313" s="686"/>
      <c r="K313" s="686"/>
      <c r="M313" s="152"/>
      <c r="N313" s="152"/>
    </row>
    <row r="314" spans="1:14" ht="12.75">
      <c r="A314" s="185"/>
      <c r="B314" s="185"/>
      <c r="C314" s="185"/>
      <c r="D314" s="185"/>
      <c r="H314" s="686"/>
      <c r="I314" s="686"/>
      <c r="J314" s="686"/>
      <c r="K314" s="686"/>
      <c r="M314" s="152"/>
      <c r="N314" s="152"/>
    </row>
    <row r="315" spans="1:14" ht="12.75">
      <c r="A315" s="185"/>
      <c r="B315" s="185"/>
      <c r="C315" s="185"/>
      <c r="D315" s="185"/>
      <c r="H315" s="686"/>
      <c r="I315" s="686"/>
      <c r="J315" s="686"/>
      <c r="K315" s="686"/>
      <c r="M315" s="152"/>
      <c r="N315" s="152"/>
    </row>
    <row r="316" spans="1:14" ht="12.75">
      <c r="A316" s="185"/>
      <c r="B316" s="185"/>
      <c r="C316" s="185"/>
      <c r="D316" s="185"/>
      <c r="H316" s="686"/>
      <c r="I316" s="686"/>
      <c r="J316" s="686"/>
      <c r="K316" s="686"/>
      <c r="M316" s="152"/>
      <c r="N316" s="152"/>
    </row>
    <row r="317" spans="1:14" ht="12.75">
      <c r="A317" s="185"/>
      <c r="B317" s="185"/>
      <c r="C317" s="185"/>
      <c r="D317" s="185"/>
      <c r="H317" s="686"/>
      <c r="I317" s="686"/>
      <c r="J317" s="686"/>
      <c r="K317" s="686"/>
      <c r="M317" s="152"/>
      <c r="N317" s="152"/>
    </row>
    <row r="318" spans="1:14" ht="12.75">
      <c r="A318" s="185"/>
      <c r="B318" s="185"/>
      <c r="C318" s="185"/>
      <c r="D318" s="185"/>
      <c r="H318" s="686"/>
      <c r="I318" s="686"/>
      <c r="J318" s="686"/>
      <c r="K318" s="686"/>
      <c r="M318" s="152"/>
      <c r="N318" s="152"/>
    </row>
    <row r="319" spans="1:14" ht="12.75">
      <c r="A319" s="185"/>
      <c r="B319" s="185"/>
      <c r="C319" s="185"/>
      <c r="D319" s="185"/>
      <c r="H319" s="686"/>
      <c r="I319" s="686"/>
      <c r="J319" s="686"/>
      <c r="K319" s="686"/>
      <c r="M319" s="152"/>
      <c r="N319" s="152"/>
    </row>
    <row r="320" spans="1:14" ht="12.75">
      <c r="A320" s="185"/>
      <c r="B320" s="185"/>
      <c r="C320" s="185"/>
      <c r="D320" s="185"/>
      <c r="H320" s="686"/>
      <c r="I320" s="686"/>
      <c r="J320" s="686"/>
      <c r="K320" s="686"/>
      <c r="M320" s="152"/>
      <c r="N320" s="152"/>
    </row>
    <row r="321" spans="1:14" ht="12.75">
      <c r="A321" s="185"/>
      <c r="B321" s="185"/>
      <c r="C321" s="185"/>
      <c r="D321" s="185"/>
      <c r="H321" s="686"/>
      <c r="I321" s="686"/>
      <c r="J321" s="686"/>
      <c r="K321" s="686"/>
      <c r="M321" s="152"/>
      <c r="N321" s="152"/>
    </row>
    <row r="322" spans="1:14" ht="12.75">
      <c r="A322" s="185"/>
      <c r="B322" s="185"/>
      <c r="C322" s="185"/>
      <c r="D322" s="185"/>
      <c r="H322" s="686"/>
      <c r="I322" s="686"/>
      <c r="J322" s="686"/>
      <c r="K322" s="686"/>
      <c r="M322" s="152"/>
      <c r="N322" s="152"/>
    </row>
    <row r="323" spans="1:14" ht="12.75">
      <c r="A323" s="185"/>
      <c r="B323" s="185"/>
      <c r="C323" s="185"/>
      <c r="D323" s="185"/>
      <c r="H323" s="686"/>
      <c r="I323" s="686"/>
      <c r="J323" s="686"/>
      <c r="K323" s="686"/>
      <c r="M323" s="152"/>
      <c r="N323" s="152"/>
    </row>
    <row r="324" spans="1:14" ht="12.75">
      <c r="A324" s="185"/>
      <c r="B324" s="185"/>
      <c r="C324" s="185"/>
      <c r="D324" s="185"/>
      <c r="H324" s="686"/>
      <c r="I324" s="686"/>
      <c r="J324" s="686"/>
      <c r="K324" s="686"/>
      <c r="M324" s="152"/>
      <c r="N324" s="152"/>
    </row>
    <row r="325" spans="1:14" ht="12.75">
      <c r="A325" s="185"/>
      <c r="B325" s="185"/>
      <c r="C325" s="185"/>
      <c r="D325" s="185"/>
      <c r="H325" s="686"/>
      <c r="I325" s="686"/>
      <c r="J325" s="686"/>
      <c r="K325" s="686"/>
      <c r="M325" s="152"/>
      <c r="N325" s="152"/>
    </row>
    <row r="326" spans="1:14" ht="12.75">
      <c r="A326" s="185"/>
      <c r="B326" s="185"/>
      <c r="C326" s="185"/>
      <c r="D326" s="185"/>
      <c r="H326" s="686"/>
      <c r="I326" s="686"/>
      <c r="J326" s="686"/>
      <c r="K326" s="686"/>
      <c r="M326" s="152"/>
      <c r="N326" s="152"/>
    </row>
    <row r="327" spans="1:14" ht="12.75">
      <c r="A327" s="185"/>
      <c r="B327" s="185"/>
      <c r="C327" s="185"/>
      <c r="D327" s="185"/>
      <c r="H327" s="686"/>
      <c r="I327" s="686"/>
      <c r="J327" s="686"/>
      <c r="K327" s="686"/>
      <c r="M327" s="152"/>
      <c r="N327" s="152"/>
    </row>
    <row r="328" spans="1:14" ht="12.75">
      <c r="A328" s="185"/>
      <c r="B328" s="185"/>
      <c r="C328" s="185"/>
      <c r="D328" s="185"/>
      <c r="H328" s="686"/>
      <c r="I328" s="686"/>
      <c r="J328" s="686"/>
      <c r="K328" s="686"/>
      <c r="M328" s="152"/>
      <c r="N328" s="152"/>
    </row>
    <row r="329" spans="1:14" ht="12.75">
      <c r="A329" s="185"/>
      <c r="B329" s="185"/>
      <c r="C329" s="185"/>
      <c r="D329" s="185"/>
      <c r="H329" s="686"/>
      <c r="I329" s="686"/>
      <c r="J329" s="686"/>
      <c r="K329" s="686"/>
      <c r="M329" s="152"/>
      <c r="N329" s="152"/>
    </row>
    <row r="330" spans="1:14" ht="12.75">
      <c r="A330" s="185"/>
      <c r="B330" s="185"/>
      <c r="C330" s="185"/>
      <c r="D330" s="185"/>
      <c r="H330" s="686"/>
      <c r="I330" s="686"/>
      <c r="J330" s="686"/>
      <c r="K330" s="686"/>
      <c r="M330" s="152"/>
      <c r="N330" s="152"/>
    </row>
    <row r="331" spans="1:14" ht="12.75">
      <c r="A331" s="185"/>
      <c r="B331" s="185"/>
      <c r="C331" s="185"/>
      <c r="D331" s="185"/>
      <c r="H331" s="686"/>
      <c r="I331" s="686"/>
      <c r="J331" s="686"/>
      <c r="K331" s="686"/>
      <c r="M331" s="152"/>
      <c r="N331" s="152"/>
    </row>
    <row r="332" spans="1:14" ht="12.75">
      <c r="A332" s="185"/>
      <c r="B332" s="185"/>
      <c r="C332" s="185"/>
      <c r="D332" s="185"/>
      <c r="H332" s="686"/>
      <c r="I332" s="686"/>
      <c r="J332" s="686"/>
      <c r="K332" s="686"/>
      <c r="M332" s="152"/>
      <c r="N332" s="152"/>
    </row>
    <row r="333" spans="1:14" ht="12.75">
      <c r="A333" s="185"/>
      <c r="B333" s="185"/>
      <c r="C333" s="185"/>
      <c r="D333" s="185"/>
      <c r="H333" s="686"/>
      <c r="I333" s="686"/>
      <c r="J333" s="686"/>
      <c r="K333" s="686"/>
      <c r="M333" s="152"/>
      <c r="N333" s="152"/>
    </row>
    <row r="334" spans="1:14" ht="12.75">
      <c r="A334" s="185"/>
      <c r="B334" s="185"/>
      <c r="C334" s="185"/>
      <c r="D334" s="185"/>
      <c r="H334" s="686"/>
      <c r="I334" s="686"/>
      <c r="J334" s="686"/>
      <c r="K334" s="686"/>
      <c r="M334" s="152"/>
      <c r="N334" s="152"/>
    </row>
    <row r="335" spans="1:14" ht="12.75">
      <c r="A335" s="185"/>
      <c r="B335" s="185"/>
      <c r="C335" s="185"/>
      <c r="D335" s="185"/>
      <c r="H335" s="686"/>
      <c r="I335" s="686"/>
      <c r="J335" s="686"/>
      <c r="K335" s="686"/>
      <c r="M335" s="152"/>
      <c r="N335" s="152"/>
    </row>
    <row r="336" spans="1:14" ht="12.75">
      <c r="A336" s="185"/>
      <c r="B336" s="185"/>
      <c r="C336" s="185"/>
      <c r="D336" s="185"/>
      <c r="H336" s="686"/>
      <c r="I336" s="686"/>
      <c r="J336" s="686"/>
      <c r="K336" s="686"/>
      <c r="M336" s="152"/>
      <c r="N336" s="152"/>
    </row>
    <row r="337" spans="1:14" ht="12.75">
      <c r="A337" s="185"/>
      <c r="B337" s="185"/>
      <c r="C337" s="185"/>
      <c r="D337" s="185"/>
      <c r="H337" s="686"/>
      <c r="I337" s="686"/>
      <c r="J337" s="686"/>
      <c r="K337" s="686"/>
      <c r="M337" s="152"/>
      <c r="N337" s="152"/>
    </row>
    <row r="338" spans="1:14" ht="12.75">
      <c r="A338" s="185"/>
      <c r="B338" s="185"/>
      <c r="C338" s="185"/>
      <c r="D338" s="185"/>
      <c r="H338" s="686"/>
      <c r="I338" s="686"/>
      <c r="J338" s="686"/>
      <c r="K338" s="686"/>
      <c r="M338" s="152"/>
      <c r="N338" s="152"/>
    </row>
    <row r="339" spans="1:14" ht="12.75">
      <c r="A339" s="185"/>
      <c r="B339" s="185"/>
      <c r="C339" s="185"/>
      <c r="D339" s="185"/>
      <c r="H339" s="686"/>
      <c r="I339" s="686"/>
      <c r="J339" s="686"/>
      <c r="K339" s="686"/>
      <c r="M339" s="152"/>
      <c r="N339" s="152"/>
    </row>
    <row r="340" spans="1:14" ht="12.75">
      <c r="A340" s="185"/>
      <c r="B340" s="185"/>
      <c r="C340" s="185"/>
      <c r="D340" s="185"/>
      <c r="H340" s="686"/>
      <c r="I340" s="686"/>
      <c r="J340" s="686"/>
      <c r="K340" s="686"/>
      <c r="M340" s="152"/>
      <c r="N340" s="152"/>
    </row>
    <row r="341" spans="1:14" ht="12.75">
      <c r="A341" s="185"/>
      <c r="B341" s="185"/>
      <c r="C341" s="185"/>
      <c r="D341" s="185"/>
      <c r="H341" s="686"/>
      <c r="I341" s="686"/>
      <c r="J341" s="686"/>
      <c r="K341" s="686"/>
      <c r="M341" s="152"/>
      <c r="N341" s="152"/>
    </row>
    <row r="342" spans="1:14" ht="12.75">
      <c r="A342" s="185"/>
      <c r="B342" s="185"/>
      <c r="C342" s="185"/>
      <c r="D342" s="185"/>
      <c r="H342" s="686"/>
      <c r="I342" s="686"/>
      <c r="J342" s="686"/>
      <c r="K342" s="686"/>
      <c r="M342" s="152"/>
      <c r="N342" s="152"/>
    </row>
    <row r="343" spans="1:14" ht="12.75">
      <c r="A343" s="185"/>
      <c r="B343" s="185"/>
      <c r="C343" s="185"/>
      <c r="D343" s="185"/>
      <c r="H343" s="686"/>
      <c r="I343" s="686"/>
      <c r="J343" s="686"/>
      <c r="K343" s="686"/>
      <c r="M343" s="152"/>
      <c r="N343" s="152"/>
    </row>
    <row r="344" spans="1:14" ht="12.75">
      <c r="A344" s="185"/>
      <c r="B344" s="185"/>
      <c r="C344" s="185"/>
      <c r="D344" s="185"/>
      <c r="H344" s="686"/>
      <c r="I344" s="686"/>
      <c r="J344" s="686"/>
      <c r="K344" s="686"/>
      <c r="M344" s="152"/>
      <c r="N344" s="152"/>
    </row>
    <row r="345" spans="1:14" ht="12.75">
      <c r="A345" s="185"/>
      <c r="B345" s="185"/>
      <c r="C345" s="185"/>
      <c r="D345" s="185"/>
      <c r="H345" s="686"/>
      <c r="I345" s="686"/>
      <c r="J345" s="686"/>
      <c r="K345" s="686"/>
      <c r="M345" s="152"/>
      <c r="N345" s="152"/>
    </row>
    <row r="346" spans="1:14" ht="12.75">
      <c r="A346" s="185"/>
      <c r="B346" s="185"/>
      <c r="C346" s="185"/>
      <c r="D346" s="185"/>
      <c r="H346" s="686"/>
      <c r="I346" s="686"/>
      <c r="J346" s="686"/>
      <c r="K346" s="686"/>
      <c r="M346" s="152"/>
      <c r="N346" s="152"/>
    </row>
    <row r="347" spans="1:14" ht="12.75">
      <c r="A347" s="185"/>
      <c r="B347" s="185"/>
      <c r="C347" s="185"/>
      <c r="D347" s="185"/>
      <c r="H347" s="686"/>
      <c r="I347" s="686"/>
      <c r="J347" s="686"/>
      <c r="K347" s="686"/>
      <c r="M347" s="152"/>
      <c r="N347" s="152"/>
    </row>
    <row r="348" spans="1:14" ht="12.75">
      <c r="A348" s="185"/>
      <c r="B348" s="185"/>
      <c r="C348" s="185"/>
      <c r="D348" s="185"/>
      <c r="H348" s="686"/>
      <c r="I348" s="686"/>
      <c r="J348" s="686"/>
      <c r="K348" s="686"/>
      <c r="M348" s="152"/>
      <c r="N348" s="152"/>
    </row>
    <row r="349" spans="1:14" ht="12.75">
      <c r="A349" s="185"/>
      <c r="B349" s="185"/>
      <c r="C349" s="185"/>
      <c r="D349" s="185"/>
      <c r="H349" s="686"/>
      <c r="I349" s="686"/>
      <c r="J349" s="686"/>
      <c r="K349" s="686"/>
      <c r="M349" s="152"/>
      <c r="N349" s="152"/>
    </row>
    <row r="350" spans="1:14" ht="12.75">
      <c r="A350" s="185"/>
      <c r="B350" s="185"/>
      <c r="C350" s="185"/>
      <c r="D350" s="185"/>
      <c r="H350" s="686"/>
      <c r="I350" s="686"/>
      <c r="J350" s="686"/>
      <c r="K350" s="686"/>
      <c r="M350" s="152"/>
      <c r="N350" s="152"/>
    </row>
    <row r="351" spans="1:14" ht="12.75">
      <c r="A351" s="185"/>
      <c r="B351" s="185"/>
      <c r="C351" s="185"/>
      <c r="D351" s="185"/>
      <c r="H351" s="686"/>
      <c r="I351" s="686"/>
      <c r="J351" s="686"/>
      <c r="K351" s="686"/>
      <c r="M351" s="152"/>
      <c r="N351" s="152"/>
    </row>
    <row r="352" spans="1:14" ht="12.75">
      <c r="A352" s="185"/>
      <c r="B352" s="185"/>
      <c r="C352" s="185"/>
      <c r="D352" s="185"/>
      <c r="H352" s="686"/>
      <c r="I352" s="686"/>
      <c r="J352" s="686"/>
      <c r="K352" s="686"/>
      <c r="M352" s="152"/>
      <c r="N352" s="152"/>
    </row>
    <row r="353" spans="1:14" ht="12.75">
      <c r="A353" s="185"/>
      <c r="B353" s="185"/>
      <c r="C353" s="185"/>
      <c r="D353" s="185"/>
      <c r="H353" s="686"/>
      <c r="I353" s="686"/>
      <c r="J353" s="686"/>
      <c r="K353" s="686"/>
      <c r="M353" s="152"/>
      <c r="N353" s="152"/>
    </row>
    <row r="354" spans="1:14" ht="12.75">
      <c r="A354" s="185"/>
      <c r="B354" s="185"/>
      <c r="C354" s="185"/>
      <c r="D354" s="185"/>
      <c r="H354" s="686"/>
      <c r="I354" s="686"/>
      <c r="J354" s="686"/>
      <c r="K354" s="686"/>
      <c r="M354" s="152"/>
      <c r="N354" s="152"/>
    </row>
    <row r="355" spans="1:14" ht="12.75">
      <c r="A355" s="185"/>
      <c r="B355" s="185"/>
      <c r="C355" s="185"/>
      <c r="D355" s="185"/>
      <c r="H355" s="686"/>
      <c r="I355" s="686"/>
      <c r="J355" s="686"/>
      <c r="K355" s="686"/>
      <c r="M355" s="152"/>
      <c r="N355" s="152"/>
    </row>
    <row r="356" spans="1:14" ht="12.75">
      <c r="A356" s="185"/>
      <c r="B356" s="185"/>
      <c r="C356" s="185"/>
      <c r="D356" s="185"/>
      <c r="H356" s="686"/>
      <c r="I356" s="686"/>
      <c r="J356" s="686"/>
      <c r="K356" s="686"/>
      <c r="M356" s="152"/>
      <c r="N356" s="152"/>
    </row>
    <row r="357" spans="1:14" ht="12.75">
      <c r="A357" s="185"/>
      <c r="B357" s="185"/>
      <c r="C357" s="185"/>
      <c r="D357" s="185"/>
      <c r="H357" s="686"/>
      <c r="I357" s="686"/>
      <c r="J357" s="686"/>
      <c r="K357" s="686"/>
      <c r="M357" s="152"/>
      <c r="N357" s="152"/>
    </row>
    <row r="358" spans="1:14" ht="12.75">
      <c r="A358" s="185"/>
      <c r="B358" s="185"/>
      <c r="C358" s="185"/>
      <c r="D358" s="185"/>
      <c r="H358" s="686"/>
      <c r="I358" s="686"/>
      <c r="J358" s="686"/>
      <c r="K358" s="686"/>
      <c r="M358" s="152"/>
      <c r="N358" s="152"/>
    </row>
    <row r="359" spans="1:14" ht="12.75">
      <c r="A359" s="185"/>
      <c r="B359" s="185"/>
      <c r="C359" s="185"/>
      <c r="D359" s="185"/>
      <c r="H359" s="686"/>
      <c r="I359" s="686"/>
      <c r="J359" s="686"/>
      <c r="K359" s="686"/>
      <c r="M359" s="152"/>
      <c r="N359" s="152"/>
    </row>
    <row r="360" spans="1:14" ht="12.75">
      <c r="A360" s="185"/>
      <c r="B360" s="185"/>
      <c r="C360" s="185"/>
      <c r="D360" s="185"/>
      <c r="H360" s="686"/>
      <c r="I360" s="686"/>
      <c r="J360" s="686"/>
      <c r="K360" s="686"/>
      <c r="M360" s="152"/>
      <c r="N360" s="152"/>
    </row>
    <row r="361" spans="1:14" ht="12.75">
      <c r="A361" s="185"/>
      <c r="B361" s="185"/>
      <c r="C361" s="185"/>
      <c r="D361" s="185"/>
      <c r="H361" s="686"/>
      <c r="I361" s="686"/>
      <c r="J361" s="686"/>
      <c r="K361" s="686"/>
      <c r="M361" s="152"/>
      <c r="N361" s="152"/>
    </row>
    <row r="362" spans="1:14" ht="12.75">
      <c r="A362" s="185"/>
      <c r="B362" s="185"/>
      <c r="C362" s="185"/>
      <c r="D362" s="185"/>
      <c r="H362" s="686"/>
      <c r="I362" s="686"/>
      <c r="J362" s="686"/>
      <c r="K362" s="686"/>
      <c r="M362" s="152"/>
      <c r="N362" s="152"/>
    </row>
    <row r="363" spans="1:14" ht="12.75">
      <c r="A363" s="185"/>
      <c r="B363" s="185"/>
      <c r="C363" s="185"/>
      <c r="D363" s="185"/>
      <c r="H363" s="686"/>
      <c r="I363" s="686"/>
      <c r="J363" s="686"/>
      <c r="K363" s="686"/>
      <c r="M363" s="152"/>
      <c r="N363" s="152"/>
    </row>
    <row r="364" spans="1:14" ht="12.75">
      <c r="A364" s="185"/>
      <c r="B364" s="185"/>
      <c r="C364" s="185"/>
      <c r="D364" s="185"/>
      <c r="H364" s="686"/>
      <c r="I364" s="686"/>
      <c r="J364" s="686"/>
      <c r="K364" s="686"/>
      <c r="M364" s="152"/>
      <c r="N364" s="152"/>
    </row>
    <row r="365" spans="1:14" ht="12.75">
      <c r="A365" s="185"/>
      <c r="B365" s="185"/>
      <c r="C365" s="185"/>
      <c r="D365" s="185"/>
      <c r="H365" s="686"/>
      <c r="I365" s="686"/>
      <c r="J365" s="686"/>
      <c r="K365" s="686"/>
      <c r="M365" s="152"/>
      <c r="N365" s="152"/>
    </row>
    <row r="366" spans="1:14" ht="12.75">
      <c r="A366" s="185"/>
      <c r="B366" s="185"/>
      <c r="C366" s="185"/>
      <c r="D366" s="185"/>
      <c r="H366" s="686"/>
      <c r="I366" s="686"/>
      <c r="J366" s="686"/>
      <c r="K366" s="686"/>
      <c r="M366" s="152"/>
      <c r="N366" s="152"/>
    </row>
    <row r="367" spans="1:14" ht="12.75">
      <c r="A367" s="185"/>
      <c r="B367" s="185"/>
      <c r="C367" s="185"/>
      <c r="D367" s="185"/>
      <c r="H367" s="686"/>
      <c r="I367" s="686"/>
      <c r="J367" s="686"/>
      <c r="K367" s="686"/>
      <c r="M367" s="152"/>
      <c r="N367" s="152"/>
    </row>
    <row r="368" spans="1:14" ht="12.75">
      <c r="A368" s="185"/>
      <c r="B368" s="185"/>
      <c r="C368" s="185"/>
      <c r="D368" s="185"/>
      <c r="H368" s="686"/>
      <c r="I368" s="686"/>
      <c r="J368" s="686"/>
      <c r="K368" s="686"/>
      <c r="M368" s="152"/>
      <c r="N368" s="152"/>
    </row>
    <row r="369" spans="1:14" ht="12.75">
      <c r="A369" s="185"/>
      <c r="B369" s="185"/>
      <c r="C369" s="185"/>
      <c r="D369" s="185"/>
      <c r="H369" s="686"/>
      <c r="I369" s="686"/>
      <c r="J369" s="686"/>
      <c r="K369" s="686"/>
      <c r="M369" s="152"/>
      <c r="N369" s="152"/>
    </row>
    <row r="370" spans="1:14" ht="12.75">
      <c r="A370" s="185"/>
      <c r="B370" s="185"/>
      <c r="C370" s="185"/>
      <c r="D370" s="185"/>
      <c r="H370" s="686"/>
      <c r="I370" s="686"/>
      <c r="J370" s="686"/>
      <c r="K370" s="686"/>
      <c r="M370" s="152"/>
      <c r="N370" s="152"/>
    </row>
    <row r="371" spans="1:14" ht="12.75">
      <c r="A371" s="185"/>
      <c r="B371" s="185"/>
      <c r="C371" s="185"/>
      <c r="D371" s="185"/>
      <c r="H371" s="686"/>
      <c r="I371" s="686"/>
      <c r="J371" s="686"/>
      <c r="K371" s="686"/>
      <c r="M371" s="152"/>
      <c r="N371" s="152"/>
    </row>
    <row r="372" spans="1:14" ht="12.75">
      <c r="A372" s="185"/>
      <c r="B372" s="185"/>
      <c r="C372" s="185"/>
      <c r="D372" s="185"/>
      <c r="H372" s="686"/>
      <c r="I372" s="686"/>
      <c r="J372" s="686"/>
      <c r="K372" s="686"/>
      <c r="M372" s="152"/>
      <c r="N372" s="152"/>
    </row>
    <row r="373" spans="1:14" ht="12.75">
      <c r="A373" s="185"/>
      <c r="B373" s="185"/>
      <c r="C373" s="185"/>
      <c r="D373" s="185"/>
      <c r="H373" s="686"/>
      <c r="I373" s="686"/>
      <c r="J373" s="686"/>
      <c r="K373" s="686"/>
      <c r="M373" s="152"/>
      <c r="N373" s="152"/>
    </row>
    <row r="374" spans="1:14" ht="12.75">
      <c r="A374" s="185"/>
      <c r="B374" s="185"/>
      <c r="C374" s="185"/>
      <c r="D374" s="185"/>
      <c r="H374" s="686"/>
      <c r="I374" s="686"/>
      <c r="J374" s="686"/>
      <c r="K374" s="686"/>
      <c r="M374" s="152"/>
      <c r="N374" s="152"/>
    </row>
    <row r="375" spans="1:14" ht="12.75">
      <c r="A375" s="185"/>
      <c r="B375" s="185"/>
      <c r="C375" s="185"/>
      <c r="D375" s="185"/>
      <c r="H375" s="686"/>
      <c r="I375" s="686"/>
      <c r="J375" s="686"/>
      <c r="K375" s="686"/>
      <c r="M375" s="152"/>
      <c r="N375" s="152"/>
    </row>
    <row r="376" spans="1:14" ht="12.75">
      <c r="A376" s="185"/>
      <c r="B376" s="185"/>
      <c r="C376" s="185"/>
      <c r="D376" s="185"/>
      <c r="H376" s="686"/>
      <c r="I376" s="686"/>
      <c r="J376" s="686"/>
      <c r="K376" s="686"/>
      <c r="M376" s="152"/>
      <c r="N376" s="152"/>
    </row>
    <row r="377" spans="1:14" ht="12.75">
      <c r="A377" s="185"/>
      <c r="B377" s="185"/>
      <c r="C377" s="185"/>
      <c r="D377" s="185"/>
      <c r="H377" s="686"/>
      <c r="I377" s="686"/>
      <c r="J377" s="686"/>
      <c r="K377" s="686"/>
      <c r="M377" s="152"/>
      <c r="N377" s="152"/>
    </row>
    <row r="378" spans="1:14" ht="12.75">
      <c r="A378" s="185"/>
      <c r="B378" s="185"/>
      <c r="C378" s="185"/>
      <c r="D378" s="185"/>
      <c r="H378" s="686"/>
      <c r="I378" s="686"/>
      <c r="J378" s="686"/>
      <c r="K378" s="686"/>
      <c r="M378" s="152"/>
      <c r="N378" s="152"/>
    </row>
    <row r="379" spans="1:14" ht="12.75">
      <c r="A379" s="185"/>
      <c r="B379" s="185"/>
      <c r="C379" s="185"/>
      <c r="D379" s="185"/>
      <c r="H379" s="686"/>
      <c r="I379" s="686"/>
      <c r="J379" s="686"/>
      <c r="K379" s="686"/>
      <c r="M379" s="152"/>
      <c r="N379" s="152"/>
    </row>
    <row r="380" spans="1:14" ht="12.75">
      <c r="A380" s="185"/>
      <c r="B380" s="185"/>
      <c r="C380" s="185"/>
      <c r="D380" s="185"/>
      <c r="H380" s="686"/>
      <c r="I380" s="686"/>
      <c r="J380" s="686"/>
      <c r="K380" s="686"/>
      <c r="M380" s="152"/>
      <c r="N380" s="152"/>
    </row>
    <row r="381" spans="1:14" ht="12.75">
      <c r="A381" s="185"/>
      <c r="B381" s="185"/>
      <c r="C381" s="185"/>
      <c r="D381" s="185"/>
      <c r="H381" s="686"/>
      <c r="I381" s="686"/>
      <c r="J381" s="686"/>
      <c r="K381" s="686"/>
      <c r="M381" s="152"/>
      <c r="N381" s="152"/>
    </row>
    <row r="382" spans="1:14" ht="12.75">
      <c r="A382" s="185"/>
      <c r="B382" s="185"/>
      <c r="C382" s="185"/>
      <c r="D382" s="185"/>
      <c r="H382" s="686"/>
      <c r="I382" s="686"/>
      <c r="J382" s="686"/>
      <c r="K382" s="686"/>
      <c r="M382" s="152"/>
      <c r="N382" s="152"/>
    </row>
    <row r="383" spans="1:14" ht="12.75">
      <c r="A383" s="185"/>
      <c r="B383" s="185"/>
      <c r="C383" s="185"/>
      <c r="D383" s="185"/>
      <c r="H383" s="686"/>
      <c r="I383" s="686"/>
      <c r="J383" s="686"/>
      <c r="K383" s="686"/>
      <c r="M383" s="152"/>
      <c r="N383" s="152"/>
    </row>
    <row r="384" spans="1:14" ht="12.75">
      <c r="A384" s="185"/>
      <c r="B384" s="185"/>
      <c r="C384" s="185"/>
      <c r="D384" s="185"/>
      <c r="H384" s="686"/>
      <c r="I384" s="686"/>
      <c r="J384" s="686"/>
      <c r="K384" s="686"/>
      <c r="M384" s="152"/>
      <c r="N384" s="152"/>
    </row>
    <row r="385" spans="1:14" ht="12.75">
      <c r="A385" s="185"/>
      <c r="B385" s="185"/>
      <c r="C385" s="185"/>
      <c r="D385" s="185"/>
      <c r="H385" s="686"/>
      <c r="I385" s="686"/>
      <c r="J385" s="686"/>
      <c r="K385" s="686"/>
      <c r="M385" s="152"/>
      <c r="N385" s="152"/>
    </row>
    <row r="386" spans="1:14" ht="12.75">
      <c r="A386" s="185"/>
      <c r="B386" s="185"/>
      <c r="C386" s="185"/>
      <c r="D386" s="185"/>
      <c r="H386" s="686"/>
      <c r="I386" s="686"/>
      <c r="J386" s="686"/>
      <c r="K386" s="686"/>
      <c r="M386" s="152"/>
      <c r="N386" s="152"/>
    </row>
    <row r="387" spans="1:14" ht="12.75">
      <c r="A387" s="185"/>
      <c r="B387" s="185"/>
      <c r="C387" s="185"/>
      <c r="D387" s="185"/>
      <c r="H387" s="686"/>
      <c r="I387" s="686"/>
      <c r="J387" s="686"/>
      <c r="K387" s="686"/>
      <c r="M387" s="152"/>
      <c r="N387" s="152"/>
    </row>
    <row r="388" spans="1:14" ht="12.75">
      <c r="A388" s="185"/>
      <c r="B388" s="185"/>
      <c r="C388" s="185"/>
      <c r="D388" s="185"/>
      <c r="H388" s="686"/>
      <c r="I388" s="686"/>
      <c r="J388" s="686"/>
      <c r="K388" s="686"/>
      <c r="M388" s="152"/>
      <c r="N388" s="152"/>
    </row>
    <row r="389" spans="1:14" ht="12.75">
      <c r="A389" s="185"/>
      <c r="B389" s="185"/>
      <c r="C389" s="185"/>
      <c r="D389" s="185"/>
      <c r="H389" s="686"/>
      <c r="I389" s="686"/>
      <c r="J389" s="686"/>
      <c r="K389" s="686"/>
      <c r="M389" s="152"/>
      <c r="N389" s="152"/>
    </row>
    <row r="390" spans="1:14" ht="12.75">
      <c r="A390" s="185"/>
      <c r="B390" s="185"/>
      <c r="C390" s="185"/>
      <c r="D390" s="185"/>
      <c r="H390" s="686"/>
      <c r="I390" s="686"/>
      <c r="J390" s="686"/>
      <c r="K390" s="686"/>
      <c r="M390" s="152"/>
      <c r="N390" s="152"/>
    </row>
    <row r="391" spans="1:14" ht="12.75">
      <c r="A391" s="185"/>
      <c r="B391" s="185"/>
      <c r="C391" s="185"/>
      <c r="D391" s="185"/>
      <c r="H391" s="686"/>
      <c r="I391" s="686"/>
      <c r="J391" s="686"/>
      <c r="K391" s="686"/>
      <c r="M391" s="152"/>
      <c r="N391" s="152"/>
    </row>
    <row r="392" spans="1:14" ht="12.75">
      <c r="A392" s="185"/>
      <c r="B392" s="185"/>
      <c r="C392" s="185"/>
      <c r="D392" s="185"/>
      <c r="H392" s="686"/>
      <c r="I392" s="686"/>
      <c r="J392" s="686"/>
      <c r="K392" s="686"/>
      <c r="M392" s="152"/>
      <c r="N392" s="152"/>
    </row>
    <row r="393" spans="1:14" ht="12.75">
      <c r="A393" s="185"/>
      <c r="B393" s="185"/>
      <c r="C393" s="185"/>
      <c r="D393" s="185"/>
      <c r="H393" s="686"/>
      <c r="I393" s="686"/>
      <c r="J393" s="686"/>
      <c r="K393" s="686"/>
      <c r="M393" s="152"/>
      <c r="N393" s="152"/>
    </row>
    <row r="394" spans="1:14" ht="12.75">
      <c r="A394" s="185"/>
      <c r="B394" s="185"/>
      <c r="C394" s="185"/>
      <c r="D394" s="185"/>
      <c r="H394" s="686"/>
      <c r="I394" s="686"/>
      <c r="J394" s="686"/>
      <c r="K394" s="686"/>
      <c r="M394" s="152"/>
      <c r="N394" s="152"/>
    </row>
    <row r="395" spans="1:14" ht="12.75">
      <c r="A395" s="185"/>
      <c r="B395" s="185"/>
      <c r="C395" s="185"/>
      <c r="D395" s="185"/>
      <c r="H395" s="686"/>
      <c r="I395" s="686"/>
      <c r="J395" s="686"/>
      <c r="K395" s="686"/>
      <c r="M395" s="152"/>
      <c r="N395" s="152"/>
    </row>
    <row r="396" spans="1:14" ht="12.75">
      <c r="A396" s="185"/>
      <c r="B396" s="185"/>
      <c r="C396" s="185"/>
      <c r="D396" s="185"/>
      <c r="H396" s="686"/>
      <c r="I396" s="686"/>
      <c r="J396" s="686"/>
      <c r="K396" s="686"/>
      <c r="M396" s="152"/>
      <c r="N396" s="152"/>
    </row>
    <row r="397" spans="1:14" ht="12.75">
      <c r="A397" s="185"/>
      <c r="B397" s="185"/>
      <c r="C397" s="185"/>
      <c r="D397" s="185"/>
      <c r="H397" s="686"/>
      <c r="I397" s="686"/>
      <c r="J397" s="686"/>
      <c r="K397" s="686"/>
      <c r="M397" s="152"/>
      <c r="N397" s="152"/>
    </row>
    <row r="398" spans="1:14" ht="12.75">
      <c r="A398" s="185"/>
      <c r="B398" s="185"/>
      <c r="C398" s="185"/>
      <c r="D398" s="185"/>
      <c r="H398" s="686"/>
      <c r="I398" s="686"/>
      <c r="J398" s="686"/>
      <c r="K398" s="686"/>
      <c r="M398" s="152"/>
      <c r="N398" s="152"/>
    </row>
    <row r="399" spans="1:14" ht="12.75">
      <c r="A399" s="185"/>
      <c r="B399" s="185"/>
      <c r="C399" s="185"/>
      <c r="D399" s="185"/>
      <c r="H399" s="686"/>
      <c r="I399" s="686"/>
      <c r="J399" s="686"/>
      <c r="K399" s="686"/>
      <c r="M399" s="152"/>
      <c r="N399" s="152"/>
    </row>
    <row r="400" spans="1:14" ht="12.75">
      <c r="A400" s="185"/>
      <c r="B400" s="185"/>
      <c r="C400" s="185"/>
      <c r="D400" s="185"/>
      <c r="H400" s="686"/>
      <c r="I400" s="686"/>
      <c r="J400" s="686"/>
      <c r="K400" s="686"/>
      <c r="M400" s="152"/>
      <c r="N400" s="152"/>
    </row>
    <row r="401" spans="1:14" ht="12.75">
      <c r="A401" s="185"/>
      <c r="B401" s="185"/>
      <c r="C401" s="185"/>
      <c r="D401" s="185"/>
      <c r="H401" s="686"/>
      <c r="I401" s="686"/>
      <c r="J401" s="686"/>
      <c r="K401" s="686"/>
      <c r="M401" s="152"/>
      <c r="N401" s="152"/>
    </row>
    <row r="402" spans="1:14" ht="12.75">
      <c r="A402" s="185"/>
      <c r="B402" s="185"/>
      <c r="C402" s="185"/>
      <c r="D402" s="185"/>
      <c r="H402" s="686"/>
      <c r="I402" s="686"/>
      <c r="J402" s="686"/>
      <c r="K402" s="686"/>
      <c r="M402" s="152"/>
      <c r="N402" s="152"/>
    </row>
    <row r="403" spans="1:14" ht="12.75">
      <c r="A403" s="185"/>
      <c r="B403" s="185"/>
      <c r="C403" s="185"/>
      <c r="D403" s="185"/>
      <c r="H403" s="686"/>
      <c r="I403" s="686"/>
      <c r="J403" s="686"/>
      <c r="K403" s="686"/>
      <c r="M403" s="152"/>
      <c r="N403" s="152"/>
    </row>
    <row r="404" spans="1:14" ht="12.75">
      <c r="A404" s="185"/>
      <c r="B404" s="185"/>
      <c r="C404" s="185"/>
      <c r="D404" s="185"/>
      <c r="H404" s="686"/>
      <c r="I404" s="686"/>
      <c r="J404" s="686"/>
      <c r="K404" s="686"/>
      <c r="M404" s="152"/>
      <c r="N404" s="152"/>
    </row>
    <row r="405" spans="1:14" ht="12.75">
      <c r="A405" s="185"/>
      <c r="B405" s="185"/>
      <c r="C405" s="185"/>
      <c r="D405" s="185"/>
      <c r="H405" s="686"/>
      <c r="I405" s="686"/>
      <c r="J405" s="686"/>
      <c r="K405" s="686"/>
      <c r="M405" s="152"/>
      <c r="N405" s="152"/>
    </row>
    <row r="406" spans="1:14" ht="12.75">
      <c r="A406" s="185"/>
      <c r="B406" s="185"/>
      <c r="C406" s="185"/>
      <c r="D406" s="185"/>
      <c r="H406" s="686"/>
      <c r="I406" s="686"/>
      <c r="J406" s="686"/>
      <c r="K406" s="686"/>
      <c r="M406" s="152"/>
      <c r="N406" s="152"/>
    </row>
    <row r="407" spans="1:14" ht="12.75">
      <c r="A407" s="185"/>
      <c r="B407" s="185"/>
      <c r="C407" s="185"/>
      <c r="D407" s="185"/>
      <c r="H407" s="686"/>
      <c r="I407" s="686"/>
      <c r="J407" s="686"/>
      <c r="K407" s="686"/>
      <c r="M407" s="152"/>
      <c r="N407" s="152"/>
    </row>
    <row r="408" spans="1:14" ht="12.75">
      <c r="A408" s="185"/>
      <c r="B408" s="185"/>
      <c r="C408" s="185"/>
      <c r="D408" s="185"/>
      <c r="H408" s="686"/>
      <c r="I408" s="686"/>
      <c r="J408" s="686"/>
      <c r="K408" s="686"/>
      <c r="M408" s="152"/>
      <c r="N408" s="152"/>
    </row>
    <row r="409" spans="1:14" ht="12.75">
      <c r="A409" s="185"/>
      <c r="B409" s="185"/>
      <c r="C409" s="185"/>
      <c r="D409" s="185"/>
      <c r="H409" s="686"/>
      <c r="I409" s="686"/>
      <c r="J409" s="686"/>
      <c r="K409" s="686"/>
      <c r="M409" s="152"/>
      <c r="N409" s="152"/>
    </row>
    <row r="410" spans="1:14" ht="12.75">
      <c r="A410" s="185"/>
      <c r="B410" s="185"/>
      <c r="C410" s="185"/>
      <c r="D410" s="185"/>
      <c r="H410" s="686"/>
      <c r="I410" s="686"/>
      <c r="J410" s="686"/>
      <c r="K410" s="686"/>
      <c r="M410" s="152"/>
      <c r="N410" s="152"/>
    </row>
    <row r="411" spans="1:14" ht="12.75">
      <c r="A411" s="185"/>
      <c r="B411" s="185"/>
      <c r="C411" s="185"/>
      <c r="D411" s="185"/>
      <c r="H411" s="686"/>
      <c r="I411" s="686"/>
      <c r="J411" s="686"/>
      <c r="K411" s="686"/>
      <c r="M411" s="152"/>
      <c r="N411" s="152"/>
    </row>
    <row r="412" spans="1:14" ht="12.75">
      <c r="A412" s="185"/>
      <c r="B412" s="185"/>
      <c r="C412" s="185"/>
      <c r="D412" s="185"/>
      <c r="H412" s="686"/>
      <c r="I412" s="686"/>
      <c r="J412" s="686"/>
      <c r="K412" s="686"/>
      <c r="M412" s="152"/>
      <c r="N412" s="152"/>
    </row>
    <row r="413" spans="1:14" ht="12.75">
      <c r="A413" s="185"/>
      <c r="B413" s="185"/>
      <c r="C413" s="185"/>
      <c r="D413" s="185"/>
      <c r="H413" s="686"/>
      <c r="I413" s="686"/>
      <c r="J413" s="686"/>
      <c r="K413" s="686"/>
      <c r="M413" s="152"/>
      <c r="N413" s="152"/>
    </row>
    <row r="414" spans="1:14" ht="12.75">
      <c r="A414" s="185"/>
      <c r="B414" s="185"/>
      <c r="C414" s="185"/>
      <c r="D414" s="185"/>
      <c r="H414" s="686"/>
      <c r="I414" s="686"/>
      <c r="J414" s="686"/>
      <c r="K414" s="686"/>
      <c r="M414" s="152"/>
      <c r="N414" s="152"/>
    </row>
    <row r="415" spans="1:14" ht="12.75">
      <c r="A415" s="185"/>
      <c r="B415" s="185"/>
      <c r="C415" s="185"/>
      <c r="D415" s="185"/>
      <c r="H415" s="686"/>
      <c r="I415" s="686"/>
      <c r="J415" s="686"/>
      <c r="K415" s="686"/>
      <c r="M415" s="152"/>
      <c r="N415" s="152"/>
    </row>
    <row r="416" spans="1:14" ht="12.75">
      <c r="A416" s="185"/>
      <c r="B416" s="185"/>
      <c r="C416" s="185"/>
      <c r="D416" s="185"/>
      <c r="H416" s="686"/>
      <c r="I416" s="686"/>
      <c r="J416" s="686"/>
      <c r="K416" s="686"/>
      <c r="M416" s="152"/>
      <c r="N416" s="152"/>
    </row>
    <row r="417" spans="1:14" ht="12.75">
      <c r="A417" s="185"/>
      <c r="B417" s="185"/>
      <c r="C417" s="185"/>
      <c r="D417" s="185"/>
      <c r="H417" s="686"/>
      <c r="I417" s="686"/>
      <c r="J417" s="686"/>
      <c r="K417" s="686"/>
      <c r="M417" s="152"/>
      <c r="N417" s="152"/>
    </row>
    <row r="418" spans="1:14" ht="12.75">
      <c r="A418" s="185"/>
      <c r="B418" s="185"/>
      <c r="C418" s="185"/>
      <c r="D418" s="185"/>
      <c r="H418" s="686"/>
      <c r="I418" s="686"/>
      <c r="J418" s="686"/>
      <c r="K418" s="686"/>
      <c r="M418" s="152"/>
      <c r="N418" s="152"/>
    </row>
    <row r="419" spans="1:14" ht="12.75">
      <c r="A419" s="185"/>
      <c r="B419" s="185"/>
      <c r="C419" s="185"/>
      <c r="D419" s="185"/>
      <c r="H419" s="686"/>
      <c r="I419" s="686"/>
      <c r="J419" s="686"/>
      <c r="K419" s="686"/>
      <c r="M419" s="152"/>
      <c r="N419" s="152"/>
    </row>
    <row r="420" spans="1:14" ht="12.75">
      <c r="A420" s="185"/>
      <c r="B420" s="185"/>
      <c r="C420" s="185"/>
      <c r="D420" s="185"/>
      <c r="H420" s="686"/>
      <c r="I420" s="686"/>
      <c r="J420" s="686"/>
      <c r="K420" s="686"/>
      <c r="M420" s="152"/>
      <c r="N420" s="152"/>
    </row>
    <row r="421" spans="1:14" ht="12.75">
      <c r="A421" s="185"/>
      <c r="B421" s="185"/>
      <c r="C421" s="185"/>
      <c r="D421" s="185"/>
      <c r="H421" s="686"/>
      <c r="I421" s="686"/>
      <c r="J421" s="686"/>
      <c r="K421" s="686"/>
      <c r="M421" s="152"/>
      <c r="N421" s="152"/>
    </row>
    <row r="422" spans="1:14" ht="12.75">
      <c r="A422" s="185"/>
      <c r="B422" s="185"/>
      <c r="C422" s="185"/>
      <c r="D422" s="185"/>
      <c r="H422" s="686"/>
      <c r="I422" s="686"/>
      <c r="J422" s="686"/>
      <c r="K422" s="686"/>
      <c r="M422" s="152"/>
      <c r="N422" s="152"/>
    </row>
    <row r="423" spans="1:14" ht="12.75">
      <c r="A423" s="185"/>
      <c r="B423" s="185"/>
      <c r="C423" s="185"/>
      <c r="D423" s="185"/>
      <c r="H423" s="686"/>
      <c r="I423" s="686"/>
      <c r="J423" s="686"/>
      <c r="K423" s="686"/>
      <c r="M423" s="152"/>
      <c r="N423" s="152"/>
    </row>
    <row r="424" spans="1:14" ht="12.75">
      <c r="A424" s="185"/>
      <c r="B424" s="185"/>
      <c r="C424" s="185"/>
      <c r="D424" s="185"/>
      <c r="H424" s="686"/>
      <c r="I424" s="686"/>
      <c r="J424" s="686"/>
      <c r="K424" s="686"/>
      <c r="M424" s="152"/>
      <c r="N424" s="152"/>
    </row>
    <row r="425" spans="1:14" ht="12.75">
      <c r="A425" s="185"/>
      <c r="B425" s="185"/>
      <c r="C425" s="185"/>
      <c r="D425" s="185"/>
      <c r="H425" s="686"/>
      <c r="I425" s="686"/>
      <c r="J425" s="686"/>
      <c r="K425" s="686"/>
      <c r="M425" s="152"/>
      <c r="N425" s="152"/>
    </row>
    <row r="426" spans="1:14" ht="12.75">
      <c r="A426" s="185"/>
      <c r="B426" s="185"/>
      <c r="C426" s="185"/>
      <c r="D426" s="185"/>
      <c r="H426" s="686"/>
      <c r="I426" s="686"/>
      <c r="J426" s="686"/>
      <c r="K426" s="686"/>
      <c r="M426" s="152"/>
      <c r="N426" s="152"/>
    </row>
    <row r="427" spans="1:14" ht="12.75">
      <c r="A427" s="185"/>
      <c r="B427" s="185"/>
      <c r="C427" s="185"/>
      <c r="D427" s="185"/>
      <c r="H427" s="686"/>
      <c r="I427" s="686"/>
      <c r="J427" s="686"/>
      <c r="K427" s="686"/>
      <c r="M427" s="152"/>
      <c r="N427" s="152"/>
    </row>
    <row r="428" spans="1:14" ht="12.75">
      <c r="A428" s="185"/>
      <c r="B428" s="185"/>
      <c r="C428" s="185"/>
      <c r="D428" s="185"/>
      <c r="H428" s="686"/>
      <c r="I428" s="686"/>
      <c r="J428" s="686"/>
      <c r="K428" s="686"/>
      <c r="M428" s="152"/>
      <c r="N428" s="152"/>
    </row>
    <row r="429" spans="1:14" ht="12.75">
      <c r="A429" s="185"/>
      <c r="B429" s="185"/>
      <c r="C429" s="185"/>
      <c r="D429" s="185"/>
      <c r="H429" s="686"/>
      <c r="I429" s="686"/>
      <c r="J429" s="686"/>
      <c r="K429" s="686"/>
      <c r="M429" s="152"/>
      <c r="N429" s="152"/>
    </row>
    <row r="430" spans="1:14" ht="12.75">
      <c r="A430" s="185"/>
      <c r="B430" s="185"/>
      <c r="C430" s="185"/>
      <c r="D430" s="185"/>
      <c r="H430" s="686"/>
      <c r="I430" s="686"/>
      <c r="J430" s="686"/>
      <c r="K430" s="686"/>
      <c r="M430" s="152"/>
      <c r="N430" s="152"/>
    </row>
    <row r="431" spans="1:14" ht="12.75">
      <c r="A431" s="185"/>
      <c r="B431" s="185"/>
      <c r="C431" s="185"/>
      <c r="D431" s="185"/>
      <c r="H431" s="686"/>
      <c r="I431" s="686"/>
      <c r="J431" s="686"/>
      <c r="K431" s="686"/>
      <c r="M431" s="152"/>
      <c r="N431" s="152"/>
    </row>
    <row r="432" spans="1:14" ht="12.75">
      <c r="A432" s="185"/>
      <c r="B432" s="185"/>
      <c r="C432" s="185"/>
      <c r="D432" s="185"/>
      <c r="H432" s="686"/>
      <c r="I432" s="686"/>
      <c r="J432" s="686"/>
      <c r="K432" s="686"/>
      <c r="M432" s="152"/>
      <c r="N432" s="152"/>
    </row>
    <row r="433" spans="1:14" ht="12.75">
      <c r="A433" s="185"/>
      <c r="B433" s="185"/>
      <c r="C433" s="185"/>
      <c r="D433" s="185"/>
      <c r="H433" s="686"/>
      <c r="I433" s="686"/>
      <c r="J433" s="686"/>
      <c r="K433" s="686"/>
      <c r="M433" s="152"/>
      <c r="N433" s="152"/>
    </row>
    <row r="434" spans="1:14" ht="12.75">
      <c r="A434" s="185"/>
      <c r="B434" s="185"/>
      <c r="C434" s="185"/>
      <c r="D434" s="185"/>
      <c r="H434" s="686"/>
      <c r="I434" s="686"/>
      <c r="J434" s="686"/>
      <c r="K434" s="686"/>
      <c r="M434" s="152"/>
      <c r="N434" s="152"/>
    </row>
    <row r="435" spans="1:14" ht="12.75">
      <c r="A435" s="185"/>
      <c r="B435" s="185"/>
      <c r="C435" s="185"/>
      <c r="D435" s="185"/>
      <c r="H435" s="686"/>
      <c r="I435" s="686"/>
      <c r="J435" s="686"/>
      <c r="K435" s="686"/>
      <c r="M435" s="152"/>
      <c r="N435" s="152"/>
    </row>
    <row r="436" spans="1:14" ht="12.75">
      <c r="A436" s="185"/>
      <c r="B436" s="185"/>
      <c r="C436" s="185"/>
      <c r="D436" s="185"/>
      <c r="H436" s="686"/>
      <c r="I436" s="686"/>
      <c r="J436" s="686"/>
      <c r="K436" s="686"/>
      <c r="M436" s="152"/>
      <c r="N436" s="152"/>
    </row>
    <row r="437" spans="1:14" ht="12.75">
      <c r="A437" s="185"/>
      <c r="B437" s="185"/>
      <c r="C437" s="185"/>
      <c r="D437" s="185"/>
      <c r="H437" s="686"/>
      <c r="I437" s="686"/>
      <c r="J437" s="686"/>
      <c r="K437" s="686"/>
      <c r="M437" s="152"/>
      <c r="N437" s="152"/>
    </row>
    <row r="438" spans="1:14" ht="12.75">
      <c r="A438" s="185"/>
      <c r="B438" s="185"/>
      <c r="C438" s="185"/>
      <c r="D438" s="185"/>
      <c r="H438" s="686"/>
      <c r="I438" s="686"/>
      <c r="J438" s="686"/>
      <c r="K438" s="686"/>
      <c r="M438" s="152"/>
      <c r="N438" s="152"/>
    </row>
    <row r="439" spans="1:14" ht="12.75">
      <c r="A439" s="185"/>
      <c r="B439" s="185"/>
      <c r="C439" s="185"/>
      <c r="D439" s="185"/>
      <c r="H439" s="686"/>
      <c r="I439" s="686"/>
      <c r="J439" s="686"/>
      <c r="K439" s="686"/>
      <c r="M439" s="152"/>
      <c r="N439" s="152"/>
    </row>
    <row r="440" spans="1:14" ht="12.75">
      <c r="A440" s="185"/>
      <c r="B440" s="185"/>
      <c r="C440" s="185"/>
      <c r="D440" s="185"/>
      <c r="H440" s="686"/>
      <c r="I440" s="686"/>
      <c r="J440" s="686"/>
      <c r="K440" s="686"/>
      <c r="M440" s="152"/>
      <c r="N440" s="152"/>
    </row>
    <row r="441" spans="1:14" ht="12.75">
      <c r="A441" s="185"/>
      <c r="B441" s="185"/>
      <c r="C441" s="185"/>
      <c r="D441" s="185"/>
      <c r="H441" s="686"/>
      <c r="I441" s="686"/>
      <c r="J441" s="686"/>
      <c r="K441" s="686"/>
      <c r="M441" s="152"/>
      <c r="N441" s="152"/>
    </row>
    <row r="442" spans="1:14" ht="12.75">
      <c r="A442" s="185"/>
      <c r="B442" s="185"/>
      <c r="C442" s="185"/>
      <c r="D442" s="185"/>
      <c r="H442" s="686"/>
      <c r="I442" s="686"/>
      <c r="J442" s="686"/>
      <c r="K442" s="686"/>
      <c r="M442" s="152"/>
      <c r="N442" s="152"/>
    </row>
    <row r="443" spans="1:14" ht="12.75">
      <c r="A443" s="185"/>
      <c r="B443" s="185"/>
      <c r="C443" s="185"/>
      <c r="D443" s="185"/>
      <c r="H443" s="686"/>
      <c r="I443" s="686"/>
      <c r="J443" s="686"/>
      <c r="K443" s="686"/>
      <c r="M443" s="152"/>
      <c r="N443" s="152"/>
    </row>
    <row r="444" spans="1:14" ht="12.75">
      <c r="A444" s="185"/>
      <c r="B444" s="185"/>
      <c r="C444" s="185"/>
      <c r="D444" s="185"/>
      <c r="H444" s="686"/>
      <c r="I444" s="686"/>
      <c r="J444" s="686"/>
      <c r="K444" s="686"/>
      <c r="M444" s="152"/>
      <c r="N444" s="152"/>
    </row>
    <row r="445" spans="1:14" ht="12.75">
      <c r="A445" s="185"/>
      <c r="B445" s="185"/>
      <c r="C445" s="185"/>
      <c r="D445" s="185"/>
      <c r="H445" s="686"/>
      <c r="I445" s="686"/>
      <c r="J445" s="686"/>
      <c r="K445" s="686"/>
      <c r="M445" s="152"/>
      <c r="N445" s="152"/>
    </row>
    <row r="446" spans="1:14" ht="12.75">
      <c r="A446" s="185"/>
      <c r="B446" s="185"/>
      <c r="C446" s="185"/>
      <c r="D446" s="185"/>
      <c r="H446" s="686"/>
      <c r="I446" s="686"/>
      <c r="J446" s="686"/>
      <c r="K446" s="686"/>
      <c r="M446" s="152"/>
      <c r="N446" s="152"/>
    </row>
    <row r="447" spans="1:14" ht="12.75">
      <c r="A447" s="185"/>
      <c r="B447" s="185"/>
      <c r="C447" s="185"/>
      <c r="D447" s="185"/>
      <c r="H447" s="686"/>
      <c r="I447" s="686"/>
      <c r="J447" s="686"/>
      <c r="K447" s="686"/>
      <c r="M447" s="152"/>
      <c r="N447" s="152"/>
    </row>
    <row r="448" spans="1:14" ht="12.75">
      <c r="A448" s="185"/>
      <c r="B448" s="185"/>
      <c r="C448" s="185"/>
      <c r="D448" s="185"/>
      <c r="H448" s="686"/>
      <c r="I448" s="686"/>
      <c r="J448" s="686"/>
      <c r="K448" s="686"/>
      <c r="M448" s="152"/>
      <c r="N448" s="152"/>
    </row>
    <row r="449" spans="1:14" ht="12.75">
      <c r="A449" s="185"/>
      <c r="B449" s="185"/>
      <c r="C449" s="185"/>
      <c r="D449" s="185"/>
      <c r="H449" s="686"/>
      <c r="I449" s="686"/>
      <c r="J449" s="686"/>
      <c r="K449" s="686"/>
      <c r="M449" s="152"/>
      <c r="N449" s="152"/>
    </row>
    <row r="450" spans="1:14" ht="12.75">
      <c r="A450" s="185"/>
      <c r="B450" s="185"/>
      <c r="C450" s="185"/>
      <c r="D450" s="185"/>
      <c r="H450" s="686"/>
      <c r="I450" s="686"/>
      <c r="J450" s="686"/>
      <c r="K450" s="686"/>
      <c r="M450" s="152"/>
      <c r="N450" s="152"/>
    </row>
    <row r="451" spans="1:14" ht="12.75">
      <c r="A451" s="185"/>
      <c r="B451" s="185"/>
      <c r="C451" s="185"/>
      <c r="D451" s="185"/>
      <c r="H451" s="686"/>
      <c r="I451" s="686"/>
      <c r="J451" s="686"/>
      <c r="K451" s="686"/>
      <c r="M451" s="152"/>
      <c r="N451" s="152"/>
    </row>
    <row r="452" spans="1:14" ht="12.75">
      <c r="A452" s="185"/>
      <c r="B452" s="185"/>
      <c r="C452" s="185"/>
      <c r="D452" s="185"/>
      <c r="H452" s="686"/>
      <c r="I452" s="686"/>
      <c r="J452" s="686"/>
      <c r="K452" s="686"/>
      <c r="M452" s="152"/>
      <c r="N452" s="152"/>
    </row>
    <row r="453" spans="1:14" ht="12.75">
      <c r="A453" s="185"/>
      <c r="B453" s="185"/>
      <c r="C453" s="185"/>
      <c r="D453" s="185"/>
      <c r="H453" s="686"/>
      <c r="I453" s="686"/>
      <c r="J453" s="686"/>
      <c r="K453" s="686"/>
      <c r="M453" s="152"/>
      <c r="N453" s="152"/>
    </row>
    <row r="454" spans="1:14" ht="12.75">
      <c r="A454" s="185"/>
      <c r="B454" s="185"/>
      <c r="C454" s="185"/>
      <c r="D454" s="185"/>
      <c r="H454" s="686"/>
      <c r="I454" s="686"/>
      <c r="J454" s="686"/>
      <c r="K454" s="686"/>
      <c r="M454" s="152"/>
      <c r="N454" s="152"/>
    </row>
    <row r="455" spans="1:14" ht="12.75">
      <c r="A455" s="185"/>
      <c r="B455" s="185"/>
      <c r="C455" s="185"/>
      <c r="D455" s="185"/>
      <c r="H455" s="686"/>
      <c r="I455" s="686"/>
      <c r="J455" s="686"/>
      <c r="K455" s="686"/>
      <c r="M455" s="152"/>
      <c r="N455" s="152"/>
    </row>
    <row r="456" spans="1:14" ht="12.75">
      <c r="A456" s="185"/>
      <c r="B456" s="185"/>
      <c r="C456" s="185"/>
      <c r="D456" s="185"/>
      <c r="H456" s="686"/>
      <c r="I456" s="686"/>
      <c r="J456" s="686"/>
      <c r="K456" s="686"/>
      <c r="M456" s="152"/>
      <c r="N456" s="152"/>
    </row>
    <row r="457" spans="1:14" ht="12.75">
      <c r="A457" s="185"/>
      <c r="B457" s="185"/>
      <c r="C457" s="185"/>
      <c r="D457" s="185"/>
      <c r="H457" s="686"/>
      <c r="I457" s="686"/>
      <c r="J457" s="686"/>
      <c r="K457" s="686"/>
      <c r="M457" s="152"/>
      <c r="N457" s="152"/>
    </row>
    <row r="458" spans="1:14" ht="12.75">
      <c r="A458" s="185"/>
      <c r="B458" s="185"/>
      <c r="C458" s="185"/>
      <c r="D458" s="185"/>
      <c r="H458" s="686"/>
      <c r="I458" s="686"/>
      <c r="J458" s="686"/>
      <c r="K458" s="686"/>
      <c r="M458" s="152"/>
      <c r="N458" s="152"/>
    </row>
    <row r="459" spans="1:14" ht="12.75">
      <c r="A459" s="185"/>
      <c r="B459" s="185"/>
      <c r="C459" s="185"/>
      <c r="D459" s="185"/>
      <c r="H459" s="686"/>
      <c r="I459" s="686"/>
      <c r="J459" s="686"/>
      <c r="K459" s="686"/>
      <c r="M459" s="152"/>
      <c r="N459" s="152"/>
    </row>
    <row r="460" spans="1:14" ht="12.75">
      <c r="A460" s="185"/>
      <c r="B460" s="185"/>
      <c r="C460" s="185"/>
      <c r="D460" s="185"/>
      <c r="H460" s="686"/>
      <c r="I460" s="686"/>
      <c r="J460" s="686"/>
      <c r="K460" s="686"/>
      <c r="M460" s="152"/>
      <c r="N460" s="152"/>
    </row>
    <row r="461" spans="1:14" ht="12.75">
      <c r="A461" s="185"/>
      <c r="B461" s="185"/>
      <c r="C461" s="185"/>
      <c r="D461" s="185"/>
      <c r="H461" s="686"/>
      <c r="I461" s="686"/>
      <c r="J461" s="686"/>
      <c r="K461" s="686"/>
      <c r="M461" s="152"/>
      <c r="N461" s="152"/>
    </row>
    <row r="462" spans="1:14" ht="12.75">
      <c r="A462" s="185"/>
      <c r="B462" s="185"/>
      <c r="C462" s="185"/>
      <c r="D462" s="185"/>
      <c r="H462" s="686"/>
      <c r="I462" s="686"/>
      <c r="J462" s="686"/>
      <c r="K462" s="686"/>
      <c r="M462" s="152"/>
      <c r="N462" s="152"/>
    </row>
    <row r="463" spans="1:14" ht="12.75">
      <c r="A463" s="185"/>
      <c r="B463" s="185"/>
      <c r="C463" s="185"/>
      <c r="D463" s="185"/>
      <c r="H463" s="686"/>
      <c r="I463" s="686"/>
      <c r="J463" s="686"/>
      <c r="K463" s="686"/>
      <c r="M463" s="152"/>
      <c r="N463" s="152"/>
    </row>
    <row r="464" spans="1:14" ht="12.75">
      <c r="A464" s="185"/>
      <c r="B464" s="185"/>
      <c r="C464" s="185"/>
      <c r="D464" s="185"/>
      <c r="H464" s="686"/>
      <c r="I464" s="686"/>
      <c r="J464" s="686"/>
      <c r="K464" s="686"/>
      <c r="M464" s="152"/>
      <c r="N464" s="152"/>
    </row>
    <row r="465" spans="1:14" ht="12.75">
      <c r="A465" s="185"/>
      <c r="B465" s="185"/>
      <c r="C465" s="185"/>
      <c r="D465" s="185"/>
      <c r="H465" s="686"/>
      <c r="I465" s="686"/>
      <c r="J465" s="686"/>
      <c r="K465" s="686"/>
      <c r="M465" s="152"/>
      <c r="N465" s="152"/>
    </row>
    <row r="466" spans="1:14" ht="12.75">
      <c r="A466" s="185"/>
      <c r="B466" s="185"/>
      <c r="C466" s="185"/>
      <c r="D466" s="185"/>
      <c r="H466" s="686"/>
      <c r="I466" s="686"/>
      <c r="J466" s="686"/>
      <c r="K466" s="686"/>
      <c r="M466" s="152"/>
      <c r="N466" s="152"/>
    </row>
    <row r="467" spans="1:14" ht="12.75">
      <c r="A467" s="185"/>
      <c r="B467" s="185"/>
      <c r="C467" s="185"/>
      <c r="D467" s="185"/>
      <c r="H467" s="686"/>
      <c r="I467" s="686"/>
      <c r="J467" s="686"/>
      <c r="K467" s="686"/>
      <c r="M467" s="152"/>
      <c r="N467" s="152"/>
    </row>
    <row r="468" spans="1:14" ht="12.75">
      <c r="A468" s="185"/>
      <c r="B468" s="185"/>
      <c r="C468" s="185"/>
      <c r="D468" s="185"/>
      <c r="H468" s="686"/>
      <c r="I468" s="686"/>
      <c r="J468" s="686"/>
      <c r="K468" s="686"/>
      <c r="M468" s="152"/>
      <c r="N468" s="152"/>
    </row>
    <row r="469" spans="1:14" ht="12.75">
      <c r="A469" s="185"/>
      <c r="B469" s="185"/>
      <c r="C469" s="185"/>
      <c r="D469" s="185"/>
      <c r="H469" s="686"/>
      <c r="I469" s="686"/>
      <c r="J469" s="686"/>
      <c r="K469" s="686"/>
      <c r="M469" s="152"/>
      <c r="N469" s="152"/>
    </row>
    <row r="470" spans="1:14" ht="12.75">
      <c r="A470" s="185"/>
      <c r="B470" s="185"/>
      <c r="C470" s="185"/>
      <c r="D470" s="185"/>
      <c r="H470" s="686"/>
      <c r="I470" s="686"/>
      <c r="J470" s="686"/>
      <c r="K470" s="686"/>
      <c r="M470" s="152"/>
      <c r="N470" s="152"/>
    </row>
    <row r="471" spans="1:14" ht="12.75">
      <c r="A471" s="185"/>
      <c r="B471" s="185"/>
      <c r="C471" s="185"/>
      <c r="D471" s="185"/>
      <c r="H471" s="686"/>
      <c r="I471" s="686"/>
      <c r="J471" s="686"/>
      <c r="K471" s="686"/>
      <c r="M471" s="152"/>
      <c r="N471" s="152"/>
    </row>
    <row r="472" spans="1:14" ht="12.75">
      <c r="A472" s="185"/>
      <c r="B472" s="185"/>
      <c r="C472" s="185"/>
      <c r="D472" s="185"/>
      <c r="H472" s="686"/>
      <c r="I472" s="686"/>
      <c r="J472" s="686"/>
      <c r="K472" s="686"/>
      <c r="M472" s="152"/>
      <c r="N472" s="152"/>
    </row>
    <row r="473" spans="1:14" ht="12.75">
      <c r="A473" s="185"/>
      <c r="B473" s="185"/>
      <c r="C473" s="185"/>
      <c r="D473" s="185"/>
      <c r="H473" s="686"/>
      <c r="I473" s="686"/>
      <c r="J473" s="686"/>
      <c r="K473" s="686"/>
      <c r="M473" s="152"/>
      <c r="N473" s="152"/>
    </row>
    <row r="474" spans="1:14" ht="12.75">
      <c r="A474" s="185"/>
      <c r="B474" s="185"/>
      <c r="C474" s="185"/>
      <c r="D474" s="185"/>
      <c r="H474" s="686"/>
      <c r="I474" s="686"/>
      <c r="J474" s="686"/>
      <c r="K474" s="686"/>
      <c r="M474" s="152"/>
      <c r="N474" s="152"/>
    </row>
    <row r="475" spans="1:14" ht="12.75">
      <c r="A475" s="185"/>
      <c r="B475" s="185"/>
      <c r="C475" s="185"/>
      <c r="D475" s="185"/>
      <c r="H475" s="686"/>
      <c r="I475" s="686"/>
      <c r="J475" s="686"/>
      <c r="K475" s="686"/>
      <c r="M475" s="152"/>
      <c r="N475" s="152"/>
    </row>
    <row r="476" spans="1:14" ht="12.75">
      <c r="A476" s="185"/>
      <c r="B476" s="185"/>
      <c r="C476" s="185"/>
      <c r="D476" s="185"/>
      <c r="H476" s="686"/>
      <c r="I476" s="686"/>
      <c r="J476" s="686"/>
      <c r="K476" s="686"/>
      <c r="M476" s="152"/>
      <c r="N476" s="152"/>
    </row>
    <row r="477" spans="1:14" ht="12.75">
      <c r="A477" s="185"/>
      <c r="B477" s="185"/>
      <c r="C477" s="185"/>
      <c r="D477" s="185"/>
      <c r="H477" s="686"/>
      <c r="I477" s="686"/>
      <c r="J477" s="686"/>
      <c r="K477" s="686"/>
      <c r="M477" s="152"/>
      <c r="N477" s="152"/>
    </row>
    <row r="478" spans="1:14" ht="12.75">
      <c r="A478" s="185"/>
      <c r="B478" s="185"/>
      <c r="C478" s="185"/>
      <c r="D478" s="185"/>
      <c r="H478" s="686"/>
      <c r="I478" s="686"/>
      <c r="J478" s="686"/>
      <c r="K478" s="686"/>
      <c r="M478" s="152"/>
      <c r="N478" s="152"/>
    </row>
    <row r="479" spans="1:14" ht="12.75">
      <c r="A479" s="185"/>
      <c r="B479" s="185"/>
      <c r="C479" s="185"/>
      <c r="D479" s="185"/>
      <c r="H479" s="686"/>
      <c r="I479" s="686"/>
      <c r="J479" s="686"/>
      <c r="K479" s="686"/>
      <c r="M479" s="152"/>
      <c r="N479" s="152"/>
    </row>
    <row r="480" spans="1:14" ht="12.75">
      <c r="A480" s="185"/>
      <c r="B480" s="185"/>
      <c r="C480" s="185"/>
      <c r="D480" s="185"/>
      <c r="H480" s="686"/>
      <c r="I480" s="686"/>
      <c r="J480" s="686"/>
      <c r="K480" s="686"/>
      <c r="M480" s="152"/>
      <c r="N480" s="152"/>
    </row>
    <row r="481" spans="1:14" ht="12.75">
      <c r="A481" s="185"/>
      <c r="B481" s="185"/>
      <c r="C481" s="185"/>
      <c r="D481" s="185"/>
      <c r="H481" s="686"/>
      <c r="I481" s="686"/>
      <c r="J481" s="686"/>
      <c r="K481" s="686"/>
      <c r="M481" s="152"/>
      <c r="N481" s="152"/>
    </row>
    <row r="482" spans="1:14" ht="12.75">
      <c r="A482" s="185"/>
      <c r="B482" s="185"/>
      <c r="C482" s="185"/>
      <c r="D482" s="185"/>
      <c r="H482" s="686"/>
      <c r="I482" s="686"/>
      <c r="J482" s="686"/>
      <c r="K482" s="686"/>
      <c r="M482" s="152"/>
      <c r="N482" s="152"/>
    </row>
    <row r="483" spans="1:14" ht="12.75">
      <c r="A483" s="185"/>
      <c r="B483" s="185"/>
      <c r="C483" s="185"/>
      <c r="D483" s="185"/>
      <c r="H483" s="686"/>
      <c r="I483" s="686"/>
      <c r="J483" s="686"/>
      <c r="K483" s="686"/>
      <c r="M483" s="152"/>
      <c r="N483" s="152"/>
    </row>
    <row r="484" spans="1:14" ht="12.75">
      <c r="A484" s="185"/>
      <c r="B484" s="185"/>
      <c r="C484" s="185"/>
      <c r="D484" s="185"/>
      <c r="H484" s="686"/>
      <c r="I484" s="686"/>
      <c r="J484" s="686"/>
      <c r="K484" s="686"/>
      <c r="M484" s="152"/>
      <c r="N484" s="152"/>
    </row>
    <row r="485" spans="1:14" ht="12.75">
      <c r="A485" s="185"/>
      <c r="B485" s="185"/>
      <c r="C485" s="185"/>
      <c r="D485" s="185"/>
      <c r="H485" s="686"/>
      <c r="I485" s="686"/>
      <c r="J485" s="686"/>
      <c r="K485" s="686"/>
      <c r="M485" s="152"/>
      <c r="N485" s="152"/>
    </row>
    <row r="486" spans="1:14" ht="12.75">
      <c r="A486" s="185"/>
      <c r="B486" s="185"/>
      <c r="C486" s="185"/>
      <c r="D486" s="185"/>
      <c r="H486" s="686"/>
      <c r="I486" s="686"/>
      <c r="J486" s="686"/>
      <c r="K486" s="686"/>
      <c r="M486" s="152"/>
      <c r="N486" s="152"/>
    </row>
    <row r="487" spans="1:14" ht="12.75">
      <c r="A487" s="185"/>
      <c r="B487" s="185"/>
      <c r="C487" s="185"/>
      <c r="D487" s="185"/>
      <c r="H487" s="686"/>
      <c r="I487" s="686"/>
      <c r="J487" s="686"/>
      <c r="K487" s="686"/>
      <c r="M487" s="152"/>
      <c r="N487" s="152"/>
    </row>
    <row r="488" spans="1:14" ht="12.75">
      <c r="A488" s="185"/>
      <c r="B488" s="185"/>
      <c r="C488" s="185"/>
      <c r="D488" s="185"/>
      <c r="H488" s="686"/>
      <c r="I488" s="686"/>
      <c r="J488" s="686"/>
      <c r="K488" s="686"/>
      <c r="M488" s="152"/>
      <c r="N488" s="152"/>
    </row>
    <row r="489" spans="1:14" ht="12.75">
      <c r="A489" s="185"/>
      <c r="B489" s="185"/>
      <c r="C489" s="185"/>
      <c r="D489" s="185"/>
      <c r="H489" s="686"/>
      <c r="I489" s="686"/>
      <c r="J489" s="686"/>
      <c r="K489" s="686"/>
      <c r="M489" s="152"/>
      <c r="N489" s="152"/>
    </row>
    <row r="490" spans="1:14" ht="12.75">
      <c r="A490" s="185"/>
      <c r="B490" s="185"/>
      <c r="C490" s="185"/>
      <c r="D490" s="185"/>
      <c r="H490" s="686"/>
      <c r="I490" s="686"/>
      <c r="J490" s="686"/>
      <c r="K490" s="686"/>
      <c r="M490" s="152"/>
      <c r="N490" s="152"/>
    </row>
    <row r="491" spans="1:14" ht="12.75">
      <c r="A491" s="185"/>
      <c r="B491" s="185"/>
      <c r="C491" s="185"/>
      <c r="D491" s="185"/>
      <c r="H491" s="686"/>
      <c r="I491" s="686"/>
      <c r="J491" s="686"/>
      <c r="K491" s="686"/>
      <c r="M491" s="152"/>
      <c r="N491" s="152"/>
    </row>
    <row r="492" spans="1:14" ht="12.75">
      <c r="A492" s="185"/>
      <c r="B492" s="185"/>
      <c r="C492" s="185"/>
      <c r="D492" s="185"/>
      <c r="H492" s="686"/>
      <c r="I492" s="686"/>
      <c r="J492" s="686"/>
      <c r="K492" s="686"/>
      <c r="M492" s="152"/>
      <c r="N492" s="152"/>
    </row>
    <row r="493" spans="1:14" ht="12.75">
      <c r="A493" s="185"/>
      <c r="B493" s="185"/>
      <c r="C493" s="185"/>
      <c r="D493" s="185"/>
      <c r="H493" s="686"/>
      <c r="I493" s="686"/>
      <c r="J493" s="686"/>
      <c r="K493" s="686"/>
      <c r="M493" s="152"/>
      <c r="N493" s="152"/>
    </row>
    <row r="494" spans="1:14" ht="12.75">
      <c r="A494" s="185"/>
      <c r="B494" s="185"/>
      <c r="C494" s="185"/>
      <c r="D494" s="185"/>
      <c r="H494" s="686"/>
      <c r="I494" s="686"/>
      <c r="J494" s="686"/>
      <c r="K494" s="686"/>
      <c r="M494" s="152"/>
      <c r="N494" s="152"/>
    </row>
    <row r="495" spans="1:14" ht="12.75">
      <c r="A495" s="185"/>
      <c r="B495" s="185"/>
      <c r="C495" s="185"/>
      <c r="D495" s="185"/>
      <c r="H495" s="686"/>
      <c r="I495" s="686"/>
      <c r="J495" s="686"/>
      <c r="K495" s="686"/>
      <c r="M495" s="152"/>
      <c r="N495" s="152"/>
    </row>
    <row r="496" spans="1:14" ht="12.75">
      <c r="A496" s="185"/>
      <c r="B496" s="185"/>
      <c r="C496" s="185"/>
      <c r="D496" s="185"/>
      <c r="H496" s="686"/>
      <c r="I496" s="686"/>
      <c r="J496" s="686"/>
      <c r="K496" s="686"/>
      <c r="M496" s="152"/>
      <c r="N496" s="152"/>
    </row>
    <row r="497" spans="1:14" ht="12.75">
      <c r="A497" s="185"/>
      <c r="B497" s="185"/>
      <c r="C497" s="185"/>
      <c r="D497" s="185"/>
      <c r="H497" s="686"/>
      <c r="I497" s="686"/>
      <c r="J497" s="686"/>
      <c r="K497" s="686"/>
      <c r="M497" s="152"/>
      <c r="N497" s="152"/>
    </row>
    <row r="498" spans="1:14" ht="12.75">
      <c r="A498" s="185"/>
      <c r="B498" s="185"/>
      <c r="C498" s="185"/>
      <c r="D498" s="185"/>
      <c r="H498" s="686"/>
      <c r="I498" s="686"/>
      <c r="J498" s="686"/>
      <c r="K498" s="686"/>
      <c r="M498" s="152"/>
      <c r="N498" s="152"/>
    </row>
    <row r="499" spans="1:14" ht="12.75">
      <c r="A499" s="185"/>
      <c r="B499" s="185"/>
      <c r="C499" s="185"/>
      <c r="D499" s="185"/>
      <c r="H499" s="686"/>
      <c r="I499" s="686"/>
      <c r="J499" s="686"/>
      <c r="K499" s="686"/>
      <c r="M499" s="152"/>
      <c r="N499" s="152"/>
    </row>
    <row r="500" spans="1:14" ht="12.75">
      <c r="A500" s="185"/>
      <c r="B500" s="185"/>
      <c r="C500" s="185"/>
      <c r="D500" s="185"/>
      <c r="H500" s="686"/>
      <c r="I500" s="686"/>
      <c r="J500" s="686"/>
      <c r="K500" s="686"/>
      <c r="M500" s="152"/>
      <c r="N500" s="152"/>
    </row>
    <row r="501" spans="1:14" ht="12.75">
      <c r="A501" s="185"/>
      <c r="B501" s="185"/>
      <c r="C501" s="185"/>
      <c r="D501" s="185"/>
      <c r="H501" s="686"/>
      <c r="I501" s="686"/>
      <c r="J501" s="686"/>
      <c r="K501" s="686"/>
      <c r="M501" s="152"/>
      <c r="N501" s="152"/>
    </row>
    <row r="502" spans="1:14" ht="12.75">
      <c r="A502" s="185"/>
      <c r="B502" s="185"/>
      <c r="C502" s="185"/>
      <c r="D502" s="185"/>
      <c r="H502" s="686"/>
      <c r="I502" s="686"/>
      <c r="J502" s="686"/>
      <c r="K502" s="686"/>
      <c r="M502" s="152"/>
      <c r="N502" s="152"/>
    </row>
    <row r="503" spans="1:14" ht="12.75">
      <c r="A503" s="185"/>
      <c r="B503" s="185"/>
      <c r="C503" s="185"/>
      <c r="D503" s="185"/>
      <c r="H503" s="686"/>
      <c r="I503" s="686"/>
      <c r="J503" s="686"/>
      <c r="K503" s="686"/>
      <c r="M503" s="152"/>
      <c r="N503" s="152"/>
    </row>
    <row r="504" spans="1:14" ht="12.75">
      <c r="A504" s="185"/>
      <c r="B504" s="185"/>
      <c r="C504" s="185"/>
      <c r="D504" s="185"/>
      <c r="H504" s="686"/>
      <c r="I504" s="686"/>
      <c r="J504" s="686"/>
      <c r="K504" s="686"/>
      <c r="M504" s="152"/>
      <c r="N504" s="152"/>
    </row>
    <row r="505" spans="1:14" ht="12.75">
      <c r="A505" s="185"/>
      <c r="B505" s="185"/>
      <c r="C505" s="185"/>
      <c r="D505" s="185"/>
      <c r="H505" s="686"/>
      <c r="I505" s="686"/>
      <c r="J505" s="686"/>
      <c r="K505" s="686"/>
      <c r="M505" s="152"/>
      <c r="N505" s="152"/>
    </row>
    <row r="506" spans="1:14" ht="12.75">
      <c r="A506" s="185"/>
      <c r="B506" s="185"/>
      <c r="C506" s="185"/>
      <c r="D506" s="185"/>
      <c r="H506" s="686"/>
      <c r="I506" s="686"/>
      <c r="J506" s="686"/>
      <c r="K506" s="686"/>
      <c r="M506" s="152"/>
      <c r="N506" s="152"/>
    </row>
    <row r="507" spans="1:14" ht="12.75">
      <c r="A507" s="185"/>
      <c r="B507" s="185"/>
      <c r="C507" s="185"/>
      <c r="D507" s="185"/>
      <c r="H507" s="686"/>
      <c r="I507" s="686"/>
      <c r="J507" s="686"/>
      <c r="K507" s="686"/>
      <c r="M507" s="152"/>
      <c r="N507" s="152"/>
    </row>
    <row r="508" spans="1:14" ht="12.75">
      <c r="A508" s="185"/>
      <c r="B508" s="185"/>
      <c r="C508" s="185"/>
      <c r="D508" s="185"/>
      <c r="H508" s="686"/>
      <c r="I508" s="686"/>
      <c r="J508" s="686"/>
      <c r="K508" s="686"/>
      <c r="M508" s="152"/>
      <c r="N508" s="152"/>
    </row>
    <row r="509" spans="1:14" ht="12.75">
      <c r="A509" s="185"/>
      <c r="B509" s="185"/>
      <c r="C509" s="185"/>
      <c r="D509" s="185"/>
      <c r="H509" s="686"/>
      <c r="I509" s="686"/>
      <c r="J509" s="686"/>
      <c r="K509" s="686"/>
      <c r="M509" s="152"/>
      <c r="N509" s="152"/>
    </row>
    <row r="510" spans="1:14" ht="12.75">
      <c r="A510" s="185"/>
      <c r="B510" s="185"/>
      <c r="C510" s="185"/>
      <c r="D510" s="185"/>
      <c r="H510" s="686"/>
      <c r="I510" s="686"/>
      <c r="J510" s="686"/>
      <c r="K510" s="686"/>
      <c r="M510" s="152"/>
      <c r="N510" s="152"/>
    </row>
    <row r="511" spans="1:14" ht="12.75">
      <c r="A511" s="185"/>
      <c r="B511" s="185"/>
      <c r="C511" s="185"/>
      <c r="D511" s="185"/>
      <c r="H511" s="686"/>
      <c r="I511" s="686"/>
      <c r="J511" s="686"/>
      <c r="K511" s="686"/>
      <c r="M511" s="152"/>
      <c r="N511" s="152"/>
    </row>
    <row r="512" spans="1:14" ht="12.75">
      <c r="A512" s="185"/>
      <c r="B512" s="185"/>
      <c r="C512" s="185"/>
      <c r="D512" s="185"/>
      <c r="H512" s="686"/>
      <c r="I512" s="686"/>
      <c r="J512" s="686"/>
      <c r="K512" s="686"/>
      <c r="M512" s="152"/>
      <c r="N512" s="152"/>
    </row>
    <row r="513" spans="1:14" ht="12.75">
      <c r="A513" s="185"/>
      <c r="B513" s="185"/>
      <c r="C513" s="185"/>
      <c r="D513" s="185"/>
      <c r="H513" s="686"/>
      <c r="I513" s="686"/>
      <c r="J513" s="686"/>
      <c r="K513" s="686"/>
      <c r="M513" s="152"/>
      <c r="N513" s="152"/>
    </row>
    <row r="514" spans="1:14" ht="12.75">
      <c r="A514" s="185"/>
      <c r="B514" s="185"/>
      <c r="C514" s="185"/>
      <c r="D514" s="185"/>
      <c r="H514" s="686"/>
      <c r="I514" s="686"/>
      <c r="J514" s="686"/>
      <c r="K514" s="686"/>
      <c r="M514" s="152"/>
      <c r="N514" s="152"/>
    </row>
    <row r="515" spans="1:14" ht="12.75">
      <c r="A515" s="185"/>
      <c r="B515" s="185"/>
      <c r="C515" s="185"/>
      <c r="D515" s="185"/>
      <c r="H515" s="686"/>
      <c r="I515" s="686"/>
      <c r="J515" s="686"/>
      <c r="K515" s="686"/>
      <c r="M515" s="152"/>
      <c r="N515" s="152"/>
    </row>
    <row r="516" spans="1:14" ht="12.75">
      <c r="A516" s="185"/>
      <c r="B516" s="185"/>
      <c r="C516" s="185"/>
      <c r="D516" s="185"/>
      <c r="H516" s="686"/>
      <c r="I516" s="686"/>
      <c r="J516" s="686"/>
      <c r="K516" s="686"/>
      <c r="M516" s="152"/>
      <c r="N516" s="152"/>
    </row>
    <row r="517" spans="1:14" ht="12.75">
      <c r="A517" s="185"/>
      <c r="B517" s="185"/>
      <c r="C517" s="185"/>
      <c r="D517" s="185"/>
      <c r="H517" s="686"/>
      <c r="I517" s="686"/>
      <c r="J517" s="686"/>
      <c r="K517" s="686"/>
      <c r="M517" s="152"/>
      <c r="N517" s="152"/>
    </row>
    <row r="518" spans="1:14" ht="12.75">
      <c r="A518" s="185"/>
      <c r="B518" s="185"/>
      <c r="C518" s="185"/>
      <c r="D518" s="185"/>
      <c r="H518" s="686"/>
      <c r="I518" s="686"/>
      <c r="J518" s="686"/>
      <c r="K518" s="686"/>
      <c r="M518" s="152"/>
      <c r="N518" s="152"/>
    </row>
    <row r="519" spans="1:14" ht="12.75">
      <c r="A519" s="185"/>
      <c r="B519" s="185"/>
      <c r="C519" s="185"/>
      <c r="D519" s="185"/>
      <c r="H519" s="686"/>
      <c r="I519" s="686"/>
      <c r="J519" s="686"/>
      <c r="K519" s="686"/>
      <c r="M519" s="152"/>
      <c r="N519" s="152"/>
    </row>
    <row r="520" spans="1:14" ht="12.75">
      <c r="A520" s="185"/>
      <c r="B520" s="185"/>
      <c r="C520" s="185"/>
      <c r="D520" s="185"/>
      <c r="H520" s="686"/>
      <c r="I520" s="686"/>
      <c r="J520" s="686"/>
      <c r="K520" s="686"/>
      <c r="M520" s="152"/>
      <c r="N520" s="152"/>
    </row>
    <row r="521" spans="1:14" ht="12.75">
      <c r="A521" s="185"/>
      <c r="B521" s="185"/>
      <c r="C521" s="185"/>
      <c r="D521" s="185"/>
      <c r="H521" s="686"/>
      <c r="I521" s="686"/>
      <c r="J521" s="686"/>
      <c r="K521" s="686"/>
      <c r="M521" s="152"/>
      <c r="N521" s="152"/>
    </row>
    <row r="522" spans="1:14" ht="12.75">
      <c r="A522" s="185"/>
      <c r="B522" s="185"/>
      <c r="C522" s="185"/>
      <c r="D522" s="185"/>
      <c r="H522" s="686"/>
      <c r="I522" s="686"/>
      <c r="J522" s="686"/>
      <c r="K522" s="686"/>
      <c r="M522" s="152"/>
      <c r="N522" s="152"/>
    </row>
    <row r="523" spans="1:14" ht="12.75">
      <c r="A523" s="185"/>
      <c r="B523" s="185"/>
      <c r="C523" s="185"/>
      <c r="D523" s="185"/>
      <c r="H523" s="686"/>
      <c r="I523" s="686"/>
      <c r="J523" s="686"/>
      <c r="K523" s="686"/>
      <c r="M523" s="152"/>
      <c r="N523" s="152"/>
    </row>
    <row r="524" spans="1:14" ht="12.75">
      <c r="A524" s="185"/>
      <c r="B524" s="185"/>
      <c r="C524" s="185"/>
      <c r="D524" s="185"/>
      <c r="H524" s="686"/>
      <c r="I524" s="686"/>
      <c r="J524" s="686"/>
      <c r="K524" s="686"/>
      <c r="M524" s="152"/>
      <c r="N524" s="152"/>
    </row>
    <row r="525" spans="1:14" ht="12.75">
      <c r="A525" s="185"/>
      <c r="B525" s="185"/>
      <c r="C525" s="185"/>
      <c r="D525" s="185"/>
      <c r="H525" s="686"/>
      <c r="I525" s="686"/>
      <c r="J525" s="686"/>
      <c r="K525" s="686"/>
      <c r="M525" s="152"/>
      <c r="N525" s="152"/>
    </row>
    <row r="526" spans="1:14" ht="12.75">
      <c r="A526" s="185"/>
      <c r="B526" s="185"/>
      <c r="C526" s="185"/>
      <c r="D526" s="185"/>
      <c r="H526" s="686"/>
      <c r="I526" s="686"/>
      <c r="J526" s="686"/>
      <c r="K526" s="686"/>
      <c r="M526" s="152"/>
      <c r="N526" s="152"/>
    </row>
    <row r="527" spans="1:14" ht="12.75">
      <c r="A527" s="185"/>
      <c r="B527" s="185"/>
      <c r="C527" s="185"/>
      <c r="D527" s="185"/>
      <c r="H527" s="686"/>
      <c r="I527" s="686"/>
      <c r="J527" s="686"/>
      <c r="K527" s="686"/>
      <c r="M527" s="152"/>
      <c r="N527" s="152"/>
    </row>
    <row r="528" spans="1:14" ht="12.75">
      <c r="A528" s="185"/>
      <c r="B528" s="185"/>
      <c r="C528" s="185"/>
      <c r="D528" s="185"/>
      <c r="H528" s="686"/>
      <c r="I528" s="686"/>
      <c r="J528" s="686"/>
      <c r="K528" s="686"/>
      <c r="M528" s="152"/>
      <c r="N528" s="152"/>
    </row>
    <row r="529" spans="1:14" ht="12.75">
      <c r="A529" s="185"/>
      <c r="B529" s="185"/>
      <c r="C529" s="185"/>
      <c r="D529" s="185"/>
      <c r="H529" s="686"/>
      <c r="I529" s="686"/>
      <c r="J529" s="686"/>
      <c r="K529" s="686"/>
      <c r="M529" s="152"/>
      <c r="N529" s="152"/>
    </row>
    <row r="530" spans="1:14" ht="12.75">
      <c r="A530" s="185"/>
      <c r="B530" s="185"/>
      <c r="C530" s="185"/>
      <c r="D530" s="185"/>
      <c r="H530" s="686"/>
      <c r="I530" s="686"/>
      <c r="J530" s="686"/>
      <c r="K530" s="686"/>
      <c r="M530" s="152"/>
      <c r="N530" s="152"/>
    </row>
    <row r="531" spans="1:14" ht="12.75">
      <c r="A531" s="185"/>
      <c r="B531" s="185"/>
      <c r="C531" s="185"/>
      <c r="D531" s="185"/>
      <c r="H531" s="686"/>
      <c r="I531" s="686"/>
      <c r="J531" s="686"/>
      <c r="K531" s="686"/>
      <c r="M531" s="152"/>
      <c r="N531" s="152"/>
    </row>
    <row r="532" spans="1:14" ht="12.75">
      <c r="A532" s="185"/>
      <c r="B532" s="185"/>
      <c r="C532" s="185"/>
      <c r="D532" s="185"/>
      <c r="H532" s="686"/>
      <c r="I532" s="686"/>
      <c r="J532" s="686"/>
      <c r="K532" s="686"/>
      <c r="M532" s="152"/>
      <c r="N532" s="152"/>
    </row>
    <row r="533" spans="1:14" ht="12.75">
      <c r="A533" s="185"/>
      <c r="B533" s="185"/>
      <c r="C533" s="185"/>
      <c r="D533" s="185"/>
      <c r="H533" s="686"/>
      <c r="I533" s="686"/>
      <c r="J533" s="686"/>
      <c r="K533" s="686"/>
      <c r="M533" s="152"/>
      <c r="N533" s="152"/>
    </row>
    <row r="534" spans="1:14" ht="12.75">
      <c r="A534" s="185"/>
      <c r="B534" s="185"/>
      <c r="C534" s="185"/>
      <c r="D534" s="185"/>
      <c r="H534" s="686"/>
      <c r="I534" s="686"/>
      <c r="J534" s="686"/>
      <c r="K534" s="686"/>
      <c r="M534" s="152"/>
      <c r="N534" s="152"/>
    </row>
    <row r="535" spans="1:14" ht="12.75">
      <c r="A535" s="185"/>
      <c r="B535" s="185"/>
      <c r="C535" s="185"/>
      <c r="D535" s="185"/>
      <c r="H535" s="686"/>
      <c r="I535" s="686"/>
      <c r="J535" s="686"/>
      <c r="K535" s="686"/>
      <c r="M535" s="152"/>
      <c r="N535" s="152"/>
    </row>
    <row r="536" spans="1:14" ht="12.75">
      <c r="A536" s="185"/>
      <c r="B536" s="185"/>
      <c r="C536" s="185"/>
      <c r="D536" s="185"/>
      <c r="H536" s="686"/>
      <c r="I536" s="686"/>
      <c r="J536" s="686"/>
      <c r="K536" s="686"/>
      <c r="M536" s="152"/>
      <c r="N536" s="152"/>
    </row>
    <row r="537" spans="1:14" ht="12.75">
      <c r="A537" s="185"/>
      <c r="B537" s="185"/>
      <c r="C537" s="185"/>
      <c r="D537" s="185"/>
      <c r="H537" s="686"/>
      <c r="I537" s="686"/>
      <c r="J537" s="686"/>
      <c r="K537" s="686"/>
      <c r="M537" s="152"/>
      <c r="N537" s="152"/>
    </row>
    <row r="538" spans="1:14" ht="12.75">
      <c r="A538" s="185"/>
      <c r="B538" s="185"/>
      <c r="C538" s="185"/>
      <c r="D538" s="185"/>
      <c r="H538" s="686"/>
      <c r="I538" s="686"/>
      <c r="J538" s="686"/>
      <c r="K538" s="686"/>
      <c r="M538" s="152"/>
      <c r="N538" s="152"/>
    </row>
    <row r="539" spans="1:14" ht="12.75">
      <c r="A539" s="185"/>
      <c r="B539" s="185"/>
      <c r="C539" s="185"/>
      <c r="D539" s="185"/>
      <c r="H539" s="686"/>
      <c r="I539" s="686"/>
      <c r="J539" s="686"/>
      <c r="K539" s="686"/>
      <c r="M539" s="152"/>
      <c r="N539" s="152"/>
    </row>
    <row r="540" spans="1:14" ht="12.75">
      <c r="A540" s="185"/>
      <c r="B540" s="185"/>
      <c r="C540" s="185"/>
      <c r="D540" s="185"/>
      <c r="H540" s="686"/>
      <c r="I540" s="686"/>
      <c r="J540" s="686"/>
      <c r="K540" s="686"/>
      <c r="M540" s="152"/>
      <c r="N540" s="152"/>
    </row>
    <row r="541" spans="1:14" ht="12.75">
      <c r="A541" s="185"/>
      <c r="B541" s="185"/>
      <c r="C541" s="185"/>
      <c r="D541" s="185"/>
      <c r="H541" s="686"/>
      <c r="I541" s="686"/>
      <c r="J541" s="686"/>
      <c r="K541" s="686"/>
      <c r="M541" s="152"/>
      <c r="N541" s="152"/>
    </row>
    <row r="542" spans="1:14" ht="12.75">
      <c r="A542" s="185"/>
      <c r="B542" s="185"/>
      <c r="C542" s="185"/>
      <c r="D542" s="185"/>
      <c r="H542" s="686"/>
      <c r="I542" s="686"/>
      <c r="J542" s="686"/>
      <c r="K542" s="686"/>
      <c r="M542" s="152"/>
      <c r="N542" s="152"/>
    </row>
    <row r="543" spans="1:14" ht="12.75">
      <c r="A543" s="185"/>
      <c r="B543" s="185"/>
      <c r="C543" s="185"/>
      <c r="D543" s="185"/>
      <c r="H543" s="686"/>
      <c r="I543" s="686"/>
      <c r="J543" s="686"/>
      <c r="K543" s="686"/>
      <c r="M543" s="152"/>
      <c r="N543" s="152"/>
    </row>
    <row r="544" spans="1:14" ht="12.75">
      <c r="A544" s="185"/>
      <c r="B544" s="185"/>
      <c r="C544" s="185"/>
      <c r="D544" s="185"/>
      <c r="H544" s="686"/>
      <c r="I544" s="686"/>
      <c r="J544" s="686"/>
      <c r="K544" s="686"/>
      <c r="M544" s="152"/>
      <c r="N544" s="152"/>
    </row>
    <row r="545" spans="1:14" ht="12.75">
      <c r="A545" s="185"/>
      <c r="B545" s="185"/>
      <c r="C545" s="185"/>
      <c r="D545" s="185"/>
      <c r="H545" s="686"/>
      <c r="I545" s="686"/>
      <c r="J545" s="686"/>
      <c r="K545" s="686"/>
      <c r="M545" s="152"/>
      <c r="N545" s="152"/>
    </row>
    <row r="546" spans="1:14" ht="12.75">
      <c r="A546" s="185"/>
      <c r="B546" s="185"/>
      <c r="C546" s="185"/>
      <c r="D546" s="185"/>
      <c r="H546" s="686"/>
      <c r="I546" s="686"/>
      <c r="J546" s="686"/>
      <c r="K546" s="686"/>
      <c r="M546" s="152"/>
      <c r="N546" s="152"/>
    </row>
    <row r="547" spans="1:14" ht="12.75">
      <c r="A547" s="185"/>
      <c r="B547" s="185"/>
      <c r="C547" s="185"/>
      <c r="D547" s="185"/>
      <c r="H547" s="686"/>
      <c r="I547" s="686"/>
      <c r="J547" s="686"/>
      <c r="K547" s="686"/>
      <c r="M547" s="152"/>
      <c r="N547" s="152"/>
    </row>
    <row r="548" spans="1:14" ht="12.75">
      <c r="A548" s="185"/>
      <c r="B548" s="185"/>
      <c r="C548" s="185"/>
      <c r="D548" s="185"/>
      <c r="H548" s="686"/>
      <c r="I548" s="686"/>
      <c r="J548" s="686"/>
      <c r="K548" s="686"/>
      <c r="M548" s="152"/>
      <c r="N548" s="152"/>
    </row>
    <row r="549" spans="1:14" ht="12.75">
      <c r="A549" s="185"/>
      <c r="B549" s="185"/>
      <c r="C549" s="185"/>
      <c r="D549" s="185"/>
      <c r="H549" s="686"/>
      <c r="I549" s="686"/>
      <c r="J549" s="686"/>
      <c r="K549" s="686"/>
      <c r="M549" s="152"/>
      <c r="N549" s="152"/>
    </row>
    <row r="550" spans="1:14" ht="12.75">
      <c r="A550" s="185"/>
      <c r="B550" s="185"/>
      <c r="C550" s="185"/>
      <c r="D550" s="185"/>
      <c r="H550" s="686"/>
      <c r="I550" s="686"/>
      <c r="J550" s="686"/>
      <c r="K550" s="686"/>
      <c r="M550" s="152"/>
      <c r="N550" s="152"/>
    </row>
    <row r="551" spans="1:14" ht="12.75">
      <c r="A551" s="185"/>
      <c r="B551" s="185"/>
      <c r="C551" s="185"/>
      <c r="D551" s="185"/>
      <c r="H551" s="686"/>
      <c r="I551" s="686"/>
      <c r="J551" s="686"/>
      <c r="K551" s="686"/>
      <c r="M551" s="152"/>
      <c r="N551" s="152"/>
    </row>
    <row r="552" spans="1:14" ht="12.75">
      <c r="A552" s="185"/>
      <c r="B552" s="185"/>
      <c r="C552" s="185"/>
      <c r="D552" s="185"/>
      <c r="H552" s="686"/>
      <c r="I552" s="686"/>
      <c r="J552" s="686"/>
      <c r="K552" s="686"/>
      <c r="M552" s="152"/>
      <c r="N552" s="152"/>
    </row>
    <row r="553" spans="1:14" ht="12.75">
      <c r="A553" s="185"/>
      <c r="B553" s="185"/>
      <c r="C553" s="185"/>
      <c r="D553" s="185"/>
      <c r="H553" s="686"/>
      <c r="I553" s="686"/>
      <c r="J553" s="686"/>
      <c r="K553" s="686"/>
      <c r="M553" s="152"/>
      <c r="N553" s="152"/>
    </row>
    <row r="554" spans="1:14" ht="12.75">
      <c r="A554" s="185"/>
      <c r="B554" s="185"/>
      <c r="C554" s="185"/>
      <c r="D554" s="185"/>
      <c r="H554" s="686"/>
      <c r="I554" s="686"/>
      <c r="J554" s="686"/>
      <c r="K554" s="686"/>
      <c r="M554" s="152"/>
      <c r="N554" s="152"/>
    </row>
    <row r="555" spans="1:14" ht="12.75">
      <c r="A555" s="185"/>
      <c r="B555" s="185"/>
      <c r="C555" s="185"/>
      <c r="D555" s="185"/>
      <c r="H555" s="686"/>
      <c r="I555" s="686"/>
      <c r="J555" s="686"/>
      <c r="K555" s="686"/>
      <c r="M555" s="152"/>
      <c r="N555" s="152"/>
    </row>
    <row r="556" spans="1:14" ht="12.75">
      <c r="A556" s="185"/>
      <c r="B556" s="185"/>
      <c r="C556" s="185"/>
      <c r="D556" s="185"/>
      <c r="H556" s="686"/>
      <c r="I556" s="686"/>
      <c r="J556" s="686"/>
      <c r="K556" s="686"/>
      <c r="M556" s="152"/>
      <c r="N556" s="152"/>
    </row>
    <row r="557" spans="1:14" ht="12.75">
      <c r="A557" s="185"/>
      <c r="B557" s="185"/>
      <c r="C557" s="185"/>
      <c r="D557" s="185"/>
      <c r="H557" s="686"/>
      <c r="I557" s="686"/>
      <c r="J557" s="686"/>
      <c r="K557" s="686"/>
      <c r="M557" s="152"/>
      <c r="N557" s="152"/>
    </row>
    <row r="558" spans="1:14" ht="12.75">
      <c r="A558" s="185"/>
      <c r="B558" s="185"/>
      <c r="C558" s="185"/>
      <c r="D558" s="185"/>
      <c r="H558" s="686"/>
      <c r="I558" s="686"/>
      <c r="J558" s="686"/>
      <c r="K558" s="686"/>
      <c r="M558" s="152"/>
      <c r="N558" s="152"/>
    </row>
    <row r="559" spans="1:14" ht="12.75">
      <c r="A559" s="185"/>
      <c r="B559" s="185"/>
      <c r="C559" s="185"/>
      <c r="D559" s="185"/>
      <c r="H559" s="686"/>
      <c r="I559" s="686"/>
      <c r="J559" s="686"/>
      <c r="K559" s="686"/>
      <c r="M559" s="152"/>
      <c r="N559" s="152"/>
    </row>
    <row r="560" spans="1:14" ht="12.75">
      <c r="A560" s="185"/>
      <c r="B560" s="185"/>
      <c r="C560" s="185"/>
      <c r="D560" s="185"/>
      <c r="H560" s="686"/>
      <c r="I560" s="686"/>
      <c r="J560" s="686"/>
      <c r="K560" s="686"/>
      <c r="M560" s="152"/>
      <c r="N560" s="152"/>
    </row>
    <row r="561" spans="1:14" ht="12.75">
      <c r="A561" s="185"/>
      <c r="B561" s="185"/>
      <c r="C561" s="185"/>
      <c r="D561" s="185"/>
      <c r="H561" s="686"/>
      <c r="I561" s="686"/>
      <c r="J561" s="686"/>
      <c r="K561" s="686"/>
      <c r="M561" s="152"/>
      <c r="N561" s="152"/>
    </row>
    <row r="562" spans="1:14" ht="12.75">
      <c r="A562" s="185"/>
      <c r="B562" s="185"/>
      <c r="C562" s="185"/>
      <c r="D562" s="185"/>
      <c r="H562" s="686"/>
      <c r="I562" s="686"/>
      <c r="J562" s="686"/>
      <c r="K562" s="686"/>
      <c r="M562" s="152"/>
      <c r="N562" s="152"/>
    </row>
    <row r="563" spans="1:14" ht="12.75">
      <c r="A563" s="185"/>
      <c r="B563" s="185"/>
      <c r="C563" s="185"/>
      <c r="D563" s="185"/>
      <c r="H563" s="686"/>
      <c r="I563" s="686"/>
      <c r="J563" s="686"/>
      <c r="K563" s="686"/>
      <c r="M563" s="152"/>
      <c r="N563" s="152"/>
    </row>
    <row r="564" spans="1:14" ht="12.75">
      <c r="A564" s="185"/>
      <c r="B564" s="185"/>
      <c r="C564" s="185"/>
      <c r="D564" s="185"/>
      <c r="H564" s="686"/>
      <c r="I564" s="686"/>
      <c r="J564" s="686"/>
      <c r="K564" s="686"/>
      <c r="M564" s="152"/>
      <c r="N564" s="152"/>
    </row>
    <row r="565" spans="1:14" ht="12.75">
      <c r="A565" s="185"/>
      <c r="B565" s="185"/>
      <c r="C565" s="185"/>
      <c r="D565" s="185"/>
      <c r="H565" s="686"/>
      <c r="I565" s="686"/>
      <c r="J565" s="686"/>
      <c r="K565" s="686"/>
      <c r="M565" s="152"/>
      <c r="N565" s="152"/>
    </row>
    <row r="566" spans="1:14" ht="12.75">
      <c r="A566" s="185"/>
      <c r="B566" s="185"/>
      <c r="C566" s="185"/>
      <c r="D566" s="185"/>
      <c r="H566" s="686"/>
      <c r="I566" s="686"/>
      <c r="J566" s="686"/>
      <c r="K566" s="686"/>
      <c r="M566" s="152"/>
      <c r="N566" s="152"/>
    </row>
    <row r="567" spans="1:14" ht="12.75">
      <c r="A567" s="185"/>
      <c r="B567" s="185"/>
      <c r="C567" s="185"/>
      <c r="D567" s="185"/>
      <c r="H567" s="686"/>
      <c r="I567" s="686"/>
      <c r="J567" s="686"/>
      <c r="K567" s="686"/>
      <c r="M567" s="152"/>
      <c r="N567" s="152"/>
    </row>
    <row r="568" spans="1:14" ht="12.75">
      <c r="A568" s="185"/>
      <c r="B568" s="185"/>
      <c r="C568" s="185"/>
      <c r="D568" s="185"/>
      <c r="H568" s="686"/>
      <c r="I568" s="686"/>
      <c r="J568" s="686"/>
      <c r="K568" s="686"/>
      <c r="M568" s="152"/>
      <c r="N568" s="152"/>
    </row>
    <row r="569" spans="1:14" ht="12.75">
      <c r="A569" s="185"/>
      <c r="B569" s="185"/>
      <c r="C569" s="185"/>
      <c r="D569" s="185"/>
      <c r="H569" s="686"/>
      <c r="I569" s="686"/>
      <c r="J569" s="686"/>
      <c r="K569" s="686"/>
      <c r="M569" s="152"/>
      <c r="N569" s="152"/>
    </row>
    <row r="570" spans="1:14" ht="12.75">
      <c r="A570" s="185"/>
      <c r="B570" s="185"/>
      <c r="C570" s="185"/>
      <c r="D570" s="185"/>
      <c r="H570" s="686"/>
      <c r="I570" s="686"/>
      <c r="J570" s="686"/>
      <c r="K570" s="686"/>
      <c r="M570" s="152"/>
      <c r="N570" s="152"/>
    </row>
    <row r="571" spans="1:14" ht="12.75">
      <c r="A571" s="185"/>
      <c r="B571" s="185"/>
      <c r="C571" s="185"/>
      <c r="D571" s="185"/>
      <c r="H571" s="686"/>
      <c r="I571" s="686"/>
      <c r="J571" s="686"/>
      <c r="K571" s="686"/>
      <c r="M571" s="152"/>
      <c r="N571" s="152"/>
    </row>
    <row r="572" spans="1:14" ht="12.75">
      <c r="A572" s="185"/>
      <c r="B572" s="185"/>
      <c r="C572" s="185"/>
      <c r="D572" s="185"/>
      <c r="H572" s="686"/>
      <c r="I572" s="686"/>
      <c r="J572" s="686"/>
      <c r="K572" s="686"/>
      <c r="M572" s="152"/>
      <c r="N572" s="152"/>
    </row>
    <row r="573" spans="1:14" ht="12.75">
      <c r="A573" s="185"/>
      <c r="B573" s="185"/>
      <c r="C573" s="185"/>
      <c r="D573" s="185"/>
      <c r="H573" s="686"/>
      <c r="I573" s="686"/>
      <c r="J573" s="686"/>
      <c r="K573" s="686"/>
      <c r="M573" s="152"/>
      <c r="N573" s="152"/>
    </row>
    <row r="574" spans="1:14" ht="12.75">
      <c r="A574" s="185"/>
      <c r="B574" s="185"/>
      <c r="C574" s="185"/>
      <c r="D574" s="185"/>
      <c r="H574" s="686"/>
      <c r="I574" s="686"/>
      <c r="J574" s="686"/>
      <c r="K574" s="686"/>
      <c r="M574" s="152"/>
      <c r="N574" s="152"/>
    </row>
    <row r="575" spans="1:14" ht="12.75">
      <c r="A575" s="185"/>
      <c r="B575" s="185"/>
      <c r="C575" s="185"/>
      <c r="D575" s="185"/>
      <c r="H575" s="686"/>
      <c r="I575" s="686"/>
      <c r="J575" s="686"/>
      <c r="K575" s="686"/>
      <c r="M575" s="152"/>
      <c r="N575" s="152"/>
    </row>
    <row r="576" spans="1:14" ht="12.75">
      <c r="A576" s="185"/>
      <c r="B576" s="185"/>
      <c r="C576" s="185"/>
      <c r="D576" s="185"/>
      <c r="H576" s="686"/>
      <c r="I576" s="686"/>
      <c r="J576" s="686"/>
      <c r="K576" s="686"/>
      <c r="M576" s="152"/>
      <c r="N576" s="152"/>
    </row>
    <row r="577" spans="1:14" ht="12.75">
      <c r="A577" s="185"/>
      <c r="B577" s="185"/>
      <c r="C577" s="185"/>
      <c r="D577" s="185"/>
      <c r="H577" s="686"/>
      <c r="I577" s="686"/>
      <c r="J577" s="686"/>
      <c r="K577" s="686"/>
      <c r="M577" s="152"/>
      <c r="N577" s="152"/>
    </row>
    <row r="578" spans="1:14" ht="12.75">
      <c r="A578" s="185"/>
      <c r="B578" s="185"/>
      <c r="C578" s="185"/>
      <c r="D578" s="185"/>
      <c r="H578" s="686"/>
      <c r="I578" s="686"/>
      <c r="J578" s="686"/>
      <c r="K578" s="686"/>
      <c r="M578" s="152"/>
      <c r="N578" s="152"/>
    </row>
    <row r="579" spans="1:14" ht="12.75">
      <c r="A579" s="185"/>
      <c r="B579" s="185"/>
      <c r="C579" s="185"/>
      <c r="D579" s="185"/>
      <c r="H579" s="686"/>
      <c r="I579" s="686"/>
      <c r="J579" s="686"/>
      <c r="K579" s="686"/>
      <c r="M579" s="152"/>
      <c r="N579" s="152"/>
    </row>
    <row r="580" spans="1:14" ht="12.75">
      <c r="A580" s="185"/>
      <c r="B580" s="185"/>
      <c r="C580" s="185"/>
      <c r="D580" s="185"/>
      <c r="H580" s="686"/>
      <c r="I580" s="686"/>
      <c r="J580" s="686"/>
      <c r="K580" s="686"/>
      <c r="M580" s="152"/>
      <c r="N580" s="152"/>
    </row>
    <row r="581" spans="1:14" ht="12.75">
      <c r="A581" s="185"/>
      <c r="B581" s="185"/>
      <c r="C581" s="185"/>
      <c r="D581" s="185"/>
      <c r="H581" s="686"/>
      <c r="I581" s="686"/>
      <c r="J581" s="686"/>
      <c r="K581" s="686"/>
      <c r="M581" s="152"/>
      <c r="N581" s="152"/>
    </row>
    <row r="582" spans="1:14" ht="12.75">
      <c r="A582" s="185"/>
      <c r="B582" s="185"/>
      <c r="C582" s="185"/>
      <c r="D582" s="185"/>
      <c r="H582" s="686"/>
      <c r="I582" s="686"/>
      <c r="J582" s="686"/>
      <c r="K582" s="686"/>
      <c r="M582" s="152"/>
      <c r="N582" s="152"/>
    </row>
    <row r="583" spans="1:14" ht="12.75">
      <c r="A583" s="185"/>
      <c r="B583" s="185"/>
      <c r="C583" s="185"/>
      <c r="D583" s="185"/>
      <c r="H583" s="686"/>
      <c r="I583" s="686"/>
      <c r="J583" s="686"/>
      <c r="K583" s="686"/>
      <c r="M583" s="152"/>
      <c r="N583" s="152"/>
    </row>
    <row r="584" spans="1:14" ht="12.75">
      <c r="A584" s="185"/>
      <c r="B584" s="185"/>
      <c r="C584" s="185"/>
      <c r="D584" s="185"/>
      <c r="H584" s="686"/>
      <c r="I584" s="686"/>
      <c r="J584" s="686"/>
      <c r="K584" s="686"/>
      <c r="M584" s="152"/>
      <c r="N584" s="152"/>
    </row>
    <row r="585" spans="1:14" ht="12.75">
      <c r="A585" s="185"/>
      <c r="B585" s="185"/>
      <c r="C585" s="185"/>
      <c r="D585" s="185"/>
      <c r="H585" s="686"/>
      <c r="I585" s="686"/>
      <c r="J585" s="686"/>
      <c r="K585" s="686"/>
      <c r="M585" s="152"/>
      <c r="N585" s="152"/>
    </row>
    <row r="586" spans="1:14" ht="12.75">
      <c r="A586" s="185"/>
      <c r="B586" s="185"/>
      <c r="C586" s="185"/>
      <c r="D586" s="185"/>
      <c r="H586" s="686"/>
      <c r="I586" s="686"/>
      <c r="J586" s="686"/>
      <c r="K586" s="686"/>
      <c r="M586" s="152"/>
      <c r="N586" s="152"/>
    </row>
    <row r="587" spans="1:14" ht="12.75">
      <c r="A587" s="185"/>
      <c r="B587" s="185"/>
      <c r="C587" s="185"/>
      <c r="D587" s="185"/>
      <c r="H587" s="686"/>
      <c r="I587" s="686"/>
      <c r="J587" s="686"/>
      <c r="K587" s="686"/>
      <c r="M587" s="152"/>
      <c r="N587" s="152"/>
    </row>
    <row r="588" spans="1:14" ht="12.75">
      <c r="A588" s="185"/>
      <c r="B588" s="185"/>
      <c r="C588" s="185"/>
      <c r="D588" s="185"/>
      <c r="H588" s="686"/>
      <c r="I588" s="686"/>
      <c r="J588" s="686"/>
      <c r="K588" s="686"/>
      <c r="M588" s="152"/>
      <c r="N588" s="152"/>
    </row>
    <row r="589" spans="1:14" ht="12.75">
      <c r="A589" s="185"/>
      <c r="B589" s="185"/>
      <c r="C589" s="185"/>
      <c r="D589" s="185"/>
      <c r="H589" s="686"/>
      <c r="I589" s="686"/>
      <c r="J589" s="686"/>
      <c r="K589" s="686"/>
      <c r="M589" s="152"/>
      <c r="N589" s="152"/>
    </row>
    <row r="590" spans="1:14" ht="12.75">
      <c r="A590" s="185"/>
      <c r="B590" s="185"/>
      <c r="C590" s="185"/>
      <c r="D590" s="185"/>
      <c r="H590" s="686"/>
      <c r="I590" s="686"/>
      <c r="J590" s="686"/>
      <c r="K590" s="686"/>
      <c r="M590" s="152"/>
      <c r="N590" s="152"/>
    </row>
    <row r="591" spans="1:14" ht="12.75">
      <c r="A591" s="185"/>
      <c r="B591" s="185"/>
      <c r="C591" s="185"/>
      <c r="D591" s="185"/>
      <c r="H591" s="686"/>
      <c r="I591" s="686"/>
      <c r="J591" s="686"/>
      <c r="K591" s="686"/>
      <c r="M591" s="152"/>
      <c r="N591" s="152"/>
    </row>
    <row r="592" spans="1:14" ht="12.75">
      <c r="A592" s="185"/>
      <c r="B592" s="185"/>
      <c r="C592" s="185"/>
      <c r="D592" s="185"/>
      <c r="H592" s="686"/>
      <c r="I592" s="686"/>
      <c r="J592" s="686"/>
      <c r="K592" s="686"/>
      <c r="M592" s="152"/>
      <c r="N592" s="152"/>
    </row>
    <row r="593" spans="1:14" ht="12.75">
      <c r="A593" s="185"/>
      <c r="B593" s="185"/>
      <c r="C593" s="185"/>
      <c r="D593" s="185"/>
      <c r="H593" s="686"/>
      <c r="I593" s="686"/>
      <c r="J593" s="686"/>
      <c r="K593" s="686"/>
      <c r="M593" s="152"/>
      <c r="N593" s="152"/>
    </row>
    <row r="594" spans="1:14" ht="12.75">
      <c r="A594" s="185"/>
      <c r="B594" s="185"/>
      <c r="C594" s="185"/>
      <c r="D594" s="185"/>
      <c r="H594" s="686"/>
      <c r="I594" s="686"/>
      <c r="J594" s="686"/>
      <c r="K594" s="686"/>
      <c r="M594" s="152"/>
      <c r="N594" s="152"/>
    </row>
    <row r="595" spans="1:14" ht="12.75">
      <c r="A595" s="185"/>
      <c r="B595" s="185"/>
      <c r="C595" s="185"/>
      <c r="D595" s="185"/>
      <c r="H595" s="686"/>
      <c r="I595" s="686"/>
      <c r="J595" s="686"/>
      <c r="K595" s="686"/>
      <c r="M595" s="152"/>
      <c r="N595" s="152"/>
    </row>
    <row r="596" spans="1:14" ht="12.75">
      <c r="A596" s="185"/>
      <c r="B596" s="185"/>
      <c r="C596" s="185"/>
      <c r="D596" s="185"/>
      <c r="H596" s="686"/>
      <c r="I596" s="686"/>
      <c r="J596" s="686"/>
      <c r="K596" s="686"/>
      <c r="M596" s="152"/>
      <c r="N596" s="152"/>
    </row>
    <row r="597" spans="1:14" ht="12.75">
      <c r="A597" s="185"/>
      <c r="B597" s="185"/>
      <c r="C597" s="185"/>
      <c r="D597" s="185"/>
      <c r="H597" s="686"/>
      <c r="I597" s="686"/>
      <c r="J597" s="686"/>
      <c r="K597" s="686"/>
      <c r="M597" s="152"/>
      <c r="N597" s="152"/>
    </row>
    <row r="598" spans="1:14" ht="12.75">
      <c r="A598" s="185"/>
      <c r="B598" s="185"/>
      <c r="C598" s="185"/>
      <c r="D598" s="185"/>
      <c r="H598" s="686"/>
      <c r="I598" s="686"/>
      <c r="J598" s="686"/>
      <c r="K598" s="686"/>
      <c r="M598" s="152"/>
      <c r="N598" s="152"/>
    </row>
    <row r="599" spans="1:14" ht="12.75">
      <c r="A599" s="185"/>
      <c r="B599" s="185"/>
      <c r="C599" s="185"/>
      <c r="D599" s="185"/>
      <c r="H599" s="686"/>
      <c r="I599" s="686"/>
      <c r="J599" s="686"/>
      <c r="K599" s="686"/>
      <c r="M599" s="152"/>
      <c r="N599" s="152"/>
    </row>
    <row r="600" spans="1:14" ht="12.75">
      <c r="A600" s="185"/>
      <c r="B600" s="185"/>
      <c r="C600" s="185"/>
      <c r="D600" s="185"/>
      <c r="H600" s="686"/>
      <c r="I600" s="686"/>
      <c r="J600" s="686"/>
      <c r="K600" s="686"/>
      <c r="M600" s="152"/>
      <c r="N600" s="152"/>
    </row>
    <row r="601" spans="1:14" ht="12.75">
      <c r="A601" s="185"/>
      <c r="B601" s="185"/>
      <c r="C601" s="185"/>
      <c r="D601" s="185"/>
      <c r="H601" s="686"/>
      <c r="I601" s="686"/>
      <c r="J601" s="686"/>
      <c r="K601" s="686"/>
      <c r="M601" s="152"/>
      <c r="N601" s="152"/>
    </row>
    <row r="602" spans="1:14" ht="12.75">
      <c r="A602" s="185"/>
      <c r="B602" s="185"/>
      <c r="C602" s="185"/>
      <c r="D602" s="185"/>
      <c r="H602" s="686"/>
      <c r="I602" s="686"/>
      <c r="J602" s="686"/>
      <c r="K602" s="686"/>
      <c r="M602" s="152"/>
      <c r="N602" s="152"/>
    </row>
    <row r="603" spans="1:14" ht="12.75">
      <c r="A603" s="185"/>
      <c r="B603" s="185"/>
      <c r="C603" s="185"/>
      <c r="D603" s="185"/>
      <c r="H603" s="686"/>
      <c r="I603" s="686"/>
      <c r="J603" s="686"/>
      <c r="K603" s="686"/>
      <c r="M603" s="152"/>
      <c r="N603" s="152"/>
    </row>
    <row r="604" spans="1:14" ht="12.75">
      <c r="A604" s="185"/>
      <c r="B604" s="185"/>
      <c r="C604" s="185"/>
      <c r="D604" s="185"/>
      <c r="H604" s="686"/>
      <c r="I604" s="686"/>
      <c r="J604" s="686"/>
      <c r="K604" s="686"/>
      <c r="M604" s="152"/>
      <c r="N604" s="152"/>
    </row>
    <row r="605" spans="1:14" ht="12.75">
      <c r="A605" s="185"/>
      <c r="B605" s="185"/>
      <c r="C605" s="185"/>
      <c r="D605" s="185"/>
      <c r="H605" s="686"/>
      <c r="I605" s="686"/>
      <c r="J605" s="686"/>
      <c r="K605" s="686"/>
      <c r="M605" s="152"/>
      <c r="N605" s="152"/>
    </row>
    <row r="606" spans="1:14" ht="12.75">
      <c r="A606" s="185"/>
      <c r="B606" s="185"/>
      <c r="C606" s="185"/>
      <c r="D606" s="185"/>
      <c r="H606" s="686"/>
      <c r="I606" s="686"/>
      <c r="J606" s="686"/>
      <c r="K606" s="686"/>
      <c r="M606" s="152"/>
      <c r="N606" s="152"/>
    </row>
    <row r="607" spans="1:14" ht="12.75">
      <c r="A607" s="185"/>
      <c r="B607" s="185"/>
      <c r="C607" s="185"/>
      <c r="D607" s="185"/>
      <c r="H607" s="686"/>
      <c r="I607" s="686"/>
      <c r="J607" s="686"/>
      <c r="K607" s="686"/>
      <c r="M607" s="152"/>
      <c r="N607" s="152"/>
    </row>
    <row r="608" spans="1:14" ht="12.75">
      <c r="A608" s="185"/>
      <c r="B608" s="185"/>
      <c r="C608" s="185"/>
      <c r="D608" s="185"/>
      <c r="H608" s="686"/>
      <c r="I608" s="686"/>
      <c r="J608" s="686"/>
      <c r="K608" s="686"/>
      <c r="M608" s="152"/>
      <c r="N608" s="152"/>
    </row>
    <row r="609" spans="1:14" ht="12.75">
      <c r="A609" s="185"/>
      <c r="B609" s="185"/>
      <c r="C609" s="185"/>
      <c r="D609" s="185"/>
      <c r="H609" s="686"/>
      <c r="I609" s="686"/>
      <c r="J609" s="686"/>
      <c r="K609" s="686"/>
      <c r="M609" s="152"/>
      <c r="N609" s="152"/>
    </row>
    <row r="610" spans="1:14" ht="12.75">
      <c r="A610" s="185"/>
      <c r="B610" s="185"/>
      <c r="C610" s="185"/>
      <c r="D610" s="185"/>
      <c r="H610" s="686"/>
      <c r="I610" s="686"/>
      <c r="J610" s="686"/>
      <c r="K610" s="686"/>
      <c r="M610" s="152"/>
      <c r="N610" s="152"/>
    </row>
    <row r="611" spans="1:14" ht="12.75">
      <c r="A611" s="185"/>
      <c r="B611" s="185"/>
      <c r="C611" s="185"/>
      <c r="D611" s="185"/>
      <c r="H611" s="686"/>
      <c r="I611" s="686"/>
      <c r="J611" s="686"/>
      <c r="K611" s="686"/>
      <c r="M611" s="152"/>
      <c r="N611" s="152"/>
    </row>
    <row r="612" spans="1:14" ht="12.75">
      <c r="A612" s="185"/>
      <c r="B612" s="185"/>
      <c r="C612" s="185"/>
      <c r="D612" s="185"/>
      <c r="H612" s="686"/>
      <c r="I612" s="686"/>
      <c r="J612" s="686"/>
      <c r="K612" s="686"/>
      <c r="M612" s="152"/>
      <c r="N612" s="152"/>
    </row>
    <row r="613" spans="1:14" ht="12.75">
      <c r="A613" s="185"/>
      <c r="B613" s="185"/>
      <c r="C613" s="185"/>
      <c r="D613" s="185"/>
      <c r="H613" s="686"/>
      <c r="I613" s="686"/>
      <c r="J613" s="686"/>
      <c r="K613" s="686"/>
      <c r="M613" s="152"/>
      <c r="N613" s="152"/>
    </row>
    <row r="614" spans="1:14" ht="12.75">
      <c r="A614" s="185"/>
      <c r="B614" s="185"/>
      <c r="C614" s="185"/>
      <c r="D614" s="185"/>
      <c r="H614" s="686"/>
      <c r="I614" s="686"/>
      <c r="J614" s="686"/>
      <c r="K614" s="686"/>
      <c r="M614" s="152"/>
      <c r="N614" s="152"/>
    </row>
    <row r="615" spans="1:14" ht="12.75">
      <c r="A615" s="185"/>
      <c r="B615" s="185"/>
      <c r="C615" s="185"/>
      <c r="D615" s="185"/>
      <c r="H615" s="686"/>
      <c r="I615" s="686"/>
      <c r="J615" s="686"/>
      <c r="K615" s="686"/>
      <c r="M615" s="152"/>
      <c r="N615" s="152"/>
    </row>
    <row r="616" spans="1:14" ht="12.75">
      <c r="A616" s="185"/>
      <c r="B616" s="185"/>
      <c r="C616" s="185"/>
      <c r="D616" s="185"/>
      <c r="H616" s="686"/>
      <c r="I616" s="686"/>
      <c r="J616" s="686"/>
      <c r="K616" s="686"/>
      <c r="M616" s="152"/>
      <c r="N616" s="152"/>
    </row>
    <row r="617" spans="1:14" ht="12.75">
      <c r="A617" s="185"/>
      <c r="B617" s="185"/>
      <c r="C617" s="185"/>
      <c r="D617" s="185"/>
      <c r="H617" s="686"/>
      <c r="I617" s="686"/>
      <c r="J617" s="686"/>
      <c r="K617" s="686"/>
      <c r="M617" s="152"/>
      <c r="N617" s="152"/>
    </row>
    <row r="618" spans="1:14" ht="12.75">
      <c r="A618" s="185"/>
      <c r="B618" s="185"/>
      <c r="C618" s="185"/>
      <c r="D618" s="185"/>
      <c r="H618" s="686"/>
      <c r="I618" s="686"/>
      <c r="J618" s="686"/>
      <c r="K618" s="686"/>
      <c r="M618" s="152"/>
      <c r="N618" s="152"/>
    </row>
    <row r="619" spans="1:14" ht="12.75">
      <c r="A619" s="185"/>
      <c r="B619" s="185"/>
      <c r="C619" s="185"/>
      <c r="D619" s="185"/>
      <c r="H619" s="686"/>
      <c r="I619" s="686"/>
      <c r="J619" s="686"/>
      <c r="K619" s="686"/>
      <c r="M619" s="152"/>
      <c r="N619" s="152"/>
    </row>
    <row r="620" spans="1:14" ht="12.75">
      <c r="A620" s="185"/>
      <c r="B620" s="185"/>
      <c r="C620" s="185"/>
      <c r="D620" s="185"/>
      <c r="H620" s="686"/>
      <c r="I620" s="686"/>
      <c r="J620" s="686"/>
      <c r="K620" s="686"/>
      <c r="M620" s="152"/>
      <c r="N620" s="152"/>
    </row>
    <row r="621" spans="1:14" ht="12.75">
      <c r="A621" s="185"/>
      <c r="B621" s="185"/>
      <c r="C621" s="185"/>
      <c r="D621" s="185"/>
      <c r="H621" s="686"/>
      <c r="I621" s="686"/>
      <c r="J621" s="686"/>
      <c r="K621" s="686"/>
      <c r="M621" s="152"/>
      <c r="N621" s="152"/>
    </row>
    <row r="622" spans="1:14" ht="12.75">
      <c r="A622" s="185"/>
      <c r="B622" s="185"/>
      <c r="C622" s="185"/>
      <c r="D622" s="185"/>
      <c r="H622" s="686"/>
      <c r="I622" s="686"/>
      <c r="J622" s="686"/>
      <c r="K622" s="686"/>
      <c r="M622" s="152"/>
      <c r="N622" s="152"/>
    </row>
    <row r="623" spans="1:14" ht="12.75">
      <c r="A623" s="185"/>
      <c r="B623" s="185"/>
      <c r="C623" s="185"/>
      <c r="D623" s="185"/>
      <c r="H623" s="686"/>
      <c r="I623" s="686"/>
      <c r="J623" s="686"/>
      <c r="K623" s="686"/>
      <c r="M623" s="152"/>
      <c r="N623" s="152"/>
    </row>
    <row r="624" spans="1:14" ht="12.75">
      <c r="A624" s="185"/>
      <c r="B624" s="185"/>
      <c r="C624" s="185"/>
      <c r="D624" s="185"/>
      <c r="H624" s="686"/>
      <c r="I624" s="686"/>
      <c r="J624" s="686"/>
      <c r="K624" s="686"/>
      <c r="M624" s="152"/>
      <c r="N624" s="152"/>
    </row>
    <row r="625" spans="1:14" ht="12.75">
      <c r="A625" s="185"/>
      <c r="B625" s="185"/>
      <c r="C625" s="185"/>
      <c r="D625" s="185"/>
      <c r="H625" s="686"/>
      <c r="I625" s="686"/>
      <c r="J625" s="686"/>
      <c r="K625" s="686"/>
      <c r="M625" s="152"/>
      <c r="N625" s="152"/>
    </row>
    <row r="626" spans="1:14" ht="12.75">
      <c r="A626" s="185"/>
      <c r="B626" s="185"/>
      <c r="C626" s="185"/>
      <c r="D626" s="185"/>
      <c r="H626" s="686"/>
      <c r="I626" s="686"/>
      <c r="J626" s="686"/>
      <c r="K626" s="686"/>
      <c r="M626" s="152"/>
      <c r="N626" s="152"/>
    </row>
    <row r="627" spans="1:14" ht="12.75">
      <c r="A627" s="185"/>
      <c r="B627" s="185"/>
      <c r="C627" s="185"/>
      <c r="D627" s="185"/>
      <c r="H627" s="686"/>
      <c r="I627" s="686"/>
      <c r="J627" s="686"/>
      <c r="K627" s="686"/>
      <c r="M627" s="152"/>
      <c r="N627" s="152"/>
    </row>
    <row r="628" spans="1:14" ht="12.75">
      <c r="A628" s="185"/>
      <c r="B628" s="185"/>
      <c r="C628" s="185"/>
      <c r="D628" s="185"/>
      <c r="H628" s="686"/>
      <c r="I628" s="686"/>
      <c r="J628" s="686"/>
      <c r="K628" s="686"/>
      <c r="M628" s="152"/>
      <c r="N628" s="152"/>
    </row>
    <row r="629" spans="1:14" ht="12.75">
      <c r="A629" s="185"/>
      <c r="B629" s="185"/>
      <c r="C629" s="185"/>
      <c r="D629" s="185"/>
      <c r="H629" s="686"/>
      <c r="I629" s="686"/>
      <c r="J629" s="686"/>
      <c r="K629" s="686"/>
      <c r="M629" s="152"/>
      <c r="N629" s="152"/>
    </row>
    <row r="630" spans="1:14" ht="12.75">
      <c r="A630" s="185"/>
      <c r="B630" s="185"/>
      <c r="C630" s="185"/>
      <c r="D630" s="185"/>
      <c r="H630" s="686"/>
      <c r="I630" s="686"/>
      <c r="J630" s="686"/>
      <c r="K630" s="686"/>
      <c r="M630" s="152"/>
      <c r="N630" s="152"/>
    </row>
    <row r="631" spans="1:14" ht="12.75">
      <c r="A631" s="185"/>
      <c r="B631" s="185"/>
      <c r="C631" s="185"/>
      <c r="D631" s="185"/>
      <c r="H631" s="686"/>
      <c r="I631" s="686"/>
      <c r="J631" s="686"/>
      <c r="K631" s="686"/>
      <c r="M631" s="152"/>
      <c r="N631" s="152"/>
    </row>
    <row r="632" spans="1:14" ht="12.75">
      <c r="A632" s="185"/>
      <c r="B632" s="185"/>
      <c r="C632" s="185"/>
      <c r="D632" s="185"/>
      <c r="H632" s="686"/>
      <c r="I632" s="686"/>
      <c r="J632" s="686"/>
      <c r="K632" s="686"/>
      <c r="M632" s="152"/>
      <c r="N632" s="152"/>
    </row>
    <row r="633" spans="1:14" ht="12.75">
      <c r="A633" s="185"/>
      <c r="B633" s="185"/>
      <c r="C633" s="185"/>
      <c r="D633" s="185"/>
      <c r="H633" s="686"/>
      <c r="I633" s="686"/>
      <c r="J633" s="686"/>
      <c r="K633" s="686"/>
      <c r="M633" s="152"/>
      <c r="N633" s="152"/>
    </row>
    <row r="634" spans="1:14" ht="12.75">
      <c r="A634" s="185"/>
      <c r="B634" s="185"/>
      <c r="C634" s="185"/>
      <c r="D634" s="185"/>
      <c r="H634" s="686"/>
      <c r="I634" s="686"/>
      <c r="J634" s="686"/>
      <c r="K634" s="686"/>
      <c r="M634" s="152"/>
      <c r="N634" s="152"/>
    </row>
    <row r="635" spans="1:14" ht="12.75">
      <c r="A635" s="185"/>
      <c r="B635" s="185"/>
      <c r="C635" s="185"/>
      <c r="D635" s="185"/>
      <c r="H635" s="686"/>
      <c r="I635" s="686"/>
      <c r="J635" s="686"/>
      <c r="K635" s="686"/>
      <c r="M635" s="152"/>
      <c r="N635" s="152"/>
    </row>
    <row r="636" spans="1:14" ht="12.75">
      <c r="A636" s="185"/>
      <c r="B636" s="185"/>
      <c r="C636" s="185"/>
      <c r="D636" s="185"/>
      <c r="H636" s="686"/>
      <c r="I636" s="686"/>
      <c r="J636" s="686"/>
      <c r="K636" s="686"/>
      <c r="M636" s="152"/>
      <c r="N636" s="152"/>
    </row>
    <row r="637" spans="1:14" ht="12.75">
      <c r="A637" s="185"/>
      <c r="B637" s="185"/>
      <c r="C637" s="185"/>
      <c r="D637" s="185"/>
      <c r="H637" s="686"/>
      <c r="I637" s="686"/>
      <c r="J637" s="686"/>
      <c r="K637" s="686"/>
      <c r="M637" s="152"/>
      <c r="N637" s="152"/>
    </row>
    <row r="638" spans="1:14" ht="12.75">
      <c r="A638" s="185"/>
      <c r="B638" s="185"/>
      <c r="C638" s="185"/>
      <c r="D638" s="185"/>
      <c r="H638" s="686"/>
      <c r="I638" s="686"/>
      <c r="J638" s="686"/>
      <c r="K638" s="686"/>
      <c r="M638" s="152"/>
      <c r="N638" s="152"/>
    </row>
    <row r="639" spans="1:14" ht="12.75">
      <c r="A639" s="185"/>
      <c r="B639" s="185"/>
      <c r="C639" s="185"/>
      <c r="D639" s="185"/>
      <c r="H639" s="686"/>
      <c r="I639" s="686"/>
      <c r="J639" s="686"/>
      <c r="K639" s="686"/>
      <c r="M639" s="152"/>
      <c r="N639" s="152"/>
    </row>
    <row r="640" spans="1:14" ht="12.75">
      <c r="A640" s="185"/>
      <c r="B640" s="185"/>
      <c r="C640" s="185"/>
      <c r="D640" s="185"/>
      <c r="H640" s="686"/>
      <c r="I640" s="686"/>
      <c r="J640" s="686"/>
      <c r="K640" s="686"/>
      <c r="M640" s="152"/>
      <c r="N640" s="152"/>
    </row>
    <row r="641" spans="1:14" ht="12.75">
      <c r="A641" s="185"/>
      <c r="B641" s="185"/>
      <c r="C641" s="185"/>
      <c r="D641" s="185"/>
      <c r="H641" s="686"/>
      <c r="I641" s="686"/>
      <c r="J641" s="686"/>
      <c r="K641" s="686"/>
      <c r="M641" s="152"/>
      <c r="N641" s="152"/>
    </row>
    <row r="642" spans="1:14" ht="12.75">
      <c r="A642" s="185"/>
      <c r="B642" s="185"/>
      <c r="C642" s="185"/>
      <c r="D642" s="185"/>
      <c r="H642" s="686"/>
      <c r="I642" s="686"/>
      <c r="J642" s="686"/>
      <c r="K642" s="686"/>
      <c r="M642" s="152"/>
      <c r="N642" s="152"/>
    </row>
    <row r="643" spans="1:14" ht="12.75">
      <c r="A643" s="185"/>
      <c r="B643" s="185"/>
      <c r="C643" s="185"/>
      <c r="D643" s="185"/>
      <c r="H643" s="686"/>
      <c r="I643" s="686"/>
      <c r="J643" s="686"/>
      <c r="K643" s="686"/>
      <c r="M643" s="152"/>
      <c r="N643" s="152"/>
    </row>
    <row r="644" spans="1:14" ht="12.75">
      <c r="A644" s="185"/>
      <c r="B644" s="185"/>
      <c r="C644" s="185"/>
      <c r="D644" s="185"/>
      <c r="H644" s="686"/>
      <c r="I644" s="686"/>
      <c r="J644" s="686"/>
      <c r="K644" s="686"/>
      <c r="M644" s="152"/>
      <c r="N644" s="152"/>
    </row>
    <row r="645" spans="1:14" ht="12.75">
      <c r="A645" s="185"/>
      <c r="B645" s="185"/>
      <c r="C645" s="185"/>
      <c r="D645" s="185"/>
      <c r="H645" s="686"/>
      <c r="I645" s="686"/>
      <c r="J645" s="686"/>
      <c r="K645" s="686"/>
      <c r="M645" s="152"/>
      <c r="N645" s="152"/>
    </row>
    <row r="646" spans="1:14" ht="12.75">
      <c r="A646" s="185"/>
      <c r="B646" s="185"/>
      <c r="C646" s="185"/>
      <c r="D646" s="185"/>
      <c r="H646" s="686"/>
      <c r="I646" s="686"/>
      <c r="J646" s="686"/>
      <c r="K646" s="686"/>
      <c r="M646" s="152"/>
      <c r="N646" s="152"/>
    </row>
    <row r="647" spans="1:14" ht="12.75">
      <c r="A647" s="185"/>
      <c r="B647" s="185"/>
      <c r="C647" s="185"/>
      <c r="D647" s="185"/>
      <c r="H647" s="686"/>
      <c r="I647" s="686"/>
      <c r="J647" s="686"/>
      <c r="K647" s="686"/>
      <c r="M647" s="152"/>
      <c r="N647" s="152"/>
    </row>
    <row r="648" spans="1:14" ht="12.75">
      <c r="A648" s="185"/>
      <c r="B648" s="185"/>
      <c r="C648" s="185"/>
      <c r="D648" s="185"/>
      <c r="H648" s="686"/>
      <c r="I648" s="686"/>
      <c r="J648" s="686"/>
      <c r="K648" s="686"/>
      <c r="M648" s="152"/>
      <c r="N648" s="152"/>
    </row>
    <row r="649" spans="1:14" ht="12.75">
      <c r="A649" s="185"/>
      <c r="B649" s="185"/>
      <c r="C649" s="185"/>
      <c r="D649" s="185"/>
      <c r="H649" s="686"/>
      <c r="I649" s="686"/>
      <c r="J649" s="686"/>
      <c r="K649" s="686"/>
      <c r="M649" s="152"/>
      <c r="N649" s="152"/>
    </row>
    <row r="650" spans="1:14" ht="12.75">
      <c r="A650" s="185"/>
      <c r="B650" s="185"/>
      <c r="C650" s="185"/>
      <c r="D650" s="185"/>
      <c r="H650" s="686"/>
      <c r="I650" s="686"/>
      <c r="J650" s="686"/>
      <c r="K650" s="686"/>
      <c r="M650" s="152"/>
      <c r="N650" s="152"/>
    </row>
    <row r="651" spans="1:14" ht="12.75">
      <c r="A651" s="185"/>
      <c r="B651" s="185"/>
      <c r="C651" s="185"/>
      <c r="D651" s="185"/>
      <c r="H651" s="686"/>
      <c r="I651" s="686"/>
      <c r="J651" s="686"/>
      <c r="K651" s="686"/>
      <c r="M651" s="152"/>
      <c r="N651" s="152"/>
    </row>
    <row r="652" spans="1:14" ht="12.75">
      <c r="A652" s="185"/>
      <c r="B652" s="185"/>
      <c r="C652" s="185"/>
      <c r="D652" s="185"/>
      <c r="H652" s="686"/>
      <c r="I652" s="686"/>
      <c r="J652" s="686"/>
      <c r="K652" s="686"/>
      <c r="M652" s="152"/>
      <c r="N652" s="152"/>
    </row>
    <row r="653" spans="1:14" ht="12.75">
      <c r="A653" s="185"/>
      <c r="B653" s="185"/>
      <c r="C653" s="185"/>
      <c r="D653" s="185"/>
      <c r="H653" s="686"/>
      <c r="I653" s="686"/>
      <c r="J653" s="686"/>
      <c r="K653" s="686"/>
      <c r="M653" s="152"/>
      <c r="N653" s="152"/>
    </row>
    <row r="654" spans="1:14" ht="12.75">
      <c r="A654" s="185"/>
      <c r="B654" s="185"/>
      <c r="C654" s="185"/>
      <c r="D654" s="185"/>
      <c r="H654" s="686"/>
      <c r="I654" s="686"/>
      <c r="J654" s="686"/>
      <c r="K654" s="686"/>
      <c r="M654" s="152"/>
      <c r="N654" s="152"/>
    </row>
    <row r="655" spans="1:14" ht="12.75">
      <c r="A655" s="185"/>
      <c r="B655" s="185"/>
      <c r="C655" s="185"/>
      <c r="D655" s="185"/>
      <c r="H655" s="686"/>
      <c r="I655" s="686"/>
      <c r="J655" s="686"/>
      <c r="K655" s="686"/>
      <c r="M655" s="152"/>
      <c r="N655" s="152"/>
    </row>
    <row r="656" spans="1:14" ht="12.75">
      <c r="A656" s="185"/>
      <c r="B656" s="185"/>
      <c r="C656" s="185"/>
      <c r="D656" s="185"/>
      <c r="H656" s="686"/>
      <c r="I656" s="686"/>
      <c r="J656" s="686"/>
      <c r="K656" s="686"/>
      <c r="M656" s="152"/>
      <c r="N656" s="152"/>
    </row>
    <row r="657" spans="1:14" ht="12.75">
      <c r="A657" s="185"/>
      <c r="B657" s="185"/>
      <c r="C657" s="185"/>
      <c r="D657" s="185"/>
      <c r="H657" s="686"/>
      <c r="I657" s="686"/>
      <c r="J657" s="686"/>
      <c r="K657" s="686"/>
      <c r="M657" s="152"/>
      <c r="N657" s="152"/>
    </row>
    <row r="658" spans="1:14" ht="12.75">
      <c r="A658" s="185"/>
      <c r="B658" s="185"/>
      <c r="C658" s="185"/>
      <c r="D658" s="185"/>
      <c r="H658" s="686"/>
      <c r="I658" s="686"/>
      <c r="J658" s="686"/>
      <c r="K658" s="686"/>
      <c r="M658" s="152"/>
      <c r="N658" s="152"/>
    </row>
    <row r="659" spans="1:14" ht="12.75">
      <c r="A659" s="185"/>
      <c r="B659" s="185"/>
      <c r="C659" s="185"/>
      <c r="D659" s="185"/>
      <c r="H659" s="686"/>
      <c r="I659" s="686"/>
      <c r="J659" s="686"/>
      <c r="K659" s="686"/>
      <c r="M659" s="152"/>
      <c r="N659" s="152"/>
    </row>
    <row r="660" spans="1:14" ht="12.75">
      <c r="A660" s="185"/>
      <c r="B660" s="185"/>
      <c r="C660" s="185"/>
      <c r="D660" s="185"/>
      <c r="H660" s="686"/>
      <c r="I660" s="686"/>
      <c r="J660" s="686"/>
      <c r="K660" s="686"/>
      <c r="M660" s="152"/>
      <c r="N660" s="152"/>
    </row>
    <row r="661" spans="1:14" ht="12.75">
      <c r="A661" s="185"/>
      <c r="B661" s="185"/>
      <c r="C661" s="185"/>
      <c r="D661" s="185"/>
      <c r="H661" s="686"/>
      <c r="I661" s="686"/>
      <c r="J661" s="686"/>
      <c r="K661" s="686"/>
      <c r="M661" s="152"/>
      <c r="N661" s="152"/>
    </row>
    <row r="662" spans="1:14" ht="12.75">
      <c r="A662" s="185"/>
      <c r="B662" s="185"/>
      <c r="C662" s="185"/>
      <c r="D662" s="185"/>
      <c r="H662" s="686"/>
      <c r="I662" s="686"/>
      <c r="J662" s="686"/>
      <c r="K662" s="686"/>
      <c r="M662" s="152"/>
      <c r="N662" s="152"/>
    </row>
    <row r="663" spans="1:14" ht="12.75">
      <c r="A663" s="185"/>
      <c r="B663" s="185"/>
      <c r="C663" s="185"/>
      <c r="D663" s="185"/>
      <c r="H663" s="686"/>
      <c r="I663" s="686"/>
      <c r="J663" s="686"/>
      <c r="K663" s="686"/>
      <c r="M663" s="152"/>
      <c r="N663" s="152"/>
    </row>
    <row r="664" spans="1:14" ht="12.75">
      <c r="A664" s="185"/>
      <c r="B664" s="185"/>
      <c r="C664" s="185"/>
      <c r="D664" s="185"/>
      <c r="H664" s="686"/>
      <c r="I664" s="686"/>
      <c r="J664" s="686"/>
      <c r="K664" s="686"/>
      <c r="M664" s="152"/>
      <c r="N664" s="152"/>
    </row>
    <row r="665" spans="1:14" ht="12.75">
      <c r="A665" s="185"/>
      <c r="B665" s="185"/>
      <c r="C665" s="185"/>
      <c r="D665" s="185"/>
      <c r="H665" s="686"/>
      <c r="I665" s="686"/>
      <c r="J665" s="686"/>
      <c r="K665" s="686"/>
      <c r="M665" s="152"/>
      <c r="N665" s="152"/>
    </row>
    <row r="666" spans="1:14" ht="12.75">
      <c r="A666" s="185"/>
      <c r="B666" s="185"/>
      <c r="C666" s="185"/>
      <c r="D666" s="185"/>
      <c r="H666" s="686"/>
      <c r="I666" s="686"/>
      <c r="J666" s="686"/>
      <c r="K666" s="686"/>
      <c r="M666" s="152"/>
      <c r="N666" s="152"/>
    </row>
    <row r="667" spans="1:14" ht="12.75">
      <c r="A667" s="185"/>
      <c r="B667" s="185"/>
      <c r="C667" s="185"/>
      <c r="D667" s="185"/>
      <c r="H667" s="686"/>
      <c r="I667" s="686"/>
      <c r="J667" s="686"/>
      <c r="K667" s="686"/>
      <c r="M667" s="152"/>
      <c r="N667" s="152"/>
    </row>
    <row r="668" spans="1:14" ht="12.75">
      <c r="A668" s="185"/>
      <c r="B668" s="185"/>
      <c r="C668" s="185"/>
      <c r="D668" s="185"/>
      <c r="H668" s="686"/>
      <c r="I668" s="686"/>
      <c r="J668" s="686"/>
      <c r="K668" s="686"/>
      <c r="M668" s="152"/>
      <c r="N668" s="152"/>
    </row>
    <row r="669" spans="1:14" ht="12.75">
      <c r="A669" s="185"/>
      <c r="B669" s="185"/>
      <c r="C669" s="185"/>
      <c r="D669" s="185"/>
      <c r="H669" s="686"/>
      <c r="I669" s="686"/>
      <c r="J669" s="686"/>
      <c r="K669" s="686"/>
      <c r="M669" s="152"/>
      <c r="N669" s="152"/>
    </row>
    <row r="670" spans="1:14" ht="12.75">
      <c r="A670" s="185"/>
      <c r="B670" s="185"/>
      <c r="C670" s="185"/>
      <c r="D670" s="185"/>
      <c r="H670" s="686"/>
      <c r="I670" s="686"/>
      <c r="J670" s="686"/>
      <c r="K670" s="686"/>
      <c r="M670" s="152"/>
      <c r="N670" s="152"/>
    </row>
    <row r="671" spans="1:14" ht="12.75">
      <c r="A671" s="185"/>
      <c r="B671" s="185"/>
      <c r="C671" s="185"/>
      <c r="D671" s="185"/>
      <c r="H671" s="686"/>
      <c r="I671" s="686"/>
      <c r="J671" s="686"/>
      <c r="K671" s="686"/>
      <c r="M671" s="152"/>
      <c r="N671" s="152"/>
    </row>
    <row r="672" spans="1:14" ht="12.75">
      <c r="A672" s="185"/>
      <c r="B672" s="185"/>
      <c r="C672" s="185"/>
      <c r="D672" s="185"/>
      <c r="H672" s="686"/>
      <c r="I672" s="686"/>
      <c r="J672" s="686"/>
      <c r="K672" s="686"/>
      <c r="M672" s="152"/>
      <c r="N672" s="152"/>
    </row>
    <row r="673" spans="1:14" ht="12.75">
      <c r="A673" s="185"/>
      <c r="B673" s="185"/>
      <c r="C673" s="185"/>
      <c r="D673" s="185"/>
      <c r="H673" s="686"/>
      <c r="I673" s="686"/>
      <c r="J673" s="686"/>
      <c r="K673" s="686"/>
      <c r="M673" s="152"/>
      <c r="N673" s="152"/>
    </row>
    <row r="674" spans="1:14" ht="12.75">
      <c r="A674" s="185"/>
      <c r="B674" s="185"/>
      <c r="C674" s="185"/>
      <c r="D674" s="185"/>
      <c r="H674" s="686"/>
      <c r="I674" s="686"/>
      <c r="J674" s="686"/>
      <c r="K674" s="686"/>
      <c r="M674" s="152"/>
      <c r="N674" s="152"/>
    </row>
    <row r="675" spans="1:14" ht="12.75">
      <c r="A675" s="185"/>
      <c r="B675" s="185"/>
      <c r="C675" s="185"/>
      <c r="D675" s="185"/>
      <c r="H675" s="686"/>
      <c r="I675" s="686"/>
      <c r="J675" s="686"/>
      <c r="K675" s="686"/>
      <c r="M675" s="152"/>
      <c r="N675" s="152"/>
    </row>
    <row r="676" spans="1:14" ht="12.75">
      <c r="A676" s="185"/>
      <c r="B676" s="185"/>
      <c r="C676" s="185"/>
      <c r="D676" s="185"/>
      <c r="H676" s="686"/>
      <c r="I676" s="686"/>
      <c r="J676" s="686"/>
      <c r="K676" s="686"/>
      <c r="M676" s="152"/>
      <c r="N676" s="152"/>
    </row>
    <row r="677" spans="1:14" ht="12.75">
      <c r="A677" s="185"/>
      <c r="B677" s="185"/>
      <c r="C677" s="185"/>
      <c r="D677" s="185"/>
      <c r="H677" s="686"/>
      <c r="I677" s="686"/>
      <c r="J677" s="686"/>
      <c r="K677" s="686"/>
      <c r="M677" s="152"/>
      <c r="N677" s="152"/>
    </row>
    <row r="678" spans="1:14" ht="12.75">
      <c r="A678" s="185"/>
      <c r="B678" s="185"/>
      <c r="C678" s="185"/>
      <c r="D678" s="185"/>
      <c r="H678" s="686"/>
      <c r="I678" s="686"/>
      <c r="J678" s="686"/>
      <c r="K678" s="686"/>
      <c r="M678" s="152"/>
      <c r="N678" s="152"/>
    </row>
    <row r="679" spans="1:14" ht="12.75">
      <c r="A679" s="185"/>
      <c r="B679" s="185"/>
      <c r="C679" s="185"/>
      <c r="D679" s="185"/>
      <c r="H679" s="686"/>
      <c r="I679" s="686"/>
      <c r="J679" s="686"/>
      <c r="K679" s="686"/>
      <c r="M679" s="152"/>
      <c r="N679" s="152"/>
    </row>
    <row r="680" spans="1:14" ht="12.75">
      <c r="A680" s="185"/>
      <c r="B680" s="185"/>
      <c r="C680" s="185"/>
      <c r="D680" s="185"/>
      <c r="H680" s="686"/>
      <c r="I680" s="686"/>
      <c r="J680" s="686"/>
      <c r="K680" s="686"/>
      <c r="M680" s="152"/>
      <c r="N680" s="152"/>
    </row>
    <row r="681" spans="1:14" ht="12.75">
      <c r="A681" s="185"/>
      <c r="B681" s="185"/>
      <c r="C681" s="185"/>
      <c r="D681" s="185"/>
      <c r="H681" s="686"/>
      <c r="I681" s="686"/>
      <c r="J681" s="686"/>
      <c r="K681" s="686"/>
      <c r="M681" s="152"/>
      <c r="N681" s="152"/>
    </row>
    <row r="682" spans="1:14" ht="12.75">
      <c r="A682" s="185"/>
      <c r="B682" s="185"/>
      <c r="C682" s="185"/>
      <c r="D682" s="185"/>
      <c r="H682" s="686"/>
      <c r="I682" s="686"/>
      <c r="J682" s="686"/>
      <c r="K682" s="686"/>
      <c r="M682" s="152"/>
      <c r="N682" s="152"/>
    </row>
    <row r="683" spans="1:14" ht="12.75">
      <c r="A683" s="185"/>
      <c r="B683" s="185"/>
      <c r="C683" s="185"/>
      <c r="D683" s="185"/>
      <c r="H683" s="686"/>
      <c r="I683" s="686"/>
      <c r="J683" s="686"/>
      <c r="K683" s="686"/>
      <c r="M683" s="152"/>
      <c r="N683" s="152"/>
    </row>
    <row r="684" spans="1:14" ht="12.75">
      <c r="A684" s="185"/>
      <c r="B684" s="185"/>
      <c r="C684" s="185"/>
      <c r="D684" s="185"/>
      <c r="H684" s="686"/>
      <c r="I684" s="686"/>
      <c r="J684" s="686"/>
      <c r="K684" s="686"/>
      <c r="M684" s="152"/>
      <c r="N684" s="152"/>
    </row>
    <row r="685" spans="1:14" ht="12.75">
      <c r="A685" s="185"/>
      <c r="B685" s="185"/>
      <c r="C685" s="185"/>
      <c r="D685" s="185"/>
      <c r="H685" s="686"/>
      <c r="I685" s="686"/>
      <c r="J685" s="686"/>
      <c r="K685" s="686"/>
      <c r="M685" s="152"/>
      <c r="N685" s="152"/>
    </row>
    <row r="686" spans="1:14" ht="12.75">
      <c r="A686" s="185"/>
      <c r="B686" s="185"/>
      <c r="C686" s="185"/>
      <c r="D686" s="185"/>
      <c r="H686" s="686"/>
      <c r="I686" s="686"/>
      <c r="J686" s="686"/>
      <c r="K686" s="686"/>
      <c r="M686" s="152"/>
      <c r="N686" s="152"/>
    </row>
    <row r="687" spans="1:14" ht="12.75">
      <c r="A687" s="185"/>
      <c r="B687" s="185"/>
      <c r="C687" s="185"/>
      <c r="D687" s="185"/>
      <c r="H687" s="686"/>
      <c r="I687" s="686"/>
      <c r="J687" s="686"/>
      <c r="K687" s="686"/>
      <c r="M687" s="152"/>
      <c r="N687" s="152"/>
    </row>
    <row r="688" spans="1:14" ht="12.75">
      <c r="A688" s="185"/>
      <c r="B688" s="185"/>
      <c r="C688" s="185"/>
      <c r="D688" s="185"/>
      <c r="H688" s="686"/>
      <c r="I688" s="686"/>
      <c r="J688" s="686"/>
      <c r="K688" s="686"/>
      <c r="M688" s="152"/>
      <c r="N688" s="152"/>
    </row>
    <row r="689" spans="1:14" ht="12.75">
      <c r="A689" s="185"/>
      <c r="B689" s="185"/>
      <c r="C689" s="185"/>
      <c r="D689" s="185"/>
      <c r="H689" s="686"/>
      <c r="I689" s="686"/>
      <c r="J689" s="686"/>
      <c r="K689" s="686"/>
      <c r="M689" s="152"/>
      <c r="N689" s="152"/>
    </row>
    <row r="690" spans="1:14" ht="12.75">
      <c r="A690" s="185"/>
      <c r="B690" s="185"/>
      <c r="C690" s="185"/>
      <c r="D690" s="185"/>
      <c r="H690" s="686"/>
      <c r="I690" s="686"/>
      <c r="J690" s="686"/>
      <c r="K690" s="686"/>
      <c r="M690" s="152"/>
      <c r="N690" s="152"/>
    </row>
    <row r="691" spans="1:14" ht="12.75">
      <c r="A691" s="185"/>
      <c r="B691" s="185"/>
      <c r="C691" s="185"/>
      <c r="D691" s="185"/>
      <c r="H691" s="686"/>
      <c r="I691" s="686"/>
      <c r="J691" s="686"/>
      <c r="K691" s="686"/>
      <c r="M691" s="152"/>
      <c r="N691" s="152"/>
    </row>
    <row r="692" spans="1:14" ht="12.75">
      <c r="A692" s="185"/>
      <c r="B692" s="185"/>
      <c r="C692" s="185"/>
      <c r="D692" s="185"/>
      <c r="H692" s="686"/>
      <c r="I692" s="686"/>
      <c r="J692" s="686"/>
      <c r="K692" s="686"/>
      <c r="M692" s="152"/>
      <c r="N692" s="152"/>
    </row>
    <row r="693" spans="1:14" ht="12.75">
      <c r="A693" s="185"/>
      <c r="B693" s="185"/>
      <c r="C693" s="185"/>
      <c r="D693" s="185"/>
      <c r="H693" s="686"/>
      <c r="I693" s="686"/>
      <c r="J693" s="686"/>
      <c r="K693" s="686"/>
      <c r="M693" s="152"/>
      <c r="N693" s="152"/>
    </row>
    <row r="694" spans="1:14" ht="12.75">
      <c r="A694" s="185"/>
      <c r="B694" s="185"/>
      <c r="C694" s="185"/>
      <c r="D694" s="185"/>
      <c r="H694" s="686"/>
      <c r="I694" s="686"/>
      <c r="J694" s="686"/>
      <c r="K694" s="686"/>
      <c r="M694" s="152"/>
      <c r="N694" s="152"/>
    </row>
    <row r="695" spans="1:14" ht="12.75">
      <c r="A695" s="185"/>
      <c r="B695" s="185"/>
      <c r="C695" s="185"/>
      <c r="D695" s="185"/>
      <c r="H695" s="686"/>
      <c r="I695" s="686"/>
      <c r="J695" s="686"/>
      <c r="K695" s="686"/>
      <c r="M695" s="152"/>
      <c r="N695" s="152"/>
    </row>
    <row r="696" spans="1:14" ht="12.75">
      <c r="A696" s="185"/>
      <c r="B696" s="185"/>
      <c r="C696" s="185"/>
      <c r="D696" s="185"/>
      <c r="H696" s="686"/>
      <c r="I696" s="686"/>
      <c r="J696" s="686"/>
      <c r="K696" s="686"/>
      <c r="M696" s="152"/>
      <c r="N696" s="152"/>
    </row>
    <row r="697" spans="1:14" ht="12.75">
      <c r="A697" s="185"/>
      <c r="B697" s="185"/>
      <c r="C697" s="185"/>
      <c r="D697" s="185"/>
      <c r="H697" s="686"/>
      <c r="I697" s="686"/>
      <c r="J697" s="686"/>
      <c r="K697" s="686"/>
      <c r="M697" s="152"/>
      <c r="N697" s="152"/>
    </row>
    <row r="698" spans="1:14" ht="12.75">
      <c r="A698" s="185"/>
      <c r="B698" s="185"/>
      <c r="C698" s="185"/>
      <c r="D698" s="185"/>
      <c r="H698" s="686"/>
      <c r="I698" s="686"/>
      <c r="J698" s="686"/>
      <c r="K698" s="686"/>
      <c r="M698" s="152"/>
      <c r="N698" s="152"/>
    </row>
    <row r="699" spans="1:14" ht="12.75">
      <c r="A699" s="185"/>
      <c r="B699" s="185"/>
      <c r="C699" s="185"/>
      <c r="D699" s="185"/>
      <c r="H699" s="686"/>
      <c r="I699" s="686"/>
      <c r="J699" s="686"/>
      <c r="K699" s="686"/>
      <c r="M699" s="152"/>
      <c r="N699" s="152"/>
    </row>
    <row r="700" spans="1:14" ht="12.75">
      <c r="A700" s="185"/>
      <c r="B700" s="185"/>
      <c r="C700" s="185"/>
      <c r="D700" s="185"/>
      <c r="H700" s="686"/>
      <c r="I700" s="686"/>
      <c r="J700" s="686"/>
      <c r="K700" s="686"/>
      <c r="M700" s="152"/>
      <c r="N700" s="152"/>
    </row>
    <row r="701" spans="1:14" ht="12.75">
      <c r="A701" s="185"/>
      <c r="B701" s="185"/>
      <c r="C701" s="185"/>
      <c r="D701" s="185"/>
      <c r="H701" s="686"/>
      <c r="I701" s="686"/>
      <c r="J701" s="686"/>
      <c r="K701" s="686"/>
      <c r="M701" s="152"/>
      <c r="N701" s="152"/>
    </row>
    <row r="702" spans="1:14" ht="12.75">
      <c r="A702" s="185"/>
      <c r="B702" s="185"/>
      <c r="C702" s="185"/>
      <c r="D702" s="185"/>
      <c r="H702" s="686"/>
      <c r="I702" s="686"/>
      <c r="J702" s="686"/>
      <c r="K702" s="686"/>
      <c r="M702" s="152"/>
      <c r="N702" s="152"/>
    </row>
    <row r="703" spans="1:14" ht="12.75">
      <c r="A703" s="185"/>
      <c r="B703" s="185"/>
      <c r="C703" s="185"/>
      <c r="D703" s="185"/>
      <c r="H703" s="686"/>
      <c r="I703" s="686"/>
      <c r="J703" s="686"/>
      <c r="K703" s="686"/>
      <c r="M703" s="152"/>
      <c r="N703" s="152"/>
    </row>
    <row r="704" spans="1:14" ht="12.75">
      <c r="A704" s="185"/>
      <c r="B704" s="185"/>
      <c r="C704" s="185"/>
      <c r="D704" s="185"/>
      <c r="H704" s="686"/>
      <c r="I704" s="686"/>
      <c r="J704" s="686"/>
      <c r="K704" s="686"/>
      <c r="M704" s="152"/>
      <c r="N704" s="152"/>
    </row>
    <row r="705" spans="1:14" ht="12.75">
      <c r="A705" s="185"/>
      <c r="B705" s="185"/>
      <c r="C705" s="185"/>
      <c r="D705" s="185"/>
      <c r="H705" s="686"/>
      <c r="I705" s="686"/>
      <c r="J705" s="686"/>
      <c r="K705" s="686"/>
      <c r="M705" s="152"/>
      <c r="N705" s="152"/>
    </row>
    <row r="706" spans="1:14" ht="12.75">
      <c r="A706" s="185"/>
      <c r="B706" s="185"/>
      <c r="C706" s="185"/>
      <c r="D706" s="185"/>
      <c r="H706" s="686"/>
      <c r="I706" s="686"/>
      <c r="J706" s="686"/>
      <c r="K706" s="686"/>
      <c r="M706" s="152"/>
      <c r="N706" s="152"/>
    </row>
    <row r="707" spans="1:14" ht="12.75">
      <c r="A707" s="185"/>
      <c r="B707" s="185"/>
      <c r="C707" s="185"/>
      <c r="D707" s="185"/>
      <c r="H707" s="686"/>
      <c r="I707" s="686"/>
      <c r="J707" s="686"/>
      <c r="K707" s="686"/>
      <c r="M707" s="152"/>
      <c r="N707" s="152"/>
    </row>
    <row r="708" spans="1:14" ht="12.75">
      <c r="A708" s="185"/>
      <c r="B708" s="185"/>
      <c r="C708" s="185"/>
      <c r="D708" s="185"/>
      <c r="H708" s="686"/>
      <c r="I708" s="686"/>
      <c r="J708" s="686"/>
      <c r="K708" s="686"/>
      <c r="M708" s="152"/>
      <c r="N708" s="152"/>
    </row>
    <row r="709" spans="1:14" ht="12.75">
      <c r="A709" s="185"/>
      <c r="B709" s="185"/>
      <c r="C709" s="185"/>
      <c r="D709" s="185"/>
      <c r="H709" s="686"/>
      <c r="I709" s="686"/>
      <c r="J709" s="686"/>
      <c r="K709" s="686"/>
      <c r="M709" s="152"/>
      <c r="N709" s="152"/>
    </row>
    <row r="710" spans="1:14" ht="12.75">
      <c r="A710" s="185"/>
      <c r="B710" s="185"/>
      <c r="C710" s="185"/>
      <c r="D710" s="185"/>
      <c r="H710" s="686"/>
      <c r="I710" s="686"/>
      <c r="J710" s="686"/>
      <c r="K710" s="686"/>
      <c r="M710" s="152"/>
      <c r="N710" s="152"/>
    </row>
    <row r="711" spans="1:14" ht="12.75">
      <c r="A711" s="185"/>
      <c r="B711" s="185"/>
      <c r="C711" s="185"/>
      <c r="D711" s="185"/>
      <c r="H711" s="686"/>
      <c r="I711" s="686"/>
      <c r="J711" s="686"/>
      <c r="K711" s="686"/>
      <c r="M711" s="152"/>
      <c r="N711" s="152"/>
    </row>
    <row r="712" spans="1:14" ht="12.75">
      <c r="A712" s="185"/>
      <c r="B712" s="185"/>
      <c r="C712" s="185"/>
      <c r="D712" s="185"/>
      <c r="H712" s="686"/>
      <c r="I712" s="686"/>
      <c r="J712" s="686"/>
      <c r="K712" s="686"/>
      <c r="M712" s="152"/>
      <c r="N712" s="152"/>
    </row>
    <row r="713" spans="1:14" ht="12.75">
      <c r="A713" s="185"/>
      <c r="B713" s="185"/>
      <c r="C713" s="185"/>
      <c r="D713" s="185"/>
      <c r="H713" s="686"/>
      <c r="I713" s="686"/>
      <c r="J713" s="686"/>
      <c r="K713" s="686"/>
      <c r="M713" s="152"/>
      <c r="N713" s="152"/>
    </row>
    <row r="714" spans="1:14" ht="12.75">
      <c r="A714" s="185"/>
      <c r="B714" s="185"/>
      <c r="C714" s="185"/>
      <c r="D714" s="185"/>
      <c r="H714" s="686"/>
      <c r="I714" s="686"/>
      <c r="J714" s="686"/>
      <c r="K714" s="686"/>
      <c r="M714" s="152"/>
      <c r="N714" s="152"/>
    </row>
    <row r="715" spans="1:14" ht="12.75">
      <c r="A715" s="185"/>
      <c r="B715" s="185"/>
      <c r="C715" s="185"/>
      <c r="D715" s="185"/>
      <c r="H715" s="686"/>
      <c r="I715" s="686"/>
      <c r="J715" s="686"/>
      <c r="K715" s="686"/>
      <c r="M715" s="152"/>
      <c r="N715" s="152"/>
    </row>
    <row r="716" spans="1:14" ht="12.75">
      <c r="A716" s="185"/>
      <c r="B716" s="185"/>
      <c r="C716" s="185"/>
      <c r="D716" s="185"/>
      <c r="H716" s="686"/>
      <c r="I716" s="686"/>
      <c r="J716" s="686"/>
      <c r="K716" s="686"/>
      <c r="M716" s="152"/>
      <c r="N716" s="152"/>
    </row>
    <row r="717" spans="1:14" ht="12.75">
      <c r="A717" s="185"/>
      <c r="B717" s="185"/>
      <c r="C717" s="185"/>
      <c r="D717" s="185"/>
      <c r="H717" s="686"/>
      <c r="I717" s="686"/>
      <c r="J717" s="686"/>
      <c r="K717" s="686"/>
      <c r="M717" s="152"/>
      <c r="N717" s="152"/>
    </row>
    <row r="718" spans="1:14" ht="12.75">
      <c r="A718" s="185"/>
      <c r="B718" s="185"/>
      <c r="C718" s="185"/>
      <c r="D718" s="185"/>
      <c r="H718" s="686"/>
      <c r="I718" s="686"/>
      <c r="J718" s="686"/>
      <c r="K718" s="686"/>
      <c r="M718" s="152"/>
      <c r="N718" s="152"/>
    </row>
    <row r="719" spans="1:14" ht="12.75">
      <c r="A719" s="185"/>
      <c r="B719" s="185"/>
      <c r="C719" s="185"/>
      <c r="D719" s="185"/>
      <c r="H719" s="686"/>
      <c r="I719" s="686"/>
      <c r="J719" s="686"/>
      <c r="K719" s="686"/>
      <c r="M719" s="152"/>
      <c r="N719" s="152"/>
    </row>
    <row r="720" spans="1:14" ht="12.75">
      <c r="A720" s="185"/>
      <c r="B720" s="185"/>
      <c r="C720" s="185"/>
      <c r="D720" s="185"/>
      <c r="H720" s="686"/>
      <c r="I720" s="686"/>
      <c r="J720" s="686"/>
      <c r="K720" s="686"/>
      <c r="M720" s="152"/>
      <c r="N720" s="152"/>
    </row>
    <row r="721" spans="1:14" ht="12.75">
      <c r="A721" s="185"/>
      <c r="B721" s="185"/>
      <c r="C721" s="185"/>
      <c r="D721" s="185"/>
      <c r="H721" s="686"/>
      <c r="I721" s="686"/>
      <c r="J721" s="686"/>
      <c r="K721" s="686"/>
      <c r="M721" s="152"/>
      <c r="N721" s="152"/>
    </row>
    <row r="722" spans="1:14" ht="12.75">
      <c r="A722" s="185"/>
      <c r="B722" s="185"/>
      <c r="C722" s="185"/>
      <c r="D722" s="185"/>
      <c r="H722" s="686"/>
      <c r="I722" s="686"/>
      <c r="J722" s="686"/>
      <c r="K722" s="686"/>
      <c r="M722" s="152"/>
      <c r="N722" s="152"/>
    </row>
    <row r="723" spans="1:14" ht="12.75">
      <c r="A723" s="185"/>
      <c r="B723" s="185"/>
      <c r="C723" s="185"/>
      <c r="D723" s="185"/>
      <c r="H723" s="686"/>
      <c r="I723" s="686"/>
      <c r="J723" s="686"/>
      <c r="K723" s="686"/>
      <c r="M723" s="152"/>
      <c r="N723" s="152"/>
    </row>
    <row r="724" spans="1:14" ht="12.75">
      <c r="A724" s="185"/>
      <c r="B724" s="185"/>
      <c r="C724" s="185"/>
      <c r="D724" s="185"/>
      <c r="H724" s="686"/>
      <c r="I724" s="686"/>
      <c r="J724" s="686"/>
      <c r="K724" s="686"/>
      <c r="M724" s="152"/>
      <c r="N724" s="152"/>
    </row>
    <row r="725" spans="1:14" ht="12.75">
      <c r="A725" s="185"/>
      <c r="B725" s="185"/>
      <c r="C725" s="185"/>
      <c r="D725" s="185"/>
      <c r="H725" s="686"/>
      <c r="I725" s="686"/>
      <c r="J725" s="686"/>
      <c r="K725" s="686"/>
      <c r="M725" s="152"/>
      <c r="N725" s="152"/>
    </row>
    <row r="726" spans="1:14" ht="12.75">
      <c r="A726" s="185"/>
      <c r="B726" s="185"/>
      <c r="C726" s="185"/>
      <c r="D726" s="185"/>
      <c r="H726" s="686"/>
      <c r="I726" s="686"/>
      <c r="J726" s="686"/>
      <c r="K726" s="686"/>
      <c r="M726" s="152"/>
      <c r="N726" s="152"/>
    </row>
    <row r="727" spans="1:14" ht="12.75">
      <c r="A727" s="185"/>
      <c r="B727" s="185"/>
      <c r="C727" s="185"/>
      <c r="D727" s="185"/>
      <c r="H727" s="686"/>
      <c r="I727" s="686"/>
      <c r="J727" s="686"/>
      <c r="K727" s="686"/>
      <c r="M727" s="152"/>
      <c r="N727" s="152"/>
    </row>
    <row r="728" spans="1:14" ht="12.75">
      <c r="A728" s="185"/>
      <c r="B728" s="185"/>
      <c r="C728" s="185"/>
      <c r="D728" s="185"/>
      <c r="H728" s="686"/>
      <c r="I728" s="686"/>
      <c r="J728" s="686"/>
      <c r="K728" s="686"/>
      <c r="M728" s="152"/>
      <c r="N728" s="152"/>
    </row>
    <row r="729" spans="1:14" ht="12.75">
      <c r="A729" s="185"/>
      <c r="B729" s="185"/>
      <c r="C729" s="185"/>
      <c r="D729" s="185"/>
      <c r="H729" s="686"/>
      <c r="I729" s="686"/>
      <c r="J729" s="686"/>
      <c r="K729" s="686"/>
      <c r="M729" s="152"/>
      <c r="N729" s="152"/>
    </row>
    <row r="730" spans="1:14" ht="12.75">
      <c r="A730" s="185"/>
      <c r="B730" s="185"/>
      <c r="C730" s="185"/>
      <c r="D730" s="185"/>
      <c r="H730" s="686"/>
      <c r="I730" s="686"/>
      <c r="J730" s="686"/>
      <c r="K730" s="686"/>
      <c r="M730" s="152"/>
      <c r="N730" s="152"/>
    </row>
    <row r="731" spans="1:14" ht="12.75">
      <c r="A731" s="185"/>
      <c r="B731" s="185"/>
      <c r="C731" s="185"/>
      <c r="D731" s="185"/>
      <c r="H731" s="686"/>
      <c r="I731" s="686"/>
      <c r="J731" s="686"/>
      <c r="K731" s="686"/>
      <c r="M731" s="152"/>
      <c r="N731" s="152"/>
    </row>
    <row r="732" spans="1:14" ht="12.75">
      <c r="A732" s="185"/>
      <c r="B732" s="185"/>
      <c r="C732" s="185"/>
      <c r="D732" s="185"/>
      <c r="H732" s="686"/>
      <c r="I732" s="686"/>
      <c r="J732" s="686"/>
      <c r="K732" s="686"/>
      <c r="M732" s="152"/>
      <c r="N732" s="152"/>
    </row>
    <row r="733" spans="1:14" ht="12.75">
      <c r="A733" s="185"/>
      <c r="B733" s="185"/>
      <c r="C733" s="185"/>
      <c r="D733" s="185"/>
      <c r="H733" s="686"/>
      <c r="I733" s="686"/>
      <c r="J733" s="686"/>
      <c r="K733" s="686"/>
      <c r="M733" s="152"/>
      <c r="N733" s="152"/>
    </row>
    <row r="734" spans="1:14" ht="12.75">
      <c r="A734" s="185"/>
      <c r="B734" s="185"/>
      <c r="C734" s="185"/>
      <c r="D734" s="185"/>
      <c r="H734" s="686"/>
      <c r="I734" s="686"/>
      <c r="J734" s="686"/>
      <c r="K734" s="686"/>
      <c r="M734" s="152"/>
      <c r="N734" s="152"/>
    </row>
    <row r="735" spans="1:14" ht="12.75">
      <c r="A735" s="185"/>
      <c r="B735" s="185"/>
      <c r="C735" s="185"/>
      <c r="D735" s="185"/>
      <c r="H735" s="686"/>
      <c r="I735" s="686"/>
      <c r="J735" s="686"/>
      <c r="K735" s="686"/>
      <c r="M735" s="152"/>
      <c r="N735" s="152"/>
    </row>
    <row r="736" spans="1:14" ht="12.75">
      <c r="A736" s="185"/>
      <c r="B736" s="185"/>
      <c r="C736" s="185"/>
      <c r="D736" s="185"/>
      <c r="H736" s="686"/>
      <c r="I736" s="686"/>
      <c r="J736" s="686"/>
      <c r="K736" s="686"/>
      <c r="M736" s="152"/>
      <c r="N736" s="152"/>
    </row>
    <row r="737" spans="1:14" ht="12.75">
      <c r="A737" s="185"/>
      <c r="B737" s="185"/>
      <c r="C737" s="185"/>
      <c r="D737" s="185"/>
      <c r="H737" s="686"/>
      <c r="I737" s="686"/>
      <c r="J737" s="686"/>
      <c r="K737" s="686"/>
      <c r="M737" s="152"/>
      <c r="N737" s="152"/>
    </row>
    <row r="738" spans="1:14" ht="12.75">
      <c r="A738" s="185"/>
      <c r="B738" s="185"/>
      <c r="C738" s="185"/>
      <c r="D738" s="185"/>
      <c r="H738" s="686"/>
      <c r="I738" s="686"/>
      <c r="J738" s="686"/>
      <c r="K738" s="686"/>
      <c r="M738" s="152"/>
      <c r="N738" s="152"/>
    </row>
    <row r="739" spans="1:14" ht="12.75">
      <c r="A739" s="185"/>
      <c r="B739" s="185"/>
      <c r="C739" s="185"/>
      <c r="D739" s="185"/>
      <c r="H739" s="686"/>
      <c r="I739" s="686"/>
      <c r="J739" s="686"/>
      <c r="K739" s="686"/>
      <c r="M739" s="152"/>
      <c r="N739" s="152"/>
    </row>
    <row r="740" spans="1:14" ht="12.75">
      <c r="A740" s="185"/>
      <c r="B740" s="185"/>
      <c r="C740" s="185"/>
      <c r="D740" s="185"/>
      <c r="H740" s="686"/>
      <c r="I740" s="686"/>
      <c r="J740" s="686"/>
      <c r="K740" s="686"/>
      <c r="M740" s="152"/>
      <c r="N740" s="152"/>
    </row>
    <row r="741" spans="1:14" ht="12.75">
      <c r="A741" s="185"/>
      <c r="B741" s="185"/>
      <c r="C741" s="185"/>
      <c r="D741" s="185"/>
      <c r="H741" s="686"/>
      <c r="I741" s="686"/>
      <c r="J741" s="686"/>
      <c r="K741" s="686"/>
      <c r="M741" s="152"/>
      <c r="N741" s="152"/>
    </row>
    <row r="742" spans="1:14" ht="12.75">
      <c r="A742" s="185"/>
      <c r="B742" s="185"/>
      <c r="C742" s="185"/>
      <c r="D742" s="185"/>
      <c r="H742" s="686"/>
      <c r="I742" s="686"/>
      <c r="J742" s="686"/>
      <c r="K742" s="686"/>
      <c r="M742" s="152"/>
      <c r="N742" s="152"/>
    </row>
    <row r="743" spans="1:14" ht="12.75">
      <c r="A743" s="185"/>
      <c r="B743" s="185"/>
      <c r="C743" s="185"/>
      <c r="D743" s="185"/>
      <c r="H743" s="686"/>
      <c r="I743" s="686"/>
      <c r="J743" s="686"/>
      <c r="K743" s="686"/>
      <c r="M743" s="152"/>
      <c r="N743" s="152"/>
    </row>
    <row r="744" spans="1:14" ht="12.75">
      <c r="A744" s="185"/>
      <c r="B744" s="185"/>
      <c r="C744" s="185"/>
      <c r="D744" s="185"/>
      <c r="H744" s="686"/>
      <c r="I744" s="686"/>
      <c r="J744" s="686"/>
      <c r="K744" s="686"/>
      <c r="M744" s="152"/>
      <c r="N744" s="152"/>
    </row>
    <row r="745" spans="1:14" ht="12.75">
      <c r="A745" s="185"/>
      <c r="B745" s="185"/>
      <c r="C745" s="185"/>
      <c r="D745" s="185"/>
      <c r="H745" s="686"/>
      <c r="I745" s="686"/>
      <c r="J745" s="686"/>
      <c r="K745" s="686"/>
      <c r="M745" s="152"/>
      <c r="N745" s="152"/>
    </row>
    <row r="746" spans="1:14" ht="12.75">
      <c r="A746" s="185"/>
      <c r="B746" s="185"/>
      <c r="C746" s="185"/>
      <c r="D746" s="185"/>
      <c r="H746" s="686"/>
      <c r="I746" s="686"/>
      <c r="J746" s="686"/>
      <c r="K746" s="686"/>
      <c r="M746" s="152"/>
      <c r="N746" s="152"/>
    </row>
    <row r="747" spans="1:14" ht="12.75">
      <c r="A747" s="185"/>
      <c r="B747" s="185"/>
      <c r="C747" s="185"/>
      <c r="D747" s="185"/>
      <c r="H747" s="686"/>
      <c r="I747" s="686"/>
      <c r="J747" s="686"/>
      <c r="K747" s="686"/>
      <c r="M747" s="152"/>
      <c r="N747" s="152"/>
    </row>
    <row r="748" spans="1:14" ht="12.75">
      <c r="A748" s="185"/>
      <c r="B748" s="185"/>
      <c r="C748" s="185"/>
      <c r="D748" s="185"/>
      <c r="H748" s="686"/>
      <c r="I748" s="686"/>
      <c r="J748" s="686"/>
      <c r="K748" s="686"/>
      <c r="M748" s="152"/>
      <c r="N748" s="152"/>
    </row>
    <row r="749" spans="1:14" ht="12.75">
      <c r="A749" s="185"/>
      <c r="B749" s="185"/>
      <c r="C749" s="185"/>
      <c r="D749" s="185"/>
      <c r="H749" s="686"/>
      <c r="I749" s="686"/>
      <c r="J749" s="686"/>
      <c r="K749" s="686"/>
      <c r="M749" s="152"/>
      <c r="N749" s="152"/>
    </row>
    <row r="750" spans="1:14" ht="12.75">
      <c r="A750" s="185"/>
      <c r="B750" s="185"/>
      <c r="C750" s="185"/>
      <c r="D750" s="185"/>
      <c r="H750" s="686"/>
      <c r="I750" s="686"/>
      <c r="J750" s="686"/>
      <c r="K750" s="686"/>
      <c r="M750" s="152"/>
      <c r="N750" s="152"/>
    </row>
    <row r="751" spans="1:14" ht="12.75">
      <c r="A751" s="185"/>
      <c r="B751" s="185"/>
      <c r="C751" s="185"/>
      <c r="D751" s="185"/>
      <c r="H751" s="686"/>
      <c r="I751" s="686"/>
      <c r="J751" s="686"/>
      <c r="K751" s="686"/>
      <c r="M751" s="152"/>
      <c r="N751" s="152"/>
    </row>
    <row r="752" spans="1:14" ht="12.75">
      <c r="A752" s="185"/>
      <c r="B752" s="185"/>
      <c r="C752" s="185"/>
      <c r="D752" s="185"/>
      <c r="H752" s="686"/>
      <c r="I752" s="686"/>
      <c r="J752" s="686"/>
      <c r="K752" s="686"/>
      <c r="M752" s="152"/>
      <c r="N752" s="152"/>
    </row>
    <row r="753" spans="1:14" ht="12.75">
      <c r="A753" s="185"/>
      <c r="B753" s="185"/>
      <c r="C753" s="185"/>
      <c r="D753" s="185"/>
      <c r="H753" s="686"/>
      <c r="I753" s="686"/>
      <c r="J753" s="686"/>
      <c r="K753" s="686"/>
      <c r="M753" s="152"/>
      <c r="N753" s="152"/>
    </row>
    <row r="754" spans="1:14" ht="12.75">
      <c r="A754" s="185"/>
      <c r="B754" s="185"/>
      <c r="C754" s="185"/>
      <c r="D754" s="185"/>
      <c r="H754" s="686"/>
      <c r="I754" s="686"/>
      <c r="J754" s="686"/>
      <c r="K754" s="686"/>
      <c r="M754" s="152"/>
      <c r="N754" s="152"/>
    </row>
    <row r="755" spans="1:14" ht="12.75">
      <c r="A755" s="185"/>
      <c r="B755" s="185"/>
      <c r="C755" s="185"/>
      <c r="D755" s="185"/>
      <c r="H755" s="686"/>
      <c r="I755" s="686"/>
      <c r="J755" s="686"/>
      <c r="K755" s="686"/>
      <c r="M755" s="152"/>
      <c r="N755" s="152"/>
    </row>
    <row r="756" spans="1:14" ht="12.75">
      <c r="A756" s="185"/>
      <c r="B756" s="185"/>
      <c r="C756" s="185"/>
      <c r="D756" s="185"/>
      <c r="H756" s="686"/>
      <c r="I756" s="686"/>
      <c r="J756" s="686"/>
      <c r="K756" s="686"/>
      <c r="M756" s="152"/>
      <c r="N756" s="152"/>
    </row>
    <row r="757" spans="1:14" ht="12.75">
      <c r="A757" s="185"/>
      <c r="B757" s="185"/>
      <c r="C757" s="185"/>
      <c r="D757" s="185"/>
      <c r="H757" s="686"/>
      <c r="I757" s="686"/>
      <c r="J757" s="686"/>
      <c r="K757" s="686"/>
      <c r="M757" s="152"/>
      <c r="N757" s="152"/>
    </row>
    <row r="758" spans="1:14" ht="12.75">
      <c r="A758" s="185"/>
      <c r="B758" s="185"/>
      <c r="C758" s="185"/>
      <c r="D758" s="185"/>
      <c r="H758" s="686"/>
      <c r="I758" s="686"/>
      <c r="J758" s="686"/>
      <c r="K758" s="686"/>
      <c r="M758" s="152"/>
      <c r="N758" s="152"/>
    </row>
    <row r="759" spans="1:14" ht="12.75">
      <c r="A759" s="185"/>
      <c r="B759" s="185"/>
      <c r="C759" s="185"/>
      <c r="D759" s="185"/>
      <c r="H759" s="686"/>
      <c r="I759" s="686"/>
      <c r="J759" s="686"/>
      <c r="K759" s="686"/>
      <c r="M759" s="152"/>
      <c r="N759" s="152"/>
    </row>
    <row r="760" spans="1:14" ht="12.75">
      <c r="A760" s="185"/>
      <c r="B760" s="185"/>
      <c r="C760" s="185"/>
      <c r="D760" s="185"/>
      <c r="H760" s="686"/>
      <c r="I760" s="686"/>
      <c r="J760" s="686"/>
      <c r="K760" s="686"/>
      <c r="M760" s="152"/>
      <c r="N760" s="152"/>
    </row>
    <row r="761" spans="1:14" ht="12.75">
      <c r="A761" s="185"/>
      <c r="B761" s="185"/>
      <c r="C761" s="185"/>
      <c r="D761" s="185"/>
      <c r="H761" s="686"/>
      <c r="I761" s="686"/>
      <c r="J761" s="686"/>
      <c r="K761" s="686"/>
      <c r="M761" s="152"/>
      <c r="N761" s="152"/>
    </row>
    <row r="762" spans="1:14" ht="12.75">
      <c r="A762" s="185"/>
      <c r="B762" s="185"/>
      <c r="C762" s="185"/>
      <c r="D762" s="185"/>
      <c r="H762" s="686"/>
      <c r="I762" s="686"/>
      <c r="J762" s="686"/>
      <c r="K762" s="686"/>
      <c r="M762" s="152"/>
      <c r="N762" s="152"/>
    </row>
    <row r="763" spans="1:14" ht="12.75">
      <c r="A763" s="185"/>
      <c r="B763" s="185"/>
      <c r="C763" s="185"/>
      <c r="D763" s="185"/>
      <c r="H763" s="686"/>
      <c r="I763" s="686"/>
      <c r="J763" s="686"/>
      <c r="K763" s="686"/>
      <c r="M763" s="152"/>
      <c r="N763" s="152"/>
    </row>
    <row r="764" spans="1:14" ht="12.75">
      <c r="A764" s="185"/>
      <c r="B764" s="185"/>
      <c r="C764" s="185"/>
      <c r="D764" s="185"/>
      <c r="H764" s="686"/>
      <c r="I764" s="686"/>
      <c r="J764" s="686"/>
      <c r="K764" s="686"/>
      <c r="M764" s="152"/>
      <c r="N764" s="152"/>
    </row>
    <row r="765" spans="1:14" ht="12.75">
      <c r="A765" s="185"/>
      <c r="B765" s="185"/>
      <c r="C765" s="185"/>
      <c r="D765" s="185"/>
      <c r="H765" s="686"/>
      <c r="I765" s="686"/>
      <c r="J765" s="686"/>
      <c r="K765" s="686"/>
      <c r="M765" s="152"/>
      <c r="N765" s="152"/>
    </row>
    <row r="766" spans="1:14" ht="12.75">
      <c r="A766" s="185"/>
      <c r="B766" s="185"/>
      <c r="C766" s="185"/>
      <c r="D766" s="185"/>
      <c r="H766" s="686"/>
      <c r="I766" s="686"/>
      <c r="J766" s="686"/>
      <c r="K766" s="686"/>
      <c r="M766" s="152"/>
      <c r="N766" s="152"/>
    </row>
    <row r="767" spans="1:14" ht="12.75">
      <c r="A767" s="185"/>
      <c r="B767" s="185"/>
      <c r="C767" s="185"/>
      <c r="D767" s="185"/>
      <c r="H767" s="686"/>
      <c r="I767" s="686"/>
      <c r="J767" s="686"/>
      <c r="K767" s="686"/>
      <c r="M767" s="152"/>
      <c r="N767" s="152"/>
    </row>
    <row r="768" spans="1:14" ht="12.75">
      <c r="A768" s="185"/>
      <c r="B768" s="185"/>
      <c r="C768" s="185"/>
      <c r="D768" s="185"/>
      <c r="H768" s="686"/>
      <c r="I768" s="686"/>
      <c r="J768" s="686"/>
      <c r="K768" s="686"/>
      <c r="M768" s="152"/>
      <c r="N768" s="152"/>
    </row>
    <row r="769" spans="1:14" ht="12.75">
      <c r="A769" s="185"/>
      <c r="B769" s="185"/>
      <c r="C769" s="185"/>
      <c r="D769" s="185"/>
      <c r="H769" s="686"/>
      <c r="I769" s="686"/>
      <c r="J769" s="686"/>
      <c r="K769" s="686"/>
      <c r="M769" s="152"/>
      <c r="N769" s="152"/>
    </row>
    <row r="770" spans="1:14" ht="12.75">
      <c r="A770" s="185"/>
      <c r="B770" s="185"/>
      <c r="C770" s="185"/>
      <c r="D770" s="185"/>
      <c r="H770" s="686"/>
      <c r="I770" s="686"/>
      <c r="J770" s="686"/>
      <c r="K770" s="686"/>
      <c r="M770" s="152"/>
      <c r="N770" s="152"/>
    </row>
    <row r="771" spans="1:14" ht="12.75">
      <c r="A771" s="185"/>
      <c r="B771" s="185"/>
      <c r="C771" s="185"/>
      <c r="D771" s="185"/>
      <c r="H771" s="686"/>
      <c r="I771" s="686"/>
      <c r="J771" s="686"/>
      <c r="K771" s="686"/>
      <c r="M771" s="152"/>
      <c r="N771" s="152"/>
    </row>
    <row r="772" spans="1:14" ht="12.75">
      <c r="A772" s="185"/>
      <c r="B772" s="185"/>
      <c r="C772" s="185"/>
      <c r="D772" s="185"/>
      <c r="H772" s="686"/>
      <c r="I772" s="686"/>
      <c r="J772" s="686"/>
      <c r="K772" s="686"/>
      <c r="M772" s="152"/>
      <c r="N772" s="152"/>
    </row>
    <row r="773" spans="1:14" ht="12.75">
      <c r="A773" s="185"/>
      <c r="B773" s="185"/>
      <c r="C773" s="185"/>
      <c r="D773" s="185"/>
      <c r="H773" s="686"/>
      <c r="I773" s="686"/>
      <c r="J773" s="686"/>
      <c r="K773" s="686"/>
      <c r="M773" s="152"/>
      <c r="N773" s="152"/>
    </row>
    <row r="774" spans="1:14" ht="12.75">
      <c r="A774" s="185"/>
      <c r="B774" s="185"/>
      <c r="C774" s="185"/>
      <c r="D774" s="185"/>
      <c r="H774" s="686"/>
      <c r="I774" s="686"/>
      <c r="J774" s="686"/>
      <c r="K774" s="686"/>
      <c r="M774" s="152"/>
      <c r="N774" s="152"/>
    </row>
    <row r="775" spans="1:14" ht="12.75">
      <c r="A775" s="185"/>
      <c r="B775" s="185"/>
      <c r="C775" s="185"/>
      <c r="D775" s="185"/>
      <c r="H775" s="686"/>
      <c r="I775" s="686"/>
      <c r="J775" s="686"/>
      <c r="K775" s="686"/>
      <c r="M775" s="152"/>
      <c r="N775" s="152"/>
    </row>
    <row r="776" spans="1:14" ht="12.75">
      <c r="A776" s="185"/>
      <c r="B776" s="185"/>
      <c r="C776" s="185"/>
      <c r="D776" s="185"/>
      <c r="H776" s="686"/>
      <c r="I776" s="686"/>
      <c r="J776" s="686"/>
      <c r="K776" s="686"/>
      <c r="M776" s="152"/>
      <c r="N776" s="152"/>
    </row>
    <row r="777" spans="1:14" ht="12.75">
      <c r="A777" s="185"/>
      <c r="B777" s="185"/>
      <c r="C777" s="185"/>
      <c r="D777" s="185"/>
      <c r="H777" s="686"/>
      <c r="I777" s="686"/>
      <c r="J777" s="686"/>
      <c r="K777" s="686"/>
      <c r="M777" s="152"/>
      <c r="N777" s="152"/>
    </row>
    <row r="778" spans="1:14" ht="12.75">
      <c r="A778" s="185"/>
      <c r="B778" s="185"/>
      <c r="C778" s="185"/>
      <c r="D778" s="185"/>
      <c r="H778" s="686"/>
      <c r="I778" s="686"/>
      <c r="J778" s="686"/>
      <c r="K778" s="686"/>
      <c r="M778" s="152"/>
      <c r="N778" s="152"/>
    </row>
    <row r="779" spans="1:14" ht="12.75">
      <c r="A779" s="185"/>
      <c r="B779" s="185"/>
      <c r="C779" s="185"/>
      <c r="D779" s="185"/>
      <c r="H779" s="686"/>
      <c r="I779" s="686"/>
      <c r="J779" s="686"/>
      <c r="K779" s="686"/>
      <c r="M779" s="152"/>
      <c r="N779" s="152"/>
    </row>
    <row r="780" spans="1:14" ht="12.75">
      <c r="A780" s="185"/>
      <c r="B780" s="185"/>
      <c r="C780" s="185"/>
      <c r="D780" s="185"/>
      <c r="H780" s="686"/>
      <c r="I780" s="686"/>
      <c r="J780" s="686"/>
      <c r="K780" s="686"/>
      <c r="M780" s="152"/>
      <c r="N780" s="152"/>
    </row>
    <row r="781" spans="1:14" ht="12.75">
      <c r="A781" s="185"/>
      <c r="B781" s="185"/>
      <c r="C781" s="185"/>
      <c r="D781" s="185"/>
      <c r="H781" s="686"/>
      <c r="I781" s="686"/>
      <c r="J781" s="686"/>
      <c r="K781" s="686"/>
      <c r="M781" s="152"/>
      <c r="N781" s="152"/>
    </row>
    <row r="782" spans="1:14" ht="12.75">
      <c r="A782" s="185"/>
      <c r="B782" s="185"/>
      <c r="C782" s="185"/>
      <c r="D782" s="185"/>
      <c r="H782" s="686"/>
      <c r="I782" s="686"/>
      <c r="J782" s="686"/>
      <c r="K782" s="686"/>
      <c r="M782" s="152"/>
      <c r="N782" s="152"/>
    </row>
    <row r="783" spans="1:14" ht="12.75">
      <c r="A783" s="185"/>
      <c r="B783" s="185"/>
      <c r="C783" s="185"/>
      <c r="D783" s="185"/>
      <c r="H783" s="686"/>
      <c r="I783" s="686"/>
      <c r="J783" s="686"/>
      <c r="K783" s="686"/>
      <c r="M783" s="152"/>
      <c r="N783" s="152"/>
    </row>
    <row r="784" spans="1:14" ht="12.75">
      <c r="A784" s="185"/>
      <c r="B784" s="185"/>
      <c r="C784" s="185"/>
      <c r="D784" s="185"/>
      <c r="H784" s="686"/>
      <c r="I784" s="686"/>
      <c r="J784" s="686"/>
      <c r="K784" s="686"/>
      <c r="M784" s="152"/>
      <c r="N784" s="152"/>
    </row>
    <row r="785" spans="1:14" ht="12.75">
      <c r="A785" s="185"/>
      <c r="B785" s="185"/>
      <c r="C785" s="185"/>
      <c r="D785" s="185"/>
      <c r="H785" s="686"/>
      <c r="I785" s="686"/>
      <c r="J785" s="686"/>
      <c r="K785" s="686"/>
      <c r="M785" s="152"/>
      <c r="N785" s="152"/>
    </row>
    <row r="786" spans="1:14" ht="12.75">
      <c r="A786" s="185"/>
      <c r="B786" s="185"/>
      <c r="C786" s="185"/>
      <c r="D786" s="185"/>
      <c r="H786" s="686"/>
      <c r="I786" s="686"/>
      <c r="J786" s="686"/>
      <c r="K786" s="686"/>
      <c r="M786" s="152"/>
      <c r="N786" s="152"/>
    </row>
    <row r="787" spans="1:14" ht="12.75">
      <c r="A787" s="185"/>
      <c r="B787" s="185"/>
      <c r="C787" s="185"/>
      <c r="D787" s="185"/>
      <c r="H787" s="686"/>
      <c r="I787" s="686"/>
      <c r="J787" s="686"/>
      <c r="K787" s="686"/>
      <c r="M787" s="152"/>
      <c r="N787" s="152"/>
    </row>
    <row r="788" spans="1:14" ht="12.75">
      <c r="A788" s="185"/>
      <c r="B788" s="185"/>
      <c r="C788" s="185"/>
      <c r="D788" s="185"/>
      <c r="H788" s="686"/>
      <c r="I788" s="686"/>
      <c r="J788" s="686"/>
      <c r="K788" s="686"/>
      <c r="M788" s="152"/>
      <c r="N788" s="152"/>
    </row>
    <row r="789" spans="1:14" ht="12.75">
      <c r="A789" s="185"/>
      <c r="B789" s="185"/>
      <c r="C789" s="185"/>
      <c r="D789" s="185"/>
      <c r="H789" s="686"/>
      <c r="I789" s="686"/>
      <c r="J789" s="686"/>
      <c r="K789" s="686"/>
      <c r="M789" s="152"/>
      <c r="N789" s="152"/>
    </row>
    <row r="790" spans="1:14" ht="12.75">
      <c r="A790" s="185"/>
      <c r="B790" s="185"/>
      <c r="C790" s="185"/>
      <c r="D790" s="185"/>
      <c r="H790" s="686"/>
      <c r="I790" s="686"/>
      <c r="J790" s="686"/>
      <c r="K790" s="686"/>
      <c r="M790" s="152"/>
      <c r="N790" s="152"/>
    </row>
    <row r="791" spans="1:14" ht="12.75">
      <c r="A791" s="185"/>
      <c r="B791" s="185"/>
      <c r="C791" s="185"/>
      <c r="D791" s="185"/>
      <c r="H791" s="686"/>
      <c r="I791" s="686"/>
      <c r="J791" s="686"/>
      <c r="K791" s="686"/>
      <c r="M791" s="152"/>
      <c r="N791" s="152"/>
    </row>
    <row r="792" spans="1:14" ht="12.75">
      <c r="A792" s="185"/>
      <c r="B792" s="185"/>
      <c r="C792" s="185"/>
      <c r="D792" s="185"/>
      <c r="H792" s="686"/>
      <c r="I792" s="686"/>
      <c r="J792" s="686"/>
      <c r="K792" s="686"/>
      <c r="M792" s="152"/>
      <c r="N792" s="152"/>
    </row>
    <row r="793" spans="1:14" ht="12.75">
      <c r="A793" s="185"/>
      <c r="B793" s="185"/>
      <c r="C793" s="185"/>
      <c r="D793" s="185"/>
      <c r="H793" s="686"/>
      <c r="I793" s="686"/>
      <c r="J793" s="686"/>
      <c r="K793" s="686"/>
      <c r="M793" s="152"/>
      <c r="N793" s="152"/>
    </row>
    <row r="794" spans="1:14" ht="12.75">
      <c r="A794" s="185"/>
      <c r="B794" s="185"/>
      <c r="C794" s="185"/>
      <c r="D794" s="185"/>
      <c r="H794" s="686"/>
      <c r="I794" s="686"/>
      <c r="J794" s="686"/>
      <c r="K794" s="686"/>
      <c r="M794" s="152"/>
      <c r="N794" s="152"/>
    </row>
    <row r="795" spans="1:14" ht="12.75">
      <c r="A795" s="185"/>
      <c r="B795" s="185"/>
      <c r="C795" s="185"/>
      <c r="D795" s="185"/>
      <c r="H795" s="686"/>
      <c r="I795" s="686"/>
      <c r="J795" s="686"/>
      <c r="K795" s="686"/>
      <c r="M795" s="152"/>
      <c r="N795" s="152"/>
    </row>
    <row r="796" spans="1:14" ht="12.75">
      <c r="A796" s="185"/>
      <c r="B796" s="185"/>
      <c r="C796" s="185"/>
      <c r="D796" s="185"/>
      <c r="H796" s="686"/>
      <c r="I796" s="686"/>
      <c r="J796" s="686"/>
      <c r="K796" s="686"/>
      <c r="M796" s="152"/>
      <c r="N796" s="152"/>
    </row>
    <row r="797" spans="1:14" ht="12.75">
      <c r="A797" s="185"/>
      <c r="B797" s="185"/>
      <c r="C797" s="185"/>
      <c r="D797" s="185"/>
      <c r="H797" s="686"/>
      <c r="I797" s="686"/>
      <c r="J797" s="686"/>
      <c r="K797" s="686"/>
      <c r="M797" s="152"/>
      <c r="N797" s="152"/>
    </row>
    <row r="798" spans="1:14" ht="12.75">
      <c r="A798" s="185"/>
      <c r="B798" s="185"/>
      <c r="C798" s="185"/>
      <c r="D798" s="185"/>
      <c r="H798" s="686"/>
      <c r="I798" s="686"/>
      <c r="J798" s="686"/>
      <c r="K798" s="686"/>
      <c r="M798" s="152"/>
      <c r="N798" s="152"/>
    </row>
    <row r="799" spans="1:14" ht="12.75">
      <c r="A799" s="185"/>
      <c r="B799" s="185"/>
      <c r="C799" s="185"/>
      <c r="D799" s="185"/>
      <c r="H799" s="686"/>
      <c r="I799" s="686"/>
      <c r="J799" s="686"/>
      <c r="K799" s="686"/>
      <c r="M799" s="152"/>
      <c r="N799" s="152"/>
    </row>
    <row r="800" spans="1:14" ht="12.75">
      <c r="A800" s="185"/>
      <c r="B800" s="185"/>
      <c r="C800" s="185"/>
      <c r="D800" s="185"/>
      <c r="H800" s="686"/>
      <c r="I800" s="686"/>
      <c r="J800" s="686"/>
      <c r="K800" s="686"/>
      <c r="M800" s="152"/>
      <c r="N800" s="152"/>
    </row>
    <row r="801" spans="1:14" ht="12.75">
      <c r="A801" s="185"/>
      <c r="B801" s="185"/>
      <c r="C801" s="185"/>
      <c r="D801" s="185"/>
      <c r="H801" s="686"/>
      <c r="I801" s="686"/>
      <c r="J801" s="686"/>
      <c r="K801" s="686"/>
      <c r="M801" s="152"/>
      <c r="N801" s="152"/>
    </row>
    <row r="802" spans="1:14" ht="12.75">
      <c r="A802" s="185"/>
      <c r="B802" s="185"/>
      <c r="C802" s="185"/>
      <c r="D802" s="185"/>
      <c r="H802" s="686"/>
      <c r="I802" s="686"/>
      <c r="J802" s="686"/>
      <c r="K802" s="686"/>
      <c r="M802" s="152"/>
      <c r="N802" s="152"/>
    </row>
    <row r="803" spans="1:14" ht="12.75">
      <c r="A803" s="185"/>
      <c r="B803" s="185"/>
      <c r="C803" s="185"/>
      <c r="D803" s="185"/>
      <c r="H803" s="686"/>
      <c r="I803" s="686"/>
      <c r="J803" s="686"/>
      <c r="K803" s="686"/>
      <c r="M803" s="152"/>
      <c r="N803" s="152"/>
    </row>
    <row r="804" spans="1:14" ht="12.75">
      <c r="A804" s="185"/>
      <c r="B804" s="185"/>
      <c r="C804" s="185"/>
      <c r="D804" s="185"/>
      <c r="H804" s="686"/>
      <c r="I804" s="686"/>
      <c r="J804" s="686"/>
      <c r="K804" s="686"/>
      <c r="M804" s="152"/>
      <c r="N804" s="152"/>
    </row>
    <row r="805" spans="1:14" ht="12.75">
      <c r="A805" s="185"/>
      <c r="B805" s="185"/>
      <c r="C805" s="185"/>
      <c r="D805" s="185"/>
      <c r="H805" s="686"/>
      <c r="I805" s="686"/>
      <c r="J805" s="686"/>
      <c r="K805" s="686"/>
      <c r="M805" s="152"/>
      <c r="N805" s="152"/>
    </row>
    <row r="806" spans="1:14" ht="12.75">
      <c r="A806" s="185"/>
      <c r="B806" s="185"/>
      <c r="C806" s="185"/>
      <c r="D806" s="185"/>
      <c r="H806" s="686"/>
      <c r="I806" s="686"/>
      <c r="J806" s="686"/>
      <c r="K806" s="686"/>
      <c r="M806" s="152"/>
      <c r="N806" s="152"/>
    </row>
    <row r="807" spans="1:14" ht="12.75">
      <c r="A807" s="185"/>
      <c r="B807" s="185"/>
      <c r="C807" s="185"/>
      <c r="D807" s="185"/>
      <c r="H807" s="686"/>
      <c r="I807" s="686"/>
      <c r="J807" s="686"/>
      <c r="K807" s="686"/>
      <c r="M807" s="152"/>
      <c r="N807" s="152"/>
    </row>
    <row r="808" spans="1:14" ht="12.75">
      <c r="A808" s="185"/>
      <c r="B808" s="185"/>
      <c r="C808" s="185"/>
      <c r="D808" s="185"/>
      <c r="H808" s="686"/>
      <c r="I808" s="686"/>
      <c r="J808" s="686"/>
      <c r="K808" s="686"/>
      <c r="M808" s="152"/>
      <c r="N808" s="152"/>
    </row>
    <row r="809" spans="1:14" ht="12.75">
      <c r="A809" s="185"/>
      <c r="B809" s="185"/>
      <c r="C809" s="185"/>
      <c r="D809" s="185"/>
      <c r="H809" s="686"/>
      <c r="I809" s="686"/>
      <c r="J809" s="686"/>
      <c r="K809" s="686"/>
      <c r="M809" s="152"/>
      <c r="N809" s="152"/>
    </row>
    <row r="810" spans="1:14" ht="12.75">
      <c r="A810" s="185"/>
      <c r="B810" s="185"/>
      <c r="C810" s="185"/>
      <c r="D810" s="185"/>
      <c r="H810" s="686"/>
      <c r="I810" s="686"/>
      <c r="J810" s="686"/>
      <c r="K810" s="686"/>
      <c r="M810" s="152"/>
      <c r="N810" s="152"/>
    </row>
    <row r="811" spans="1:14" ht="12.75">
      <c r="A811" s="185"/>
      <c r="B811" s="185"/>
      <c r="C811" s="185"/>
      <c r="D811" s="185"/>
      <c r="H811" s="686"/>
      <c r="I811" s="686"/>
      <c r="J811" s="686"/>
      <c r="K811" s="686"/>
      <c r="M811" s="152"/>
      <c r="N811" s="152"/>
    </row>
    <row r="812" spans="1:14" ht="12.75">
      <c r="A812" s="185"/>
      <c r="B812" s="185"/>
      <c r="C812" s="185"/>
      <c r="D812" s="185"/>
      <c r="H812" s="686"/>
      <c r="I812" s="686"/>
      <c r="J812" s="686"/>
      <c r="K812" s="686"/>
      <c r="M812" s="152"/>
      <c r="N812" s="152"/>
    </row>
    <row r="813" spans="1:14" ht="12.75">
      <c r="A813" s="185"/>
      <c r="B813" s="185"/>
      <c r="C813" s="185"/>
      <c r="D813" s="185"/>
      <c r="H813" s="686"/>
      <c r="I813" s="686"/>
      <c r="J813" s="686"/>
      <c r="K813" s="686"/>
      <c r="M813" s="152"/>
      <c r="N813" s="152"/>
    </row>
    <row r="814" spans="1:14" ht="12.75">
      <c r="A814" s="185"/>
      <c r="B814" s="185"/>
      <c r="C814" s="185"/>
      <c r="D814" s="185"/>
      <c r="H814" s="686"/>
      <c r="I814" s="686"/>
      <c r="J814" s="686"/>
      <c r="K814" s="686"/>
      <c r="M814" s="152"/>
      <c r="N814" s="152"/>
    </row>
    <row r="815" spans="1:14" ht="12.75">
      <c r="A815" s="185"/>
      <c r="B815" s="185"/>
      <c r="C815" s="185"/>
      <c r="D815" s="185"/>
      <c r="H815" s="686"/>
      <c r="I815" s="686"/>
      <c r="J815" s="686"/>
      <c r="K815" s="686"/>
      <c r="M815" s="152"/>
      <c r="N815" s="152"/>
    </row>
    <row r="816" spans="1:14" ht="12.75">
      <c r="A816" s="185"/>
      <c r="B816" s="185"/>
      <c r="C816" s="185"/>
      <c r="D816" s="185"/>
      <c r="H816" s="686"/>
      <c r="I816" s="686"/>
      <c r="J816" s="686"/>
      <c r="K816" s="686"/>
      <c r="M816" s="152"/>
      <c r="N816" s="152"/>
    </row>
    <row r="817" spans="1:14" ht="12.75">
      <c r="A817" s="185"/>
      <c r="B817" s="185"/>
      <c r="C817" s="185"/>
      <c r="D817" s="185"/>
      <c r="H817" s="686"/>
      <c r="I817" s="686"/>
      <c r="J817" s="686"/>
      <c r="K817" s="686"/>
      <c r="M817" s="152"/>
      <c r="N817" s="152"/>
    </row>
    <row r="818" spans="1:14" ht="12.75">
      <c r="A818" s="185"/>
      <c r="B818" s="185"/>
      <c r="C818" s="185"/>
      <c r="D818" s="185"/>
      <c r="H818" s="686"/>
      <c r="I818" s="686"/>
      <c r="J818" s="686"/>
      <c r="K818" s="686"/>
      <c r="M818" s="152"/>
      <c r="N818" s="152"/>
    </row>
    <row r="819" spans="1:14" ht="12.75">
      <c r="A819" s="185"/>
      <c r="B819" s="185"/>
      <c r="C819" s="185"/>
      <c r="D819" s="185"/>
      <c r="H819" s="686"/>
      <c r="I819" s="686"/>
      <c r="J819" s="686"/>
      <c r="K819" s="686"/>
      <c r="M819" s="152"/>
      <c r="N819" s="152"/>
    </row>
    <row r="820" spans="1:14" ht="12.75">
      <c r="A820" s="185"/>
      <c r="B820" s="185"/>
      <c r="C820" s="185"/>
      <c r="D820" s="185"/>
      <c r="H820" s="686"/>
      <c r="I820" s="686"/>
      <c r="J820" s="686"/>
      <c r="K820" s="686"/>
      <c r="M820" s="152"/>
      <c r="N820" s="152"/>
    </row>
    <row r="821" spans="1:14" ht="12.75">
      <c r="A821" s="185"/>
      <c r="B821" s="185"/>
      <c r="C821" s="185"/>
      <c r="D821" s="185"/>
      <c r="H821" s="686"/>
      <c r="I821" s="686"/>
      <c r="J821" s="686"/>
      <c r="K821" s="686"/>
      <c r="M821" s="152"/>
      <c r="N821" s="152"/>
    </row>
    <row r="822" spans="1:14" ht="12.75">
      <c r="A822" s="185"/>
      <c r="B822" s="185"/>
      <c r="C822" s="185"/>
      <c r="D822" s="185"/>
      <c r="H822" s="686"/>
      <c r="I822" s="686"/>
      <c r="J822" s="686"/>
      <c r="K822" s="686"/>
      <c r="M822" s="152"/>
      <c r="N822" s="152"/>
    </row>
    <row r="823" spans="1:14" ht="12.75">
      <c r="A823" s="185"/>
      <c r="B823" s="185"/>
      <c r="C823" s="185"/>
      <c r="D823" s="185"/>
      <c r="H823" s="686"/>
      <c r="I823" s="686"/>
      <c r="J823" s="686"/>
      <c r="K823" s="686"/>
      <c r="M823" s="152"/>
      <c r="N823" s="152"/>
    </row>
    <row r="824" spans="1:14" ht="12.75">
      <c r="A824" s="185"/>
      <c r="B824" s="185"/>
      <c r="C824" s="185"/>
      <c r="D824" s="185"/>
      <c r="H824" s="686"/>
      <c r="I824" s="686"/>
      <c r="J824" s="686"/>
      <c r="K824" s="686"/>
      <c r="M824" s="152"/>
      <c r="N824" s="152"/>
    </row>
    <row r="825" spans="1:14" ht="12.75">
      <c r="A825" s="185"/>
      <c r="B825" s="185"/>
      <c r="C825" s="185"/>
      <c r="D825" s="185"/>
      <c r="H825" s="686"/>
      <c r="I825" s="686"/>
      <c r="J825" s="686"/>
      <c r="K825" s="686"/>
      <c r="M825" s="152"/>
      <c r="N825" s="152"/>
    </row>
    <row r="826" spans="1:14" ht="12.75">
      <c r="A826" s="185"/>
      <c r="B826" s="185"/>
      <c r="C826" s="185"/>
      <c r="D826" s="185"/>
      <c r="H826" s="686"/>
      <c r="I826" s="686"/>
      <c r="J826" s="686"/>
      <c r="K826" s="686"/>
      <c r="M826" s="152"/>
      <c r="N826" s="152"/>
    </row>
    <row r="827" spans="1:14" ht="12.75">
      <c r="A827" s="185"/>
      <c r="B827" s="185"/>
      <c r="C827" s="185"/>
      <c r="D827" s="185"/>
      <c r="H827" s="686"/>
      <c r="I827" s="686"/>
      <c r="J827" s="686"/>
      <c r="K827" s="686"/>
      <c r="M827" s="152"/>
      <c r="N827" s="152"/>
    </row>
    <row r="828" spans="1:14" ht="12.75">
      <c r="A828" s="185"/>
      <c r="B828" s="185"/>
      <c r="C828" s="185"/>
      <c r="D828" s="185"/>
      <c r="H828" s="686"/>
      <c r="I828" s="686"/>
      <c r="J828" s="686"/>
      <c r="K828" s="686"/>
      <c r="M828" s="152"/>
      <c r="N828" s="152"/>
    </row>
    <row r="829" spans="1:14" ht="12.75">
      <c r="A829" s="185"/>
      <c r="B829" s="185"/>
      <c r="C829" s="185"/>
      <c r="D829" s="185"/>
      <c r="H829" s="686"/>
      <c r="I829" s="686"/>
      <c r="J829" s="686"/>
      <c r="K829" s="686"/>
      <c r="M829" s="152"/>
      <c r="N829" s="152"/>
    </row>
    <row r="830" spans="1:14" ht="12.75">
      <c r="A830" s="185"/>
      <c r="B830" s="185"/>
      <c r="C830" s="185"/>
      <c r="D830" s="185"/>
      <c r="H830" s="686"/>
      <c r="I830" s="686"/>
      <c r="J830" s="686"/>
      <c r="K830" s="686"/>
      <c r="M830" s="152"/>
      <c r="N830" s="152"/>
    </row>
    <row r="831" spans="1:14" ht="12.75">
      <c r="A831" s="185"/>
      <c r="B831" s="185"/>
      <c r="C831" s="185"/>
      <c r="D831" s="185"/>
      <c r="H831" s="686"/>
      <c r="I831" s="686"/>
      <c r="J831" s="686"/>
      <c r="K831" s="686"/>
      <c r="M831" s="152"/>
      <c r="N831" s="152"/>
    </row>
    <row r="832" spans="1:14" ht="12.75">
      <c r="A832" s="185"/>
      <c r="B832" s="185"/>
      <c r="C832" s="185"/>
      <c r="D832" s="185"/>
      <c r="H832" s="686"/>
      <c r="I832" s="686"/>
      <c r="J832" s="686"/>
      <c r="K832" s="686"/>
      <c r="M832" s="152"/>
      <c r="N832" s="152"/>
    </row>
    <row r="833" spans="1:14" ht="12.75">
      <c r="A833" s="185"/>
      <c r="B833" s="185"/>
      <c r="C833" s="185"/>
      <c r="D833" s="185"/>
      <c r="H833" s="686"/>
      <c r="I833" s="686"/>
      <c r="J833" s="686"/>
      <c r="K833" s="686"/>
      <c r="M833" s="152"/>
      <c r="N833" s="152"/>
    </row>
    <row r="834" spans="1:14" ht="12.75">
      <c r="A834" s="185"/>
      <c r="B834" s="185"/>
      <c r="C834" s="185"/>
      <c r="D834" s="185"/>
      <c r="H834" s="686"/>
      <c r="I834" s="686"/>
      <c r="J834" s="686"/>
      <c r="K834" s="686"/>
      <c r="M834" s="152"/>
      <c r="N834" s="152"/>
    </row>
    <row r="835" spans="1:14" ht="12.75">
      <c r="A835" s="185"/>
      <c r="B835" s="185"/>
      <c r="C835" s="185"/>
      <c r="D835" s="185"/>
      <c r="H835" s="686"/>
      <c r="I835" s="686"/>
      <c r="J835" s="686"/>
      <c r="K835" s="686"/>
      <c r="M835" s="152"/>
      <c r="N835" s="152"/>
    </row>
    <row r="836" spans="1:14" ht="12.75">
      <c r="A836" s="185"/>
      <c r="B836" s="185"/>
      <c r="C836" s="185"/>
      <c r="D836" s="185"/>
      <c r="H836" s="686"/>
      <c r="I836" s="686"/>
      <c r="J836" s="686"/>
      <c r="K836" s="686"/>
      <c r="M836" s="152"/>
      <c r="N836" s="152"/>
    </row>
    <row r="837" spans="1:14" ht="12.75">
      <c r="A837" s="185"/>
      <c r="B837" s="185"/>
      <c r="C837" s="185"/>
      <c r="D837" s="185"/>
      <c r="H837" s="686"/>
      <c r="I837" s="686"/>
      <c r="J837" s="686"/>
      <c r="K837" s="686"/>
      <c r="M837" s="152"/>
      <c r="N837" s="152"/>
    </row>
    <row r="838" spans="1:14" ht="12.75">
      <c r="A838" s="185"/>
      <c r="B838" s="185"/>
      <c r="C838" s="185"/>
      <c r="D838" s="185"/>
      <c r="H838" s="686"/>
      <c r="I838" s="686"/>
      <c r="J838" s="686"/>
      <c r="K838" s="686"/>
      <c r="M838" s="152"/>
      <c r="N838" s="152"/>
    </row>
    <row r="839" spans="1:14" ht="12.75">
      <c r="A839" s="185"/>
      <c r="B839" s="185"/>
      <c r="C839" s="185"/>
      <c r="D839" s="185"/>
      <c r="H839" s="686"/>
      <c r="I839" s="686"/>
      <c r="J839" s="686"/>
      <c r="K839" s="686"/>
      <c r="M839" s="152"/>
      <c r="N839" s="152"/>
    </row>
    <row r="840" spans="1:14" ht="12.75">
      <c r="A840" s="185"/>
      <c r="B840" s="185"/>
      <c r="C840" s="185"/>
      <c r="D840" s="185"/>
      <c r="H840" s="686"/>
      <c r="I840" s="686"/>
      <c r="J840" s="686"/>
      <c r="K840" s="686"/>
      <c r="M840" s="152"/>
      <c r="N840" s="152"/>
    </row>
    <row r="841" spans="1:14" ht="12.75">
      <c r="A841" s="185"/>
      <c r="B841" s="185"/>
      <c r="C841" s="185"/>
      <c r="D841" s="185"/>
      <c r="H841" s="686"/>
      <c r="I841" s="686"/>
      <c r="J841" s="686"/>
      <c r="K841" s="686"/>
      <c r="M841" s="152"/>
      <c r="N841" s="152"/>
    </row>
    <row r="842" spans="1:14" ht="12.75">
      <c r="A842" s="185"/>
      <c r="B842" s="185"/>
      <c r="C842" s="185"/>
      <c r="D842" s="185"/>
      <c r="H842" s="686"/>
      <c r="I842" s="686"/>
      <c r="J842" s="686"/>
      <c r="K842" s="686"/>
      <c r="M842" s="152"/>
      <c r="N842" s="152"/>
    </row>
    <row r="843" spans="1:14" ht="12.75">
      <c r="A843" s="185"/>
      <c r="B843" s="185"/>
      <c r="C843" s="185"/>
      <c r="D843" s="185"/>
      <c r="H843" s="686"/>
      <c r="I843" s="686"/>
      <c r="J843" s="686"/>
      <c r="K843" s="686"/>
      <c r="M843" s="152"/>
      <c r="N843" s="152"/>
    </row>
    <row r="844" spans="1:14" ht="12.75">
      <c r="A844" s="185"/>
      <c r="B844" s="185"/>
      <c r="C844" s="185"/>
      <c r="D844" s="185"/>
      <c r="H844" s="686"/>
      <c r="I844" s="686"/>
      <c r="J844" s="686"/>
      <c r="K844" s="686"/>
      <c r="M844" s="152"/>
      <c r="N844" s="152"/>
    </row>
    <row r="845" spans="1:14" ht="12.75">
      <c r="A845" s="185"/>
      <c r="B845" s="185"/>
      <c r="C845" s="185"/>
      <c r="D845" s="185"/>
      <c r="H845" s="686"/>
      <c r="I845" s="686"/>
      <c r="J845" s="686"/>
      <c r="K845" s="686"/>
      <c r="M845" s="152"/>
      <c r="N845" s="152"/>
    </row>
    <row r="846" spans="1:14" ht="12.75">
      <c r="A846" s="185"/>
      <c r="B846" s="185"/>
      <c r="C846" s="185"/>
      <c r="D846" s="185"/>
      <c r="H846" s="686"/>
      <c r="I846" s="686"/>
      <c r="J846" s="686"/>
      <c r="K846" s="686"/>
      <c r="M846" s="152"/>
      <c r="N846" s="152"/>
    </row>
    <row r="847" spans="1:14" ht="12.75">
      <c r="A847" s="185"/>
      <c r="B847" s="185"/>
      <c r="C847" s="185"/>
      <c r="D847" s="185"/>
      <c r="H847" s="686"/>
      <c r="I847" s="686"/>
      <c r="J847" s="686"/>
      <c r="K847" s="686"/>
      <c r="M847" s="152"/>
      <c r="N847" s="152"/>
    </row>
    <row r="848" spans="1:14" ht="12.75">
      <c r="A848" s="185"/>
      <c r="B848" s="185"/>
      <c r="C848" s="185"/>
      <c r="D848" s="185"/>
      <c r="H848" s="686"/>
      <c r="I848" s="686"/>
      <c r="J848" s="686"/>
      <c r="K848" s="686"/>
      <c r="M848" s="152"/>
      <c r="N848" s="152"/>
    </row>
    <row r="849" spans="1:14" ht="12.75">
      <c r="A849" s="185"/>
      <c r="B849" s="185"/>
      <c r="C849" s="185"/>
      <c r="D849" s="185"/>
      <c r="H849" s="686"/>
      <c r="I849" s="686"/>
      <c r="J849" s="686"/>
      <c r="K849" s="686"/>
      <c r="M849" s="152"/>
      <c r="N849" s="152"/>
    </row>
    <row r="850" spans="1:14" ht="12.75">
      <c r="A850" s="185"/>
      <c r="B850" s="185"/>
      <c r="C850" s="185"/>
      <c r="D850" s="185"/>
      <c r="H850" s="686"/>
      <c r="I850" s="686"/>
      <c r="J850" s="686"/>
      <c r="K850" s="686"/>
      <c r="M850" s="152"/>
      <c r="N850" s="152"/>
    </row>
    <row r="851" spans="1:14" ht="12.75">
      <c r="A851" s="185"/>
      <c r="B851" s="185"/>
      <c r="C851" s="185"/>
      <c r="D851" s="185"/>
      <c r="H851" s="686"/>
      <c r="I851" s="686"/>
      <c r="J851" s="686"/>
      <c r="K851" s="686"/>
      <c r="M851" s="152"/>
      <c r="N851" s="152"/>
    </row>
    <row r="852" spans="1:14" ht="12.75">
      <c r="A852" s="185"/>
      <c r="B852" s="185"/>
      <c r="C852" s="185"/>
      <c r="D852" s="185"/>
      <c r="H852" s="686"/>
      <c r="I852" s="686"/>
      <c r="J852" s="686"/>
      <c r="K852" s="686"/>
      <c r="M852" s="152"/>
      <c r="N852" s="152"/>
    </row>
    <row r="853" spans="1:14" ht="12.75">
      <c r="A853" s="185"/>
      <c r="B853" s="185"/>
      <c r="C853" s="185"/>
      <c r="D853" s="185"/>
      <c r="H853" s="686"/>
      <c r="I853" s="686"/>
      <c r="J853" s="686"/>
      <c r="K853" s="686"/>
      <c r="M853" s="152"/>
      <c r="N853" s="152"/>
    </row>
    <row r="854" spans="1:14" ht="12.75">
      <c r="A854" s="185"/>
      <c r="B854" s="185"/>
      <c r="C854" s="185"/>
      <c r="D854" s="185"/>
      <c r="H854" s="686"/>
      <c r="I854" s="686"/>
      <c r="J854" s="686"/>
      <c r="K854" s="686"/>
      <c r="M854" s="152"/>
      <c r="N854" s="152"/>
    </row>
    <row r="855" spans="1:14" ht="12.75">
      <c r="A855" s="185"/>
      <c r="B855" s="185"/>
      <c r="C855" s="185"/>
      <c r="D855" s="185"/>
      <c r="H855" s="686"/>
      <c r="I855" s="686"/>
      <c r="J855" s="686"/>
      <c r="K855" s="686"/>
      <c r="M855" s="152"/>
      <c r="N855" s="152"/>
    </row>
    <row r="856" spans="1:14" ht="12.75">
      <c r="A856" s="185"/>
      <c r="B856" s="185"/>
      <c r="C856" s="185"/>
      <c r="D856" s="185"/>
      <c r="H856" s="686"/>
      <c r="I856" s="686"/>
      <c r="J856" s="686"/>
      <c r="K856" s="686"/>
      <c r="M856" s="152"/>
      <c r="N856" s="152"/>
    </row>
    <row r="857" spans="1:14" ht="12.75">
      <c r="A857" s="185"/>
      <c r="B857" s="185"/>
      <c r="C857" s="185"/>
      <c r="D857" s="185"/>
      <c r="H857" s="686"/>
      <c r="I857" s="686"/>
      <c r="J857" s="686"/>
      <c r="K857" s="686"/>
      <c r="M857" s="152"/>
      <c r="N857" s="152"/>
    </row>
    <row r="858" spans="1:14" ht="12.75">
      <c r="A858" s="185"/>
      <c r="B858" s="185"/>
      <c r="C858" s="185"/>
      <c r="D858" s="185"/>
      <c r="H858" s="686"/>
      <c r="I858" s="686"/>
      <c r="J858" s="686"/>
      <c r="K858" s="686"/>
      <c r="M858" s="152"/>
      <c r="N858" s="152"/>
    </row>
    <row r="859" spans="1:14" ht="12.75">
      <c r="A859" s="185"/>
      <c r="B859" s="185"/>
      <c r="C859" s="185"/>
      <c r="D859" s="185"/>
      <c r="H859" s="686"/>
      <c r="I859" s="686"/>
      <c r="J859" s="686"/>
      <c r="K859" s="686"/>
      <c r="M859" s="152"/>
      <c r="N859" s="152"/>
    </row>
    <row r="860" spans="1:14" ht="12.75">
      <c r="A860" s="185"/>
      <c r="B860" s="185"/>
      <c r="C860" s="185"/>
      <c r="D860" s="185"/>
      <c r="H860" s="686"/>
      <c r="I860" s="686"/>
      <c r="J860" s="686"/>
      <c r="K860" s="686"/>
      <c r="M860" s="152"/>
      <c r="N860" s="152"/>
    </row>
    <row r="861" spans="1:14" ht="12.75">
      <c r="A861" s="185"/>
      <c r="B861" s="185"/>
      <c r="C861" s="185"/>
      <c r="D861" s="185"/>
      <c r="H861" s="686"/>
      <c r="I861" s="686"/>
      <c r="J861" s="686"/>
      <c r="K861" s="686"/>
      <c r="M861" s="152"/>
      <c r="N861" s="152"/>
    </row>
    <row r="862" spans="1:14" ht="12.75">
      <c r="A862" s="185"/>
      <c r="B862" s="185"/>
      <c r="C862" s="185"/>
      <c r="D862" s="185"/>
      <c r="H862" s="686"/>
      <c r="I862" s="686"/>
      <c r="J862" s="686"/>
      <c r="K862" s="686"/>
      <c r="M862" s="152"/>
      <c r="N862" s="152"/>
    </row>
    <row r="863" spans="1:14" ht="12.75">
      <c r="A863" s="185"/>
      <c r="B863" s="185"/>
      <c r="C863" s="185"/>
      <c r="D863" s="185"/>
      <c r="H863" s="686"/>
      <c r="I863" s="686"/>
      <c r="J863" s="686"/>
      <c r="K863" s="686"/>
      <c r="M863" s="152"/>
      <c r="N863" s="152"/>
    </row>
    <row r="864" spans="1:14" ht="12.75">
      <c r="A864" s="185"/>
      <c r="B864" s="185"/>
      <c r="C864" s="185"/>
      <c r="D864" s="185"/>
      <c r="H864" s="686"/>
      <c r="I864" s="686"/>
      <c r="J864" s="686"/>
      <c r="K864" s="686"/>
      <c r="M864" s="152"/>
      <c r="N864" s="152"/>
    </row>
    <row r="865" spans="1:14" ht="12.75">
      <c r="A865" s="185"/>
      <c r="B865" s="185"/>
      <c r="C865" s="185"/>
      <c r="D865" s="185"/>
      <c r="H865" s="686"/>
      <c r="I865" s="686"/>
      <c r="J865" s="686"/>
      <c r="K865" s="686"/>
      <c r="M865" s="152"/>
      <c r="N865" s="152"/>
    </row>
    <row r="866" spans="1:14" ht="12.75">
      <c r="A866" s="185"/>
      <c r="B866" s="185"/>
      <c r="C866" s="185"/>
      <c r="D866" s="185"/>
      <c r="H866" s="686"/>
      <c r="I866" s="686"/>
      <c r="J866" s="686"/>
      <c r="K866" s="686"/>
      <c r="M866" s="152"/>
      <c r="N866" s="152"/>
    </row>
    <row r="867" spans="1:14" ht="12.75">
      <c r="A867" s="185"/>
      <c r="B867" s="185"/>
      <c r="C867" s="185"/>
      <c r="D867" s="185"/>
      <c r="H867" s="686"/>
      <c r="I867" s="686"/>
      <c r="J867" s="686"/>
      <c r="K867" s="686"/>
      <c r="M867" s="152"/>
      <c r="N867" s="152"/>
    </row>
    <row r="868" spans="1:14" ht="12.75">
      <c r="A868" s="185"/>
      <c r="B868" s="185"/>
      <c r="C868" s="185"/>
      <c r="D868" s="185"/>
      <c r="H868" s="686"/>
      <c r="I868" s="686"/>
      <c r="J868" s="686"/>
      <c r="K868" s="686"/>
      <c r="M868" s="152"/>
      <c r="N868" s="152"/>
    </row>
    <row r="869" spans="1:14" ht="12.75">
      <c r="A869" s="185"/>
      <c r="B869" s="185"/>
      <c r="C869" s="185"/>
      <c r="D869" s="185"/>
      <c r="H869" s="686"/>
      <c r="I869" s="686"/>
      <c r="J869" s="686"/>
      <c r="K869" s="686"/>
      <c r="M869" s="152"/>
      <c r="N869" s="152"/>
    </row>
    <row r="870" spans="1:14" ht="12.75">
      <c r="A870" s="185"/>
      <c r="B870" s="185"/>
      <c r="C870" s="185"/>
      <c r="D870" s="185"/>
      <c r="H870" s="686"/>
      <c r="I870" s="686"/>
      <c r="J870" s="686"/>
      <c r="K870" s="686"/>
      <c r="M870" s="152"/>
      <c r="N870" s="152"/>
    </row>
    <row r="871" spans="1:14" ht="12.75">
      <c r="A871" s="185"/>
      <c r="B871" s="185"/>
      <c r="C871" s="185"/>
      <c r="D871" s="185"/>
      <c r="H871" s="686"/>
      <c r="I871" s="686"/>
      <c r="J871" s="686"/>
      <c r="K871" s="686"/>
      <c r="M871" s="152"/>
      <c r="N871" s="152"/>
    </row>
    <row r="872" spans="1:14" ht="12.75">
      <c r="A872" s="185"/>
      <c r="B872" s="185"/>
      <c r="C872" s="185"/>
      <c r="D872" s="185"/>
      <c r="H872" s="686"/>
      <c r="I872" s="686"/>
      <c r="J872" s="686"/>
      <c r="K872" s="686"/>
      <c r="M872" s="152"/>
      <c r="N872" s="152"/>
    </row>
    <row r="873" spans="1:14" ht="12.75">
      <c r="A873" s="185"/>
      <c r="B873" s="185"/>
      <c r="C873" s="185"/>
      <c r="D873" s="185"/>
      <c r="H873" s="686"/>
      <c r="I873" s="686"/>
      <c r="J873" s="686"/>
      <c r="K873" s="686"/>
      <c r="M873" s="152"/>
      <c r="N873" s="152"/>
    </row>
    <row r="874" spans="1:14" ht="12.75">
      <c r="A874" s="185"/>
      <c r="B874" s="185"/>
      <c r="C874" s="185"/>
      <c r="D874" s="185"/>
      <c r="H874" s="686"/>
      <c r="I874" s="686"/>
      <c r="J874" s="686"/>
      <c r="K874" s="686"/>
      <c r="M874" s="152"/>
      <c r="N874" s="152"/>
    </row>
    <row r="875" spans="1:14" ht="12.75">
      <c r="A875" s="185"/>
      <c r="B875" s="185"/>
      <c r="C875" s="185"/>
      <c r="D875" s="185"/>
      <c r="H875" s="686"/>
      <c r="I875" s="686"/>
      <c r="J875" s="686"/>
      <c r="K875" s="686"/>
      <c r="M875" s="152"/>
      <c r="N875" s="152"/>
    </row>
    <row r="876" spans="1:14" ht="12.75">
      <c r="A876" s="185"/>
      <c r="B876" s="185"/>
      <c r="C876" s="185"/>
      <c r="D876" s="185"/>
      <c r="H876" s="686"/>
      <c r="I876" s="686"/>
      <c r="J876" s="686"/>
      <c r="K876" s="686"/>
      <c r="M876" s="152"/>
      <c r="N876" s="152"/>
    </row>
    <row r="877" spans="1:14" ht="12.75">
      <c r="A877" s="185"/>
      <c r="B877" s="185"/>
      <c r="C877" s="185"/>
      <c r="D877" s="185"/>
      <c r="H877" s="686"/>
      <c r="I877" s="686"/>
      <c r="J877" s="686"/>
      <c r="K877" s="686"/>
      <c r="M877" s="152"/>
      <c r="N877" s="152"/>
    </row>
    <row r="878" spans="1:14" ht="12.75">
      <c r="A878" s="185"/>
      <c r="B878" s="185"/>
      <c r="C878" s="185"/>
      <c r="D878" s="185"/>
      <c r="H878" s="686"/>
      <c r="I878" s="686"/>
      <c r="J878" s="686"/>
      <c r="K878" s="686"/>
      <c r="M878" s="152"/>
      <c r="N878" s="152"/>
    </row>
    <row r="879" spans="1:14" ht="12.75">
      <c r="A879" s="185"/>
      <c r="B879" s="185"/>
      <c r="C879" s="185"/>
      <c r="D879" s="185"/>
      <c r="H879" s="686"/>
      <c r="I879" s="686"/>
      <c r="J879" s="686"/>
      <c r="K879" s="686"/>
      <c r="M879" s="152"/>
      <c r="N879" s="152"/>
    </row>
    <row r="880" spans="1:14" ht="12.75">
      <c r="A880" s="185"/>
      <c r="B880" s="185"/>
      <c r="C880" s="185"/>
      <c r="D880" s="185"/>
      <c r="H880" s="686"/>
      <c r="I880" s="686"/>
      <c r="J880" s="686"/>
      <c r="K880" s="686"/>
      <c r="M880" s="152"/>
      <c r="N880" s="152"/>
    </row>
    <row r="881" spans="1:14" ht="12.75">
      <c r="A881" s="185"/>
      <c r="B881" s="185"/>
      <c r="C881" s="185"/>
      <c r="D881" s="185"/>
      <c r="H881" s="686"/>
      <c r="I881" s="686"/>
      <c r="J881" s="686"/>
      <c r="K881" s="686"/>
      <c r="M881" s="152"/>
      <c r="N881" s="152"/>
    </row>
    <row r="882" spans="1:14" ht="12.75">
      <c r="A882" s="185"/>
      <c r="B882" s="185"/>
      <c r="C882" s="185"/>
      <c r="D882" s="185"/>
      <c r="H882" s="686"/>
      <c r="I882" s="686"/>
      <c r="J882" s="686"/>
      <c r="K882" s="686"/>
      <c r="M882" s="152"/>
      <c r="N882" s="152"/>
    </row>
    <row r="883" spans="1:14" ht="12.75">
      <c r="A883" s="185"/>
      <c r="B883" s="185"/>
      <c r="C883" s="185"/>
      <c r="D883" s="185"/>
      <c r="H883" s="686"/>
      <c r="I883" s="686"/>
      <c r="J883" s="686"/>
      <c r="K883" s="686"/>
      <c r="M883" s="152"/>
      <c r="N883" s="152"/>
    </row>
    <row r="884" spans="1:14" ht="12.75">
      <c r="A884" s="185"/>
      <c r="B884" s="185"/>
      <c r="C884" s="185"/>
      <c r="D884" s="185"/>
      <c r="H884" s="686"/>
      <c r="I884" s="686"/>
      <c r="J884" s="686"/>
      <c r="K884" s="686"/>
      <c r="M884" s="152"/>
      <c r="N884" s="152"/>
    </row>
    <row r="885" spans="1:14" ht="12.75">
      <c r="A885" s="185"/>
      <c r="B885" s="185"/>
      <c r="C885" s="185"/>
      <c r="D885" s="185"/>
      <c r="H885" s="686"/>
      <c r="I885" s="686"/>
      <c r="J885" s="686"/>
      <c r="K885" s="686"/>
      <c r="M885" s="152"/>
      <c r="N885" s="152"/>
    </row>
    <row r="886" spans="1:14" ht="12.75">
      <c r="A886" s="185"/>
      <c r="B886" s="185"/>
      <c r="C886" s="185"/>
      <c r="D886" s="185"/>
      <c r="H886" s="686"/>
      <c r="I886" s="686"/>
      <c r="J886" s="686"/>
      <c r="K886" s="686"/>
      <c r="M886" s="152"/>
      <c r="N886" s="152"/>
    </row>
    <row r="887" spans="1:14" ht="12.75">
      <c r="A887" s="185"/>
      <c r="B887" s="185"/>
      <c r="C887" s="185"/>
      <c r="D887" s="185"/>
      <c r="H887" s="686"/>
      <c r="I887" s="686"/>
      <c r="J887" s="686"/>
      <c r="K887" s="686"/>
      <c r="M887" s="152"/>
      <c r="N887" s="152"/>
    </row>
    <row r="888" spans="1:14" ht="12.75">
      <c r="A888" s="185"/>
      <c r="B888" s="185"/>
      <c r="C888" s="185"/>
      <c r="D888" s="185"/>
      <c r="H888" s="686"/>
      <c r="I888" s="686"/>
      <c r="J888" s="686"/>
      <c r="K888" s="686"/>
      <c r="M888" s="152"/>
      <c r="N888" s="152"/>
    </row>
    <row r="889" spans="1:14" ht="12.75">
      <c r="A889" s="185"/>
      <c r="B889" s="185"/>
      <c r="C889" s="185"/>
      <c r="D889" s="185"/>
      <c r="H889" s="686"/>
      <c r="I889" s="686"/>
      <c r="J889" s="686"/>
      <c r="K889" s="686"/>
      <c r="M889" s="152"/>
      <c r="N889" s="152"/>
    </row>
    <row r="890" spans="1:14" ht="12.75">
      <c r="A890" s="185"/>
      <c r="B890" s="185"/>
      <c r="C890" s="185"/>
      <c r="D890" s="185"/>
      <c r="H890" s="686"/>
      <c r="I890" s="686"/>
      <c r="J890" s="686"/>
      <c r="K890" s="686"/>
      <c r="M890" s="152"/>
      <c r="N890" s="152"/>
    </row>
    <row r="891" spans="1:14" ht="12.75">
      <c r="A891" s="185"/>
      <c r="B891" s="185"/>
      <c r="C891" s="185"/>
      <c r="D891" s="185"/>
      <c r="H891" s="686"/>
      <c r="I891" s="686"/>
      <c r="J891" s="686"/>
      <c r="K891" s="686"/>
      <c r="M891" s="152"/>
      <c r="N891" s="152"/>
    </row>
    <row r="892" spans="1:14" ht="12.75">
      <c r="A892" s="185"/>
      <c r="B892" s="185"/>
      <c r="C892" s="185"/>
      <c r="D892" s="185"/>
      <c r="H892" s="686"/>
      <c r="I892" s="686"/>
      <c r="J892" s="686"/>
      <c r="K892" s="686"/>
      <c r="M892" s="152"/>
      <c r="N892" s="152"/>
    </row>
    <row r="893" spans="1:14" ht="12.75">
      <c r="A893" s="185"/>
      <c r="B893" s="185"/>
      <c r="C893" s="185"/>
      <c r="D893" s="185"/>
      <c r="H893" s="686"/>
      <c r="I893" s="686"/>
      <c r="J893" s="686"/>
      <c r="K893" s="686"/>
      <c r="M893" s="152"/>
      <c r="N893" s="152"/>
    </row>
    <row r="894" spans="1:14" ht="12.75">
      <c r="A894" s="185"/>
      <c r="B894" s="185"/>
      <c r="C894" s="185"/>
      <c r="D894" s="185"/>
      <c r="H894" s="686"/>
      <c r="I894" s="686"/>
      <c r="J894" s="686"/>
      <c r="K894" s="686"/>
      <c r="M894" s="152"/>
      <c r="N894" s="152"/>
    </row>
    <row r="895" spans="1:14" ht="12.75">
      <c r="A895" s="185"/>
      <c r="B895" s="185"/>
      <c r="C895" s="185"/>
      <c r="D895" s="185"/>
      <c r="H895" s="686"/>
      <c r="I895" s="686"/>
      <c r="J895" s="686"/>
      <c r="K895" s="686"/>
      <c r="M895" s="152"/>
      <c r="N895" s="152"/>
    </row>
    <row r="896" spans="1:14" ht="12.75">
      <c r="A896" s="185"/>
      <c r="B896" s="185"/>
      <c r="C896" s="185"/>
      <c r="D896" s="185"/>
      <c r="H896" s="686"/>
      <c r="I896" s="686"/>
      <c r="J896" s="686"/>
      <c r="K896" s="686"/>
      <c r="M896" s="152"/>
      <c r="N896" s="152"/>
    </row>
    <row r="897" spans="1:14" ht="12.75">
      <c r="A897" s="185"/>
      <c r="B897" s="185"/>
      <c r="C897" s="185"/>
      <c r="D897" s="185"/>
      <c r="H897" s="686"/>
      <c r="I897" s="686"/>
      <c r="J897" s="686"/>
      <c r="K897" s="686"/>
      <c r="M897" s="152"/>
      <c r="N897" s="152"/>
    </row>
    <row r="898" spans="1:14" ht="12.75">
      <c r="A898" s="185"/>
      <c r="B898" s="185"/>
      <c r="C898" s="185"/>
      <c r="D898" s="185"/>
      <c r="H898" s="686"/>
      <c r="I898" s="686"/>
      <c r="J898" s="686"/>
      <c r="K898" s="686"/>
      <c r="M898" s="152"/>
      <c r="N898" s="152"/>
    </row>
    <row r="899" spans="1:14" ht="12.75">
      <c r="A899" s="185"/>
      <c r="B899" s="185"/>
      <c r="C899" s="185"/>
      <c r="D899" s="185"/>
      <c r="H899" s="686"/>
      <c r="I899" s="686"/>
      <c r="J899" s="686"/>
      <c r="K899" s="686"/>
      <c r="M899" s="152"/>
      <c r="N899" s="152"/>
    </row>
    <row r="900" spans="1:14" ht="12.75">
      <c r="A900" s="185"/>
      <c r="B900" s="185"/>
      <c r="C900" s="185"/>
      <c r="D900" s="185"/>
      <c r="H900" s="686"/>
      <c r="I900" s="686"/>
      <c r="J900" s="686"/>
      <c r="K900" s="686"/>
      <c r="M900" s="152"/>
      <c r="N900" s="152"/>
    </row>
    <row r="901" spans="1:14" ht="12.75">
      <c r="A901" s="185"/>
      <c r="B901" s="185"/>
      <c r="C901" s="185"/>
      <c r="D901" s="185"/>
      <c r="H901" s="686"/>
      <c r="I901" s="686"/>
      <c r="J901" s="686"/>
      <c r="K901" s="686"/>
      <c r="M901" s="152"/>
      <c r="N901" s="152"/>
    </row>
    <row r="902" spans="1:14" ht="12.75">
      <c r="A902" s="185"/>
      <c r="B902" s="185"/>
      <c r="C902" s="185"/>
      <c r="D902" s="185"/>
      <c r="H902" s="686"/>
      <c r="I902" s="686"/>
      <c r="J902" s="686"/>
      <c r="K902" s="686"/>
      <c r="M902" s="152"/>
      <c r="N902" s="152"/>
    </row>
    <row r="903" spans="1:14" ht="12.75">
      <c r="A903" s="185"/>
      <c r="B903" s="185"/>
      <c r="C903" s="185"/>
      <c r="D903" s="185"/>
      <c r="H903" s="686"/>
      <c r="I903" s="686"/>
      <c r="J903" s="686"/>
      <c r="K903" s="686"/>
      <c r="M903" s="152"/>
      <c r="N903" s="152"/>
    </row>
    <row r="904" spans="1:14" ht="12.75">
      <c r="A904" s="185"/>
      <c r="B904" s="185"/>
      <c r="C904" s="185"/>
      <c r="D904" s="185"/>
      <c r="H904" s="686"/>
      <c r="I904" s="686"/>
      <c r="J904" s="686"/>
      <c r="K904" s="686"/>
      <c r="M904" s="152"/>
      <c r="N904" s="152"/>
    </row>
    <row r="905" spans="1:14" ht="12.75">
      <c r="A905" s="185"/>
      <c r="B905" s="185"/>
      <c r="C905" s="185"/>
      <c r="D905" s="185"/>
      <c r="H905" s="686"/>
      <c r="I905" s="686"/>
      <c r="J905" s="686"/>
      <c r="K905" s="686"/>
      <c r="M905" s="152"/>
      <c r="N905" s="152"/>
    </row>
    <row r="906" spans="1:14" ht="12.75">
      <c r="A906" s="185"/>
      <c r="B906" s="185"/>
      <c r="C906" s="185"/>
      <c r="D906" s="185"/>
      <c r="H906" s="686"/>
      <c r="I906" s="686"/>
      <c r="J906" s="686"/>
      <c r="K906" s="686"/>
      <c r="M906" s="152"/>
      <c r="N906" s="152"/>
    </row>
    <row r="907" spans="1:14" ht="12.75">
      <c r="A907" s="185"/>
      <c r="B907" s="185"/>
      <c r="C907" s="185"/>
      <c r="D907" s="185"/>
      <c r="H907" s="686"/>
      <c r="I907" s="686"/>
      <c r="J907" s="686"/>
      <c r="K907" s="686"/>
      <c r="M907" s="152"/>
      <c r="N907" s="152"/>
    </row>
    <row r="908" spans="1:14" ht="12.75">
      <c r="A908" s="185"/>
      <c r="B908" s="185"/>
      <c r="C908" s="185"/>
      <c r="D908" s="185"/>
      <c r="H908" s="686"/>
      <c r="I908" s="686"/>
      <c r="J908" s="686"/>
      <c r="K908" s="686"/>
      <c r="M908" s="152"/>
      <c r="N908" s="152"/>
    </row>
    <row r="909" spans="1:14" ht="12.75">
      <c r="A909" s="185"/>
      <c r="B909" s="185"/>
      <c r="C909" s="185"/>
      <c r="D909" s="185"/>
      <c r="H909" s="686"/>
      <c r="I909" s="686"/>
      <c r="J909" s="686"/>
      <c r="K909" s="686"/>
      <c r="M909" s="152"/>
      <c r="N909" s="152"/>
    </row>
    <row r="910" spans="1:14" ht="12.75">
      <c r="A910" s="185"/>
      <c r="B910" s="185"/>
      <c r="C910" s="185"/>
      <c r="D910" s="185"/>
      <c r="H910" s="686"/>
      <c r="I910" s="686"/>
      <c r="J910" s="686"/>
      <c r="K910" s="686"/>
      <c r="M910" s="152"/>
      <c r="N910" s="152"/>
    </row>
    <row r="911" spans="1:14" ht="12.75">
      <c r="A911" s="185"/>
      <c r="B911" s="185"/>
      <c r="C911" s="185"/>
      <c r="D911" s="185"/>
      <c r="H911" s="686"/>
      <c r="I911" s="686"/>
      <c r="J911" s="686"/>
      <c r="K911" s="686"/>
      <c r="M911" s="152"/>
      <c r="N911" s="152"/>
    </row>
    <row r="912" spans="1:14" ht="12.75">
      <c r="A912" s="185"/>
      <c r="B912" s="185"/>
      <c r="C912" s="185"/>
      <c r="D912" s="185"/>
      <c r="H912" s="686"/>
      <c r="I912" s="686"/>
      <c r="J912" s="686"/>
      <c r="K912" s="686"/>
      <c r="M912" s="152"/>
      <c r="N912" s="152"/>
    </row>
    <row r="913" spans="1:14" ht="12.75">
      <c r="A913" s="185"/>
      <c r="B913" s="185"/>
      <c r="C913" s="185"/>
      <c r="D913" s="185"/>
      <c r="H913" s="686"/>
      <c r="I913" s="686"/>
      <c r="J913" s="686"/>
      <c r="K913" s="686"/>
      <c r="M913" s="152"/>
      <c r="N913" s="152"/>
    </row>
    <row r="914" spans="1:14" ht="12.75">
      <c r="A914" s="185"/>
      <c r="B914" s="185"/>
      <c r="C914" s="185"/>
      <c r="D914" s="185"/>
      <c r="H914" s="686"/>
      <c r="I914" s="686"/>
      <c r="J914" s="686"/>
      <c r="K914" s="686"/>
      <c r="M914" s="152"/>
      <c r="N914" s="152"/>
    </row>
    <row r="915" spans="1:14" ht="12.75">
      <c r="A915" s="185"/>
      <c r="B915" s="185"/>
      <c r="C915" s="185"/>
      <c r="D915" s="185"/>
      <c r="H915" s="686"/>
      <c r="I915" s="686"/>
      <c r="J915" s="686"/>
      <c r="K915" s="686"/>
      <c r="M915" s="152"/>
      <c r="N915" s="152"/>
    </row>
    <row r="916" spans="1:14" ht="12.75">
      <c r="A916" s="185"/>
      <c r="B916" s="185"/>
      <c r="C916" s="185"/>
      <c r="D916" s="185"/>
      <c r="H916" s="686"/>
      <c r="I916" s="686"/>
      <c r="J916" s="686"/>
      <c r="K916" s="686"/>
      <c r="M916" s="152"/>
      <c r="N916" s="152"/>
    </row>
    <row r="917" spans="1:14" ht="12.75">
      <c r="A917" s="185"/>
      <c r="B917" s="185"/>
      <c r="C917" s="185"/>
      <c r="D917" s="185"/>
      <c r="H917" s="686"/>
      <c r="I917" s="686"/>
      <c r="J917" s="686"/>
      <c r="K917" s="686"/>
      <c r="M917" s="152"/>
      <c r="N917" s="152"/>
    </row>
    <row r="918" spans="1:14" ht="12.75">
      <c r="A918" s="185"/>
      <c r="B918" s="185"/>
      <c r="C918" s="185"/>
      <c r="D918" s="185"/>
      <c r="H918" s="686"/>
      <c r="I918" s="686"/>
      <c r="J918" s="686"/>
      <c r="K918" s="686"/>
      <c r="M918" s="152"/>
      <c r="N918" s="152"/>
    </row>
    <row r="919" spans="1:14" ht="12.75">
      <c r="A919" s="185"/>
      <c r="B919" s="185"/>
      <c r="C919" s="185"/>
      <c r="D919" s="185"/>
      <c r="H919" s="686"/>
      <c r="I919" s="686"/>
      <c r="J919" s="686"/>
      <c r="K919" s="686"/>
      <c r="M919" s="152"/>
      <c r="N919" s="152"/>
    </row>
    <row r="920" spans="1:14" ht="12.75">
      <c r="A920" s="185"/>
      <c r="B920" s="185"/>
      <c r="C920" s="185"/>
      <c r="D920" s="185"/>
      <c r="H920" s="686"/>
      <c r="I920" s="686"/>
      <c r="J920" s="686"/>
      <c r="K920" s="686"/>
      <c r="M920" s="152"/>
      <c r="N920" s="152"/>
    </row>
    <row r="921" spans="1:14" ht="12.75">
      <c r="A921" s="185"/>
      <c r="B921" s="185"/>
      <c r="C921" s="185"/>
      <c r="D921" s="185"/>
      <c r="H921" s="686"/>
      <c r="I921" s="686"/>
      <c r="J921" s="686"/>
      <c r="K921" s="686"/>
      <c r="M921" s="152"/>
      <c r="N921" s="152"/>
    </row>
    <row r="922" spans="1:14" ht="12.75">
      <c r="A922" s="185"/>
      <c r="B922" s="185"/>
      <c r="C922" s="185"/>
      <c r="D922" s="185"/>
      <c r="H922" s="686"/>
      <c r="I922" s="686"/>
      <c r="J922" s="686"/>
      <c r="K922" s="686"/>
      <c r="M922" s="152"/>
      <c r="N922" s="152"/>
    </row>
    <row r="923" spans="1:14" ht="12.75">
      <c r="A923" s="185"/>
      <c r="B923" s="185"/>
      <c r="C923" s="185"/>
      <c r="D923" s="185"/>
      <c r="H923" s="686"/>
      <c r="I923" s="686"/>
      <c r="J923" s="686"/>
      <c r="K923" s="686"/>
      <c r="M923" s="152"/>
      <c r="N923" s="152"/>
    </row>
    <row r="924" spans="1:14" ht="12.75">
      <c r="A924" s="185"/>
      <c r="B924" s="185"/>
      <c r="C924" s="185"/>
      <c r="D924" s="185"/>
      <c r="H924" s="686"/>
      <c r="I924" s="686"/>
      <c r="J924" s="686"/>
      <c r="K924" s="686"/>
      <c r="M924" s="152"/>
      <c r="N924" s="152"/>
    </row>
    <row r="925" spans="1:14" ht="12.75">
      <c r="A925" s="185"/>
      <c r="B925" s="185"/>
      <c r="C925" s="185"/>
      <c r="D925" s="185"/>
      <c r="H925" s="686"/>
      <c r="I925" s="686"/>
      <c r="J925" s="686"/>
      <c r="K925" s="686"/>
      <c r="M925" s="152"/>
      <c r="N925" s="152"/>
    </row>
    <row r="926" spans="1:14" ht="12.75">
      <c r="A926" s="185"/>
      <c r="B926" s="185"/>
      <c r="C926" s="185"/>
      <c r="D926" s="185"/>
      <c r="H926" s="686"/>
      <c r="I926" s="686"/>
      <c r="J926" s="686"/>
      <c r="K926" s="686"/>
      <c r="M926" s="152"/>
      <c r="N926" s="152"/>
    </row>
    <row r="927" spans="1:14" ht="12.75">
      <c r="A927" s="185"/>
      <c r="B927" s="185"/>
      <c r="C927" s="185"/>
      <c r="D927" s="185"/>
      <c r="H927" s="686"/>
      <c r="I927" s="686"/>
      <c r="J927" s="686"/>
      <c r="K927" s="686"/>
      <c r="M927" s="152"/>
      <c r="N927" s="152"/>
    </row>
    <row r="928" spans="1:14" ht="12.75">
      <c r="A928" s="185"/>
      <c r="B928" s="185"/>
      <c r="C928" s="185"/>
      <c r="D928" s="185"/>
      <c r="H928" s="686"/>
      <c r="I928" s="686"/>
      <c r="J928" s="686"/>
      <c r="K928" s="686"/>
      <c r="M928" s="152"/>
      <c r="N928" s="152"/>
    </row>
    <row r="929" spans="1:14" ht="12.75">
      <c r="A929" s="185"/>
      <c r="B929" s="185"/>
      <c r="C929" s="185"/>
      <c r="D929" s="185"/>
      <c r="H929" s="686"/>
      <c r="I929" s="686"/>
      <c r="J929" s="686"/>
      <c r="K929" s="686"/>
      <c r="M929" s="152"/>
      <c r="N929" s="152"/>
    </row>
    <row r="930" spans="1:14" ht="12.75">
      <c r="A930" s="185"/>
      <c r="B930" s="185"/>
      <c r="C930" s="185"/>
      <c r="D930" s="185"/>
      <c r="H930" s="686"/>
      <c r="I930" s="686"/>
      <c r="J930" s="686"/>
      <c r="K930" s="686"/>
      <c r="M930" s="152"/>
      <c r="N930" s="152"/>
    </row>
    <row r="931" spans="1:14" ht="12.75">
      <c r="A931" s="185"/>
      <c r="B931" s="185"/>
      <c r="C931" s="185"/>
      <c r="D931" s="185"/>
      <c r="H931" s="686"/>
      <c r="I931" s="686"/>
      <c r="J931" s="686"/>
      <c r="K931" s="686"/>
      <c r="M931" s="152"/>
      <c r="N931" s="152"/>
    </row>
    <row r="932" spans="1:14" ht="12.75">
      <c r="A932" s="185"/>
      <c r="B932" s="185"/>
      <c r="C932" s="185"/>
      <c r="D932" s="185"/>
      <c r="H932" s="686"/>
      <c r="I932" s="686"/>
      <c r="J932" s="686"/>
      <c r="K932" s="686"/>
      <c r="M932" s="152"/>
      <c r="N932" s="152"/>
    </row>
    <row r="933" spans="1:14" ht="12.75">
      <c r="A933" s="185"/>
      <c r="B933" s="185"/>
      <c r="C933" s="185"/>
      <c r="D933" s="185"/>
      <c r="H933" s="686"/>
      <c r="I933" s="686"/>
      <c r="J933" s="686"/>
      <c r="K933" s="686"/>
      <c r="M933" s="152"/>
      <c r="N933" s="152"/>
    </row>
    <row r="934" spans="1:14" ht="12.75">
      <c r="A934" s="185"/>
      <c r="B934" s="185"/>
      <c r="C934" s="185"/>
      <c r="D934" s="185"/>
      <c r="H934" s="686"/>
      <c r="I934" s="686"/>
      <c r="J934" s="686"/>
      <c r="K934" s="686"/>
      <c r="M934" s="152"/>
      <c r="N934" s="152"/>
    </row>
    <row r="935" spans="1:14" ht="12.75">
      <c r="A935" s="185"/>
      <c r="B935" s="185"/>
      <c r="C935" s="185"/>
      <c r="D935" s="185"/>
      <c r="H935" s="686"/>
      <c r="I935" s="686"/>
      <c r="J935" s="686"/>
      <c r="K935" s="686"/>
      <c r="M935" s="152"/>
      <c r="N935" s="152"/>
    </row>
    <row r="936" spans="1:14" ht="12.75">
      <c r="A936" s="185"/>
      <c r="B936" s="185"/>
      <c r="C936" s="185"/>
      <c r="D936" s="185"/>
      <c r="H936" s="686"/>
      <c r="I936" s="686"/>
      <c r="J936" s="686"/>
      <c r="K936" s="686"/>
      <c r="M936" s="152"/>
      <c r="N936" s="152"/>
    </row>
    <row r="937" spans="1:14" ht="12.75">
      <c r="A937" s="185"/>
      <c r="B937" s="185"/>
      <c r="C937" s="185"/>
      <c r="D937" s="185"/>
      <c r="H937" s="686"/>
      <c r="I937" s="686"/>
      <c r="J937" s="686"/>
      <c r="K937" s="686"/>
      <c r="M937" s="152"/>
      <c r="N937" s="152"/>
    </row>
    <row r="938" spans="1:14" ht="12.75">
      <c r="A938" s="185"/>
      <c r="B938" s="185"/>
      <c r="C938" s="185"/>
      <c r="D938" s="185"/>
      <c r="H938" s="686"/>
      <c r="I938" s="686"/>
      <c r="J938" s="686"/>
      <c r="K938" s="686"/>
      <c r="M938" s="152"/>
      <c r="N938" s="152"/>
    </row>
    <row r="939" spans="1:14" ht="12.75">
      <c r="A939" s="185"/>
      <c r="B939" s="185"/>
      <c r="C939" s="185"/>
      <c r="D939" s="185"/>
      <c r="H939" s="686"/>
      <c r="I939" s="686"/>
      <c r="J939" s="686"/>
      <c r="K939" s="686"/>
      <c r="M939" s="152"/>
      <c r="N939" s="152"/>
    </row>
    <row r="940" spans="1:14" ht="12.75">
      <c r="A940" s="185"/>
      <c r="B940" s="185"/>
      <c r="C940" s="185"/>
      <c r="D940" s="185"/>
      <c r="H940" s="686"/>
      <c r="I940" s="686"/>
      <c r="J940" s="686"/>
      <c r="K940" s="686"/>
      <c r="M940" s="152"/>
      <c r="N940" s="152"/>
    </row>
    <row r="941" spans="1:14" ht="12.75">
      <c r="A941" s="185"/>
      <c r="B941" s="185"/>
      <c r="C941" s="185"/>
      <c r="D941" s="185"/>
      <c r="H941" s="686"/>
      <c r="I941" s="686"/>
      <c r="J941" s="686"/>
      <c r="K941" s="686"/>
      <c r="M941" s="152"/>
      <c r="N941" s="152"/>
    </row>
    <row r="942" spans="1:14" ht="12.75">
      <c r="A942" s="185"/>
      <c r="B942" s="185"/>
      <c r="C942" s="185"/>
      <c r="D942" s="185"/>
      <c r="H942" s="686"/>
      <c r="I942" s="686"/>
      <c r="J942" s="686"/>
      <c r="K942" s="686"/>
      <c r="M942" s="152"/>
      <c r="N942" s="152"/>
    </row>
    <row r="943" spans="1:14" ht="12.75">
      <c r="A943" s="185"/>
      <c r="B943" s="185"/>
      <c r="C943" s="185"/>
      <c r="D943" s="185"/>
      <c r="H943" s="686"/>
      <c r="I943" s="686"/>
      <c r="J943" s="686"/>
      <c r="K943" s="686"/>
      <c r="M943" s="152"/>
      <c r="N943" s="152"/>
    </row>
    <row r="944" spans="1:14" ht="12.75">
      <c r="A944" s="185"/>
      <c r="B944" s="185"/>
      <c r="C944" s="185"/>
      <c r="D944" s="185"/>
      <c r="H944" s="686"/>
      <c r="I944" s="686"/>
      <c r="J944" s="686"/>
      <c r="K944" s="686"/>
      <c r="M944" s="152"/>
      <c r="N944" s="152"/>
    </row>
    <row r="945" spans="1:14" ht="12.75">
      <c r="A945" s="185"/>
      <c r="B945" s="185"/>
      <c r="C945" s="185"/>
      <c r="D945" s="185"/>
      <c r="H945" s="686"/>
      <c r="I945" s="686"/>
      <c r="J945" s="686"/>
      <c r="K945" s="686"/>
      <c r="M945" s="152"/>
      <c r="N945" s="152"/>
    </row>
    <row r="946" spans="1:14" ht="12.75">
      <c r="A946" s="185"/>
      <c r="B946" s="185"/>
      <c r="C946" s="185"/>
      <c r="D946" s="185"/>
      <c r="H946" s="686"/>
      <c r="I946" s="686"/>
      <c r="J946" s="686"/>
      <c r="K946" s="686"/>
      <c r="M946" s="152"/>
      <c r="N946" s="152"/>
    </row>
    <row r="947" spans="1:14" ht="12.75">
      <c r="A947" s="185"/>
      <c r="B947" s="185"/>
      <c r="C947" s="185"/>
      <c r="D947" s="185"/>
      <c r="H947" s="686"/>
      <c r="I947" s="686"/>
      <c r="J947" s="686"/>
      <c r="K947" s="686"/>
      <c r="M947" s="152"/>
      <c r="N947" s="152"/>
    </row>
    <row r="948" spans="1:14" ht="12.75">
      <c r="A948" s="185"/>
      <c r="B948" s="185"/>
      <c r="C948" s="185"/>
      <c r="D948" s="185"/>
      <c r="H948" s="686"/>
      <c r="I948" s="686"/>
      <c r="J948" s="686"/>
      <c r="K948" s="686"/>
      <c r="M948" s="152"/>
      <c r="N948" s="152"/>
    </row>
    <row r="949" spans="1:14" ht="12.75">
      <c r="A949" s="185"/>
      <c r="B949" s="185"/>
      <c r="C949" s="185"/>
      <c r="D949" s="185"/>
      <c r="H949" s="686"/>
      <c r="I949" s="686"/>
      <c r="J949" s="686"/>
      <c r="K949" s="686"/>
      <c r="M949" s="152"/>
      <c r="N949" s="152"/>
    </row>
    <row r="950" spans="1:14" ht="12.75">
      <c r="A950" s="185"/>
      <c r="B950" s="185"/>
      <c r="C950" s="185"/>
      <c r="D950" s="185"/>
      <c r="H950" s="686"/>
      <c r="I950" s="686"/>
      <c r="J950" s="686"/>
      <c r="K950" s="686"/>
      <c r="M950" s="152"/>
      <c r="N950" s="152"/>
    </row>
    <row r="951" spans="1:14" ht="12.75">
      <c r="A951" s="185"/>
      <c r="B951" s="185"/>
      <c r="C951" s="185"/>
      <c r="D951" s="185"/>
      <c r="H951" s="686"/>
      <c r="I951" s="686"/>
      <c r="J951" s="686"/>
      <c r="K951" s="686"/>
      <c r="M951" s="152"/>
      <c r="N951" s="152"/>
    </row>
    <row r="952" spans="1:14" ht="12.75">
      <c r="A952" s="185"/>
      <c r="B952" s="185"/>
      <c r="C952" s="185"/>
      <c r="D952" s="185"/>
      <c r="H952" s="686"/>
      <c r="I952" s="686"/>
      <c r="J952" s="686"/>
      <c r="K952" s="686"/>
      <c r="M952" s="152"/>
      <c r="N952" s="152"/>
    </row>
    <row r="953" spans="1:14" ht="12.75">
      <c r="A953" s="185"/>
      <c r="B953" s="185"/>
      <c r="C953" s="185"/>
      <c r="D953" s="185"/>
      <c r="H953" s="686"/>
      <c r="I953" s="686"/>
      <c r="J953" s="686"/>
      <c r="K953" s="686"/>
      <c r="M953" s="152"/>
      <c r="N953" s="152"/>
    </row>
    <row r="954" spans="1:14" ht="12.75">
      <c r="A954" s="185"/>
      <c r="B954" s="185"/>
      <c r="C954" s="185"/>
      <c r="D954" s="185"/>
      <c r="H954" s="686"/>
      <c r="I954" s="686"/>
      <c r="J954" s="686"/>
      <c r="K954" s="686"/>
      <c r="M954" s="152"/>
      <c r="N954" s="152"/>
    </row>
    <row r="955" spans="1:14" ht="12.75">
      <c r="A955" s="185"/>
      <c r="B955" s="185"/>
      <c r="C955" s="185"/>
      <c r="D955" s="185"/>
      <c r="H955" s="686"/>
      <c r="I955" s="686"/>
      <c r="J955" s="686"/>
      <c r="K955" s="686"/>
      <c r="M955" s="152"/>
      <c r="N955" s="152"/>
    </row>
    <row r="956" spans="1:14" ht="12.75">
      <c r="A956" s="185"/>
      <c r="B956" s="185"/>
      <c r="C956" s="185"/>
      <c r="D956" s="185"/>
      <c r="H956" s="686"/>
      <c r="I956" s="686"/>
      <c r="J956" s="686"/>
      <c r="K956" s="686"/>
      <c r="M956" s="152"/>
      <c r="N956" s="152"/>
    </row>
    <row r="957" spans="1:14" ht="12.75">
      <c r="A957" s="185"/>
      <c r="B957" s="185"/>
      <c r="C957" s="185"/>
      <c r="D957" s="185"/>
      <c r="H957" s="686"/>
      <c r="I957" s="686"/>
      <c r="J957" s="686"/>
      <c r="K957" s="686"/>
      <c r="M957" s="152"/>
      <c r="N957" s="152"/>
    </row>
    <row r="958" spans="1:14" ht="12.75">
      <c r="A958" s="185"/>
      <c r="B958" s="185"/>
      <c r="C958" s="185"/>
      <c r="D958" s="185"/>
      <c r="H958" s="686"/>
      <c r="I958" s="686"/>
      <c r="J958" s="686"/>
      <c r="K958" s="686"/>
      <c r="M958" s="152"/>
      <c r="N958" s="152"/>
    </row>
    <row r="959" spans="1:14" ht="12.75">
      <c r="A959" s="185"/>
      <c r="B959" s="185"/>
      <c r="C959" s="185"/>
      <c r="D959" s="185"/>
      <c r="H959" s="686"/>
      <c r="I959" s="686"/>
      <c r="J959" s="686"/>
      <c r="K959" s="686"/>
      <c r="M959" s="152"/>
      <c r="N959" s="152"/>
    </row>
    <row r="960" spans="1:14" ht="12.75">
      <c r="A960" s="185"/>
      <c r="B960" s="185"/>
      <c r="C960" s="185"/>
      <c r="D960" s="185"/>
      <c r="H960" s="686"/>
      <c r="I960" s="686"/>
      <c r="J960" s="686"/>
      <c r="K960" s="686"/>
      <c r="M960" s="152"/>
      <c r="N960" s="152"/>
    </row>
    <row r="961" spans="1:14" ht="12.75">
      <c r="A961" s="185"/>
      <c r="B961" s="185"/>
      <c r="C961" s="185"/>
      <c r="D961" s="185"/>
      <c r="H961" s="686"/>
      <c r="I961" s="686"/>
      <c r="J961" s="686"/>
      <c r="K961" s="686"/>
      <c r="M961" s="152"/>
      <c r="N961" s="152"/>
    </row>
    <row r="962" spans="1:14" ht="12.75">
      <c r="A962" s="185"/>
      <c r="B962" s="185"/>
      <c r="C962" s="185"/>
      <c r="D962" s="185"/>
      <c r="H962" s="686"/>
      <c r="I962" s="686"/>
      <c r="J962" s="686"/>
      <c r="K962" s="686"/>
      <c r="M962" s="152"/>
      <c r="N962" s="152"/>
    </row>
    <row r="963" spans="1:14" ht="12.75">
      <c r="A963" s="185"/>
      <c r="B963" s="185"/>
      <c r="C963" s="185"/>
      <c r="D963" s="185"/>
      <c r="H963" s="686"/>
      <c r="I963" s="686"/>
      <c r="J963" s="686"/>
      <c r="K963" s="686"/>
      <c r="M963" s="152"/>
      <c r="N963" s="152"/>
    </row>
    <row r="964" spans="1:14" ht="12.75">
      <c r="A964" s="185"/>
      <c r="B964" s="185"/>
      <c r="C964" s="185"/>
      <c r="D964" s="185"/>
      <c r="H964" s="686"/>
      <c r="I964" s="686"/>
      <c r="J964" s="686"/>
      <c r="K964" s="686"/>
      <c r="M964" s="152"/>
      <c r="N964" s="152"/>
    </row>
    <row r="965" spans="1:14" ht="12.75">
      <c r="A965" s="185"/>
      <c r="B965" s="185"/>
      <c r="C965" s="185"/>
      <c r="D965" s="185"/>
      <c r="H965" s="686"/>
      <c r="I965" s="686"/>
      <c r="J965" s="686"/>
      <c r="K965" s="686"/>
      <c r="M965" s="152"/>
      <c r="N965" s="152"/>
    </row>
    <row r="966" spans="1:14" ht="12.75">
      <c r="A966" s="185"/>
      <c r="B966" s="185"/>
      <c r="C966" s="185"/>
      <c r="D966" s="185"/>
      <c r="H966" s="686"/>
      <c r="I966" s="686"/>
      <c r="J966" s="686"/>
      <c r="K966" s="686"/>
      <c r="M966" s="152"/>
      <c r="N966" s="152"/>
    </row>
    <row r="967" spans="1:14" ht="12.75">
      <c r="A967" s="185"/>
      <c r="B967" s="185"/>
      <c r="C967" s="185"/>
      <c r="D967" s="185"/>
      <c r="H967" s="686"/>
      <c r="I967" s="686"/>
      <c r="J967" s="686"/>
      <c r="K967" s="686"/>
      <c r="M967" s="152"/>
      <c r="N967" s="152"/>
    </row>
    <row r="968" spans="1:14" ht="12.75">
      <c r="A968" s="185"/>
      <c r="B968" s="185"/>
      <c r="C968" s="185"/>
      <c r="D968" s="185"/>
      <c r="H968" s="686"/>
      <c r="I968" s="686"/>
      <c r="J968" s="686"/>
      <c r="K968" s="686"/>
      <c r="M968" s="152"/>
      <c r="N968" s="152"/>
    </row>
    <row r="969" spans="1:14" ht="12.75">
      <c r="A969" s="185"/>
      <c r="B969" s="185"/>
      <c r="C969" s="185"/>
      <c r="D969" s="185"/>
      <c r="H969" s="686"/>
      <c r="I969" s="686"/>
      <c r="J969" s="686"/>
      <c r="K969" s="686"/>
      <c r="M969" s="152"/>
      <c r="N969" s="152"/>
    </row>
    <row r="970" spans="1:14" ht="12.75">
      <c r="A970" s="185"/>
      <c r="B970" s="185"/>
      <c r="C970" s="185"/>
      <c r="D970" s="185"/>
      <c r="H970" s="686"/>
      <c r="I970" s="686"/>
      <c r="J970" s="686"/>
      <c r="K970" s="686"/>
      <c r="M970" s="152"/>
      <c r="N970" s="152"/>
    </row>
    <row r="971" spans="1:14" ht="12.75">
      <c r="A971" s="185"/>
      <c r="B971" s="185"/>
      <c r="C971" s="185"/>
      <c r="D971" s="185"/>
      <c r="H971" s="686"/>
      <c r="I971" s="686"/>
      <c r="J971" s="686"/>
      <c r="K971" s="686"/>
      <c r="M971" s="152"/>
      <c r="N971" s="152"/>
    </row>
    <row r="972" spans="1:14" ht="12.75">
      <c r="A972" s="185"/>
      <c r="B972" s="185"/>
      <c r="C972" s="185"/>
      <c r="D972" s="185"/>
      <c r="H972" s="686"/>
      <c r="I972" s="686"/>
      <c r="J972" s="686"/>
      <c r="K972" s="686"/>
      <c r="M972" s="152"/>
      <c r="N972" s="152"/>
    </row>
    <row r="973" spans="1:14" ht="12.75">
      <c r="A973" s="185"/>
      <c r="B973" s="185"/>
      <c r="C973" s="185"/>
      <c r="D973" s="185"/>
      <c r="H973" s="686"/>
      <c r="I973" s="686"/>
      <c r="J973" s="686"/>
      <c r="K973" s="686"/>
      <c r="M973" s="152"/>
      <c r="N973" s="152"/>
    </row>
    <row r="974" spans="1:14" ht="12.75">
      <c r="A974" s="185"/>
      <c r="B974" s="185"/>
      <c r="C974" s="185"/>
      <c r="D974" s="185"/>
      <c r="H974" s="686"/>
      <c r="I974" s="686"/>
      <c r="J974" s="686"/>
      <c r="K974" s="686"/>
      <c r="M974" s="152"/>
      <c r="N974" s="152"/>
    </row>
    <row r="975" spans="1:14" ht="12.75">
      <c r="A975" s="185"/>
      <c r="B975" s="185"/>
      <c r="C975" s="185"/>
      <c r="D975" s="185"/>
      <c r="H975" s="686"/>
      <c r="I975" s="686"/>
      <c r="J975" s="686"/>
      <c r="K975" s="686"/>
      <c r="M975" s="152"/>
      <c r="N975" s="152"/>
    </row>
    <row r="976" spans="1:14" ht="12.75">
      <c r="A976" s="185"/>
      <c r="B976" s="185"/>
      <c r="C976" s="185"/>
      <c r="D976" s="185"/>
      <c r="H976" s="686"/>
      <c r="I976" s="686"/>
      <c r="J976" s="686"/>
      <c r="K976" s="686"/>
      <c r="M976" s="152"/>
      <c r="N976" s="152"/>
    </row>
    <row r="977" spans="1:14" ht="12.75">
      <c r="A977" s="185"/>
      <c r="B977" s="185"/>
      <c r="C977" s="185"/>
      <c r="D977" s="185"/>
      <c r="H977" s="686"/>
      <c r="I977" s="686"/>
      <c r="J977" s="686"/>
      <c r="K977" s="686"/>
      <c r="M977" s="152"/>
      <c r="N977" s="152"/>
    </row>
    <row r="978" spans="1:14" ht="12.75">
      <c r="A978" s="185"/>
      <c r="B978" s="185"/>
      <c r="C978" s="185"/>
      <c r="D978" s="185"/>
      <c r="H978" s="686"/>
      <c r="I978" s="686"/>
      <c r="J978" s="686"/>
      <c r="K978" s="686"/>
      <c r="M978" s="152"/>
      <c r="N978" s="152"/>
    </row>
    <row r="979" spans="1:14" ht="12.75">
      <c r="A979" s="185"/>
      <c r="B979" s="185"/>
      <c r="C979" s="185"/>
      <c r="D979" s="185"/>
      <c r="H979" s="686"/>
      <c r="I979" s="686"/>
      <c r="J979" s="686"/>
      <c r="K979" s="686"/>
      <c r="M979" s="152"/>
      <c r="N979" s="152"/>
    </row>
    <row r="980" spans="1:14" ht="12.75">
      <c r="A980" s="185"/>
      <c r="B980" s="185"/>
      <c r="C980" s="185"/>
      <c r="D980" s="185"/>
      <c r="H980" s="686"/>
      <c r="I980" s="686"/>
      <c r="J980" s="686"/>
      <c r="K980" s="686"/>
      <c r="M980" s="152"/>
      <c r="N980" s="152"/>
    </row>
    <row r="981" spans="1:14" ht="12.75">
      <c r="A981" s="185"/>
      <c r="B981" s="185"/>
      <c r="C981" s="185"/>
      <c r="D981" s="185"/>
      <c r="H981" s="686"/>
      <c r="I981" s="686"/>
      <c r="J981" s="686"/>
      <c r="K981" s="686"/>
      <c r="M981" s="152"/>
      <c r="N981" s="152"/>
    </row>
    <row r="982" spans="1:14" ht="12.75">
      <c r="A982" s="185"/>
      <c r="B982" s="185"/>
      <c r="C982" s="185"/>
      <c r="D982" s="185"/>
      <c r="H982" s="686"/>
      <c r="I982" s="686"/>
      <c r="J982" s="686"/>
      <c r="K982" s="686"/>
      <c r="M982" s="152"/>
      <c r="N982" s="152"/>
    </row>
    <row r="983" spans="1:14" ht="12.75">
      <c r="A983" s="185"/>
      <c r="B983" s="185"/>
      <c r="C983" s="185"/>
      <c r="D983" s="185"/>
      <c r="H983" s="686"/>
      <c r="I983" s="686"/>
      <c r="J983" s="686"/>
      <c r="K983" s="686"/>
      <c r="M983" s="152"/>
      <c r="N983" s="152"/>
    </row>
    <row r="984" spans="1:14" ht="12.75">
      <c r="A984" s="185"/>
      <c r="B984" s="185"/>
      <c r="C984" s="185"/>
      <c r="D984" s="185"/>
      <c r="H984" s="686"/>
      <c r="I984" s="686"/>
      <c r="J984" s="686"/>
      <c r="K984" s="686"/>
      <c r="M984" s="152"/>
      <c r="N984" s="152"/>
    </row>
    <row r="985" spans="1:14" ht="12.75">
      <c r="A985" s="185"/>
      <c r="B985" s="185"/>
      <c r="C985" s="185"/>
      <c r="D985" s="185"/>
      <c r="H985" s="686"/>
      <c r="I985" s="686"/>
      <c r="J985" s="686"/>
      <c r="K985" s="686"/>
      <c r="M985" s="152"/>
      <c r="N985" s="152"/>
    </row>
    <row r="986" spans="1:14" ht="12.75">
      <c r="A986" s="185"/>
      <c r="B986" s="185"/>
      <c r="C986" s="185"/>
      <c r="D986" s="185"/>
      <c r="H986" s="686"/>
      <c r="I986" s="686"/>
      <c r="J986" s="686"/>
      <c r="K986" s="686"/>
      <c r="M986" s="152"/>
      <c r="N986" s="152"/>
    </row>
    <row r="987" spans="1:14" ht="12.75">
      <c r="A987" s="185"/>
      <c r="B987" s="185"/>
      <c r="C987" s="185"/>
      <c r="D987" s="185"/>
      <c r="H987" s="686"/>
      <c r="I987" s="686"/>
      <c r="J987" s="686"/>
      <c r="K987" s="686"/>
      <c r="M987" s="152"/>
      <c r="N987" s="152"/>
    </row>
    <row r="988" spans="1:14" ht="12.75">
      <c r="A988" s="185"/>
      <c r="B988" s="185"/>
      <c r="C988" s="185"/>
      <c r="D988" s="185"/>
      <c r="H988" s="686"/>
      <c r="I988" s="686"/>
      <c r="J988" s="686"/>
      <c r="K988" s="686"/>
      <c r="M988" s="152"/>
      <c r="N988" s="152"/>
    </row>
    <row r="989" spans="1:14" ht="12.75">
      <c r="A989" s="185"/>
      <c r="B989" s="185"/>
      <c r="C989" s="185"/>
      <c r="D989" s="185"/>
      <c r="H989" s="686"/>
      <c r="I989" s="686"/>
      <c r="J989" s="686"/>
      <c r="K989" s="686"/>
      <c r="M989" s="152"/>
      <c r="N989" s="152"/>
    </row>
    <row r="990" spans="1:14" ht="12.75">
      <c r="A990" s="185"/>
      <c r="B990" s="185"/>
      <c r="C990" s="185"/>
      <c r="D990" s="185"/>
      <c r="H990" s="686"/>
      <c r="I990" s="686"/>
      <c r="J990" s="686"/>
      <c r="K990" s="686"/>
      <c r="M990" s="152"/>
      <c r="N990" s="152"/>
    </row>
    <row r="991" spans="1:14" ht="12.75">
      <c r="A991" s="185"/>
      <c r="B991" s="185"/>
      <c r="C991" s="185"/>
      <c r="D991" s="185"/>
      <c r="H991" s="686"/>
      <c r="I991" s="686"/>
      <c r="J991" s="686"/>
      <c r="K991" s="686"/>
      <c r="M991" s="152"/>
      <c r="N991" s="152"/>
    </row>
    <row r="992" spans="1:14" ht="12.75">
      <c r="A992" s="185"/>
      <c r="B992" s="185"/>
      <c r="C992" s="185"/>
      <c r="D992" s="185"/>
      <c r="H992" s="686"/>
      <c r="I992" s="686"/>
      <c r="J992" s="686"/>
      <c r="K992" s="686"/>
      <c r="M992" s="152"/>
      <c r="N992" s="152"/>
    </row>
    <row r="993" spans="1:14" ht="12.75">
      <c r="A993" s="185"/>
      <c r="B993" s="185"/>
      <c r="C993" s="185"/>
      <c r="D993" s="185"/>
      <c r="H993" s="686"/>
      <c r="I993" s="686"/>
      <c r="J993" s="686"/>
      <c r="K993" s="686"/>
      <c r="M993" s="152"/>
      <c r="N993" s="152"/>
    </row>
    <row r="994" spans="1:14" ht="12.75">
      <c r="A994" s="185"/>
      <c r="B994" s="185"/>
      <c r="C994" s="185"/>
      <c r="D994" s="185"/>
      <c r="H994" s="686"/>
      <c r="I994" s="686"/>
      <c r="J994" s="686"/>
      <c r="K994" s="686"/>
      <c r="M994" s="152"/>
      <c r="N994" s="152"/>
    </row>
    <row r="995" spans="1:14" ht="12.75">
      <c r="A995" s="185"/>
      <c r="B995" s="185"/>
      <c r="C995" s="185"/>
      <c r="D995" s="185"/>
      <c r="H995" s="686"/>
      <c r="I995" s="686"/>
      <c r="J995" s="686"/>
      <c r="K995" s="686"/>
      <c r="M995" s="152"/>
      <c r="N995" s="152"/>
    </row>
    <row r="996" spans="1:14" ht="12.75">
      <c r="A996" s="185"/>
      <c r="B996" s="185"/>
      <c r="C996" s="185"/>
      <c r="D996" s="185"/>
      <c r="H996" s="686"/>
      <c r="I996" s="686"/>
      <c r="J996" s="686"/>
      <c r="K996" s="686"/>
      <c r="M996" s="152"/>
      <c r="N996" s="152"/>
    </row>
    <row r="997" spans="1:14" ht="12.75">
      <c r="A997" s="185"/>
      <c r="B997" s="185"/>
      <c r="C997" s="185"/>
      <c r="D997" s="185"/>
      <c r="H997" s="686"/>
      <c r="I997" s="686"/>
      <c r="J997" s="686"/>
      <c r="K997" s="686"/>
      <c r="M997" s="152"/>
      <c r="N997" s="152"/>
    </row>
    <row r="998" spans="1:14" ht="12.75">
      <c r="A998" s="185"/>
      <c r="B998" s="185"/>
      <c r="C998" s="185"/>
      <c r="D998" s="185"/>
      <c r="H998" s="686"/>
      <c r="I998" s="686"/>
      <c r="J998" s="686"/>
      <c r="K998" s="686"/>
      <c r="M998" s="152"/>
      <c r="N998" s="152"/>
    </row>
    <row r="999" spans="1:14" ht="12.75">
      <c r="A999" s="185"/>
      <c r="B999" s="185"/>
      <c r="C999" s="185"/>
      <c r="D999" s="185"/>
      <c r="H999" s="686"/>
      <c r="I999" s="686"/>
      <c r="J999" s="686"/>
      <c r="K999" s="686"/>
      <c r="M999" s="152"/>
      <c r="N999" s="152"/>
    </row>
    <row r="1000" spans="1:14" ht="12.75">
      <c r="A1000" s="185"/>
      <c r="B1000" s="185"/>
      <c r="C1000" s="185"/>
      <c r="D1000" s="185"/>
      <c r="H1000" s="686"/>
      <c r="I1000" s="686"/>
      <c r="J1000" s="686"/>
      <c r="K1000" s="686"/>
      <c r="M1000" s="152"/>
      <c r="N1000" s="152"/>
    </row>
    <row r="1001" spans="1:14" ht="12.75">
      <c r="A1001" s="185"/>
      <c r="B1001" s="185"/>
      <c r="C1001" s="185"/>
      <c r="D1001" s="185"/>
      <c r="H1001" s="686"/>
      <c r="I1001" s="686"/>
      <c r="J1001" s="686"/>
      <c r="K1001" s="686"/>
      <c r="M1001" s="152"/>
      <c r="N1001" s="152"/>
    </row>
    <row r="1002" spans="1:14" ht="12.75">
      <c r="A1002" s="185"/>
      <c r="B1002" s="185"/>
      <c r="C1002" s="185"/>
      <c r="D1002" s="185"/>
      <c r="H1002" s="686"/>
      <c r="I1002" s="686"/>
      <c r="J1002" s="686"/>
      <c r="K1002" s="686"/>
      <c r="M1002" s="152"/>
      <c r="N1002" s="152"/>
    </row>
    <row r="1003" spans="1:14" ht="12.75">
      <c r="A1003" s="185"/>
      <c r="B1003" s="185"/>
      <c r="C1003" s="185"/>
      <c r="D1003" s="185"/>
      <c r="H1003" s="686"/>
      <c r="I1003" s="686"/>
      <c r="J1003" s="686"/>
      <c r="K1003" s="686"/>
      <c r="M1003" s="152"/>
      <c r="N1003" s="152"/>
    </row>
    <row r="1004" spans="1:14" ht="12.75">
      <c r="A1004" s="185"/>
      <c r="B1004" s="185"/>
      <c r="C1004" s="185"/>
      <c r="D1004" s="185"/>
      <c r="H1004" s="686"/>
      <c r="I1004" s="686"/>
      <c r="J1004" s="686"/>
      <c r="K1004" s="686"/>
      <c r="M1004" s="152"/>
      <c r="N1004" s="152"/>
    </row>
    <row r="1005" spans="1:14" ht="12.75">
      <c r="A1005" s="185"/>
      <c r="B1005" s="185"/>
      <c r="C1005" s="185"/>
      <c r="D1005" s="185"/>
      <c r="H1005" s="686"/>
      <c r="I1005" s="686"/>
      <c r="J1005" s="686"/>
      <c r="K1005" s="686"/>
      <c r="M1005" s="152"/>
      <c r="N1005" s="152"/>
    </row>
    <row r="1006" spans="1:14" ht="12.75">
      <c r="A1006" s="185"/>
      <c r="B1006" s="185"/>
      <c r="C1006" s="185"/>
      <c r="D1006" s="185"/>
      <c r="H1006" s="686"/>
      <c r="I1006" s="686"/>
      <c r="J1006" s="686"/>
      <c r="K1006" s="686"/>
      <c r="M1006" s="152"/>
      <c r="N1006" s="152"/>
    </row>
    <row r="1007" spans="1:14" ht="12.75">
      <c r="A1007" s="185"/>
      <c r="B1007" s="185"/>
      <c r="C1007" s="185"/>
      <c r="D1007" s="185"/>
      <c r="H1007" s="686"/>
      <c r="I1007" s="686"/>
      <c r="J1007" s="686"/>
      <c r="K1007" s="686"/>
      <c r="M1007" s="152"/>
      <c r="N1007" s="152"/>
    </row>
    <row r="1008" spans="1:14" ht="12.75">
      <c r="A1008" s="185"/>
      <c r="B1008" s="185"/>
      <c r="C1008" s="185"/>
      <c r="D1008" s="185"/>
      <c r="H1008" s="686"/>
      <c r="I1008" s="686"/>
      <c r="J1008" s="686"/>
      <c r="K1008" s="686"/>
      <c r="M1008" s="152"/>
      <c r="N1008" s="152"/>
    </row>
    <row r="1009" spans="1:14" ht="12.75">
      <c r="A1009" s="185"/>
      <c r="B1009" s="185"/>
      <c r="C1009" s="185"/>
      <c r="D1009" s="185"/>
      <c r="H1009" s="686"/>
      <c r="I1009" s="686"/>
      <c r="J1009" s="686"/>
      <c r="K1009" s="686"/>
      <c r="M1009" s="152"/>
      <c r="N1009" s="152"/>
    </row>
    <row r="1010" spans="1:14" ht="12.75">
      <c r="A1010" s="185"/>
      <c r="B1010" s="185"/>
      <c r="C1010" s="185"/>
      <c r="D1010" s="185"/>
      <c r="H1010" s="686"/>
      <c r="I1010" s="686"/>
      <c r="J1010" s="686"/>
      <c r="K1010" s="686"/>
      <c r="M1010" s="152"/>
      <c r="N1010" s="152"/>
    </row>
    <row r="1011" spans="1:14" ht="12.75">
      <c r="A1011" s="185"/>
      <c r="B1011" s="185"/>
      <c r="C1011" s="185"/>
      <c r="D1011" s="185"/>
      <c r="H1011" s="686"/>
      <c r="I1011" s="686"/>
      <c r="J1011" s="686"/>
      <c r="K1011" s="686"/>
      <c r="M1011" s="152"/>
      <c r="N1011" s="152"/>
    </row>
    <row r="1012" spans="1:14" ht="12.75">
      <c r="A1012" s="185"/>
      <c r="B1012" s="185"/>
      <c r="C1012" s="185"/>
      <c r="D1012" s="185"/>
      <c r="H1012" s="686"/>
      <c r="I1012" s="686"/>
      <c r="J1012" s="686"/>
      <c r="K1012" s="686"/>
      <c r="M1012" s="152"/>
      <c r="N1012" s="152"/>
    </row>
    <row r="1013" spans="1:14" ht="12.75">
      <c r="A1013" s="185"/>
      <c r="B1013" s="185"/>
      <c r="C1013" s="185"/>
      <c r="D1013" s="185"/>
      <c r="H1013" s="686"/>
      <c r="I1013" s="686"/>
      <c r="J1013" s="686"/>
      <c r="K1013" s="686"/>
      <c r="M1013" s="152"/>
      <c r="N1013" s="152"/>
    </row>
    <row r="1014" spans="1:14" ht="12.75">
      <c r="A1014" s="185"/>
      <c r="B1014" s="185"/>
      <c r="C1014" s="185"/>
      <c r="D1014" s="185"/>
      <c r="H1014" s="686"/>
      <c r="I1014" s="686"/>
      <c r="J1014" s="686"/>
      <c r="K1014" s="686"/>
      <c r="M1014" s="152"/>
      <c r="N1014" s="152"/>
    </row>
    <row r="1015" spans="1:14" ht="12.75">
      <c r="A1015" s="185"/>
      <c r="B1015" s="185"/>
      <c r="C1015" s="185"/>
      <c r="D1015" s="185"/>
      <c r="H1015" s="686"/>
      <c r="I1015" s="686"/>
      <c r="J1015" s="686"/>
      <c r="K1015" s="686"/>
      <c r="M1015" s="152"/>
      <c r="N1015" s="152"/>
    </row>
    <row r="1016" spans="1:14" ht="12.75">
      <c r="A1016" s="185"/>
      <c r="B1016" s="185"/>
      <c r="C1016" s="185"/>
      <c r="D1016" s="185"/>
      <c r="H1016" s="686"/>
      <c r="I1016" s="686"/>
      <c r="J1016" s="686"/>
      <c r="K1016" s="686"/>
      <c r="M1016" s="152"/>
      <c r="N1016" s="152"/>
    </row>
  </sheetData>
  <autoFilter ref="A1:AC28" xr:uid="{00000000-0001-0000-1400-000000000000}">
    <filterColumn colId="6">
      <filters blank="1"/>
    </filterColumn>
  </autoFilter>
  <conditionalFormatting sqref="O1">
    <cfRule type="expression" dxfId="12" priority="1">
      <formula>COUNTIF(O:O,O1)&gt;1</formula>
    </cfRule>
  </conditionalFormatting>
  <hyperlinks>
    <hyperlink ref="G2" r:id="rId1" xr:uid="{00000000-0004-0000-1400-000000000000}"/>
    <hyperlink ref="O2" r:id="rId2" xr:uid="{00000000-0004-0000-1400-000001000000}"/>
    <hyperlink ref="G3" r:id="rId3" xr:uid="{00000000-0004-0000-1400-000012000000}"/>
    <hyperlink ref="O3" r:id="rId4" xr:uid="{00000000-0004-0000-1400-000013000000}"/>
    <hyperlink ref="G4" r:id="rId5" xr:uid="{00000000-0004-0000-1400-000014000000}"/>
    <hyperlink ref="O4" r:id="rId6" xr:uid="{00000000-0004-0000-1400-000015000000}"/>
    <hyperlink ref="G5" r:id="rId7" xr:uid="{00000000-0004-0000-1400-000016000000}"/>
    <hyperlink ref="O5" r:id="rId8" xr:uid="{00000000-0004-0000-1400-000017000000}"/>
    <hyperlink ref="G6" r:id="rId9" xr:uid="{00000000-0004-0000-1400-000018000000}"/>
    <hyperlink ref="O6" r:id="rId10" xr:uid="{00000000-0004-0000-1400-000019000000}"/>
    <hyperlink ref="G7" r:id="rId11" xr:uid="{00000000-0004-0000-1400-00001A000000}"/>
    <hyperlink ref="O7" r:id="rId12" xr:uid="{00000000-0004-0000-1400-00001B000000}"/>
    <hyperlink ref="G8" r:id="rId13" xr:uid="{00000000-0004-0000-1400-00001C000000}"/>
    <hyperlink ref="O8" r:id="rId14" xr:uid="{00000000-0004-0000-1400-00001D000000}"/>
    <hyperlink ref="G9" r:id="rId15" xr:uid="{00000000-0004-0000-1400-00001E000000}"/>
    <hyperlink ref="O9" r:id="rId16" xr:uid="{00000000-0004-0000-1400-00001F000000}"/>
    <hyperlink ref="G10" r:id="rId17" xr:uid="{00000000-0004-0000-1400-000020000000}"/>
    <hyperlink ref="O10" r:id="rId18" xr:uid="{00000000-0004-0000-1400-000021000000}"/>
    <hyperlink ref="G11" r:id="rId19" xr:uid="{00000000-0004-0000-1400-000022000000}"/>
    <hyperlink ref="O11" r:id="rId20" xr:uid="{00000000-0004-0000-1400-000023000000}"/>
    <hyperlink ref="G12" r:id="rId21" xr:uid="{00000000-0004-0000-1400-000024000000}"/>
    <hyperlink ref="O12" r:id="rId22" xr:uid="{00000000-0004-0000-1400-000025000000}"/>
    <hyperlink ref="G13" r:id="rId23" xr:uid="{00000000-0004-0000-1400-000026000000}"/>
    <hyperlink ref="O13" r:id="rId24" xr:uid="{00000000-0004-0000-1400-000027000000}"/>
    <hyperlink ref="G14" r:id="rId25" xr:uid="{00000000-0004-0000-1400-000028000000}"/>
    <hyperlink ref="O14" r:id="rId26" xr:uid="{00000000-0004-0000-1400-000029000000}"/>
    <hyperlink ref="G15" r:id="rId27" xr:uid="{00000000-0004-0000-1400-00002A000000}"/>
    <hyperlink ref="O15" r:id="rId28" xr:uid="{00000000-0004-0000-1400-00002B000000}"/>
    <hyperlink ref="G16" r:id="rId29" xr:uid="{00000000-0004-0000-1400-00002C000000}"/>
    <hyperlink ref="O16" r:id="rId30" xr:uid="{00000000-0004-0000-1400-00002D000000}"/>
    <hyperlink ref="G17" r:id="rId31" xr:uid="{00000000-0004-0000-1400-00002E000000}"/>
    <hyperlink ref="O17" r:id="rId32" xr:uid="{00000000-0004-0000-1400-00002F000000}"/>
    <hyperlink ref="G18" r:id="rId33" xr:uid="{00000000-0004-0000-1400-000030000000}"/>
    <hyperlink ref="O18" r:id="rId34" xr:uid="{00000000-0004-0000-1400-000031000000}"/>
    <hyperlink ref="G19" r:id="rId35" xr:uid="{00000000-0004-0000-1400-000032000000}"/>
    <hyperlink ref="O19" r:id="rId36" xr:uid="{00000000-0004-0000-1400-000033000000}"/>
    <hyperlink ref="G20" r:id="rId37" xr:uid="{00000000-0004-0000-1400-000034000000}"/>
    <hyperlink ref="O21" r:id="rId38" xr:uid="{00000000-0004-0000-1400-000035000000}"/>
    <hyperlink ref="O22" r:id="rId39" xr:uid="{00000000-0004-0000-1400-000036000000}"/>
    <hyperlink ref="O23" r:id="rId40" xr:uid="{00000000-0004-0000-1400-000037000000}"/>
    <hyperlink ref="G24" r:id="rId41" xr:uid="{00000000-0004-0000-1400-000038000000}"/>
    <hyperlink ref="O24" r:id="rId42" xr:uid="{00000000-0004-0000-1400-000039000000}"/>
    <hyperlink ref="G25" r:id="rId43" xr:uid="{00000000-0004-0000-1400-000044000000}"/>
    <hyperlink ref="G26" r:id="rId44" xr:uid="{00000000-0004-0000-1400-000045000000}"/>
    <hyperlink ref="G27" r:id="rId45" xr:uid="{00000000-0004-0000-1400-000046000000}"/>
    <hyperlink ref="G28" r:id="rId46" xr:uid="{00000000-0004-0000-1400-000047000000}"/>
  </hyperlinks>
  <pageMargins left="0.7" right="0.7" top="0.75" bottom="0.75" header="0.3" footer="0.3"/>
  <pageSetup orientation="portrait" r:id="rId47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RM4"/>
  <sheetViews>
    <sheetView workbookViewId="0"/>
  </sheetViews>
  <sheetFormatPr defaultColWidth="12.5703125" defaultRowHeight="15.75" customHeight="1"/>
  <cols>
    <col min="1" max="1" width="21.28515625" customWidth="1"/>
    <col min="2" max="2" width="25" customWidth="1"/>
    <col min="10" max="10" width="17.140625" customWidth="1"/>
  </cols>
  <sheetData>
    <row r="1" spans="1:481">
      <c r="A1" s="156" t="s">
        <v>0</v>
      </c>
      <c r="B1" s="156" t="s">
        <v>3481</v>
      </c>
      <c r="C1" s="156" t="s">
        <v>2</v>
      </c>
      <c r="D1" s="305" t="s">
        <v>4282</v>
      </c>
      <c r="E1" s="156" t="s">
        <v>333</v>
      </c>
      <c r="F1" s="156" t="s">
        <v>3168</v>
      </c>
      <c r="G1" s="156" t="s">
        <v>7</v>
      </c>
      <c r="H1" s="156" t="s">
        <v>9</v>
      </c>
      <c r="I1" s="305" t="s">
        <v>2704</v>
      </c>
      <c r="J1" s="305" t="s">
        <v>4283</v>
      </c>
      <c r="K1" s="156" t="s">
        <v>4140</v>
      </c>
      <c r="L1" s="156" t="s">
        <v>13</v>
      </c>
      <c r="M1" s="156" t="s">
        <v>4284</v>
      </c>
      <c r="N1" s="156" t="s">
        <v>14</v>
      </c>
      <c r="O1" s="156" t="s">
        <v>2787</v>
      </c>
      <c r="P1" s="156" t="s">
        <v>15</v>
      </c>
      <c r="Q1" s="156" t="s">
        <v>4</v>
      </c>
      <c r="R1" s="156" t="s">
        <v>16</v>
      </c>
      <c r="T1" s="596"/>
      <c r="U1" s="596"/>
      <c r="V1" s="596"/>
      <c r="W1" s="596"/>
      <c r="X1" s="596"/>
      <c r="Y1" s="596"/>
      <c r="Z1" s="596"/>
      <c r="AA1" s="596"/>
      <c r="AB1" s="596"/>
      <c r="AC1" s="596"/>
      <c r="AD1" s="596"/>
      <c r="AE1" s="596"/>
      <c r="AF1" s="596"/>
      <c r="AG1" s="596"/>
      <c r="AH1" s="596"/>
      <c r="AI1" s="596"/>
      <c r="AJ1" s="596"/>
      <c r="AK1" s="596"/>
      <c r="AL1" s="596"/>
      <c r="AM1" s="596"/>
      <c r="AN1" s="596"/>
      <c r="AO1" s="596"/>
      <c r="AP1" s="596"/>
      <c r="AQ1" s="596"/>
      <c r="AR1" s="596"/>
      <c r="AS1" s="596"/>
      <c r="AT1" s="596"/>
      <c r="AU1" s="596"/>
      <c r="AV1" s="596"/>
      <c r="AW1" s="596"/>
      <c r="AX1" s="596"/>
      <c r="AY1" s="596"/>
      <c r="AZ1" s="596"/>
      <c r="BA1" s="596"/>
      <c r="BB1" s="596"/>
      <c r="BC1" s="596"/>
      <c r="BD1" s="596"/>
      <c r="BE1" s="596"/>
      <c r="BF1" s="596"/>
      <c r="BG1" s="596"/>
      <c r="BH1" s="596"/>
      <c r="BI1" s="596"/>
      <c r="BJ1" s="596"/>
      <c r="BK1" s="596"/>
      <c r="BL1" s="596"/>
      <c r="BM1" s="596"/>
      <c r="BN1" s="596"/>
      <c r="BO1" s="596"/>
      <c r="BP1" s="596"/>
      <c r="BQ1" s="596"/>
      <c r="BR1" s="596"/>
      <c r="BS1" s="596"/>
      <c r="BT1" s="596"/>
      <c r="BU1" s="596"/>
      <c r="BV1" s="596"/>
      <c r="BW1" s="596"/>
      <c r="BX1" s="596"/>
      <c r="BY1" s="596"/>
      <c r="BZ1" s="596"/>
      <c r="CA1" s="596"/>
      <c r="CB1" s="596"/>
      <c r="CC1" s="596"/>
      <c r="CD1" s="596"/>
      <c r="CE1" s="596"/>
      <c r="CF1" s="596"/>
      <c r="CG1" s="596"/>
      <c r="CH1" s="596"/>
      <c r="CI1" s="596"/>
      <c r="CJ1" s="596"/>
      <c r="CK1" s="596"/>
      <c r="CL1" s="596"/>
      <c r="CM1" s="596"/>
      <c r="CN1" s="596"/>
      <c r="CO1" s="596"/>
      <c r="CP1" s="596"/>
      <c r="CQ1" s="596"/>
      <c r="CR1" s="596"/>
      <c r="CS1" s="596"/>
      <c r="CT1" s="596"/>
      <c r="CU1" s="596"/>
      <c r="CV1" s="596"/>
      <c r="CW1" s="596"/>
      <c r="CX1" s="596"/>
      <c r="CY1" s="596"/>
      <c r="CZ1" s="596"/>
      <c r="DA1" s="596"/>
      <c r="DB1" s="596"/>
      <c r="DC1" s="596"/>
      <c r="DD1" s="596"/>
      <c r="DE1" s="596"/>
      <c r="DF1" s="596"/>
      <c r="DG1" s="596"/>
      <c r="DH1" s="596"/>
      <c r="DI1" s="596"/>
      <c r="DJ1" s="596"/>
      <c r="DK1" s="596"/>
      <c r="DL1" s="596"/>
      <c r="DM1" s="596"/>
      <c r="DN1" s="596"/>
      <c r="DO1" s="596"/>
      <c r="DP1" s="596"/>
      <c r="DQ1" s="596"/>
      <c r="DR1" s="596"/>
      <c r="DS1" s="596"/>
      <c r="DT1" s="596"/>
      <c r="DU1" s="596"/>
      <c r="DV1" s="596"/>
      <c r="DW1" s="596"/>
      <c r="DX1" s="596"/>
      <c r="DY1" s="596"/>
      <c r="DZ1" s="596"/>
      <c r="EA1" s="596"/>
      <c r="EB1" s="596"/>
      <c r="EC1" s="596"/>
      <c r="ED1" s="596"/>
      <c r="EE1" s="596"/>
      <c r="EF1" s="596"/>
      <c r="EG1" s="596"/>
      <c r="EH1" s="596"/>
      <c r="EI1" s="596"/>
      <c r="EJ1" s="596"/>
      <c r="EK1" s="596"/>
      <c r="EL1" s="596"/>
      <c r="EM1" s="596"/>
      <c r="EN1" s="596"/>
      <c r="EO1" s="596"/>
      <c r="EP1" s="596"/>
      <c r="EQ1" s="596"/>
      <c r="ER1" s="596"/>
      <c r="ES1" s="596"/>
      <c r="ET1" s="596"/>
      <c r="EU1" s="596"/>
      <c r="EV1" s="596"/>
      <c r="EW1" s="596"/>
      <c r="EX1" s="596"/>
      <c r="EY1" s="596"/>
      <c r="EZ1" s="596"/>
      <c r="FA1" s="596"/>
      <c r="FB1" s="596"/>
      <c r="FC1" s="596"/>
      <c r="FD1" s="596"/>
      <c r="FE1" s="596"/>
      <c r="FF1" s="596"/>
      <c r="FG1" s="596"/>
      <c r="FH1" s="596"/>
      <c r="FI1" s="596"/>
      <c r="FJ1" s="596"/>
      <c r="FK1" s="596"/>
      <c r="FL1" s="596"/>
      <c r="FM1" s="596"/>
      <c r="FN1" s="596"/>
      <c r="FO1" s="596"/>
      <c r="FP1" s="596"/>
      <c r="FQ1" s="596"/>
      <c r="FR1" s="596"/>
      <c r="FS1" s="596"/>
      <c r="FT1" s="596"/>
      <c r="FU1" s="596"/>
      <c r="FV1" s="596"/>
      <c r="FW1" s="596"/>
      <c r="FX1" s="596"/>
      <c r="FY1" s="596"/>
      <c r="FZ1" s="596"/>
      <c r="GA1" s="596"/>
      <c r="GB1" s="596"/>
      <c r="GC1" s="596"/>
      <c r="GD1" s="596"/>
      <c r="GE1" s="596"/>
      <c r="GF1" s="596"/>
      <c r="GG1" s="596"/>
      <c r="GH1" s="596"/>
      <c r="GI1" s="596"/>
      <c r="GJ1" s="596"/>
      <c r="GK1" s="596"/>
      <c r="GL1" s="596"/>
      <c r="GM1" s="596"/>
      <c r="GN1" s="596"/>
      <c r="GO1" s="596"/>
      <c r="GP1" s="596"/>
      <c r="GQ1" s="596"/>
      <c r="GR1" s="596"/>
      <c r="GS1" s="596"/>
      <c r="GT1" s="596"/>
      <c r="GU1" s="596"/>
      <c r="GV1" s="596"/>
      <c r="GW1" s="596"/>
      <c r="GX1" s="596"/>
      <c r="GY1" s="596"/>
      <c r="GZ1" s="596"/>
      <c r="HA1" s="596"/>
      <c r="HB1" s="596"/>
      <c r="HC1" s="596"/>
      <c r="HD1" s="596"/>
      <c r="HE1" s="596"/>
      <c r="HF1" s="596"/>
      <c r="HG1" s="596"/>
      <c r="HH1" s="596"/>
      <c r="HI1" s="596"/>
      <c r="HJ1" s="596"/>
      <c r="HK1" s="596"/>
      <c r="HL1" s="596"/>
      <c r="HM1" s="596"/>
      <c r="HN1" s="596"/>
      <c r="HO1" s="596"/>
      <c r="HP1" s="596"/>
      <c r="HQ1" s="596"/>
      <c r="HR1" s="596"/>
      <c r="HS1" s="596"/>
      <c r="HT1" s="596"/>
      <c r="HU1" s="596"/>
      <c r="HV1" s="596"/>
      <c r="HW1" s="596"/>
      <c r="HX1" s="596"/>
      <c r="HY1" s="596"/>
      <c r="HZ1" s="596"/>
      <c r="IA1" s="596"/>
      <c r="IB1" s="596"/>
      <c r="IC1" s="596"/>
      <c r="ID1" s="596"/>
      <c r="IE1" s="596"/>
      <c r="IF1" s="596"/>
      <c r="IG1" s="596"/>
      <c r="IH1" s="596"/>
      <c r="II1" s="596"/>
      <c r="IJ1" s="596"/>
      <c r="IK1" s="596"/>
      <c r="IL1" s="596"/>
      <c r="IM1" s="596"/>
      <c r="IN1" s="596"/>
      <c r="IO1" s="596"/>
      <c r="IP1" s="596"/>
      <c r="IQ1" s="596"/>
      <c r="IR1" s="596"/>
      <c r="IS1" s="596"/>
      <c r="IT1" s="596"/>
      <c r="IU1" s="596"/>
      <c r="IV1" s="596"/>
      <c r="IW1" s="596"/>
      <c r="IX1" s="596"/>
      <c r="IY1" s="596"/>
      <c r="IZ1" s="596"/>
      <c r="JA1" s="596"/>
      <c r="JB1" s="596"/>
      <c r="JC1" s="596"/>
      <c r="JD1" s="596"/>
      <c r="JE1" s="596"/>
      <c r="JF1" s="596"/>
      <c r="JG1" s="596"/>
      <c r="JH1" s="596"/>
      <c r="JI1" s="596"/>
      <c r="JJ1" s="596"/>
      <c r="JK1" s="596"/>
      <c r="JL1" s="596"/>
      <c r="JM1" s="596"/>
      <c r="JN1" s="596"/>
      <c r="JO1" s="596"/>
      <c r="JP1" s="596"/>
      <c r="JQ1" s="596"/>
      <c r="JR1" s="596"/>
      <c r="JS1" s="596"/>
      <c r="JT1" s="596"/>
      <c r="JU1" s="596"/>
      <c r="JV1" s="596"/>
      <c r="JW1" s="596"/>
      <c r="JX1" s="596"/>
      <c r="JY1" s="596"/>
      <c r="JZ1" s="596"/>
      <c r="KA1" s="596"/>
      <c r="KB1" s="596"/>
      <c r="KC1" s="596"/>
      <c r="KD1" s="596"/>
      <c r="KE1" s="596"/>
      <c r="KF1" s="596"/>
      <c r="KG1" s="596"/>
      <c r="KH1" s="596"/>
      <c r="KI1" s="596"/>
      <c r="KJ1" s="596"/>
      <c r="KK1" s="596"/>
      <c r="KL1" s="596"/>
      <c r="KM1" s="596"/>
      <c r="KN1" s="596"/>
      <c r="KO1" s="596"/>
      <c r="KP1" s="596"/>
      <c r="KQ1" s="596"/>
      <c r="KR1" s="596"/>
      <c r="KS1" s="596"/>
      <c r="KT1" s="596"/>
      <c r="KU1" s="596"/>
      <c r="KV1" s="596"/>
      <c r="KW1" s="596"/>
      <c r="KX1" s="596"/>
      <c r="KY1" s="596"/>
      <c r="KZ1" s="596"/>
      <c r="LA1" s="596"/>
      <c r="LB1" s="596"/>
      <c r="LC1" s="596"/>
      <c r="LD1" s="596"/>
      <c r="LE1" s="596"/>
      <c r="LF1" s="596"/>
      <c r="LG1" s="596"/>
      <c r="LH1" s="596"/>
      <c r="LI1" s="596"/>
      <c r="LJ1" s="596"/>
      <c r="LK1" s="596"/>
      <c r="LL1" s="596"/>
      <c r="LM1" s="596"/>
      <c r="LN1" s="596"/>
      <c r="LO1" s="596"/>
      <c r="LP1" s="596"/>
      <c r="LQ1" s="596"/>
      <c r="LR1" s="596"/>
      <c r="LS1" s="596"/>
      <c r="LT1" s="596"/>
      <c r="LU1" s="596"/>
      <c r="LV1" s="596"/>
      <c r="LW1" s="596"/>
      <c r="LX1" s="596"/>
      <c r="LY1" s="596"/>
      <c r="LZ1" s="596"/>
      <c r="MA1" s="596"/>
      <c r="MB1" s="596"/>
      <c r="MC1" s="596"/>
      <c r="MD1" s="596"/>
      <c r="ME1" s="596"/>
      <c r="MF1" s="596"/>
      <c r="MG1" s="596"/>
      <c r="MH1" s="596"/>
      <c r="MI1" s="596"/>
      <c r="MJ1" s="596"/>
      <c r="MK1" s="596"/>
      <c r="ML1" s="596"/>
      <c r="MM1" s="596"/>
      <c r="MN1" s="596"/>
      <c r="MO1" s="596"/>
      <c r="MP1" s="596"/>
      <c r="MQ1" s="596"/>
      <c r="MR1" s="596"/>
      <c r="MS1" s="596"/>
      <c r="MT1" s="596"/>
      <c r="MU1" s="596"/>
      <c r="MV1" s="596"/>
      <c r="MW1" s="596"/>
      <c r="MX1" s="596"/>
      <c r="MY1" s="596"/>
      <c r="MZ1" s="596"/>
      <c r="NA1" s="596"/>
      <c r="NB1" s="596"/>
      <c r="NC1" s="596"/>
      <c r="ND1" s="596"/>
      <c r="NE1" s="596"/>
      <c r="NF1" s="596"/>
      <c r="NG1" s="596"/>
      <c r="NH1" s="596"/>
      <c r="NI1" s="596"/>
      <c r="NJ1" s="596"/>
      <c r="NK1" s="596"/>
      <c r="NL1" s="596"/>
      <c r="NM1" s="596"/>
      <c r="NN1" s="596"/>
      <c r="NO1" s="596"/>
      <c r="NP1" s="596"/>
      <c r="NQ1" s="596"/>
      <c r="NR1" s="596"/>
      <c r="NS1" s="596"/>
      <c r="NT1" s="596"/>
      <c r="NU1" s="596"/>
      <c r="NV1" s="596"/>
      <c r="NW1" s="596"/>
      <c r="NX1" s="596"/>
      <c r="NY1" s="596"/>
      <c r="NZ1" s="596"/>
      <c r="OA1" s="596"/>
      <c r="OB1" s="596"/>
      <c r="OC1" s="596"/>
      <c r="OD1" s="596"/>
      <c r="OE1" s="596"/>
      <c r="OF1" s="596"/>
      <c r="OG1" s="596"/>
      <c r="OH1" s="596"/>
      <c r="OI1" s="596"/>
      <c r="OJ1" s="596"/>
      <c r="OK1" s="596"/>
      <c r="OL1" s="596"/>
      <c r="OM1" s="596"/>
      <c r="ON1" s="596"/>
      <c r="OO1" s="596"/>
      <c r="OP1" s="596"/>
      <c r="OQ1" s="596"/>
      <c r="OR1" s="596"/>
      <c r="OS1" s="596"/>
      <c r="OT1" s="596"/>
      <c r="OU1" s="596"/>
      <c r="OV1" s="596"/>
      <c r="OW1" s="596"/>
      <c r="OX1" s="596"/>
      <c r="OY1" s="596"/>
      <c r="OZ1" s="596"/>
      <c r="PA1" s="596"/>
      <c r="PB1" s="596"/>
      <c r="PC1" s="596"/>
      <c r="PD1" s="596"/>
      <c r="PE1" s="596"/>
      <c r="PF1" s="596"/>
      <c r="PG1" s="596"/>
      <c r="PH1" s="596"/>
      <c r="PI1" s="596"/>
      <c r="PJ1" s="596"/>
      <c r="PK1" s="596"/>
      <c r="PL1" s="596"/>
      <c r="PM1" s="596"/>
      <c r="PN1" s="596"/>
      <c r="PO1" s="596"/>
      <c r="PP1" s="596"/>
      <c r="PQ1" s="596"/>
      <c r="PR1" s="596"/>
      <c r="PS1" s="596"/>
      <c r="PT1" s="596"/>
      <c r="PU1" s="596"/>
      <c r="PV1" s="596"/>
      <c r="PW1" s="596"/>
      <c r="PX1" s="596"/>
      <c r="PY1" s="596"/>
      <c r="PZ1" s="596"/>
      <c r="QA1" s="596"/>
      <c r="QB1" s="596"/>
      <c r="QC1" s="596"/>
      <c r="QD1" s="596"/>
      <c r="QE1" s="596"/>
      <c r="QF1" s="596"/>
      <c r="QG1" s="596"/>
      <c r="QH1" s="596"/>
      <c r="QI1" s="596"/>
      <c r="QJ1" s="596"/>
      <c r="QK1" s="596"/>
      <c r="QL1" s="596"/>
      <c r="QM1" s="596"/>
      <c r="QN1" s="596"/>
      <c r="QO1" s="596"/>
      <c r="QP1" s="596"/>
      <c r="QQ1" s="596"/>
      <c r="QR1" s="596"/>
      <c r="QS1" s="596"/>
      <c r="QT1" s="596"/>
      <c r="QU1" s="596"/>
      <c r="QV1" s="596"/>
      <c r="QW1" s="596"/>
      <c r="QX1" s="596"/>
      <c r="QY1" s="596"/>
      <c r="QZ1" s="596"/>
      <c r="RA1" s="596"/>
      <c r="RB1" s="596"/>
      <c r="RC1" s="596"/>
      <c r="RD1" s="596"/>
      <c r="RE1" s="596"/>
      <c r="RF1" s="596"/>
      <c r="RG1" s="596"/>
      <c r="RH1" s="596"/>
      <c r="RI1" s="596"/>
      <c r="RJ1" s="596"/>
      <c r="RK1" s="596"/>
      <c r="RL1" s="596"/>
      <c r="RM1" s="596"/>
    </row>
    <row r="2" spans="1:481">
      <c r="A2" s="143" t="s">
        <v>4285</v>
      </c>
      <c r="B2" s="143" t="s">
        <v>4286</v>
      </c>
      <c r="C2" s="167" t="s">
        <v>4287</v>
      </c>
      <c r="D2" s="215">
        <v>196000</v>
      </c>
      <c r="E2" s="167" t="s">
        <v>3223</v>
      </c>
      <c r="F2" s="302" t="s">
        <v>4288</v>
      </c>
      <c r="G2" s="167" t="s">
        <v>27</v>
      </c>
      <c r="H2" s="215">
        <v>35000</v>
      </c>
      <c r="I2" s="215">
        <v>12000</v>
      </c>
      <c r="J2" s="215"/>
      <c r="K2" s="143"/>
      <c r="L2" s="143"/>
      <c r="M2" s="143"/>
      <c r="N2" s="167" t="s">
        <v>4289</v>
      </c>
      <c r="O2" s="487">
        <v>45251</v>
      </c>
      <c r="P2" s="143" t="s">
        <v>4290</v>
      </c>
      <c r="Q2" s="167" t="s">
        <v>4291</v>
      </c>
      <c r="R2" s="167" t="s">
        <v>80</v>
      </c>
    </row>
    <row r="3" spans="1:481">
      <c r="A3" s="143" t="s">
        <v>4285</v>
      </c>
      <c r="B3" s="143" t="s">
        <v>4292</v>
      </c>
      <c r="C3" s="167" t="s">
        <v>4287</v>
      </c>
      <c r="D3" s="215">
        <v>213000</v>
      </c>
      <c r="E3" s="167" t="s">
        <v>3223</v>
      </c>
      <c r="F3" s="302" t="s">
        <v>4293</v>
      </c>
      <c r="G3" s="167" t="s">
        <v>27</v>
      </c>
      <c r="H3" s="215">
        <v>35000</v>
      </c>
      <c r="I3" s="215">
        <v>12000</v>
      </c>
      <c r="J3" s="215"/>
      <c r="K3" s="143"/>
      <c r="L3" s="143"/>
      <c r="M3" s="143"/>
      <c r="N3" s="167" t="s">
        <v>4289</v>
      </c>
      <c r="O3" s="487">
        <v>45251</v>
      </c>
      <c r="P3" s="143" t="s">
        <v>4294</v>
      </c>
      <c r="Q3" s="167" t="s">
        <v>4291</v>
      </c>
      <c r="R3" s="167" t="s">
        <v>80</v>
      </c>
    </row>
    <row r="4" spans="1:481">
      <c r="H4" s="301"/>
    </row>
  </sheetData>
  <hyperlinks>
    <hyperlink ref="F2" r:id="rId1" xr:uid="{00000000-0004-0000-1500-000000000000}"/>
    <hyperlink ref="F3" r:id="rId2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N10"/>
  <sheetViews>
    <sheetView topLeftCell="A2" workbookViewId="0">
      <selection activeCell="A2" sqref="A2"/>
    </sheetView>
  </sheetViews>
  <sheetFormatPr defaultColWidth="12.5703125" defaultRowHeight="15.75" customHeight="1"/>
  <cols>
    <col min="1" max="1" width="28.42578125" customWidth="1"/>
    <col min="2" max="2" width="24.42578125" customWidth="1"/>
    <col min="3" max="3" width="14" customWidth="1"/>
    <col min="4" max="4" width="13.140625" customWidth="1"/>
    <col min="5" max="5" width="17.140625" customWidth="1"/>
    <col min="6" max="6" width="19.42578125" customWidth="1"/>
    <col min="7" max="7" width="50.7109375" customWidth="1"/>
    <col min="8" max="8" width="30.42578125" customWidth="1"/>
    <col min="9" max="9" width="27.42578125" customWidth="1"/>
    <col min="10" max="10" width="21.28515625" customWidth="1"/>
    <col min="11" max="11" width="21.42578125" customWidth="1"/>
    <col min="12" max="12" width="48.140625" bestFit="1" customWidth="1"/>
    <col min="13" max="13" width="49.5703125" bestFit="1" customWidth="1"/>
  </cols>
  <sheetData>
    <row r="1" spans="1:14" ht="12.75">
      <c r="A1" s="156" t="s">
        <v>0</v>
      </c>
      <c r="B1" s="2" t="s">
        <v>1</v>
      </c>
      <c r="C1" s="2" t="s">
        <v>2</v>
      </c>
      <c r="D1" s="2" t="s">
        <v>3380</v>
      </c>
      <c r="E1" s="2" t="s">
        <v>4</v>
      </c>
      <c r="F1" s="2" t="s">
        <v>15</v>
      </c>
      <c r="G1" s="2" t="s">
        <v>6</v>
      </c>
      <c r="H1" s="2" t="s">
        <v>9</v>
      </c>
      <c r="I1" s="408" t="s">
        <v>2704</v>
      </c>
      <c r="J1" s="2" t="s">
        <v>4198</v>
      </c>
      <c r="K1" s="2" t="s">
        <v>12</v>
      </c>
      <c r="L1" s="2" t="s">
        <v>2787</v>
      </c>
      <c r="M1" s="706" t="s">
        <v>13</v>
      </c>
      <c r="N1" s="2" t="s">
        <v>14</v>
      </c>
    </row>
    <row r="2" spans="1:14" ht="15">
      <c r="A2" s="94" t="s">
        <v>4295</v>
      </c>
      <c r="B2" s="94" t="s">
        <v>4296</v>
      </c>
      <c r="C2" s="99" t="s">
        <v>2599</v>
      </c>
      <c r="D2" s="99" t="s">
        <v>23</v>
      </c>
      <c r="E2" s="193" t="s">
        <v>4297</v>
      </c>
      <c r="F2" s="107"/>
      <c r="G2" s="121" t="s">
        <v>4298</v>
      </c>
      <c r="H2" s="103">
        <v>65000</v>
      </c>
      <c r="I2" s="103">
        <v>40000</v>
      </c>
      <c r="J2" s="107"/>
      <c r="K2" s="707" t="s">
        <v>4299</v>
      </c>
      <c r="L2" s="460">
        <v>45196</v>
      </c>
      <c r="M2" s="121" t="s">
        <v>4300</v>
      </c>
      <c r="N2" s="107" t="s">
        <v>30</v>
      </c>
    </row>
    <row r="3" spans="1:14" ht="12.75">
      <c r="A3" s="576" t="s">
        <v>4295</v>
      </c>
      <c r="B3" s="94" t="s">
        <v>4301</v>
      </c>
      <c r="C3" s="99" t="s">
        <v>4302</v>
      </c>
      <c r="D3" s="99" t="s">
        <v>49</v>
      </c>
      <c r="E3" s="193" t="s">
        <v>4297</v>
      </c>
      <c r="F3" s="107"/>
      <c r="G3" s="121" t="s">
        <v>4303</v>
      </c>
      <c r="H3" s="138">
        <v>50000</v>
      </c>
      <c r="I3" s="138">
        <v>20000</v>
      </c>
      <c r="J3" s="107"/>
      <c r="K3" s="99" t="s">
        <v>4304</v>
      </c>
      <c r="L3" s="460">
        <v>45198</v>
      </c>
      <c r="M3" s="121" t="s">
        <v>4305</v>
      </c>
      <c r="N3" s="107" t="s">
        <v>30</v>
      </c>
    </row>
    <row r="4" spans="1:14" ht="12.75">
      <c r="A4" s="576" t="s">
        <v>4307</v>
      </c>
      <c r="B4" s="708" t="s">
        <v>4308</v>
      </c>
      <c r="C4" s="168" t="s">
        <v>2599</v>
      </c>
      <c r="D4" s="99" t="s">
        <v>23</v>
      </c>
      <c r="E4" s="243" t="s">
        <v>4309</v>
      </c>
      <c r="F4" s="243" t="s">
        <v>4310</v>
      </c>
      <c r="G4" s="222" t="s">
        <v>4311</v>
      </c>
      <c r="H4" s="174">
        <v>40000</v>
      </c>
      <c r="I4" s="97">
        <v>30000</v>
      </c>
      <c r="J4" s="107"/>
      <c r="K4" s="95" t="s">
        <v>4306</v>
      </c>
      <c r="L4" s="263">
        <v>45260</v>
      </c>
      <c r="M4" s="443" t="s">
        <v>4312</v>
      </c>
      <c r="N4" s="168" t="s">
        <v>30</v>
      </c>
    </row>
    <row r="5" spans="1:14" ht="12.75">
      <c r="A5" s="576" t="s">
        <v>4307</v>
      </c>
      <c r="B5" s="709" t="s">
        <v>4313</v>
      </c>
      <c r="C5" s="243" t="s">
        <v>4314</v>
      </c>
      <c r="D5" s="99" t="s">
        <v>49</v>
      </c>
      <c r="E5" s="243" t="s">
        <v>4309</v>
      </c>
      <c r="F5" s="243" t="s">
        <v>4315</v>
      </c>
      <c r="G5" s="248" t="s">
        <v>4316</v>
      </c>
      <c r="H5" s="174">
        <v>10000</v>
      </c>
      <c r="I5" s="122">
        <v>4000</v>
      </c>
      <c r="J5" s="103" t="s">
        <v>343</v>
      </c>
      <c r="K5" s="99" t="s">
        <v>4304</v>
      </c>
      <c r="L5" s="99"/>
      <c r="M5" s="545" t="s">
        <v>4317</v>
      </c>
      <c r="N5" s="22"/>
    </row>
    <row r="6" spans="1:14" ht="12.75">
      <c r="A6" s="576" t="s">
        <v>4318</v>
      </c>
      <c r="B6" s="708" t="s">
        <v>4319</v>
      </c>
      <c r="C6" s="710" t="s">
        <v>2599</v>
      </c>
      <c r="D6" s="99" t="s">
        <v>23</v>
      </c>
      <c r="E6" s="243" t="s">
        <v>4320</v>
      </c>
      <c r="F6" s="243" t="s">
        <v>4321</v>
      </c>
      <c r="G6" s="222" t="s">
        <v>4322</v>
      </c>
      <c r="H6" s="174">
        <v>15000</v>
      </c>
      <c r="I6" s="97">
        <v>7000</v>
      </c>
      <c r="J6" s="107" t="s">
        <v>4323</v>
      </c>
      <c r="K6" s="99"/>
      <c r="L6" s="711" t="s">
        <v>4324</v>
      </c>
      <c r="M6" s="94"/>
      <c r="N6" s="22"/>
    </row>
    <row r="7" spans="1:14" ht="12.75">
      <c r="A7" s="576" t="s">
        <v>4318</v>
      </c>
      <c r="B7" s="712" t="s">
        <v>4325</v>
      </c>
      <c r="C7" s="168" t="s">
        <v>4326</v>
      </c>
      <c r="D7" s="99" t="s">
        <v>23</v>
      </c>
      <c r="E7" s="243" t="s">
        <v>4320</v>
      </c>
      <c r="F7" s="243" t="s">
        <v>343</v>
      </c>
      <c r="G7" s="713" t="s">
        <v>4327</v>
      </c>
      <c r="H7" s="174">
        <v>45000</v>
      </c>
      <c r="I7" s="97">
        <v>30000</v>
      </c>
      <c r="J7" s="107" t="s">
        <v>4323</v>
      </c>
      <c r="K7" s="99"/>
      <c r="L7" s="711" t="s">
        <v>4328</v>
      </c>
      <c r="M7" s="94"/>
      <c r="N7" s="22"/>
    </row>
    <row r="8" spans="1:14" ht="12.75">
      <c r="A8" s="576" t="s">
        <v>4318</v>
      </c>
      <c r="B8" s="714" t="s">
        <v>4329</v>
      </c>
      <c r="C8" s="243" t="s">
        <v>4314</v>
      </c>
      <c r="D8" s="99" t="s">
        <v>49</v>
      </c>
      <c r="E8" s="243" t="s">
        <v>4330</v>
      </c>
      <c r="F8" s="95" t="s">
        <v>4331</v>
      </c>
      <c r="G8" s="222" t="s">
        <v>4332</v>
      </c>
      <c r="H8" s="138">
        <v>20000</v>
      </c>
      <c r="I8" s="122">
        <v>7000</v>
      </c>
      <c r="J8" s="107" t="s">
        <v>4304</v>
      </c>
      <c r="K8" s="119"/>
      <c r="L8" s="715" t="s">
        <v>4333</v>
      </c>
      <c r="M8" s="119"/>
      <c r="N8" s="119"/>
    </row>
    <row r="9" spans="1:14" ht="12.75">
      <c r="A9" s="576" t="s">
        <v>4318</v>
      </c>
      <c r="B9" s="107" t="s">
        <v>2322</v>
      </c>
      <c r="C9" s="107" t="s">
        <v>2564</v>
      </c>
      <c r="D9" s="99" t="s">
        <v>49</v>
      </c>
      <c r="E9" s="243" t="s">
        <v>4330</v>
      </c>
      <c r="F9" s="107" t="s">
        <v>4334</v>
      </c>
      <c r="G9" s="455" t="s">
        <v>2323</v>
      </c>
      <c r="H9" s="107">
        <v>30000</v>
      </c>
      <c r="I9" s="107">
        <v>15000</v>
      </c>
      <c r="J9" s="107" t="s">
        <v>4304</v>
      </c>
      <c r="K9" s="460">
        <v>45351</v>
      </c>
      <c r="L9" s="455" t="s">
        <v>4335</v>
      </c>
      <c r="M9" s="107"/>
      <c r="N9" s="107"/>
    </row>
    <row r="10" spans="1:14" ht="12.75">
      <c r="A10" s="576" t="s">
        <v>4318</v>
      </c>
      <c r="B10" s="107" t="s">
        <v>949</v>
      </c>
      <c r="C10" s="107" t="s">
        <v>2564</v>
      </c>
      <c r="D10" s="99" t="s">
        <v>49</v>
      </c>
      <c r="E10" s="243" t="s">
        <v>4330</v>
      </c>
      <c r="F10" s="107" t="s">
        <v>2302</v>
      </c>
      <c r="G10" s="455" t="s">
        <v>1126</v>
      </c>
      <c r="H10" s="107">
        <v>45000</v>
      </c>
      <c r="I10" s="107">
        <v>10000</v>
      </c>
      <c r="J10" s="107" t="s">
        <v>4304</v>
      </c>
      <c r="K10" s="460">
        <v>45349</v>
      </c>
      <c r="L10" s="455" t="s">
        <v>4336</v>
      </c>
      <c r="M10" s="107"/>
      <c r="N10" s="107"/>
    </row>
  </sheetData>
  <autoFilter ref="A1:N10" xr:uid="{00000000-0001-0000-1600-000000000000}"/>
  <conditionalFormatting sqref="M1">
    <cfRule type="expression" dxfId="11" priority="1">
      <formula>COUNTIF(N:N,N1)&gt;1</formula>
    </cfRule>
  </conditionalFormatting>
  <hyperlinks>
    <hyperlink ref="G2" r:id="rId1" xr:uid="{00000000-0004-0000-1600-000000000000}"/>
    <hyperlink ref="M2" r:id="rId2" xr:uid="{00000000-0004-0000-1600-000001000000}"/>
    <hyperlink ref="G3" r:id="rId3" xr:uid="{00000000-0004-0000-1600-000002000000}"/>
    <hyperlink ref="M3" r:id="rId4" xr:uid="{00000000-0004-0000-1600-000003000000}"/>
    <hyperlink ref="G4" r:id="rId5" xr:uid="{00000000-0004-0000-1600-000007000000}"/>
    <hyperlink ref="M4" r:id="rId6" xr:uid="{00000000-0004-0000-1600-000008000000}"/>
    <hyperlink ref="G5" r:id="rId7" xr:uid="{00000000-0004-0000-1600-000009000000}"/>
    <hyperlink ref="M5" r:id="rId8" xr:uid="{00000000-0004-0000-1600-00000A000000}"/>
    <hyperlink ref="G6" r:id="rId9" xr:uid="{00000000-0004-0000-1600-00000E000000}"/>
    <hyperlink ref="L6" r:id="rId10" xr:uid="{00000000-0004-0000-1600-00000F000000}"/>
    <hyperlink ref="G7" r:id="rId11" xr:uid="{00000000-0004-0000-1600-000010000000}"/>
    <hyperlink ref="L7" r:id="rId12" xr:uid="{00000000-0004-0000-1600-000011000000}"/>
    <hyperlink ref="G8" r:id="rId13" xr:uid="{00000000-0004-0000-1600-000012000000}"/>
    <hyperlink ref="L8" r:id="rId14" xr:uid="{00000000-0004-0000-1600-000013000000}"/>
    <hyperlink ref="G9" r:id="rId15" xr:uid="{00000000-0004-0000-1600-000014000000}"/>
    <hyperlink ref="L9" r:id="rId16" xr:uid="{00000000-0004-0000-1600-000015000000}"/>
    <hyperlink ref="G10" r:id="rId17" xr:uid="{00000000-0004-0000-1600-000016000000}"/>
    <hyperlink ref="L10" r:id="rId18" xr:uid="{00000000-0004-0000-1600-000017000000}"/>
  </hyperlinks>
  <pageMargins left="0.7" right="0.7" top="0.75" bottom="0.75" header="0.3" footer="0.3"/>
  <pageSetup orientation="portrait" r:id="rId1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A2"/>
  <sheetViews>
    <sheetView workbookViewId="0">
      <selection activeCell="A2" sqref="A2"/>
    </sheetView>
  </sheetViews>
  <sheetFormatPr defaultColWidth="12.5703125" defaultRowHeight="15.75" customHeight="1"/>
  <cols>
    <col min="1" max="1" width="15.85546875" customWidth="1"/>
    <col min="2" max="2" width="14.85546875" customWidth="1"/>
    <col min="12" max="12" width="19.42578125" customWidth="1"/>
  </cols>
  <sheetData>
    <row r="1" spans="1:27">
      <c r="A1" s="156" t="s">
        <v>0</v>
      </c>
      <c r="B1" s="296" t="s">
        <v>1</v>
      </c>
      <c r="C1" s="296" t="s">
        <v>2</v>
      </c>
      <c r="D1" s="296" t="s">
        <v>3380</v>
      </c>
      <c r="E1" s="296" t="s">
        <v>6</v>
      </c>
      <c r="F1" s="296" t="s">
        <v>7</v>
      </c>
      <c r="G1" s="296" t="s">
        <v>9</v>
      </c>
      <c r="H1" s="306" t="s">
        <v>2704</v>
      </c>
      <c r="I1" s="296" t="s">
        <v>13</v>
      </c>
      <c r="J1" s="296" t="s">
        <v>2787</v>
      </c>
      <c r="K1" s="296" t="s">
        <v>14</v>
      </c>
      <c r="L1" s="296" t="s">
        <v>3381</v>
      </c>
      <c r="M1" s="296" t="s">
        <v>15</v>
      </c>
      <c r="N1" s="296" t="s">
        <v>4</v>
      </c>
      <c r="O1" s="296" t="s">
        <v>25</v>
      </c>
      <c r="P1" s="296"/>
      <c r="Q1" s="296"/>
      <c r="R1" s="296"/>
    </row>
    <row r="2" spans="1:27">
      <c r="A2" s="107" t="s">
        <v>4337</v>
      </c>
      <c r="B2" s="107" t="s">
        <v>169</v>
      </c>
      <c r="C2" s="92" t="s">
        <v>39</v>
      </c>
      <c r="D2" s="92" t="s">
        <v>23</v>
      </c>
      <c r="E2" s="283" t="s">
        <v>554</v>
      </c>
      <c r="F2" s="92" t="s">
        <v>27</v>
      </c>
      <c r="G2" s="122">
        <v>50000</v>
      </c>
      <c r="H2" s="122">
        <v>35000</v>
      </c>
      <c r="I2" s="121" t="s">
        <v>4338</v>
      </c>
      <c r="J2" s="569">
        <v>45162</v>
      </c>
      <c r="K2" s="92" t="s">
        <v>30</v>
      </c>
      <c r="L2" s="107"/>
      <c r="M2" s="107" t="s">
        <v>4339</v>
      </c>
      <c r="N2" s="107"/>
      <c r="O2" s="107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</row>
  </sheetData>
  <conditionalFormatting sqref="I1:J1">
    <cfRule type="expression" dxfId="10" priority="1">
      <formula>COUNTIF(I:I,I1)&gt;1</formula>
    </cfRule>
  </conditionalFormatting>
  <hyperlinks>
    <hyperlink ref="E2" r:id="rId1" xr:uid="{00000000-0004-0000-1700-000000000000}"/>
    <hyperlink ref="I2" r:id="rId2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975"/>
  <sheetViews>
    <sheetView workbookViewId="0">
      <selection activeCell="A2" sqref="A2"/>
    </sheetView>
  </sheetViews>
  <sheetFormatPr defaultColWidth="12.5703125" defaultRowHeight="15.75" customHeight="1"/>
  <cols>
    <col min="1" max="1" width="21.28515625" customWidth="1"/>
    <col min="2" max="2" width="8.85546875" customWidth="1"/>
    <col min="3" max="3" width="23.140625" customWidth="1"/>
    <col min="4" max="4" width="6.85546875" customWidth="1"/>
    <col min="5" max="5" width="13.28515625" customWidth="1"/>
    <col min="6" max="6" width="16.140625" customWidth="1"/>
    <col min="7" max="7" width="15.7109375" customWidth="1"/>
    <col min="8" max="8" width="8.7109375" customWidth="1"/>
    <col min="9" max="9" width="10.42578125" customWidth="1"/>
    <col min="10" max="10" width="11.5703125" customWidth="1"/>
    <col min="11" max="12" width="12.42578125" customWidth="1"/>
    <col min="13" max="13" width="43.42578125" bestFit="1" customWidth="1"/>
    <col min="14" max="14" width="6.42578125" customWidth="1"/>
    <col min="15" max="15" width="49" bestFit="1" customWidth="1"/>
    <col min="16" max="16" width="11" customWidth="1"/>
    <col min="17" max="17" width="10.85546875" customWidth="1"/>
    <col min="18" max="18" width="16.42578125" customWidth="1"/>
    <col min="19" max="19" width="12.140625" customWidth="1"/>
  </cols>
  <sheetData>
    <row r="1" spans="1:19" ht="12.75">
      <c r="A1" s="156" t="s">
        <v>0</v>
      </c>
      <c r="B1" s="296" t="s">
        <v>4340</v>
      </c>
      <c r="C1" s="296" t="s">
        <v>1</v>
      </c>
      <c r="D1" s="296" t="s">
        <v>2</v>
      </c>
      <c r="E1" s="296" t="s">
        <v>3380</v>
      </c>
      <c r="F1" s="296" t="s">
        <v>4341</v>
      </c>
      <c r="G1" s="296" t="s">
        <v>4342</v>
      </c>
      <c r="H1" s="305" t="s">
        <v>3800</v>
      </c>
      <c r="I1" s="306" t="s">
        <v>3694</v>
      </c>
      <c r="J1" s="306" t="s">
        <v>9</v>
      </c>
      <c r="K1" s="306" t="s">
        <v>2704</v>
      </c>
      <c r="L1" s="2" t="s">
        <v>12</v>
      </c>
      <c r="M1" s="2" t="s">
        <v>6346</v>
      </c>
      <c r="N1" s="296" t="s">
        <v>4204</v>
      </c>
      <c r="O1" s="296" t="s">
        <v>13</v>
      </c>
      <c r="P1" s="296" t="s">
        <v>14</v>
      </c>
      <c r="Q1" s="296" t="s">
        <v>2787</v>
      </c>
      <c r="R1" s="296" t="s">
        <v>15</v>
      </c>
      <c r="S1" s="296" t="s">
        <v>16</v>
      </c>
    </row>
    <row r="2" spans="1:19" ht="12.75">
      <c r="A2" s="94" t="s">
        <v>4343</v>
      </c>
      <c r="B2" s="99" t="s">
        <v>4344</v>
      </c>
      <c r="C2" s="94" t="s">
        <v>4033</v>
      </c>
      <c r="D2" s="99" t="s">
        <v>39</v>
      </c>
      <c r="E2" s="99" t="s">
        <v>1235</v>
      </c>
      <c r="F2" s="577" t="s">
        <v>4345</v>
      </c>
      <c r="G2" s="94"/>
      <c r="H2" s="297">
        <f t="shared" ref="H2:H10" si="0">J2+I2</f>
        <v>49500</v>
      </c>
      <c r="I2" s="299">
        <f t="shared" ref="I2:I10" si="1">J2*10%</f>
        <v>4500</v>
      </c>
      <c r="J2" s="103">
        <v>45000</v>
      </c>
      <c r="K2" s="103">
        <v>40000</v>
      </c>
      <c r="L2" s="95" t="s">
        <v>4346</v>
      </c>
      <c r="M2" s="95" t="s">
        <v>4034</v>
      </c>
      <c r="N2" s="94"/>
      <c r="O2" s="945" t="s">
        <v>4347</v>
      </c>
      <c r="P2" s="92" t="s">
        <v>30</v>
      </c>
      <c r="Q2" s="569">
        <v>45105</v>
      </c>
      <c r="R2" s="107" t="s">
        <v>4348</v>
      </c>
      <c r="S2" s="168"/>
    </row>
    <row r="3" spans="1:19" ht="12.75">
      <c r="A3" s="94" t="s">
        <v>4343</v>
      </c>
      <c r="B3" s="99" t="s">
        <v>4344</v>
      </c>
      <c r="C3" s="94" t="s">
        <v>4349</v>
      </c>
      <c r="D3" s="99" t="s">
        <v>39</v>
      </c>
      <c r="E3" s="99" t="s">
        <v>1235</v>
      </c>
      <c r="F3" s="577" t="s">
        <v>4345</v>
      </c>
      <c r="G3" s="94"/>
      <c r="H3" s="297">
        <f t="shared" si="0"/>
        <v>16500</v>
      </c>
      <c r="I3" s="299">
        <f t="shared" si="1"/>
        <v>1500</v>
      </c>
      <c r="J3" s="103">
        <v>15000</v>
      </c>
      <c r="K3" s="103">
        <v>15000</v>
      </c>
      <c r="L3" s="95" t="s">
        <v>4346</v>
      </c>
      <c r="M3" s="95" t="s">
        <v>742</v>
      </c>
      <c r="N3" s="94"/>
      <c r="O3" s="945" t="s">
        <v>4350</v>
      </c>
      <c r="P3" s="92" t="s">
        <v>30</v>
      </c>
      <c r="Q3" s="569">
        <v>45106</v>
      </c>
      <c r="R3" s="107" t="s">
        <v>4351</v>
      </c>
      <c r="S3" s="168"/>
    </row>
    <row r="4" spans="1:19" ht="12.75">
      <c r="A4" s="126" t="s">
        <v>4352</v>
      </c>
      <c r="B4" s="92" t="s">
        <v>4353</v>
      </c>
      <c r="C4" s="107" t="s">
        <v>4354</v>
      </c>
      <c r="D4" s="107" t="s">
        <v>39</v>
      </c>
      <c r="E4" s="92" t="s">
        <v>1235</v>
      </c>
      <c r="F4" s="577" t="s">
        <v>4355</v>
      </c>
      <c r="G4" s="107"/>
      <c r="H4" s="297">
        <f t="shared" si="0"/>
        <v>13200</v>
      </c>
      <c r="I4" s="297">
        <f t="shared" si="1"/>
        <v>1200</v>
      </c>
      <c r="J4" s="297">
        <v>12000</v>
      </c>
      <c r="K4" s="297">
        <v>6000</v>
      </c>
      <c r="L4" s="153" t="s">
        <v>4356</v>
      </c>
      <c r="M4" s="153" t="s">
        <v>6347</v>
      </c>
      <c r="N4" s="107"/>
      <c r="O4" s="945" t="s">
        <v>4357</v>
      </c>
      <c r="P4" s="92" t="s">
        <v>30</v>
      </c>
      <c r="Q4" s="561">
        <v>45098</v>
      </c>
      <c r="R4" s="107" t="s">
        <v>4358</v>
      </c>
      <c r="S4" s="107"/>
    </row>
    <row r="5" spans="1:19" ht="12.75">
      <c r="A5" s="126" t="s">
        <v>4352</v>
      </c>
      <c r="B5" s="92" t="s">
        <v>4353</v>
      </c>
      <c r="C5" s="107" t="s">
        <v>3918</v>
      </c>
      <c r="D5" s="107" t="s">
        <v>39</v>
      </c>
      <c r="E5" s="92" t="s">
        <v>3201</v>
      </c>
      <c r="F5" s="577" t="s">
        <v>4355</v>
      </c>
      <c r="G5" s="107"/>
      <c r="H5" s="297">
        <f t="shared" si="0"/>
        <v>13200</v>
      </c>
      <c r="I5" s="297">
        <f t="shared" si="1"/>
        <v>1200</v>
      </c>
      <c r="J5" s="297">
        <v>12000</v>
      </c>
      <c r="K5" s="297">
        <v>4000</v>
      </c>
      <c r="L5" s="153" t="s">
        <v>4356</v>
      </c>
      <c r="M5" s="153" t="s">
        <v>3919</v>
      </c>
      <c r="N5" s="107"/>
      <c r="O5" s="945" t="s">
        <v>4359</v>
      </c>
      <c r="P5" s="92" t="s">
        <v>30</v>
      </c>
      <c r="Q5" s="561">
        <v>45094</v>
      </c>
      <c r="R5" s="107" t="s">
        <v>4360</v>
      </c>
      <c r="S5" s="107"/>
    </row>
    <row r="6" spans="1:19" ht="12.75">
      <c r="A6" s="126" t="s">
        <v>4352</v>
      </c>
      <c r="B6" s="92" t="s">
        <v>4353</v>
      </c>
      <c r="C6" s="107" t="s">
        <v>4361</v>
      </c>
      <c r="D6" s="107" t="s">
        <v>39</v>
      </c>
      <c r="E6" s="92" t="s">
        <v>3201</v>
      </c>
      <c r="F6" s="577" t="s">
        <v>4355</v>
      </c>
      <c r="G6" s="107"/>
      <c r="H6" s="297">
        <f t="shared" si="0"/>
        <v>30250</v>
      </c>
      <c r="I6" s="297">
        <f t="shared" si="1"/>
        <v>2750</v>
      </c>
      <c r="J6" s="297">
        <v>27500</v>
      </c>
      <c r="K6" s="297">
        <v>20000</v>
      </c>
      <c r="L6" s="153" t="s">
        <v>4356</v>
      </c>
      <c r="M6" s="153" t="s">
        <v>5181</v>
      </c>
      <c r="N6" s="107"/>
      <c r="O6" s="121" t="s">
        <v>4362</v>
      </c>
      <c r="P6" s="92" t="s">
        <v>30</v>
      </c>
      <c r="Q6" s="561">
        <v>45096</v>
      </c>
      <c r="R6" s="107" t="s">
        <v>4363</v>
      </c>
      <c r="S6" s="107"/>
    </row>
    <row r="7" spans="1:19" ht="12.75">
      <c r="A7" s="172" t="s">
        <v>4343</v>
      </c>
      <c r="B7" s="160" t="s">
        <v>4364</v>
      </c>
      <c r="C7" s="22" t="s">
        <v>73</v>
      </c>
      <c r="D7" s="168" t="s">
        <v>39</v>
      </c>
      <c r="E7" s="168" t="s">
        <v>1235</v>
      </c>
      <c r="F7" s="577" t="s">
        <v>4365</v>
      </c>
      <c r="G7" s="22"/>
      <c r="H7" s="297">
        <f t="shared" si="0"/>
        <v>16500</v>
      </c>
      <c r="I7" s="297">
        <f t="shared" si="1"/>
        <v>1500</v>
      </c>
      <c r="J7" s="174">
        <v>15000</v>
      </c>
      <c r="K7" s="390">
        <v>10000</v>
      </c>
      <c r="L7" s="95" t="s">
        <v>4346</v>
      </c>
      <c r="M7" s="243" t="s">
        <v>922</v>
      </c>
      <c r="N7" s="22"/>
      <c r="O7" s="946" t="s">
        <v>4366</v>
      </c>
      <c r="P7" s="92" t="s">
        <v>30</v>
      </c>
      <c r="Q7" s="522">
        <v>45119</v>
      </c>
      <c r="R7" s="107" t="s">
        <v>4367</v>
      </c>
      <c r="S7" s="22"/>
    </row>
    <row r="8" spans="1:19" ht="12.75">
      <c r="A8" s="126" t="s">
        <v>4352</v>
      </c>
      <c r="B8" s="92" t="s">
        <v>4353</v>
      </c>
      <c r="C8" s="107" t="s">
        <v>3929</v>
      </c>
      <c r="D8" s="107" t="s">
        <v>39</v>
      </c>
      <c r="E8" s="92" t="s">
        <v>1235</v>
      </c>
      <c r="F8" s="577" t="s">
        <v>4368</v>
      </c>
      <c r="G8" s="107"/>
      <c r="H8" s="297">
        <f t="shared" si="0"/>
        <v>16500</v>
      </c>
      <c r="I8" s="297">
        <f t="shared" si="1"/>
        <v>1500</v>
      </c>
      <c r="J8" s="297">
        <v>15000</v>
      </c>
      <c r="K8" s="297">
        <v>10000</v>
      </c>
      <c r="L8" s="95" t="s">
        <v>4346</v>
      </c>
      <c r="M8" s="95" t="s">
        <v>506</v>
      </c>
      <c r="N8" s="107"/>
      <c r="O8" s="121" t="s">
        <v>4369</v>
      </c>
      <c r="P8" s="99" t="s">
        <v>30</v>
      </c>
      <c r="Q8" s="561">
        <v>45145</v>
      </c>
      <c r="R8" s="107" t="s">
        <v>4370</v>
      </c>
      <c r="S8" s="107"/>
    </row>
    <row r="9" spans="1:19" ht="12.75">
      <c r="A9" s="107" t="s">
        <v>4371</v>
      </c>
      <c r="B9" s="92" t="s">
        <v>4364</v>
      </c>
      <c r="C9" s="107" t="s">
        <v>1367</v>
      </c>
      <c r="D9" s="107" t="s">
        <v>39</v>
      </c>
      <c r="E9" s="92" t="s">
        <v>1235</v>
      </c>
      <c r="F9" s="577" t="s">
        <v>4372</v>
      </c>
      <c r="G9" s="107"/>
      <c r="H9" s="297">
        <f t="shared" si="0"/>
        <v>38500</v>
      </c>
      <c r="I9" s="297">
        <f t="shared" si="1"/>
        <v>3500</v>
      </c>
      <c r="J9" s="297">
        <v>35000</v>
      </c>
      <c r="K9" s="297">
        <v>25000</v>
      </c>
      <c r="L9" s="153" t="s">
        <v>4356</v>
      </c>
      <c r="M9" s="153" t="s">
        <v>1304</v>
      </c>
      <c r="N9" s="107"/>
      <c r="O9" s="945" t="s">
        <v>4373</v>
      </c>
      <c r="P9" s="99" t="s">
        <v>30</v>
      </c>
      <c r="Q9" s="561">
        <v>45153</v>
      </c>
      <c r="R9" s="107" t="s">
        <v>4374</v>
      </c>
      <c r="S9" s="107"/>
    </row>
    <row r="10" spans="1:19" ht="12.75">
      <c r="A10" s="172" t="s">
        <v>4343</v>
      </c>
      <c r="B10" s="160" t="s">
        <v>4375</v>
      </c>
      <c r="C10" s="22" t="s">
        <v>1335</v>
      </c>
      <c r="D10" s="168" t="s">
        <v>39</v>
      </c>
      <c r="E10" s="168" t="s">
        <v>1235</v>
      </c>
      <c r="F10" s="577" t="s">
        <v>4368</v>
      </c>
      <c r="G10" s="22"/>
      <c r="H10" s="297">
        <f t="shared" si="0"/>
        <v>22000</v>
      </c>
      <c r="I10" s="297">
        <f t="shared" si="1"/>
        <v>2000</v>
      </c>
      <c r="J10" s="174">
        <v>20000</v>
      </c>
      <c r="K10" s="174">
        <v>15000</v>
      </c>
      <c r="L10" s="95" t="s">
        <v>4346</v>
      </c>
      <c r="M10" s="243" t="s">
        <v>225</v>
      </c>
      <c r="N10" s="22"/>
      <c r="O10" s="453" t="s">
        <v>4376</v>
      </c>
      <c r="P10" s="99" t="s">
        <v>30</v>
      </c>
      <c r="Q10" s="522">
        <v>45162</v>
      </c>
      <c r="R10" s="33" t="s">
        <v>893</v>
      </c>
      <c r="S10" s="22"/>
    </row>
    <row r="11" spans="1:19" ht="12.75">
      <c r="B11" s="152"/>
      <c r="H11" s="716"/>
      <c r="I11" s="716"/>
      <c r="J11" s="716"/>
      <c r="K11" s="716"/>
      <c r="L11" s="152"/>
      <c r="M11" s="152"/>
    </row>
    <row r="12" spans="1:19" ht="12.75">
      <c r="B12" s="152"/>
      <c r="H12" s="716"/>
      <c r="I12" s="716"/>
      <c r="J12" s="716"/>
      <c r="K12" s="716"/>
      <c r="L12" s="152"/>
      <c r="M12" s="152"/>
    </row>
    <row r="13" spans="1:19" ht="12.75">
      <c r="B13" s="152"/>
      <c r="H13" s="716"/>
      <c r="I13" s="716"/>
      <c r="J13" s="716"/>
      <c r="K13" s="716"/>
      <c r="L13" s="152"/>
      <c r="M13" s="152"/>
    </row>
    <row r="14" spans="1:19" ht="12.75">
      <c r="B14" s="152"/>
      <c r="H14" s="716"/>
      <c r="I14" s="716"/>
      <c r="J14" s="716"/>
      <c r="K14" s="716"/>
      <c r="L14" s="152"/>
      <c r="M14" s="152"/>
    </row>
    <row r="15" spans="1:19" ht="12.75">
      <c r="B15" s="152"/>
      <c r="H15" s="716"/>
      <c r="I15" s="716"/>
      <c r="J15" s="716"/>
      <c r="K15" s="716"/>
      <c r="L15" s="152"/>
      <c r="M15" s="152"/>
    </row>
    <row r="16" spans="1:19" ht="12.75">
      <c r="B16" s="152"/>
      <c r="H16" s="716"/>
      <c r="I16" s="716"/>
      <c r="J16" s="716"/>
      <c r="K16" s="716"/>
      <c r="L16" s="152"/>
      <c r="M16" s="152"/>
    </row>
    <row r="17" spans="2:13" ht="12.75">
      <c r="B17" s="152"/>
      <c r="H17" s="716"/>
      <c r="I17" s="716"/>
      <c r="J17" s="716"/>
      <c r="K17" s="716"/>
      <c r="L17" s="152"/>
      <c r="M17" s="152"/>
    </row>
    <row r="18" spans="2:13" ht="12.75">
      <c r="B18" s="152"/>
      <c r="H18" s="716"/>
      <c r="I18" s="716"/>
      <c r="J18" s="716"/>
      <c r="K18" s="716"/>
      <c r="L18" s="152"/>
      <c r="M18" s="152"/>
    </row>
    <row r="19" spans="2:13" ht="12.75">
      <c r="B19" s="152"/>
      <c r="H19" s="716"/>
      <c r="I19" s="716"/>
      <c r="J19" s="716"/>
      <c r="K19" s="716"/>
      <c r="L19" s="152"/>
      <c r="M19" s="152"/>
    </row>
    <row r="20" spans="2:13" ht="12.75">
      <c r="B20" s="152"/>
      <c r="H20" s="716"/>
      <c r="I20" s="716"/>
      <c r="J20" s="716"/>
      <c r="K20" s="716"/>
      <c r="L20" s="152"/>
      <c r="M20" s="152"/>
    </row>
    <row r="21" spans="2:13" ht="12.75">
      <c r="B21" s="152"/>
      <c r="H21" s="716"/>
      <c r="I21" s="716"/>
      <c r="J21" s="716"/>
      <c r="K21" s="716"/>
      <c r="L21" s="152"/>
      <c r="M21" s="152"/>
    </row>
    <row r="22" spans="2:13" ht="12.75">
      <c r="B22" s="152"/>
      <c r="H22" s="716"/>
      <c r="I22" s="716"/>
      <c r="J22" s="716"/>
      <c r="K22" s="716"/>
      <c r="L22" s="152"/>
      <c r="M22" s="152"/>
    </row>
    <row r="23" spans="2:13" ht="12.75">
      <c r="B23" s="152"/>
      <c r="H23" s="716"/>
      <c r="I23" s="716"/>
      <c r="J23" s="716"/>
      <c r="K23" s="716"/>
      <c r="L23" s="152"/>
      <c r="M23" s="152"/>
    </row>
    <row r="24" spans="2:13" ht="12.75">
      <c r="B24" s="152"/>
      <c r="H24" s="716"/>
      <c r="I24" s="716"/>
      <c r="J24" s="716"/>
      <c r="K24" s="716"/>
      <c r="L24" s="152"/>
      <c r="M24" s="152"/>
    </row>
    <row r="25" spans="2:13" ht="12.75">
      <c r="B25" s="152"/>
      <c r="H25" s="716"/>
      <c r="I25" s="716"/>
      <c r="J25" s="716"/>
      <c r="K25" s="716"/>
      <c r="L25" s="152"/>
      <c r="M25" s="152"/>
    </row>
    <row r="26" spans="2:13" ht="12.75">
      <c r="B26" s="152"/>
      <c r="H26" s="716"/>
      <c r="I26" s="716"/>
      <c r="J26" s="716"/>
      <c r="K26" s="716"/>
      <c r="L26" s="152"/>
      <c r="M26" s="152"/>
    </row>
    <row r="27" spans="2:13" ht="12.75">
      <c r="B27" s="152"/>
      <c r="H27" s="716"/>
      <c r="I27" s="716"/>
      <c r="J27" s="716"/>
      <c r="K27" s="716"/>
      <c r="L27" s="152"/>
      <c r="M27" s="152"/>
    </row>
    <row r="28" spans="2:13" ht="12.75">
      <c r="B28" s="152"/>
      <c r="H28" s="716"/>
      <c r="I28" s="716"/>
      <c r="J28" s="716"/>
      <c r="K28" s="716"/>
      <c r="L28" s="152"/>
      <c r="M28" s="152"/>
    </row>
    <row r="29" spans="2:13" ht="12.75">
      <c r="B29" s="152"/>
      <c r="H29" s="716"/>
      <c r="I29" s="716"/>
      <c r="J29" s="716"/>
      <c r="K29" s="716"/>
      <c r="L29" s="152"/>
      <c r="M29" s="152"/>
    </row>
    <row r="30" spans="2:13" ht="12.75">
      <c r="B30" s="152"/>
      <c r="H30" s="716"/>
      <c r="I30" s="716"/>
      <c r="J30" s="716"/>
      <c r="K30" s="716"/>
      <c r="L30" s="152"/>
      <c r="M30" s="152"/>
    </row>
    <row r="31" spans="2:13" ht="12.75">
      <c r="B31" s="152"/>
      <c r="H31" s="716"/>
      <c r="I31" s="716"/>
      <c r="J31" s="716"/>
      <c r="K31" s="716"/>
      <c r="L31" s="152"/>
      <c r="M31" s="152"/>
    </row>
    <row r="32" spans="2:13" ht="12.75">
      <c r="B32" s="152"/>
      <c r="H32" s="716"/>
      <c r="I32" s="716"/>
      <c r="J32" s="716"/>
      <c r="K32" s="716"/>
      <c r="L32" s="152"/>
      <c r="M32" s="152"/>
    </row>
    <row r="33" spans="2:13" ht="12.75">
      <c r="B33" s="152"/>
      <c r="H33" s="716"/>
      <c r="I33" s="716"/>
      <c r="J33" s="716"/>
      <c r="K33" s="716"/>
      <c r="L33" s="152"/>
      <c r="M33" s="152"/>
    </row>
    <row r="34" spans="2:13" ht="12.75">
      <c r="B34" s="152"/>
      <c r="H34" s="716"/>
      <c r="I34" s="716"/>
      <c r="J34" s="716"/>
      <c r="K34" s="716"/>
      <c r="L34" s="152"/>
      <c r="M34" s="152"/>
    </row>
    <row r="35" spans="2:13" ht="12.75">
      <c r="B35" s="152"/>
      <c r="H35" s="716"/>
      <c r="I35" s="716"/>
      <c r="J35" s="716"/>
      <c r="K35" s="716"/>
      <c r="L35" s="152"/>
      <c r="M35" s="152"/>
    </row>
    <row r="36" spans="2:13" ht="12.75">
      <c r="B36" s="152"/>
      <c r="H36" s="716"/>
      <c r="I36" s="716"/>
      <c r="J36" s="716"/>
      <c r="K36" s="716"/>
      <c r="L36" s="152"/>
      <c r="M36" s="152"/>
    </row>
    <row r="37" spans="2:13" ht="12.75">
      <c r="B37" s="152"/>
      <c r="H37" s="716"/>
      <c r="I37" s="716"/>
      <c r="J37" s="716"/>
      <c r="K37" s="716"/>
      <c r="L37" s="152"/>
      <c r="M37" s="152"/>
    </row>
    <row r="38" spans="2:13" ht="12.75">
      <c r="B38" s="152"/>
      <c r="H38" s="716"/>
      <c r="I38" s="716"/>
      <c r="J38" s="716"/>
      <c r="K38" s="716"/>
      <c r="L38" s="152"/>
      <c r="M38" s="152"/>
    </row>
    <row r="39" spans="2:13" ht="12.75">
      <c r="B39" s="152"/>
      <c r="H39" s="716"/>
      <c r="I39" s="716"/>
      <c r="J39" s="716"/>
      <c r="K39" s="716"/>
      <c r="L39" s="152"/>
      <c r="M39" s="152"/>
    </row>
    <row r="40" spans="2:13" ht="12.75">
      <c r="B40" s="152"/>
      <c r="H40" s="716"/>
      <c r="I40" s="716"/>
      <c r="J40" s="716"/>
      <c r="K40" s="716"/>
      <c r="L40" s="152"/>
      <c r="M40" s="152"/>
    </row>
    <row r="41" spans="2:13" ht="12.75">
      <c r="B41" s="152"/>
      <c r="H41" s="716"/>
      <c r="I41" s="716"/>
      <c r="J41" s="716"/>
      <c r="K41" s="716"/>
      <c r="L41" s="152"/>
      <c r="M41" s="152"/>
    </row>
    <row r="42" spans="2:13" ht="12.75">
      <c r="B42" s="152"/>
      <c r="H42" s="716"/>
      <c r="I42" s="716"/>
      <c r="J42" s="716"/>
      <c r="K42" s="716"/>
      <c r="L42" s="152"/>
      <c r="M42" s="152"/>
    </row>
    <row r="43" spans="2:13" ht="12.75">
      <c r="B43" s="152"/>
      <c r="H43" s="716"/>
      <c r="I43" s="716"/>
      <c r="J43" s="716"/>
      <c r="K43" s="716"/>
      <c r="L43" s="152"/>
      <c r="M43" s="152"/>
    </row>
    <row r="44" spans="2:13" ht="12.75">
      <c r="B44" s="152"/>
      <c r="H44" s="716"/>
      <c r="I44" s="716"/>
      <c r="J44" s="716"/>
      <c r="K44" s="716"/>
      <c r="L44" s="152"/>
      <c r="M44" s="152"/>
    </row>
    <row r="45" spans="2:13" ht="12.75">
      <c r="B45" s="152"/>
      <c r="H45" s="716"/>
      <c r="I45" s="716"/>
      <c r="J45" s="716"/>
      <c r="K45" s="716"/>
      <c r="L45" s="152"/>
      <c r="M45" s="152"/>
    </row>
    <row r="46" spans="2:13" ht="12.75">
      <c r="B46" s="152"/>
      <c r="H46" s="716"/>
      <c r="I46" s="716"/>
      <c r="J46" s="716"/>
      <c r="K46" s="716"/>
      <c r="L46" s="152"/>
      <c r="M46" s="152"/>
    </row>
    <row r="47" spans="2:13" ht="12.75">
      <c r="B47" s="152"/>
      <c r="H47" s="716"/>
      <c r="I47" s="716"/>
      <c r="J47" s="716"/>
      <c r="K47" s="716"/>
      <c r="L47" s="152"/>
      <c r="M47" s="152"/>
    </row>
    <row r="48" spans="2:13" ht="12.75">
      <c r="B48" s="152"/>
      <c r="H48" s="716"/>
      <c r="I48" s="716"/>
      <c r="J48" s="716"/>
      <c r="K48" s="716"/>
      <c r="L48" s="152"/>
      <c r="M48" s="152"/>
    </row>
    <row r="49" spans="2:13" ht="12.75">
      <c r="B49" s="152"/>
      <c r="H49" s="716"/>
      <c r="I49" s="716"/>
      <c r="J49" s="716"/>
      <c r="K49" s="716"/>
      <c r="L49" s="152"/>
      <c r="M49" s="152"/>
    </row>
    <row r="50" spans="2:13" ht="12.75">
      <c r="B50" s="152"/>
      <c r="H50" s="716"/>
      <c r="I50" s="716"/>
      <c r="J50" s="716"/>
      <c r="K50" s="716"/>
      <c r="L50" s="152"/>
      <c r="M50" s="152"/>
    </row>
    <row r="51" spans="2:13" ht="12.75">
      <c r="B51" s="152"/>
      <c r="H51" s="716"/>
      <c r="I51" s="716"/>
      <c r="J51" s="716"/>
      <c r="K51" s="716"/>
      <c r="L51" s="152"/>
      <c r="M51" s="152"/>
    </row>
    <row r="52" spans="2:13" ht="12.75">
      <c r="B52" s="152"/>
      <c r="H52" s="716"/>
      <c r="I52" s="716"/>
      <c r="J52" s="716"/>
      <c r="K52" s="716"/>
      <c r="L52" s="152"/>
      <c r="M52" s="152"/>
    </row>
    <row r="53" spans="2:13" ht="12.75">
      <c r="B53" s="152"/>
      <c r="H53" s="716"/>
      <c r="I53" s="716"/>
      <c r="J53" s="716"/>
      <c r="K53" s="716"/>
      <c r="L53" s="152"/>
      <c r="M53" s="152"/>
    </row>
    <row r="54" spans="2:13" ht="12.75">
      <c r="B54" s="152"/>
      <c r="H54" s="716"/>
      <c r="I54" s="716"/>
      <c r="J54" s="716"/>
      <c r="K54" s="716"/>
      <c r="L54" s="152"/>
      <c r="M54" s="152"/>
    </row>
    <row r="55" spans="2:13" ht="12.75">
      <c r="B55" s="152"/>
      <c r="H55" s="716"/>
      <c r="I55" s="716"/>
      <c r="J55" s="716"/>
      <c r="K55" s="716"/>
      <c r="L55" s="152"/>
      <c r="M55" s="152"/>
    </row>
    <row r="56" spans="2:13" ht="12.75">
      <c r="B56" s="152"/>
      <c r="H56" s="716"/>
      <c r="I56" s="716"/>
      <c r="J56" s="716"/>
      <c r="K56" s="716"/>
      <c r="L56" s="152"/>
      <c r="M56" s="152"/>
    </row>
    <row r="57" spans="2:13" ht="12.75">
      <c r="B57" s="152"/>
      <c r="H57" s="716"/>
      <c r="I57" s="716"/>
      <c r="J57" s="716"/>
      <c r="K57" s="716"/>
      <c r="L57" s="152"/>
      <c r="M57" s="152"/>
    </row>
    <row r="58" spans="2:13" ht="12.75">
      <c r="B58" s="152"/>
      <c r="H58" s="716"/>
      <c r="I58" s="716"/>
      <c r="J58" s="716"/>
      <c r="K58" s="716"/>
      <c r="L58" s="152"/>
      <c r="M58" s="152"/>
    </row>
    <row r="59" spans="2:13" ht="12.75">
      <c r="B59" s="152"/>
      <c r="H59" s="716"/>
      <c r="I59" s="716"/>
      <c r="J59" s="716"/>
      <c r="K59" s="716"/>
      <c r="L59" s="152"/>
      <c r="M59" s="152"/>
    </row>
    <row r="60" spans="2:13" ht="12.75">
      <c r="B60" s="152"/>
      <c r="H60" s="716"/>
      <c r="I60" s="716"/>
      <c r="J60" s="716"/>
      <c r="K60" s="716"/>
      <c r="L60" s="152"/>
      <c r="M60" s="152"/>
    </row>
    <row r="61" spans="2:13" ht="12.75">
      <c r="B61" s="152"/>
      <c r="H61" s="716"/>
      <c r="I61" s="716"/>
      <c r="J61" s="716"/>
      <c r="K61" s="716"/>
      <c r="L61" s="152"/>
      <c r="M61" s="152"/>
    </row>
    <row r="62" spans="2:13" ht="12.75">
      <c r="B62" s="152"/>
      <c r="H62" s="716"/>
      <c r="I62" s="716"/>
      <c r="J62" s="716"/>
      <c r="K62" s="716"/>
      <c r="L62" s="152"/>
      <c r="M62" s="152"/>
    </row>
    <row r="63" spans="2:13" ht="12.75">
      <c r="B63" s="152"/>
      <c r="H63" s="716"/>
      <c r="I63" s="716"/>
      <c r="J63" s="716"/>
      <c r="K63" s="716"/>
      <c r="L63" s="152"/>
      <c r="M63" s="152"/>
    </row>
    <row r="64" spans="2:13" ht="12.75">
      <c r="B64" s="152"/>
      <c r="H64" s="716"/>
      <c r="I64" s="716"/>
      <c r="J64" s="716"/>
      <c r="K64" s="716"/>
      <c r="L64" s="152"/>
      <c r="M64" s="152"/>
    </row>
    <row r="65" spans="2:13" ht="12.75">
      <c r="B65" s="152"/>
      <c r="H65" s="716"/>
      <c r="I65" s="716"/>
      <c r="J65" s="716"/>
      <c r="K65" s="716"/>
      <c r="L65" s="152"/>
      <c r="M65" s="152"/>
    </row>
    <row r="66" spans="2:13" ht="12.75">
      <c r="B66" s="152"/>
      <c r="H66" s="716"/>
      <c r="I66" s="716"/>
      <c r="J66" s="716"/>
      <c r="K66" s="716"/>
      <c r="L66" s="152"/>
      <c r="M66" s="152"/>
    </row>
    <row r="67" spans="2:13" ht="12.75">
      <c r="B67" s="152"/>
      <c r="H67" s="716"/>
      <c r="I67" s="716"/>
      <c r="J67" s="716"/>
      <c r="K67" s="716"/>
      <c r="L67" s="152"/>
      <c r="M67" s="152"/>
    </row>
    <row r="68" spans="2:13" ht="12.75">
      <c r="B68" s="152"/>
      <c r="H68" s="716"/>
      <c r="I68" s="716"/>
      <c r="J68" s="716"/>
      <c r="K68" s="716"/>
      <c r="L68" s="152"/>
      <c r="M68" s="152"/>
    </row>
    <row r="69" spans="2:13" ht="12.75">
      <c r="B69" s="152"/>
      <c r="H69" s="716"/>
      <c r="I69" s="716"/>
      <c r="J69" s="716"/>
      <c r="K69" s="716"/>
      <c r="L69" s="152"/>
      <c r="M69" s="152"/>
    </row>
    <row r="70" spans="2:13" ht="12.75">
      <c r="B70" s="152"/>
      <c r="H70" s="716"/>
      <c r="I70" s="716"/>
      <c r="J70" s="716"/>
      <c r="K70" s="716"/>
      <c r="L70" s="152"/>
      <c r="M70" s="152"/>
    </row>
    <row r="71" spans="2:13" ht="12.75">
      <c r="B71" s="152"/>
      <c r="H71" s="716"/>
      <c r="I71" s="716"/>
      <c r="J71" s="716"/>
      <c r="K71" s="716"/>
      <c r="L71" s="152"/>
      <c r="M71" s="152"/>
    </row>
    <row r="72" spans="2:13" ht="12.75">
      <c r="B72" s="152"/>
      <c r="H72" s="716"/>
      <c r="I72" s="716"/>
      <c r="J72" s="716"/>
      <c r="K72" s="716"/>
      <c r="L72" s="152"/>
      <c r="M72" s="152"/>
    </row>
    <row r="73" spans="2:13" ht="12.75">
      <c r="B73" s="152"/>
      <c r="H73" s="716"/>
      <c r="I73" s="716"/>
      <c r="J73" s="716"/>
      <c r="K73" s="716"/>
      <c r="L73" s="152"/>
      <c r="M73" s="152"/>
    </row>
    <row r="74" spans="2:13" ht="12.75">
      <c r="B74" s="152"/>
      <c r="H74" s="716"/>
      <c r="I74" s="716"/>
      <c r="J74" s="716"/>
      <c r="K74" s="716"/>
      <c r="L74" s="152"/>
      <c r="M74" s="152"/>
    </row>
    <row r="75" spans="2:13" ht="12.75">
      <c r="B75" s="152"/>
      <c r="H75" s="716"/>
      <c r="I75" s="716"/>
      <c r="J75" s="716"/>
      <c r="K75" s="716"/>
      <c r="L75" s="152"/>
      <c r="M75" s="152"/>
    </row>
    <row r="76" spans="2:13" ht="12.75">
      <c r="B76" s="152"/>
      <c r="H76" s="716"/>
      <c r="I76" s="716"/>
      <c r="J76" s="716"/>
      <c r="K76" s="716"/>
      <c r="L76" s="152"/>
      <c r="M76" s="152"/>
    </row>
    <row r="77" spans="2:13" ht="12.75">
      <c r="B77" s="152"/>
      <c r="H77" s="716"/>
      <c r="I77" s="716"/>
      <c r="J77" s="716"/>
      <c r="K77" s="716"/>
      <c r="L77" s="152"/>
      <c r="M77" s="152"/>
    </row>
    <row r="78" spans="2:13" ht="12.75">
      <c r="B78" s="152"/>
      <c r="H78" s="716"/>
      <c r="I78" s="716"/>
      <c r="J78" s="716"/>
      <c r="K78" s="716"/>
      <c r="L78" s="152"/>
      <c r="M78" s="152"/>
    </row>
    <row r="79" spans="2:13" ht="12.75">
      <c r="B79" s="152"/>
      <c r="H79" s="716"/>
      <c r="I79" s="716"/>
      <c r="J79" s="716"/>
      <c r="K79" s="716"/>
      <c r="L79" s="152"/>
      <c r="M79" s="152"/>
    </row>
    <row r="80" spans="2:13" ht="12.75">
      <c r="B80" s="152"/>
      <c r="H80" s="716"/>
      <c r="I80" s="716"/>
      <c r="J80" s="716"/>
      <c r="K80" s="716"/>
      <c r="L80" s="152"/>
      <c r="M80" s="152"/>
    </row>
    <row r="81" spans="2:13" ht="12.75">
      <c r="B81" s="152"/>
      <c r="H81" s="716"/>
      <c r="I81" s="716"/>
      <c r="J81" s="716"/>
      <c r="K81" s="716"/>
      <c r="L81" s="152"/>
      <c r="M81" s="152"/>
    </row>
    <row r="82" spans="2:13" ht="12.75">
      <c r="B82" s="152"/>
      <c r="H82" s="716"/>
      <c r="I82" s="716"/>
      <c r="J82" s="716"/>
      <c r="K82" s="716"/>
      <c r="L82" s="152"/>
      <c r="M82" s="152"/>
    </row>
    <row r="83" spans="2:13" ht="12.75">
      <c r="B83" s="152"/>
      <c r="H83" s="716"/>
      <c r="I83" s="716"/>
      <c r="J83" s="716"/>
      <c r="K83" s="716"/>
      <c r="L83" s="152"/>
      <c r="M83" s="152"/>
    </row>
    <row r="84" spans="2:13" ht="12.75">
      <c r="B84" s="152"/>
      <c r="H84" s="716"/>
      <c r="I84" s="716"/>
      <c r="J84" s="716"/>
      <c r="K84" s="716"/>
      <c r="L84" s="152"/>
      <c r="M84" s="152"/>
    </row>
    <row r="85" spans="2:13" ht="12.75">
      <c r="B85" s="152"/>
      <c r="H85" s="716"/>
      <c r="I85" s="716"/>
      <c r="J85" s="716"/>
      <c r="K85" s="716"/>
      <c r="L85" s="152"/>
      <c r="M85" s="152"/>
    </row>
    <row r="86" spans="2:13" ht="12.75">
      <c r="B86" s="152"/>
      <c r="H86" s="716"/>
      <c r="I86" s="716"/>
      <c r="J86" s="716"/>
      <c r="K86" s="716"/>
      <c r="L86" s="152"/>
      <c r="M86" s="152"/>
    </row>
    <row r="87" spans="2:13" ht="12.75">
      <c r="B87" s="152"/>
      <c r="H87" s="716"/>
      <c r="I87" s="716"/>
      <c r="J87" s="716"/>
      <c r="K87" s="716"/>
      <c r="L87" s="152"/>
      <c r="M87" s="152"/>
    </row>
    <row r="88" spans="2:13" ht="12.75">
      <c r="B88" s="152"/>
      <c r="H88" s="716"/>
      <c r="I88" s="716"/>
      <c r="J88" s="716"/>
      <c r="K88" s="716"/>
      <c r="L88" s="152"/>
      <c r="M88" s="152"/>
    </row>
    <row r="89" spans="2:13" ht="12.75">
      <c r="B89" s="152"/>
      <c r="H89" s="716"/>
      <c r="I89" s="716"/>
      <c r="J89" s="716"/>
      <c r="K89" s="716"/>
      <c r="L89" s="152"/>
      <c r="M89" s="152"/>
    </row>
    <row r="90" spans="2:13" ht="12.75">
      <c r="B90" s="152"/>
      <c r="H90" s="716"/>
      <c r="I90" s="716"/>
      <c r="J90" s="716"/>
      <c r="K90" s="716"/>
      <c r="L90" s="152"/>
      <c r="M90" s="152"/>
    </row>
    <row r="91" spans="2:13" ht="12.75">
      <c r="B91" s="152"/>
      <c r="H91" s="716"/>
      <c r="I91" s="716"/>
      <c r="J91" s="716"/>
      <c r="K91" s="716"/>
      <c r="L91" s="152"/>
      <c r="M91" s="152"/>
    </row>
    <row r="92" spans="2:13" ht="12.75">
      <c r="B92" s="152"/>
      <c r="H92" s="716"/>
      <c r="I92" s="716"/>
      <c r="J92" s="716"/>
      <c r="K92" s="716"/>
      <c r="L92" s="152"/>
      <c r="M92" s="152"/>
    </row>
    <row r="93" spans="2:13" ht="12.75">
      <c r="B93" s="152"/>
      <c r="H93" s="716"/>
      <c r="I93" s="716"/>
      <c r="J93" s="716"/>
      <c r="K93" s="716"/>
      <c r="L93" s="152"/>
      <c r="M93" s="152"/>
    </row>
    <row r="94" spans="2:13" ht="12.75">
      <c r="B94" s="152"/>
      <c r="H94" s="716"/>
      <c r="I94" s="716"/>
      <c r="J94" s="716"/>
      <c r="K94" s="716"/>
      <c r="L94" s="152"/>
      <c r="M94" s="152"/>
    </row>
    <row r="95" spans="2:13" ht="12.75">
      <c r="B95" s="152"/>
      <c r="H95" s="716"/>
      <c r="I95" s="716"/>
      <c r="J95" s="716"/>
      <c r="K95" s="716"/>
      <c r="L95" s="152"/>
      <c r="M95" s="152"/>
    </row>
    <row r="96" spans="2:13" ht="12.75">
      <c r="B96" s="152"/>
      <c r="H96" s="716"/>
      <c r="I96" s="716"/>
      <c r="J96" s="716"/>
      <c r="K96" s="716"/>
      <c r="L96" s="152"/>
      <c r="M96" s="152"/>
    </row>
    <row r="97" spans="2:13" ht="12.75">
      <c r="B97" s="152"/>
      <c r="H97" s="716"/>
      <c r="I97" s="716"/>
      <c r="J97" s="716"/>
      <c r="K97" s="716"/>
      <c r="L97" s="152"/>
      <c r="M97" s="152"/>
    </row>
    <row r="98" spans="2:13" ht="12.75">
      <c r="B98" s="152"/>
      <c r="H98" s="716"/>
      <c r="I98" s="716"/>
      <c r="J98" s="716"/>
      <c r="K98" s="716"/>
      <c r="L98" s="152"/>
      <c r="M98" s="152"/>
    </row>
    <row r="99" spans="2:13" ht="12.75">
      <c r="B99" s="152"/>
      <c r="H99" s="716"/>
      <c r="I99" s="716"/>
      <c r="J99" s="716"/>
      <c r="K99" s="716"/>
      <c r="L99" s="152"/>
      <c r="M99" s="152"/>
    </row>
    <row r="100" spans="2:13" ht="12.75">
      <c r="B100" s="152"/>
      <c r="H100" s="716"/>
      <c r="I100" s="716"/>
      <c r="J100" s="716"/>
      <c r="K100" s="716"/>
      <c r="L100" s="152"/>
      <c r="M100" s="152"/>
    </row>
    <row r="101" spans="2:13" ht="12.75">
      <c r="B101" s="152"/>
      <c r="H101" s="716"/>
      <c r="I101" s="716"/>
      <c r="J101" s="716"/>
      <c r="K101" s="716"/>
      <c r="L101" s="152"/>
      <c r="M101" s="152"/>
    </row>
    <row r="102" spans="2:13" ht="12.75">
      <c r="B102" s="152"/>
      <c r="H102" s="716"/>
      <c r="I102" s="716"/>
      <c r="J102" s="716"/>
      <c r="K102" s="716"/>
      <c r="L102" s="152"/>
      <c r="M102" s="152"/>
    </row>
    <row r="103" spans="2:13" ht="12.75">
      <c r="B103" s="152"/>
      <c r="H103" s="716"/>
      <c r="I103" s="716"/>
      <c r="J103" s="716"/>
      <c r="K103" s="716"/>
      <c r="L103" s="152"/>
      <c r="M103" s="152"/>
    </row>
    <row r="104" spans="2:13" ht="12.75">
      <c r="B104" s="152"/>
      <c r="H104" s="716"/>
      <c r="I104" s="716"/>
      <c r="J104" s="716"/>
      <c r="K104" s="716"/>
      <c r="L104" s="152"/>
      <c r="M104" s="152"/>
    </row>
    <row r="105" spans="2:13" ht="12.75">
      <c r="B105" s="152"/>
      <c r="H105" s="716"/>
      <c r="I105" s="716"/>
      <c r="J105" s="716"/>
      <c r="K105" s="716"/>
      <c r="L105" s="152"/>
      <c r="M105" s="152"/>
    </row>
    <row r="106" spans="2:13" ht="12.75">
      <c r="B106" s="152"/>
      <c r="H106" s="716"/>
      <c r="I106" s="716"/>
      <c r="J106" s="716"/>
      <c r="K106" s="716"/>
      <c r="L106" s="152"/>
      <c r="M106" s="152"/>
    </row>
    <row r="107" spans="2:13" ht="12.75">
      <c r="B107" s="152"/>
      <c r="H107" s="716"/>
      <c r="I107" s="716"/>
      <c r="J107" s="716"/>
      <c r="K107" s="716"/>
      <c r="L107" s="152"/>
      <c r="M107" s="152"/>
    </row>
    <row r="108" spans="2:13" ht="12.75">
      <c r="B108" s="152"/>
      <c r="H108" s="716"/>
      <c r="I108" s="716"/>
      <c r="J108" s="716"/>
      <c r="K108" s="716"/>
      <c r="L108" s="152"/>
      <c r="M108" s="152"/>
    </row>
    <row r="109" spans="2:13" ht="12.75">
      <c r="B109" s="152"/>
      <c r="H109" s="716"/>
      <c r="I109" s="716"/>
      <c r="J109" s="716"/>
      <c r="K109" s="716"/>
      <c r="L109" s="152"/>
      <c r="M109" s="152"/>
    </row>
    <row r="110" spans="2:13" ht="12.75">
      <c r="B110" s="152"/>
      <c r="H110" s="716"/>
      <c r="I110" s="716"/>
      <c r="J110" s="716"/>
      <c r="K110" s="716"/>
      <c r="L110" s="152"/>
      <c r="M110" s="152"/>
    </row>
    <row r="111" spans="2:13" ht="12.75">
      <c r="B111" s="152"/>
      <c r="H111" s="716"/>
      <c r="I111" s="716"/>
      <c r="J111" s="716"/>
      <c r="K111" s="716"/>
      <c r="L111" s="152"/>
      <c r="M111" s="152"/>
    </row>
    <row r="112" spans="2:13" ht="12.75">
      <c r="B112" s="152"/>
      <c r="H112" s="716"/>
      <c r="I112" s="716"/>
      <c r="J112" s="716"/>
      <c r="K112" s="716"/>
      <c r="L112" s="152"/>
      <c r="M112" s="152"/>
    </row>
    <row r="113" spans="2:13" ht="12.75">
      <c r="B113" s="152"/>
      <c r="H113" s="716"/>
      <c r="I113" s="716"/>
      <c r="J113" s="716"/>
      <c r="K113" s="716"/>
      <c r="L113" s="152"/>
      <c r="M113" s="152"/>
    </row>
    <row r="114" spans="2:13" ht="12.75">
      <c r="B114" s="152"/>
      <c r="H114" s="716"/>
      <c r="I114" s="716"/>
      <c r="J114" s="716"/>
      <c r="K114" s="716"/>
      <c r="L114" s="152"/>
      <c r="M114" s="152"/>
    </row>
    <row r="115" spans="2:13" ht="12.75">
      <c r="B115" s="152"/>
      <c r="H115" s="716"/>
      <c r="I115" s="716"/>
      <c r="J115" s="716"/>
      <c r="K115" s="716"/>
      <c r="L115" s="152"/>
      <c r="M115" s="152"/>
    </row>
    <row r="116" spans="2:13" ht="12.75">
      <c r="B116" s="152"/>
      <c r="H116" s="716"/>
      <c r="I116" s="716"/>
      <c r="J116" s="716"/>
      <c r="K116" s="716"/>
      <c r="L116" s="152"/>
      <c r="M116" s="152"/>
    </row>
    <row r="117" spans="2:13" ht="12.75">
      <c r="B117" s="152"/>
      <c r="H117" s="716"/>
      <c r="I117" s="716"/>
      <c r="J117" s="716"/>
      <c r="K117" s="716"/>
      <c r="L117" s="152"/>
      <c r="M117" s="152"/>
    </row>
    <row r="118" spans="2:13" ht="12.75">
      <c r="B118" s="152"/>
      <c r="H118" s="716"/>
      <c r="I118" s="716"/>
      <c r="J118" s="716"/>
      <c r="K118" s="716"/>
      <c r="L118" s="152"/>
      <c r="M118" s="152"/>
    </row>
    <row r="119" spans="2:13" ht="12.75">
      <c r="B119" s="152"/>
      <c r="H119" s="716"/>
      <c r="I119" s="716"/>
      <c r="J119" s="716"/>
      <c r="K119" s="716"/>
      <c r="L119" s="152"/>
      <c r="M119" s="152"/>
    </row>
    <row r="120" spans="2:13" ht="12.75">
      <c r="B120" s="152"/>
      <c r="H120" s="716"/>
      <c r="I120" s="716"/>
      <c r="J120" s="716"/>
      <c r="K120" s="716"/>
      <c r="L120" s="152"/>
      <c r="M120" s="152"/>
    </row>
    <row r="121" spans="2:13" ht="12.75">
      <c r="B121" s="152"/>
      <c r="H121" s="716"/>
      <c r="I121" s="716"/>
      <c r="J121" s="716"/>
      <c r="K121" s="716"/>
      <c r="L121" s="152"/>
      <c r="M121" s="152"/>
    </row>
    <row r="122" spans="2:13" ht="12.75">
      <c r="B122" s="152"/>
      <c r="H122" s="716"/>
      <c r="I122" s="716"/>
      <c r="J122" s="716"/>
      <c r="K122" s="716"/>
      <c r="L122" s="152"/>
      <c r="M122" s="152"/>
    </row>
    <row r="123" spans="2:13" ht="12.75">
      <c r="B123" s="152"/>
      <c r="H123" s="716"/>
      <c r="I123" s="716"/>
      <c r="J123" s="716"/>
      <c r="K123" s="716"/>
      <c r="L123" s="152"/>
      <c r="M123" s="152"/>
    </row>
    <row r="124" spans="2:13" ht="12.75">
      <c r="B124" s="152"/>
      <c r="H124" s="716"/>
      <c r="I124" s="716"/>
      <c r="J124" s="716"/>
      <c r="K124" s="716"/>
      <c r="L124" s="152"/>
      <c r="M124" s="152"/>
    </row>
    <row r="125" spans="2:13" ht="12.75">
      <c r="B125" s="152"/>
      <c r="H125" s="716"/>
      <c r="I125" s="716"/>
      <c r="J125" s="716"/>
      <c r="K125" s="716"/>
      <c r="L125" s="152"/>
      <c r="M125" s="152"/>
    </row>
    <row r="126" spans="2:13" ht="12.75">
      <c r="B126" s="152"/>
      <c r="H126" s="716"/>
      <c r="I126" s="716"/>
      <c r="J126" s="716"/>
      <c r="K126" s="716"/>
      <c r="L126" s="152"/>
      <c r="M126" s="152"/>
    </row>
    <row r="127" spans="2:13" ht="12.75">
      <c r="B127" s="152"/>
      <c r="H127" s="716"/>
      <c r="I127" s="716"/>
      <c r="J127" s="716"/>
      <c r="K127" s="716"/>
      <c r="L127" s="152"/>
      <c r="M127" s="152"/>
    </row>
    <row r="128" spans="2:13" ht="12.75">
      <c r="B128" s="152"/>
      <c r="H128" s="716"/>
      <c r="I128" s="716"/>
      <c r="J128" s="716"/>
      <c r="K128" s="716"/>
      <c r="L128" s="152"/>
      <c r="M128" s="152"/>
    </row>
    <row r="129" spans="2:13" ht="12.75">
      <c r="B129" s="152"/>
      <c r="H129" s="716"/>
      <c r="I129" s="716"/>
      <c r="J129" s="716"/>
      <c r="K129" s="716"/>
      <c r="L129" s="152"/>
      <c r="M129" s="152"/>
    </row>
    <row r="130" spans="2:13" ht="12.75">
      <c r="B130" s="152"/>
      <c r="H130" s="716"/>
      <c r="I130" s="716"/>
      <c r="J130" s="716"/>
      <c r="K130" s="716"/>
      <c r="L130" s="152"/>
      <c r="M130" s="152"/>
    </row>
    <row r="131" spans="2:13" ht="12.75">
      <c r="B131" s="152"/>
      <c r="H131" s="716"/>
      <c r="I131" s="716"/>
      <c r="J131" s="716"/>
      <c r="K131" s="716"/>
      <c r="L131" s="152"/>
      <c r="M131" s="152"/>
    </row>
    <row r="132" spans="2:13" ht="12.75">
      <c r="B132" s="152"/>
      <c r="H132" s="716"/>
      <c r="I132" s="716"/>
      <c r="J132" s="716"/>
      <c r="K132" s="716"/>
      <c r="L132" s="152"/>
      <c r="M132" s="152"/>
    </row>
    <row r="133" spans="2:13" ht="12.75">
      <c r="B133" s="152"/>
      <c r="H133" s="716"/>
      <c r="I133" s="716"/>
      <c r="J133" s="716"/>
      <c r="K133" s="716"/>
      <c r="L133" s="152"/>
      <c r="M133" s="152"/>
    </row>
    <row r="134" spans="2:13" ht="12.75">
      <c r="B134" s="152"/>
      <c r="H134" s="716"/>
      <c r="I134" s="716"/>
      <c r="J134" s="716"/>
      <c r="K134" s="716"/>
      <c r="L134" s="152"/>
      <c r="M134" s="152"/>
    </row>
    <row r="135" spans="2:13" ht="12.75">
      <c r="B135" s="152"/>
      <c r="H135" s="716"/>
      <c r="I135" s="716"/>
      <c r="J135" s="716"/>
      <c r="K135" s="716"/>
      <c r="L135" s="152"/>
      <c r="M135" s="152"/>
    </row>
    <row r="136" spans="2:13" ht="12.75">
      <c r="B136" s="152"/>
      <c r="H136" s="716"/>
      <c r="I136" s="716"/>
      <c r="J136" s="716"/>
      <c r="K136" s="716"/>
      <c r="L136" s="152"/>
      <c r="M136" s="152"/>
    </row>
    <row r="137" spans="2:13" ht="12.75">
      <c r="B137" s="152"/>
      <c r="H137" s="716"/>
      <c r="I137" s="716"/>
      <c r="J137" s="716"/>
      <c r="K137" s="716"/>
      <c r="L137" s="152"/>
      <c r="M137" s="152"/>
    </row>
    <row r="138" spans="2:13" ht="12.75">
      <c r="B138" s="152"/>
      <c r="H138" s="716"/>
      <c r="I138" s="716"/>
      <c r="J138" s="716"/>
      <c r="K138" s="716"/>
      <c r="L138" s="152"/>
      <c r="M138" s="152"/>
    </row>
    <row r="139" spans="2:13" ht="12.75">
      <c r="B139" s="152"/>
      <c r="H139" s="716"/>
      <c r="I139" s="716"/>
      <c r="J139" s="716"/>
      <c r="K139" s="716"/>
      <c r="L139" s="152"/>
      <c r="M139" s="152"/>
    </row>
    <row r="140" spans="2:13" ht="12.75">
      <c r="B140" s="152"/>
      <c r="H140" s="716"/>
      <c r="I140" s="716"/>
      <c r="J140" s="716"/>
      <c r="K140" s="716"/>
      <c r="L140" s="152"/>
      <c r="M140" s="152"/>
    </row>
    <row r="141" spans="2:13" ht="12.75">
      <c r="B141" s="152"/>
      <c r="H141" s="716"/>
      <c r="I141" s="716"/>
      <c r="J141" s="716"/>
      <c r="K141" s="716"/>
      <c r="L141" s="152"/>
      <c r="M141" s="152"/>
    </row>
    <row r="142" spans="2:13" ht="12.75">
      <c r="B142" s="152"/>
      <c r="H142" s="716"/>
      <c r="I142" s="716"/>
      <c r="J142" s="716"/>
      <c r="K142" s="716"/>
      <c r="L142" s="152"/>
      <c r="M142" s="152"/>
    </row>
    <row r="143" spans="2:13" ht="12.75">
      <c r="B143" s="152"/>
      <c r="H143" s="716"/>
      <c r="I143" s="716"/>
      <c r="J143" s="716"/>
      <c r="K143" s="716"/>
      <c r="L143" s="152"/>
      <c r="M143" s="152"/>
    </row>
    <row r="144" spans="2:13" ht="12.75">
      <c r="B144" s="152"/>
      <c r="H144" s="716"/>
      <c r="I144" s="716"/>
      <c r="J144" s="716"/>
      <c r="K144" s="716"/>
      <c r="L144" s="152"/>
      <c r="M144" s="152"/>
    </row>
    <row r="145" spans="2:13" ht="12.75">
      <c r="B145" s="152"/>
      <c r="H145" s="716"/>
      <c r="I145" s="716"/>
      <c r="J145" s="716"/>
      <c r="K145" s="716"/>
      <c r="L145" s="152"/>
      <c r="M145" s="152"/>
    </row>
    <row r="146" spans="2:13" ht="12.75">
      <c r="B146" s="152"/>
      <c r="H146" s="716"/>
      <c r="I146" s="716"/>
      <c r="J146" s="716"/>
      <c r="K146" s="716"/>
      <c r="L146" s="152"/>
      <c r="M146" s="152"/>
    </row>
    <row r="147" spans="2:13" ht="12.75">
      <c r="B147" s="152"/>
      <c r="H147" s="716"/>
      <c r="I147" s="716"/>
      <c r="J147" s="716"/>
      <c r="K147" s="716"/>
      <c r="L147" s="152"/>
      <c r="M147" s="152"/>
    </row>
    <row r="148" spans="2:13" ht="12.75">
      <c r="B148" s="152"/>
      <c r="H148" s="716"/>
      <c r="I148" s="716"/>
      <c r="J148" s="716"/>
      <c r="K148" s="716"/>
      <c r="L148" s="152"/>
      <c r="M148" s="152"/>
    </row>
    <row r="149" spans="2:13" ht="12.75">
      <c r="B149" s="152"/>
      <c r="H149" s="716"/>
      <c r="I149" s="716"/>
      <c r="J149" s="716"/>
      <c r="K149" s="716"/>
      <c r="L149" s="152"/>
      <c r="M149" s="152"/>
    </row>
    <row r="150" spans="2:13" ht="12.75">
      <c r="B150" s="152"/>
      <c r="H150" s="716"/>
      <c r="I150" s="716"/>
      <c r="J150" s="716"/>
      <c r="K150" s="716"/>
      <c r="L150" s="152"/>
      <c r="M150" s="152"/>
    </row>
    <row r="151" spans="2:13" ht="12.75">
      <c r="B151" s="152"/>
      <c r="H151" s="716"/>
      <c r="I151" s="716"/>
      <c r="J151" s="716"/>
      <c r="K151" s="716"/>
      <c r="L151" s="152"/>
      <c r="M151" s="152"/>
    </row>
    <row r="152" spans="2:13" ht="12.75">
      <c r="B152" s="152"/>
      <c r="H152" s="716"/>
      <c r="I152" s="716"/>
      <c r="J152" s="716"/>
      <c r="K152" s="716"/>
      <c r="L152" s="152"/>
      <c r="M152" s="152"/>
    </row>
    <row r="153" spans="2:13" ht="12.75">
      <c r="B153" s="152"/>
      <c r="H153" s="716"/>
      <c r="I153" s="716"/>
      <c r="J153" s="716"/>
      <c r="K153" s="716"/>
      <c r="L153" s="152"/>
      <c r="M153" s="152"/>
    </row>
    <row r="154" spans="2:13" ht="12.75">
      <c r="B154" s="152"/>
      <c r="H154" s="716"/>
      <c r="I154" s="716"/>
      <c r="J154" s="716"/>
      <c r="K154" s="716"/>
      <c r="L154" s="152"/>
      <c r="M154" s="152"/>
    </row>
    <row r="155" spans="2:13" ht="12.75">
      <c r="B155" s="152"/>
      <c r="H155" s="716"/>
      <c r="I155" s="716"/>
      <c r="J155" s="716"/>
      <c r="K155" s="716"/>
      <c r="L155" s="152"/>
      <c r="M155" s="152"/>
    </row>
    <row r="156" spans="2:13" ht="12.75">
      <c r="B156" s="152"/>
      <c r="H156" s="716"/>
      <c r="I156" s="716"/>
      <c r="J156" s="716"/>
      <c r="K156" s="716"/>
      <c r="L156" s="152"/>
      <c r="M156" s="152"/>
    </row>
    <row r="157" spans="2:13" ht="12.75">
      <c r="B157" s="152"/>
      <c r="H157" s="716"/>
      <c r="I157" s="716"/>
      <c r="J157" s="716"/>
      <c r="K157" s="716"/>
      <c r="L157" s="152"/>
      <c r="M157" s="152"/>
    </row>
    <row r="158" spans="2:13" ht="12.75">
      <c r="B158" s="152"/>
      <c r="H158" s="716"/>
      <c r="I158" s="716"/>
      <c r="J158" s="716"/>
      <c r="K158" s="716"/>
      <c r="L158" s="152"/>
      <c r="M158" s="152"/>
    </row>
    <row r="159" spans="2:13" ht="12.75">
      <c r="B159" s="152"/>
      <c r="H159" s="716"/>
      <c r="I159" s="716"/>
      <c r="J159" s="716"/>
      <c r="K159" s="716"/>
      <c r="L159" s="152"/>
      <c r="M159" s="152"/>
    </row>
    <row r="160" spans="2:13" ht="12.75">
      <c r="B160" s="152"/>
      <c r="H160" s="716"/>
      <c r="I160" s="716"/>
      <c r="J160" s="716"/>
      <c r="K160" s="716"/>
      <c r="L160" s="152"/>
      <c r="M160" s="152"/>
    </row>
    <row r="161" spans="2:13" ht="12.75">
      <c r="B161" s="152"/>
      <c r="H161" s="716"/>
      <c r="I161" s="716"/>
      <c r="J161" s="716"/>
      <c r="K161" s="716"/>
      <c r="L161" s="152"/>
      <c r="M161" s="152"/>
    </row>
    <row r="162" spans="2:13" ht="12.75">
      <c r="B162" s="152"/>
      <c r="H162" s="716"/>
      <c r="I162" s="716"/>
      <c r="J162" s="716"/>
      <c r="K162" s="716"/>
      <c r="L162" s="152"/>
      <c r="M162" s="152"/>
    </row>
    <row r="163" spans="2:13" ht="12.75">
      <c r="B163" s="152"/>
      <c r="H163" s="716"/>
      <c r="I163" s="716"/>
      <c r="J163" s="716"/>
      <c r="K163" s="716"/>
      <c r="L163" s="152"/>
      <c r="M163" s="152"/>
    </row>
    <row r="164" spans="2:13" ht="12.75">
      <c r="B164" s="152"/>
      <c r="H164" s="716"/>
      <c r="I164" s="716"/>
      <c r="J164" s="716"/>
      <c r="K164" s="716"/>
      <c r="L164" s="152"/>
      <c r="M164" s="152"/>
    </row>
    <row r="165" spans="2:13" ht="12.75">
      <c r="B165" s="152"/>
      <c r="H165" s="716"/>
      <c r="I165" s="716"/>
      <c r="J165" s="716"/>
      <c r="K165" s="716"/>
      <c r="L165" s="152"/>
      <c r="M165" s="152"/>
    </row>
    <row r="166" spans="2:13" ht="12.75">
      <c r="B166" s="152"/>
      <c r="H166" s="716"/>
      <c r="I166" s="716"/>
      <c r="J166" s="716"/>
      <c r="K166" s="716"/>
      <c r="L166" s="152"/>
      <c r="M166" s="152"/>
    </row>
    <row r="167" spans="2:13" ht="12.75">
      <c r="B167" s="152"/>
      <c r="H167" s="716"/>
      <c r="I167" s="716"/>
      <c r="J167" s="716"/>
      <c r="K167" s="716"/>
      <c r="L167" s="152"/>
      <c r="M167" s="152"/>
    </row>
    <row r="168" spans="2:13" ht="12.75">
      <c r="B168" s="152"/>
      <c r="H168" s="716"/>
      <c r="I168" s="716"/>
      <c r="J168" s="716"/>
      <c r="K168" s="716"/>
      <c r="L168" s="152"/>
      <c r="M168" s="152"/>
    </row>
    <row r="169" spans="2:13" ht="12.75">
      <c r="B169" s="152"/>
      <c r="H169" s="716"/>
      <c r="I169" s="716"/>
      <c r="J169" s="716"/>
      <c r="K169" s="716"/>
      <c r="L169" s="152"/>
      <c r="M169" s="152"/>
    </row>
    <row r="170" spans="2:13" ht="12.75">
      <c r="B170" s="152"/>
      <c r="H170" s="716"/>
      <c r="I170" s="716"/>
      <c r="J170" s="716"/>
      <c r="K170" s="716"/>
      <c r="L170" s="152"/>
      <c r="M170" s="152"/>
    </row>
    <row r="171" spans="2:13" ht="12.75">
      <c r="B171" s="152"/>
      <c r="H171" s="716"/>
      <c r="I171" s="716"/>
      <c r="J171" s="716"/>
      <c r="K171" s="716"/>
      <c r="L171" s="152"/>
      <c r="M171" s="152"/>
    </row>
    <row r="172" spans="2:13" ht="12.75">
      <c r="B172" s="152"/>
      <c r="H172" s="716"/>
      <c r="I172" s="716"/>
      <c r="J172" s="716"/>
      <c r="K172" s="716"/>
      <c r="L172" s="152"/>
      <c r="M172" s="152"/>
    </row>
    <row r="173" spans="2:13" ht="12.75">
      <c r="B173" s="152"/>
      <c r="H173" s="716"/>
      <c r="I173" s="716"/>
      <c r="J173" s="716"/>
      <c r="K173" s="716"/>
      <c r="L173" s="152"/>
      <c r="M173" s="152"/>
    </row>
    <row r="174" spans="2:13" ht="12.75">
      <c r="B174" s="152"/>
      <c r="H174" s="716"/>
      <c r="I174" s="716"/>
      <c r="J174" s="716"/>
      <c r="K174" s="716"/>
      <c r="L174" s="152"/>
      <c r="M174" s="152"/>
    </row>
    <row r="175" spans="2:13" ht="12.75">
      <c r="B175" s="152"/>
      <c r="H175" s="716"/>
      <c r="I175" s="716"/>
      <c r="J175" s="716"/>
      <c r="K175" s="716"/>
      <c r="L175" s="152"/>
      <c r="M175" s="152"/>
    </row>
    <row r="176" spans="2:13" ht="12.75">
      <c r="B176" s="152"/>
      <c r="H176" s="716"/>
      <c r="I176" s="716"/>
      <c r="J176" s="716"/>
      <c r="K176" s="716"/>
      <c r="L176" s="152"/>
      <c r="M176" s="152"/>
    </row>
    <row r="177" spans="2:13" ht="12.75">
      <c r="B177" s="152"/>
      <c r="H177" s="716"/>
      <c r="I177" s="716"/>
      <c r="J177" s="716"/>
      <c r="K177" s="716"/>
      <c r="L177" s="152"/>
      <c r="M177" s="152"/>
    </row>
    <row r="178" spans="2:13" ht="12.75">
      <c r="B178" s="152"/>
      <c r="H178" s="716"/>
      <c r="I178" s="716"/>
      <c r="J178" s="716"/>
      <c r="K178" s="716"/>
      <c r="L178" s="152"/>
      <c r="M178" s="152"/>
    </row>
    <row r="179" spans="2:13" ht="12.75">
      <c r="B179" s="152"/>
      <c r="H179" s="716"/>
      <c r="I179" s="716"/>
      <c r="J179" s="716"/>
      <c r="K179" s="716"/>
      <c r="L179" s="152"/>
      <c r="M179" s="152"/>
    </row>
    <row r="180" spans="2:13" ht="12.75">
      <c r="B180" s="152"/>
      <c r="H180" s="716"/>
      <c r="I180" s="716"/>
      <c r="J180" s="716"/>
      <c r="K180" s="716"/>
      <c r="L180" s="152"/>
      <c r="M180" s="152"/>
    </row>
    <row r="181" spans="2:13" ht="12.75">
      <c r="B181" s="152"/>
      <c r="H181" s="716"/>
      <c r="I181" s="716"/>
      <c r="J181" s="716"/>
      <c r="K181" s="716"/>
      <c r="L181" s="152"/>
      <c r="M181" s="152"/>
    </row>
    <row r="182" spans="2:13" ht="12.75">
      <c r="B182" s="152"/>
      <c r="H182" s="716"/>
      <c r="I182" s="716"/>
      <c r="J182" s="716"/>
      <c r="K182" s="716"/>
      <c r="L182" s="152"/>
      <c r="M182" s="152"/>
    </row>
    <row r="183" spans="2:13" ht="12.75">
      <c r="B183" s="152"/>
      <c r="H183" s="716"/>
      <c r="I183" s="716"/>
      <c r="J183" s="716"/>
      <c r="K183" s="716"/>
      <c r="L183" s="152"/>
      <c r="M183" s="152"/>
    </row>
    <row r="184" spans="2:13" ht="12.75">
      <c r="B184" s="152"/>
      <c r="H184" s="716"/>
      <c r="I184" s="716"/>
      <c r="J184" s="716"/>
      <c r="K184" s="716"/>
      <c r="L184" s="152"/>
      <c r="M184" s="152"/>
    </row>
    <row r="185" spans="2:13" ht="12.75">
      <c r="B185" s="152"/>
      <c r="H185" s="716"/>
      <c r="I185" s="716"/>
      <c r="J185" s="716"/>
      <c r="K185" s="716"/>
      <c r="L185" s="152"/>
      <c r="M185" s="152"/>
    </row>
    <row r="186" spans="2:13" ht="12.75">
      <c r="B186" s="152"/>
      <c r="H186" s="716"/>
      <c r="I186" s="716"/>
      <c r="J186" s="716"/>
      <c r="K186" s="716"/>
      <c r="L186" s="152"/>
      <c r="M186" s="152"/>
    </row>
    <row r="187" spans="2:13" ht="12.75">
      <c r="B187" s="152"/>
      <c r="H187" s="716"/>
      <c r="I187" s="716"/>
      <c r="J187" s="716"/>
      <c r="K187" s="716"/>
      <c r="L187" s="152"/>
      <c r="M187" s="152"/>
    </row>
    <row r="188" spans="2:13" ht="12.75">
      <c r="B188" s="152"/>
      <c r="H188" s="716"/>
      <c r="I188" s="716"/>
      <c r="J188" s="716"/>
      <c r="K188" s="716"/>
      <c r="L188" s="152"/>
      <c r="M188" s="152"/>
    </row>
    <row r="189" spans="2:13" ht="12.75">
      <c r="B189" s="152"/>
      <c r="H189" s="716"/>
      <c r="I189" s="716"/>
      <c r="J189" s="716"/>
      <c r="K189" s="716"/>
      <c r="L189" s="152"/>
      <c r="M189" s="152"/>
    </row>
    <row r="190" spans="2:13" ht="12.75">
      <c r="B190" s="152"/>
      <c r="H190" s="716"/>
      <c r="I190" s="716"/>
      <c r="J190" s="716"/>
      <c r="K190" s="716"/>
      <c r="L190" s="152"/>
      <c r="M190" s="152"/>
    </row>
    <row r="191" spans="2:13" ht="12.75">
      <c r="B191" s="152"/>
      <c r="H191" s="716"/>
      <c r="I191" s="716"/>
      <c r="J191" s="716"/>
      <c r="K191" s="716"/>
      <c r="L191" s="152"/>
      <c r="M191" s="152"/>
    </row>
    <row r="192" spans="2:13" ht="12.75">
      <c r="B192" s="152"/>
      <c r="H192" s="716"/>
      <c r="I192" s="716"/>
      <c r="J192" s="716"/>
      <c r="K192" s="716"/>
      <c r="L192" s="152"/>
      <c r="M192" s="152"/>
    </row>
    <row r="193" spans="2:13" ht="12.75">
      <c r="B193" s="152"/>
      <c r="H193" s="716"/>
      <c r="I193" s="716"/>
      <c r="J193" s="716"/>
      <c r="K193" s="716"/>
      <c r="L193" s="152"/>
      <c r="M193" s="152"/>
    </row>
    <row r="194" spans="2:13" ht="12.75">
      <c r="B194" s="152"/>
      <c r="H194" s="716"/>
      <c r="I194" s="716"/>
      <c r="J194" s="716"/>
      <c r="K194" s="716"/>
      <c r="L194" s="152"/>
      <c r="M194" s="152"/>
    </row>
    <row r="195" spans="2:13" ht="12.75">
      <c r="B195" s="152"/>
      <c r="H195" s="716"/>
      <c r="I195" s="716"/>
      <c r="J195" s="716"/>
      <c r="K195" s="716"/>
      <c r="L195" s="152"/>
      <c r="M195" s="152"/>
    </row>
    <row r="196" spans="2:13" ht="12.75">
      <c r="B196" s="152"/>
      <c r="H196" s="716"/>
      <c r="I196" s="716"/>
      <c r="J196" s="716"/>
      <c r="K196" s="716"/>
      <c r="L196" s="152"/>
      <c r="M196" s="152"/>
    </row>
    <row r="197" spans="2:13" ht="12.75">
      <c r="B197" s="152"/>
      <c r="H197" s="716"/>
      <c r="I197" s="716"/>
      <c r="J197" s="716"/>
      <c r="K197" s="716"/>
      <c r="L197" s="152"/>
      <c r="M197" s="152"/>
    </row>
    <row r="198" spans="2:13" ht="12.75">
      <c r="B198" s="152"/>
      <c r="H198" s="716"/>
      <c r="I198" s="716"/>
      <c r="J198" s="716"/>
      <c r="K198" s="716"/>
      <c r="L198" s="152"/>
      <c r="M198" s="152"/>
    </row>
    <row r="199" spans="2:13" ht="12.75">
      <c r="B199" s="152"/>
      <c r="H199" s="716"/>
      <c r="I199" s="716"/>
      <c r="J199" s="716"/>
      <c r="K199" s="716"/>
      <c r="L199" s="152"/>
      <c r="M199" s="152"/>
    </row>
    <row r="200" spans="2:13" ht="12.75">
      <c r="B200" s="152"/>
      <c r="H200" s="716"/>
      <c r="I200" s="716"/>
      <c r="J200" s="716"/>
      <c r="K200" s="716"/>
      <c r="L200" s="152"/>
      <c r="M200" s="152"/>
    </row>
    <row r="201" spans="2:13" ht="12.75">
      <c r="B201" s="152"/>
      <c r="H201" s="716"/>
      <c r="I201" s="716"/>
      <c r="J201" s="716"/>
      <c r="K201" s="716"/>
      <c r="L201" s="152"/>
      <c r="M201" s="152"/>
    </row>
    <row r="202" spans="2:13" ht="12.75">
      <c r="B202" s="152"/>
      <c r="H202" s="716"/>
      <c r="I202" s="716"/>
      <c r="J202" s="716"/>
      <c r="K202" s="716"/>
      <c r="L202" s="152"/>
      <c r="M202" s="152"/>
    </row>
    <row r="203" spans="2:13" ht="12.75">
      <c r="B203" s="152"/>
      <c r="H203" s="716"/>
      <c r="I203" s="716"/>
      <c r="J203" s="716"/>
      <c r="K203" s="716"/>
      <c r="L203" s="152"/>
      <c r="M203" s="152"/>
    </row>
    <row r="204" spans="2:13" ht="12.75">
      <c r="B204" s="152"/>
      <c r="H204" s="716"/>
      <c r="I204" s="716"/>
      <c r="J204" s="716"/>
      <c r="K204" s="716"/>
      <c r="L204" s="152"/>
      <c r="M204" s="152"/>
    </row>
    <row r="205" spans="2:13" ht="12.75">
      <c r="B205" s="152"/>
      <c r="H205" s="716"/>
      <c r="I205" s="716"/>
      <c r="J205" s="716"/>
      <c r="K205" s="716"/>
      <c r="L205" s="152"/>
      <c r="M205" s="152"/>
    </row>
    <row r="206" spans="2:13" ht="12.75">
      <c r="B206" s="152"/>
      <c r="H206" s="716"/>
      <c r="I206" s="716"/>
      <c r="J206" s="716"/>
      <c r="K206" s="716"/>
      <c r="L206" s="152"/>
      <c r="M206" s="152"/>
    </row>
    <row r="207" spans="2:13" ht="12.75">
      <c r="B207" s="152"/>
      <c r="H207" s="716"/>
      <c r="I207" s="716"/>
      <c r="J207" s="716"/>
      <c r="K207" s="716"/>
      <c r="L207" s="152"/>
      <c r="M207" s="152"/>
    </row>
    <row r="208" spans="2:13" ht="12.75">
      <c r="B208" s="152"/>
      <c r="H208" s="716"/>
      <c r="I208" s="716"/>
      <c r="J208" s="716"/>
      <c r="K208" s="716"/>
      <c r="L208" s="152"/>
      <c r="M208" s="152"/>
    </row>
    <row r="209" spans="2:13" ht="12.75">
      <c r="B209" s="152"/>
      <c r="H209" s="716"/>
      <c r="I209" s="716"/>
      <c r="J209" s="716"/>
      <c r="K209" s="716"/>
      <c r="L209" s="152"/>
      <c r="M209" s="152"/>
    </row>
    <row r="210" spans="2:13" ht="12.75">
      <c r="B210" s="152"/>
      <c r="H210" s="716"/>
      <c r="I210" s="716"/>
      <c r="J210" s="716"/>
      <c r="K210" s="716"/>
      <c r="L210" s="152"/>
      <c r="M210" s="152"/>
    </row>
    <row r="211" spans="2:13" ht="12.75">
      <c r="B211" s="152"/>
      <c r="H211" s="716"/>
      <c r="I211" s="716"/>
      <c r="J211" s="716"/>
      <c r="K211" s="716"/>
      <c r="L211" s="152"/>
      <c r="M211" s="152"/>
    </row>
    <row r="212" spans="2:13" ht="12.75">
      <c r="B212" s="152"/>
      <c r="H212" s="716"/>
      <c r="I212" s="716"/>
      <c r="J212" s="716"/>
      <c r="K212" s="716"/>
      <c r="L212" s="152"/>
      <c r="M212" s="152"/>
    </row>
    <row r="213" spans="2:13" ht="12.75">
      <c r="B213" s="152"/>
      <c r="H213" s="716"/>
      <c r="I213" s="716"/>
      <c r="J213" s="716"/>
      <c r="K213" s="716"/>
      <c r="L213" s="152"/>
      <c r="M213" s="152"/>
    </row>
    <row r="214" spans="2:13" ht="12.75">
      <c r="B214" s="152"/>
      <c r="H214" s="716"/>
      <c r="I214" s="716"/>
      <c r="J214" s="716"/>
      <c r="K214" s="716"/>
      <c r="L214" s="152"/>
      <c r="M214" s="152"/>
    </row>
    <row r="215" spans="2:13" ht="12.75">
      <c r="B215" s="152"/>
      <c r="H215" s="716"/>
      <c r="I215" s="716"/>
      <c r="J215" s="716"/>
      <c r="K215" s="716"/>
      <c r="L215" s="152"/>
      <c r="M215" s="152"/>
    </row>
    <row r="216" spans="2:13" ht="12.75">
      <c r="B216" s="152"/>
      <c r="H216" s="716"/>
      <c r="I216" s="716"/>
      <c r="J216" s="716"/>
      <c r="K216" s="716"/>
      <c r="L216" s="152"/>
      <c r="M216" s="152"/>
    </row>
    <row r="217" spans="2:13" ht="12.75">
      <c r="B217" s="152"/>
      <c r="H217" s="716"/>
      <c r="I217" s="716"/>
      <c r="J217" s="716"/>
      <c r="K217" s="716"/>
      <c r="L217" s="152"/>
      <c r="M217" s="152"/>
    </row>
    <row r="218" spans="2:13" ht="12.75">
      <c r="B218" s="152"/>
      <c r="H218" s="716"/>
      <c r="I218" s="716"/>
      <c r="J218" s="716"/>
      <c r="K218" s="716"/>
      <c r="L218" s="152"/>
      <c r="M218" s="152"/>
    </row>
    <row r="219" spans="2:13" ht="12.75">
      <c r="B219" s="152"/>
      <c r="H219" s="716"/>
      <c r="I219" s="716"/>
      <c r="J219" s="716"/>
      <c r="K219" s="716"/>
      <c r="L219" s="152"/>
      <c r="M219" s="152"/>
    </row>
    <row r="220" spans="2:13" ht="12.75">
      <c r="B220" s="152"/>
      <c r="H220" s="716"/>
      <c r="I220" s="716"/>
      <c r="J220" s="716"/>
      <c r="K220" s="716"/>
      <c r="L220" s="152"/>
      <c r="M220" s="152"/>
    </row>
    <row r="221" spans="2:13" ht="12.75">
      <c r="B221" s="152"/>
      <c r="H221" s="716"/>
      <c r="I221" s="716"/>
      <c r="J221" s="716"/>
      <c r="K221" s="716"/>
      <c r="L221" s="152"/>
      <c r="M221" s="152"/>
    </row>
    <row r="222" spans="2:13" ht="12.75">
      <c r="B222" s="152"/>
      <c r="H222" s="716"/>
      <c r="I222" s="716"/>
      <c r="J222" s="716"/>
      <c r="K222" s="716"/>
      <c r="L222" s="152"/>
      <c r="M222" s="152"/>
    </row>
    <row r="223" spans="2:13" ht="12.75">
      <c r="B223" s="152"/>
      <c r="H223" s="716"/>
      <c r="I223" s="716"/>
      <c r="J223" s="716"/>
      <c r="K223" s="716"/>
      <c r="L223" s="152"/>
      <c r="M223" s="152"/>
    </row>
    <row r="224" spans="2:13" ht="12.75">
      <c r="B224" s="152"/>
      <c r="H224" s="716"/>
      <c r="I224" s="716"/>
      <c r="J224" s="716"/>
      <c r="K224" s="716"/>
      <c r="L224" s="152"/>
      <c r="M224" s="152"/>
    </row>
    <row r="225" spans="2:13" ht="12.75">
      <c r="B225" s="152"/>
      <c r="H225" s="716"/>
      <c r="I225" s="716"/>
      <c r="J225" s="716"/>
      <c r="K225" s="716"/>
      <c r="L225" s="152"/>
      <c r="M225" s="152"/>
    </row>
    <row r="226" spans="2:13" ht="12.75">
      <c r="B226" s="152"/>
      <c r="H226" s="716"/>
      <c r="I226" s="716"/>
      <c r="J226" s="716"/>
      <c r="K226" s="716"/>
      <c r="L226" s="152"/>
      <c r="M226" s="152"/>
    </row>
    <row r="227" spans="2:13" ht="12.75">
      <c r="B227" s="152"/>
      <c r="H227" s="716"/>
      <c r="I227" s="716"/>
      <c r="J227" s="716"/>
      <c r="K227" s="716"/>
      <c r="L227" s="152"/>
      <c r="M227" s="152"/>
    </row>
    <row r="228" spans="2:13" ht="12.75">
      <c r="B228" s="152"/>
      <c r="H228" s="716"/>
      <c r="I228" s="716"/>
      <c r="J228" s="716"/>
      <c r="K228" s="716"/>
      <c r="L228" s="152"/>
      <c r="M228" s="152"/>
    </row>
    <row r="229" spans="2:13" ht="12.75">
      <c r="B229" s="152"/>
      <c r="H229" s="716"/>
      <c r="I229" s="716"/>
      <c r="J229" s="716"/>
      <c r="K229" s="716"/>
      <c r="L229" s="152"/>
      <c r="M229" s="152"/>
    </row>
    <row r="230" spans="2:13" ht="12.75">
      <c r="B230" s="152"/>
      <c r="H230" s="716"/>
      <c r="I230" s="716"/>
      <c r="J230" s="716"/>
      <c r="K230" s="716"/>
      <c r="L230" s="152"/>
      <c r="M230" s="152"/>
    </row>
    <row r="231" spans="2:13" ht="12.75">
      <c r="B231" s="152"/>
      <c r="H231" s="716"/>
      <c r="I231" s="716"/>
      <c r="J231" s="716"/>
      <c r="K231" s="716"/>
      <c r="L231" s="152"/>
      <c r="M231" s="152"/>
    </row>
    <row r="232" spans="2:13" ht="12.75">
      <c r="B232" s="152"/>
      <c r="H232" s="716"/>
      <c r="I232" s="716"/>
      <c r="J232" s="716"/>
      <c r="K232" s="716"/>
      <c r="L232" s="152"/>
      <c r="M232" s="152"/>
    </row>
    <row r="233" spans="2:13" ht="12.75">
      <c r="B233" s="152"/>
      <c r="H233" s="716"/>
      <c r="I233" s="716"/>
      <c r="J233" s="716"/>
      <c r="K233" s="716"/>
      <c r="L233" s="152"/>
      <c r="M233" s="152"/>
    </row>
    <row r="234" spans="2:13" ht="12.75">
      <c r="B234" s="152"/>
      <c r="H234" s="716"/>
      <c r="I234" s="716"/>
      <c r="J234" s="716"/>
      <c r="K234" s="716"/>
      <c r="L234" s="152"/>
      <c r="M234" s="152"/>
    </row>
    <row r="235" spans="2:13" ht="12.75">
      <c r="B235" s="152"/>
      <c r="H235" s="716"/>
      <c r="I235" s="716"/>
      <c r="J235" s="716"/>
      <c r="K235" s="716"/>
      <c r="L235" s="152"/>
      <c r="M235" s="152"/>
    </row>
    <row r="236" spans="2:13" ht="12.75">
      <c r="B236" s="152"/>
      <c r="H236" s="716"/>
      <c r="I236" s="716"/>
      <c r="J236" s="716"/>
      <c r="K236" s="716"/>
      <c r="L236" s="152"/>
      <c r="M236" s="152"/>
    </row>
    <row r="237" spans="2:13" ht="12.75">
      <c r="B237" s="152"/>
      <c r="H237" s="716"/>
      <c r="I237" s="716"/>
      <c r="J237" s="716"/>
      <c r="K237" s="716"/>
      <c r="L237" s="152"/>
      <c r="M237" s="152"/>
    </row>
    <row r="238" spans="2:13" ht="12.75">
      <c r="B238" s="152"/>
      <c r="H238" s="716"/>
      <c r="I238" s="716"/>
      <c r="J238" s="716"/>
      <c r="K238" s="716"/>
      <c r="L238" s="152"/>
      <c r="M238" s="152"/>
    </row>
    <row r="239" spans="2:13" ht="12.75">
      <c r="B239" s="152"/>
      <c r="H239" s="716"/>
      <c r="I239" s="716"/>
      <c r="J239" s="716"/>
      <c r="K239" s="716"/>
      <c r="L239" s="152"/>
      <c r="M239" s="152"/>
    </row>
    <row r="240" spans="2:13" ht="12.75">
      <c r="B240" s="152"/>
      <c r="H240" s="716"/>
      <c r="I240" s="716"/>
      <c r="J240" s="716"/>
      <c r="K240" s="716"/>
      <c r="L240" s="152"/>
      <c r="M240" s="152"/>
    </row>
    <row r="241" spans="2:13" ht="12.75">
      <c r="B241" s="152"/>
      <c r="H241" s="716"/>
      <c r="I241" s="716"/>
      <c r="J241" s="716"/>
      <c r="K241" s="716"/>
      <c r="L241" s="152"/>
      <c r="M241" s="152"/>
    </row>
    <row r="242" spans="2:13" ht="12.75">
      <c r="B242" s="152"/>
      <c r="H242" s="716"/>
      <c r="I242" s="716"/>
      <c r="J242" s="716"/>
      <c r="K242" s="716"/>
      <c r="L242" s="152"/>
      <c r="M242" s="152"/>
    </row>
    <row r="243" spans="2:13" ht="12.75">
      <c r="B243" s="152"/>
      <c r="H243" s="716"/>
      <c r="I243" s="716"/>
      <c r="J243" s="716"/>
      <c r="K243" s="716"/>
      <c r="L243" s="152"/>
      <c r="M243" s="152"/>
    </row>
    <row r="244" spans="2:13" ht="12.75">
      <c r="B244" s="152"/>
      <c r="H244" s="716"/>
      <c r="I244" s="716"/>
      <c r="J244" s="716"/>
      <c r="K244" s="716"/>
      <c r="L244" s="152"/>
      <c r="M244" s="152"/>
    </row>
    <row r="245" spans="2:13" ht="12.75">
      <c r="B245" s="152"/>
      <c r="H245" s="716"/>
      <c r="I245" s="716"/>
      <c r="J245" s="716"/>
      <c r="K245" s="716"/>
      <c r="L245" s="152"/>
      <c r="M245" s="152"/>
    </row>
    <row r="246" spans="2:13" ht="12.75">
      <c r="B246" s="152"/>
      <c r="H246" s="716"/>
      <c r="I246" s="716"/>
      <c r="J246" s="716"/>
      <c r="K246" s="716"/>
      <c r="L246" s="152"/>
      <c r="M246" s="152"/>
    </row>
    <row r="247" spans="2:13" ht="12.75">
      <c r="B247" s="152"/>
      <c r="H247" s="716"/>
      <c r="I247" s="716"/>
      <c r="J247" s="716"/>
      <c r="K247" s="716"/>
      <c r="L247" s="152"/>
      <c r="M247" s="152"/>
    </row>
    <row r="248" spans="2:13" ht="12.75">
      <c r="B248" s="152"/>
      <c r="H248" s="716"/>
      <c r="I248" s="716"/>
      <c r="J248" s="716"/>
      <c r="K248" s="716"/>
      <c r="L248" s="152"/>
      <c r="M248" s="152"/>
    </row>
    <row r="249" spans="2:13" ht="12.75">
      <c r="B249" s="152"/>
      <c r="H249" s="716"/>
      <c r="I249" s="716"/>
      <c r="J249" s="716"/>
      <c r="K249" s="716"/>
      <c r="L249" s="152"/>
      <c r="M249" s="152"/>
    </row>
    <row r="250" spans="2:13" ht="12.75">
      <c r="B250" s="152"/>
      <c r="H250" s="716"/>
      <c r="I250" s="716"/>
      <c r="J250" s="716"/>
      <c r="K250" s="716"/>
      <c r="L250" s="152"/>
      <c r="M250" s="152"/>
    </row>
    <row r="251" spans="2:13" ht="12.75">
      <c r="B251" s="152"/>
      <c r="H251" s="716"/>
      <c r="I251" s="716"/>
      <c r="J251" s="716"/>
      <c r="K251" s="716"/>
      <c r="L251" s="152"/>
      <c r="M251" s="152"/>
    </row>
    <row r="252" spans="2:13" ht="12.75">
      <c r="B252" s="152"/>
      <c r="H252" s="716"/>
      <c r="I252" s="716"/>
      <c r="J252" s="716"/>
      <c r="K252" s="716"/>
      <c r="L252" s="152"/>
      <c r="M252" s="152"/>
    </row>
    <row r="253" spans="2:13" ht="12.75">
      <c r="B253" s="152"/>
      <c r="H253" s="716"/>
      <c r="I253" s="716"/>
      <c r="J253" s="716"/>
      <c r="K253" s="716"/>
      <c r="L253" s="152"/>
      <c r="M253" s="152"/>
    </row>
    <row r="254" spans="2:13" ht="12.75">
      <c r="B254" s="152"/>
      <c r="H254" s="716"/>
      <c r="I254" s="716"/>
      <c r="J254" s="716"/>
      <c r="K254" s="716"/>
      <c r="L254" s="152"/>
      <c r="M254" s="152"/>
    </row>
    <row r="255" spans="2:13" ht="12.75">
      <c r="B255" s="152"/>
      <c r="H255" s="716"/>
      <c r="I255" s="716"/>
      <c r="J255" s="716"/>
      <c r="K255" s="716"/>
      <c r="L255" s="152"/>
      <c r="M255" s="152"/>
    </row>
    <row r="256" spans="2:13" ht="12.75">
      <c r="B256" s="152"/>
      <c r="H256" s="716"/>
      <c r="I256" s="716"/>
      <c r="J256" s="716"/>
      <c r="K256" s="716"/>
      <c r="L256" s="152"/>
      <c r="M256" s="152"/>
    </row>
    <row r="257" spans="2:13" ht="12.75">
      <c r="B257" s="152"/>
      <c r="H257" s="716"/>
      <c r="I257" s="716"/>
      <c r="J257" s="716"/>
      <c r="K257" s="716"/>
      <c r="L257" s="152"/>
      <c r="M257" s="152"/>
    </row>
    <row r="258" spans="2:13" ht="12.75">
      <c r="B258" s="152"/>
      <c r="H258" s="716"/>
      <c r="I258" s="716"/>
      <c r="J258" s="716"/>
      <c r="K258" s="716"/>
      <c r="L258" s="152"/>
      <c r="M258" s="152"/>
    </row>
    <row r="259" spans="2:13" ht="12.75">
      <c r="B259" s="152"/>
      <c r="H259" s="716"/>
      <c r="I259" s="716"/>
      <c r="J259" s="716"/>
      <c r="K259" s="716"/>
      <c r="L259" s="152"/>
      <c r="M259" s="152"/>
    </row>
    <row r="260" spans="2:13" ht="12.75">
      <c r="B260" s="152"/>
      <c r="H260" s="716"/>
      <c r="I260" s="716"/>
      <c r="J260" s="716"/>
      <c r="K260" s="716"/>
      <c r="L260" s="152"/>
      <c r="M260" s="152"/>
    </row>
    <row r="261" spans="2:13" ht="12.75">
      <c r="B261" s="152"/>
      <c r="H261" s="716"/>
      <c r="I261" s="716"/>
      <c r="J261" s="716"/>
      <c r="K261" s="716"/>
      <c r="L261" s="152"/>
      <c r="M261" s="152"/>
    </row>
    <row r="262" spans="2:13" ht="12.75">
      <c r="B262" s="152"/>
      <c r="H262" s="716"/>
      <c r="I262" s="716"/>
      <c r="J262" s="716"/>
      <c r="K262" s="716"/>
      <c r="L262" s="152"/>
      <c r="M262" s="152"/>
    </row>
    <row r="263" spans="2:13" ht="12.75">
      <c r="B263" s="152"/>
      <c r="H263" s="716"/>
      <c r="I263" s="716"/>
      <c r="J263" s="716"/>
      <c r="K263" s="716"/>
      <c r="L263" s="152"/>
      <c r="M263" s="152"/>
    </row>
    <row r="264" spans="2:13" ht="12.75">
      <c r="B264" s="152"/>
      <c r="H264" s="716"/>
      <c r="I264" s="716"/>
      <c r="J264" s="716"/>
      <c r="K264" s="716"/>
      <c r="L264" s="152"/>
      <c r="M264" s="152"/>
    </row>
    <row r="265" spans="2:13" ht="12.75">
      <c r="B265" s="152"/>
      <c r="H265" s="716"/>
      <c r="I265" s="716"/>
      <c r="J265" s="716"/>
      <c r="K265" s="716"/>
      <c r="L265" s="152"/>
      <c r="M265" s="152"/>
    </row>
    <row r="266" spans="2:13" ht="12.75">
      <c r="B266" s="152"/>
      <c r="H266" s="716"/>
      <c r="I266" s="716"/>
      <c r="J266" s="716"/>
      <c r="K266" s="716"/>
      <c r="L266" s="152"/>
      <c r="M266" s="152"/>
    </row>
    <row r="267" spans="2:13" ht="12.75">
      <c r="B267" s="152"/>
      <c r="H267" s="716"/>
      <c r="I267" s="716"/>
      <c r="J267" s="716"/>
      <c r="K267" s="716"/>
      <c r="L267" s="152"/>
      <c r="M267" s="152"/>
    </row>
    <row r="268" spans="2:13" ht="12.75">
      <c r="B268" s="152"/>
      <c r="H268" s="716"/>
      <c r="I268" s="716"/>
      <c r="J268" s="716"/>
      <c r="K268" s="716"/>
      <c r="L268" s="152"/>
      <c r="M268" s="152"/>
    </row>
    <row r="269" spans="2:13" ht="12.75">
      <c r="B269" s="152"/>
      <c r="H269" s="716"/>
      <c r="I269" s="716"/>
      <c r="J269" s="716"/>
      <c r="K269" s="716"/>
      <c r="L269" s="152"/>
      <c r="M269" s="152"/>
    </row>
    <row r="270" spans="2:13" ht="12.75">
      <c r="B270" s="152"/>
      <c r="H270" s="716"/>
      <c r="I270" s="716"/>
      <c r="J270" s="716"/>
      <c r="K270" s="716"/>
      <c r="L270" s="152"/>
      <c r="M270" s="152"/>
    </row>
    <row r="271" spans="2:13" ht="12.75">
      <c r="B271" s="152"/>
      <c r="H271" s="716"/>
      <c r="I271" s="716"/>
      <c r="J271" s="716"/>
      <c r="K271" s="716"/>
      <c r="L271" s="152"/>
      <c r="M271" s="152"/>
    </row>
    <row r="272" spans="2:13" ht="12.75">
      <c r="B272" s="152"/>
      <c r="H272" s="716"/>
      <c r="I272" s="716"/>
      <c r="J272" s="716"/>
      <c r="K272" s="716"/>
      <c r="L272" s="152"/>
      <c r="M272" s="152"/>
    </row>
    <row r="273" spans="2:13" ht="12.75">
      <c r="B273" s="152"/>
      <c r="H273" s="716"/>
      <c r="I273" s="716"/>
      <c r="J273" s="716"/>
      <c r="K273" s="716"/>
      <c r="L273" s="152"/>
      <c r="M273" s="152"/>
    </row>
    <row r="274" spans="2:13" ht="12.75">
      <c r="B274" s="152"/>
      <c r="H274" s="716"/>
      <c r="I274" s="716"/>
      <c r="J274" s="716"/>
      <c r="K274" s="716"/>
      <c r="L274" s="152"/>
      <c r="M274" s="152"/>
    </row>
    <row r="275" spans="2:13" ht="12.75">
      <c r="B275" s="152"/>
      <c r="H275" s="716"/>
      <c r="I275" s="716"/>
      <c r="J275" s="716"/>
      <c r="K275" s="716"/>
      <c r="L275" s="152"/>
      <c r="M275" s="152"/>
    </row>
    <row r="276" spans="2:13" ht="12.75">
      <c r="B276" s="152"/>
      <c r="H276" s="716"/>
      <c r="I276" s="716"/>
      <c r="J276" s="716"/>
      <c r="K276" s="716"/>
      <c r="L276" s="152"/>
      <c r="M276" s="152"/>
    </row>
    <row r="277" spans="2:13" ht="12.75">
      <c r="B277" s="152"/>
      <c r="H277" s="716"/>
      <c r="I277" s="716"/>
      <c r="J277" s="716"/>
      <c r="K277" s="716"/>
      <c r="L277" s="152"/>
      <c r="M277" s="152"/>
    </row>
    <row r="278" spans="2:13" ht="12.75">
      <c r="B278" s="152"/>
      <c r="H278" s="716"/>
      <c r="I278" s="716"/>
      <c r="J278" s="716"/>
      <c r="K278" s="716"/>
      <c r="L278" s="152"/>
      <c r="M278" s="152"/>
    </row>
    <row r="279" spans="2:13" ht="12.75">
      <c r="B279" s="152"/>
      <c r="H279" s="716"/>
      <c r="I279" s="716"/>
      <c r="J279" s="716"/>
      <c r="K279" s="716"/>
      <c r="L279" s="152"/>
      <c r="M279" s="152"/>
    </row>
    <row r="280" spans="2:13" ht="12.75">
      <c r="B280" s="152"/>
      <c r="H280" s="716"/>
      <c r="I280" s="716"/>
      <c r="J280" s="716"/>
      <c r="K280" s="716"/>
      <c r="L280" s="152"/>
      <c r="M280" s="152"/>
    </row>
    <row r="281" spans="2:13" ht="12.75">
      <c r="B281" s="152"/>
      <c r="H281" s="716"/>
      <c r="I281" s="716"/>
      <c r="J281" s="716"/>
      <c r="K281" s="716"/>
      <c r="L281" s="152"/>
      <c r="M281" s="152"/>
    </row>
    <row r="282" spans="2:13" ht="12.75">
      <c r="B282" s="152"/>
      <c r="H282" s="716"/>
      <c r="I282" s="716"/>
      <c r="J282" s="716"/>
      <c r="K282" s="716"/>
      <c r="L282" s="152"/>
      <c r="M282" s="152"/>
    </row>
    <row r="283" spans="2:13" ht="12.75">
      <c r="B283" s="152"/>
      <c r="H283" s="716"/>
      <c r="I283" s="716"/>
      <c r="J283" s="716"/>
      <c r="K283" s="716"/>
      <c r="L283" s="152"/>
      <c r="M283" s="152"/>
    </row>
    <row r="284" spans="2:13" ht="12.75">
      <c r="B284" s="152"/>
      <c r="H284" s="716"/>
      <c r="I284" s="716"/>
      <c r="J284" s="716"/>
      <c r="K284" s="716"/>
      <c r="L284" s="152"/>
      <c r="M284" s="152"/>
    </row>
    <row r="285" spans="2:13" ht="12.75">
      <c r="B285" s="152"/>
      <c r="H285" s="716"/>
      <c r="I285" s="716"/>
      <c r="J285" s="716"/>
      <c r="K285" s="716"/>
      <c r="L285" s="152"/>
      <c r="M285" s="152"/>
    </row>
    <row r="286" spans="2:13" ht="12.75">
      <c r="B286" s="152"/>
      <c r="H286" s="716"/>
      <c r="I286" s="716"/>
      <c r="J286" s="716"/>
      <c r="K286" s="716"/>
      <c r="L286" s="152"/>
      <c r="M286" s="152"/>
    </row>
    <row r="287" spans="2:13" ht="12.75">
      <c r="B287" s="152"/>
      <c r="H287" s="716"/>
      <c r="I287" s="716"/>
      <c r="J287" s="716"/>
      <c r="K287" s="716"/>
      <c r="L287" s="152"/>
      <c r="M287" s="152"/>
    </row>
    <row r="288" spans="2:13" ht="12.75">
      <c r="B288" s="152"/>
      <c r="H288" s="716"/>
      <c r="I288" s="716"/>
      <c r="J288" s="716"/>
      <c r="K288" s="716"/>
      <c r="L288" s="152"/>
      <c r="M288" s="152"/>
    </row>
    <row r="289" spans="2:13" ht="12.75">
      <c r="B289" s="152"/>
      <c r="H289" s="716"/>
      <c r="I289" s="716"/>
      <c r="J289" s="716"/>
      <c r="K289" s="716"/>
      <c r="L289" s="152"/>
      <c r="M289" s="152"/>
    </row>
    <row r="290" spans="2:13" ht="12.75">
      <c r="B290" s="152"/>
      <c r="H290" s="716"/>
      <c r="I290" s="716"/>
      <c r="J290" s="716"/>
      <c r="K290" s="716"/>
      <c r="L290" s="152"/>
      <c r="M290" s="152"/>
    </row>
    <row r="291" spans="2:13" ht="12.75">
      <c r="B291" s="152"/>
      <c r="H291" s="716"/>
      <c r="I291" s="716"/>
      <c r="J291" s="716"/>
      <c r="K291" s="716"/>
      <c r="L291" s="152"/>
      <c r="M291" s="152"/>
    </row>
    <row r="292" spans="2:13" ht="12.75">
      <c r="B292" s="152"/>
      <c r="H292" s="716"/>
      <c r="I292" s="716"/>
      <c r="J292" s="716"/>
      <c r="K292" s="716"/>
      <c r="L292" s="152"/>
      <c r="M292" s="152"/>
    </row>
    <row r="293" spans="2:13" ht="12.75">
      <c r="B293" s="152"/>
      <c r="H293" s="716"/>
      <c r="I293" s="716"/>
      <c r="J293" s="716"/>
      <c r="K293" s="716"/>
      <c r="L293" s="152"/>
      <c r="M293" s="152"/>
    </row>
    <row r="294" spans="2:13" ht="12.75">
      <c r="B294" s="152"/>
      <c r="H294" s="716"/>
      <c r="I294" s="716"/>
      <c r="J294" s="716"/>
      <c r="K294" s="716"/>
      <c r="L294" s="152"/>
      <c r="M294" s="152"/>
    </row>
    <row r="295" spans="2:13" ht="12.75">
      <c r="B295" s="152"/>
      <c r="H295" s="716"/>
      <c r="I295" s="716"/>
      <c r="J295" s="716"/>
      <c r="K295" s="716"/>
      <c r="L295" s="152"/>
      <c r="M295" s="152"/>
    </row>
    <row r="296" spans="2:13" ht="12.75">
      <c r="B296" s="152"/>
      <c r="H296" s="716"/>
      <c r="I296" s="716"/>
      <c r="J296" s="716"/>
      <c r="K296" s="716"/>
      <c r="L296" s="152"/>
      <c r="M296" s="152"/>
    </row>
    <row r="297" spans="2:13" ht="12.75">
      <c r="B297" s="152"/>
      <c r="H297" s="716"/>
      <c r="I297" s="716"/>
      <c r="J297" s="716"/>
      <c r="K297" s="716"/>
      <c r="L297" s="152"/>
      <c r="M297" s="152"/>
    </row>
    <row r="298" spans="2:13" ht="12.75">
      <c r="B298" s="152"/>
      <c r="H298" s="716"/>
      <c r="I298" s="716"/>
      <c r="J298" s="716"/>
      <c r="K298" s="716"/>
      <c r="L298" s="152"/>
      <c r="M298" s="152"/>
    </row>
    <row r="299" spans="2:13" ht="12.75">
      <c r="B299" s="152"/>
      <c r="H299" s="716"/>
      <c r="I299" s="716"/>
      <c r="J299" s="716"/>
      <c r="K299" s="716"/>
      <c r="L299" s="152"/>
      <c r="M299" s="152"/>
    </row>
    <row r="300" spans="2:13" ht="12.75">
      <c r="B300" s="152"/>
      <c r="H300" s="716"/>
      <c r="I300" s="716"/>
      <c r="J300" s="716"/>
      <c r="K300" s="716"/>
      <c r="L300" s="152"/>
      <c r="M300" s="152"/>
    </row>
    <row r="301" spans="2:13" ht="12.75">
      <c r="B301" s="152"/>
      <c r="H301" s="716"/>
      <c r="I301" s="716"/>
      <c r="J301" s="716"/>
      <c r="K301" s="716"/>
      <c r="L301" s="152"/>
      <c r="M301" s="152"/>
    </row>
    <row r="302" spans="2:13" ht="12.75">
      <c r="B302" s="152"/>
      <c r="H302" s="716"/>
      <c r="I302" s="716"/>
      <c r="J302" s="716"/>
      <c r="K302" s="716"/>
      <c r="L302" s="152"/>
      <c r="M302" s="152"/>
    </row>
    <row r="303" spans="2:13" ht="12.75">
      <c r="B303" s="152"/>
      <c r="H303" s="716"/>
      <c r="I303" s="716"/>
      <c r="J303" s="716"/>
      <c r="K303" s="716"/>
      <c r="L303" s="152"/>
      <c r="M303" s="152"/>
    </row>
    <row r="304" spans="2:13" ht="12.75">
      <c r="B304" s="152"/>
      <c r="H304" s="716"/>
      <c r="I304" s="716"/>
      <c r="J304" s="716"/>
      <c r="K304" s="716"/>
      <c r="L304" s="152"/>
      <c r="M304" s="152"/>
    </row>
    <row r="305" spans="2:13" ht="12.75">
      <c r="B305" s="152"/>
      <c r="H305" s="716"/>
      <c r="I305" s="716"/>
      <c r="J305" s="716"/>
      <c r="K305" s="716"/>
      <c r="L305" s="152"/>
      <c r="M305" s="152"/>
    </row>
    <row r="306" spans="2:13" ht="12.75">
      <c r="B306" s="152"/>
      <c r="H306" s="716"/>
      <c r="I306" s="716"/>
      <c r="J306" s="716"/>
      <c r="K306" s="716"/>
      <c r="L306" s="152"/>
      <c r="M306" s="152"/>
    </row>
    <row r="307" spans="2:13" ht="12.75">
      <c r="B307" s="152"/>
      <c r="H307" s="716"/>
      <c r="I307" s="716"/>
      <c r="J307" s="716"/>
      <c r="K307" s="716"/>
      <c r="L307" s="152"/>
      <c r="M307" s="152"/>
    </row>
    <row r="308" spans="2:13" ht="12.75">
      <c r="B308" s="152"/>
      <c r="H308" s="716"/>
      <c r="I308" s="716"/>
      <c r="J308" s="716"/>
      <c r="K308" s="716"/>
      <c r="L308" s="152"/>
      <c r="M308" s="152"/>
    </row>
    <row r="309" spans="2:13" ht="12.75">
      <c r="B309" s="152"/>
      <c r="H309" s="716"/>
      <c r="I309" s="716"/>
      <c r="J309" s="716"/>
      <c r="K309" s="716"/>
      <c r="L309" s="152"/>
      <c r="M309" s="152"/>
    </row>
    <row r="310" spans="2:13" ht="12.75">
      <c r="B310" s="152"/>
      <c r="H310" s="716"/>
      <c r="I310" s="716"/>
      <c r="J310" s="716"/>
      <c r="K310" s="716"/>
      <c r="L310" s="152"/>
      <c r="M310" s="152"/>
    </row>
    <row r="311" spans="2:13" ht="12.75">
      <c r="B311" s="152"/>
      <c r="H311" s="716"/>
      <c r="I311" s="716"/>
      <c r="J311" s="716"/>
      <c r="K311" s="716"/>
      <c r="L311" s="152"/>
      <c r="M311" s="152"/>
    </row>
    <row r="312" spans="2:13" ht="12.75">
      <c r="B312" s="152"/>
      <c r="H312" s="716"/>
      <c r="I312" s="716"/>
      <c r="J312" s="716"/>
      <c r="K312" s="716"/>
      <c r="L312" s="152"/>
      <c r="M312" s="152"/>
    </row>
    <row r="313" spans="2:13" ht="12.75">
      <c r="B313" s="152"/>
      <c r="H313" s="716"/>
      <c r="I313" s="716"/>
      <c r="J313" s="716"/>
      <c r="K313" s="716"/>
      <c r="L313" s="152"/>
      <c r="M313" s="152"/>
    </row>
    <row r="314" spans="2:13" ht="12.75">
      <c r="B314" s="152"/>
      <c r="H314" s="716"/>
      <c r="I314" s="716"/>
      <c r="J314" s="716"/>
      <c r="K314" s="716"/>
      <c r="L314" s="152"/>
      <c r="M314" s="152"/>
    </row>
    <row r="315" spans="2:13" ht="12.75">
      <c r="B315" s="152"/>
      <c r="H315" s="716"/>
      <c r="I315" s="716"/>
      <c r="J315" s="716"/>
      <c r="K315" s="716"/>
      <c r="L315" s="152"/>
      <c r="M315" s="152"/>
    </row>
    <row r="316" spans="2:13" ht="12.75">
      <c r="B316" s="152"/>
      <c r="H316" s="716"/>
      <c r="I316" s="716"/>
      <c r="J316" s="716"/>
      <c r="K316" s="716"/>
      <c r="L316" s="152"/>
      <c r="M316" s="152"/>
    </row>
    <row r="317" spans="2:13" ht="12.75">
      <c r="B317" s="152"/>
      <c r="H317" s="716"/>
      <c r="I317" s="716"/>
      <c r="J317" s="716"/>
      <c r="K317" s="716"/>
      <c r="L317" s="152"/>
      <c r="M317" s="152"/>
    </row>
    <row r="318" spans="2:13" ht="12.75">
      <c r="B318" s="152"/>
      <c r="H318" s="716"/>
      <c r="I318" s="716"/>
      <c r="J318" s="716"/>
      <c r="K318" s="716"/>
      <c r="L318" s="152"/>
      <c r="M318" s="152"/>
    </row>
    <row r="319" spans="2:13" ht="12.75">
      <c r="B319" s="152"/>
      <c r="H319" s="716"/>
      <c r="I319" s="716"/>
      <c r="J319" s="716"/>
      <c r="K319" s="716"/>
      <c r="L319" s="152"/>
      <c r="M319" s="152"/>
    </row>
    <row r="320" spans="2:13" ht="12.75">
      <c r="B320" s="152"/>
      <c r="H320" s="716"/>
      <c r="I320" s="716"/>
      <c r="J320" s="716"/>
      <c r="K320" s="716"/>
      <c r="L320" s="152"/>
      <c r="M320" s="152"/>
    </row>
    <row r="321" spans="2:13" ht="12.75">
      <c r="B321" s="152"/>
      <c r="H321" s="716"/>
      <c r="I321" s="716"/>
      <c r="J321" s="716"/>
      <c r="K321" s="716"/>
      <c r="L321" s="152"/>
      <c r="M321" s="152"/>
    </row>
    <row r="322" spans="2:13" ht="12.75">
      <c r="B322" s="152"/>
      <c r="H322" s="716"/>
      <c r="I322" s="716"/>
      <c r="J322" s="716"/>
      <c r="K322" s="716"/>
      <c r="L322" s="152"/>
      <c r="M322" s="152"/>
    </row>
    <row r="323" spans="2:13" ht="12.75">
      <c r="B323" s="152"/>
      <c r="H323" s="716"/>
      <c r="I323" s="716"/>
      <c r="J323" s="716"/>
      <c r="K323" s="716"/>
      <c r="L323" s="152"/>
      <c r="M323" s="152"/>
    </row>
    <row r="324" spans="2:13" ht="12.75">
      <c r="B324" s="152"/>
      <c r="H324" s="716"/>
      <c r="I324" s="716"/>
      <c r="J324" s="716"/>
      <c r="K324" s="716"/>
      <c r="L324" s="152"/>
      <c r="M324" s="152"/>
    </row>
    <row r="325" spans="2:13" ht="12.75">
      <c r="B325" s="152"/>
      <c r="H325" s="716"/>
      <c r="I325" s="716"/>
      <c r="J325" s="716"/>
      <c r="K325" s="716"/>
      <c r="L325" s="152"/>
      <c r="M325" s="152"/>
    </row>
    <row r="326" spans="2:13" ht="12.75">
      <c r="B326" s="152"/>
      <c r="H326" s="716"/>
      <c r="I326" s="716"/>
      <c r="J326" s="716"/>
      <c r="K326" s="716"/>
      <c r="L326" s="152"/>
      <c r="M326" s="152"/>
    </row>
    <row r="327" spans="2:13" ht="12.75">
      <c r="B327" s="152"/>
      <c r="H327" s="716"/>
      <c r="I327" s="716"/>
      <c r="J327" s="716"/>
      <c r="K327" s="716"/>
      <c r="L327" s="152"/>
      <c r="M327" s="152"/>
    </row>
    <row r="328" spans="2:13" ht="12.75">
      <c r="B328" s="152"/>
      <c r="H328" s="716"/>
      <c r="I328" s="716"/>
      <c r="J328" s="716"/>
      <c r="K328" s="716"/>
      <c r="L328" s="152"/>
      <c r="M328" s="152"/>
    </row>
    <row r="329" spans="2:13" ht="12.75">
      <c r="B329" s="152"/>
      <c r="H329" s="716"/>
      <c r="I329" s="716"/>
      <c r="J329" s="716"/>
      <c r="K329" s="716"/>
      <c r="L329" s="152"/>
      <c r="M329" s="152"/>
    </row>
    <row r="330" spans="2:13" ht="12.75">
      <c r="B330" s="152"/>
      <c r="H330" s="716"/>
      <c r="I330" s="716"/>
      <c r="J330" s="716"/>
      <c r="K330" s="716"/>
      <c r="L330" s="152"/>
      <c r="M330" s="152"/>
    </row>
    <row r="331" spans="2:13" ht="12.75">
      <c r="B331" s="152"/>
      <c r="H331" s="716"/>
      <c r="I331" s="716"/>
      <c r="J331" s="716"/>
      <c r="K331" s="716"/>
      <c r="L331" s="152"/>
      <c r="M331" s="152"/>
    </row>
    <row r="332" spans="2:13" ht="12.75">
      <c r="B332" s="152"/>
      <c r="H332" s="716"/>
      <c r="I332" s="716"/>
      <c r="J332" s="716"/>
      <c r="K332" s="716"/>
      <c r="L332" s="152"/>
      <c r="M332" s="152"/>
    </row>
    <row r="333" spans="2:13" ht="12.75">
      <c r="B333" s="152"/>
      <c r="H333" s="716"/>
      <c r="I333" s="716"/>
      <c r="J333" s="716"/>
      <c r="K333" s="716"/>
      <c r="L333" s="152"/>
      <c r="M333" s="152"/>
    </row>
    <row r="334" spans="2:13" ht="12.75">
      <c r="B334" s="152"/>
      <c r="H334" s="716"/>
      <c r="I334" s="716"/>
      <c r="J334" s="716"/>
      <c r="K334" s="716"/>
      <c r="L334" s="152"/>
      <c r="M334" s="152"/>
    </row>
    <row r="335" spans="2:13" ht="12.75">
      <c r="B335" s="152"/>
      <c r="H335" s="716"/>
      <c r="I335" s="716"/>
      <c r="J335" s="716"/>
      <c r="K335" s="716"/>
      <c r="L335" s="152"/>
      <c r="M335" s="152"/>
    </row>
    <row r="336" spans="2:13" ht="12.75">
      <c r="B336" s="152"/>
      <c r="H336" s="716"/>
      <c r="I336" s="716"/>
      <c r="J336" s="716"/>
      <c r="K336" s="716"/>
      <c r="L336" s="152"/>
      <c r="M336" s="152"/>
    </row>
    <row r="337" spans="2:13" ht="12.75">
      <c r="B337" s="152"/>
      <c r="H337" s="716"/>
      <c r="I337" s="716"/>
      <c r="J337" s="716"/>
      <c r="K337" s="716"/>
      <c r="L337" s="152"/>
      <c r="M337" s="152"/>
    </row>
    <row r="338" spans="2:13" ht="12.75">
      <c r="B338" s="152"/>
      <c r="H338" s="716"/>
      <c r="I338" s="716"/>
      <c r="J338" s="716"/>
      <c r="K338" s="716"/>
      <c r="L338" s="152"/>
      <c r="M338" s="152"/>
    </row>
    <row r="339" spans="2:13" ht="12.75">
      <c r="B339" s="152"/>
      <c r="H339" s="716"/>
      <c r="I339" s="716"/>
      <c r="J339" s="716"/>
      <c r="K339" s="716"/>
      <c r="L339" s="152"/>
      <c r="M339" s="152"/>
    </row>
    <row r="340" spans="2:13" ht="12.75">
      <c r="B340" s="152"/>
      <c r="H340" s="716"/>
      <c r="I340" s="716"/>
      <c r="J340" s="716"/>
      <c r="K340" s="716"/>
      <c r="L340" s="152"/>
      <c r="M340" s="152"/>
    </row>
    <row r="341" spans="2:13" ht="12.75">
      <c r="B341" s="152"/>
      <c r="H341" s="716"/>
      <c r="I341" s="716"/>
      <c r="J341" s="716"/>
      <c r="K341" s="716"/>
      <c r="L341" s="152"/>
      <c r="M341" s="152"/>
    </row>
    <row r="342" spans="2:13" ht="12.75">
      <c r="B342" s="152"/>
      <c r="H342" s="716"/>
      <c r="I342" s="716"/>
      <c r="J342" s="716"/>
      <c r="K342" s="716"/>
      <c r="L342" s="152"/>
      <c r="M342" s="152"/>
    </row>
    <row r="343" spans="2:13" ht="12.75">
      <c r="B343" s="152"/>
      <c r="H343" s="716"/>
      <c r="I343" s="716"/>
      <c r="J343" s="716"/>
      <c r="K343" s="716"/>
      <c r="L343" s="152"/>
      <c r="M343" s="152"/>
    </row>
    <row r="344" spans="2:13" ht="12.75">
      <c r="B344" s="152"/>
      <c r="H344" s="716"/>
      <c r="I344" s="716"/>
      <c r="J344" s="716"/>
      <c r="K344" s="716"/>
      <c r="L344" s="152"/>
      <c r="M344" s="152"/>
    </row>
    <row r="345" spans="2:13" ht="12.75">
      <c r="B345" s="152"/>
      <c r="H345" s="716"/>
      <c r="I345" s="716"/>
      <c r="J345" s="716"/>
      <c r="K345" s="716"/>
      <c r="L345" s="152"/>
      <c r="M345" s="152"/>
    </row>
    <row r="346" spans="2:13" ht="12.75">
      <c r="B346" s="152"/>
      <c r="H346" s="716"/>
      <c r="I346" s="716"/>
      <c r="J346" s="716"/>
      <c r="K346" s="716"/>
      <c r="L346" s="152"/>
      <c r="M346" s="152"/>
    </row>
    <row r="347" spans="2:13" ht="12.75">
      <c r="B347" s="152"/>
      <c r="H347" s="716"/>
      <c r="I347" s="716"/>
      <c r="J347" s="716"/>
      <c r="K347" s="716"/>
      <c r="L347" s="152"/>
      <c r="M347" s="152"/>
    </row>
    <row r="348" spans="2:13" ht="12.75">
      <c r="B348" s="152"/>
      <c r="H348" s="716"/>
      <c r="I348" s="716"/>
      <c r="J348" s="716"/>
      <c r="K348" s="716"/>
      <c r="L348" s="152"/>
      <c r="M348" s="152"/>
    </row>
    <row r="349" spans="2:13" ht="12.75">
      <c r="B349" s="152"/>
      <c r="H349" s="716"/>
      <c r="I349" s="716"/>
      <c r="J349" s="716"/>
      <c r="K349" s="716"/>
      <c r="L349" s="152"/>
      <c r="M349" s="152"/>
    </row>
    <row r="350" spans="2:13" ht="12.75">
      <c r="B350" s="152"/>
      <c r="H350" s="716"/>
      <c r="I350" s="716"/>
      <c r="J350" s="716"/>
      <c r="K350" s="716"/>
      <c r="L350" s="152"/>
      <c r="M350" s="152"/>
    </row>
    <row r="351" spans="2:13" ht="12.75">
      <c r="B351" s="152"/>
      <c r="H351" s="716"/>
      <c r="I351" s="716"/>
      <c r="J351" s="716"/>
      <c r="K351" s="716"/>
      <c r="L351" s="152"/>
      <c r="M351" s="152"/>
    </row>
    <row r="352" spans="2:13" ht="12.75">
      <c r="B352" s="152"/>
      <c r="H352" s="716"/>
      <c r="I352" s="716"/>
      <c r="J352" s="716"/>
      <c r="K352" s="716"/>
      <c r="L352" s="152"/>
      <c r="M352" s="152"/>
    </row>
    <row r="353" spans="2:13" ht="12.75">
      <c r="B353" s="152"/>
      <c r="H353" s="716"/>
      <c r="I353" s="716"/>
      <c r="J353" s="716"/>
      <c r="K353" s="716"/>
      <c r="L353" s="152"/>
      <c r="M353" s="152"/>
    </row>
    <row r="354" spans="2:13" ht="12.75">
      <c r="B354" s="152"/>
      <c r="H354" s="716"/>
      <c r="I354" s="716"/>
      <c r="J354" s="716"/>
      <c r="K354" s="716"/>
      <c r="L354" s="152"/>
      <c r="M354" s="152"/>
    </row>
    <row r="355" spans="2:13" ht="12.75">
      <c r="B355" s="152"/>
      <c r="H355" s="716"/>
      <c r="I355" s="716"/>
      <c r="J355" s="716"/>
      <c r="K355" s="716"/>
      <c r="L355" s="152"/>
      <c r="M355" s="152"/>
    </row>
    <row r="356" spans="2:13" ht="12.75">
      <c r="B356" s="152"/>
      <c r="H356" s="716"/>
      <c r="I356" s="716"/>
      <c r="J356" s="716"/>
      <c r="K356" s="716"/>
      <c r="L356" s="152"/>
      <c r="M356" s="152"/>
    </row>
    <row r="357" spans="2:13" ht="12.75">
      <c r="B357" s="152"/>
      <c r="H357" s="716"/>
      <c r="I357" s="716"/>
      <c r="J357" s="716"/>
      <c r="K357" s="716"/>
      <c r="L357" s="152"/>
      <c r="M357" s="152"/>
    </row>
    <row r="358" spans="2:13" ht="12.75">
      <c r="B358" s="152"/>
      <c r="H358" s="716"/>
      <c r="I358" s="716"/>
      <c r="J358" s="716"/>
      <c r="K358" s="716"/>
      <c r="L358" s="152"/>
      <c r="M358" s="152"/>
    </row>
    <row r="359" spans="2:13" ht="12.75">
      <c r="B359" s="152"/>
      <c r="H359" s="716"/>
      <c r="I359" s="716"/>
      <c r="J359" s="716"/>
      <c r="K359" s="716"/>
      <c r="L359" s="152"/>
      <c r="M359" s="152"/>
    </row>
    <row r="360" spans="2:13" ht="12.75">
      <c r="B360" s="152"/>
      <c r="H360" s="716"/>
      <c r="I360" s="716"/>
      <c r="J360" s="716"/>
      <c r="K360" s="716"/>
      <c r="L360" s="152"/>
      <c r="M360" s="152"/>
    </row>
    <row r="361" spans="2:13" ht="12.75">
      <c r="B361" s="152"/>
      <c r="H361" s="716"/>
      <c r="I361" s="716"/>
      <c r="J361" s="716"/>
      <c r="K361" s="716"/>
      <c r="L361" s="152"/>
      <c r="M361" s="152"/>
    </row>
    <row r="362" spans="2:13" ht="12.75">
      <c r="B362" s="152"/>
      <c r="H362" s="716"/>
      <c r="I362" s="716"/>
      <c r="J362" s="716"/>
      <c r="K362" s="716"/>
      <c r="L362" s="152"/>
      <c r="M362" s="152"/>
    </row>
    <row r="363" spans="2:13" ht="12.75">
      <c r="B363" s="152"/>
      <c r="H363" s="716"/>
      <c r="I363" s="716"/>
      <c r="J363" s="716"/>
      <c r="K363" s="716"/>
      <c r="L363" s="152"/>
      <c r="M363" s="152"/>
    </row>
    <row r="364" spans="2:13" ht="12.75">
      <c r="B364" s="152"/>
      <c r="H364" s="716"/>
      <c r="I364" s="716"/>
      <c r="J364" s="716"/>
      <c r="K364" s="716"/>
      <c r="L364" s="152"/>
      <c r="M364" s="152"/>
    </row>
    <row r="365" spans="2:13" ht="12.75">
      <c r="B365" s="152"/>
      <c r="H365" s="716"/>
      <c r="I365" s="716"/>
      <c r="J365" s="716"/>
      <c r="K365" s="716"/>
      <c r="L365" s="152"/>
      <c r="M365" s="152"/>
    </row>
    <row r="366" spans="2:13" ht="12.75">
      <c r="B366" s="152"/>
      <c r="H366" s="716"/>
      <c r="I366" s="716"/>
      <c r="J366" s="716"/>
      <c r="K366" s="716"/>
      <c r="L366" s="152"/>
      <c r="M366" s="152"/>
    </row>
    <row r="367" spans="2:13" ht="12.75">
      <c r="B367" s="152"/>
      <c r="H367" s="716"/>
      <c r="I367" s="716"/>
      <c r="J367" s="716"/>
      <c r="K367" s="716"/>
      <c r="L367" s="152"/>
      <c r="M367" s="152"/>
    </row>
    <row r="368" spans="2:13" ht="12.75">
      <c r="B368" s="152"/>
      <c r="H368" s="716"/>
      <c r="I368" s="716"/>
      <c r="J368" s="716"/>
      <c r="K368" s="716"/>
      <c r="L368" s="152"/>
      <c r="M368" s="152"/>
    </row>
    <row r="369" spans="2:13" ht="12.75">
      <c r="B369" s="152"/>
      <c r="H369" s="716"/>
      <c r="I369" s="716"/>
      <c r="J369" s="716"/>
      <c r="K369" s="716"/>
      <c r="L369" s="152"/>
      <c r="M369" s="152"/>
    </row>
    <row r="370" spans="2:13" ht="12.75">
      <c r="B370" s="152"/>
      <c r="H370" s="716"/>
      <c r="I370" s="716"/>
      <c r="J370" s="716"/>
      <c r="K370" s="716"/>
      <c r="L370" s="152"/>
      <c r="M370" s="152"/>
    </row>
    <row r="371" spans="2:13" ht="12.75">
      <c r="B371" s="152"/>
      <c r="H371" s="716"/>
      <c r="I371" s="716"/>
      <c r="J371" s="716"/>
      <c r="K371" s="716"/>
      <c r="L371" s="152"/>
      <c r="M371" s="152"/>
    </row>
    <row r="372" spans="2:13" ht="12.75">
      <c r="B372" s="152"/>
      <c r="H372" s="716"/>
      <c r="I372" s="716"/>
      <c r="J372" s="716"/>
      <c r="K372" s="716"/>
      <c r="L372" s="152"/>
      <c r="M372" s="152"/>
    </row>
    <row r="373" spans="2:13" ht="12.75">
      <c r="B373" s="152"/>
      <c r="H373" s="716"/>
      <c r="I373" s="716"/>
      <c r="J373" s="716"/>
      <c r="K373" s="716"/>
      <c r="L373" s="152"/>
      <c r="M373" s="152"/>
    </row>
    <row r="374" spans="2:13" ht="12.75">
      <c r="B374" s="152"/>
      <c r="H374" s="716"/>
      <c r="I374" s="716"/>
      <c r="J374" s="716"/>
      <c r="K374" s="716"/>
      <c r="L374" s="152"/>
      <c r="M374" s="152"/>
    </row>
    <row r="375" spans="2:13" ht="12.75">
      <c r="B375" s="152"/>
      <c r="H375" s="716"/>
      <c r="I375" s="716"/>
      <c r="J375" s="716"/>
      <c r="K375" s="716"/>
      <c r="L375" s="152"/>
      <c r="M375" s="152"/>
    </row>
    <row r="376" spans="2:13" ht="12.75">
      <c r="B376" s="152"/>
      <c r="H376" s="716"/>
      <c r="I376" s="716"/>
      <c r="J376" s="716"/>
      <c r="K376" s="716"/>
      <c r="L376" s="152"/>
      <c r="M376" s="152"/>
    </row>
    <row r="377" spans="2:13" ht="12.75">
      <c r="B377" s="152"/>
      <c r="H377" s="716"/>
      <c r="I377" s="716"/>
      <c r="J377" s="716"/>
      <c r="K377" s="716"/>
      <c r="L377" s="152"/>
      <c r="M377" s="152"/>
    </row>
    <row r="378" spans="2:13" ht="12.75">
      <c r="B378" s="152"/>
      <c r="H378" s="716"/>
      <c r="I378" s="716"/>
      <c r="J378" s="716"/>
      <c r="K378" s="716"/>
      <c r="L378" s="152"/>
      <c r="M378" s="152"/>
    </row>
    <row r="379" spans="2:13" ht="12.75">
      <c r="B379" s="152"/>
      <c r="H379" s="716"/>
      <c r="I379" s="716"/>
      <c r="J379" s="716"/>
      <c r="K379" s="716"/>
      <c r="L379" s="152"/>
      <c r="M379" s="152"/>
    </row>
    <row r="380" spans="2:13" ht="12.75">
      <c r="B380" s="152"/>
      <c r="H380" s="716"/>
      <c r="I380" s="716"/>
      <c r="J380" s="716"/>
      <c r="K380" s="716"/>
      <c r="L380" s="152"/>
      <c r="M380" s="152"/>
    </row>
    <row r="381" spans="2:13" ht="12.75">
      <c r="B381" s="152"/>
      <c r="H381" s="716"/>
      <c r="I381" s="716"/>
      <c r="J381" s="716"/>
      <c r="K381" s="716"/>
      <c r="L381" s="152"/>
      <c r="M381" s="152"/>
    </row>
    <row r="382" spans="2:13" ht="12.75">
      <c r="B382" s="152"/>
      <c r="H382" s="716"/>
      <c r="I382" s="716"/>
      <c r="J382" s="716"/>
      <c r="K382" s="716"/>
      <c r="L382" s="152"/>
      <c r="M382" s="152"/>
    </row>
    <row r="383" spans="2:13" ht="12.75">
      <c r="B383" s="152"/>
      <c r="H383" s="716"/>
      <c r="I383" s="716"/>
      <c r="J383" s="716"/>
      <c r="K383" s="716"/>
      <c r="L383" s="152"/>
      <c r="M383" s="152"/>
    </row>
    <row r="384" spans="2:13" ht="12.75">
      <c r="B384" s="152"/>
      <c r="H384" s="716"/>
      <c r="I384" s="716"/>
      <c r="J384" s="716"/>
      <c r="K384" s="716"/>
      <c r="L384" s="152"/>
      <c r="M384" s="152"/>
    </row>
    <row r="385" spans="2:13" ht="12.75">
      <c r="B385" s="152"/>
      <c r="H385" s="716"/>
      <c r="I385" s="716"/>
      <c r="J385" s="716"/>
      <c r="K385" s="716"/>
      <c r="L385" s="152"/>
      <c r="M385" s="152"/>
    </row>
    <row r="386" spans="2:13" ht="12.75">
      <c r="B386" s="152"/>
      <c r="H386" s="716"/>
      <c r="I386" s="716"/>
      <c r="J386" s="716"/>
      <c r="K386" s="716"/>
      <c r="L386" s="152"/>
      <c r="M386" s="152"/>
    </row>
    <row r="387" spans="2:13" ht="12.75">
      <c r="B387" s="152"/>
      <c r="H387" s="716"/>
      <c r="I387" s="716"/>
      <c r="J387" s="716"/>
      <c r="K387" s="716"/>
      <c r="L387" s="152"/>
      <c r="M387" s="152"/>
    </row>
    <row r="388" spans="2:13" ht="12.75">
      <c r="B388" s="152"/>
      <c r="H388" s="716"/>
      <c r="I388" s="716"/>
      <c r="J388" s="716"/>
      <c r="K388" s="716"/>
      <c r="L388" s="152"/>
      <c r="M388" s="152"/>
    </row>
    <row r="389" spans="2:13" ht="12.75">
      <c r="B389" s="152"/>
      <c r="H389" s="716"/>
      <c r="I389" s="716"/>
      <c r="J389" s="716"/>
      <c r="K389" s="716"/>
      <c r="L389" s="152"/>
      <c r="M389" s="152"/>
    </row>
    <row r="390" spans="2:13" ht="12.75">
      <c r="B390" s="152"/>
      <c r="H390" s="716"/>
      <c r="I390" s="716"/>
      <c r="J390" s="716"/>
      <c r="K390" s="716"/>
      <c r="L390" s="152"/>
      <c r="M390" s="152"/>
    </row>
    <row r="391" spans="2:13" ht="12.75">
      <c r="B391" s="152"/>
      <c r="H391" s="716"/>
      <c r="I391" s="716"/>
      <c r="J391" s="716"/>
      <c r="K391" s="716"/>
      <c r="L391" s="152"/>
      <c r="M391" s="152"/>
    </row>
    <row r="392" spans="2:13" ht="12.75">
      <c r="B392" s="152"/>
      <c r="H392" s="716"/>
      <c r="I392" s="716"/>
      <c r="J392" s="716"/>
      <c r="K392" s="716"/>
      <c r="L392" s="152"/>
      <c r="M392" s="152"/>
    </row>
    <row r="393" spans="2:13" ht="12.75">
      <c r="B393" s="152"/>
      <c r="H393" s="716"/>
      <c r="I393" s="716"/>
      <c r="J393" s="716"/>
      <c r="K393" s="716"/>
      <c r="L393" s="152"/>
      <c r="M393" s="152"/>
    </row>
    <row r="394" spans="2:13" ht="12.75">
      <c r="B394" s="152"/>
      <c r="H394" s="716"/>
      <c r="I394" s="716"/>
      <c r="J394" s="716"/>
      <c r="K394" s="716"/>
      <c r="L394" s="152"/>
      <c r="M394" s="152"/>
    </row>
    <row r="395" spans="2:13" ht="12.75">
      <c r="B395" s="152"/>
      <c r="H395" s="716"/>
      <c r="I395" s="716"/>
      <c r="J395" s="716"/>
      <c r="K395" s="716"/>
      <c r="L395" s="152"/>
      <c r="M395" s="152"/>
    </row>
    <row r="396" spans="2:13" ht="12.75">
      <c r="B396" s="152"/>
      <c r="H396" s="716"/>
      <c r="I396" s="716"/>
      <c r="J396" s="716"/>
      <c r="K396" s="716"/>
      <c r="L396" s="152"/>
      <c r="M396" s="152"/>
    </row>
    <row r="397" spans="2:13" ht="12.75">
      <c r="B397" s="152"/>
      <c r="H397" s="716"/>
      <c r="I397" s="716"/>
      <c r="J397" s="716"/>
      <c r="K397" s="716"/>
      <c r="L397" s="152"/>
      <c r="M397" s="152"/>
    </row>
    <row r="398" spans="2:13" ht="12.75">
      <c r="B398" s="152"/>
      <c r="H398" s="716"/>
      <c r="I398" s="716"/>
      <c r="J398" s="716"/>
      <c r="K398" s="716"/>
      <c r="L398" s="152"/>
      <c r="M398" s="152"/>
    </row>
    <row r="399" spans="2:13" ht="12.75">
      <c r="B399" s="152"/>
      <c r="H399" s="716"/>
      <c r="I399" s="716"/>
      <c r="J399" s="716"/>
      <c r="K399" s="716"/>
      <c r="L399" s="152"/>
      <c r="M399" s="152"/>
    </row>
    <row r="400" spans="2:13" ht="12.75">
      <c r="B400" s="152"/>
      <c r="H400" s="716"/>
      <c r="I400" s="716"/>
      <c r="J400" s="716"/>
      <c r="K400" s="716"/>
      <c r="L400" s="152"/>
      <c r="M400" s="152"/>
    </row>
    <row r="401" spans="2:13" ht="12.75">
      <c r="B401" s="152"/>
      <c r="H401" s="716"/>
      <c r="I401" s="716"/>
      <c r="J401" s="716"/>
      <c r="K401" s="716"/>
      <c r="L401" s="152"/>
      <c r="M401" s="152"/>
    </row>
    <row r="402" spans="2:13" ht="12.75">
      <c r="B402" s="152"/>
      <c r="H402" s="716"/>
      <c r="I402" s="716"/>
      <c r="J402" s="716"/>
      <c r="K402" s="716"/>
      <c r="L402" s="152"/>
      <c r="M402" s="152"/>
    </row>
    <row r="403" spans="2:13" ht="12.75">
      <c r="B403" s="152"/>
      <c r="H403" s="716"/>
      <c r="I403" s="716"/>
      <c r="J403" s="716"/>
      <c r="K403" s="716"/>
      <c r="L403" s="152"/>
      <c r="M403" s="152"/>
    </row>
    <row r="404" spans="2:13" ht="12.75">
      <c r="B404" s="152"/>
      <c r="H404" s="716"/>
      <c r="I404" s="716"/>
      <c r="J404" s="716"/>
      <c r="K404" s="716"/>
      <c r="L404" s="152"/>
      <c r="M404" s="152"/>
    </row>
    <row r="405" spans="2:13" ht="12.75">
      <c r="B405" s="152"/>
      <c r="H405" s="716"/>
      <c r="I405" s="716"/>
      <c r="J405" s="716"/>
      <c r="K405" s="716"/>
      <c r="L405" s="152"/>
      <c r="M405" s="152"/>
    </row>
    <row r="406" spans="2:13" ht="12.75">
      <c r="B406" s="152"/>
      <c r="H406" s="716"/>
      <c r="I406" s="716"/>
      <c r="J406" s="716"/>
      <c r="K406" s="716"/>
      <c r="L406" s="152"/>
      <c r="M406" s="152"/>
    </row>
    <row r="407" spans="2:13" ht="12.75">
      <c r="B407" s="152"/>
      <c r="H407" s="716"/>
      <c r="I407" s="716"/>
      <c r="J407" s="716"/>
      <c r="K407" s="716"/>
      <c r="L407" s="152"/>
      <c r="M407" s="152"/>
    </row>
    <row r="408" spans="2:13" ht="12.75">
      <c r="B408" s="152"/>
      <c r="H408" s="716"/>
      <c r="I408" s="716"/>
      <c r="J408" s="716"/>
      <c r="K408" s="716"/>
      <c r="L408" s="152"/>
      <c r="M408" s="152"/>
    </row>
    <row r="409" spans="2:13" ht="12.75">
      <c r="B409" s="152"/>
      <c r="H409" s="716"/>
      <c r="I409" s="716"/>
      <c r="J409" s="716"/>
      <c r="K409" s="716"/>
      <c r="L409" s="152"/>
      <c r="M409" s="152"/>
    </row>
    <row r="410" spans="2:13" ht="12.75">
      <c r="B410" s="152"/>
      <c r="H410" s="716"/>
      <c r="I410" s="716"/>
      <c r="J410" s="716"/>
      <c r="K410" s="716"/>
      <c r="L410" s="152"/>
      <c r="M410" s="152"/>
    </row>
    <row r="411" spans="2:13" ht="12.75">
      <c r="B411" s="152"/>
      <c r="H411" s="716"/>
      <c r="I411" s="716"/>
      <c r="J411" s="716"/>
      <c r="K411" s="716"/>
      <c r="L411" s="152"/>
      <c r="M411" s="152"/>
    </row>
    <row r="412" spans="2:13" ht="12.75">
      <c r="B412" s="152"/>
      <c r="H412" s="716"/>
      <c r="I412" s="716"/>
      <c r="J412" s="716"/>
      <c r="K412" s="716"/>
      <c r="L412" s="152"/>
      <c r="M412" s="152"/>
    </row>
    <row r="413" spans="2:13" ht="12.75">
      <c r="B413" s="152"/>
      <c r="H413" s="716"/>
      <c r="I413" s="716"/>
      <c r="J413" s="716"/>
      <c r="K413" s="716"/>
      <c r="L413" s="152"/>
      <c r="M413" s="152"/>
    </row>
    <row r="414" spans="2:13" ht="12.75">
      <c r="B414" s="152"/>
      <c r="H414" s="716"/>
      <c r="I414" s="716"/>
      <c r="J414" s="716"/>
      <c r="K414" s="716"/>
      <c r="L414" s="152"/>
      <c r="M414" s="152"/>
    </row>
    <row r="415" spans="2:13" ht="12.75">
      <c r="B415" s="152"/>
      <c r="H415" s="716"/>
      <c r="I415" s="716"/>
      <c r="J415" s="716"/>
      <c r="K415" s="716"/>
      <c r="L415" s="152"/>
      <c r="M415" s="152"/>
    </row>
    <row r="416" spans="2:13" ht="12.75">
      <c r="B416" s="152"/>
      <c r="H416" s="716"/>
      <c r="I416" s="716"/>
      <c r="J416" s="716"/>
      <c r="K416" s="716"/>
      <c r="L416" s="152"/>
      <c r="M416" s="152"/>
    </row>
    <row r="417" spans="2:13" ht="12.75">
      <c r="B417" s="152"/>
      <c r="H417" s="716"/>
      <c r="I417" s="716"/>
      <c r="J417" s="716"/>
      <c r="K417" s="716"/>
      <c r="L417" s="152"/>
      <c r="M417" s="152"/>
    </row>
    <row r="418" spans="2:13" ht="12.75">
      <c r="B418" s="152"/>
      <c r="H418" s="716"/>
      <c r="I418" s="716"/>
      <c r="J418" s="716"/>
      <c r="K418" s="716"/>
      <c r="L418" s="152"/>
      <c r="M418" s="152"/>
    </row>
    <row r="419" spans="2:13" ht="12.75">
      <c r="B419" s="152"/>
      <c r="H419" s="716"/>
      <c r="I419" s="716"/>
      <c r="J419" s="716"/>
      <c r="K419" s="716"/>
      <c r="L419" s="152"/>
      <c r="M419" s="152"/>
    </row>
    <row r="420" spans="2:13" ht="12.75">
      <c r="B420" s="152"/>
      <c r="H420" s="716"/>
      <c r="I420" s="716"/>
      <c r="J420" s="716"/>
      <c r="K420" s="716"/>
      <c r="L420" s="152"/>
      <c r="M420" s="152"/>
    </row>
    <row r="421" spans="2:13" ht="12.75">
      <c r="B421" s="152"/>
      <c r="H421" s="716"/>
      <c r="I421" s="716"/>
      <c r="J421" s="716"/>
      <c r="K421" s="716"/>
      <c r="L421" s="152"/>
      <c r="M421" s="152"/>
    </row>
    <row r="422" spans="2:13" ht="12.75">
      <c r="B422" s="152"/>
      <c r="H422" s="716"/>
      <c r="I422" s="716"/>
      <c r="J422" s="716"/>
      <c r="K422" s="716"/>
      <c r="L422" s="152"/>
      <c r="M422" s="152"/>
    </row>
    <row r="423" spans="2:13" ht="12.75">
      <c r="B423" s="152"/>
      <c r="H423" s="716"/>
      <c r="I423" s="716"/>
      <c r="J423" s="716"/>
      <c r="K423" s="716"/>
      <c r="L423" s="152"/>
      <c r="M423" s="152"/>
    </row>
    <row r="424" spans="2:13" ht="12.75">
      <c r="B424" s="152"/>
      <c r="H424" s="716"/>
      <c r="I424" s="716"/>
      <c r="J424" s="716"/>
      <c r="K424" s="716"/>
      <c r="L424" s="152"/>
      <c r="M424" s="152"/>
    </row>
    <row r="425" spans="2:13" ht="12.75">
      <c r="B425" s="152"/>
      <c r="H425" s="716"/>
      <c r="I425" s="716"/>
      <c r="J425" s="716"/>
      <c r="K425" s="716"/>
      <c r="L425" s="152"/>
      <c r="M425" s="152"/>
    </row>
    <row r="426" spans="2:13" ht="12.75">
      <c r="B426" s="152"/>
      <c r="H426" s="716"/>
      <c r="I426" s="716"/>
      <c r="J426" s="716"/>
      <c r="K426" s="716"/>
      <c r="L426" s="152"/>
      <c r="M426" s="152"/>
    </row>
    <row r="427" spans="2:13" ht="12.75">
      <c r="B427" s="152"/>
      <c r="H427" s="716"/>
      <c r="I427" s="716"/>
      <c r="J427" s="716"/>
      <c r="K427" s="716"/>
      <c r="L427" s="152"/>
      <c r="M427" s="152"/>
    </row>
    <row r="428" spans="2:13" ht="12.75">
      <c r="B428" s="152"/>
      <c r="H428" s="716"/>
      <c r="I428" s="716"/>
      <c r="J428" s="716"/>
      <c r="K428" s="716"/>
      <c r="L428" s="152"/>
      <c r="M428" s="152"/>
    </row>
    <row r="429" spans="2:13" ht="12.75">
      <c r="B429" s="152"/>
      <c r="H429" s="716"/>
      <c r="I429" s="716"/>
      <c r="J429" s="716"/>
      <c r="K429" s="716"/>
      <c r="L429" s="152"/>
      <c r="M429" s="152"/>
    </row>
    <row r="430" spans="2:13" ht="12.75">
      <c r="B430" s="152"/>
      <c r="H430" s="716"/>
      <c r="I430" s="716"/>
      <c r="J430" s="716"/>
      <c r="K430" s="716"/>
      <c r="L430" s="152"/>
      <c r="M430" s="152"/>
    </row>
    <row r="431" spans="2:13" ht="12.75">
      <c r="B431" s="152"/>
      <c r="H431" s="716"/>
      <c r="I431" s="716"/>
      <c r="J431" s="716"/>
      <c r="K431" s="716"/>
      <c r="L431" s="152"/>
      <c r="M431" s="152"/>
    </row>
    <row r="432" spans="2:13" ht="12.75">
      <c r="B432" s="152"/>
      <c r="H432" s="716"/>
      <c r="I432" s="716"/>
      <c r="J432" s="716"/>
      <c r="K432" s="716"/>
      <c r="L432" s="152"/>
      <c r="M432" s="152"/>
    </row>
    <row r="433" spans="2:13" ht="12.75">
      <c r="B433" s="152"/>
      <c r="H433" s="716"/>
      <c r="I433" s="716"/>
      <c r="J433" s="716"/>
      <c r="K433" s="716"/>
      <c r="L433" s="152"/>
      <c r="M433" s="152"/>
    </row>
    <row r="434" spans="2:13" ht="12.75">
      <c r="B434" s="152"/>
      <c r="H434" s="716"/>
      <c r="I434" s="716"/>
      <c r="J434" s="716"/>
      <c r="K434" s="716"/>
      <c r="L434" s="152"/>
      <c r="M434" s="152"/>
    </row>
    <row r="435" spans="2:13" ht="12.75">
      <c r="B435" s="152"/>
      <c r="H435" s="716"/>
      <c r="I435" s="716"/>
      <c r="J435" s="716"/>
      <c r="K435" s="716"/>
      <c r="L435" s="152"/>
      <c r="M435" s="152"/>
    </row>
    <row r="436" spans="2:13" ht="12.75">
      <c r="B436" s="152"/>
      <c r="H436" s="716"/>
      <c r="I436" s="716"/>
      <c r="J436" s="716"/>
      <c r="K436" s="716"/>
      <c r="L436" s="152"/>
      <c r="M436" s="152"/>
    </row>
    <row r="437" spans="2:13" ht="12.75">
      <c r="B437" s="152"/>
      <c r="H437" s="716"/>
      <c r="I437" s="716"/>
      <c r="J437" s="716"/>
      <c r="K437" s="716"/>
      <c r="L437" s="152"/>
      <c r="M437" s="152"/>
    </row>
    <row r="438" spans="2:13" ht="12.75">
      <c r="B438" s="152"/>
      <c r="H438" s="716"/>
      <c r="I438" s="716"/>
      <c r="J438" s="716"/>
      <c r="K438" s="716"/>
      <c r="L438" s="152"/>
      <c r="M438" s="152"/>
    </row>
    <row r="439" spans="2:13" ht="12.75">
      <c r="B439" s="152"/>
      <c r="H439" s="716"/>
      <c r="I439" s="716"/>
      <c r="J439" s="716"/>
      <c r="K439" s="716"/>
      <c r="L439" s="152"/>
      <c r="M439" s="152"/>
    </row>
    <row r="440" spans="2:13" ht="12.75">
      <c r="B440" s="152"/>
      <c r="H440" s="716"/>
      <c r="I440" s="716"/>
      <c r="J440" s="716"/>
      <c r="K440" s="716"/>
      <c r="L440" s="152"/>
      <c r="M440" s="152"/>
    </row>
    <row r="441" spans="2:13" ht="12.75">
      <c r="B441" s="152"/>
      <c r="H441" s="716"/>
      <c r="I441" s="716"/>
      <c r="J441" s="716"/>
      <c r="K441" s="716"/>
      <c r="L441" s="152"/>
      <c r="M441" s="152"/>
    </row>
    <row r="442" spans="2:13" ht="12.75">
      <c r="B442" s="152"/>
      <c r="H442" s="716"/>
      <c r="I442" s="716"/>
      <c r="J442" s="716"/>
      <c r="K442" s="716"/>
      <c r="L442" s="152"/>
      <c r="M442" s="152"/>
    </row>
    <row r="443" spans="2:13" ht="12.75">
      <c r="B443" s="152"/>
      <c r="H443" s="716"/>
      <c r="I443" s="716"/>
      <c r="J443" s="716"/>
      <c r="K443" s="716"/>
      <c r="L443" s="152"/>
      <c r="M443" s="152"/>
    </row>
    <row r="444" spans="2:13" ht="12.75">
      <c r="B444" s="152"/>
      <c r="H444" s="716"/>
      <c r="I444" s="716"/>
      <c r="J444" s="716"/>
      <c r="K444" s="716"/>
      <c r="L444" s="152"/>
      <c r="M444" s="152"/>
    </row>
    <row r="445" spans="2:13" ht="12.75">
      <c r="B445" s="152"/>
      <c r="H445" s="716"/>
      <c r="I445" s="716"/>
      <c r="J445" s="716"/>
      <c r="K445" s="716"/>
      <c r="L445" s="152"/>
      <c r="M445" s="152"/>
    </row>
    <row r="446" spans="2:13" ht="12.75">
      <c r="B446" s="152"/>
      <c r="H446" s="716"/>
      <c r="I446" s="716"/>
      <c r="J446" s="716"/>
      <c r="K446" s="716"/>
      <c r="L446" s="152"/>
      <c r="M446" s="152"/>
    </row>
    <row r="447" spans="2:13" ht="12.75">
      <c r="B447" s="152"/>
      <c r="H447" s="716"/>
      <c r="I447" s="716"/>
      <c r="J447" s="716"/>
      <c r="K447" s="716"/>
      <c r="L447" s="152"/>
      <c r="M447" s="152"/>
    </row>
    <row r="448" spans="2:13" ht="12.75">
      <c r="B448" s="152"/>
      <c r="H448" s="716"/>
      <c r="I448" s="716"/>
      <c r="J448" s="716"/>
      <c r="K448" s="716"/>
      <c r="L448" s="152"/>
      <c r="M448" s="152"/>
    </row>
    <row r="449" spans="2:13" ht="12.75">
      <c r="B449" s="152"/>
      <c r="H449" s="716"/>
      <c r="I449" s="716"/>
      <c r="J449" s="716"/>
      <c r="K449" s="716"/>
      <c r="L449" s="152"/>
      <c r="M449" s="152"/>
    </row>
    <row r="450" spans="2:13" ht="12.75">
      <c r="B450" s="152"/>
      <c r="H450" s="716"/>
      <c r="I450" s="716"/>
      <c r="J450" s="716"/>
      <c r="K450" s="716"/>
      <c r="L450" s="152"/>
      <c r="M450" s="152"/>
    </row>
    <row r="451" spans="2:13" ht="12.75">
      <c r="B451" s="152"/>
      <c r="H451" s="716"/>
      <c r="I451" s="716"/>
      <c r="J451" s="716"/>
      <c r="K451" s="716"/>
      <c r="L451" s="152"/>
      <c r="M451" s="152"/>
    </row>
    <row r="452" spans="2:13" ht="12.75">
      <c r="B452" s="152"/>
      <c r="H452" s="716"/>
      <c r="I452" s="716"/>
      <c r="J452" s="716"/>
      <c r="K452" s="716"/>
      <c r="L452" s="152"/>
      <c r="M452" s="152"/>
    </row>
    <row r="453" spans="2:13" ht="12.75">
      <c r="B453" s="152"/>
      <c r="H453" s="716"/>
      <c r="I453" s="716"/>
      <c r="J453" s="716"/>
      <c r="K453" s="716"/>
      <c r="L453" s="152"/>
      <c r="M453" s="152"/>
    </row>
    <row r="454" spans="2:13" ht="12.75">
      <c r="B454" s="152"/>
      <c r="H454" s="716"/>
      <c r="I454" s="716"/>
      <c r="J454" s="716"/>
      <c r="K454" s="716"/>
      <c r="L454" s="152"/>
      <c r="M454" s="152"/>
    </row>
    <row r="455" spans="2:13" ht="12.75">
      <c r="B455" s="152"/>
      <c r="H455" s="716"/>
      <c r="I455" s="716"/>
      <c r="J455" s="716"/>
      <c r="K455" s="716"/>
      <c r="L455" s="152"/>
      <c r="M455" s="152"/>
    </row>
    <row r="456" spans="2:13" ht="12.75">
      <c r="B456" s="152"/>
      <c r="H456" s="716"/>
      <c r="I456" s="716"/>
      <c r="J456" s="716"/>
      <c r="K456" s="716"/>
      <c r="L456" s="152"/>
      <c r="M456" s="152"/>
    </row>
    <row r="457" spans="2:13" ht="12.75">
      <c r="B457" s="152"/>
      <c r="H457" s="716"/>
      <c r="I457" s="716"/>
      <c r="J457" s="716"/>
      <c r="K457" s="716"/>
      <c r="L457" s="152"/>
      <c r="M457" s="152"/>
    </row>
    <row r="458" spans="2:13" ht="12.75">
      <c r="B458" s="152"/>
      <c r="H458" s="716"/>
      <c r="I458" s="716"/>
      <c r="J458" s="716"/>
      <c r="K458" s="716"/>
      <c r="L458" s="152"/>
      <c r="M458" s="152"/>
    </row>
    <row r="459" spans="2:13" ht="12.75">
      <c r="B459" s="152"/>
      <c r="H459" s="716"/>
      <c r="I459" s="716"/>
      <c r="J459" s="716"/>
      <c r="K459" s="716"/>
      <c r="L459" s="152"/>
      <c r="M459" s="152"/>
    </row>
    <row r="460" spans="2:13" ht="12.75">
      <c r="B460" s="152"/>
      <c r="H460" s="716"/>
      <c r="I460" s="716"/>
      <c r="J460" s="716"/>
      <c r="K460" s="716"/>
      <c r="L460" s="152"/>
      <c r="M460" s="152"/>
    </row>
    <row r="461" spans="2:13" ht="12.75">
      <c r="B461" s="152"/>
      <c r="H461" s="716"/>
      <c r="I461" s="716"/>
      <c r="J461" s="716"/>
      <c r="K461" s="716"/>
      <c r="L461" s="152"/>
      <c r="M461" s="152"/>
    </row>
    <row r="462" spans="2:13" ht="12.75">
      <c r="B462" s="152"/>
      <c r="H462" s="716"/>
      <c r="I462" s="716"/>
      <c r="J462" s="716"/>
      <c r="K462" s="716"/>
      <c r="L462" s="152"/>
      <c r="M462" s="152"/>
    </row>
    <row r="463" spans="2:13" ht="12.75">
      <c r="B463" s="152"/>
      <c r="H463" s="716"/>
      <c r="I463" s="716"/>
      <c r="J463" s="716"/>
      <c r="K463" s="716"/>
      <c r="L463" s="152"/>
      <c r="M463" s="152"/>
    </row>
    <row r="464" spans="2:13" ht="12.75">
      <c r="B464" s="152"/>
      <c r="H464" s="716"/>
      <c r="I464" s="716"/>
      <c r="J464" s="716"/>
      <c r="K464" s="716"/>
      <c r="L464" s="152"/>
      <c r="M464" s="152"/>
    </row>
    <row r="465" spans="2:13" ht="12.75">
      <c r="B465" s="152"/>
      <c r="H465" s="716"/>
      <c r="I465" s="716"/>
      <c r="J465" s="716"/>
      <c r="K465" s="716"/>
      <c r="L465" s="152"/>
      <c r="M465" s="152"/>
    </row>
    <row r="466" spans="2:13" ht="12.75">
      <c r="B466" s="152"/>
      <c r="H466" s="716"/>
      <c r="I466" s="716"/>
      <c r="J466" s="716"/>
      <c r="K466" s="716"/>
      <c r="L466" s="152"/>
      <c r="M466" s="152"/>
    </row>
    <row r="467" spans="2:13" ht="12.75">
      <c r="B467" s="152"/>
      <c r="H467" s="716"/>
      <c r="I467" s="716"/>
      <c r="J467" s="716"/>
      <c r="K467" s="716"/>
      <c r="L467" s="152"/>
      <c r="M467" s="152"/>
    </row>
    <row r="468" spans="2:13" ht="12.75">
      <c r="B468" s="152"/>
      <c r="H468" s="716"/>
      <c r="I468" s="716"/>
      <c r="J468" s="716"/>
      <c r="K468" s="716"/>
      <c r="L468" s="152"/>
      <c r="M468" s="152"/>
    </row>
    <row r="469" spans="2:13" ht="12.75">
      <c r="B469" s="152"/>
      <c r="H469" s="716"/>
      <c r="I469" s="716"/>
      <c r="J469" s="716"/>
      <c r="K469" s="716"/>
      <c r="L469" s="152"/>
      <c r="M469" s="152"/>
    </row>
    <row r="470" spans="2:13" ht="12.75">
      <c r="B470" s="152"/>
      <c r="H470" s="716"/>
      <c r="I470" s="716"/>
      <c r="J470" s="716"/>
      <c r="K470" s="716"/>
      <c r="L470" s="152"/>
      <c r="M470" s="152"/>
    </row>
    <row r="471" spans="2:13" ht="12.75">
      <c r="B471" s="152"/>
      <c r="H471" s="716"/>
      <c r="I471" s="716"/>
      <c r="J471" s="716"/>
      <c r="K471" s="716"/>
      <c r="L471" s="152"/>
      <c r="M471" s="152"/>
    </row>
    <row r="472" spans="2:13" ht="12.75">
      <c r="B472" s="152"/>
      <c r="H472" s="716"/>
      <c r="I472" s="716"/>
      <c r="J472" s="716"/>
      <c r="K472" s="716"/>
      <c r="L472" s="152"/>
      <c r="M472" s="152"/>
    </row>
    <row r="473" spans="2:13" ht="12.75">
      <c r="B473" s="152"/>
      <c r="H473" s="716"/>
      <c r="I473" s="716"/>
      <c r="J473" s="716"/>
      <c r="K473" s="716"/>
      <c r="L473" s="152"/>
      <c r="M473" s="152"/>
    </row>
    <row r="474" spans="2:13" ht="12.75">
      <c r="B474" s="152"/>
      <c r="H474" s="716"/>
      <c r="I474" s="716"/>
      <c r="J474" s="716"/>
      <c r="K474" s="716"/>
      <c r="L474" s="152"/>
      <c r="M474" s="152"/>
    </row>
    <row r="475" spans="2:13" ht="12.75">
      <c r="B475" s="152"/>
      <c r="H475" s="716"/>
      <c r="I475" s="716"/>
      <c r="J475" s="716"/>
      <c r="K475" s="716"/>
      <c r="L475" s="152"/>
      <c r="M475" s="152"/>
    </row>
    <row r="476" spans="2:13" ht="12.75">
      <c r="B476" s="152"/>
      <c r="H476" s="716"/>
      <c r="I476" s="716"/>
      <c r="J476" s="716"/>
      <c r="K476" s="716"/>
      <c r="L476" s="152"/>
      <c r="M476" s="152"/>
    </row>
    <row r="477" spans="2:13" ht="12.75">
      <c r="B477" s="152"/>
      <c r="H477" s="716"/>
      <c r="I477" s="716"/>
      <c r="J477" s="716"/>
      <c r="K477" s="716"/>
      <c r="L477" s="152"/>
      <c r="M477" s="152"/>
    </row>
    <row r="478" spans="2:13" ht="12.75">
      <c r="B478" s="152"/>
      <c r="H478" s="716"/>
      <c r="I478" s="716"/>
      <c r="J478" s="716"/>
      <c r="K478" s="716"/>
      <c r="L478" s="152"/>
      <c r="M478" s="152"/>
    </row>
    <row r="479" spans="2:13" ht="12.75">
      <c r="B479" s="152"/>
      <c r="H479" s="716"/>
      <c r="I479" s="716"/>
      <c r="J479" s="716"/>
      <c r="K479" s="716"/>
      <c r="L479" s="152"/>
      <c r="M479" s="152"/>
    </row>
    <row r="480" spans="2:13" ht="12.75">
      <c r="B480" s="152"/>
      <c r="H480" s="716"/>
      <c r="I480" s="716"/>
      <c r="J480" s="716"/>
      <c r="K480" s="716"/>
      <c r="L480" s="152"/>
      <c r="M480" s="152"/>
    </row>
    <row r="481" spans="2:13" ht="12.75">
      <c r="B481" s="152"/>
      <c r="H481" s="716"/>
      <c r="I481" s="716"/>
      <c r="J481" s="716"/>
      <c r="K481" s="716"/>
      <c r="L481" s="152"/>
      <c r="M481" s="152"/>
    </row>
    <row r="482" spans="2:13" ht="12.75">
      <c r="B482" s="152"/>
      <c r="H482" s="716"/>
      <c r="I482" s="716"/>
      <c r="J482" s="716"/>
      <c r="K482" s="716"/>
      <c r="L482" s="152"/>
      <c r="M482" s="152"/>
    </row>
    <row r="483" spans="2:13" ht="12.75">
      <c r="B483" s="152"/>
      <c r="H483" s="716"/>
      <c r="I483" s="716"/>
      <c r="J483" s="716"/>
      <c r="K483" s="716"/>
      <c r="L483" s="152"/>
      <c r="M483" s="152"/>
    </row>
    <row r="484" spans="2:13" ht="12.75">
      <c r="B484" s="152"/>
      <c r="H484" s="716"/>
      <c r="I484" s="716"/>
      <c r="J484" s="716"/>
      <c r="K484" s="716"/>
      <c r="L484" s="152"/>
      <c r="M484" s="152"/>
    </row>
    <row r="485" spans="2:13" ht="12.75">
      <c r="B485" s="152"/>
      <c r="H485" s="716"/>
      <c r="I485" s="716"/>
      <c r="J485" s="716"/>
      <c r="K485" s="716"/>
      <c r="L485" s="152"/>
      <c r="M485" s="152"/>
    </row>
    <row r="486" spans="2:13" ht="12.75">
      <c r="B486" s="152"/>
      <c r="H486" s="716"/>
      <c r="I486" s="716"/>
      <c r="J486" s="716"/>
      <c r="K486" s="716"/>
      <c r="L486" s="152"/>
      <c r="M486" s="152"/>
    </row>
    <row r="487" spans="2:13" ht="12.75">
      <c r="B487" s="152"/>
      <c r="H487" s="716"/>
      <c r="I487" s="716"/>
      <c r="J487" s="716"/>
      <c r="K487" s="716"/>
      <c r="L487" s="152"/>
      <c r="M487" s="152"/>
    </row>
    <row r="488" spans="2:13" ht="12.75">
      <c r="B488" s="152"/>
      <c r="H488" s="716"/>
      <c r="I488" s="716"/>
      <c r="J488" s="716"/>
      <c r="K488" s="716"/>
      <c r="L488" s="152"/>
      <c r="M488" s="152"/>
    </row>
    <row r="489" spans="2:13" ht="12.75">
      <c r="B489" s="152"/>
      <c r="H489" s="716"/>
      <c r="I489" s="716"/>
      <c r="J489" s="716"/>
      <c r="K489" s="716"/>
      <c r="L489" s="152"/>
      <c r="M489" s="152"/>
    </row>
    <row r="490" spans="2:13" ht="12.75">
      <c r="B490" s="152"/>
      <c r="H490" s="716"/>
      <c r="I490" s="716"/>
      <c r="J490" s="716"/>
      <c r="K490" s="716"/>
      <c r="L490" s="152"/>
      <c r="M490" s="152"/>
    </row>
    <row r="491" spans="2:13" ht="12.75">
      <c r="B491" s="152"/>
      <c r="H491" s="716"/>
      <c r="I491" s="716"/>
      <c r="J491" s="716"/>
      <c r="K491" s="716"/>
      <c r="L491" s="152"/>
      <c r="M491" s="152"/>
    </row>
    <row r="492" spans="2:13" ht="12.75">
      <c r="B492" s="152"/>
      <c r="H492" s="716"/>
      <c r="I492" s="716"/>
      <c r="J492" s="716"/>
      <c r="K492" s="716"/>
      <c r="L492" s="152"/>
      <c r="M492" s="152"/>
    </row>
    <row r="493" spans="2:13" ht="12.75">
      <c r="B493" s="152"/>
      <c r="H493" s="716"/>
      <c r="I493" s="716"/>
      <c r="J493" s="716"/>
      <c r="K493" s="716"/>
      <c r="L493" s="152"/>
      <c r="M493" s="152"/>
    </row>
    <row r="494" spans="2:13" ht="12.75">
      <c r="B494" s="152"/>
      <c r="H494" s="716"/>
      <c r="I494" s="716"/>
      <c r="J494" s="716"/>
      <c r="K494" s="716"/>
      <c r="L494" s="152"/>
      <c r="M494" s="152"/>
    </row>
    <row r="495" spans="2:13" ht="12.75">
      <c r="B495" s="152"/>
      <c r="H495" s="716"/>
      <c r="I495" s="716"/>
      <c r="J495" s="716"/>
      <c r="K495" s="716"/>
      <c r="L495" s="152"/>
      <c r="M495" s="152"/>
    </row>
    <row r="496" spans="2:13" ht="12.75">
      <c r="B496" s="152"/>
      <c r="H496" s="716"/>
      <c r="I496" s="716"/>
      <c r="J496" s="716"/>
      <c r="K496" s="716"/>
      <c r="L496" s="152"/>
      <c r="M496" s="152"/>
    </row>
    <row r="497" spans="2:13" ht="12.75">
      <c r="B497" s="152"/>
      <c r="H497" s="716"/>
      <c r="I497" s="716"/>
      <c r="J497" s="716"/>
      <c r="K497" s="716"/>
      <c r="L497" s="152"/>
      <c r="M497" s="152"/>
    </row>
    <row r="498" spans="2:13" ht="12.75">
      <c r="B498" s="152"/>
      <c r="H498" s="716"/>
      <c r="I498" s="716"/>
      <c r="J498" s="716"/>
      <c r="K498" s="716"/>
      <c r="L498" s="152"/>
      <c r="M498" s="152"/>
    </row>
    <row r="499" spans="2:13" ht="12.75">
      <c r="B499" s="152"/>
      <c r="H499" s="716"/>
      <c r="I499" s="716"/>
      <c r="J499" s="716"/>
      <c r="K499" s="716"/>
      <c r="L499" s="152"/>
      <c r="M499" s="152"/>
    </row>
    <row r="500" spans="2:13" ht="12.75">
      <c r="B500" s="152"/>
      <c r="H500" s="716"/>
      <c r="I500" s="716"/>
      <c r="J500" s="716"/>
      <c r="K500" s="716"/>
      <c r="L500" s="152"/>
      <c r="M500" s="152"/>
    </row>
    <row r="501" spans="2:13" ht="12.75">
      <c r="B501" s="152"/>
      <c r="H501" s="716"/>
      <c r="I501" s="716"/>
      <c r="J501" s="716"/>
      <c r="K501" s="716"/>
      <c r="L501" s="152"/>
      <c r="M501" s="152"/>
    </row>
    <row r="502" spans="2:13" ht="12.75">
      <c r="B502" s="152"/>
      <c r="H502" s="716"/>
      <c r="I502" s="716"/>
      <c r="J502" s="716"/>
      <c r="K502" s="716"/>
      <c r="L502" s="152"/>
      <c r="M502" s="152"/>
    </row>
    <row r="503" spans="2:13" ht="12.75">
      <c r="B503" s="152"/>
      <c r="H503" s="716"/>
      <c r="I503" s="716"/>
      <c r="J503" s="716"/>
      <c r="K503" s="716"/>
      <c r="L503" s="152"/>
      <c r="M503" s="152"/>
    </row>
    <row r="504" spans="2:13" ht="12.75">
      <c r="B504" s="152"/>
      <c r="H504" s="716"/>
      <c r="I504" s="716"/>
      <c r="J504" s="716"/>
      <c r="K504" s="716"/>
      <c r="L504" s="152"/>
      <c r="M504" s="152"/>
    </row>
    <row r="505" spans="2:13" ht="12.75">
      <c r="B505" s="152"/>
      <c r="H505" s="716"/>
      <c r="I505" s="716"/>
      <c r="J505" s="716"/>
      <c r="K505" s="716"/>
      <c r="L505" s="152"/>
      <c r="M505" s="152"/>
    </row>
    <row r="506" spans="2:13" ht="12.75">
      <c r="B506" s="152"/>
      <c r="H506" s="716"/>
      <c r="I506" s="716"/>
      <c r="J506" s="716"/>
      <c r="K506" s="716"/>
      <c r="L506" s="152"/>
      <c r="M506" s="152"/>
    </row>
    <row r="507" spans="2:13" ht="12.75">
      <c r="B507" s="152"/>
      <c r="H507" s="716"/>
      <c r="I507" s="716"/>
      <c r="J507" s="716"/>
      <c r="K507" s="716"/>
      <c r="L507" s="152"/>
      <c r="M507" s="152"/>
    </row>
    <row r="508" spans="2:13" ht="12.75">
      <c r="B508" s="152"/>
      <c r="H508" s="716"/>
      <c r="I508" s="716"/>
      <c r="J508" s="716"/>
      <c r="K508" s="716"/>
      <c r="L508" s="152"/>
      <c r="M508" s="152"/>
    </row>
    <row r="509" spans="2:13" ht="12.75">
      <c r="B509" s="152"/>
      <c r="H509" s="716"/>
      <c r="I509" s="716"/>
      <c r="J509" s="716"/>
      <c r="K509" s="716"/>
      <c r="L509" s="152"/>
      <c r="M509" s="152"/>
    </row>
    <row r="510" spans="2:13" ht="12.75">
      <c r="B510" s="152"/>
      <c r="H510" s="716"/>
      <c r="I510" s="716"/>
      <c r="J510" s="716"/>
      <c r="K510" s="716"/>
      <c r="L510" s="152"/>
      <c r="M510" s="152"/>
    </row>
    <row r="511" spans="2:13" ht="12.75">
      <c r="B511" s="152"/>
      <c r="H511" s="716"/>
      <c r="I511" s="716"/>
      <c r="J511" s="716"/>
      <c r="K511" s="716"/>
      <c r="L511" s="152"/>
      <c r="M511" s="152"/>
    </row>
    <row r="512" spans="2:13" ht="12.75">
      <c r="B512" s="152"/>
      <c r="H512" s="716"/>
      <c r="I512" s="716"/>
      <c r="J512" s="716"/>
      <c r="K512" s="716"/>
      <c r="L512" s="152"/>
      <c r="M512" s="152"/>
    </row>
    <row r="513" spans="2:13" ht="12.75">
      <c r="B513" s="152"/>
      <c r="H513" s="716"/>
      <c r="I513" s="716"/>
      <c r="J513" s="716"/>
      <c r="K513" s="716"/>
      <c r="L513" s="152"/>
      <c r="M513" s="152"/>
    </row>
    <row r="514" spans="2:13" ht="12.75">
      <c r="B514" s="152"/>
      <c r="H514" s="716"/>
      <c r="I514" s="716"/>
      <c r="J514" s="716"/>
      <c r="K514" s="716"/>
      <c r="L514" s="152"/>
      <c r="M514" s="152"/>
    </row>
    <row r="515" spans="2:13" ht="12.75">
      <c r="B515" s="152"/>
      <c r="H515" s="716"/>
      <c r="I515" s="716"/>
      <c r="J515" s="716"/>
      <c r="K515" s="716"/>
      <c r="L515" s="152"/>
      <c r="M515" s="152"/>
    </row>
    <row r="516" spans="2:13" ht="12.75">
      <c r="B516" s="152"/>
      <c r="H516" s="716"/>
      <c r="I516" s="716"/>
      <c r="J516" s="716"/>
      <c r="K516" s="716"/>
      <c r="L516" s="152"/>
      <c r="M516" s="152"/>
    </row>
    <row r="517" spans="2:13" ht="12.75">
      <c r="B517" s="152"/>
      <c r="H517" s="716"/>
      <c r="I517" s="716"/>
      <c r="J517" s="716"/>
      <c r="K517" s="716"/>
      <c r="L517" s="152"/>
      <c r="M517" s="152"/>
    </row>
    <row r="518" spans="2:13" ht="12.75">
      <c r="B518" s="152"/>
      <c r="H518" s="716"/>
      <c r="I518" s="716"/>
      <c r="J518" s="716"/>
      <c r="K518" s="716"/>
      <c r="L518" s="152"/>
      <c r="M518" s="152"/>
    </row>
    <row r="519" spans="2:13" ht="12.75">
      <c r="B519" s="152"/>
      <c r="H519" s="716"/>
      <c r="I519" s="716"/>
      <c r="J519" s="716"/>
      <c r="K519" s="716"/>
      <c r="L519" s="152"/>
      <c r="M519" s="152"/>
    </row>
    <row r="520" spans="2:13" ht="12.75">
      <c r="B520" s="152"/>
      <c r="H520" s="716"/>
      <c r="I520" s="716"/>
      <c r="J520" s="716"/>
      <c r="K520" s="716"/>
      <c r="L520" s="152"/>
      <c r="M520" s="152"/>
    </row>
    <row r="521" spans="2:13" ht="12.75">
      <c r="B521" s="152"/>
      <c r="H521" s="716"/>
      <c r="I521" s="716"/>
      <c r="J521" s="716"/>
      <c r="K521" s="716"/>
      <c r="L521" s="152"/>
      <c r="M521" s="152"/>
    </row>
    <row r="522" spans="2:13" ht="12.75">
      <c r="B522" s="152"/>
      <c r="H522" s="716"/>
      <c r="I522" s="716"/>
      <c r="J522" s="716"/>
      <c r="K522" s="716"/>
      <c r="L522" s="152"/>
      <c r="M522" s="152"/>
    </row>
    <row r="523" spans="2:13" ht="12.75">
      <c r="B523" s="152"/>
      <c r="H523" s="716"/>
      <c r="I523" s="716"/>
      <c r="J523" s="716"/>
      <c r="K523" s="716"/>
      <c r="L523" s="152"/>
      <c r="M523" s="152"/>
    </row>
    <row r="524" spans="2:13" ht="12.75">
      <c r="B524" s="152"/>
      <c r="H524" s="716"/>
      <c r="I524" s="716"/>
      <c r="J524" s="716"/>
      <c r="K524" s="716"/>
      <c r="L524" s="152"/>
      <c r="M524" s="152"/>
    </row>
    <row r="525" spans="2:13" ht="12.75">
      <c r="B525" s="152"/>
      <c r="H525" s="716"/>
      <c r="I525" s="716"/>
      <c r="J525" s="716"/>
      <c r="K525" s="716"/>
      <c r="L525" s="152"/>
      <c r="M525" s="152"/>
    </row>
    <row r="526" spans="2:13" ht="12.75">
      <c r="B526" s="152"/>
      <c r="H526" s="716"/>
      <c r="I526" s="716"/>
      <c r="J526" s="716"/>
      <c r="K526" s="716"/>
      <c r="L526" s="152"/>
      <c r="M526" s="152"/>
    </row>
    <row r="527" spans="2:13" ht="12.75">
      <c r="B527" s="152"/>
      <c r="H527" s="716"/>
      <c r="I527" s="716"/>
      <c r="J527" s="716"/>
      <c r="K527" s="716"/>
      <c r="L527" s="152"/>
      <c r="M527" s="152"/>
    </row>
    <row r="528" spans="2:13" ht="12.75">
      <c r="B528" s="152"/>
      <c r="H528" s="716"/>
      <c r="I528" s="716"/>
      <c r="J528" s="716"/>
      <c r="K528" s="716"/>
      <c r="L528" s="152"/>
      <c r="M528" s="152"/>
    </row>
    <row r="529" spans="2:13" ht="12.75">
      <c r="B529" s="152"/>
      <c r="H529" s="716"/>
      <c r="I529" s="716"/>
      <c r="J529" s="716"/>
      <c r="K529" s="716"/>
      <c r="L529" s="152"/>
      <c r="M529" s="152"/>
    </row>
    <row r="530" spans="2:13" ht="12.75">
      <c r="B530" s="152"/>
      <c r="H530" s="716"/>
      <c r="I530" s="716"/>
      <c r="J530" s="716"/>
      <c r="K530" s="716"/>
      <c r="L530" s="152"/>
      <c r="M530" s="152"/>
    </row>
    <row r="531" spans="2:13" ht="12.75">
      <c r="B531" s="152"/>
      <c r="H531" s="716"/>
      <c r="I531" s="716"/>
      <c r="J531" s="716"/>
      <c r="K531" s="716"/>
      <c r="L531" s="152"/>
      <c r="M531" s="152"/>
    </row>
    <row r="532" spans="2:13" ht="12.75">
      <c r="B532" s="152"/>
      <c r="H532" s="716"/>
      <c r="I532" s="716"/>
      <c r="J532" s="716"/>
      <c r="K532" s="716"/>
      <c r="L532" s="152"/>
      <c r="M532" s="152"/>
    </row>
    <row r="533" spans="2:13" ht="12.75">
      <c r="B533" s="152"/>
      <c r="H533" s="716"/>
      <c r="I533" s="716"/>
      <c r="J533" s="716"/>
      <c r="K533" s="716"/>
      <c r="L533" s="152"/>
      <c r="M533" s="152"/>
    </row>
    <row r="534" spans="2:13" ht="12.75">
      <c r="B534" s="152"/>
      <c r="H534" s="716"/>
      <c r="I534" s="716"/>
      <c r="J534" s="716"/>
      <c r="K534" s="716"/>
      <c r="L534" s="152"/>
      <c r="M534" s="152"/>
    </row>
    <row r="535" spans="2:13" ht="12.75">
      <c r="B535" s="152"/>
      <c r="H535" s="716"/>
      <c r="I535" s="716"/>
      <c r="J535" s="716"/>
      <c r="K535" s="716"/>
      <c r="L535" s="152"/>
      <c r="M535" s="152"/>
    </row>
    <row r="536" spans="2:13" ht="12.75">
      <c r="B536" s="152"/>
      <c r="H536" s="716"/>
      <c r="I536" s="716"/>
      <c r="J536" s="716"/>
      <c r="K536" s="716"/>
      <c r="L536" s="152"/>
      <c r="M536" s="152"/>
    </row>
    <row r="537" spans="2:13" ht="12.75">
      <c r="B537" s="152"/>
      <c r="H537" s="716"/>
      <c r="I537" s="716"/>
      <c r="J537" s="716"/>
      <c r="K537" s="716"/>
      <c r="L537" s="152"/>
      <c r="M537" s="152"/>
    </row>
    <row r="538" spans="2:13" ht="12.75">
      <c r="B538" s="152"/>
      <c r="H538" s="716"/>
      <c r="I538" s="716"/>
      <c r="J538" s="716"/>
      <c r="K538" s="716"/>
      <c r="L538" s="152"/>
      <c r="M538" s="152"/>
    </row>
    <row r="539" spans="2:13" ht="12.75">
      <c r="B539" s="152"/>
      <c r="H539" s="716"/>
      <c r="I539" s="716"/>
      <c r="J539" s="716"/>
      <c r="K539" s="716"/>
      <c r="L539" s="152"/>
      <c r="M539" s="152"/>
    </row>
    <row r="540" spans="2:13" ht="12.75">
      <c r="B540" s="152"/>
      <c r="H540" s="716"/>
      <c r="I540" s="716"/>
      <c r="J540" s="716"/>
      <c r="K540" s="716"/>
      <c r="L540" s="152"/>
      <c r="M540" s="152"/>
    </row>
    <row r="541" spans="2:13" ht="12.75">
      <c r="B541" s="152"/>
      <c r="H541" s="716"/>
      <c r="I541" s="716"/>
      <c r="J541" s="716"/>
      <c r="K541" s="716"/>
      <c r="L541" s="152"/>
      <c r="M541" s="152"/>
    </row>
    <row r="542" spans="2:13" ht="12.75">
      <c r="B542" s="152"/>
      <c r="H542" s="716"/>
      <c r="I542" s="716"/>
      <c r="J542" s="716"/>
      <c r="K542" s="716"/>
      <c r="L542" s="152"/>
      <c r="M542" s="152"/>
    </row>
    <row r="543" spans="2:13" ht="12.75">
      <c r="B543" s="152"/>
      <c r="H543" s="716"/>
      <c r="I543" s="716"/>
      <c r="J543" s="716"/>
      <c r="K543" s="716"/>
      <c r="L543" s="152"/>
      <c r="M543" s="152"/>
    </row>
    <row r="544" spans="2:13" ht="12.75">
      <c r="B544" s="152"/>
      <c r="H544" s="716"/>
      <c r="I544" s="716"/>
      <c r="J544" s="716"/>
      <c r="K544" s="716"/>
      <c r="L544" s="152"/>
      <c r="M544" s="152"/>
    </row>
    <row r="545" spans="2:13" ht="12.75">
      <c r="B545" s="152"/>
      <c r="H545" s="716"/>
      <c r="I545" s="716"/>
      <c r="J545" s="716"/>
      <c r="K545" s="716"/>
      <c r="L545" s="152"/>
      <c r="M545" s="152"/>
    </row>
    <row r="546" spans="2:13" ht="12.75">
      <c r="B546" s="152"/>
      <c r="H546" s="716"/>
      <c r="I546" s="716"/>
      <c r="J546" s="716"/>
      <c r="K546" s="716"/>
      <c r="L546" s="152"/>
      <c r="M546" s="152"/>
    </row>
    <row r="547" spans="2:13" ht="12.75">
      <c r="B547" s="152"/>
      <c r="H547" s="716"/>
      <c r="I547" s="716"/>
      <c r="J547" s="716"/>
      <c r="K547" s="716"/>
      <c r="L547" s="152"/>
      <c r="M547" s="152"/>
    </row>
    <row r="548" spans="2:13" ht="12.75">
      <c r="B548" s="152"/>
      <c r="H548" s="716"/>
      <c r="I548" s="716"/>
      <c r="J548" s="716"/>
      <c r="K548" s="716"/>
      <c r="L548" s="152"/>
      <c r="M548" s="152"/>
    </row>
    <row r="549" spans="2:13" ht="12.75">
      <c r="B549" s="152"/>
      <c r="H549" s="716"/>
      <c r="I549" s="716"/>
      <c r="J549" s="716"/>
      <c r="K549" s="716"/>
      <c r="L549" s="152"/>
      <c r="M549" s="152"/>
    </row>
    <row r="550" spans="2:13" ht="12.75">
      <c r="B550" s="152"/>
      <c r="H550" s="716"/>
      <c r="I550" s="716"/>
      <c r="J550" s="716"/>
      <c r="K550" s="716"/>
      <c r="L550" s="152"/>
      <c r="M550" s="152"/>
    </row>
    <row r="551" spans="2:13" ht="12.75">
      <c r="B551" s="152"/>
      <c r="H551" s="716"/>
      <c r="I551" s="716"/>
      <c r="J551" s="716"/>
      <c r="K551" s="716"/>
      <c r="L551" s="152"/>
      <c r="M551" s="152"/>
    </row>
    <row r="552" spans="2:13" ht="12.75">
      <c r="B552" s="152"/>
      <c r="H552" s="716"/>
      <c r="I552" s="716"/>
      <c r="J552" s="716"/>
      <c r="K552" s="716"/>
      <c r="L552" s="152"/>
      <c r="M552" s="152"/>
    </row>
    <row r="553" spans="2:13" ht="12.75">
      <c r="B553" s="152"/>
      <c r="H553" s="716"/>
      <c r="I553" s="716"/>
      <c r="J553" s="716"/>
      <c r="K553" s="716"/>
      <c r="L553" s="152"/>
      <c r="M553" s="152"/>
    </row>
    <row r="554" spans="2:13" ht="12.75">
      <c r="B554" s="152"/>
      <c r="H554" s="716"/>
      <c r="I554" s="716"/>
      <c r="J554" s="716"/>
      <c r="K554" s="716"/>
      <c r="L554" s="152"/>
      <c r="M554" s="152"/>
    </row>
    <row r="555" spans="2:13" ht="12.75">
      <c r="B555" s="152"/>
      <c r="H555" s="716"/>
      <c r="I555" s="716"/>
      <c r="J555" s="716"/>
      <c r="K555" s="716"/>
      <c r="L555" s="152"/>
      <c r="M555" s="152"/>
    </row>
    <row r="556" spans="2:13" ht="12.75">
      <c r="B556" s="152"/>
      <c r="H556" s="716"/>
      <c r="I556" s="716"/>
      <c r="J556" s="716"/>
      <c r="K556" s="716"/>
      <c r="L556" s="152"/>
      <c r="M556" s="152"/>
    </row>
    <row r="557" spans="2:13" ht="12.75">
      <c r="B557" s="152"/>
      <c r="H557" s="716"/>
      <c r="I557" s="716"/>
      <c r="J557" s="716"/>
      <c r="K557" s="716"/>
      <c r="L557" s="152"/>
      <c r="M557" s="152"/>
    </row>
    <row r="558" spans="2:13" ht="12.75">
      <c r="B558" s="152"/>
      <c r="H558" s="716"/>
      <c r="I558" s="716"/>
      <c r="J558" s="716"/>
      <c r="K558" s="716"/>
      <c r="L558" s="152"/>
      <c r="M558" s="152"/>
    </row>
    <row r="559" spans="2:13" ht="12.75">
      <c r="B559" s="152"/>
      <c r="H559" s="716"/>
      <c r="I559" s="716"/>
      <c r="J559" s="716"/>
      <c r="K559" s="716"/>
      <c r="L559" s="152"/>
      <c r="M559" s="152"/>
    </row>
    <row r="560" spans="2:13" ht="12.75">
      <c r="B560" s="152"/>
      <c r="H560" s="716"/>
      <c r="I560" s="716"/>
      <c r="J560" s="716"/>
      <c r="K560" s="716"/>
      <c r="L560" s="152"/>
      <c r="M560" s="152"/>
    </row>
    <row r="561" spans="2:13" ht="12.75">
      <c r="B561" s="152"/>
      <c r="H561" s="716"/>
      <c r="I561" s="716"/>
      <c r="J561" s="716"/>
      <c r="K561" s="716"/>
      <c r="L561" s="152"/>
      <c r="M561" s="152"/>
    </row>
    <row r="562" spans="2:13" ht="12.75">
      <c r="B562" s="152"/>
      <c r="H562" s="716"/>
      <c r="I562" s="716"/>
      <c r="J562" s="716"/>
      <c r="K562" s="716"/>
      <c r="L562" s="152"/>
      <c r="M562" s="152"/>
    </row>
    <row r="563" spans="2:13" ht="12.75">
      <c r="B563" s="152"/>
      <c r="H563" s="716"/>
      <c r="I563" s="716"/>
      <c r="J563" s="716"/>
      <c r="K563" s="716"/>
      <c r="L563" s="152"/>
      <c r="M563" s="152"/>
    </row>
    <row r="564" spans="2:13" ht="12.75">
      <c r="B564" s="152"/>
      <c r="H564" s="716"/>
      <c r="I564" s="716"/>
      <c r="J564" s="716"/>
      <c r="K564" s="716"/>
      <c r="L564" s="152"/>
      <c r="M564" s="152"/>
    </row>
    <row r="565" spans="2:13" ht="12.75">
      <c r="B565" s="152"/>
      <c r="H565" s="716"/>
      <c r="I565" s="716"/>
      <c r="J565" s="716"/>
      <c r="K565" s="716"/>
      <c r="L565" s="152"/>
      <c r="M565" s="152"/>
    </row>
    <row r="566" spans="2:13" ht="12.75">
      <c r="B566" s="152"/>
      <c r="H566" s="716"/>
      <c r="I566" s="716"/>
      <c r="J566" s="716"/>
      <c r="K566" s="716"/>
      <c r="L566" s="152"/>
      <c r="M566" s="152"/>
    </row>
    <row r="567" spans="2:13" ht="12.75">
      <c r="B567" s="152"/>
      <c r="H567" s="716"/>
      <c r="I567" s="716"/>
      <c r="J567" s="716"/>
      <c r="K567" s="716"/>
      <c r="L567" s="152"/>
      <c r="M567" s="152"/>
    </row>
    <row r="568" spans="2:13" ht="12.75">
      <c r="B568" s="152"/>
      <c r="H568" s="716"/>
      <c r="I568" s="716"/>
      <c r="J568" s="716"/>
      <c r="K568" s="716"/>
      <c r="L568" s="152"/>
      <c r="M568" s="152"/>
    </row>
    <row r="569" spans="2:13" ht="12.75">
      <c r="B569" s="152"/>
      <c r="H569" s="716"/>
      <c r="I569" s="716"/>
      <c r="J569" s="716"/>
      <c r="K569" s="716"/>
      <c r="L569" s="152"/>
      <c r="M569" s="152"/>
    </row>
    <row r="570" spans="2:13" ht="12.75">
      <c r="B570" s="152"/>
      <c r="H570" s="716"/>
      <c r="I570" s="716"/>
      <c r="J570" s="716"/>
      <c r="K570" s="716"/>
      <c r="L570" s="152"/>
      <c r="M570" s="152"/>
    </row>
    <row r="571" spans="2:13" ht="12.75">
      <c r="B571" s="152"/>
      <c r="H571" s="716"/>
      <c r="I571" s="716"/>
      <c r="J571" s="716"/>
      <c r="K571" s="716"/>
      <c r="L571" s="152"/>
      <c r="M571" s="152"/>
    </row>
    <row r="572" spans="2:13" ht="12.75">
      <c r="B572" s="152"/>
      <c r="H572" s="716"/>
      <c r="I572" s="716"/>
      <c r="J572" s="716"/>
      <c r="K572" s="716"/>
      <c r="L572" s="152"/>
      <c r="M572" s="152"/>
    </row>
    <row r="573" spans="2:13" ht="12.75">
      <c r="B573" s="152"/>
      <c r="H573" s="716"/>
      <c r="I573" s="716"/>
      <c r="J573" s="716"/>
      <c r="K573" s="716"/>
      <c r="L573" s="152"/>
      <c r="M573" s="152"/>
    </row>
    <row r="574" spans="2:13" ht="12.75">
      <c r="B574" s="152"/>
      <c r="H574" s="716"/>
      <c r="I574" s="716"/>
      <c r="J574" s="716"/>
      <c r="K574" s="716"/>
      <c r="L574" s="152"/>
      <c r="M574" s="152"/>
    </row>
    <row r="575" spans="2:13" ht="12.75">
      <c r="B575" s="152"/>
      <c r="H575" s="716"/>
      <c r="I575" s="716"/>
      <c r="J575" s="716"/>
      <c r="K575" s="716"/>
      <c r="L575" s="152"/>
      <c r="M575" s="152"/>
    </row>
    <row r="576" spans="2:13" ht="12.75">
      <c r="B576" s="152"/>
      <c r="H576" s="716"/>
      <c r="I576" s="716"/>
      <c r="J576" s="716"/>
      <c r="K576" s="716"/>
      <c r="L576" s="152"/>
      <c r="M576" s="152"/>
    </row>
    <row r="577" spans="2:13" ht="12.75">
      <c r="B577" s="152"/>
      <c r="H577" s="716"/>
      <c r="I577" s="716"/>
      <c r="J577" s="716"/>
      <c r="K577" s="716"/>
      <c r="L577" s="152"/>
      <c r="M577" s="152"/>
    </row>
    <row r="578" spans="2:13" ht="12.75">
      <c r="B578" s="152"/>
      <c r="H578" s="716"/>
      <c r="I578" s="716"/>
      <c r="J578" s="716"/>
      <c r="K578" s="716"/>
      <c r="L578" s="152"/>
      <c r="M578" s="152"/>
    </row>
    <row r="579" spans="2:13" ht="12.75">
      <c r="B579" s="152"/>
      <c r="H579" s="716"/>
      <c r="I579" s="716"/>
      <c r="J579" s="716"/>
      <c r="K579" s="716"/>
      <c r="L579" s="152"/>
      <c r="M579" s="152"/>
    </row>
    <row r="580" spans="2:13" ht="12.75">
      <c r="B580" s="152"/>
      <c r="H580" s="716"/>
      <c r="I580" s="716"/>
      <c r="J580" s="716"/>
      <c r="K580" s="716"/>
      <c r="L580" s="152"/>
      <c r="M580" s="152"/>
    </row>
    <row r="581" spans="2:13" ht="12.75">
      <c r="B581" s="152"/>
      <c r="H581" s="716"/>
      <c r="I581" s="716"/>
      <c r="J581" s="716"/>
      <c r="K581" s="716"/>
      <c r="L581" s="152"/>
      <c r="M581" s="152"/>
    </row>
    <row r="582" spans="2:13" ht="12.75">
      <c r="B582" s="152"/>
      <c r="H582" s="716"/>
      <c r="I582" s="716"/>
      <c r="J582" s="716"/>
      <c r="K582" s="716"/>
      <c r="L582" s="152"/>
      <c r="M582" s="152"/>
    </row>
    <row r="583" spans="2:13" ht="12.75">
      <c r="B583" s="152"/>
      <c r="H583" s="716"/>
      <c r="I583" s="716"/>
      <c r="J583" s="716"/>
      <c r="K583" s="716"/>
      <c r="L583" s="152"/>
      <c r="M583" s="152"/>
    </row>
    <row r="584" spans="2:13" ht="12.75">
      <c r="B584" s="152"/>
      <c r="H584" s="716"/>
      <c r="I584" s="716"/>
      <c r="J584" s="716"/>
      <c r="K584" s="716"/>
      <c r="L584" s="152"/>
      <c r="M584" s="152"/>
    </row>
    <row r="585" spans="2:13" ht="12.75">
      <c r="B585" s="152"/>
      <c r="H585" s="716"/>
      <c r="I585" s="716"/>
      <c r="J585" s="716"/>
      <c r="K585" s="716"/>
      <c r="L585" s="152"/>
      <c r="M585" s="152"/>
    </row>
    <row r="586" spans="2:13" ht="12.75">
      <c r="B586" s="152"/>
      <c r="H586" s="716"/>
      <c r="I586" s="716"/>
      <c r="J586" s="716"/>
      <c r="K586" s="716"/>
      <c r="L586" s="152"/>
      <c r="M586" s="152"/>
    </row>
    <row r="587" spans="2:13" ht="12.75">
      <c r="B587" s="152"/>
      <c r="H587" s="716"/>
      <c r="I587" s="716"/>
      <c r="J587" s="716"/>
      <c r="K587" s="716"/>
      <c r="L587" s="152"/>
      <c r="M587" s="152"/>
    </row>
    <row r="588" spans="2:13" ht="12.75">
      <c r="B588" s="152"/>
      <c r="H588" s="716"/>
      <c r="I588" s="716"/>
      <c r="J588" s="716"/>
      <c r="K588" s="716"/>
      <c r="L588" s="152"/>
      <c r="M588" s="152"/>
    </row>
    <row r="589" spans="2:13" ht="12.75">
      <c r="B589" s="152"/>
      <c r="H589" s="716"/>
      <c r="I589" s="716"/>
      <c r="J589" s="716"/>
      <c r="K589" s="716"/>
      <c r="L589" s="152"/>
      <c r="M589" s="152"/>
    </row>
    <row r="590" spans="2:13" ht="12.75">
      <c r="B590" s="152"/>
      <c r="H590" s="716"/>
      <c r="I590" s="716"/>
      <c r="J590" s="716"/>
      <c r="K590" s="716"/>
      <c r="L590" s="152"/>
      <c r="M590" s="152"/>
    </row>
    <row r="591" spans="2:13" ht="12.75">
      <c r="B591" s="152"/>
      <c r="H591" s="716"/>
      <c r="I591" s="716"/>
      <c r="J591" s="716"/>
      <c r="K591" s="716"/>
      <c r="L591" s="152"/>
      <c r="M591" s="152"/>
    </row>
    <row r="592" spans="2:13" ht="12.75">
      <c r="B592" s="152"/>
      <c r="H592" s="716"/>
      <c r="I592" s="716"/>
      <c r="J592" s="716"/>
      <c r="K592" s="716"/>
      <c r="L592" s="152"/>
      <c r="M592" s="152"/>
    </row>
    <row r="593" spans="2:13" ht="12.75">
      <c r="B593" s="152"/>
      <c r="H593" s="716"/>
      <c r="I593" s="716"/>
      <c r="J593" s="716"/>
      <c r="K593" s="716"/>
      <c r="L593" s="152"/>
      <c r="M593" s="152"/>
    </row>
    <row r="594" spans="2:13" ht="12.75">
      <c r="B594" s="152"/>
      <c r="H594" s="716"/>
      <c r="I594" s="716"/>
      <c r="J594" s="716"/>
      <c r="K594" s="716"/>
      <c r="L594" s="152"/>
      <c r="M594" s="152"/>
    </row>
    <row r="595" spans="2:13" ht="12.75">
      <c r="B595" s="152"/>
      <c r="H595" s="716"/>
      <c r="I595" s="716"/>
      <c r="J595" s="716"/>
      <c r="K595" s="716"/>
      <c r="L595" s="152"/>
      <c r="M595" s="152"/>
    </row>
    <row r="596" spans="2:13" ht="12.75">
      <c r="B596" s="152"/>
      <c r="H596" s="716"/>
      <c r="I596" s="716"/>
      <c r="J596" s="716"/>
      <c r="K596" s="716"/>
      <c r="L596" s="152"/>
      <c r="M596" s="152"/>
    </row>
    <row r="597" spans="2:13" ht="12.75">
      <c r="B597" s="152"/>
      <c r="H597" s="716"/>
      <c r="I597" s="716"/>
      <c r="J597" s="716"/>
      <c r="K597" s="716"/>
      <c r="L597" s="152"/>
      <c r="M597" s="152"/>
    </row>
    <row r="598" spans="2:13" ht="12.75">
      <c r="B598" s="152"/>
      <c r="H598" s="716"/>
      <c r="I598" s="716"/>
      <c r="J598" s="716"/>
      <c r="K598" s="716"/>
      <c r="L598" s="152"/>
      <c r="M598" s="152"/>
    </row>
    <row r="599" spans="2:13" ht="12.75">
      <c r="B599" s="152"/>
      <c r="H599" s="716"/>
      <c r="I599" s="716"/>
      <c r="J599" s="716"/>
      <c r="K599" s="716"/>
      <c r="L599" s="152"/>
      <c r="M599" s="152"/>
    </row>
    <row r="600" spans="2:13" ht="12.75">
      <c r="B600" s="152"/>
      <c r="H600" s="716"/>
      <c r="I600" s="716"/>
      <c r="J600" s="716"/>
      <c r="K600" s="716"/>
      <c r="L600" s="152"/>
      <c r="M600" s="152"/>
    </row>
    <row r="601" spans="2:13" ht="12.75">
      <c r="B601" s="152"/>
      <c r="H601" s="716"/>
      <c r="I601" s="716"/>
      <c r="J601" s="716"/>
      <c r="K601" s="716"/>
      <c r="L601" s="152"/>
      <c r="M601" s="152"/>
    </row>
    <row r="602" spans="2:13" ht="12.75">
      <c r="B602" s="152"/>
      <c r="H602" s="716"/>
      <c r="I602" s="716"/>
      <c r="J602" s="716"/>
      <c r="K602" s="716"/>
      <c r="L602" s="152"/>
      <c r="M602" s="152"/>
    </row>
    <row r="603" spans="2:13" ht="12.75">
      <c r="B603" s="152"/>
      <c r="H603" s="716"/>
      <c r="I603" s="716"/>
      <c r="J603" s="716"/>
      <c r="K603" s="716"/>
      <c r="L603" s="152"/>
      <c r="M603" s="152"/>
    </row>
    <row r="604" spans="2:13" ht="12.75">
      <c r="B604" s="152"/>
      <c r="H604" s="716"/>
      <c r="I604" s="716"/>
      <c r="J604" s="716"/>
      <c r="K604" s="716"/>
      <c r="L604" s="152"/>
      <c r="M604" s="152"/>
    </row>
    <row r="605" spans="2:13" ht="12.75">
      <c r="B605" s="152"/>
      <c r="H605" s="716"/>
      <c r="I605" s="716"/>
      <c r="J605" s="716"/>
      <c r="K605" s="716"/>
      <c r="L605" s="152"/>
      <c r="M605" s="152"/>
    </row>
    <row r="606" spans="2:13" ht="12.75">
      <c r="B606" s="152"/>
      <c r="H606" s="716"/>
      <c r="I606" s="716"/>
      <c r="J606" s="716"/>
      <c r="K606" s="716"/>
      <c r="L606" s="152"/>
      <c r="M606" s="152"/>
    </row>
    <row r="607" spans="2:13" ht="12.75">
      <c r="B607" s="152"/>
      <c r="H607" s="716"/>
      <c r="I607" s="716"/>
      <c r="J607" s="716"/>
      <c r="K607" s="716"/>
      <c r="L607" s="152"/>
      <c r="M607" s="152"/>
    </row>
    <row r="608" spans="2:13" ht="12.75">
      <c r="B608" s="152"/>
      <c r="H608" s="716"/>
      <c r="I608" s="716"/>
      <c r="J608" s="716"/>
      <c r="K608" s="716"/>
      <c r="L608" s="152"/>
      <c r="M608" s="152"/>
    </row>
    <row r="609" spans="2:13" ht="12.75">
      <c r="B609" s="152"/>
      <c r="H609" s="716"/>
      <c r="I609" s="716"/>
      <c r="J609" s="716"/>
      <c r="K609" s="716"/>
      <c r="L609" s="152"/>
      <c r="M609" s="152"/>
    </row>
    <row r="610" spans="2:13" ht="12.75">
      <c r="B610" s="152"/>
      <c r="H610" s="716"/>
      <c r="I610" s="716"/>
      <c r="J610" s="716"/>
      <c r="K610" s="716"/>
      <c r="L610" s="152"/>
      <c r="M610" s="152"/>
    </row>
    <row r="611" spans="2:13" ht="12.75">
      <c r="B611" s="152"/>
      <c r="H611" s="716"/>
      <c r="I611" s="716"/>
      <c r="J611" s="716"/>
      <c r="K611" s="716"/>
      <c r="L611" s="152"/>
      <c r="M611" s="152"/>
    </row>
    <row r="612" spans="2:13" ht="12.75">
      <c r="B612" s="152"/>
      <c r="H612" s="716"/>
      <c r="I612" s="716"/>
      <c r="J612" s="716"/>
      <c r="K612" s="716"/>
      <c r="L612" s="152"/>
      <c r="M612" s="152"/>
    </row>
    <row r="613" spans="2:13" ht="12.75">
      <c r="B613" s="152"/>
      <c r="H613" s="716"/>
      <c r="I613" s="716"/>
      <c r="J613" s="716"/>
      <c r="K613" s="716"/>
      <c r="L613" s="152"/>
      <c r="M613" s="152"/>
    </row>
    <row r="614" spans="2:13" ht="12.75">
      <c r="B614" s="152"/>
      <c r="H614" s="716"/>
      <c r="I614" s="716"/>
      <c r="J614" s="716"/>
      <c r="K614" s="716"/>
      <c r="L614" s="152"/>
      <c r="M614" s="152"/>
    </row>
    <row r="615" spans="2:13" ht="12.75">
      <c r="B615" s="152"/>
      <c r="H615" s="716"/>
      <c r="I615" s="716"/>
      <c r="J615" s="716"/>
      <c r="K615" s="716"/>
      <c r="L615" s="152"/>
      <c r="M615" s="152"/>
    </row>
    <row r="616" spans="2:13" ht="12.75">
      <c r="B616" s="152"/>
      <c r="H616" s="716"/>
      <c r="I616" s="716"/>
      <c r="J616" s="716"/>
      <c r="K616" s="716"/>
      <c r="L616" s="152"/>
      <c r="M616" s="152"/>
    </row>
    <row r="617" spans="2:13" ht="12.75">
      <c r="B617" s="152"/>
      <c r="H617" s="716"/>
      <c r="I617" s="716"/>
      <c r="J617" s="716"/>
      <c r="K617" s="716"/>
      <c r="L617" s="152"/>
      <c r="M617" s="152"/>
    </row>
    <row r="618" spans="2:13" ht="12.75">
      <c r="B618" s="152"/>
      <c r="H618" s="716"/>
      <c r="I618" s="716"/>
      <c r="J618" s="716"/>
      <c r="K618" s="716"/>
      <c r="L618" s="152"/>
      <c r="M618" s="152"/>
    </row>
    <row r="619" spans="2:13" ht="12.75">
      <c r="B619" s="152"/>
      <c r="H619" s="716"/>
      <c r="I619" s="716"/>
      <c r="J619" s="716"/>
      <c r="K619" s="716"/>
      <c r="L619" s="152"/>
      <c r="M619" s="152"/>
    </row>
    <row r="620" spans="2:13" ht="12.75">
      <c r="B620" s="152"/>
      <c r="H620" s="716"/>
      <c r="I620" s="716"/>
      <c r="J620" s="716"/>
      <c r="K620" s="716"/>
      <c r="L620" s="152"/>
      <c r="M620" s="152"/>
    </row>
    <row r="621" spans="2:13" ht="12.75">
      <c r="B621" s="152"/>
      <c r="H621" s="716"/>
      <c r="I621" s="716"/>
      <c r="J621" s="716"/>
      <c r="K621" s="716"/>
      <c r="L621" s="152"/>
      <c r="M621" s="152"/>
    </row>
    <row r="622" spans="2:13" ht="12.75">
      <c r="B622" s="152"/>
      <c r="H622" s="716"/>
      <c r="I622" s="716"/>
      <c r="J622" s="716"/>
      <c r="K622" s="716"/>
      <c r="L622" s="152"/>
      <c r="M622" s="152"/>
    </row>
    <row r="623" spans="2:13" ht="12.75">
      <c r="B623" s="152"/>
      <c r="H623" s="716"/>
      <c r="I623" s="716"/>
      <c r="J623" s="716"/>
      <c r="K623" s="716"/>
      <c r="L623" s="152"/>
      <c r="M623" s="152"/>
    </row>
    <row r="624" spans="2:13" ht="12.75">
      <c r="B624" s="152"/>
      <c r="H624" s="716"/>
      <c r="I624" s="716"/>
      <c r="J624" s="716"/>
      <c r="K624" s="716"/>
      <c r="L624" s="152"/>
      <c r="M624" s="152"/>
    </row>
    <row r="625" spans="2:13" ht="12.75">
      <c r="B625" s="152"/>
      <c r="H625" s="716"/>
      <c r="I625" s="716"/>
      <c r="J625" s="716"/>
      <c r="K625" s="716"/>
      <c r="L625" s="152"/>
      <c r="M625" s="152"/>
    </row>
    <row r="626" spans="2:13" ht="12.75">
      <c r="B626" s="152"/>
      <c r="H626" s="716"/>
      <c r="I626" s="716"/>
      <c r="J626" s="716"/>
      <c r="K626" s="716"/>
      <c r="L626" s="152"/>
      <c r="M626" s="152"/>
    </row>
    <row r="627" spans="2:13" ht="12.75">
      <c r="B627" s="152"/>
      <c r="H627" s="716"/>
      <c r="I627" s="716"/>
      <c r="J627" s="716"/>
      <c r="K627" s="716"/>
      <c r="L627" s="152"/>
      <c r="M627" s="152"/>
    </row>
    <row r="628" spans="2:13" ht="12.75">
      <c r="B628" s="152"/>
      <c r="H628" s="716"/>
      <c r="I628" s="716"/>
      <c r="J628" s="716"/>
      <c r="K628" s="716"/>
      <c r="L628" s="152"/>
      <c r="M628" s="152"/>
    </row>
    <row r="629" spans="2:13" ht="12.75">
      <c r="B629" s="152"/>
      <c r="H629" s="716"/>
      <c r="I629" s="716"/>
      <c r="J629" s="716"/>
      <c r="K629" s="716"/>
      <c r="L629" s="152"/>
      <c r="M629" s="152"/>
    </row>
    <row r="630" spans="2:13" ht="12.75">
      <c r="B630" s="152"/>
      <c r="H630" s="716"/>
      <c r="I630" s="716"/>
      <c r="J630" s="716"/>
      <c r="K630" s="716"/>
      <c r="L630" s="152"/>
      <c r="M630" s="152"/>
    </row>
    <row r="631" spans="2:13" ht="12.75">
      <c r="B631" s="152"/>
      <c r="H631" s="716"/>
      <c r="I631" s="716"/>
      <c r="J631" s="716"/>
      <c r="K631" s="716"/>
      <c r="L631" s="152"/>
      <c r="M631" s="152"/>
    </row>
    <row r="632" spans="2:13" ht="12.75">
      <c r="B632" s="152"/>
      <c r="H632" s="716"/>
      <c r="I632" s="716"/>
      <c r="J632" s="716"/>
      <c r="K632" s="716"/>
      <c r="L632" s="152"/>
      <c r="M632" s="152"/>
    </row>
    <row r="633" spans="2:13" ht="12.75">
      <c r="B633" s="152"/>
      <c r="H633" s="716"/>
      <c r="I633" s="716"/>
      <c r="J633" s="716"/>
      <c r="K633" s="716"/>
      <c r="L633" s="152"/>
      <c r="M633" s="152"/>
    </row>
    <row r="634" spans="2:13" ht="12.75">
      <c r="B634" s="152"/>
      <c r="H634" s="716"/>
      <c r="I634" s="716"/>
      <c r="J634" s="716"/>
      <c r="K634" s="716"/>
      <c r="L634" s="152"/>
      <c r="M634" s="152"/>
    </row>
    <row r="635" spans="2:13" ht="12.75">
      <c r="B635" s="152"/>
      <c r="H635" s="716"/>
      <c r="I635" s="716"/>
      <c r="J635" s="716"/>
      <c r="K635" s="716"/>
      <c r="L635" s="152"/>
      <c r="M635" s="152"/>
    </row>
    <row r="636" spans="2:13" ht="12.75">
      <c r="B636" s="152"/>
      <c r="H636" s="716"/>
      <c r="I636" s="716"/>
      <c r="J636" s="716"/>
      <c r="K636" s="716"/>
      <c r="L636" s="152"/>
      <c r="M636" s="152"/>
    </row>
    <row r="637" spans="2:13" ht="12.75">
      <c r="B637" s="152"/>
      <c r="H637" s="716"/>
      <c r="I637" s="716"/>
      <c r="J637" s="716"/>
      <c r="K637" s="716"/>
      <c r="L637" s="152"/>
      <c r="M637" s="152"/>
    </row>
    <row r="638" spans="2:13" ht="12.75">
      <c r="B638" s="152"/>
      <c r="H638" s="716"/>
      <c r="I638" s="716"/>
      <c r="J638" s="716"/>
      <c r="K638" s="716"/>
      <c r="L638" s="152"/>
      <c r="M638" s="152"/>
    </row>
    <row r="639" spans="2:13" ht="12.75">
      <c r="B639" s="152"/>
      <c r="H639" s="716"/>
      <c r="I639" s="716"/>
      <c r="J639" s="716"/>
      <c r="K639" s="716"/>
      <c r="L639" s="152"/>
      <c r="M639" s="152"/>
    </row>
    <row r="640" spans="2:13" ht="12.75">
      <c r="B640" s="152"/>
      <c r="H640" s="716"/>
      <c r="I640" s="716"/>
      <c r="J640" s="716"/>
      <c r="K640" s="716"/>
      <c r="L640" s="152"/>
      <c r="M640" s="152"/>
    </row>
    <row r="641" spans="2:13" ht="12.75">
      <c r="B641" s="152"/>
      <c r="H641" s="716"/>
      <c r="I641" s="716"/>
      <c r="J641" s="716"/>
      <c r="K641" s="716"/>
      <c r="L641" s="152"/>
      <c r="M641" s="152"/>
    </row>
    <row r="642" spans="2:13" ht="12.75">
      <c r="B642" s="152"/>
      <c r="H642" s="716"/>
      <c r="I642" s="716"/>
      <c r="J642" s="716"/>
      <c r="K642" s="716"/>
      <c r="L642" s="152"/>
      <c r="M642" s="152"/>
    </row>
    <row r="643" spans="2:13" ht="12.75">
      <c r="B643" s="152"/>
      <c r="H643" s="716"/>
      <c r="I643" s="716"/>
      <c r="J643" s="716"/>
      <c r="K643" s="716"/>
      <c r="L643" s="152"/>
      <c r="M643" s="152"/>
    </row>
    <row r="644" spans="2:13" ht="12.75">
      <c r="B644" s="152"/>
      <c r="H644" s="716"/>
      <c r="I644" s="716"/>
      <c r="J644" s="716"/>
      <c r="K644" s="716"/>
      <c r="L644" s="152"/>
      <c r="M644" s="152"/>
    </row>
    <row r="645" spans="2:13" ht="12.75">
      <c r="B645" s="152"/>
      <c r="H645" s="716"/>
      <c r="I645" s="716"/>
      <c r="J645" s="716"/>
      <c r="K645" s="716"/>
      <c r="L645" s="152"/>
      <c r="M645" s="152"/>
    </row>
    <row r="646" spans="2:13" ht="12.75">
      <c r="B646" s="152"/>
      <c r="H646" s="716"/>
      <c r="I646" s="716"/>
      <c r="J646" s="716"/>
      <c r="K646" s="716"/>
      <c r="L646" s="152"/>
      <c r="M646" s="152"/>
    </row>
    <row r="647" spans="2:13" ht="12.75">
      <c r="B647" s="152"/>
      <c r="H647" s="716"/>
      <c r="I647" s="716"/>
      <c r="J647" s="716"/>
      <c r="K647" s="716"/>
      <c r="L647" s="152"/>
      <c r="M647" s="152"/>
    </row>
    <row r="648" spans="2:13" ht="12.75">
      <c r="B648" s="152"/>
      <c r="H648" s="716"/>
      <c r="I648" s="716"/>
      <c r="J648" s="716"/>
      <c r="K648" s="716"/>
      <c r="L648" s="152"/>
      <c r="M648" s="152"/>
    </row>
    <row r="649" spans="2:13" ht="12.75">
      <c r="B649" s="152"/>
      <c r="H649" s="716"/>
      <c r="I649" s="716"/>
      <c r="J649" s="716"/>
      <c r="K649" s="716"/>
      <c r="L649" s="152"/>
      <c r="M649" s="152"/>
    </row>
    <row r="650" spans="2:13" ht="12.75">
      <c r="B650" s="152"/>
      <c r="H650" s="716"/>
      <c r="I650" s="716"/>
      <c r="J650" s="716"/>
      <c r="K650" s="716"/>
      <c r="L650" s="152"/>
      <c r="M650" s="152"/>
    </row>
    <row r="651" spans="2:13" ht="12.75">
      <c r="B651" s="152"/>
      <c r="H651" s="716"/>
      <c r="I651" s="716"/>
      <c r="J651" s="716"/>
      <c r="K651" s="716"/>
      <c r="L651" s="152"/>
      <c r="M651" s="152"/>
    </row>
    <row r="652" spans="2:13" ht="12.75">
      <c r="B652" s="152"/>
      <c r="H652" s="716"/>
      <c r="I652" s="716"/>
      <c r="J652" s="716"/>
      <c r="K652" s="716"/>
      <c r="L652" s="152"/>
      <c r="M652" s="152"/>
    </row>
    <row r="653" spans="2:13" ht="12.75">
      <c r="B653" s="152"/>
      <c r="H653" s="716"/>
      <c r="I653" s="716"/>
      <c r="J653" s="716"/>
      <c r="K653" s="716"/>
      <c r="L653" s="152"/>
      <c r="M653" s="152"/>
    </row>
    <row r="654" spans="2:13" ht="12.75">
      <c r="B654" s="152"/>
      <c r="H654" s="716"/>
      <c r="I654" s="716"/>
      <c r="J654" s="716"/>
      <c r="K654" s="716"/>
      <c r="L654" s="152"/>
      <c r="M654" s="152"/>
    </row>
    <row r="655" spans="2:13" ht="12.75">
      <c r="B655" s="152"/>
      <c r="H655" s="716"/>
      <c r="I655" s="716"/>
      <c r="J655" s="716"/>
      <c r="K655" s="716"/>
      <c r="L655" s="152"/>
      <c r="M655" s="152"/>
    </row>
    <row r="656" spans="2:13" ht="12.75">
      <c r="B656" s="152"/>
      <c r="H656" s="716"/>
      <c r="I656" s="716"/>
      <c r="J656" s="716"/>
      <c r="K656" s="716"/>
      <c r="L656" s="152"/>
      <c r="M656" s="152"/>
    </row>
    <row r="657" spans="2:13" ht="12.75">
      <c r="B657" s="152"/>
      <c r="H657" s="716"/>
      <c r="I657" s="716"/>
      <c r="J657" s="716"/>
      <c r="K657" s="716"/>
      <c r="L657" s="152"/>
      <c r="M657" s="152"/>
    </row>
    <row r="658" spans="2:13" ht="12.75">
      <c r="B658" s="152"/>
      <c r="H658" s="716"/>
      <c r="I658" s="716"/>
      <c r="J658" s="716"/>
      <c r="K658" s="716"/>
      <c r="L658" s="152"/>
      <c r="M658" s="152"/>
    </row>
    <row r="659" spans="2:13" ht="12.75">
      <c r="B659" s="152"/>
      <c r="H659" s="716"/>
      <c r="I659" s="716"/>
      <c r="J659" s="716"/>
      <c r="K659" s="716"/>
      <c r="L659" s="152"/>
      <c r="M659" s="152"/>
    </row>
    <row r="660" spans="2:13" ht="12.75">
      <c r="B660" s="152"/>
      <c r="H660" s="716"/>
      <c r="I660" s="716"/>
      <c r="J660" s="716"/>
      <c r="K660" s="716"/>
      <c r="L660" s="152"/>
      <c r="M660" s="152"/>
    </row>
    <row r="661" spans="2:13" ht="12.75">
      <c r="B661" s="152"/>
      <c r="H661" s="716"/>
      <c r="I661" s="716"/>
      <c r="J661" s="716"/>
      <c r="K661" s="716"/>
      <c r="L661" s="152"/>
      <c r="M661" s="152"/>
    </row>
    <row r="662" spans="2:13" ht="12.75">
      <c r="B662" s="152"/>
      <c r="H662" s="716"/>
      <c r="I662" s="716"/>
      <c r="J662" s="716"/>
      <c r="K662" s="716"/>
      <c r="L662" s="152"/>
      <c r="M662" s="152"/>
    </row>
    <row r="663" spans="2:13" ht="12.75">
      <c r="B663" s="152"/>
      <c r="H663" s="716"/>
      <c r="I663" s="716"/>
      <c r="J663" s="716"/>
      <c r="K663" s="716"/>
      <c r="L663" s="152"/>
      <c r="M663" s="152"/>
    </row>
    <row r="664" spans="2:13" ht="12.75">
      <c r="B664" s="152"/>
      <c r="H664" s="716"/>
      <c r="I664" s="716"/>
      <c r="J664" s="716"/>
      <c r="K664" s="716"/>
      <c r="L664" s="152"/>
      <c r="M664" s="152"/>
    </row>
    <row r="665" spans="2:13" ht="12.75">
      <c r="B665" s="152"/>
      <c r="H665" s="716"/>
      <c r="I665" s="716"/>
      <c r="J665" s="716"/>
      <c r="K665" s="716"/>
      <c r="L665" s="152"/>
      <c r="M665" s="152"/>
    </row>
    <row r="666" spans="2:13" ht="12.75">
      <c r="B666" s="152"/>
      <c r="H666" s="716"/>
      <c r="I666" s="716"/>
      <c r="J666" s="716"/>
      <c r="K666" s="716"/>
      <c r="L666" s="152"/>
      <c r="M666" s="152"/>
    </row>
    <row r="667" spans="2:13" ht="12.75">
      <c r="B667" s="152"/>
      <c r="H667" s="716"/>
      <c r="I667" s="716"/>
      <c r="J667" s="716"/>
      <c r="K667" s="716"/>
      <c r="L667" s="152"/>
      <c r="M667" s="152"/>
    </row>
    <row r="668" spans="2:13" ht="12.75">
      <c r="B668" s="152"/>
      <c r="H668" s="716"/>
      <c r="I668" s="716"/>
      <c r="J668" s="716"/>
      <c r="K668" s="716"/>
      <c r="L668" s="152"/>
      <c r="M668" s="152"/>
    </row>
    <row r="669" spans="2:13" ht="12.75">
      <c r="B669" s="152"/>
      <c r="H669" s="716"/>
      <c r="I669" s="716"/>
      <c r="J669" s="716"/>
      <c r="K669" s="716"/>
      <c r="L669" s="152"/>
      <c r="M669" s="152"/>
    </row>
    <row r="670" spans="2:13" ht="12.75">
      <c r="B670" s="152"/>
      <c r="H670" s="716"/>
      <c r="I670" s="716"/>
      <c r="J670" s="716"/>
      <c r="K670" s="716"/>
      <c r="L670" s="152"/>
      <c r="M670" s="152"/>
    </row>
    <row r="671" spans="2:13" ht="12.75">
      <c r="B671" s="152"/>
      <c r="H671" s="716"/>
      <c r="I671" s="716"/>
      <c r="J671" s="716"/>
      <c r="K671" s="716"/>
      <c r="L671" s="152"/>
      <c r="M671" s="152"/>
    </row>
    <row r="672" spans="2:13" ht="12.75">
      <c r="B672" s="152"/>
      <c r="H672" s="716"/>
      <c r="I672" s="716"/>
      <c r="J672" s="716"/>
      <c r="K672" s="716"/>
      <c r="L672" s="152"/>
      <c r="M672" s="152"/>
    </row>
    <row r="673" spans="2:13" ht="12.75">
      <c r="B673" s="152"/>
      <c r="H673" s="716"/>
      <c r="I673" s="716"/>
      <c r="J673" s="716"/>
      <c r="K673" s="716"/>
      <c r="L673" s="152"/>
      <c r="M673" s="152"/>
    </row>
    <row r="674" spans="2:13" ht="12.75">
      <c r="B674" s="152"/>
      <c r="H674" s="716"/>
      <c r="I674" s="716"/>
      <c r="J674" s="716"/>
      <c r="K674" s="716"/>
      <c r="L674" s="152"/>
      <c r="M674" s="152"/>
    </row>
    <row r="675" spans="2:13" ht="12.75">
      <c r="B675" s="152"/>
      <c r="H675" s="716"/>
      <c r="I675" s="716"/>
      <c r="J675" s="716"/>
      <c r="K675" s="716"/>
      <c r="L675" s="152"/>
      <c r="M675" s="152"/>
    </row>
    <row r="676" spans="2:13" ht="12.75">
      <c r="B676" s="152"/>
      <c r="H676" s="716"/>
      <c r="I676" s="716"/>
      <c r="J676" s="716"/>
      <c r="K676" s="716"/>
      <c r="L676" s="152"/>
      <c r="M676" s="152"/>
    </row>
    <row r="677" spans="2:13" ht="12.75">
      <c r="B677" s="152"/>
      <c r="H677" s="716"/>
      <c r="I677" s="716"/>
      <c r="J677" s="716"/>
      <c r="K677" s="716"/>
      <c r="L677" s="152"/>
      <c r="M677" s="152"/>
    </row>
    <row r="678" spans="2:13" ht="12.75">
      <c r="B678" s="152"/>
      <c r="H678" s="716"/>
      <c r="I678" s="716"/>
      <c r="J678" s="716"/>
      <c r="K678" s="716"/>
      <c r="L678" s="152"/>
      <c r="M678" s="152"/>
    </row>
    <row r="679" spans="2:13" ht="12.75">
      <c r="B679" s="152"/>
      <c r="H679" s="716"/>
      <c r="I679" s="716"/>
      <c r="J679" s="716"/>
      <c r="K679" s="716"/>
      <c r="L679" s="152"/>
      <c r="M679" s="152"/>
    </row>
    <row r="680" spans="2:13" ht="12.75">
      <c r="B680" s="152"/>
      <c r="H680" s="716"/>
      <c r="I680" s="716"/>
      <c r="J680" s="716"/>
      <c r="K680" s="716"/>
      <c r="L680" s="152"/>
      <c r="M680" s="152"/>
    </row>
    <row r="681" spans="2:13" ht="12.75">
      <c r="B681" s="152"/>
      <c r="H681" s="716"/>
      <c r="I681" s="716"/>
      <c r="J681" s="716"/>
      <c r="K681" s="716"/>
      <c r="L681" s="152"/>
      <c r="M681" s="152"/>
    </row>
    <row r="682" spans="2:13" ht="12.75">
      <c r="B682" s="152"/>
      <c r="H682" s="716"/>
      <c r="I682" s="716"/>
      <c r="J682" s="716"/>
      <c r="K682" s="716"/>
      <c r="L682" s="152"/>
      <c r="M682" s="152"/>
    </row>
    <row r="683" spans="2:13" ht="12.75">
      <c r="B683" s="152"/>
      <c r="H683" s="716"/>
      <c r="I683" s="716"/>
      <c r="J683" s="716"/>
      <c r="K683" s="716"/>
      <c r="L683" s="152"/>
      <c r="M683" s="152"/>
    </row>
    <row r="684" spans="2:13" ht="12.75">
      <c r="B684" s="152"/>
      <c r="H684" s="716"/>
      <c r="I684" s="716"/>
      <c r="J684" s="716"/>
      <c r="K684" s="716"/>
      <c r="L684" s="152"/>
      <c r="M684" s="152"/>
    </row>
    <row r="685" spans="2:13" ht="12.75">
      <c r="B685" s="152"/>
      <c r="H685" s="716"/>
      <c r="I685" s="716"/>
      <c r="J685" s="716"/>
      <c r="K685" s="716"/>
      <c r="L685" s="152"/>
      <c r="M685" s="152"/>
    </row>
    <row r="686" spans="2:13" ht="12.75">
      <c r="B686" s="152"/>
      <c r="H686" s="716"/>
      <c r="I686" s="716"/>
      <c r="J686" s="716"/>
      <c r="K686" s="716"/>
      <c r="L686" s="152"/>
      <c r="M686" s="152"/>
    </row>
    <row r="687" spans="2:13" ht="12.75">
      <c r="B687" s="152"/>
      <c r="H687" s="716"/>
      <c r="I687" s="716"/>
      <c r="J687" s="716"/>
      <c r="K687" s="716"/>
      <c r="L687" s="152"/>
      <c r="M687" s="152"/>
    </row>
    <row r="688" spans="2:13" ht="12.75">
      <c r="B688" s="152"/>
      <c r="H688" s="716"/>
      <c r="I688" s="716"/>
      <c r="J688" s="716"/>
      <c r="K688" s="716"/>
      <c r="L688" s="152"/>
      <c r="M688" s="152"/>
    </row>
    <row r="689" spans="2:13" ht="12.75">
      <c r="B689" s="152"/>
      <c r="H689" s="716"/>
      <c r="I689" s="716"/>
      <c r="J689" s="716"/>
      <c r="K689" s="716"/>
      <c r="L689" s="152"/>
      <c r="M689" s="152"/>
    </row>
    <row r="690" spans="2:13" ht="12.75">
      <c r="B690" s="152"/>
      <c r="H690" s="716"/>
      <c r="I690" s="716"/>
      <c r="J690" s="716"/>
      <c r="K690" s="716"/>
      <c r="L690" s="152"/>
      <c r="M690" s="152"/>
    </row>
    <row r="691" spans="2:13" ht="12.75">
      <c r="B691" s="152"/>
      <c r="H691" s="716"/>
      <c r="I691" s="716"/>
      <c r="J691" s="716"/>
      <c r="K691" s="716"/>
      <c r="L691" s="152"/>
      <c r="M691" s="152"/>
    </row>
    <row r="692" spans="2:13" ht="12.75">
      <c r="B692" s="152"/>
      <c r="H692" s="716"/>
      <c r="I692" s="716"/>
      <c r="J692" s="716"/>
      <c r="K692" s="716"/>
      <c r="L692" s="152"/>
      <c r="M692" s="152"/>
    </row>
    <row r="693" spans="2:13" ht="12.75">
      <c r="B693" s="152"/>
      <c r="H693" s="716"/>
      <c r="I693" s="716"/>
      <c r="J693" s="716"/>
      <c r="K693" s="716"/>
      <c r="L693" s="152"/>
      <c r="M693" s="152"/>
    </row>
    <row r="694" spans="2:13" ht="12.75">
      <c r="B694" s="152"/>
      <c r="H694" s="716"/>
      <c r="I694" s="716"/>
      <c r="J694" s="716"/>
      <c r="K694" s="716"/>
      <c r="L694" s="152"/>
      <c r="M694" s="152"/>
    </row>
    <row r="695" spans="2:13" ht="12.75">
      <c r="B695" s="152"/>
      <c r="H695" s="716"/>
      <c r="I695" s="716"/>
      <c r="J695" s="716"/>
      <c r="K695" s="716"/>
      <c r="L695" s="152"/>
      <c r="M695" s="152"/>
    </row>
    <row r="696" spans="2:13" ht="12.75">
      <c r="B696" s="152"/>
      <c r="H696" s="716"/>
      <c r="I696" s="716"/>
      <c r="J696" s="716"/>
      <c r="K696" s="716"/>
      <c r="L696" s="152"/>
      <c r="M696" s="152"/>
    </row>
    <row r="697" spans="2:13" ht="12.75">
      <c r="B697" s="152"/>
      <c r="H697" s="716"/>
      <c r="I697" s="716"/>
      <c r="J697" s="716"/>
      <c r="K697" s="716"/>
      <c r="L697" s="152"/>
      <c r="M697" s="152"/>
    </row>
    <row r="698" spans="2:13" ht="12.75">
      <c r="B698" s="152"/>
      <c r="H698" s="716"/>
      <c r="I698" s="716"/>
      <c r="J698" s="716"/>
      <c r="K698" s="716"/>
      <c r="L698" s="152"/>
      <c r="M698" s="152"/>
    </row>
    <row r="699" spans="2:13" ht="12.75">
      <c r="B699" s="152"/>
      <c r="H699" s="716"/>
      <c r="I699" s="716"/>
      <c r="J699" s="716"/>
      <c r="K699" s="716"/>
      <c r="L699" s="152"/>
      <c r="M699" s="152"/>
    </row>
    <row r="700" spans="2:13" ht="12.75">
      <c r="B700" s="152"/>
      <c r="H700" s="716"/>
      <c r="I700" s="716"/>
      <c r="J700" s="716"/>
      <c r="K700" s="716"/>
      <c r="L700" s="152"/>
      <c r="M700" s="152"/>
    </row>
    <row r="701" spans="2:13" ht="12.75">
      <c r="B701" s="152"/>
      <c r="H701" s="716"/>
      <c r="I701" s="716"/>
      <c r="J701" s="716"/>
      <c r="K701" s="716"/>
      <c r="L701" s="152"/>
      <c r="M701" s="152"/>
    </row>
    <row r="702" spans="2:13" ht="12.75">
      <c r="B702" s="152"/>
      <c r="H702" s="716"/>
      <c r="I702" s="716"/>
      <c r="J702" s="716"/>
      <c r="K702" s="716"/>
      <c r="L702" s="152"/>
      <c r="M702" s="152"/>
    </row>
    <row r="703" spans="2:13" ht="12.75">
      <c r="B703" s="152"/>
      <c r="H703" s="716"/>
      <c r="I703" s="716"/>
      <c r="J703" s="716"/>
      <c r="K703" s="716"/>
      <c r="L703" s="152"/>
      <c r="M703" s="152"/>
    </row>
    <row r="704" spans="2:13" ht="12.75">
      <c r="B704" s="152"/>
      <c r="H704" s="716"/>
      <c r="I704" s="716"/>
      <c r="J704" s="716"/>
      <c r="K704" s="716"/>
      <c r="L704" s="152"/>
      <c r="M704" s="152"/>
    </row>
    <row r="705" spans="2:13" ht="12.75">
      <c r="B705" s="152"/>
      <c r="H705" s="716"/>
      <c r="I705" s="716"/>
      <c r="J705" s="716"/>
      <c r="K705" s="716"/>
      <c r="L705" s="152"/>
      <c r="M705" s="152"/>
    </row>
    <row r="706" spans="2:13" ht="12.75">
      <c r="B706" s="152"/>
      <c r="H706" s="716"/>
      <c r="I706" s="716"/>
      <c r="J706" s="716"/>
      <c r="K706" s="716"/>
      <c r="L706" s="152"/>
      <c r="M706" s="152"/>
    </row>
    <row r="707" spans="2:13" ht="12.75">
      <c r="B707" s="152"/>
      <c r="H707" s="716"/>
      <c r="I707" s="716"/>
      <c r="J707" s="716"/>
      <c r="K707" s="716"/>
      <c r="L707" s="152"/>
      <c r="M707" s="152"/>
    </row>
    <row r="708" spans="2:13" ht="12.75">
      <c r="B708" s="152"/>
      <c r="H708" s="716"/>
      <c r="I708" s="716"/>
      <c r="J708" s="716"/>
      <c r="K708" s="716"/>
      <c r="L708" s="152"/>
      <c r="M708" s="152"/>
    </row>
    <row r="709" spans="2:13" ht="12.75">
      <c r="B709" s="152"/>
      <c r="H709" s="716"/>
      <c r="I709" s="716"/>
      <c r="J709" s="716"/>
      <c r="K709" s="716"/>
      <c r="L709" s="152"/>
      <c r="M709" s="152"/>
    </row>
    <row r="710" spans="2:13" ht="12.75">
      <c r="B710" s="152"/>
      <c r="H710" s="716"/>
      <c r="I710" s="716"/>
      <c r="J710" s="716"/>
      <c r="K710" s="716"/>
      <c r="L710" s="152"/>
      <c r="M710" s="152"/>
    </row>
    <row r="711" spans="2:13" ht="12.75">
      <c r="B711" s="152"/>
      <c r="H711" s="716"/>
      <c r="I711" s="716"/>
      <c r="J711" s="716"/>
      <c r="K711" s="716"/>
      <c r="L711" s="152"/>
      <c r="M711" s="152"/>
    </row>
    <row r="712" spans="2:13" ht="12.75">
      <c r="B712" s="152"/>
      <c r="H712" s="716"/>
      <c r="I712" s="716"/>
      <c r="J712" s="716"/>
      <c r="K712" s="716"/>
      <c r="L712" s="152"/>
      <c r="M712" s="152"/>
    </row>
    <row r="713" spans="2:13" ht="12.75">
      <c r="B713" s="152"/>
      <c r="H713" s="716"/>
      <c r="I713" s="716"/>
      <c r="J713" s="716"/>
      <c r="K713" s="716"/>
      <c r="L713" s="152"/>
      <c r="M713" s="152"/>
    </row>
    <row r="714" spans="2:13" ht="12.75">
      <c r="B714" s="152"/>
      <c r="H714" s="716"/>
      <c r="I714" s="716"/>
      <c r="J714" s="716"/>
      <c r="K714" s="716"/>
      <c r="L714" s="152"/>
      <c r="M714" s="152"/>
    </row>
    <row r="715" spans="2:13" ht="12.75">
      <c r="B715" s="152"/>
      <c r="H715" s="716"/>
      <c r="I715" s="716"/>
      <c r="J715" s="716"/>
      <c r="K715" s="716"/>
      <c r="L715" s="152"/>
      <c r="M715" s="152"/>
    </row>
    <row r="716" spans="2:13" ht="12.75">
      <c r="B716" s="152"/>
      <c r="H716" s="716"/>
      <c r="I716" s="716"/>
      <c r="J716" s="716"/>
      <c r="K716" s="716"/>
      <c r="L716" s="152"/>
      <c r="M716" s="152"/>
    </row>
    <row r="717" spans="2:13" ht="12.75">
      <c r="B717" s="152"/>
      <c r="H717" s="716"/>
      <c r="I717" s="716"/>
      <c r="J717" s="716"/>
      <c r="K717" s="716"/>
      <c r="L717" s="152"/>
      <c r="M717" s="152"/>
    </row>
    <row r="718" spans="2:13" ht="12.75">
      <c r="B718" s="152"/>
      <c r="H718" s="716"/>
      <c r="I718" s="716"/>
      <c r="J718" s="716"/>
      <c r="K718" s="716"/>
      <c r="L718" s="152"/>
      <c r="M718" s="152"/>
    </row>
    <row r="719" spans="2:13" ht="12.75">
      <c r="B719" s="152"/>
      <c r="H719" s="716"/>
      <c r="I719" s="716"/>
      <c r="J719" s="716"/>
      <c r="K719" s="716"/>
      <c r="L719" s="152"/>
      <c r="M719" s="152"/>
    </row>
    <row r="720" spans="2:13" ht="12.75">
      <c r="B720" s="152"/>
      <c r="H720" s="716"/>
      <c r="I720" s="716"/>
      <c r="J720" s="716"/>
      <c r="K720" s="716"/>
      <c r="L720" s="152"/>
      <c r="M720" s="152"/>
    </row>
    <row r="721" spans="2:13" ht="12.75">
      <c r="B721" s="152"/>
      <c r="H721" s="716"/>
      <c r="I721" s="716"/>
      <c r="J721" s="716"/>
      <c r="K721" s="716"/>
      <c r="L721" s="152"/>
      <c r="M721" s="152"/>
    </row>
    <row r="722" spans="2:13" ht="12.75">
      <c r="B722" s="152"/>
      <c r="H722" s="716"/>
      <c r="I722" s="716"/>
      <c r="J722" s="716"/>
      <c r="K722" s="716"/>
      <c r="L722" s="152"/>
      <c r="M722" s="152"/>
    </row>
    <row r="723" spans="2:13" ht="12.75">
      <c r="B723" s="152"/>
      <c r="H723" s="716"/>
      <c r="I723" s="716"/>
      <c r="J723" s="716"/>
      <c r="K723" s="716"/>
      <c r="L723" s="152"/>
      <c r="M723" s="152"/>
    </row>
    <row r="724" spans="2:13" ht="12.75">
      <c r="B724" s="152"/>
      <c r="H724" s="716"/>
      <c r="I724" s="716"/>
      <c r="J724" s="716"/>
      <c r="K724" s="716"/>
      <c r="L724" s="152"/>
      <c r="M724" s="152"/>
    </row>
    <row r="725" spans="2:13" ht="12.75">
      <c r="B725" s="152"/>
      <c r="H725" s="716"/>
      <c r="I725" s="716"/>
      <c r="J725" s="716"/>
      <c r="K725" s="716"/>
      <c r="L725" s="152"/>
      <c r="M725" s="152"/>
    </row>
    <row r="726" spans="2:13" ht="12.75">
      <c r="B726" s="152"/>
      <c r="H726" s="716"/>
      <c r="I726" s="716"/>
      <c r="J726" s="716"/>
      <c r="K726" s="716"/>
      <c r="L726" s="152"/>
      <c r="M726" s="152"/>
    </row>
    <row r="727" spans="2:13" ht="12.75">
      <c r="B727" s="152"/>
      <c r="H727" s="716"/>
      <c r="I727" s="716"/>
      <c r="J727" s="716"/>
      <c r="K727" s="716"/>
      <c r="L727" s="152"/>
      <c r="M727" s="152"/>
    </row>
    <row r="728" spans="2:13" ht="12.75">
      <c r="B728" s="152"/>
      <c r="H728" s="716"/>
      <c r="I728" s="716"/>
      <c r="J728" s="716"/>
      <c r="K728" s="716"/>
      <c r="L728" s="152"/>
      <c r="M728" s="152"/>
    </row>
    <row r="729" spans="2:13" ht="12.75">
      <c r="B729" s="152"/>
      <c r="H729" s="716"/>
      <c r="I729" s="716"/>
      <c r="J729" s="716"/>
      <c r="K729" s="716"/>
      <c r="L729" s="152"/>
      <c r="M729" s="152"/>
    </row>
    <row r="730" spans="2:13" ht="12.75">
      <c r="B730" s="152"/>
      <c r="H730" s="716"/>
      <c r="I730" s="716"/>
      <c r="J730" s="716"/>
      <c r="K730" s="716"/>
      <c r="L730" s="152"/>
      <c r="M730" s="152"/>
    </row>
    <row r="731" spans="2:13" ht="12.75">
      <c r="B731" s="152"/>
      <c r="H731" s="716"/>
      <c r="I731" s="716"/>
      <c r="J731" s="716"/>
      <c r="K731" s="716"/>
      <c r="L731" s="152"/>
      <c r="M731" s="152"/>
    </row>
    <row r="732" spans="2:13" ht="12.75">
      <c r="B732" s="152"/>
      <c r="H732" s="716"/>
      <c r="I732" s="716"/>
      <c r="J732" s="716"/>
      <c r="K732" s="716"/>
      <c r="L732" s="152"/>
      <c r="M732" s="152"/>
    </row>
    <row r="733" spans="2:13" ht="12.75">
      <c r="B733" s="152"/>
      <c r="H733" s="716"/>
      <c r="I733" s="716"/>
      <c r="J733" s="716"/>
      <c r="K733" s="716"/>
      <c r="L733" s="152"/>
      <c r="M733" s="152"/>
    </row>
    <row r="734" spans="2:13" ht="12.75">
      <c r="B734" s="152"/>
      <c r="H734" s="716"/>
      <c r="I734" s="716"/>
      <c r="J734" s="716"/>
      <c r="K734" s="716"/>
      <c r="L734" s="152"/>
      <c r="M734" s="152"/>
    </row>
    <row r="735" spans="2:13" ht="12.75">
      <c r="B735" s="152"/>
      <c r="H735" s="716"/>
      <c r="I735" s="716"/>
      <c r="J735" s="716"/>
      <c r="K735" s="716"/>
      <c r="L735" s="152"/>
      <c r="M735" s="152"/>
    </row>
    <row r="736" spans="2:13" ht="12.75">
      <c r="B736" s="152"/>
      <c r="H736" s="716"/>
      <c r="I736" s="716"/>
      <c r="J736" s="716"/>
      <c r="K736" s="716"/>
      <c r="L736" s="152"/>
      <c r="M736" s="152"/>
    </row>
    <row r="737" spans="2:13" ht="12.75">
      <c r="B737" s="152"/>
      <c r="H737" s="716"/>
      <c r="I737" s="716"/>
      <c r="J737" s="716"/>
      <c r="K737" s="716"/>
      <c r="L737" s="152"/>
      <c r="M737" s="152"/>
    </row>
    <row r="738" spans="2:13" ht="12.75">
      <c r="B738" s="152"/>
      <c r="H738" s="716"/>
      <c r="I738" s="716"/>
      <c r="J738" s="716"/>
      <c r="K738" s="716"/>
      <c r="L738" s="152"/>
      <c r="M738" s="152"/>
    </row>
    <row r="739" spans="2:13" ht="12.75">
      <c r="B739" s="152"/>
      <c r="H739" s="716"/>
      <c r="I739" s="716"/>
      <c r="J739" s="716"/>
      <c r="K739" s="716"/>
      <c r="L739" s="152"/>
      <c r="M739" s="152"/>
    </row>
    <row r="740" spans="2:13" ht="12.75">
      <c r="B740" s="152"/>
      <c r="H740" s="716"/>
      <c r="I740" s="716"/>
      <c r="J740" s="716"/>
      <c r="K740" s="716"/>
      <c r="L740" s="152"/>
      <c r="M740" s="152"/>
    </row>
    <row r="741" spans="2:13" ht="12.75">
      <c r="B741" s="152"/>
      <c r="H741" s="716"/>
      <c r="I741" s="716"/>
      <c r="J741" s="716"/>
      <c r="K741" s="716"/>
      <c r="L741" s="152"/>
      <c r="M741" s="152"/>
    </row>
    <row r="742" spans="2:13" ht="12.75">
      <c r="B742" s="152"/>
      <c r="H742" s="716"/>
      <c r="I742" s="716"/>
      <c r="J742" s="716"/>
      <c r="K742" s="716"/>
      <c r="L742" s="152"/>
      <c r="M742" s="152"/>
    </row>
    <row r="743" spans="2:13" ht="12.75">
      <c r="B743" s="152"/>
      <c r="H743" s="716"/>
      <c r="I743" s="716"/>
      <c r="J743" s="716"/>
      <c r="K743" s="716"/>
      <c r="L743" s="152"/>
      <c r="M743" s="152"/>
    </row>
    <row r="744" spans="2:13" ht="12.75">
      <c r="B744" s="152"/>
      <c r="H744" s="716"/>
      <c r="I744" s="716"/>
      <c r="J744" s="716"/>
      <c r="K744" s="716"/>
      <c r="L744" s="152"/>
      <c r="M744" s="152"/>
    </row>
    <row r="745" spans="2:13" ht="12.75">
      <c r="B745" s="152"/>
      <c r="H745" s="716"/>
      <c r="I745" s="716"/>
      <c r="J745" s="716"/>
      <c r="K745" s="716"/>
      <c r="L745" s="152"/>
      <c r="M745" s="152"/>
    </row>
    <row r="746" spans="2:13" ht="12.75">
      <c r="B746" s="152"/>
      <c r="H746" s="716"/>
      <c r="I746" s="716"/>
      <c r="J746" s="716"/>
      <c r="K746" s="716"/>
      <c r="L746" s="152"/>
      <c r="M746" s="152"/>
    </row>
    <row r="747" spans="2:13" ht="12.75">
      <c r="B747" s="152"/>
      <c r="H747" s="716"/>
      <c r="I747" s="716"/>
      <c r="J747" s="716"/>
      <c r="K747" s="716"/>
      <c r="L747" s="152"/>
      <c r="M747" s="152"/>
    </row>
    <row r="748" spans="2:13" ht="12.75">
      <c r="B748" s="152"/>
      <c r="H748" s="716"/>
      <c r="I748" s="716"/>
      <c r="J748" s="716"/>
      <c r="K748" s="716"/>
      <c r="L748" s="152"/>
      <c r="M748" s="152"/>
    </row>
    <row r="749" spans="2:13" ht="12.75">
      <c r="B749" s="152"/>
      <c r="H749" s="716"/>
      <c r="I749" s="716"/>
      <c r="J749" s="716"/>
      <c r="K749" s="716"/>
      <c r="L749" s="152"/>
      <c r="M749" s="152"/>
    </row>
    <row r="750" spans="2:13" ht="12.75">
      <c r="B750" s="152"/>
      <c r="H750" s="716"/>
      <c r="I750" s="716"/>
      <c r="J750" s="716"/>
      <c r="K750" s="716"/>
      <c r="L750" s="152"/>
      <c r="M750" s="152"/>
    </row>
    <row r="751" spans="2:13" ht="12.75">
      <c r="B751" s="152"/>
      <c r="H751" s="716"/>
      <c r="I751" s="716"/>
      <c r="J751" s="716"/>
      <c r="K751" s="716"/>
      <c r="L751" s="152"/>
      <c r="M751" s="152"/>
    </row>
    <row r="752" spans="2:13" ht="12.75">
      <c r="B752" s="152"/>
      <c r="H752" s="716"/>
      <c r="I752" s="716"/>
      <c r="J752" s="716"/>
      <c r="K752" s="716"/>
      <c r="L752" s="152"/>
      <c r="M752" s="152"/>
    </row>
    <row r="753" spans="2:13" ht="12.75">
      <c r="B753" s="152"/>
      <c r="H753" s="716"/>
      <c r="I753" s="716"/>
      <c r="J753" s="716"/>
      <c r="K753" s="716"/>
      <c r="L753" s="152"/>
      <c r="M753" s="152"/>
    </row>
    <row r="754" spans="2:13" ht="12.75">
      <c r="B754" s="152"/>
      <c r="H754" s="716"/>
      <c r="I754" s="716"/>
      <c r="J754" s="716"/>
      <c r="K754" s="716"/>
      <c r="L754" s="152"/>
      <c r="M754" s="152"/>
    </row>
    <row r="755" spans="2:13" ht="12.75">
      <c r="B755" s="152"/>
      <c r="H755" s="716"/>
      <c r="I755" s="716"/>
      <c r="J755" s="716"/>
      <c r="K755" s="716"/>
      <c r="L755" s="152"/>
      <c r="M755" s="152"/>
    </row>
    <row r="756" spans="2:13" ht="12.75">
      <c r="B756" s="152"/>
      <c r="H756" s="716"/>
      <c r="I756" s="716"/>
      <c r="J756" s="716"/>
      <c r="K756" s="716"/>
      <c r="L756" s="152"/>
      <c r="M756" s="152"/>
    </row>
    <row r="757" spans="2:13" ht="12.75">
      <c r="B757" s="152"/>
      <c r="H757" s="716"/>
      <c r="I757" s="716"/>
      <c r="J757" s="716"/>
      <c r="K757" s="716"/>
      <c r="L757" s="152"/>
      <c r="M757" s="152"/>
    </row>
    <row r="758" spans="2:13" ht="12.75">
      <c r="B758" s="152"/>
      <c r="H758" s="716"/>
      <c r="I758" s="716"/>
      <c r="J758" s="716"/>
      <c r="K758" s="716"/>
      <c r="L758" s="152"/>
      <c r="M758" s="152"/>
    </row>
    <row r="759" spans="2:13" ht="12.75">
      <c r="B759" s="152"/>
      <c r="H759" s="716"/>
      <c r="I759" s="716"/>
      <c r="J759" s="716"/>
      <c r="K759" s="716"/>
      <c r="L759" s="152"/>
      <c r="M759" s="152"/>
    </row>
    <row r="760" spans="2:13" ht="12.75">
      <c r="B760" s="152"/>
      <c r="H760" s="716"/>
      <c r="I760" s="716"/>
      <c r="J760" s="716"/>
      <c r="K760" s="716"/>
      <c r="L760" s="152"/>
      <c r="M760" s="152"/>
    </row>
    <row r="761" spans="2:13" ht="12.75">
      <c r="B761" s="152"/>
      <c r="H761" s="716"/>
      <c r="I761" s="716"/>
      <c r="J761" s="716"/>
      <c r="K761" s="716"/>
      <c r="L761" s="152"/>
      <c r="M761" s="152"/>
    </row>
    <row r="762" spans="2:13" ht="12.75">
      <c r="B762" s="152"/>
      <c r="H762" s="716"/>
      <c r="I762" s="716"/>
      <c r="J762" s="716"/>
      <c r="K762" s="716"/>
      <c r="L762" s="152"/>
      <c r="M762" s="152"/>
    </row>
    <row r="763" spans="2:13" ht="12.75">
      <c r="B763" s="152"/>
      <c r="H763" s="716"/>
      <c r="I763" s="716"/>
      <c r="J763" s="716"/>
      <c r="K763" s="716"/>
      <c r="L763" s="152"/>
      <c r="M763" s="152"/>
    </row>
    <row r="764" spans="2:13" ht="12.75">
      <c r="B764" s="152"/>
      <c r="H764" s="716"/>
      <c r="I764" s="716"/>
      <c r="J764" s="716"/>
      <c r="K764" s="716"/>
      <c r="L764" s="152"/>
      <c r="M764" s="152"/>
    </row>
    <row r="765" spans="2:13" ht="12.75">
      <c r="B765" s="152"/>
      <c r="H765" s="716"/>
      <c r="I765" s="716"/>
      <c r="J765" s="716"/>
      <c r="K765" s="716"/>
      <c r="L765" s="152"/>
      <c r="M765" s="152"/>
    </row>
    <row r="766" spans="2:13" ht="12.75">
      <c r="B766" s="152"/>
      <c r="H766" s="716"/>
      <c r="I766" s="716"/>
      <c r="J766" s="716"/>
      <c r="K766" s="716"/>
      <c r="L766" s="152"/>
      <c r="M766" s="152"/>
    </row>
    <row r="767" spans="2:13" ht="12.75">
      <c r="B767" s="152"/>
      <c r="H767" s="716"/>
      <c r="I767" s="716"/>
      <c r="J767" s="716"/>
      <c r="K767" s="716"/>
      <c r="L767" s="152"/>
      <c r="M767" s="152"/>
    </row>
    <row r="768" spans="2:13" ht="12.75">
      <c r="B768" s="152"/>
      <c r="H768" s="716"/>
      <c r="I768" s="716"/>
      <c r="J768" s="716"/>
      <c r="K768" s="716"/>
      <c r="L768" s="152"/>
      <c r="M768" s="152"/>
    </row>
    <row r="769" spans="2:13" ht="12.75">
      <c r="B769" s="152"/>
      <c r="H769" s="716"/>
      <c r="I769" s="716"/>
      <c r="J769" s="716"/>
      <c r="K769" s="716"/>
      <c r="L769" s="152"/>
      <c r="M769" s="152"/>
    </row>
    <row r="770" spans="2:13" ht="12.75">
      <c r="B770" s="152"/>
      <c r="H770" s="716"/>
      <c r="I770" s="716"/>
      <c r="J770" s="716"/>
      <c r="K770" s="716"/>
      <c r="L770" s="152"/>
      <c r="M770" s="152"/>
    </row>
    <row r="771" spans="2:13" ht="12.75">
      <c r="B771" s="152"/>
      <c r="H771" s="716"/>
      <c r="I771" s="716"/>
      <c r="J771" s="716"/>
      <c r="K771" s="716"/>
      <c r="L771" s="152"/>
      <c r="M771" s="152"/>
    </row>
    <row r="772" spans="2:13" ht="12.75">
      <c r="B772" s="152"/>
      <c r="H772" s="716"/>
      <c r="I772" s="716"/>
      <c r="J772" s="716"/>
      <c r="K772" s="716"/>
      <c r="L772" s="152"/>
      <c r="M772" s="152"/>
    </row>
    <row r="773" spans="2:13" ht="12.75">
      <c r="B773" s="152"/>
      <c r="H773" s="716"/>
      <c r="I773" s="716"/>
      <c r="J773" s="716"/>
      <c r="K773" s="716"/>
      <c r="L773" s="152"/>
      <c r="M773" s="152"/>
    </row>
    <row r="774" spans="2:13" ht="12.75">
      <c r="B774" s="152"/>
      <c r="H774" s="716"/>
      <c r="I774" s="716"/>
      <c r="J774" s="716"/>
      <c r="K774" s="716"/>
      <c r="L774" s="152"/>
      <c r="M774" s="152"/>
    </row>
    <row r="775" spans="2:13" ht="12.75">
      <c r="B775" s="152"/>
      <c r="H775" s="716"/>
      <c r="I775" s="716"/>
      <c r="J775" s="716"/>
      <c r="K775" s="716"/>
      <c r="L775" s="152"/>
      <c r="M775" s="152"/>
    </row>
    <row r="776" spans="2:13" ht="12.75">
      <c r="B776" s="152"/>
      <c r="H776" s="716"/>
      <c r="I776" s="716"/>
      <c r="J776" s="716"/>
      <c r="K776" s="716"/>
      <c r="L776" s="152"/>
      <c r="M776" s="152"/>
    </row>
    <row r="777" spans="2:13" ht="12.75">
      <c r="B777" s="152"/>
      <c r="H777" s="716"/>
      <c r="I777" s="716"/>
      <c r="J777" s="716"/>
      <c r="K777" s="716"/>
      <c r="L777" s="152"/>
      <c r="M777" s="152"/>
    </row>
    <row r="778" spans="2:13" ht="12.75">
      <c r="B778" s="152"/>
      <c r="H778" s="716"/>
      <c r="I778" s="716"/>
      <c r="J778" s="716"/>
      <c r="K778" s="716"/>
      <c r="L778" s="152"/>
      <c r="M778" s="152"/>
    </row>
    <row r="779" spans="2:13" ht="12.75">
      <c r="B779" s="152"/>
      <c r="H779" s="716"/>
      <c r="I779" s="716"/>
      <c r="J779" s="716"/>
      <c r="K779" s="716"/>
      <c r="L779" s="152"/>
      <c r="M779" s="152"/>
    </row>
    <row r="780" spans="2:13" ht="12.75">
      <c r="B780" s="152"/>
      <c r="H780" s="716"/>
      <c r="I780" s="716"/>
      <c r="J780" s="716"/>
      <c r="K780" s="716"/>
      <c r="L780" s="152"/>
      <c r="M780" s="152"/>
    </row>
    <row r="781" spans="2:13" ht="12.75">
      <c r="B781" s="152"/>
      <c r="H781" s="716"/>
      <c r="I781" s="716"/>
      <c r="J781" s="716"/>
      <c r="K781" s="716"/>
      <c r="L781" s="152"/>
      <c r="M781" s="152"/>
    </row>
    <row r="782" spans="2:13" ht="12.75">
      <c r="B782" s="152"/>
      <c r="H782" s="716"/>
      <c r="I782" s="716"/>
      <c r="J782" s="716"/>
      <c r="K782" s="716"/>
      <c r="L782" s="152"/>
      <c r="M782" s="152"/>
    </row>
    <row r="783" spans="2:13" ht="12.75">
      <c r="B783" s="152"/>
      <c r="H783" s="716"/>
      <c r="I783" s="716"/>
      <c r="J783" s="716"/>
      <c r="K783" s="716"/>
      <c r="L783" s="152"/>
      <c r="M783" s="152"/>
    </row>
    <row r="784" spans="2:13" ht="12.75">
      <c r="B784" s="152"/>
      <c r="H784" s="716"/>
      <c r="I784" s="716"/>
      <c r="J784" s="716"/>
      <c r="K784" s="716"/>
      <c r="L784" s="152"/>
      <c r="M784" s="152"/>
    </row>
    <row r="785" spans="2:13" ht="12.75">
      <c r="B785" s="152"/>
      <c r="H785" s="716"/>
      <c r="I785" s="716"/>
      <c r="J785" s="716"/>
      <c r="K785" s="716"/>
      <c r="L785" s="152"/>
      <c r="M785" s="152"/>
    </row>
    <row r="786" spans="2:13" ht="12.75">
      <c r="B786" s="152"/>
      <c r="H786" s="716"/>
      <c r="I786" s="716"/>
      <c r="J786" s="716"/>
      <c r="K786" s="716"/>
      <c r="L786" s="152"/>
      <c r="M786" s="152"/>
    </row>
    <row r="787" spans="2:13" ht="12.75">
      <c r="B787" s="152"/>
      <c r="H787" s="716"/>
      <c r="I787" s="716"/>
      <c r="J787" s="716"/>
      <c r="K787" s="716"/>
      <c r="L787" s="152"/>
      <c r="M787" s="152"/>
    </row>
    <row r="788" spans="2:13" ht="12.75">
      <c r="B788" s="152"/>
      <c r="H788" s="716"/>
      <c r="I788" s="716"/>
      <c r="J788" s="716"/>
      <c r="K788" s="716"/>
      <c r="L788" s="152"/>
      <c r="M788" s="152"/>
    </row>
    <row r="789" spans="2:13" ht="12.75">
      <c r="B789" s="152"/>
      <c r="H789" s="716"/>
      <c r="I789" s="716"/>
      <c r="J789" s="716"/>
      <c r="K789" s="716"/>
      <c r="L789" s="152"/>
      <c r="M789" s="152"/>
    </row>
    <row r="790" spans="2:13" ht="12.75">
      <c r="B790" s="152"/>
      <c r="H790" s="716"/>
      <c r="I790" s="716"/>
      <c r="J790" s="716"/>
      <c r="K790" s="716"/>
      <c r="L790" s="152"/>
      <c r="M790" s="152"/>
    </row>
    <row r="791" spans="2:13" ht="12.75">
      <c r="B791" s="152"/>
      <c r="H791" s="716"/>
      <c r="I791" s="716"/>
      <c r="J791" s="716"/>
      <c r="K791" s="716"/>
      <c r="L791" s="152"/>
      <c r="M791" s="152"/>
    </row>
    <row r="792" spans="2:13" ht="12.75">
      <c r="B792" s="152"/>
      <c r="H792" s="716"/>
      <c r="I792" s="716"/>
      <c r="J792" s="716"/>
      <c r="K792" s="716"/>
      <c r="L792" s="152"/>
      <c r="M792" s="152"/>
    </row>
    <row r="793" spans="2:13" ht="12.75">
      <c r="B793" s="152"/>
      <c r="H793" s="716"/>
      <c r="I793" s="716"/>
      <c r="J793" s="716"/>
      <c r="K793" s="716"/>
      <c r="L793" s="152"/>
      <c r="M793" s="152"/>
    </row>
    <row r="794" spans="2:13" ht="12.75">
      <c r="B794" s="152"/>
      <c r="H794" s="716"/>
      <c r="I794" s="716"/>
      <c r="J794" s="716"/>
      <c r="K794" s="716"/>
      <c r="L794" s="152"/>
      <c r="M794" s="152"/>
    </row>
    <row r="795" spans="2:13" ht="12.75">
      <c r="B795" s="152"/>
      <c r="H795" s="716"/>
      <c r="I795" s="716"/>
      <c r="J795" s="716"/>
      <c r="K795" s="716"/>
      <c r="L795" s="152"/>
      <c r="M795" s="152"/>
    </row>
    <row r="796" spans="2:13" ht="12.75">
      <c r="B796" s="152"/>
      <c r="H796" s="716"/>
      <c r="I796" s="716"/>
      <c r="J796" s="716"/>
      <c r="K796" s="716"/>
      <c r="L796" s="152"/>
      <c r="M796" s="152"/>
    </row>
    <row r="797" spans="2:13" ht="12.75">
      <c r="B797" s="152"/>
      <c r="H797" s="716"/>
      <c r="I797" s="716"/>
      <c r="J797" s="716"/>
      <c r="K797" s="716"/>
      <c r="L797" s="152"/>
      <c r="M797" s="152"/>
    </row>
    <row r="798" spans="2:13" ht="12.75">
      <c r="B798" s="152"/>
      <c r="H798" s="716"/>
      <c r="I798" s="716"/>
      <c r="J798" s="716"/>
      <c r="K798" s="716"/>
      <c r="L798" s="152"/>
      <c r="M798" s="152"/>
    </row>
    <row r="799" spans="2:13" ht="12.75">
      <c r="B799" s="152"/>
      <c r="H799" s="716"/>
      <c r="I799" s="716"/>
      <c r="J799" s="716"/>
      <c r="K799" s="716"/>
      <c r="L799" s="152"/>
      <c r="M799" s="152"/>
    </row>
    <row r="800" spans="2:13" ht="12.75">
      <c r="B800" s="152"/>
      <c r="H800" s="716"/>
      <c r="I800" s="716"/>
      <c r="J800" s="716"/>
      <c r="K800" s="716"/>
      <c r="L800" s="152"/>
      <c r="M800" s="152"/>
    </row>
    <row r="801" spans="2:13" ht="12.75">
      <c r="B801" s="152"/>
      <c r="H801" s="716"/>
      <c r="I801" s="716"/>
      <c r="J801" s="716"/>
      <c r="K801" s="716"/>
      <c r="L801" s="152"/>
      <c r="M801" s="152"/>
    </row>
    <row r="802" spans="2:13" ht="12.75">
      <c r="B802" s="152"/>
      <c r="H802" s="716"/>
      <c r="I802" s="716"/>
      <c r="J802" s="716"/>
      <c r="K802" s="716"/>
      <c r="L802" s="152"/>
      <c r="M802" s="152"/>
    </row>
    <row r="803" spans="2:13" ht="12.75">
      <c r="B803" s="152"/>
      <c r="H803" s="716"/>
      <c r="I803" s="716"/>
      <c r="J803" s="716"/>
      <c r="K803" s="716"/>
      <c r="L803" s="152"/>
      <c r="M803" s="152"/>
    </row>
    <row r="804" spans="2:13" ht="12.75">
      <c r="B804" s="152"/>
      <c r="H804" s="716"/>
      <c r="I804" s="716"/>
      <c r="J804" s="716"/>
      <c r="K804" s="716"/>
      <c r="L804" s="152"/>
      <c r="M804" s="152"/>
    </row>
    <row r="805" spans="2:13" ht="12.75">
      <c r="B805" s="152"/>
      <c r="H805" s="716"/>
      <c r="I805" s="716"/>
      <c r="J805" s="716"/>
      <c r="K805" s="716"/>
      <c r="L805" s="152"/>
      <c r="M805" s="152"/>
    </row>
    <row r="806" spans="2:13" ht="12.75">
      <c r="B806" s="152"/>
      <c r="H806" s="716"/>
      <c r="I806" s="716"/>
      <c r="J806" s="716"/>
      <c r="K806" s="716"/>
      <c r="L806" s="152"/>
      <c r="M806" s="152"/>
    </row>
    <row r="807" spans="2:13" ht="12.75">
      <c r="B807" s="152"/>
      <c r="H807" s="716"/>
      <c r="I807" s="716"/>
      <c r="J807" s="716"/>
      <c r="K807" s="716"/>
      <c r="L807" s="152"/>
      <c r="M807" s="152"/>
    </row>
    <row r="808" spans="2:13" ht="12.75">
      <c r="B808" s="152"/>
      <c r="H808" s="716"/>
      <c r="I808" s="716"/>
      <c r="J808" s="716"/>
      <c r="K808" s="716"/>
      <c r="L808" s="152"/>
      <c r="M808" s="152"/>
    </row>
    <row r="809" spans="2:13" ht="12.75">
      <c r="B809" s="152"/>
      <c r="H809" s="716"/>
      <c r="I809" s="716"/>
      <c r="J809" s="716"/>
      <c r="K809" s="716"/>
      <c r="L809" s="152"/>
      <c r="M809" s="152"/>
    </row>
    <row r="810" spans="2:13" ht="12.75">
      <c r="B810" s="152"/>
      <c r="H810" s="716"/>
      <c r="I810" s="716"/>
      <c r="J810" s="716"/>
      <c r="K810" s="716"/>
      <c r="L810" s="152"/>
      <c r="M810" s="152"/>
    </row>
    <row r="811" spans="2:13" ht="12.75">
      <c r="B811" s="152"/>
      <c r="H811" s="716"/>
      <c r="I811" s="716"/>
      <c r="J811" s="716"/>
      <c r="K811" s="716"/>
      <c r="L811" s="152"/>
      <c r="M811" s="152"/>
    </row>
    <row r="812" spans="2:13" ht="12.75">
      <c r="B812" s="152"/>
      <c r="H812" s="716"/>
      <c r="I812" s="716"/>
      <c r="J812" s="716"/>
      <c r="K812" s="716"/>
      <c r="L812" s="152"/>
      <c r="M812" s="152"/>
    </row>
    <row r="813" spans="2:13" ht="12.75">
      <c r="B813" s="152"/>
      <c r="H813" s="716"/>
      <c r="I813" s="716"/>
      <c r="J813" s="716"/>
      <c r="K813" s="716"/>
      <c r="L813" s="152"/>
      <c r="M813" s="152"/>
    </row>
    <row r="814" spans="2:13" ht="12.75">
      <c r="B814" s="152"/>
      <c r="H814" s="716"/>
      <c r="I814" s="716"/>
      <c r="J814" s="716"/>
      <c r="K814" s="716"/>
      <c r="L814" s="152"/>
      <c r="M814" s="152"/>
    </row>
    <row r="815" spans="2:13" ht="12.75">
      <c r="B815" s="152"/>
      <c r="H815" s="716"/>
      <c r="I815" s="716"/>
      <c r="J815" s="716"/>
      <c r="K815" s="716"/>
      <c r="L815" s="152"/>
      <c r="M815" s="152"/>
    </row>
    <row r="816" spans="2:13" ht="12.75">
      <c r="B816" s="152"/>
      <c r="H816" s="716"/>
      <c r="I816" s="716"/>
      <c r="J816" s="716"/>
      <c r="K816" s="716"/>
      <c r="L816" s="152"/>
      <c r="M816" s="152"/>
    </row>
    <row r="817" spans="2:13" ht="12.75">
      <c r="B817" s="152"/>
      <c r="H817" s="716"/>
      <c r="I817" s="716"/>
      <c r="J817" s="716"/>
      <c r="K817" s="716"/>
      <c r="L817" s="152"/>
      <c r="M817" s="152"/>
    </row>
    <row r="818" spans="2:13" ht="12.75">
      <c r="B818" s="152"/>
      <c r="H818" s="716"/>
      <c r="I818" s="716"/>
      <c r="J818" s="716"/>
      <c r="K818" s="716"/>
      <c r="L818" s="152"/>
      <c r="M818" s="152"/>
    </row>
    <row r="819" spans="2:13" ht="12.75">
      <c r="B819" s="152"/>
      <c r="H819" s="716"/>
      <c r="I819" s="716"/>
      <c r="J819" s="716"/>
      <c r="K819" s="716"/>
      <c r="L819" s="152"/>
      <c r="M819" s="152"/>
    </row>
    <row r="820" spans="2:13" ht="12.75">
      <c r="B820" s="152"/>
      <c r="H820" s="716"/>
      <c r="I820" s="716"/>
      <c r="J820" s="716"/>
      <c r="K820" s="716"/>
      <c r="L820" s="152"/>
      <c r="M820" s="152"/>
    </row>
    <row r="821" spans="2:13" ht="12.75">
      <c r="B821" s="152"/>
      <c r="H821" s="716"/>
      <c r="I821" s="716"/>
      <c r="J821" s="716"/>
      <c r="K821" s="716"/>
      <c r="L821" s="152"/>
      <c r="M821" s="152"/>
    </row>
    <row r="822" spans="2:13" ht="12.75">
      <c r="B822" s="152"/>
      <c r="H822" s="716"/>
      <c r="I822" s="716"/>
      <c r="J822" s="716"/>
      <c r="K822" s="716"/>
      <c r="L822" s="152"/>
      <c r="M822" s="152"/>
    </row>
    <row r="823" spans="2:13" ht="12.75">
      <c r="B823" s="152"/>
      <c r="H823" s="716"/>
      <c r="I823" s="716"/>
      <c r="J823" s="716"/>
      <c r="K823" s="716"/>
      <c r="L823" s="152"/>
      <c r="M823" s="152"/>
    </row>
    <row r="824" spans="2:13" ht="12.75">
      <c r="B824" s="152"/>
      <c r="H824" s="716"/>
      <c r="I824" s="716"/>
      <c r="J824" s="716"/>
      <c r="K824" s="716"/>
      <c r="L824" s="152"/>
      <c r="M824" s="152"/>
    </row>
    <row r="825" spans="2:13" ht="12.75">
      <c r="B825" s="152"/>
      <c r="H825" s="716"/>
      <c r="I825" s="716"/>
      <c r="J825" s="716"/>
      <c r="K825" s="716"/>
      <c r="L825" s="152"/>
      <c r="M825" s="152"/>
    </row>
    <row r="826" spans="2:13" ht="12.75">
      <c r="B826" s="152"/>
      <c r="H826" s="716"/>
      <c r="I826" s="716"/>
      <c r="J826" s="716"/>
      <c r="K826" s="716"/>
      <c r="L826" s="152"/>
      <c r="M826" s="152"/>
    </row>
    <row r="827" spans="2:13" ht="12.75">
      <c r="B827" s="152"/>
      <c r="H827" s="716"/>
      <c r="I827" s="716"/>
      <c r="J827" s="716"/>
      <c r="K827" s="716"/>
      <c r="L827" s="152"/>
      <c r="M827" s="152"/>
    </row>
    <row r="828" spans="2:13" ht="12.75">
      <c r="B828" s="152"/>
      <c r="H828" s="716"/>
      <c r="I828" s="716"/>
      <c r="J828" s="716"/>
      <c r="K828" s="716"/>
      <c r="L828" s="152"/>
      <c r="M828" s="152"/>
    </row>
    <row r="829" spans="2:13" ht="12.75">
      <c r="B829" s="152"/>
      <c r="H829" s="716"/>
      <c r="I829" s="716"/>
      <c r="J829" s="716"/>
      <c r="K829" s="716"/>
      <c r="L829" s="152"/>
      <c r="M829" s="152"/>
    </row>
    <row r="830" spans="2:13" ht="12.75">
      <c r="B830" s="152"/>
      <c r="H830" s="716"/>
      <c r="I830" s="716"/>
      <c r="J830" s="716"/>
      <c r="K830" s="716"/>
      <c r="L830" s="152"/>
      <c r="M830" s="152"/>
    </row>
    <row r="831" spans="2:13" ht="12.75">
      <c r="B831" s="152"/>
      <c r="H831" s="716"/>
      <c r="I831" s="716"/>
      <c r="J831" s="716"/>
      <c r="K831" s="716"/>
      <c r="L831" s="152"/>
      <c r="M831" s="152"/>
    </row>
    <row r="832" spans="2:13" ht="12.75">
      <c r="B832" s="152"/>
      <c r="H832" s="716"/>
      <c r="I832" s="716"/>
      <c r="J832" s="716"/>
      <c r="K832" s="716"/>
      <c r="L832" s="152"/>
      <c r="M832" s="152"/>
    </row>
    <row r="833" spans="2:13" ht="12.75">
      <c r="B833" s="152"/>
      <c r="H833" s="716"/>
      <c r="I833" s="716"/>
      <c r="J833" s="716"/>
      <c r="K833" s="716"/>
      <c r="L833" s="152"/>
      <c r="M833" s="152"/>
    </row>
    <row r="834" spans="2:13" ht="12.75">
      <c r="B834" s="152"/>
      <c r="H834" s="716"/>
      <c r="I834" s="716"/>
      <c r="J834" s="716"/>
      <c r="K834" s="716"/>
      <c r="L834" s="152"/>
      <c r="M834" s="152"/>
    </row>
    <row r="835" spans="2:13" ht="12.75">
      <c r="B835" s="152"/>
      <c r="H835" s="716"/>
      <c r="I835" s="716"/>
      <c r="J835" s="716"/>
      <c r="K835" s="716"/>
      <c r="L835" s="152"/>
      <c r="M835" s="152"/>
    </row>
    <row r="836" spans="2:13" ht="12.75">
      <c r="B836" s="152"/>
      <c r="H836" s="716"/>
      <c r="I836" s="716"/>
      <c r="J836" s="716"/>
      <c r="K836" s="716"/>
      <c r="L836" s="152"/>
      <c r="M836" s="152"/>
    </row>
    <row r="837" spans="2:13" ht="12.75">
      <c r="B837" s="152"/>
      <c r="H837" s="716"/>
      <c r="I837" s="716"/>
      <c r="J837" s="716"/>
      <c r="K837" s="716"/>
      <c r="L837" s="152"/>
      <c r="M837" s="152"/>
    </row>
    <row r="838" spans="2:13" ht="12.75">
      <c r="B838" s="152"/>
      <c r="H838" s="716"/>
      <c r="I838" s="716"/>
      <c r="J838" s="716"/>
      <c r="K838" s="716"/>
      <c r="L838" s="152"/>
      <c r="M838" s="152"/>
    </row>
    <row r="839" spans="2:13" ht="12.75">
      <c r="B839" s="152"/>
      <c r="H839" s="716"/>
      <c r="I839" s="716"/>
      <c r="J839" s="716"/>
      <c r="K839" s="716"/>
      <c r="L839" s="152"/>
      <c r="M839" s="152"/>
    </row>
    <row r="840" spans="2:13" ht="12.75">
      <c r="B840" s="152"/>
      <c r="H840" s="716"/>
      <c r="I840" s="716"/>
      <c r="J840" s="716"/>
      <c r="K840" s="716"/>
      <c r="L840" s="152"/>
      <c r="M840" s="152"/>
    </row>
    <row r="841" spans="2:13" ht="12.75">
      <c r="B841" s="152"/>
      <c r="H841" s="716"/>
      <c r="I841" s="716"/>
      <c r="J841" s="716"/>
      <c r="K841" s="716"/>
      <c r="L841" s="152"/>
      <c r="M841" s="152"/>
    </row>
    <row r="842" spans="2:13" ht="12.75">
      <c r="B842" s="152"/>
      <c r="H842" s="716"/>
      <c r="I842" s="716"/>
      <c r="J842" s="716"/>
      <c r="K842" s="716"/>
      <c r="L842" s="152"/>
      <c r="M842" s="152"/>
    </row>
    <row r="843" spans="2:13" ht="12.75">
      <c r="B843" s="152"/>
      <c r="H843" s="716"/>
      <c r="I843" s="716"/>
      <c r="J843" s="716"/>
      <c r="K843" s="716"/>
      <c r="L843" s="152"/>
      <c r="M843" s="152"/>
    </row>
    <row r="844" spans="2:13" ht="12.75">
      <c r="B844" s="152"/>
      <c r="H844" s="716"/>
      <c r="I844" s="716"/>
      <c r="J844" s="716"/>
      <c r="K844" s="716"/>
      <c r="L844" s="152"/>
      <c r="M844" s="152"/>
    </row>
    <row r="845" spans="2:13" ht="12.75">
      <c r="B845" s="152"/>
      <c r="H845" s="716"/>
      <c r="I845" s="716"/>
      <c r="J845" s="716"/>
      <c r="K845" s="716"/>
      <c r="L845" s="152"/>
      <c r="M845" s="152"/>
    </row>
    <row r="846" spans="2:13" ht="12.75">
      <c r="B846" s="152"/>
      <c r="H846" s="716"/>
      <c r="I846" s="716"/>
      <c r="J846" s="716"/>
      <c r="K846" s="716"/>
      <c r="L846" s="152"/>
      <c r="M846" s="152"/>
    </row>
    <row r="847" spans="2:13" ht="12.75">
      <c r="B847" s="152"/>
      <c r="H847" s="716"/>
      <c r="I847" s="716"/>
      <c r="J847" s="716"/>
      <c r="K847" s="716"/>
      <c r="L847" s="152"/>
      <c r="M847" s="152"/>
    </row>
    <row r="848" spans="2:13" ht="12.75">
      <c r="B848" s="152"/>
      <c r="H848" s="716"/>
      <c r="I848" s="716"/>
      <c r="J848" s="716"/>
      <c r="K848" s="716"/>
      <c r="L848" s="152"/>
      <c r="M848" s="152"/>
    </row>
    <row r="849" spans="2:13" ht="12.75">
      <c r="B849" s="152"/>
      <c r="H849" s="716"/>
      <c r="I849" s="716"/>
      <c r="J849" s="716"/>
      <c r="K849" s="716"/>
      <c r="L849" s="152"/>
      <c r="M849" s="152"/>
    </row>
    <row r="850" spans="2:13" ht="12.75">
      <c r="B850" s="152"/>
      <c r="H850" s="716"/>
      <c r="I850" s="716"/>
      <c r="J850" s="716"/>
      <c r="K850" s="716"/>
      <c r="L850" s="152"/>
      <c r="M850" s="152"/>
    </row>
    <row r="851" spans="2:13" ht="12.75">
      <c r="B851" s="152"/>
      <c r="H851" s="716"/>
      <c r="I851" s="716"/>
      <c r="J851" s="716"/>
      <c r="K851" s="716"/>
      <c r="L851" s="152"/>
      <c r="M851" s="152"/>
    </row>
    <row r="852" spans="2:13" ht="12.75">
      <c r="B852" s="152"/>
      <c r="H852" s="716"/>
      <c r="I852" s="716"/>
      <c r="J852" s="716"/>
      <c r="K852" s="716"/>
      <c r="L852" s="152"/>
      <c r="M852" s="152"/>
    </row>
    <row r="853" spans="2:13" ht="12.75">
      <c r="B853" s="152"/>
      <c r="H853" s="716"/>
      <c r="I853" s="716"/>
      <c r="J853" s="716"/>
      <c r="K853" s="716"/>
      <c r="L853" s="152"/>
      <c r="M853" s="152"/>
    </row>
    <row r="854" spans="2:13" ht="12.75">
      <c r="B854" s="152"/>
      <c r="H854" s="716"/>
      <c r="I854" s="716"/>
      <c r="J854" s="716"/>
      <c r="K854" s="716"/>
      <c r="L854" s="152"/>
      <c r="M854" s="152"/>
    </row>
    <row r="855" spans="2:13" ht="12.75">
      <c r="B855" s="152"/>
      <c r="H855" s="716"/>
      <c r="I855" s="716"/>
      <c r="J855" s="716"/>
      <c r="K855" s="716"/>
      <c r="L855" s="152"/>
      <c r="M855" s="152"/>
    </row>
    <row r="856" spans="2:13" ht="12.75">
      <c r="B856" s="152"/>
      <c r="H856" s="716"/>
      <c r="I856" s="716"/>
      <c r="J856" s="716"/>
      <c r="K856" s="716"/>
      <c r="L856" s="152"/>
      <c r="M856" s="152"/>
    </row>
    <row r="857" spans="2:13" ht="12.75">
      <c r="B857" s="152"/>
      <c r="H857" s="716"/>
      <c r="I857" s="716"/>
      <c r="J857" s="716"/>
      <c r="K857" s="716"/>
      <c r="L857" s="152"/>
      <c r="M857" s="152"/>
    </row>
    <row r="858" spans="2:13" ht="12.75">
      <c r="B858" s="152"/>
      <c r="H858" s="716"/>
      <c r="I858" s="716"/>
      <c r="J858" s="716"/>
      <c r="K858" s="716"/>
      <c r="L858" s="152"/>
      <c r="M858" s="152"/>
    </row>
    <row r="859" spans="2:13" ht="12.75">
      <c r="B859" s="152"/>
      <c r="H859" s="716"/>
      <c r="I859" s="716"/>
      <c r="J859" s="716"/>
      <c r="K859" s="716"/>
      <c r="L859" s="152"/>
      <c r="M859" s="152"/>
    </row>
    <row r="860" spans="2:13" ht="12.75">
      <c r="B860" s="152"/>
      <c r="H860" s="716"/>
      <c r="I860" s="716"/>
      <c r="J860" s="716"/>
      <c r="K860" s="716"/>
      <c r="L860" s="152"/>
      <c r="M860" s="152"/>
    </row>
    <row r="861" spans="2:13" ht="12.75">
      <c r="B861" s="152"/>
      <c r="H861" s="716"/>
      <c r="I861" s="716"/>
      <c r="J861" s="716"/>
      <c r="K861" s="716"/>
      <c r="L861" s="152"/>
      <c r="M861" s="152"/>
    </row>
    <row r="862" spans="2:13" ht="12.75">
      <c r="B862" s="152"/>
      <c r="H862" s="716"/>
      <c r="I862" s="716"/>
      <c r="J862" s="716"/>
      <c r="K862" s="716"/>
      <c r="L862" s="152"/>
      <c r="M862" s="152"/>
    </row>
    <row r="863" spans="2:13" ht="12.75">
      <c r="B863" s="152"/>
      <c r="H863" s="716"/>
      <c r="I863" s="716"/>
      <c r="J863" s="716"/>
      <c r="K863" s="716"/>
      <c r="L863" s="152"/>
      <c r="M863" s="152"/>
    </row>
    <row r="864" spans="2:13" ht="12.75">
      <c r="B864" s="152"/>
      <c r="H864" s="716"/>
      <c r="I864" s="716"/>
      <c r="J864" s="716"/>
      <c r="K864" s="716"/>
      <c r="L864" s="152"/>
      <c r="M864" s="152"/>
    </row>
    <row r="865" spans="2:13" ht="12.75">
      <c r="B865" s="152"/>
      <c r="H865" s="716"/>
      <c r="I865" s="716"/>
      <c r="J865" s="716"/>
      <c r="K865" s="716"/>
      <c r="L865" s="152"/>
      <c r="M865" s="152"/>
    </row>
    <row r="866" spans="2:13" ht="12.75">
      <c r="B866" s="152"/>
      <c r="H866" s="716"/>
      <c r="I866" s="716"/>
      <c r="J866" s="716"/>
      <c r="K866" s="716"/>
      <c r="L866" s="152"/>
      <c r="M866" s="152"/>
    </row>
    <row r="867" spans="2:13" ht="12.75">
      <c r="B867" s="152"/>
      <c r="H867" s="716"/>
      <c r="I867" s="716"/>
      <c r="J867" s="716"/>
      <c r="K867" s="716"/>
      <c r="L867" s="152"/>
      <c r="M867" s="152"/>
    </row>
    <row r="868" spans="2:13" ht="12.75">
      <c r="B868" s="152"/>
      <c r="H868" s="716"/>
      <c r="I868" s="716"/>
      <c r="J868" s="716"/>
      <c r="K868" s="716"/>
      <c r="L868" s="152"/>
      <c r="M868" s="152"/>
    </row>
    <row r="869" spans="2:13" ht="12.75">
      <c r="B869" s="152"/>
      <c r="H869" s="716"/>
      <c r="I869" s="716"/>
      <c r="J869" s="716"/>
      <c r="K869" s="716"/>
      <c r="L869" s="152"/>
      <c r="M869" s="152"/>
    </row>
    <row r="870" spans="2:13" ht="12.75">
      <c r="B870" s="152"/>
      <c r="H870" s="716"/>
      <c r="I870" s="716"/>
      <c r="J870" s="716"/>
      <c r="K870" s="716"/>
      <c r="L870" s="152"/>
      <c r="M870" s="152"/>
    </row>
    <row r="871" spans="2:13" ht="12.75">
      <c r="B871" s="152"/>
      <c r="H871" s="716"/>
      <c r="I871" s="716"/>
      <c r="J871" s="716"/>
      <c r="K871" s="716"/>
      <c r="L871" s="152"/>
      <c r="M871" s="152"/>
    </row>
    <row r="872" spans="2:13" ht="12.75">
      <c r="B872" s="152"/>
      <c r="H872" s="716"/>
      <c r="I872" s="716"/>
      <c r="J872" s="716"/>
      <c r="K872" s="716"/>
      <c r="L872" s="152"/>
      <c r="M872" s="152"/>
    </row>
    <row r="873" spans="2:13" ht="12.75">
      <c r="B873" s="152"/>
      <c r="H873" s="716"/>
      <c r="I873" s="716"/>
      <c r="J873" s="716"/>
      <c r="K873" s="716"/>
      <c r="L873" s="152"/>
      <c r="M873" s="152"/>
    </row>
    <row r="874" spans="2:13" ht="12.75">
      <c r="B874" s="152"/>
      <c r="H874" s="716"/>
      <c r="I874" s="716"/>
      <c r="J874" s="716"/>
      <c r="K874" s="716"/>
      <c r="L874" s="152"/>
      <c r="M874" s="152"/>
    </row>
    <row r="875" spans="2:13" ht="12.75">
      <c r="B875" s="152"/>
      <c r="H875" s="716"/>
      <c r="I875" s="716"/>
      <c r="J875" s="716"/>
      <c r="K875" s="716"/>
      <c r="L875" s="152"/>
      <c r="M875" s="152"/>
    </row>
    <row r="876" spans="2:13" ht="12.75">
      <c r="B876" s="152"/>
      <c r="H876" s="716"/>
      <c r="I876" s="716"/>
      <c r="J876" s="716"/>
      <c r="K876" s="716"/>
      <c r="L876" s="152"/>
      <c r="M876" s="152"/>
    </row>
    <row r="877" spans="2:13" ht="12.75">
      <c r="B877" s="152"/>
      <c r="H877" s="716"/>
      <c r="I877" s="716"/>
      <c r="J877" s="716"/>
      <c r="K877" s="716"/>
      <c r="L877" s="152"/>
      <c r="M877" s="152"/>
    </row>
    <row r="878" spans="2:13" ht="12.75">
      <c r="B878" s="152"/>
      <c r="H878" s="716"/>
      <c r="I878" s="716"/>
      <c r="J878" s="716"/>
      <c r="K878" s="716"/>
      <c r="L878" s="152"/>
      <c r="M878" s="152"/>
    </row>
    <row r="879" spans="2:13" ht="12.75">
      <c r="B879" s="152"/>
      <c r="H879" s="716"/>
      <c r="I879" s="716"/>
      <c r="J879" s="716"/>
      <c r="K879" s="716"/>
      <c r="L879" s="152"/>
      <c r="M879" s="152"/>
    </row>
    <row r="880" spans="2:13" ht="12.75">
      <c r="B880" s="152"/>
      <c r="H880" s="716"/>
      <c r="I880" s="716"/>
      <c r="J880" s="716"/>
      <c r="K880" s="716"/>
      <c r="L880" s="152"/>
      <c r="M880" s="152"/>
    </row>
    <row r="881" spans="2:13" ht="12.75">
      <c r="B881" s="152"/>
      <c r="H881" s="716"/>
      <c r="I881" s="716"/>
      <c r="J881" s="716"/>
      <c r="K881" s="716"/>
      <c r="L881" s="152"/>
      <c r="M881" s="152"/>
    </row>
    <row r="882" spans="2:13" ht="12.75">
      <c r="B882" s="152"/>
      <c r="H882" s="716"/>
      <c r="I882" s="716"/>
      <c r="J882" s="716"/>
      <c r="K882" s="716"/>
      <c r="L882" s="152"/>
      <c r="M882" s="152"/>
    </row>
    <row r="883" spans="2:13" ht="12.75">
      <c r="B883" s="152"/>
      <c r="H883" s="716"/>
      <c r="I883" s="716"/>
      <c r="J883" s="716"/>
      <c r="K883" s="716"/>
      <c r="L883" s="152"/>
      <c r="M883" s="152"/>
    </row>
    <row r="884" spans="2:13" ht="12.75">
      <c r="B884" s="152"/>
      <c r="H884" s="716"/>
      <c r="I884" s="716"/>
      <c r="J884" s="716"/>
      <c r="K884" s="716"/>
      <c r="L884" s="152"/>
      <c r="M884" s="152"/>
    </row>
    <row r="885" spans="2:13" ht="12.75">
      <c r="B885" s="152"/>
      <c r="H885" s="716"/>
      <c r="I885" s="716"/>
      <c r="J885" s="716"/>
      <c r="K885" s="716"/>
      <c r="L885" s="152"/>
      <c r="M885" s="152"/>
    </row>
    <row r="886" spans="2:13" ht="12.75">
      <c r="B886" s="152"/>
      <c r="H886" s="716"/>
      <c r="I886" s="716"/>
      <c r="J886" s="716"/>
      <c r="K886" s="716"/>
      <c r="L886" s="152"/>
      <c r="M886" s="152"/>
    </row>
    <row r="887" spans="2:13" ht="12.75">
      <c r="B887" s="152"/>
      <c r="H887" s="716"/>
      <c r="I887" s="716"/>
      <c r="J887" s="716"/>
      <c r="K887" s="716"/>
      <c r="L887" s="152"/>
      <c r="M887" s="152"/>
    </row>
    <row r="888" spans="2:13" ht="12.75">
      <c r="B888" s="152"/>
      <c r="H888" s="716"/>
      <c r="I888" s="716"/>
      <c r="J888" s="716"/>
      <c r="K888" s="716"/>
      <c r="L888" s="152"/>
      <c r="M888" s="152"/>
    </row>
    <row r="889" spans="2:13" ht="12.75">
      <c r="B889" s="152"/>
      <c r="H889" s="716"/>
      <c r="I889" s="716"/>
      <c r="J889" s="716"/>
      <c r="K889" s="716"/>
      <c r="L889" s="152"/>
      <c r="M889" s="152"/>
    </row>
    <row r="890" spans="2:13" ht="12.75">
      <c r="B890" s="152"/>
      <c r="H890" s="716"/>
      <c r="I890" s="716"/>
      <c r="J890" s="716"/>
      <c r="K890" s="716"/>
      <c r="L890" s="152"/>
      <c r="M890" s="152"/>
    </row>
    <row r="891" spans="2:13" ht="12.75">
      <c r="B891" s="152"/>
      <c r="H891" s="716"/>
      <c r="I891" s="716"/>
      <c r="J891" s="716"/>
      <c r="K891" s="716"/>
      <c r="L891" s="152"/>
      <c r="M891" s="152"/>
    </row>
    <row r="892" spans="2:13" ht="12.75">
      <c r="B892" s="152"/>
      <c r="H892" s="716"/>
      <c r="I892" s="716"/>
      <c r="J892" s="716"/>
      <c r="K892" s="716"/>
      <c r="L892" s="152"/>
      <c r="M892" s="152"/>
    </row>
    <row r="893" spans="2:13" ht="12.75">
      <c r="B893" s="152"/>
      <c r="H893" s="716"/>
      <c r="I893" s="716"/>
      <c r="J893" s="716"/>
      <c r="K893" s="716"/>
      <c r="L893" s="152"/>
      <c r="M893" s="152"/>
    </row>
    <row r="894" spans="2:13" ht="12.75">
      <c r="B894" s="152"/>
      <c r="H894" s="716"/>
      <c r="I894" s="716"/>
      <c r="J894" s="716"/>
      <c r="K894" s="716"/>
      <c r="L894" s="152"/>
      <c r="M894" s="152"/>
    </row>
    <row r="895" spans="2:13" ht="12.75">
      <c r="B895" s="152"/>
      <c r="H895" s="716"/>
      <c r="I895" s="716"/>
      <c r="J895" s="716"/>
      <c r="K895" s="716"/>
      <c r="L895" s="152"/>
      <c r="M895" s="152"/>
    </row>
    <row r="896" spans="2:13" ht="12.75">
      <c r="B896" s="152"/>
      <c r="H896" s="716"/>
      <c r="I896" s="716"/>
      <c r="J896" s="716"/>
      <c r="K896" s="716"/>
      <c r="L896" s="152"/>
      <c r="M896" s="152"/>
    </row>
    <row r="897" spans="2:13" ht="12.75">
      <c r="B897" s="152"/>
      <c r="H897" s="716"/>
      <c r="I897" s="716"/>
      <c r="J897" s="716"/>
      <c r="K897" s="716"/>
      <c r="L897" s="152"/>
      <c r="M897" s="152"/>
    </row>
    <row r="898" spans="2:13" ht="12.75">
      <c r="B898" s="152"/>
      <c r="H898" s="716"/>
      <c r="I898" s="716"/>
      <c r="J898" s="716"/>
      <c r="K898" s="716"/>
      <c r="L898" s="152"/>
      <c r="M898" s="152"/>
    </row>
    <row r="899" spans="2:13" ht="12.75">
      <c r="B899" s="152"/>
      <c r="H899" s="716"/>
      <c r="I899" s="716"/>
      <c r="J899" s="716"/>
      <c r="K899" s="716"/>
      <c r="L899" s="152"/>
      <c r="M899" s="152"/>
    </row>
    <row r="900" spans="2:13" ht="12.75">
      <c r="B900" s="152"/>
      <c r="H900" s="716"/>
      <c r="I900" s="716"/>
      <c r="J900" s="716"/>
      <c r="K900" s="716"/>
      <c r="L900" s="152"/>
      <c r="M900" s="152"/>
    </row>
    <row r="901" spans="2:13" ht="12.75">
      <c r="B901" s="152"/>
      <c r="H901" s="716"/>
      <c r="I901" s="716"/>
      <c r="J901" s="716"/>
      <c r="K901" s="716"/>
      <c r="L901" s="152"/>
      <c r="M901" s="152"/>
    </row>
    <row r="902" spans="2:13" ht="12.75">
      <c r="B902" s="152"/>
      <c r="H902" s="716"/>
      <c r="I902" s="716"/>
      <c r="J902" s="716"/>
      <c r="K902" s="716"/>
      <c r="L902" s="152"/>
      <c r="M902" s="152"/>
    </row>
    <row r="903" spans="2:13" ht="12.75">
      <c r="B903" s="152"/>
      <c r="H903" s="716"/>
      <c r="I903" s="716"/>
      <c r="J903" s="716"/>
      <c r="K903" s="716"/>
      <c r="L903" s="152"/>
      <c r="M903" s="152"/>
    </row>
    <row r="904" spans="2:13" ht="12.75">
      <c r="B904" s="152"/>
      <c r="H904" s="716"/>
      <c r="I904" s="716"/>
      <c r="J904" s="716"/>
      <c r="K904" s="716"/>
      <c r="L904" s="152"/>
      <c r="M904" s="152"/>
    </row>
    <row r="905" spans="2:13" ht="12.75">
      <c r="B905" s="152"/>
      <c r="H905" s="716"/>
      <c r="I905" s="716"/>
      <c r="J905" s="716"/>
      <c r="K905" s="716"/>
      <c r="L905" s="152"/>
      <c r="M905" s="152"/>
    </row>
    <row r="906" spans="2:13" ht="12.75">
      <c r="B906" s="152"/>
      <c r="H906" s="716"/>
      <c r="I906" s="716"/>
      <c r="J906" s="716"/>
      <c r="K906" s="716"/>
      <c r="L906" s="152"/>
      <c r="M906" s="152"/>
    </row>
    <row r="907" spans="2:13" ht="12.75">
      <c r="B907" s="152"/>
      <c r="H907" s="716"/>
      <c r="I907" s="716"/>
      <c r="J907" s="716"/>
      <c r="K907" s="716"/>
      <c r="L907" s="152"/>
      <c r="M907" s="152"/>
    </row>
    <row r="908" spans="2:13" ht="12.75">
      <c r="B908" s="152"/>
      <c r="H908" s="716"/>
      <c r="I908" s="716"/>
      <c r="J908" s="716"/>
      <c r="K908" s="716"/>
      <c r="L908" s="152"/>
      <c r="M908" s="152"/>
    </row>
    <row r="909" spans="2:13" ht="12.75">
      <c r="B909" s="152"/>
      <c r="H909" s="716"/>
      <c r="I909" s="716"/>
      <c r="J909" s="716"/>
      <c r="K909" s="716"/>
      <c r="L909" s="152"/>
      <c r="M909" s="152"/>
    </row>
    <row r="910" spans="2:13" ht="12.75">
      <c r="B910" s="152"/>
      <c r="H910" s="716"/>
      <c r="I910" s="716"/>
      <c r="J910" s="716"/>
      <c r="K910" s="716"/>
      <c r="L910" s="152"/>
      <c r="M910" s="152"/>
    </row>
    <row r="911" spans="2:13" ht="12.75">
      <c r="B911" s="152"/>
      <c r="H911" s="716"/>
      <c r="I911" s="716"/>
      <c r="J911" s="716"/>
      <c r="K911" s="716"/>
      <c r="L911" s="152"/>
      <c r="M911" s="152"/>
    </row>
    <row r="912" spans="2:13" ht="12.75">
      <c r="B912" s="152"/>
      <c r="H912" s="716"/>
      <c r="I912" s="716"/>
      <c r="J912" s="716"/>
      <c r="K912" s="716"/>
      <c r="L912" s="152"/>
      <c r="M912" s="152"/>
    </row>
    <row r="913" spans="2:13" ht="12.75">
      <c r="B913" s="152"/>
      <c r="H913" s="716"/>
      <c r="I913" s="716"/>
      <c r="J913" s="716"/>
      <c r="K913" s="716"/>
      <c r="L913" s="152"/>
      <c r="M913" s="152"/>
    </row>
    <row r="914" spans="2:13" ht="12.75">
      <c r="B914" s="152"/>
      <c r="H914" s="716"/>
      <c r="I914" s="716"/>
      <c r="J914" s="716"/>
      <c r="K914" s="716"/>
      <c r="L914" s="152"/>
      <c r="M914" s="152"/>
    </row>
    <row r="915" spans="2:13" ht="12.75">
      <c r="B915" s="152"/>
      <c r="H915" s="716"/>
      <c r="I915" s="716"/>
      <c r="J915" s="716"/>
      <c r="K915" s="716"/>
      <c r="L915" s="152"/>
      <c r="M915" s="152"/>
    </row>
    <row r="916" spans="2:13" ht="12.75">
      <c r="B916" s="152"/>
      <c r="H916" s="716"/>
      <c r="I916" s="716"/>
      <c r="J916" s="716"/>
      <c r="K916" s="716"/>
      <c r="L916" s="152"/>
      <c r="M916" s="152"/>
    </row>
    <row r="917" spans="2:13" ht="12.75">
      <c r="B917" s="152"/>
      <c r="H917" s="716"/>
      <c r="I917" s="716"/>
      <c r="J917" s="716"/>
      <c r="K917" s="716"/>
      <c r="L917" s="152"/>
      <c r="M917" s="152"/>
    </row>
    <row r="918" spans="2:13" ht="12.75">
      <c r="B918" s="152"/>
      <c r="H918" s="716"/>
      <c r="I918" s="716"/>
      <c r="J918" s="716"/>
      <c r="K918" s="716"/>
      <c r="L918" s="152"/>
      <c r="M918" s="152"/>
    </row>
    <row r="919" spans="2:13" ht="12.75">
      <c r="B919" s="152"/>
      <c r="H919" s="716"/>
      <c r="I919" s="716"/>
      <c r="J919" s="716"/>
      <c r="K919" s="716"/>
      <c r="L919" s="152"/>
      <c r="M919" s="152"/>
    </row>
    <row r="920" spans="2:13" ht="12.75">
      <c r="B920" s="152"/>
      <c r="H920" s="716"/>
      <c r="I920" s="716"/>
      <c r="J920" s="716"/>
      <c r="K920" s="716"/>
      <c r="L920" s="152"/>
      <c r="M920" s="152"/>
    </row>
    <row r="921" spans="2:13" ht="12.75">
      <c r="B921" s="152"/>
      <c r="H921" s="716"/>
      <c r="I921" s="716"/>
      <c r="J921" s="716"/>
      <c r="K921" s="716"/>
      <c r="L921" s="152"/>
      <c r="M921" s="152"/>
    </row>
    <row r="922" spans="2:13" ht="12.75">
      <c r="B922" s="152"/>
      <c r="H922" s="716"/>
      <c r="I922" s="716"/>
      <c r="J922" s="716"/>
      <c r="K922" s="716"/>
      <c r="L922" s="152"/>
      <c r="M922" s="152"/>
    </row>
    <row r="923" spans="2:13" ht="12.75">
      <c r="B923" s="152"/>
      <c r="H923" s="716"/>
      <c r="I923" s="716"/>
      <c r="J923" s="716"/>
      <c r="K923" s="716"/>
      <c r="L923" s="152"/>
      <c r="M923" s="152"/>
    </row>
    <row r="924" spans="2:13" ht="12.75">
      <c r="B924" s="152"/>
      <c r="H924" s="716"/>
      <c r="I924" s="716"/>
      <c r="J924" s="716"/>
      <c r="K924" s="716"/>
      <c r="L924" s="152"/>
      <c r="M924" s="152"/>
    </row>
    <row r="925" spans="2:13" ht="12.75">
      <c r="B925" s="152"/>
      <c r="H925" s="716"/>
      <c r="I925" s="716"/>
      <c r="J925" s="716"/>
      <c r="K925" s="716"/>
      <c r="L925" s="152"/>
      <c r="M925" s="152"/>
    </row>
    <row r="926" spans="2:13" ht="12.75">
      <c r="B926" s="152"/>
      <c r="H926" s="716"/>
      <c r="I926" s="716"/>
      <c r="J926" s="716"/>
      <c r="K926" s="716"/>
      <c r="L926" s="152"/>
      <c r="M926" s="152"/>
    </row>
    <row r="927" spans="2:13" ht="12.75">
      <c r="B927" s="152"/>
      <c r="H927" s="716"/>
      <c r="I927" s="716"/>
      <c r="J927" s="716"/>
      <c r="K927" s="716"/>
      <c r="L927" s="152"/>
      <c r="M927" s="152"/>
    </row>
    <row r="928" spans="2:13" ht="12.75">
      <c r="B928" s="152"/>
      <c r="H928" s="716"/>
      <c r="I928" s="716"/>
      <c r="J928" s="716"/>
      <c r="K928" s="716"/>
      <c r="L928" s="152"/>
      <c r="M928" s="152"/>
    </row>
    <row r="929" spans="2:13" ht="12.75">
      <c r="B929" s="152"/>
      <c r="H929" s="716"/>
      <c r="I929" s="716"/>
      <c r="J929" s="716"/>
      <c r="K929" s="716"/>
      <c r="L929" s="152"/>
      <c r="M929" s="152"/>
    </row>
    <row r="930" spans="2:13" ht="12.75">
      <c r="B930" s="152"/>
      <c r="H930" s="716"/>
      <c r="I930" s="716"/>
      <c r="J930" s="716"/>
      <c r="K930" s="716"/>
      <c r="L930" s="152"/>
      <c r="M930" s="152"/>
    </row>
    <row r="931" spans="2:13" ht="12.75">
      <c r="B931" s="152"/>
      <c r="H931" s="716"/>
      <c r="I931" s="716"/>
      <c r="J931" s="716"/>
      <c r="K931" s="716"/>
      <c r="L931" s="152"/>
      <c r="M931" s="152"/>
    </row>
    <row r="932" spans="2:13" ht="12.75">
      <c r="B932" s="152"/>
      <c r="H932" s="716"/>
      <c r="I932" s="716"/>
      <c r="J932" s="716"/>
      <c r="K932" s="716"/>
      <c r="L932" s="152"/>
      <c r="M932" s="152"/>
    </row>
    <row r="933" spans="2:13" ht="12.75">
      <c r="B933" s="152"/>
      <c r="H933" s="716"/>
      <c r="I933" s="716"/>
      <c r="J933" s="716"/>
      <c r="K933" s="716"/>
      <c r="L933" s="152"/>
      <c r="M933" s="152"/>
    </row>
    <row r="934" spans="2:13" ht="12.75">
      <c r="B934" s="152"/>
      <c r="H934" s="716"/>
      <c r="I934" s="716"/>
      <c r="J934" s="716"/>
      <c r="K934" s="716"/>
      <c r="L934" s="152"/>
      <c r="M934" s="152"/>
    </row>
    <row r="935" spans="2:13" ht="12.75">
      <c r="B935" s="152"/>
      <c r="H935" s="716"/>
      <c r="I935" s="716"/>
      <c r="J935" s="716"/>
      <c r="K935" s="716"/>
      <c r="L935" s="152"/>
      <c r="M935" s="152"/>
    </row>
    <row r="936" spans="2:13" ht="12.75">
      <c r="B936" s="152"/>
      <c r="H936" s="716"/>
      <c r="I936" s="716"/>
      <c r="J936" s="716"/>
      <c r="K936" s="716"/>
      <c r="L936" s="152"/>
      <c r="M936" s="152"/>
    </row>
    <row r="937" spans="2:13" ht="12.75">
      <c r="B937" s="152"/>
      <c r="H937" s="716"/>
      <c r="I937" s="716"/>
      <c r="J937" s="716"/>
      <c r="K937" s="716"/>
      <c r="L937" s="152"/>
      <c r="M937" s="152"/>
    </row>
    <row r="938" spans="2:13" ht="12.75">
      <c r="B938" s="152"/>
      <c r="H938" s="716"/>
      <c r="I938" s="716"/>
      <c r="J938" s="716"/>
      <c r="K938" s="716"/>
      <c r="L938" s="152"/>
      <c r="M938" s="152"/>
    </row>
    <row r="939" spans="2:13" ht="12.75">
      <c r="B939" s="152"/>
      <c r="H939" s="716"/>
      <c r="I939" s="716"/>
      <c r="J939" s="716"/>
      <c r="K939" s="716"/>
      <c r="L939" s="152"/>
      <c r="M939" s="152"/>
    </row>
    <row r="940" spans="2:13" ht="12.75">
      <c r="B940" s="152"/>
      <c r="H940" s="716"/>
      <c r="I940" s="716"/>
      <c r="J940" s="716"/>
      <c r="K940" s="716"/>
      <c r="L940" s="152"/>
      <c r="M940" s="152"/>
    </row>
    <row r="941" spans="2:13" ht="12.75">
      <c r="B941" s="152"/>
      <c r="H941" s="716"/>
      <c r="I941" s="716"/>
      <c r="J941" s="716"/>
      <c r="K941" s="716"/>
      <c r="L941" s="152"/>
      <c r="M941" s="152"/>
    </row>
    <row r="942" spans="2:13" ht="12.75">
      <c r="B942" s="152"/>
      <c r="H942" s="716"/>
      <c r="I942" s="716"/>
      <c r="J942" s="716"/>
      <c r="K942" s="716"/>
      <c r="L942" s="152"/>
      <c r="M942" s="152"/>
    </row>
    <row r="943" spans="2:13" ht="12.75">
      <c r="B943" s="152"/>
      <c r="H943" s="716"/>
      <c r="I943" s="716"/>
      <c r="J943" s="716"/>
      <c r="K943" s="716"/>
      <c r="L943" s="152"/>
      <c r="M943" s="152"/>
    </row>
    <row r="944" spans="2:13" ht="12.75">
      <c r="B944" s="152"/>
      <c r="H944" s="716"/>
      <c r="I944" s="716"/>
      <c r="J944" s="716"/>
      <c r="K944" s="716"/>
      <c r="L944" s="152"/>
      <c r="M944" s="152"/>
    </row>
    <row r="945" spans="2:13" ht="12.75">
      <c r="B945" s="152"/>
      <c r="H945" s="716"/>
      <c r="I945" s="716"/>
      <c r="J945" s="716"/>
      <c r="K945" s="716"/>
      <c r="L945" s="152"/>
      <c r="M945" s="152"/>
    </row>
    <row r="946" spans="2:13" ht="12.75">
      <c r="B946" s="152"/>
      <c r="H946" s="716"/>
      <c r="I946" s="716"/>
      <c r="J946" s="716"/>
      <c r="K946" s="716"/>
      <c r="L946" s="152"/>
      <c r="M946" s="152"/>
    </row>
    <row r="947" spans="2:13" ht="12.75">
      <c r="B947" s="152"/>
      <c r="H947" s="716"/>
      <c r="I947" s="716"/>
      <c r="J947" s="716"/>
      <c r="K947" s="716"/>
      <c r="L947" s="152"/>
      <c r="M947" s="152"/>
    </row>
    <row r="948" spans="2:13" ht="12.75">
      <c r="B948" s="152"/>
      <c r="H948" s="716"/>
      <c r="I948" s="716"/>
      <c r="J948" s="716"/>
      <c r="K948" s="716"/>
      <c r="L948" s="152"/>
      <c r="M948" s="152"/>
    </row>
    <row r="949" spans="2:13" ht="12.75">
      <c r="B949" s="152"/>
      <c r="H949" s="716"/>
      <c r="I949" s="716"/>
      <c r="J949" s="716"/>
      <c r="K949" s="716"/>
      <c r="L949" s="152"/>
      <c r="M949" s="152"/>
    </row>
    <row r="950" spans="2:13" ht="12.75">
      <c r="B950" s="152"/>
      <c r="H950" s="716"/>
      <c r="I950" s="716"/>
      <c r="J950" s="716"/>
      <c r="K950" s="716"/>
      <c r="L950" s="152"/>
      <c r="M950" s="152"/>
    </row>
    <row r="951" spans="2:13" ht="12.75">
      <c r="B951" s="152"/>
      <c r="H951" s="716"/>
      <c r="I951" s="716"/>
      <c r="J951" s="716"/>
      <c r="K951" s="716"/>
      <c r="L951" s="152"/>
      <c r="M951" s="152"/>
    </row>
    <row r="952" spans="2:13" ht="12.75">
      <c r="B952" s="152"/>
      <c r="H952" s="716"/>
      <c r="I952" s="716"/>
      <c r="J952" s="716"/>
      <c r="K952" s="716"/>
      <c r="L952" s="152"/>
      <c r="M952" s="152"/>
    </row>
    <row r="953" spans="2:13" ht="12.75">
      <c r="B953" s="152"/>
      <c r="H953" s="716"/>
      <c r="I953" s="716"/>
      <c r="J953" s="716"/>
      <c r="K953" s="716"/>
      <c r="L953" s="152"/>
      <c r="M953" s="152"/>
    </row>
    <row r="954" spans="2:13" ht="12.75">
      <c r="B954" s="152"/>
      <c r="H954" s="716"/>
      <c r="I954" s="716"/>
      <c r="J954" s="716"/>
      <c r="K954" s="716"/>
      <c r="L954" s="152"/>
      <c r="M954" s="152"/>
    </row>
    <row r="955" spans="2:13" ht="12.75">
      <c r="B955" s="152"/>
      <c r="H955" s="716"/>
      <c r="I955" s="716"/>
      <c r="J955" s="716"/>
      <c r="K955" s="716"/>
      <c r="L955" s="152"/>
      <c r="M955" s="152"/>
    </row>
    <row r="956" spans="2:13" ht="12.75">
      <c r="B956" s="152"/>
      <c r="H956" s="716"/>
      <c r="I956" s="716"/>
      <c r="J956" s="716"/>
      <c r="K956" s="716"/>
      <c r="L956" s="152"/>
      <c r="M956" s="152"/>
    </row>
    <row r="957" spans="2:13" ht="12.75">
      <c r="B957" s="152"/>
      <c r="H957" s="716"/>
      <c r="I957" s="716"/>
      <c r="J957" s="716"/>
      <c r="K957" s="716"/>
      <c r="L957" s="152"/>
      <c r="M957" s="152"/>
    </row>
    <row r="958" spans="2:13" ht="12.75">
      <c r="B958" s="152"/>
      <c r="H958" s="716"/>
      <c r="I958" s="716"/>
      <c r="J958" s="716"/>
      <c r="K958" s="716"/>
      <c r="L958" s="152"/>
      <c r="M958" s="152"/>
    </row>
    <row r="959" spans="2:13" ht="12.75">
      <c r="B959" s="152"/>
      <c r="H959" s="716"/>
      <c r="I959" s="716"/>
      <c r="J959" s="716"/>
      <c r="K959" s="716"/>
      <c r="L959" s="152"/>
      <c r="M959" s="152"/>
    </row>
    <row r="960" spans="2:13" ht="12.75">
      <c r="B960" s="152"/>
      <c r="H960" s="716"/>
      <c r="I960" s="716"/>
      <c r="J960" s="716"/>
      <c r="K960" s="716"/>
      <c r="L960" s="152"/>
      <c r="M960" s="152"/>
    </row>
    <row r="961" spans="2:13" ht="12.75">
      <c r="B961" s="152"/>
      <c r="H961" s="716"/>
      <c r="I961" s="716"/>
      <c r="J961" s="716"/>
      <c r="K961" s="716"/>
      <c r="L961" s="152"/>
      <c r="M961" s="152"/>
    </row>
    <row r="962" spans="2:13" ht="12.75">
      <c r="B962" s="152"/>
      <c r="H962" s="716"/>
      <c r="I962" s="716"/>
      <c r="J962" s="716"/>
      <c r="K962" s="716"/>
      <c r="L962" s="152"/>
      <c r="M962" s="152"/>
    </row>
    <row r="963" spans="2:13" ht="12.75">
      <c r="B963" s="152"/>
      <c r="H963" s="716"/>
      <c r="I963" s="716"/>
      <c r="J963" s="716"/>
      <c r="K963" s="716"/>
      <c r="L963" s="152"/>
      <c r="M963" s="152"/>
    </row>
    <row r="964" spans="2:13" ht="12.75">
      <c r="B964" s="152"/>
      <c r="H964" s="716"/>
      <c r="I964" s="716"/>
      <c r="J964" s="716"/>
      <c r="K964" s="716"/>
      <c r="L964" s="152"/>
      <c r="M964" s="152"/>
    </row>
    <row r="965" spans="2:13" ht="12.75">
      <c r="B965" s="152"/>
      <c r="H965" s="716"/>
      <c r="I965" s="716"/>
      <c r="J965" s="716"/>
      <c r="K965" s="716"/>
      <c r="L965" s="152"/>
      <c r="M965" s="152"/>
    </row>
    <row r="966" spans="2:13" ht="12.75">
      <c r="B966" s="152"/>
      <c r="H966" s="716"/>
      <c r="I966" s="716"/>
      <c r="J966" s="716"/>
      <c r="K966" s="716"/>
      <c r="L966" s="152"/>
      <c r="M966" s="152"/>
    </row>
    <row r="967" spans="2:13" ht="12.75">
      <c r="B967" s="152"/>
      <c r="H967" s="716"/>
      <c r="I967" s="716"/>
      <c r="J967" s="716"/>
      <c r="K967" s="716"/>
      <c r="L967" s="152"/>
      <c r="M967" s="152"/>
    </row>
    <row r="968" spans="2:13" ht="12.75">
      <c r="B968" s="152"/>
      <c r="H968" s="716"/>
      <c r="I968" s="716"/>
      <c r="J968" s="716"/>
      <c r="K968" s="716"/>
      <c r="L968" s="152"/>
      <c r="M968" s="152"/>
    </row>
    <row r="969" spans="2:13" ht="12.75">
      <c r="B969" s="152"/>
      <c r="H969" s="716"/>
      <c r="I969" s="716"/>
      <c r="J969" s="716"/>
      <c r="K969" s="716"/>
      <c r="L969" s="152"/>
      <c r="M969" s="152"/>
    </row>
    <row r="970" spans="2:13" ht="12.75">
      <c r="B970" s="152"/>
      <c r="H970" s="716"/>
      <c r="I970" s="716"/>
      <c r="J970" s="716"/>
      <c r="K970" s="716"/>
      <c r="L970" s="152"/>
      <c r="M970" s="152"/>
    </row>
    <row r="971" spans="2:13" ht="12.75">
      <c r="B971" s="152"/>
      <c r="H971" s="716"/>
      <c r="I971" s="716"/>
      <c r="J971" s="716"/>
      <c r="K971" s="716"/>
      <c r="L971" s="152"/>
      <c r="M971" s="152"/>
    </row>
    <row r="972" spans="2:13" ht="12.75">
      <c r="B972" s="152"/>
      <c r="H972" s="716"/>
      <c r="I972" s="716"/>
      <c r="J972" s="716"/>
      <c r="K972" s="716"/>
      <c r="L972" s="152"/>
      <c r="M972" s="152"/>
    </row>
    <row r="973" spans="2:13" ht="12.75">
      <c r="B973" s="152"/>
      <c r="H973" s="716"/>
      <c r="I973" s="716"/>
      <c r="J973" s="716"/>
      <c r="K973" s="716"/>
      <c r="L973" s="152"/>
      <c r="M973" s="152"/>
    </row>
    <row r="974" spans="2:13" ht="12.75">
      <c r="B974" s="152"/>
      <c r="H974" s="716"/>
      <c r="I974" s="716"/>
      <c r="J974" s="716"/>
      <c r="K974" s="716"/>
      <c r="L974" s="152"/>
      <c r="M974" s="152"/>
    </row>
    <row r="975" spans="2:13" ht="12.75">
      <c r="B975" s="152"/>
      <c r="H975" s="716"/>
      <c r="I975" s="716"/>
      <c r="J975" s="716"/>
      <c r="K975" s="716"/>
      <c r="L975" s="152"/>
      <c r="M975" s="152"/>
    </row>
  </sheetData>
  <customSheetViews>
    <customSheetView guid="{A8A37D35-B37B-4B92-BDD4-F45B85690077}" filter="1" showAutoFilter="1">
      <pageMargins left="0.7" right="0.7" top="0.75" bottom="0.75" header="0.3" footer="0.3"/>
      <autoFilter ref="D1:D982" xr:uid="{7B3A80AC-C84F-4426-9C31-6C005CF8E969}"/>
    </customSheetView>
  </customSheetViews>
  <hyperlinks>
    <hyperlink ref="O2" r:id="rId1" xr:uid="{00000000-0004-0000-1800-000000000000}"/>
    <hyperlink ref="O3" r:id="rId2" xr:uid="{00000000-0004-0000-1800-000001000000}"/>
    <hyperlink ref="O4" r:id="rId3" xr:uid="{00000000-0004-0000-1800-000002000000}"/>
    <hyperlink ref="O5" r:id="rId4" xr:uid="{00000000-0004-0000-1800-000003000000}"/>
    <hyperlink ref="O6" r:id="rId5" xr:uid="{00000000-0004-0000-1800-000004000000}"/>
    <hyperlink ref="O7" r:id="rId6" xr:uid="{00000000-0004-0000-1800-000005000000}"/>
    <hyperlink ref="O8" r:id="rId7" xr:uid="{00000000-0004-0000-1800-000006000000}"/>
    <hyperlink ref="O9" r:id="rId8" xr:uid="{00000000-0004-0000-1800-000007000000}"/>
    <hyperlink ref="O10" r:id="rId9" xr:uid="{00000000-0004-0000-1800-000008000000}"/>
  </hyperlinks>
  <pageMargins left="0.7" right="0.7" top="0.75" bottom="0.75" header="0.3" footer="0.3"/>
  <pageSetup orientation="portrait" r:id="rId1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D1008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19.42578125" customWidth="1"/>
    <col min="2" max="2" width="15.28515625" customWidth="1"/>
    <col min="6" max="6" width="17.7109375" customWidth="1"/>
    <col min="7" max="7" width="26.42578125" customWidth="1"/>
    <col min="8" max="8" width="17.7109375" customWidth="1"/>
    <col min="9" max="9" width="16" customWidth="1"/>
    <col min="11" max="11" width="26.28515625" customWidth="1"/>
    <col min="12" max="12" width="15.5703125" customWidth="1"/>
    <col min="14" max="15" width="14.85546875" customWidth="1"/>
  </cols>
  <sheetData>
    <row r="1" spans="1:30">
      <c r="A1" s="717" t="s">
        <v>0</v>
      </c>
      <c r="B1" s="718" t="s">
        <v>332</v>
      </c>
      <c r="C1" s="296" t="s">
        <v>3168</v>
      </c>
      <c r="D1" s="681" t="s">
        <v>10</v>
      </c>
      <c r="E1" s="296" t="s">
        <v>9</v>
      </c>
      <c r="F1" s="296" t="s">
        <v>4377</v>
      </c>
      <c r="G1" s="296" t="s">
        <v>4140</v>
      </c>
      <c r="H1" s="317" t="s">
        <v>15</v>
      </c>
      <c r="I1" s="2" t="s">
        <v>4</v>
      </c>
      <c r="J1" s="2" t="s">
        <v>5</v>
      </c>
      <c r="K1" s="2" t="s">
        <v>3223</v>
      </c>
      <c r="L1" s="2" t="s">
        <v>4378</v>
      </c>
      <c r="M1" s="683" t="s">
        <v>4379</v>
      </c>
      <c r="N1" s="683" t="s">
        <v>4380</v>
      </c>
      <c r="O1" s="683" t="s">
        <v>4381</v>
      </c>
      <c r="P1" s="683" t="s">
        <v>3484</v>
      </c>
      <c r="Q1" s="683" t="s">
        <v>16</v>
      </c>
    </row>
    <row r="2" spans="1:30">
      <c r="A2" s="719" t="s">
        <v>4382</v>
      </c>
      <c r="B2" s="720" t="s">
        <v>3992</v>
      </c>
      <c r="C2" s="257" t="s">
        <v>3993</v>
      </c>
      <c r="D2" s="721">
        <v>15000</v>
      </c>
      <c r="E2" s="721">
        <v>40000</v>
      </c>
      <c r="F2" s="722" t="s">
        <v>4383</v>
      </c>
      <c r="G2" s="722" t="s">
        <v>343</v>
      </c>
      <c r="H2" s="723" t="s">
        <v>3994</v>
      </c>
      <c r="I2" s="577" t="s">
        <v>4384</v>
      </c>
      <c r="J2" s="107"/>
      <c r="K2" s="92" t="s">
        <v>30</v>
      </c>
      <c r="L2" s="92" t="s">
        <v>4385</v>
      </c>
      <c r="M2" s="91">
        <v>45178</v>
      </c>
      <c r="N2" s="92" t="s">
        <v>4386</v>
      </c>
      <c r="O2" s="92" t="s">
        <v>30</v>
      </c>
      <c r="P2" s="407" t="s">
        <v>4387</v>
      </c>
      <c r="Q2" s="92" t="s">
        <v>32</v>
      </c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</row>
    <row r="3" spans="1:30">
      <c r="A3" s="719" t="s">
        <v>4382</v>
      </c>
      <c r="B3" s="720" t="s">
        <v>4388</v>
      </c>
      <c r="C3" s="257" t="s">
        <v>4389</v>
      </c>
      <c r="D3" s="721">
        <v>15000</v>
      </c>
      <c r="E3" s="721">
        <v>35000</v>
      </c>
      <c r="F3" s="722" t="s">
        <v>4383</v>
      </c>
      <c r="G3" s="722" t="s">
        <v>343</v>
      </c>
      <c r="H3" s="723" t="s">
        <v>4390</v>
      </c>
      <c r="I3" s="577" t="s">
        <v>4384</v>
      </c>
      <c r="J3" s="107"/>
      <c r="K3" s="92" t="s">
        <v>30</v>
      </c>
      <c r="L3" s="92" t="s">
        <v>4385</v>
      </c>
      <c r="M3" s="91">
        <v>45171</v>
      </c>
      <c r="N3" s="92" t="s">
        <v>4391</v>
      </c>
      <c r="O3" s="92" t="s">
        <v>30</v>
      </c>
      <c r="P3" s="283" t="s">
        <v>4392</v>
      </c>
      <c r="Q3" s="92" t="s">
        <v>32</v>
      </c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</row>
    <row r="4" spans="1:30">
      <c r="A4" s="719" t="s">
        <v>4382</v>
      </c>
      <c r="B4" s="720" t="s">
        <v>4393</v>
      </c>
      <c r="C4" s="257" t="s">
        <v>4394</v>
      </c>
      <c r="D4" s="724" t="s">
        <v>3576</v>
      </c>
      <c r="E4" s="722" t="s">
        <v>343</v>
      </c>
      <c r="F4" s="722" t="s">
        <v>4383</v>
      </c>
      <c r="G4" s="722" t="s">
        <v>4395</v>
      </c>
      <c r="H4" s="724" t="s">
        <v>3576</v>
      </c>
      <c r="I4" s="107"/>
      <c r="J4" s="107"/>
      <c r="K4" s="92" t="s">
        <v>30</v>
      </c>
      <c r="L4" s="92" t="s">
        <v>4385</v>
      </c>
      <c r="M4" s="91">
        <v>45185</v>
      </c>
      <c r="N4" s="92" t="s">
        <v>4386</v>
      </c>
      <c r="O4" s="92" t="s">
        <v>4396</v>
      </c>
      <c r="P4" s="121" t="s">
        <v>4397</v>
      </c>
      <c r="Q4" s="92" t="s">
        <v>32</v>
      </c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</row>
    <row r="5" spans="1:30">
      <c r="A5" s="719" t="s">
        <v>4382</v>
      </c>
      <c r="B5" s="720" t="s">
        <v>4398</v>
      </c>
      <c r="C5" s="725" t="s">
        <v>4399</v>
      </c>
      <c r="D5" s="724" t="s">
        <v>3576</v>
      </c>
      <c r="E5" s="722" t="s">
        <v>343</v>
      </c>
      <c r="F5" s="722" t="s">
        <v>4383</v>
      </c>
      <c r="G5" s="722" t="s">
        <v>4400</v>
      </c>
      <c r="H5" s="724" t="s">
        <v>3576</v>
      </c>
      <c r="I5" s="107"/>
      <c r="J5" s="107"/>
      <c r="K5" s="92" t="s">
        <v>30</v>
      </c>
      <c r="L5" s="92" t="s">
        <v>4385</v>
      </c>
      <c r="M5" s="91">
        <v>45179</v>
      </c>
      <c r="N5" s="92" t="s">
        <v>4386</v>
      </c>
      <c r="O5" s="92" t="s">
        <v>30</v>
      </c>
      <c r="P5" s="121" t="s">
        <v>4401</v>
      </c>
      <c r="Q5" s="92" t="s">
        <v>32</v>
      </c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</row>
    <row r="6" spans="1:30">
      <c r="A6" s="719" t="s">
        <v>4382</v>
      </c>
      <c r="B6" s="720" t="s">
        <v>4402</v>
      </c>
      <c r="C6" s="257" t="s">
        <v>4403</v>
      </c>
      <c r="D6" s="721">
        <v>25000</v>
      </c>
      <c r="E6" s="721">
        <v>40000</v>
      </c>
      <c r="F6" s="722" t="s">
        <v>4383</v>
      </c>
      <c r="G6" s="722" t="s">
        <v>343</v>
      </c>
      <c r="H6" s="723" t="s">
        <v>4404</v>
      </c>
      <c r="I6" s="577" t="s">
        <v>4384</v>
      </c>
      <c r="J6" s="107"/>
      <c r="K6" s="92" t="s">
        <v>30</v>
      </c>
      <c r="L6" s="92" t="s">
        <v>4385</v>
      </c>
      <c r="M6" s="91">
        <v>45179</v>
      </c>
      <c r="N6" s="92" t="s">
        <v>4386</v>
      </c>
      <c r="O6" s="92" t="s">
        <v>30</v>
      </c>
      <c r="P6" s="121" t="s">
        <v>4405</v>
      </c>
      <c r="Q6" s="92" t="s">
        <v>32</v>
      </c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</row>
    <row r="7" spans="1:30">
      <c r="A7" s="719" t="s">
        <v>4382</v>
      </c>
      <c r="B7" s="720" t="s">
        <v>4406</v>
      </c>
      <c r="C7" s="224" t="s">
        <v>4407</v>
      </c>
      <c r="D7" s="721">
        <v>7500</v>
      </c>
      <c r="E7" s="721">
        <v>15000</v>
      </c>
      <c r="F7" s="722" t="s">
        <v>4383</v>
      </c>
      <c r="G7" s="722" t="s">
        <v>4408</v>
      </c>
      <c r="H7" s="723" t="s">
        <v>4409</v>
      </c>
      <c r="I7" s="577" t="s">
        <v>4384</v>
      </c>
      <c r="J7" s="107"/>
      <c r="K7" s="92" t="s">
        <v>30</v>
      </c>
      <c r="L7" s="92" t="s">
        <v>4410</v>
      </c>
      <c r="M7" s="91">
        <v>45179</v>
      </c>
      <c r="N7" s="92" t="s">
        <v>4386</v>
      </c>
      <c r="O7" s="92" t="s">
        <v>30</v>
      </c>
      <c r="P7" s="283" t="s">
        <v>4411</v>
      </c>
      <c r="Q7" s="92" t="s">
        <v>32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</row>
    <row r="8" spans="1:30">
      <c r="A8" s="719" t="s">
        <v>4382</v>
      </c>
      <c r="B8" s="720" t="s">
        <v>4412</v>
      </c>
      <c r="C8" s="725" t="s">
        <v>4413</v>
      </c>
      <c r="D8" s="724" t="s">
        <v>3576</v>
      </c>
      <c r="E8" s="722" t="s">
        <v>343</v>
      </c>
      <c r="F8" s="722" t="s">
        <v>4383</v>
      </c>
      <c r="G8" s="722" t="s">
        <v>4400</v>
      </c>
      <c r="H8" s="724" t="s">
        <v>3576</v>
      </c>
      <c r="I8" s="107"/>
      <c r="J8" s="107"/>
      <c r="K8" s="92" t="s">
        <v>30</v>
      </c>
      <c r="L8" s="92" t="s">
        <v>4385</v>
      </c>
      <c r="M8" s="91">
        <v>45193</v>
      </c>
      <c r="N8" s="92" t="s">
        <v>4391</v>
      </c>
      <c r="O8" s="92" t="s">
        <v>30</v>
      </c>
      <c r="P8" s="121" t="s">
        <v>4414</v>
      </c>
      <c r="Q8" s="92" t="s">
        <v>32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</row>
    <row r="9" spans="1:30">
      <c r="A9" s="719" t="s">
        <v>4382</v>
      </c>
      <c r="B9" s="720" t="s">
        <v>4415</v>
      </c>
      <c r="C9" s="257" t="s">
        <v>4416</v>
      </c>
      <c r="D9" s="721">
        <v>5000</v>
      </c>
      <c r="E9" s="721">
        <v>10000</v>
      </c>
      <c r="F9" s="722" t="s">
        <v>4383</v>
      </c>
      <c r="G9" s="722" t="s">
        <v>4400</v>
      </c>
      <c r="H9" s="723" t="s">
        <v>4417</v>
      </c>
      <c r="I9" s="577" t="s">
        <v>4384</v>
      </c>
      <c r="J9" s="107"/>
      <c r="K9" s="92" t="s">
        <v>30</v>
      </c>
      <c r="L9" s="92" t="s">
        <v>4385</v>
      </c>
      <c r="M9" s="91">
        <v>45178</v>
      </c>
      <c r="N9" s="92" t="s">
        <v>4386</v>
      </c>
      <c r="O9" s="92" t="s">
        <v>30</v>
      </c>
      <c r="P9" s="121" t="s">
        <v>4418</v>
      </c>
      <c r="Q9" s="92" t="s">
        <v>32</v>
      </c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</row>
    <row r="10" spans="1:30">
      <c r="A10" s="719" t="s">
        <v>4382</v>
      </c>
      <c r="B10" s="720" t="s">
        <v>4419</v>
      </c>
      <c r="C10" s="257" t="s">
        <v>4420</v>
      </c>
      <c r="D10" s="724" t="s">
        <v>3576</v>
      </c>
      <c r="E10" s="722" t="s">
        <v>343</v>
      </c>
      <c r="F10" s="722" t="s">
        <v>4383</v>
      </c>
      <c r="G10" s="722" t="s">
        <v>4400</v>
      </c>
      <c r="H10" s="724" t="s">
        <v>3576</v>
      </c>
      <c r="I10" s="107"/>
      <c r="J10" s="107"/>
      <c r="K10" s="92" t="s">
        <v>30</v>
      </c>
      <c r="L10" s="92" t="s">
        <v>4385</v>
      </c>
      <c r="M10" s="91">
        <v>45179</v>
      </c>
      <c r="N10" s="92" t="s">
        <v>4386</v>
      </c>
      <c r="O10" s="92" t="s">
        <v>30</v>
      </c>
      <c r="P10" s="121" t="s">
        <v>4421</v>
      </c>
      <c r="Q10" s="92" t="s">
        <v>32</v>
      </c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</row>
    <row r="11" spans="1:30">
      <c r="A11" s="719" t="s">
        <v>4382</v>
      </c>
      <c r="B11" s="434" t="s">
        <v>4422</v>
      </c>
      <c r="C11" s="544" t="s">
        <v>4423</v>
      </c>
      <c r="D11" s="101" t="s">
        <v>3576</v>
      </c>
      <c r="E11" s="470" t="s">
        <v>343</v>
      </c>
      <c r="F11" s="722" t="s">
        <v>4383</v>
      </c>
      <c r="G11" s="470"/>
      <c r="H11" s="724" t="s">
        <v>3576</v>
      </c>
      <c r="I11" s="107"/>
      <c r="J11" s="107"/>
      <c r="K11" s="92" t="s">
        <v>30</v>
      </c>
      <c r="L11" s="92" t="s">
        <v>4385</v>
      </c>
      <c r="M11" s="91">
        <v>45179</v>
      </c>
      <c r="N11" s="92"/>
      <c r="O11" s="92" t="s">
        <v>30</v>
      </c>
      <c r="P11" s="407" t="s">
        <v>4424</v>
      </c>
      <c r="Q11" s="92" t="s">
        <v>32</v>
      </c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</row>
    <row r="12" spans="1:30">
      <c r="A12" s="726"/>
      <c r="B12" s="399"/>
      <c r="C12" s="727"/>
      <c r="D12" s="728"/>
      <c r="E12" s="729"/>
      <c r="F12" s="729"/>
      <c r="G12" s="729"/>
      <c r="H12" s="730"/>
      <c r="I12" s="143"/>
      <c r="J12" s="143"/>
      <c r="K12" s="167"/>
      <c r="L12" s="167"/>
      <c r="M12" s="487"/>
      <c r="N12" s="167"/>
      <c r="O12" s="143"/>
      <c r="P12" s="143"/>
      <c r="Q12" s="167"/>
    </row>
    <row r="13" spans="1:30">
      <c r="A13" s="731"/>
      <c r="B13" s="398"/>
      <c r="C13" s="732"/>
      <c r="D13" s="733"/>
      <c r="E13" s="734"/>
      <c r="F13" s="734"/>
      <c r="G13" s="734"/>
      <c r="K13" s="152"/>
      <c r="L13" s="152"/>
      <c r="M13" s="152"/>
      <c r="N13" s="152"/>
      <c r="Q13" s="152"/>
    </row>
    <row r="14" spans="1:30">
      <c r="A14" s="735" t="s">
        <v>4382</v>
      </c>
      <c r="B14" s="736" t="s">
        <v>4425</v>
      </c>
      <c r="C14" s="737" t="s">
        <v>4426</v>
      </c>
      <c r="D14" s="738" t="s">
        <v>3576</v>
      </c>
      <c r="E14" s="739" t="s">
        <v>343</v>
      </c>
      <c r="F14" s="739" t="s">
        <v>4383</v>
      </c>
      <c r="G14" s="739" t="s">
        <v>343</v>
      </c>
      <c r="H14" s="143"/>
      <c r="I14" s="143"/>
      <c r="J14" s="143"/>
      <c r="K14" s="167" t="s">
        <v>4427</v>
      </c>
      <c r="L14" s="167" t="s">
        <v>4385</v>
      </c>
      <c r="M14" s="487">
        <v>45185</v>
      </c>
      <c r="N14" s="167" t="s">
        <v>4386</v>
      </c>
      <c r="O14" s="143" t="s">
        <v>4428</v>
      </c>
      <c r="P14" s="143"/>
      <c r="Q14" s="167" t="s">
        <v>32</v>
      </c>
    </row>
    <row r="15" spans="1:30">
      <c r="A15" s="726" t="s">
        <v>4382</v>
      </c>
      <c r="B15" s="399" t="s">
        <v>4429</v>
      </c>
      <c r="C15" s="740" t="s">
        <v>4430</v>
      </c>
      <c r="D15" s="728" t="s">
        <v>3576</v>
      </c>
      <c r="E15" s="729" t="s">
        <v>343</v>
      </c>
      <c r="F15" s="729" t="s">
        <v>4383</v>
      </c>
      <c r="G15" s="729" t="s">
        <v>343</v>
      </c>
      <c r="H15" s="730"/>
      <c r="I15" s="143"/>
      <c r="J15" s="143"/>
      <c r="K15" s="167" t="s">
        <v>4427</v>
      </c>
      <c r="L15" s="167" t="s">
        <v>4431</v>
      </c>
      <c r="M15" s="487">
        <v>45185</v>
      </c>
      <c r="N15" s="167"/>
      <c r="O15" s="143" t="s">
        <v>4428</v>
      </c>
      <c r="P15" s="143"/>
      <c r="Q15" s="167" t="s">
        <v>32</v>
      </c>
    </row>
    <row r="16" spans="1:30">
      <c r="A16" s="726" t="s">
        <v>4382</v>
      </c>
      <c r="B16" s="399" t="s">
        <v>4432</v>
      </c>
      <c r="C16" s="741" t="s">
        <v>4433</v>
      </c>
      <c r="D16" s="728" t="s">
        <v>3576</v>
      </c>
      <c r="E16" s="729" t="s">
        <v>343</v>
      </c>
      <c r="F16" s="729" t="s">
        <v>4383</v>
      </c>
      <c r="G16" s="729"/>
      <c r="H16" s="730"/>
      <c r="I16" s="143"/>
      <c r="J16" s="143"/>
      <c r="K16" s="167" t="s">
        <v>4434</v>
      </c>
      <c r="L16" s="167" t="s">
        <v>4434</v>
      </c>
      <c r="M16" s="487">
        <v>45185</v>
      </c>
      <c r="N16" s="167" t="s">
        <v>4386</v>
      </c>
      <c r="O16" s="143"/>
      <c r="P16" s="143"/>
      <c r="Q16" s="167" t="s">
        <v>32</v>
      </c>
    </row>
    <row r="17" spans="1:17">
      <c r="A17" s="735" t="s">
        <v>4382</v>
      </c>
      <c r="B17" s="736" t="s">
        <v>4435</v>
      </c>
      <c r="C17" s="737" t="s">
        <v>4436</v>
      </c>
      <c r="D17" s="738" t="s">
        <v>3576</v>
      </c>
      <c r="E17" s="739" t="s">
        <v>343</v>
      </c>
      <c r="F17" s="739" t="s">
        <v>4383</v>
      </c>
      <c r="G17" s="739" t="s">
        <v>343</v>
      </c>
      <c r="H17" s="143"/>
      <c r="I17" s="143"/>
      <c r="J17" s="143"/>
      <c r="K17" s="487"/>
      <c r="L17" s="487"/>
      <c r="M17" s="487">
        <v>45178</v>
      </c>
      <c r="N17" s="167" t="s">
        <v>4386</v>
      </c>
      <c r="O17" s="143"/>
      <c r="Q17" s="152"/>
    </row>
    <row r="18" spans="1:17">
      <c r="A18" s="726" t="s">
        <v>4382</v>
      </c>
      <c r="B18" s="399" t="s">
        <v>4437</v>
      </c>
      <c r="C18" s="740" t="s">
        <v>4438</v>
      </c>
      <c r="D18" s="728" t="s">
        <v>3576</v>
      </c>
      <c r="E18" s="729" t="s">
        <v>343</v>
      </c>
      <c r="F18" s="729" t="s">
        <v>4383</v>
      </c>
      <c r="G18" s="729" t="s">
        <v>343</v>
      </c>
      <c r="H18" s="730"/>
      <c r="I18" s="143"/>
      <c r="J18" s="143"/>
      <c r="K18" s="167"/>
      <c r="L18" s="167" t="s">
        <v>4434</v>
      </c>
      <c r="M18" s="487">
        <v>45179</v>
      </c>
      <c r="N18" s="167" t="s">
        <v>4386</v>
      </c>
      <c r="O18" s="143"/>
      <c r="Q18" s="152"/>
    </row>
    <row r="19" spans="1:17">
      <c r="A19" s="726" t="s">
        <v>4382</v>
      </c>
      <c r="B19" s="399" t="s">
        <v>4439</v>
      </c>
      <c r="C19" s="741" t="s">
        <v>4440</v>
      </c>
      <c r="D19" s="728" t="s">
        <v>3576</v>
      </c>
      <c r="E19" s="729" t="s">
        <v>343</v>
      </c>
      <c r="F19" s="729" t="s">
        <v>4383</v>
      </c>
      <c r="G19" s="729"/>
      <c r="H19" s="730"/>
      <c r="I19" s="143"/>
      <c r="J19" s="143"/>
      <c r="K19" s="167" t="s">
        <v>4427</v>
      </c>
      <c r="L19" s="167" t="s">
        <v>4385</v>
      </c>
      <c r="M19" s="167"/>
      <c r="N19" s="167"/>
      <c r="O19" s="143"/>
      <c r="P19" s="143"/>
      <c r="Q19" s="167" t="s">
        <v>32</v>
      </c>
    </row>
    <row r="20" spans="1:17">
      <c r="A20" s="726" t="s">
        <v>4382</v>
      </c>
      <c r="B20" s="399" t="s">
        <v>4441</v>
      </c>
      <c r="C20" s="741" t="s">
        <v>4442</v>
      </c>
      <c r="D20" s="742">
        <v>2500</v>
      </c>
      <c r="E20" s="729" t="s">
        <v>343</v>
      </c>
      <c r="F20" s="729" t="s">
        <v>4383</v>
      </c>
      <c r="G20" s="729"/>
      <c r="H20" s="730"/>
      <c r="I20" s="143"/>
      <c r="J20" s="143"/>
      <c r="K20" s="167"/>
      <c r="L20" s="167"/>
      <c r="M20" s="167"/>
      <c r="N20" s="167"/>
      <c r="O20" s="143"/>
      <c r="P20" s="143"/>
      <c r="Q20" s="167" t="s">
        <v>32</v>
      </c>
    </row>
    <row r="21" spans="1:17">
      <c r="A21" s="726" t="s">
        <v>4382</v>
      </c>
      <c r="B21" s="399" t="s">
        <v>4443</v>
      </c>
      <c r="C21" s="740" t="s">
        <v>4444</v>
      </c>
      <c r="D21" s="742">
        <v>2500</v>
      </c>
      <c r="E21" s="729" t="s">
        <v>343</v>
      </c>
      <c r="F21" s="729" t="s">
        <v>4383</v>
      </c>
      <c r="G21" s="729" t="s">
        <v>343</v>
      </c>
      <c r="H21" s="730"/>
      <c r="I21" s="143"/>
      <c r="J21" s="143"/>
      <c r="K21" s="167"/>
      <c r="L21" s="167"/>
      <c r="M21" s="167"/>
      <c r="N21" s="167"/>
      <c r="O21" s="143" t="s">
        <v>4445</v>
      </c>
      <c r="Q21" s="152"/>
    </row>
    <row r="22" spans="1:17">
      <c r="A22" s="735" t="s">
        <v>4382</v>
      </c>
      <c r="B22" s="736" t="s">
        <v>4446</v>
      </c>
      <c r="C22" s="737" t="s">
        <v>4447</v>
      </c>
      <c r="D22" s="743" t="s">
        <v>3576</v>
      </c>
      <c r="E22" s="739" t="s">
        <v>343</v>
      </c>
      <c r="F22" s="739" t="s">
        <v>4383</v>
      </c>
      <c r="G22" s="739" t="s">
        <v>343</v>
      </c>
      <c r="H22" s="143"/>
      <c r="I22" s="143"/>
      <c r="J22" s="143"/>
      <c r="K22" s="167"/>
      <c r="L22" s="167"/>
      <c r="M22" s="167"/>
      <c r="N22" s="167"/>
      <c r="O22" s="143"/>
      <c r="Q22" s="152"/>
    </row>
    <row r="23" spans="1:17">
      <c r="A23" s="726" t="s">
        <v>4382</v>
      </c>
      <c r="B23" s="399" t="s">
        <v>4448</v>
      </c>
      <c r="C23" s="740" t="s">
        <v>4449</v>
      </c>
      <c r="D23" s="742" t="s">
        <v>3576</v>
      </c>
      <c r="E23" s="729" t="s">
        <v>343</v>
      </c>
      <c r="F23" s="729" t="s">
        <v>4383</v>
      </c>
      <c r="G23" s="729" t="s">
        <v>343</v>
      </c>
      <c r="H23" s="730"/>
      <c r="I23" s="143"/>
      <c r="J23" s="143"/>
      <c r="L23" s="167"/>
      <c r="M23" s="167"/>
      <c r="N23" s="167"/>
      <c r="O23" s="143" t="s">
        <v>4445</v>
      </c>
      <c r="Q23" s="152"/>
    </row>
    <row r="24" spans="1:17">
      <c r="A24" s="726" t="s">
        <v>4382</v>
      </c>
      <c r="B24" s="399" t="s">
        <v>4450</v>
      </c>
      <c r="C24" s="740" t="s">
        <v>4451</v>
      </c>
      <c r="D24" s="742" t="s">
        <v>3576</v>
      </c>
      <c r="E24" s="729" t="s">
        <v>343</v>
      </c>
      <c r="F24" s="729" t="s">
        <v>4383</v>
      </c>
      <c r="G24" s="729" t="s">
        <v>343</v>
      </c>
      <c r="H24" s="730"/>
      <c r="I24" s="143"/>
      <c r="J24" s="143"/>
      <c r="K24" s="167"/>
      <c r="L24" s="167"/>
      <c r="M24" s="167"/>
      <c r="N24" s="167"/>
      <c r="O24" s="143" t="s">
        <v>4445</v>
      </c>
      <c r="Q24" s="152"/>
    </row>
    <row r="25" spans="1:17">
      <c r="A25" s="726" t="s">
        <v>4382</v>
      </c>
      <c r="B25" s="399" t="s">
        <v>4452</v>
      </c>
      <c r="C25" s="740" t="s">
        <v>4453</v>
      </c>
      <c r="D25" s="742" t="s">
        <v>3576</v>
      </c>
      <c r="E25" s="729" t="s">
        <v>343</v>
      </c>
      <c r="F25" s="729" t="s">
        <v>4383</v>
      </c>
      <c r="G25" s="729" t="s">
        <v>343</v>
      </c>
      <c r="H25" s="730"/>
      <c r="I25" s="143"/>
      <c r="J25" s="143"/>
      <c r="K25" s="167"/>
      <c r="L25" s="167"/>
      <c r="M25" s="167"/>
      <c r="N25" s="167"/>
      <c r="O25" s="143" t="s">
        <v>4454</v>
      </c>
      <c r="Q25" s="152"/>
    </row>
    <row r="26" spans="1:17">
      <c r="D26" s="686"/>
      <c r="K26" s="152"/>
      <c r="L26" s="152"/>
      <c r="M26" s="152"/>
      <c r="N26" s="152"/>
      <c r="Q26" s="152"/>
    </row>
    <row r="27" spans="1:17">
      <c r="D27" s="686"/>
      <c r="K27" s="152"/>
      <c r="L27" s="152"/>
      <c r="M27" s="152"/>
      <c r="N27" s="152"/>
      <c r="Q27" s="152"/>
    </row>
    <row r="28" spans="1:17">
      <c r="D28" s="686"/>
      <c r="K28" s="152"/>
      <c r="L28" s="152"/>
      <c r="M28" s="152"/>
      <c r="N28" s="152"/>
      <c r="Q28" s="152"/>
    </row>
    <row r="29" spans="1:17">
      <c r="D29" s="686"/>
      <c r="K29" s="152"/>
      <c r="L29" s="152"/>
      <c r="M29" s="152"/>
      <c r="N29" s="152"/>
      <c r="Q29" s="152"/>
    </row>
    <row r="30" spans="1:17">
      <c r="D30" s="686"/>
      <c r="K30" s="152"/>
      <c r="L30" s="152"/>
      <c r="M30" s="152"/>
      <c r="N30" s="152"/>
      <c r="Q30" s="152"/>
    </row>
    <row r="31" spans="1:17">
      <c r="D31" s="686"/>
      <c r="K31" s="152"/>
      <c r="L31" s="152"/>
      <c r="M31" s="152"/>
      <c r="N31" s="152"/>
      <c r="Q31" s="152"/>
    </row>
    <row r="32" spans="1:17">
      <c r="D32" s="686"/>
      <c r="K32" s="152"/>
      <c r="L32" s="152"/>
      <c r="M32" s="152"/>
      <c r="N32" s="152"/>
      <c r="Q32" s="152"/>
    </row>
    <row r="33" spans="4:17">
      <c r="D33" s="686"/>
      <c r="K33" s="152"/>
      <c r="L33" s="152"/>
      <c r="M33" s="152"/>
      <c r="N33" s="152"/>
      <c r="Q33" s="152"/>
    </row>
    <row r="34" spans="4:17">
      <c r="D34" s="686"/>
      <c r="K34" s="152"/>
      <c r="L34" s="152"/>
      <c r="M34" s="152"/>
      <c r="N34" s="152"/>
      <c r="Q34" s="152"/>
    </row>
    <row r="35" spans="4:17">
      <c r="D35" s="686"/>
      <c r="K35" s="152"/>
      <c r="L35" s="152"/>
      <c r="M35" s="152"/>
      <c r="N35" s="152"/>
      <c r="Q35" s="152"/>
    </row>
    <row r="36" spans="4:17">
      <c r="D36" s="686"/>
      <c r="K36" s="152"/>
      <c r="L36" s="152"/>
      <c r="M36" s="152"/>
      <c r="N36" s="152"/>
      <c r="Q36" s="152"/>
    </row>
    <row r="37" spans="4:17">
      <c r="D37" s="686"/>
      <c r="K37" s="152"/>
      <c r="L37" s="152"/>
      <c r="M37" s="152"/>
      <c r="N37" s="152"/>
      <c r="Q37" s="152"/>
    </row>
    <row r="38" spans="4:17">
      <c r="D38" s="686"/>
      <c r="K38" s="152"/>
      <c r="L38" s="152"/>
      <c r="M38" s="152"/>
      <c r="N38" s="152"/>
      <c r="Q38" s="152"/>
    </row>
    <row r="39" spans="4:17">
      <c r="D39" s="686"/>
      <c r="K39" s="152"/>
      <c r="L39" s="152"/>
      <c r="M39" s="152"/>
      <c r="N39" s="152"/>
      <c r="Q39" s="152"/>
    </row>
    <row r="40" spans="4:17">
      <c r="D40" s="686"/>
      <c r="K40" s="152"/>
      <c r="L40" s="152"/>
      <c r="M40" s="152"/>
      <c r="N40" s="152"/>
      <c r="Q40" s="152"/>
    </row>
    <row r="41" spans="4:17">
      <c r="D41" s="686"/>
      <c r="K41" s="152"/>
      <c r="L41" s="152"/>
      <c r="M41" s="152"/>
      <c r="N41" s="152"/>
      <c r="Q41" s="152"/>
    </row>
    <row r="42" spans="4:17">
      <c r="D42" s="686"/>
      <c r="K42" s="152"/>
      <c r="L42" s="152"/>
      <c r="M42" s="152"/>
      <c r="N42" s="152"/>
      <c r="Q42" s="152"/>
    </row>
    <row r="43" spans="4:17">
      <c r="D43" s="686"/>
      <c r="K43" s="152"/>
      <c r="L43" s="152"/>
      <c r="M43" s="152"/>
      <c r="N43" s="152"/>
      <c r="Q43" s="152"/>
    </row>
    <row r="44" spans="4:17">
      <c r="D44" s="686"/>
      <c r="K44" s="152"/>
      <c r="L44" s="152"/>
      <c r="M44" s="152"/>
      <c r="N44" s="152"/>
      <c r="Q44" s="152"/>
    </row>
    <row r="45" spans="4:17">
      <c r="D45" s="686"/>
      <c r="K45" s="152"/>
      <c r="L45" s="152"/>
      <c r="M45" s="152"/>
      <c r="N45" s="152"/>
      <c r="Q45" s="152"/>
    </row>
    <row r="46" spans="4:17">
      <c r="D46" s="686"/>
      <c r="K46" s="152"/>
      <c r="L46" s="152"/>
      <c r="M46" s="152"/>
      <c r="N46" s="152"/>
      <c r="Q46" s="152"/>
    </row>
    <row r="47" spans="4:17">
      <c r="D47" s="686"/>
      <c r="K47" s="152"/>
      <c r="L47" s="152"/>
      <c r="M47" s="152"/>
      <c r="N47" s="152"/>
      <c r="Q47" s="152"/>
    </row>
    <row r="48" spans="4:17">
      <c r="D48" s="686"/>
      <c r="K48" s="152"/>
      <c r="L48" s="152"/>
      <c r="M48" s="152"/>
      <c r="N48" s="152"/>
      <c r="Q48" s="152"/>
    </row>
    <row r="49" spans="4:17">
      <c r="D49" s="686"/>
      <c r="K49" s="152"/>
      <c r="L49" s="152"/>
      <c r="M49" s="152"/>
      <c r="N49" s="152"/>
      <c r="Q49" s="152"/>
    </row>
    <row r="50" spans="4:17">
      <c r="D50" s="686"/>
      <c r="K50" s="152"/>
      <c r="L50" s="152"/>
      <c r="M50" s="152"/>
      <c r="N50" s="152"/>
      <c r="Q50" s="152"/>
    </row>
    <row r="51" spans="4:17">
      <c r="D51" s="686"/>
      <c r="K51" s="152"/>
      <c r="L51" s="152"/>
      <c r="M51" s="152"/>
      <c r="N51" s="152"/>
      <c r="Q51" s="152"/>
    </row>
    <row r="52" spans="4:17">
      <c r="D52" s="686"/>
      <c r="K52" s="152"/>
      <c r="L52" s="152"/>
      <c r="M52" s="152"/>
      <c r="N52" s="152"/>
      <c r="Q52" s="152"/>
    </row>
    <row r="53" spans="4:17">
      <c r="D53" s="686"/>
      <c r="K53" s="152"/>
      <c r="L53" s="152"/>
      <c r="M53" s="152"/>
      <c r="N53" s="152"/>
      <c r="Q53" s="152"/>
    </row>
    <row r="54" spans="4:17">
      <c r="D54" s="686"/>
      <c r="K54" s="152"/>
      <c r="L54" s="152"/>
      <c r="M54" s="152"/>
      <c r="N54" s="152"/>
      <c r="Q54" s="152"/>
    </row>
    <row r="55" spans="4:17">
      <c r="D55" s="686"/>
      <c r="K55" s="152"/>
      <c r="L55" s="152"/>
      <c r="M55" s="152"/>
      <c r="N55" s="152"/>
      <c r="Q55" s="152"/>
    </row>
    <row r="56" spans="4:17">
      <c r="D56" s="686"/>
      <c r="K56" s="152"/>
      <c r="L56" s="152"/>
      <c r="M56" s="152"/>
      <c r="N56" s="152"/>
      <c r="Q56" s="152"/>
    </row>
    <row r="57" spans="4:17">
      <c r="D57" s="686"/>
      <c r="K57" s="152"/>
      <c r="L57" s="152"/>
      <c r="M57" s="152"/>
      <c r="N57" s="152"/>
      <c r="Q57" s="152"/>
    </row>
    <row r="58" spans="4:17">
      <c r="D58" s="686"/>
      <c r="K58" s="152"/>
      <c r="L58" s="152"/>
      <c r="M58" s="152"/>
      <c r="N58" s="152"/>
      <c r="Q58" s="152"/>
    </row>
    <row r="59" spans="4:17">
      <c r="D59" s="686"/>
      <c r="K59" s="152"/>
      <c r="L59" s="152"/>
      <c r="M59" s="152"/>
      <c r="N59" s="152"/>
      <c r="Q59" s="152"/>
    </row>
    <row r="60" spans="4:17">
      <c r="D60" s="686"/>
      <c r="K60" s="152"/>
      <c r="L60" s="152"/>
      <c r="M60" s="152"/>
      <c r="N60" s="152"/>
      <c r="Q60" s="152"/>
    </row>
    <row r="61" spans="4:17">
      <c r="D61" s="686"/>
      <c r="K61" s="152"/>
      <c r="L61" s="152"/>
      <c r="M61" s="152"/>
      <c r="N61" s="152"/>
      <c r="Q61" s="152"/>
    </row>
    <row r="62" spans="4:17">
      <c r="D62" s="686"/>
      <c r="K62" s="152"/>
      <c r="L62" s="152"/>
      <c r="M62" s="152"/>
      <c r="N62" s="152"/>
      <c r="Q62" s="152"/>
    </row>
    <row r="63" spans="4:17">
      <c r="D63" s="686"/>
      <c r="K63" s="152"/>
      <c r="L63" s="152"/>
      <c r="M63" s="152"/>
      <c r="N63" s="152"/>
      <c r="Q63" s="152"/>
    </row>
    <row r="64" spans="4:17">
      <c r="D64" s="686"/>
      <c r="K64" s="152"/>
      <c r="L64" s="152"/>
      <c r="M64" s="152"/>
      <c r="N64" s="152"/>
      <c r="Q64" s="152"/>
    </row>
    <row r="65" spans="4:17">
      <c r="D65" s="686"/>
      <c r="K65" s="152"/>
      <c r="L65" s="152"/>
      <c r="M65" s="152"/>
      <c r="N65" s="152"/>
      <c r="Q65" s="152"/>
    </row>
    <row r="66" spans="4:17">
      <c r="D66" s="686"/>
      <c r="K66" s="152"/>
      <c r="L66" s="152"/>
      <c r="M66" s="152"/>
      <c r="N66" s="152"/>
      <c r="Q66" s="152"/>
    </row>
    <row r="67" spans="4:17">
      <c r="D67" s="686"/>
      <c r="K67" s="152"/>
      <c r="L67" s="152"/>
      <c r="M67" s="152"/>
      <c r="N67" s="152"/>
      <c r="Q67" s="152"/>
    </row>
    <row r="68" spans="4:17">
      <c r="D68" s="686"/>
      <c r="K68" s="152"/>
      <c r="L68" s="152"/>
      <c r="M68" s="152"/>
      <c r="N68" s="152"/>
      <c r="Q68" s="152"/>
    </row>
    <row r="69" spans="4:17">
      <c r="D69" s="686"/>
      <c r="K69" s="152"/>
      <c r="L69" s="152"/>
      <c r="M69" s="152"/>
      <c r="N69" s="152"/>
      <c r="Q69" s="152"/>
    </row>
    <row r="70" spans="4:17">
      <c r="D70" s="686"/>
      <c r="K70" s="152"/>
      <c r="L70" s="152"/>
      <c r="M70" s="152"/>
      <c r="N70" s="152"/>
      <c r="Q70" s="152"/>
    </row>
    <row r="71" spans="4:17">
      <c r="D71" s="686"/>
      <c r="K71" s="152"/>
      <c r="L71" s="152"/>
      <c r="M71" s="152"/>
      <c r="N71" s="152"/>
      <c r="Q71" s="152"/>
    </row>
    <row r="72" spans="4:17">
      <c r="D72" s="686"/>
      <c r="K72" s="152"/>
      <c r="L72" s="152"/>
      <c r="M72" s="152"/>
      <c r="N72" s="152"/>
      <c r="Q72" s="152"/>
    </row>
    <row r="73" spans="4:17">
      <c r="D73" s="686"/>
      <c r="K73" s="152"/>
      <c r="L73" s="152"/>
      <c r="M73" s="152"/>
      <c r="N73" s="152"/>
      <c r="Q73" s="152"/>
    </row>
    <row r="74" spans="4:17">
      <c r="D74" s="686"/>
      <c r="K74" s="152"/>
      <c r="L74" s="152"/>
      <c r="M74" s="152"/>
      <c r="N74" s="152"/>
      <c r="Q74" s="152"/>
    </row>
    <row r="75" spans="4:17">
      <c r="D75" s="686"/>
      <c r="K75" s="152"/>
      <c r="L75" s="152"/>
      <c r="M75" s="152"/>
      <c r="N75" s="152"/>
      <c r="Q75" s="152"/>
    </row>
    <row r="76" spans="4:17">
      <c r="D76" s="686"/>
      <c r="K76" s="152"/>
      <c r="L76" s="152"/>
      <c r="M76" s="152"/>
      <c r="N76" s="152"/>
      <c r="Q76" s="152"/>
    </row>
    <row r="77" spans="4:17">
      <c r="D77" s="686"/>
      <c r="K77" s="152"/>
      <c r="L77" s="152"/>
      <c r="M77" s="152"/>
      <c r="N77" s="152"/>
      <c r="Q77" s="152"/>
    </row>
    <row r="78" spans="4:17">
      <c r="D78" s="686"/>
      <c r="K78" s="152"/>
      <c r="L78" s="152"/>
      <c r="M78" s="152"/>
      <c r="N78" s="152"/>
      <c r="Q78" s="152"/>
    </row>
    <row r="79" spans="4:17">
      <c r="D79" s="686"/>
      <c r="K79" s="152"/>
      <c r="L79" s="152"/>
      <c r="M79" s="152"/>
      <c r="N79" s="152"/>
      <c r="Q79" s="152"/>
    </row>
    <row r="80" spans="4:17">
      <c r="D80" s="686"/>
      <c r="K80" s="152"/>
      <c r="L80" s="152"/>
      <c r="M80" s="152"/>
      <c r="N80" s="152"/>
      <c r="Q80" s="152"/>
    </row>
    <row r="81" spans="4:17">
      <c r="D81" s="686"/>
      <c r="K81" s="152"/>
      <c r="L81" s="152"/>
      <c r="M81" s="152"/>
      <c r="N81" s="152"/>
      <c r="Q81" s="152"/>
    </row>
    <row r="82" spans="4:17">
      <c r="D82" s="686"/>
      <c r="K82" s="152"/>
      <c r="L82" s="152"/>
      <c r="M82" s="152"/>
      <c r="N82" s="152"/>
      <c r="Q82" s="152"/>
    </row>
    <row r="83" spans="4:17">
      <c r="D83" s="686"/>
      <c r="K83" s="152"/>
      <c r="L83" s="152"/>
      <c r="M83" s="152"/>
      <c r="N83" s="152"/>
      <c r="Q83" s="152"/>
    </row>
    <row r="84" spans="4:17">
      <c r="D84" s="686"/>
      <c r="K84" s="152"/>
      <c r="L84" s="152"/>
      <c r="M84" s="152"/>
      <c r="N84" s="152"/>
      <c r="Q84" s="152"/>
    </row>
    <row r="85" spans="4:17">
      <c r="D85" s="686"/>
      <c r="K85" s="152"/>
      <c r="L85" s="152"/>
      <c r="M85" s="152"/>
      <c r="N85" s="152"/>
      <c r="Q85" s="152"/>
    </row>
    <row r="86" spans="4:17">
      <c r="D86" s="686"/>
      <c r="K86" s="152"/>
      <c r="L86" s="152"/>
      <c r="M86" s="152"/>
      <c r="N86" s="152"/>
      <c r="Q86" s="152"/>
    </row>
    <row r="87" spans="4:17">
      <c r="D87" s="686"/>
      <c r="K87" s="152"/>
      <c r="L87" s="152"/>
      <c r="M87" s="152"/>
      <c r="N87" s="152"/>
      <c r="Q87" s="152"/>
    </row>
    <row r="88" spans="4:17">
      <c r="D88" s="686"/>
      <c r="K88" s="152"/>
      <c r="L88" s="152"/>
      <c r="M88" s="152"/>
      <c r="N88" s="152"/>
      <c r="Q88" s="152"/>
    </row>
    <row r="89" spans="4:17">
      <c r="D89" s="686"/>
      <c r="K89" s="152"/>
      <c r="L89" s="152"/>
      <c r="M89" s="152"/>
      <c r="N89" s="152"/>
      <c r="Q89" s="152"/>
    </row>
    <row r="90" spans="4:17">
      <c r="D90" s="686"/>
      <c r="K90" s="152"/>
      <c r="L90" s="152"/>
      <c r="M90" s="152"/>
      <c r="N90" s="152"/>
      <c r="Q90" s="152"/>
    </row>
    <row r="91" spans="4:17">
      <c r="D91" s="686"/>
      <c r="K91" s="152"/>
      <c r="L91" s="152"/>
      <c r="M91" s="152"/>
      <c r="N91" s="152"/>
      <c r="Q91" s="152"/>
    </row>
    <row r="92" spans="4:17">
      <c r="D92" s="686"/>
      <c r="K92" s="152"/>
      <c r="L92" s="152"/>
      <c r="M92" s="152"/>
      <c r="N92" s="152"/>
      <c r="Q92" s="152"/>
    </row>
    <row r="93" spans="4:17">
      <c r="D93" s="686"/>
      <c r="K93" s="152"/>
      <c r="L93" s="152"/>
      <c r="M93" s="152"/>
      <c r="N93" s="152"/>
      <c r="Q93" s="152"/>
    </row>
    <row r="94" spans="4:17">
      <c r="D94" s="686"/>
      <c r="K94" s="152"/>
      <c r="L94" s="152"/>
      <c r="M94" s="152"/>
      <c r="N94" s="152"/>
      <c r="Q94" s="152"/>
    </row>
    <row r="95" spans="4:17">
      <c r="D95" s="686"/>
      <c r="K95" s="152"/>
      <c r="L95" s="152"/>
      <c r="M95" s="152"/>
      <c r="N95" s="152"/>
      <c r="Q95" s="152"/>
    </row>
    <row r="96" spans="4:17">
      <c r="D96" s="686"/>
      <c r="K96" s="152"/>
      <c r="L96" s="152"/>
      <c r="M96" s="152"/>
      <c r="N96" s="152"/>
      <c r="Q96" s="152"/>
    </row>
    <row r="97" spans="4:17">
      <c r="D97" s="686"/>
      <c r="K97" s="152"/>
      <c r="L97" s="152"/>
      <c r="M97" s="152"/>
      <c r="N97" s="152"/>
      <c r="Q97" s="152"/>
    </row>
    <row r="98" spans="4:17">
      <c r="D98" s="686"/>
      <c r="K98" s="152"/>
      <c r="L98" s="152"/>
      <c r="M98" s="152"/>
      <c r="N98" s="152"/>
      <c r="Q98" s="152"/>
    </row>
    <row r="99" spans="4:17">
      <c r="D99" s="686"/>
      <c r="K99" s="152"/>
      <c r="L99" s="152"/>
      <c r="M99" s="152"/>
      <c r="N99" s="152"/>
      <c r="Q99" s="152"/>
    </row>
    <row r="100" spans="4:17">
      <c r="D100" s="686"/>
      <c r="K100" s="152"/>
      <c r="L100" s="152"/>
      <c r="M100" s="152"/>
      <c r="N100" s="152"/>
      <c r="Q100" s="152"/>
    </row>
    <row r="101" spans="4:17">
      <c r="D101" s="686"/>
      <c r="K101" s="152"/>
      <c r="L101" s="152"/>
      <c r="M101" s="152"/>
      <c r="N101" s="152"/>
      <c r="Q101" s="152"/>
    </row>
    <row r="102" spans="4:17">
      <c r="D102" s="686"/>
      <c r="K102" s="152"/>
      <c r="L102" s="152"/>
      <c r="M102" s="152"/>
      <c r="N102" s="152"/>
      <c r="Q102" s="152"/>
    </row>
    <row r="103" spans="4:17">
      <c r="D103" s="686"/>
      <c r="K103" s="152"/>
      <c r="L103" s="152"/>
      <c r="M103" s="152"/>
      <c r="N103" s="152"/>
      <c r="Q103" s="152"/>
    </row>
    <row r="104" spans="4:17">
      <c r="D104" s="686"/>
      <c r="K104" s="152"/>
      <c r="L104" s="152"/>
      <c r="M104" s="152"/>
      <c r="N104" s="152"/>
      <c r="Q104" s="152"/>
    </row>
    <row r="105" spans="4:17">
      <c r="D105" s="686"/>
      <c r="K105" s="152"/>
      <c r="L105" s="152"/>
      <c r="M105" s="152"/>
      <c r="N105" s="152"/>
      <c r="Q105" s="152"/>
    </row>
    <row r="106" spans="4:17">
      <c r="D106" s="686"/>
      <c r="K106" s="152"/>
      <c r="L106" s="152"/>
      <c r="M106" s="152"/>
      <c r="N106" s="152"/>
      <c r="Q106" s="152"/>
    </row>
    <row r="107" spans="4:17">
      <c r="D107" s="686"/>
      <c r="K107" s="152"/>
      <c r="L107" s="152"/>
      <c r="M107" s="152"/>
      <c r="N107" s="152"/>
      <c r="Q107" s="152"/>
    </row>
    <row r="108" spans="4:17">
      <c r="D108" s="686"/>
      <c r="K108" s="152"/>
      <c r="L108" s="152"/>
      <c r="M108" s="152"/>
      <c r="N108" s="152"/>
      <c r="Q108" s="152"/>
    </row>
    <row r="109" spans="4:17">
      <c r="D109" s="686"/>
      <c r="K109" s="152"/>
      <c r="L109" s="152"/>
      <c r="M109" s="152"/>
      <c r="N109" s="152"/>
      <c r="Q109" s="152"/>
    </row>
    <row r="110" spans="4:17">
      <c r="D110" s="686"/>
      <c r="K110" s="152"/>
      <c r="L110" s="152"/>
      <c r="M110" s="152"/>
      <c r="N110" s="152"/>
      <c r="Q110" s="152"/>
    </row>
    <row r="111" spans="4:17">
      <c r="D111" s="686"/>
      <c r="K111" s="152"/>
      <c r="L111" s="152"/>
      <c r="M111" s="152"/>
      <c r="N111" s="152"/>
      <c r="Q111" s="152"/>
    </row>
    <row r="112" spans="4:17">
      <c r="D112" s="686"/>
      <c r="K112" s="152"/>
      <c r="L112" s="152"/>
      <c r="M112" s="152"/>
      <c r="N112" s="152"/>
      <c r="Q112" s="152"/>
    </row>
    <row r="113" spans="4:17">
      <c r="D113" s="686"/>
      <c r="K113" s="152"/>
      <c r="L113" s="152"/>
      <c r="M113" s="152"/>
      <c r="N113" s="152"/>
      <c r="Q113" s="152"/>
    </row>
    <row r="114" spans="4:17">
      <c r="D114" s="686"/>
      <c r="K114" s="152"/>
      <c r="L114" s="152"/>
      <c r="M114" s="152"/>
      <c r="N114" s="152"/>
      <c r="Q114" s="152"/>
    </row>
    <row r="115" spans="4:17">
      <c r="D115" s="686"/>
      <c r="K115" s="152"/>
      <c r="L115" s="152"/>
      <c r="M115" s="152"/>
      <c r="N115" s="152"/>
      <c r="Q115" s="152"/>
    </row>
    <row r="116" spans="4:17">
      <c r="D116" s="686"/>
      <c r="K116" s="152"/>
      <c r="L116" s="152"/>
      <c r="M116" s="152"/>
      <c r="N116" s="152"/>
      <c r="Q116" s="152"/>
    </row>
    <row r="117" spans="4:17">
      <c r="D117" s="686"/>
      <c r="K117" s="152"/>
      <c r="L117" s="152"/>
      <c r="M117" s="152"/>
      <c r="N117" s="152"/>
      <c r="Q117" s="152"/>
    </row>
    <row r="118" spans="4:17">
      <c r="D118" s="686"/>
      <c r="K118" s="152"/>
      <c r="L118" s="152"/>
      <c r="M118" s="152"/>
      <c r="N118" s="152"/>
      <c r="Q118" s="152"/>
    </row>
    <row r="119" spans="4:17">
      <c r="D119" s="686"/>
      <c r="K119" s="152"/>
      <c r="L119" s="152"/>
      <c r="M119" s="152"/>
      <c r="N119" s="152"/>
      <c r="Q119" s="152"/>
    </row>
    <row r="120" spans="4:17">
      <c r="D120" s="686"/>
      <c r="K120" s="152"/>
      <c r="L120" s="152"/>
      <c r="M120" s="152"/>
      <c r="N120" s="152"/>
      <c r="Q120" s="152"/>
    </row>
    <row r="121" spans="4:17">
      <c r="D121" s="686"/>
      <c r="K121" s="152"/>
      <c r="L121" s="152"/>
      <c r="M121" s="152"/>
      <c r="N121" s="152"/>
      <c r="Q121" s="152"/>
    </row>
    <row r="122" spans="4:17">
      <c r="D122" s="686"/>
      <c r="K122" s="152"/>
      <c r="L122" s="152"/>
      <c r="M122" s="152"/>
      <c r="N122" s="152"/>
      <c r="Q122" s="152"/>
    </row>
    <row r="123" spans="4:17">
      <c r="D123" s="686"/>
      <c r="K123" s="152"/>
      <c r="L123" s="152"/>
      <c r="M123" s="152"/>
      <c r="N123" s="152"/>
      <c r="Q123" s="152"/>
    </row>
    <row r="124" spans="4:17">
      <c r="D124" s="686"/>
      <c r="K124" s="152"/>
      <c r="L124" s="152"/>
      <c r="M124" s="152"/>
      <c r="N124" s="152"/>
      <c r="Q124" s="152"/>
    </row>
    <row r="125" spans="4:17">
      <c r="D125" s="686"/>
      <c r="K125" s="152"/>
      <c r="L125" s="152"/>
      <c r="M125" s="152"/>
      <c r="N125" s="152"/>
      <c r="Q125" s="152"/>
    </row>
    <row r="126" spans="4:17">
      <c r="D126" s="686"/>
      <c r="K126" s="152"/>
      <c r="L126" s="152"/>
      <c r="M126" s="152"/>
      <c r="N126" s="152"/>
      <c r="Q126" s="152"/>
    </row>
    <row r="127" spans="4:17">
      <c r="D127" s="686"/>
      <c r="K127" s="152"/>
      <c r="L127" s="152"/>
      <c r="M127" s="152"/>
      <c r="N127" s="152"/>
      <c r="Q127" s="152"/>
    </row>
    <row r="128" spans="4:17">
      <c r="D128" s="686"/>
      <c r="K128" s="152"/>
      <c r="L128" s="152"/>
      <c r="M128" s="152"/>
      <c r="N128" s="152"/>
      <c r="Q128" s="152"/>
    </row>
    <row r="129" spans="4:17">
      <c r="D129" s="686"/>
      <c r="K129" s="152"/>
      <c r="L129" s="152"/>
      <c r="M129" s="152"/>
      <c r="N129" s="152"/>
      <c r="Q129" s="152"/>
    </row>
    <row r="130" spans="4:17">
      <c r="D130" s="686"/>
      <c r="K130" s="152"/>
      <c r="L130" s="152"/>
      <c r="M130" s="152"/>
      <c r="N130" s="152"/>
      <c r="Q130" s="152"/>
    </row>
    <row r="131" spans="4:17">
      <c r="D131" s="686"/>
      <c r="K131" s="152"/>
      <c r="L131" s="152"/>
      <c r="M131" s="152"/>
      <c r="N131" s="152"/>
      <c r="Q131" s="152"/>
    </row>
    <row r="132" spans="4:17">
      <c r="D132" s="686"/>
      <c r="K132" s="152"/>
      <c r="L132" s="152"/>
      <c r="M132" s="152"/>
      <c r="N132" s="152"/>
      <c r="Q132" s="152"/>
    </row>
    <row r="133" spans="4:17">
      <c r="D133" s="686"/>
      <c r="K133" s="152"/>
      <c r="L133" s="152"/>
      <c r="M133" s="152"/>
      <c r="N133" s="152"/>
      <c r="Q133" s="152"/>
    </row>
    <row r="134" spans="4:17">
      <c r="D134" s="686"/>
      <c r="K134" s="152"/>
      <c r="L134" s="152"/>
      <c r="M134" s="152"/>
      <c r="N134" s="152"/>
      <c r="Q134" s="152"/>
    </row>
    <row r="135" spans="4:17">
      <c r="D135" s="686"/>
      <c r="K135" s="152"/>
      <c r="L135" s="152"/>
      <c r="M135" s="152"/>
      <c r="N135" s="152"/>
      <c r="Q135" s="152"/>
    </row>
    <row r="136" spans="4:17">
      <c r="D136" s="686"/>
      <c r="K136" s="152"/>
      <c r="L136" s="152"/>
      <c r="M136" s="152"/>
      <c r="N136" s="152"/>
      <c r="Q136" s="152"/>
    </row>
    <row r="137" spans="4:17">
      <c r="D137" s="686"/>
      <c r="K137" s="152"/>
      <c r="L137" s="152"/>
      <c r="M137" s="152"/>
      <c r="N137" s="152"/>
      <c r="Q137" s="152"/>
    </row>
    <row r="138" spans="4:17">
      <c r="D138" s="686"/>
      <c r="K138" s="152"/>
      <c r="L138" s="152"/>
      <c r="M138" s="152"/>
      <c r="N138" s="152"/>
      <c r="Q138" s="152"/>
    </row>
    <row r="139" spans="4:17">
      <c r="D139" s="686"/>
      <c r="K139" s="152"/>
      <c r="L139" s="152"/>
      <c r="M139" s="152"/>
      <c r="N139" s="152"/>
      <c r="Q139" s="152"/>
    </row>
    <row r="140" spans="4:17">
      <c r="D140" s="686"/>
      <c r="K140" s="152"/>
      <c r="L140" s="152"/>
      <c r="M140" s="152"/>
      <c r="N140" s="152"/>
      <c r="Q140" s="152"/>
    </row>
    <row r="141" spans="4:17">
      <c r="D141" s="686"/>
      <c r="K141" s="152"/>
      <c r="L141" s="152"/>
      <c r="M141" s="152"/>
      <c r="N141" s="152"/>
      <c r="Q141" s="152"/>
    </row>
    <row r="142" spans="4:17">
      <c r="D142" s="686"/>
      <c r="K142" s="152"/>
      <c r="L142" s="152"/>
      <c r="M142" s="152"/>
      <c r="N142" s="152"/>
      <c r="Q142" s="152"/>
    </row>
    <row r="143" spans="4:17">
      <c r="D143" s="686"/>
      <c r="K143" s="152"/>
      <c r="L143" s="152"/>
      <c r="M143" s="152"/>
      <c r="N143" s="152"/>
      <c r="Q143" s="152"/>
    </row>
    <row r="144" spans="4:17">
      <c r="D144" s="686"/>
      <c r="K144" s="152"/>
      <c r="L144" s="152"/>
      <c r="M144" s="152"/>
      <c r="N144" s="152"/>
      <c r="Q144" s="152"/>
    </row>
    <row r="145" spans="4:17">
      <c r="D145" s="686"/>
      <c r="K145" s="152"/>
      <c r="L145" s="152"/>
      <c r="M145" s="152"/>
      <c r="N145" s="152"/>
      <c r="Q145" s="152"/>
    </row>
    <row r="146" spans="4:17">
      <c r="D146" s="686"/>
      <c r="K146" s="152"/>
      <c r="L146" s="152"/>
      <c r="M146" s="152"/>
      <c r="N146" s="152"/>
      <c r="Q146" s="152"/>
    </row>
    <row r="147" spans="4:17">
      <c r="D147" s="686"/>
      <c r="K147" s="152"/>
      <c r="L147" s="152"/>
      <c r="M147" s="152"/>
      <c r="N147" s="152"/>
      <c r="Q147" s="152"/>
    </row>
    <row r="148" spans="4:17">
      <c r="D148" s="686"/>
      <c r="K148" s="152"/>
      <c r="L148" s="152"/>
      <c r="M148" s="152"/>
      <c r="N148" s="152"/>
      <c r="Q148" s="152"/>
    </row>
    <row r="149" spans="4:17">
      <c r="D149" s="686"/>
      <c r="K149" s="152"/>
      <c r="L149" s="152"/>
      <c r="M149" s="152"/>
      <c r="N149" s="152"/>
      <c r="Q149" s="152"/>
    </row>
    <row r="150" spans="4:17">
      <c r="D150" s="686"/>
      <c r="K150" s="152"/>
      <c r="L150" s="152"/>
      <c r="M150" s="152"/>
      <c r="N150" s="152"/>
      <c r="Q150" s="152"/>
    </row>
    <row r="151" spans="4:17">
      <c r="D151" s="686"/>
      <c r="K151" s="152"/>
      <c r="L151" s="152"/>
      <c r="M151" s="152"/>
      <c r="N151" s="152"/>
      <c r="Q151" s="152"/>
    </row>
    <row r="152" spans="4:17">
      <c r="D152" s="686"/>
      <c r="K152" s="152"/>
      <c r="L152" s="152"/>
      <c r="M152" s="152"/>
      <c r="N152" s="152"/>
      <c r="Q152" s="152"/>
    </row>
    <row r="153" spans="4:17">
      <c r="D153" s="686"/>
      <c r="K153" s="152"/>
      <c r="L153" s="152"/>
      <c r="M153" s="152"/>
      <c r="N153" s="152"/>
      <c r="Q153" s="152"/>
    </row>
    <row r="154" spans="4:17">
      <c r="D154" s="686"/>
      <c r="K154" s="152"/>
      <c r="L154" s="152"/>
      <c r="M154" s="152"/>
      <c r="N154" s="152"/>
      <c r="Q154" s="152"/>
    </row>
    <row r="155" spans="4:17">
      <c r="D155" s="686"/>
      <c r="K155" s="152"/>
      <c r="L155" s="152"/>
      <c r="M155" s="152"/>
      <c r="N155" s="152"/>
      <c r="Q155" s="152"/>
    </row>
    <row r="156" spans="4:17">
      <c r="D156" s="686"/>
      <c r="K156" s="152"/>
      <c r="L156" s="152"/>
      <c r="M156" s="152"/>
      <c r="N156" s="152"/>
      <c r="Q156" s="152"/>
    </row>
    <row r="157" spans="4:17">
      <c r="D157" s="686"/>
      <c r="K157" s="152"/>
      <c r="L157" s="152"/>
      <c r="M157" s="152"/>
      <c r="N157" s="152"/>
      <c r="Q157" s="152"/>
    </row>
    <row r="158" spans="4:17">
      <c r="D158" s="686"/>
      <c r="K158" s="152"/>
      <c r="L158" s="152"/>
      <c r="M158" s="152"/>
      <c r="N158" s="152"/>
      <c r="Q158" s="152"/>
    </row>
    <row r="159" spans="4:17">
      <c r="D159" s="686"/>
      <c r="K159" s="152"/>
      <c r="L159" s="152"/>
      <c r="M159" s="152"/>
      <c r="N159" s="152"/>
      <c r="Q159" s="152"/>
    </row>
    <row r="160" spans="4:17">
      <c r="D160" s="686"/>
      <c r="K160" s="152"/>
      <c r="L160" s="152"/>
      <c r="M160" s="152"/>
      <c r="N160" s="152"/>
      <c r="Q160" s="152"/>
    </row>
    <row r="161" spans="4:17">
      <c r="D161" s="686"/>
      <c r="K161" s="152"/>
      <c r="L161" s="152"/>
      <c r="M161" s="152"/>
      <c r="N161" s="152"/>
      <c r="Q161" s="152"/>
    </row>
    <row r="162" spans="4:17">
      <c r="D162" s="686"/>
      <c r="K162" s="152"/>
      <c r="L162" s="152"/>
      <c r="M162" s="152"/>
      <c r="N162" s="152"/>
      <c r="Q162" s="152"/>
    </row>
    <row r="163" spans="4:17">
      <c r="D163" s="686"/>
      <c r="K163" s="152"/>
      <c r="L163" s="152"/>
      <c r="M163" s="152"/>
      <c r="N163" s="152"/>
      <c r="Q163" s="152"/>
    </row>
    <row r="164" spans="4:17">
      <c r="D164" s="686"/>
      <c r="K164" s="152"/>
      <c r="L164" s="152"/>
      <c r="M164" s="152"/>
      <c r="N164" s="152"/>
      <c r="Q164" s="152"/>
    </row>
    <row r="165" spans="4:17">
      <c r="D165" s="686"/>
      <c r="K165" s="152"/>
      <c r="L165" s="152"/>
      <c r="M165" s="152"/>
      <c r="N165" s="152"/>
      <c r="Q165" s="152"/>
    </row>
    <row r="166" spans="4:17">
      <c r="D166" s="686"/>
      <c r="K166" s="152"/>
      <c r="L166" s="152"/>
      <c r="M166" s="152"/>
      <c r="N166" s="152"/>
      <c r="Q166" s="152"/>
    </row>
    <row r="167" spans="4:17">
      <c r="D167" s="686"/>
      <c r="K167" s="152"/>
      <c r="L167" s="152"/>
      <c r="M167" s="152"/>
      <c r="N167" s="152"/>
      <c r="Q167" s="152"/>
    </row>
    <row r="168" spans="4:17">
      <c r="D168" s="686"/>
      <c r="K168" s="152"/>
      <c r="L168" s="152"/>
      <c r="M168" s="152"/>
      <c r="N168" s="152"/>
      <c r="Q168" s="152"/>
    </row>
    <row r="169" spans="4:17">
      <c r="D169" s="686"/>
      <c r="K169" s="152"/>
      <c r="L169" s="152"/>
      <c r="M169" s="152"/>
      <c r="N169" s="152"/>
      <c r="Q169" s="152"/>
    </row>
    <row r="170" spans="4:17">
      <c r="D170" s="686"/>
      <c r="K170" s="152"/>
      <c r="L170" s="152"/>
      <c r="M170" s="152"/>
      <c r="N170" s="152"/>
      <c r="Q170" s="152"/>
    </row>
    <row r="171" spans="4:17">
      <c r="D171" s="686"/>
      <c r="K171" s="152"/>
      <c r="L171" s="152"/>
      <c r="M171" s="152"/>
      <c r="N171" s="152"/>
      <c r="Q171" s="152"/>
    </row>
    <row r="172" spans="4:17">
      <c r="D172" s="686"/>
      <c r="K172" s="152"/>
      <c r="L172" s="152"/>
      <c r="M172" s="152"/>
      <c r="N172" s="152"/>
      <c r="Q172" s="152"/>
    </row>
    <row r="173" spans="4:17">
      <c r="D173" s="686"/>
      <c r="K173" s="152"/>
      <c r="L173" s="152"/>
      <c r="M173" s="152"/>
      <c r="N173" s="152"/>
      <c r="Q173" s="152"/>
    </row>
    <row r="174" spans="4:17">
      <c r="D174" s="686"/>
      <c r="K174" s="152"/>
      <c r="L174" s="152"/>
      <c r="M174" s="152"/>
      <c r="N174" s="152"/>
      <c r="Q174" s="152"/>
    </row>
    <row r="175" spans="4:17">
      <c r="D175" s="686"/>
      <c r="K175" s="152"/>
      <c r="L175" s="152"/>
      <c r="M175" s="152"/>
      <c r="N175" s="152"/>
      <c r="Q175" s="152"/>
    </row>
    <row r="176" spans="4:17">
      <c r="D176" s="686"/>
      <c r="K176" s="152"/>
      <c r="L176" s="152"/>
      <c r="M176" s="152"/>
      <c r="N176" s="152"/>
      <c r="Q176" s="152"/>
    </row>
    <row r="177" spans="4:17">
      <c r="D177" s="686"/>
      <c r="K177" s="152"/>
      <c r="L177" s="152"/>
      <c r="M177" s="152"/>
      <c r="N177" s="152"/>
      <c r="Q177" s="152"/>
    </row>
    <row r="178" spans="4:17">
      <c r="D178" s="686"/>
      <c r="K178" s="152"/>
      <c r="L178" s="152"/>
      <c r="M178" s="152"/>
      <c r="N178" s="152"/>
      <c r="Q178" s="152"/>
    </row>
    <row r="179" spans="4:17">
      <c r="D179" s="686"/>
      <c r="K179" s="152"/>
      <c r="L179" s="152"/>
      <c r="M179" s="152"/>
      <c r="N179" s="152"/>
      <c r="Q179" s="152"/>
    </row>
    <row r="180" spans="4:17">
      <c r="D180" s="686"/>
      <c r="K180" s="152"/>
      <c r="L180" s="152"/>
      <c r="M180" s="152"/>
      <c r="N180" s="152"/>
      <c r="Q180" s="152"/>
    </row>
    <row r="181" spans="4:17">
      <c r="D181" s="686"/>
      <c r="K181" s="152"/>
      <c r="L181" s="152"/>
      <c r="M181" s="152"/>
      <c r="N181" s="152"/>
      <c r="Q181" s="152"/>
    </row>
    <row r="182" spans="4:17">
      <c r="D182" s="686"/>
      <c r="K182" s="152"/>
      <c r="L182" s="152"/>
      <c r="M182" s="152"/>
      <c r="N182" s="152"/>
      <c r="Q182" s="152"/>
    </row>
    <row r="183" spans="4:17">
      <c r="D183" s="686"/>
      <c r="K183" s="152"/>
      <c r="L183" s="152"/>
      <c r="M183" s="152"/>
      <c r="N183" s="152"/>
      <c r="Q183" s="152"/>
    </row>
    <row r="184" spans="4:17">
      <c r="D184" s="686"/>
      <c r="K184" s="152"/>
      <c r="L184" s="152"/>
      <c r="M184" s="152"/>
      <c r="N184" s="152"/>
      <c r="Q184" s="152"/>
    </row>
    <row r="185" spans="4:17">
      <c r="D185" s="686"/>
      <c r="K185" s="152"/>
      <c r="L185" s="152"/>
      <c r="M185" s="152"/>
      <c r="N185" s="152"/>
      <c r="Q185" s="152"/>
    </row>
    <row r="186" spans="4:17">
      <c r="D186" s="686"/>
      <c r="K186" s="152"/>
      <c r="L186" s="152"/>
      <c r="M186" s="152"/>
      <c r="N186" s="152"/>
      <c r="Q186" s="152"/>
    </row>
    <row r="187" spans="4:17">
      <c r="D187" s="686"/>
      <c r="K187" s="152"/>
      <c r="L187" s="152"/>
      <c r="M187" s="152"/>
      <c r="N187" s="152"/>
      <c r="Q187" s="152"/>
    </row>
    <row r="188" spans="4:17">
      <c r="D188" s="686"/>
      <c r="K188" s="152"/>
      <c r="L188" s="152"/>
      <c r="M188" s="152"/>
      <c r="N188" s="152"/>
      <c r="Q188" s="152"/>
    </row>
    <row r="189" spans="4:17">
      <c r="D189" s="686"/>
      <c r="K189" s="152"/>
      <c r="L189" s="152"/>
      <c r="M189" s="152"/>
      <c r="N189" s="152"/>
      <c r="Q189" s="152"/>
    </row>
    <row r="190" spans="4:17">
      <c r="D190" s="686"/>
      <c r="K190" s="152"/>
      <c r="L190" s="152"/>
      <c r="M190" s="152"/>
      <c r="N190" s="152"/>
      <c r="Q190" s="152"/>
    </row>
    <row r="191" spans="4:17">
      <c r="D191" s="686"/>
      <c r="K191" s="152"/>
      <c r="L191" s="152"/>
      <c r="M191" s="152"/>
      <c r="N191" s="152"/>
      <c r="Q191" s="152"/>
    </row>
    <row r="192" spans="4:17">
      <c r="D192" s="686"/>
      <c r="K192" s="152"/>
      <c r="L192" s="152"/>
      <c r="M192" s="152"/>
      <c r="N192" s="152"/>
      <c r="Q192" s="152"/>
    </row>
    <row r="193" spans="4:17">
      <c r="D193" s="686"/>
      <c r="K193" s="152"/>
      <c r="L193" s="152"/>
      <c r="M193" s="152"/>
      <c r="N193" s="152"/>
      <c r="Q193" s="152"/>
    </row>
    <row r="194" spans="4:17">
      <c r="D194" s="686"/>
      <c r="K194" s="152"/>
      <c r="L194" s="152"/>
      <c r="M194" s="152"/>
      <c r="N194" s="152"/>
      <c r="Q194" s="152"/>
    </row>
    <row r="195" spans="4:17">
      <c r="D195" s="686"/>
      <c r="K195" s="152"/>
      <c r="L195" s="152"/>
      <c r="M195" s="152"/>
      <c r="N195" s="152"/>
      <c r="Q195" s="152"/>
    </row>
    <row r="196" spans="4:17">
      <c r="D196" s="686"/>
      <c r="K196" s="152"/>
      <c r="L196" s="152"/>
      <c r="M196" s="152"/>
      <c r="N196" s="152"/>
      <c r="Q196" s="152"/>
    </row>
    <row r="197" spans="4:17">
      <c r="D197" s="686"/>
      <c r="K197" s="152"/>
      <c r="L197" s="152"/>
      <c r="M197" s="152"/>
      <c r="N197" s="152"/>
      <c r="Q197" s="152"/>
    </row>
    <row r="198" spans="4:17">
      <c r="D198" s="686"/>
      <c r="K198" s="152"/>
      <c r="L198" s="152"/>
      <c r="M198" s="152"/>
      <c r="N198" s="152"/>
      <c r="Q198" s="152"/>
    </row>
    <row r="199" spans="4:17">
      <c r="D199" s="686"/>
      <c r="K199" s="152"/>
      <c r="L199" s="152"/>
      <c r="M199" s="152"/>
      <c r="N199" s="152"/>
      <c r="Q199" s="152"/>
    </row>
    <row r="200" spans="4:17">
      <c r="D200" s="686"/>
      <c r="K200" s="152"/>
      <c r="L200" s="152"/>
      <c r="M200" s="152"/>
      <c r="N200" s="152"/>
      <c r="Q200" s="152"/>
    </row>
    <row r="201" spans="4:17">
      <c r="D201" s="686"/>
      <c r="K201" s="152"/>
      <c r="L201" s="152"/>
      <c r="M201" s="152"/>
      <c r="N201" s="152"/>
      <c r="Q201" s="152"/>
    </row>
    <row r="202" spans="4:17">
      <c r="D202" s="686"/>
      <c r="K202" s="152"/>
      <c r="L202" s="152"/>
      <c r="M202" s="152"/>
      <c r="N202" s="152"/>
      <c r="Q202" s="152"/>
    </row>
    <row r="203" spans="4:17">
      <c r="D203" s="686"/>
      <c r="K203" s="152"/>
      <c r="L203" s="152"/>
      <c r="M203" s="152"/>
      <c r="N203" s="152"/>
      <c r="Q203" s="152"/>
    </row>
    <row r="204" spans="4:17">
      <c r="D204" s="686"/>
      <c r="K204" s="152"/>
      <c r="L204" s="152"/>
      <c r="M204" s="152"/>
      <c r="N204" s="152"/>
      <c r="Q204" s="152"/>
    </row>
    <row r="205" spans="4:17">
      <c r="D205" s="686"/>
      <c r="K205" s="152"/>
      <c r="L205" s="152"/>
      <c r="M205" s="152"/>
      <c r="N205" s="152"/>
      <c r="Q205" s="152"/>
    </row>
    <row r="206" spans="4:17">
      <c r="D206" s="686"/>
      <c r="K206" s="152"/>
      <c r="L206" s="152"/>
      <c r="M206" s="152"/>
      <c r="N206" s="152"/>
      <c r="Q206" s="152"/>
    </row>
    <row r="207" spans="4:17">
      <c r="D207" s="686"/>
      <c r="K207" s="152"/>
      <c r="L207" s="152"/>
      <c r="M207" s="152"/>
      <c r="N207" s="152"/>
      <c r="Q207" s="152"/>
    </row>
    <row r="208" spans="4:17">
      <c r="D208" s="686"/>
      <c r="K208" s="152"/>
      <c r="L208" s="152"/>
      <c r="M208" s="152"/>
      <c r="N208" s="152"/>
      <c r="Q208" s="152"/>
    </row>
    <row r="209" spans="4:17">
      <c r="D209" s="686"/>
      <c r="K209" s="152"/>
      <c r="L209" s="152"/>
      <c r="M209" s="152"/>
      <c r="N209" s="152"/>
      <c r="Q209" s="152"/>
    </row>
    <row r="210" spans="4:17">
      <c r="D210" s="686"/>
      <c r="K210" s="152"/>
      <c r="L210" s="152"/>
      <c r="M210" s="152"/>
      <c r="N210" s="152"/>
      <c r="Q210" s="152"/>
    </row>
    <row r="211" spans="4:17">
      <c r="D211" s="686"/>
      <c r="K211" s="152"/>
      <c r="L211" s="152"/>
      <c r="M211" s="152"/>
      <c r="N211" s="152"/>
      <c r="Q211" s="152"/>
    </row>
    <row r="212" spans="4:17">
      <c r="D212" s="686"/>
      <c r="K212" s="152"/>
      <c r="L212" s="152"/>
      <c r="M212" s="152"/>
      <c r="N212" s="152"/>
      <c r="Q212" s="152"/>
    </row>
    <row r="213" spans="4:17">
      <c r="D213" s="686"/>
      <c r="K213" s="152"/>
      <c r="L213" s="152"/>
      <c r="M213" s="152"/>
      <c r="N213" s="152"/>
      <c r="Q213" s="152"/>
    </row>
    <row r="214" spans="4:17">
      <c r="D214" s="686"/>
      <c r="K214" s="152"/>
      <c r="L214" s="152"/>
      <c r="M214" s="152"/>
      <c r="N214" s="152"/>
      <c r="Q214" s="152"/>
    </row>
    <row r="215" spans="4:17">
      <c r="D215" s="686"/>
      <c r="K215" s="152"/>
      <c r="L215" s="152"/>
      <c r="M215" s="152"/>
      <c r="N215" s="152"/>
      <c r="Q215" s="152"/>
    </row>
    <row r="216" spans="4:17">
      <c r="D216" s="686"/>
      <c r="K216" s="152"/>
      <c r="L216" s="152"/>
      <c r="M216" s="152"/>
      <c r="N216" s="152"/>
      <c r="Q216" s="152"/>
    </row>
    <row r="217" spans="4:17">
      <c r="D217" s="686"/>
      <c r="K217" s="152"/>
      <c r="L217" s="152"/>
      <c r="M217" s="152"/>
      <c r="N217" s="152"/>
      <c r="Q217" s="152"/>
    </row>
    <row r="218" spans="4:17">
      <c r="D218" s="686"/>
      <c r="K218" s="152"/>
      <c r="L218" s="152"/>
      <c r="M218" s="152"/>
      <c r="N218" s="152"/>
      <c r="Q218" s="152"/>
    </row>
    <row r="219" spans="4:17">
      <c r="D219" s="686"/>
      <c r="K219" s="152"/>
      <c r="L219" s="152"/>
      <c r="M219" s="152"/>
      <c r="N219" s="152"/>
      <c r="Q219" s="152"/>
    </row>
    <row r="220" spans="4:17">
      <c r="D220" s="686"/>
      <c r="K220" s="152"/>
      <c r="L220" s="152"/>
      <c r="M220" s="152"/>
      <c r="N220" s="152"/>
      <c r="Q220" s="152"/>
    </row>
    <row r="221" spans="4:17">
      <c r="D221" s="686"/>
      <c r="K221" s="152"/>
      <c r="L221" s="152"/>
      <c r="M221" s="152"/>
      <c r="N221" s="152"/>
      <c r="Q221" s="152"/>
    </row>
    <row r="222" spans="4:17">
      <c r="D222" s="686"/>
      <c r="K222" s="152"/>
      <c r="L222" s="152"/>
      <c r="M222" s="152"/>
      <c r="N222" s="152"/>
      <c r="Q222" s="152"/>
    </row>
    <row r="223" spans="4:17">
      <c r="D223" s="686"/>
      <c r="K223" s="152"/>
      <c r="L223" s="152"/>
      <c r="M223" s="152"/>
      <c r="N223" s="152"/>
      <c r="Q223" s="152"/>
    </row>
    <row r="224" spans="4:17">
      <c r="D224" s="686"/>
      <c r="K224" s="152"/>
      <c r="L224" s="152"/>
      <c r="M224" s="152"/>
      <c r="N224" s="152"/>
      <c r="Q224" s="152"/>
    </row>
    <row r="225" spans="4:17">
      <c r="D225" s="686"/>
      <c r="K225" s="152"/>
      <c r="L225" s="152"/>
      <c r="M225" s="152"/>
      <c r="N225" s="152"/>
      <c r="Q225" s="152"/>
    </row>
    <row r="226" spans="4:17">
      <c r="D226" s="686"/>
      <c r="K226" s="152"/>
      <c r="L226" s="152"/>
      <c r="M226" s="152"/>
      <c r="N226" s="152"/>
      <c r="Q226" s="152"/>
    </row>
    <row r="227" spans="4:17">
      <c r="D227" s="686"/>
      <c r="K227" s="152"/>
      <c r="L227" s="152"/>
      <c r="M227" s="152"/>
      <c r="N227" s="152"/>
      <c r="Q227" s="152"/>
    </row>
    <row r="228" spans="4:17">
      <c r="D228" s="686"/>
      <c r="K228" s="152"/>
      <c r="L228" s="152"/>
      <c r="M228" s="152"/>
      <c r="N228" s="152"/>
      <c r="Q228" s="152"/>
    </row>
    <row r="229" spans="4:17">
      <c r="D229" s="686"/>
      <c r="K229" s="152"/>
      <c r="L229" s="152"/>
      <c r="M229" s="152"/>
      <c r="N229" s="152"/>
      <c r="Q229" s="152"/>
    </row>
    <row r="230" spans="4:17">
      <c r="D230" s="686"/>
      <c r="K230" s="152"/>
      <c r="L230" s="152"/>
      <c r="M230" s="152"/>
      <c r="N230" s="152"/>
      <c r="Q230" s="152"/>
    </row>
    <row r="231" spans="4:17">
      <c r="D231" s="686"/>
      <c r="K231" s="152"/>
      <c r="L231" s="152"/>
      <c r="M231" s="152"/>
      <c r="N231" s="152"/>
      <c r="Q231" s="152"/>
    </row>
    <row r="232" spans="4:17">
      <c r="D232" s="686"/>
      <c r="K232" s="152"/>
      <c r="L232" s="152"/>
      <c r="M232" s="152"/>
      <c r="N232" s="152"/>
      <c r="Q232" s="152"/>
    </row>
    <row r="233" spans="4:17">
      <c r="D233" s="686"/>
      <c r="K233" s="152"/>
      <c r="L233" s="152"/>
      <c r="M233" s="152"/>
      <c r="N233" s="152"/>
      <c r="Q233" s="152"/>
    </row>
    <row r="234" spans="4:17">
      <c r="D234" s="686"/>
      <c r="K234" s="152"/>
      <c r="L234" s="152"/>
      <c r="M234" s="152"/>
      <c r="N234" s="152"/>
      <c r="Q234" s="152"/>
    </row>
    <row r="235" spans="4:17">
      <c r="D235" s="686"/>
      <c r="K235" s="152"/>
      <c r="L235" s="152"/>
      <c r="M235" s="152"/>
      <c r="N235" s="152"/>
      <c r="Q235" s="152"/>
    </row>
    <row r="236" spans="4:17">
      <c r="D236" s="686"/>
      <c r="K236" s="152"/>
      <c r="L236" s="152"/>
      <c r="M236" s="152"/>
      <c r="N236" s="152"/>
      <c r="Q236" s="152"/>
    </row>
    <row r="237" spans="4:17">
      <c r="D237" s="686"/>
      <c r="K237" s="152"/>
      <c r="L237" s="152"/>
      <c r="M237" s="152"/>
      <c r="N237" s="152"/>
      <c r="Q237" s="152"/>
    </row>
    <row r="238" spans="4:17">
      <c r="D238" s="686"/>
      <c r="K238" s="152"/>
      <c r="L238" s="152"/>
      <c r="M238" s="152"/>
      <c r="N238" s="152"/>
      <c r="Q238" s="152"/>
    </row>
    <row r="239" spans="4:17">
      <c r="D239" s="686"/>
      <c r="K239" s="152"/>
      <c r="L239" s="152"/>
      <c r="M239" s="152"/>
      <c r="N239" s="152"/>
      <c r="Q239" s="152"/>
    </row>
    <row r="240" spans="4:17">
      <c r="D240" s="686"/>
      <c r="K240" s="152"/>
      <c r="L240" s="152"/>
      <c r="M240" s="152"/>
      <c r="N240" s="152"/>
      <c r="Q240" s="152"/>
    </row>
    <row r="241" spans="4:17">
      <c r="D241" s="686"/>
      <c r="K241" s="152"/>
      <c r="L241" s="152"/>
      <c r="M241" s="152"/>
      <c r="N241" s="152"/>
      <c r="Q241" s="152"/>
    </row>
    <row r="242" spans="4:17">
      <c r="D242" s="686"/>
      <c r="K242" s="152"/>
      <c r="L242" s="152"/>
      <c r="M242" s="152"/>
      <c r="N242" s="152"/>
      <c r="Q242" s="152"/>
    </row>
    <row r="243" spans="4:17">
      <c r="D243" s="686"/>
      <c r="K243" s="152"/>
      <c r="L243" s="152"/>
      <c r="M243" s="152"/>
      <c r="N243" s="152"/>
      <c r="Q243" s="152"/>
    </row>
    <row r="244" spans="4:17">
      <c r="D244" s="686"/>
      <c r="K244" s="152"/>
      <c r="L244" s="152"/>
      <c r="M244" s="152"/>
      <c r="N244" s="152"/>
      <c r="Q244" s="152"/>
    </row>
    <row r="245" spans="4:17">
      <c r="D245" s="686"/>
      <c r="K245" s="152"/>
      <c r="L245" s="152"/>
      <c r="M245" s="152"/>
      <c r="N245" s="152"/>
      <c r="Q245" s="152"/>
    </row>
    <row r="246" spans="4:17">
      <c r="D246" s="686"/>
      <c r="K246" s="152"/>
      <c r="L246" s="152"/>
      <c r="M246" s="152"/>
      <c r="N246" s="152"/>
      <c r="Q246" s="152"/>
    </row>
    <row r="247" spans="4:17">
      <c r="D247" s="686"/>
      <c r="K247" s="152"/>
      <c r="L247" s="152"/>
      <c r="M247" s="152"/>
      <c r="N247" s="152"/>
      <c r="Q247" s="152"/>
    </row>
    <row r="248" spans="4:17">
      <c r="D248" s="686"/>
      <c r="K248" s="152"/>
      <c r="L248" s="152"/>
      <c r="M248" s="152"/>
      <c r="N248" s="152"/>
      <c r="Q248" s="152"/>
    </row>
    <row r="249" spans="4:17">
      <c r="D249" s="686"/>
      <c r="K249" s="152"/>
      <c r="L249" s="152"/>
      <c r="M249" s="152"/>
      <c r="N249" s="152"/>
      <c r="Q249" s="152"/>
    </row>
    <row r="250" spans="4:17">
      <c r="D250" s="686"/>
      <c r="K250" s="152"/>
      <c r="L250" s="152"/>
      <c r="M250" s="152"/>
      <c r="N250" s="152"/>
      <c r="Q250" s="152"/>
    </row>
    <row r="251" spans="4:17">
      <c r="D251" s="686"/>
      <c r="K251" s="152"/>
      <c r="L251" s="152"/>
      <c r="M251" s="152"/>
      <c r="N251" s="152"/>
      <c r="Q251" s="152"/>
    </row>
    <row r="252" spans="4:17">
      <c r="D252" s="686"/>
      <c r="K252" s="152"/>
      <c r="L252" s="152"/>
      <c r="M252" s="152"/>
      <c r="N252" s="152"/>
      <c r="Q252" s="152"/>
    </row>
    <row r="253" spans="4:17">
      <c r="D253" s="686"/>
      <c r="K253" s="152"/>
      <c r="L253" s="152"/>
      <c r="M253" s="152"/>
      <c r="N253" s="152"/>
      <c r="Q253" s="152"/>
    </row>
    <row r="254" spans="4:17">
      <c r="D254" s="686"/>
      <c r="K254" s="152"/>
      <c r="L254" s="152"/>
      <c r="M254" s="152"/>
      <c r="N254" s="152"/>
      <c r="Q254" s="152"/>
    </row>
    <row r="255" spans="4:17">
      <c r="D255" s="686"/>
      <c r="K255" s="152"/>
      <c r="L255" s="152"/>
      <c r="M255" s="152"/>
      <c r="N255" s="152"/>
      <c r="Q255" s="152"/>
    </row>
    <row r="256" spans="4:17">
      <c r="D256" s="686"/>
      <c r="K256" s="152"/>
      <c r="L256" s="152"/>
      <c r="M256" s="152"/>
      <c r="N256" s="152"/>
      <c r="Q256" s="152"/>
    </row>
    <row r="257" spans="4:17">
      <c r="D257" s="686"/>
      <c r="K257" s="152"/>
      <c r="L257" s="152"/>
      <c r="M257" s="152"/>
      <c r="N257" s="152"/>
      <c r="Q257" s="152"/>
    </row>
    <row r="258" spans="4:17">
      <c r="D258" s="686"/>
      <c r="K258" s="152"/>
      <c r="L258" s="152"/>
      <c r="M258" s="152"/>
      <c r="N258" s="152"/>
      <c r="Q258" s="152"/>
    </row>
    <row r="259" spans="4:17">
      <c r="D259" s="686"/>
      <c r="K259" s="152"/>
      <c r="L259" s="152"/>
      <c r="M259" s="152"/>
      <c r="N259" s="152"/>
      <c r="Q259" s="152"/>
    </row>
    <row r="260" spans="4:17">
      <c r="D260" s="686"/>
      <c r="K260" s="152"/>
      <c r="L260" s="152"/>
      <c r="M260" s="152"/>
      <c r="N260" s="152"/>
      <c r="Q260" s="152"/>
    </row>
    <row r="261" spans="4:17">
      <c r="D261" s="686"/>
      <c r="K261" s="152"/>
      <c r="L261" s="152"/>
      <c r="M261" s="152"/>
      <c r="N261" s="152"/>
      <c r="Q261" s="152"/>
    </row>
    <row r="262" spans="4:17">
      <c r="D262" s="686"/>
      <c r="K262" s="152"/>
      <c r="L262" s="152"/>
      <c r="M262" s="152"/>
      <c r="N262" s="152"/>
      <c r="Q262" s="152"/>
    </row>
    <row r="263" spans="4:17">
      <c r="D263" s="686"/>
      <c r="K263" s="152"/>
      <c r="L263" s="152"/>
      <c r="M263" s="152"/>
      <c r="N263" s="152"/>
      <c r="Q263" s="152"/>
    </row>
    <row r="264" spans="4:17">
      <c r="D264" s="686"/>
      <c r="K264" s="152"/>
      <c r="L264" s="152"/>
      <c r="M264" s="152"/>
      <c r="N264" s="152"/>
      <c r="Q264" s="152"/>
    </row>
    <row r="265" spans="4:17">
      <c r="D265" s="686"/>
      <c r="K265" s="152"/>
      <c r="L265" s="152"/>
      <c r="M265" s="152"/>
      <c r="N265" s="152"/>
      <c r="Q265" s="152"/>
    </row>
    <row r="266" spans="4:17">
      <c r="D266" s="686"/>
      <c r="K266" s="152"/>
      <c r="L266" s="152"/>
      <c r="M266" s="152"/>
      <c r="N266" s="152"/>
      <c r="Q266" s="152"/>
    </row>
    <row r="267" spans="4:17">
      <c r="D267" s="686"/>
      <c r="K267" s="152"/>
      <c r="L267" s="152"/>
      <c r="M267" s="152"/>
      <c r="N267" s="152"/>
      <c r="Q267" s="152"/>
    </row>
    <row r="268" spans="4:17">
      <c r="D268" s="686"/>
      <c r="K268" s="152"/>
      <c r="L268" s="152"/>
      <c r="M268" s="152"/>
      <c r="N268" s="152"/>
      <c r="Q268" s="152"/>
    </row>
    <row r="269" spans="4:17">
      <c r="D269" s="686"/>
      <c r="K269" s="152"/>
      <c r="L269" s="152"/>
      <c r="M269" s="152"/>
      <c r="N269" s="152"/>
      <c r="Q269" s="152"/>
    </row>
    <row r="270" spans="4:17">
      <c r="D270" s="686"/>
      <c r="K270" s="152"/>
      <c r="L270" s="152"/>
      <c r="M270" s="152"/>
      <c r="N270" s="152"/>
      <c r="Q270" s="152"/>
    </row>
    <row r="271" spans="4:17">
      <c r="D271" s="686"/>
      <c r="K271" s="152"/>
      <c r="L271" s="152"/>
      <c r="M271" s="152"/>
      <c r="N271" s="152"/>
      <c r="Q271" s="152"/>
    </row>
    <row r="272" spans="4:17">
      <c r="D272" s="686"/>
      <c r="K272" s="152"/>
      <c r="L272" s="152"/>
      <c r="M272" s="152"/>
      <c r="N272" s="152"/>
      <c r="Q272" s="152"/>
    </row>
    <row r="273" spans="4:17">
      <c r="D273" s="686"/>
      <c r="K273" s="152"/>
      <c r="L273" s="152"/>
      <c r="M273" s="152"/>
      <c r="N273" s="152"/>
      <c r="Q273" s="152"/>
    </row>
    <row r="274" spans="4:17">
      <c r="D274" s="686"/>
      <c r="K274" s="152"/>
      <c r="L274" s="152"/>
      <c r="M274" s="152"/>
      <c r="N274" s="152"/>
      <c r="Q274" s="152"/>
    </row>
    <row r="275" spans="4:17">
      <c r="D275" s="686"/>
      <c r="K275" s="152"/>
      <c r="L275" s="152"/>
      <c r="M275" s="152"/>
      <c r="N275" s="152"/>
      <c r="Q275" s="152"/>
    </row>
    <row r="276" spans="4:17">
      <c r="D276" s="686"/>
      <c r="K276" s="152"/>
      <c r="L276" s="152"/>
      <c r="M276" s="152"/>
      <c r="N276" s="152"/>
      <c r="Q276" s="152"/>
    </row>
    <row r="277" spans="4:17">
      <c r="D277" s="686"/>
      <c r="K277" s="152"/>
      <c r="L277" s="152"/>
      <c r="M277" s="152"/>
      <c r="N277" s="152"/>
      <c r="Q277" s="152"/>
    </row>
    <row r="278" spans="4:17">
      <c r="D278" s="686"/>
      <c r="K278" s="152"/>
      <c r="L278" s="152"/>
      <c r="M278" s="152"/>
      <c r="N278" s="152"/>
      <c r="Q278" s="152"/>
    </row>
    <row r="279" spans="4:17">
      <c r="D279" s="686"/>
      <c r="K279" s="152"/>
      <c r="L279" s="152"/>
      <c r="M279" s="152"/>
      <c r="N279" s="152"/>
      <c r="Q279" s="152"/>
    </row>
    <row r="280" spans="4:17">
      <c r="D280" s="686"/>
      <c r="K280" s="152"/>
      <c r="L280" s="152"/>
      <c r="M280" s="152"/>
      <c r="N280" s="152"/>
      <c r="Q280" s="152"/>
    </row>
    <row r="281" spans="4:17">
      <c r="D281" s="686"/>
      <c r="K281" s="152"/>
      <c r="L281" s="152"/>
      <c r="M281" s="152"/>
      <c r="N281" s="152"/>
      <c r="Q281" s="152"/>
    </row>
    <row r="282" spans="4:17">
      <c r="D282" s="686"/>
      <c r="K282" s="152"/>
      <c r="L282" s="152"/>
      <c r="M282" s="152"/>
      <c r="N282" s="152"/>
      <c r="Q282" s="152"/>
    </row>
    <row r="283" spans="4:17">
      <c r="D283" s="686"/>
      <c r="K283" s="152"/>
      <c r="L283" s="152"/>
      <c r="M283" s="152"/>
      <c r="N283" s="152"/>
      <c r="Q283" s="152"/>
    </row>
    <row r="284" spans="4:17">
      <c r="D284" s="686"/>
      <c r="K284" s="152"/>
      <c r="L284" s="152"/>
      <c r="M284" s="152"/>
      <c r="N284" s="152"/>
      <c r="Q284" s="152"/>
    </row>
    <row r="285" spans="4:17">
      <c r="D285" s="686"/>
      <c r="K285" s="152"/>
      <c r="L285" s="152"/>
      <c r="M285" s="152"/>
      <c r="N285" s="152"/>
      <c r="Q285" s="152"/>
    </row>
    <row r="286" spans="4:17">
      <c r="D286" s="686"/>
      <c r="K286" s="152"/>
      <c r="L286" s="152"/>
      <c r="M286" s="152"/>
      <c r="N286" s="152"/>
      <c r="Q286" s="152"/>
    </row>
    <row r="287" spans="4:17">
      <c r="D287" s="686"/>
      <c r="K287" s="152"/>
      <c r="L287" s="152"/>
      <c r="M287" s="152"/>
      <c r="N287" s="152"/>
      <c r="Q287" s="152"/>
    </row>
    <row r="288" spans="4:17">
      <c r="D288" s="686"/>
      <c r="K288" s="152"/>
      <c r="L288" s="152"/>
      <c r="M288" s="152"/>
      <c r="N288" s="152"/>
      <c r="Q288" s="152"/>
    </row>
    <row r="289" spans="4:17">
      <c r="D289" s="686"/>
      <c r="K289" s="152"/>
      <c r="L289" s="152"/>
      <c r="M289" s="152"/>
      <c r="N289" s="152"/>
      <c r="Q289" s="152"/>
    </row>
    <row r="290" spans="4:17">
      <c r="D290" s="686"/>
      <c r="K290" s="152"/>
      <c r="L290" s="152"/>
      <c r="M290" s="152"/>
      <c r="N290" s="152"/>
      <c r="Q290" s="152"/>
    </row>
    <row r="291" spans="4:17">
      <c r="D291" s="686"/>
      <c r="K291" s="152"/>
      <c r="L291" s="152"/>
      <c r="M291" s="152"/>
      <c r="N291" s="152"/>
      <c r="Q291" s="152"/>
    </row>
    <row r="292" spans="4:17">
      <c r="D292" s="686"/>
      <c r="K292" s="152"/>
      <c r="L292" s="152"/>
      <c r="M292" s="152"/>
      <c r="N292" s="152"/>
      <c r="Q292" s="152"/>
    </row>
    <row r="293" spans="4:17">
      <c r="D293" s="686"/>
      <c r="K293" s="152"/>
      <c r="L293" s="152"/>
      <c r="M293" s="152"/>
      <c r="N293" s="152"/>
      <c r="Q293" s="152"/>
    </row>
    <row r="294" spans="4:17">
      <c r="D294" s="686"/>
      <c r="K294" s="152"/>
      <c r="L294" s="152"/>
      <c r="M294" s="152"/>
      <c r="N294" s="152"/>
      <c r="Q294" s="152"/>
    </row>
    <row r="295" spans="4:17">
      <c r="D295" s="686"/>
      <c r="K295" s="152"/>
      <c r="L295" s="152"/>
      <c r="M295" s="152"/>
      <c r="N295" s="152"/>
      <c r="Q295" s="152"/>
    </row>
    <row r="296" spans="4:17">
      <c r="D296" s="686"/>
      <c r="K296" s="152"/>
      <c r="L296" s="152"/>
      <c r="M296" s="152"/>
      <c r="N296" s="152"/>
      <c r="Q296" s="152"/>
    </row>
    <row r="297" spans="4:17">
      <c r="D297" s="686"/>
      <c r="K297" s="152"/>
      <c r="L297" s="152"/>
      <c r="M297" s="152"/>
      <c r="N297" s="152"/>
      <c r="Q297" s="152"/>
    </row>
    <row r="298" spans="4:17">
      <c r="D298" s="686"/>
      <c r="K298" s="152"/>
      <c r="L298" s="152"/>
      <c r="M298" s="152"/>
      <c r="N298" s="152"/>
      <c r="Q298" s="152"/>
    </row>
    <row r="299" spans="4:17">
      <c r="D299" s="686"/>
      <c r="K299" s="152"/>
      <c r="L299" s="152"/>
      <c r="M299" s="152"/>
      <c r="N299" s="152"/>
      <c r="Q299" s="152"/>
    </row>
    <row r="300" spans="4:17">
      <c r="D300" s="686"/>
      <c r="K300" s="152"/>
      <c r="L300" s="152"/>
      <c r="M300" s="152"/>
      <c r="N300" s="152"/>
      <c r="Q300" s="152"/>
    </row>
    <row r="301" spans="4:17">
      <c r="D301" s="686"/>
      <c r="K301" s="152"/>
      <c r="L301" s="152"/>
      <c r="M301" s="152"/>
      <c r="N301" s="152"/>
      <c r="Q301" s="152"/>
    </row>
    <row r="302" spans="4:17">
      <c r="D302" s="686"/>
      <c r="K302" s="152"/>
      <c r="L302" s="152"/>
      <c r="M302" s="152"/>
      <c r="N302" s="152"/>
      <c r="Q302" s="152"/>
    </row>
    <row r="303" spans="4:17">
      <c r="D303" s="686"/>
      <c r="K303" s="152"/>
      <c r="L303" s="152"/>
      <c r="M303" s="152"/>
      <c r="N303" s="152"/>
      <c r="Q303" s="152"/>
    </row>
    <row r="304" spans="4:17">
      <c r="D304" s="686"/>
      <c r="K304" s="152"/>
      <c r="L304" s="152"/>
      <c r="M304" s="152"/>
      <c r="N304" s="152"/>
      <c r="Q304" s="152"/>
    </row>
    <row r="305" spans="4:17">
      <c r="D305" s="686"/>
      <c r="K305" s="152"/>
      <c r="L305" s="152"/>
      <c r="M305" s="152"/>
      <c r="N305" s="152"/>
      <c r="Q305" s="152"/>
    </row>
    <row r="306" spans="4:17">
      <c r="D306" s="686"/>
      <c r="K306" s="152"/>
      <c r="L306" s="152"/>
      <c r="M306" s="152"/>
      <c r="N306" s="152"/>
      <c r="Q306" s="152"/>
    </row>
    <row r="307" spans="4:17">
      <c r="D307" s="686"/>
      <c r="K307" s="152"/>
      <c r="L307" s="152"/>
      <c r="M307" s="152"/>
      <c r="N307" s="152"/>
      <c r="Q307" s="152"/>
    </row>
    <row r="308" spans="4:17">
      <c r="D308" s="686"/>
      <c r="K308" s="152"/>
      <c r="L308" s="152"/>
      <c r="M308" s="152"/>
      <c r="N308" s="152"/>
      <c r="Q308" s="152"/>
    </row>
    <row r="309" spans="4:17">
      <c r="D309" s="686"/>
      <c r="K309" s="152"/>
      <c r="L309" s="152"/>
      <c r="M309" s="152"/>
      <c r="N309" s="152"/>
      <c r="Q309" s="152"/>
    </row>
    <row r="310" spans="4:17">
      <c r="D310" s="686"/>
      <c r="K310" s="152"/>
      <c r="L310" s="152"/>
      <c r="M310" s="152"/>
      <c r="N310" s="152"/>
      <c r="Q310" s="152"/>
    </row>
    <row r="311" spans="4:17">
      <c r="D311" s="686"/>
      <c r="K311" s="152"/>
      <c r="L311" s="152"/>
      <c r="M311" s="152"/>
      <c r="N311" s="152"/>
      <c r="Q311" s="152"/>
    </row>
    <row r="312" spans="4:17">
      <c r="D312" s="686"/>
      <c r="K312" s="152"/>
      <c r="L312" s="152"/>
      <c r="M312" s="152"/>
      <c r="N312" s="152"/>
      <c r="Q312" s="152"/>
    </row>
    <row r="313" spans="4:17">
      <c r="D313" s="686"/>
      <c r="K313" s="152"/>
      <c r="L313" s="152"/>
      <c r="M313" s="152"/>
      <c r="N313" s="152"/>
      <c r="Q313" s="152"/>
    </row>
    <row r="314" spans="4:17">
      <c r="D314" s="686"/>
      <c r="K314" s="152"/>
      <c r="L314" s="152"/>
      <c r="M314" s="152"/>
      <c r="N314" s="152"/>
      <c r="Q314" s="152"/>
    </row>
    <row r="315" spans="4:17">
      <c r="D315" s="686"/>
      <c r="K315" s="152"/>
      <c r="L315" s="152"/>
      <c r="M315" s="152"/>
      <c r="N315" s="152"/>
      <c r="Q315" s="152"/>
    </row>
    <row r="316" spans="4:17">
      <c r="D316" s="686"/>
      <c r="K316" s="152"/>
      <c r="L316" s="152"/>
      <c r="M316" s="152"/>
      <c r="N316" s="152"/>
      <c r="Q316" s="152"/>
    </row>
    <row r="317" spans="4:17">
      <c r="D317" s="686"/>
      <c r="K317" s="152"/>
      <c r="L317" s="152"/>
      <c r="M317" s="152"/>
      <c r="N317" s="152"/>
      <c r="Q317" s="152"/>
    </row>
    <row r="318" spans="4:17">
      <c r="D318" s="686"/>
      <c r="K318" s="152"/>
      <c r="L318" s="152"/>
      <c r="M318" s="152"/>
      <c r="N318" s="152"/>
      <c r="Q318" s="152"/>
    </row>
    <row r="319" spans="4:17">
      <c r="D319" s="686"/>
      <c r="K319" s="152"/>
      <c r="L319" s="152"/>
      <c r="M319" s="152"/>
      <c r="N319" s="152"/>
      <c r="Q319" s="152"/>
    </row>
    <row r="320" spans="4:17">
      <c r="D320" s="686"/>
      <c r="K320" s="152"/>
      <c r="L320" s="152"/>
      <c r="M320" s="152"/>
      <c r="N320" s="152"/>
      <c r="Q320" s="152"/>
    </row>
    <row r="321" spans="4:17">
      <c r="D321" s="686"/>
      <c r="K321" s="152"/>
      <c r="L321" s="152"/>
      <c r="M321" s="152"/>
      <c r="N321" s="152"/>
      <c r="Q321" s="152"/>
    </row>
    <row r="322" spans="4:17">
      <c r="D322" s="686"/>
      <c r="K322" s="152"/>
      <c r="L322" s="152"/>
      <c r="M322" s="152"/>
      <c r="N322" s="152"/>
      <c r="Q322" s="152"/>
    </row>
    <row r="323" spans="4:17">
      <c r="D323" s="686"/>
      <c r="K323" s="152"/>
      <c r="L323" s="152"/>
      <c r="M323" s="152"/>
      <c r="N323" s="152"/>
      <c r="Q323" s="152"/>
    </row>
    <row r="324" spans="4:17">
      <c r="D324" s="686"/>
      <c r="K324" s="152"/>
      <c r="L324" s="152"/>
      <c r="M324" s="152"/>
      <c r="N324" s="152"/>
      <c r="Q324" s="152"/>
    </row>
    <row r="325" spans="4:17">
      <c r="D325" s="686"/>
      <c r="K325" s="152"/>
      <c r="L325" s="152"/>
      <c r="M325" s="152"/>
      <c r="N325" s="152"/>
      <c r="Q325" s="152"/>
    </row>
    <row r="326" spans="4:17">
      <c r="D326" s="686"/>
      <c r="K326" s="152"/>
      <c r="L326" s="152"/>
      <c r="M326" s="152"/>
      <c r="N326" s="152"/>
      <c r="Q326" s="152"/>
    </row>
    <row r="327" spans="4:17">
      <c r="D327" s="686"/>
      <c r="K327" s="152"/>
      <c r="L327" s="152"/>
      <c r="M327" s="152"/>
      <c r="N327" s="152"/>
      <c r="Q327" s="152"/>
    </row>
    <row r="328" spans="4:17">
      <c r="D328" s="686"/>
      <c r="K328" s="152"/>
      <c r="L328" s="152"/>
      <c r="M328" s="152"/>
      <c r="N328" s="152"/>
      <c r="Q328" s="152"/>
    </row>
    <row r="329" spans="4:17">
      <c r="D329" s="686"/>
      <c r="K329" s="152"/>
      <c r="L329" s="152"/>
      <c r="M329" s="152"/>
      <c r="N329" s="152"/>
      <c r="Q329" s="152"/>
    </row>
    <row r="330" spans="4:17">
      <c r="D330" s="686"/>
      <c r="K330" s="152"/>
      <c r="L330" s="152"/>
      <c r="M330" s="152"/>
      <c r="N330" s="152"/>
      <c r="Q330" s="152"/>
    </row>
    <row r="331" spans="4:17">
      <c r="D331" s="686"/>
      <c r="K331" s="152"/>
      <c r="L331" s="152"/>
      <c r="M331" s="152"/>
      <c r="N331" s="152"/>
      <c r="Q331" s="152"/>
    </row>
    <row r="332" spans="4:17">
      <c r="D332" s="686"/>
      <c r="K332" s="152"/>
      <c r="L332" s="152"/>
      <c r="M332" s="152"/>
      <c r="N332" s="152"/>
      <c r="Q332" s="152"/>
    </row>
    <row r="333" spans="4:17">
      <c r="D333" s="686"/>
      <c r="K333" s="152"/>
      <c r="L333" s="152"/>
      <c r="M333" s="152"/>
      <c r="N333" s="152"/>
      <c r="Q333" s="152"/>
    </row>
    <row r="334" spans="4:17">
      <c r="D334" s="686"/>
      <c r="K334" s="152"/>
      <c r="L334" s="152"/>
      <c r="M334" s="152"/>
      <c r="N334" s="152"/>
      <c r="Q334" s="152"/>
    </row>
    <row r="335" spans="4:17">
      <c r="D335" s="686"/>
      <c r="K335" s="152"/>
      <c r="L335" s="152"/>
      <c r="M335" s="152"/>
      <c r="N335" s="152"/>
      <c r="Q335" s="152"/>
    </row>
    <row r="336" spans="4:17">
      <c r="D336" s="686"/>
      <c r="K336" s="152"/>
      <c r="L336" s="152"/>
      <c r="M336" s="152"/>
      <c r="N336" s="152"/>
      <c r="Q336" s="152"/>
    </row>
    <row r="337" spans="4:17">
      <c r="D337" s="686"/>
      <c r="K337" s="152"/>
      <c r="L337" s="152"/>
      <c r="M337" s="152"/>
      <c r="N337" s="152"/>
      <c r="Q337" s="152"/>
    </row>
    <row r="338" spans="4:17">
      <c r="D338" s="686"/>
      <c r="K338" s="152"/>
      <c r="L338" s="152"/>
      <c r="M338" s="152"/>
      <c r="N338" s="152"/>
      <c r="Q338" s="152"/>
    </row>
    <row r="339" spans="4:17">
      <c r="D339" s="686"/>
      <c r="K339" s="152"/>
      <c r="L339" s="152"/>
      <c r="M339" s="152"/>
      <c r="N339" s="152"/>
      <c r="Q339" s="152"/>
    </row>
    <row r="340" spans="4:17">
      <c r="D340" s="686"/>
      <c r="K340" s="152"/>
      <c r="L340" s="152"/>
      <c r="M340" s="152"/>
      <c r="N340" s="152"/>
      <c r="Q340" s="152"/>
    </row>
    <row r="341" spans="4:17">
      <c r="D341" s="686"/>
      <c r="K341" s="152"/>
      <c r="L341" s="152"/>
      <c r="M341" s="152"/>
      <c r="N341" s="152"/>
      <c r="Q341" s="152"/>
    </row>
    <row r="342" spans="4:17">
      <c r="D342" s="686"/>
      <c r="K342" s="152"/>
      <c r="L342" s="152"/>
      <c r="M342" s="152"/>
      <c r="N342" s="152"/>
      <c r="Q342" s="152"/>
    </row>
    <row r="343" spans="4:17">
      <c r="D343" s="686"/>
      <c r="K343" s="152"/>
      <c r="L343" s="152"/>
      <c r="M343" s="152"/>
      <c r="N343" s="152"/>
      <c r="Q343" s="152"/>
    </row>
    <row r="344" spans="4:17">
      <c r="D344" s="686"/>
      <c r="K344" s="152"/>
      <c r="L344" s="152"/>
      <c r="M344" s="152"/>
      <c r="N344" s="152"/>
      <c r="Q344" s="152"/>
    </row>
    <row r="345" spans="4:17">
      <c r="D345" s="686"/>
      <c r="K345" s="152"/>
      <c r="L345" s="152"/>
      <c r="M345" s="152"/>
      <c r="N345" s="152"/>
      <c r="Q345" s="152"/>
    </row>
    <row r="346" spans="4:17">
      <c r="D346" s="686"/>
      <c r="K346" s="152"/>
      <c r="L346" s="152"/>
      <c r="M346" s="152"/>
      <c r="N346" s="152"/>
      <c r="Q346" s="152"/>
    </row>
    <row r="347" spans="4:17">
      <c r="D347" s="686"/>
      <c r="K347" s="152"/>
      <c r="L347" s="152"/>
      <c r="M347" s="152"/>
      <c r="N347" s="152"/>
      <c r="Q347" s="152"/>
    </row>
    <row r="348" spans="4:17">
      <c r="D348" s="686"/>
      <c r="K348" s="152"/>
      <c r="L348" s="152"/>
      <c r="M348" s="152"/>
      <c r="N348" s="152"/>
      <c r="Q348" s="152"/>
    </row>
    <row r="349" spans="4:17">
      <c r="D349" s="686"/>
      <c r="K349" s="152"/>
      <c r="L349" s="152"/>
      <c r="M349" s="152"/>
      <c r="N349" s="152"/>
      <c r="Q349" s="152"/>
    </row>
    <row r="350" spans="4:17">
      <c r="D350" s="686"/>
      <c r="K350" s="152"/>
      <c r="L350" s="152"/>
      <c r="M350" s="152"/>
      <c r="N350" s="152"/>
      <c r="Q350" s="152"/>
    </row>
    <row r="351" spans="4:17">
      <c r="D351" s="686"/>
      <c r="K351" s="152"/>
      <c r="L351" s="152"/>
      <c r="M351" s="152"/>
      <c r="N351" s="152"/>
      <c r="Q351" s="152"/>
    </row>
    <row r="352" spans="4:17">
      <c r="D352" s="686"/>
      <c r="K352" s="152"/>
      <c r="L352" s="152"/>
      <c r="M352" s="152"/>
      <c r="N352" s="152"/>
      <c r="Q352" s="152"/>
    </row>
    <row r="353" spans="4:17">
      <c r="D353" s="686"/>
      <c r="K353" s="152"/>
      <c r="L353" s="152"/>
      <c r="M353" s="152"/>
      <c r="N353" s="152"/>
      <c r="Q353" s="152"/>
    </row>
    <row r="354" spans="4:17">
      <c r="D354" s="686"/>
      <c r="K354" s="152"/>
      <c r="L354" s="152"/>
      <c r="M354" s="152"/>
      <c r="N354" s="152"/>
      <c r="Q354" s="152"/>
    </row>
    <row r="355" spans="4:17">
      <c r="D355" s="686"/>
      <c r="K355" s="152"/>
      <c r="L355" s="152"/>
      <c r="M355" s="152"/>
      <c r="N355" s="152"/>
      <c r="Q355" s="152"/>
    </row>
    <row r="356" spans="4:17">
      <c r="D356" s="686"/>
      <c r="K356" s="152"/>
      <c r="L356" s="152"/>
      <c r="M356" s="152"/>
      <c r="N356" s="152"/>
      <c r="Q356" s="152"/>
    </row>
    <row r="357" spans="4:17">
      <c r="D357" s="686"/>
      <c r="K357" s="152"/>
      <c r="L357" s="152"/>
      <c r="M357" s="152"/>
      <c r="N357" s="152"/>
      <c r="Q357" s="152"/>
    </row>
    <row r="358" spans="4:17">
      <c r="D358" s="686"/>
      <c r="K358" s="152"/>
      <c r="L358" s="152"/>
      <c r="M358" s="152"/>
      <c r="N358" s="152"/>
      <c r="Q358" s="152"/>
    </row>
    <row r="359" spans="4:17">
      <c r="D359" s="686"/>
      <c r="K359" s="152"/>
      <c r="L359" s="152"/>
      <c r="M359" s="152"/>
      <c r="N359" s="152"/>
      <c r="Q359" s="152"/>
    </row>
    <row r="360" spans="4:17">
      <c r="D360" s="686"/>
      <c r="K360" s="152"/>
      <c r="L360" s="152"/>
      <c r="M360" s="152"/>
      <c r="N360" s="152"/>
      <c r="Q360" s="152"/>
    </row>
    <row r="361" spans="4:17">
      <c r="D361" s="686"/>
      <c r="K361" s="152"/>
      <c r="L361" s="152"/>
      <c r="M361" s="152"/>
      <c r="N361" s="152"/>
      <c r="Q361" s="152"/>
    </row>
    <row r="362" spans="4:17">
      <c r="D362" s="686"/>
      <c r="K362" s="152"/>
      <c r="L362" s="152"/>
      <c r="M362" s="152"/>
      <c r="N362" s="152"/>
      <c r="Q362" s="152"/>
    </row>
    <row r="363" spans="4:17">
      <c r="D363" s="686"/>
      <c r="K363" s="152"/>
      <c r="L363" s="152"/>
      <c r="M363" s="152"/>
      <c r="N363" s="152"/>
      <c r="Q363" s="152"/>
    </row>
    <row r="364" spans="4:17">
      <c r="D364" s="686"/>
      <c r="K364" s="152"/>
      <c r="L364" s="152"/>
      <c r="M364" s="152"/>
      <c r="N364" s="152"/>
      <c r="Q364" s="152"/>
    </row>
    <row r="365" spans="4:17">
      <c r="D365" s="686"/>
      <c r="K365" s="152"/>
      <c r="L365" s="152"/>
      <c r="M365" s="152"/>
      <c r="N365" s="152"/>
      <c r="Q365" s="152"/>
    </row>
    <row r="366" spans="4:17">
      <c r="D366" s="686"/>
      <c r="K366" s="152"/>
      <c r="L366" s="152"/>
      <c r="M366" s="152"/>
      <c r="N366" s="152"/>
      <c r="Q366" s="152"/>
    </row>
    <row r="367" spans="4:17">
      <c r="D367" s="686"/>
      <c r="K367" s="152"/>
      <c r="L367" s="152"/>
      <c r="M367" s="152"/>
      <c r="N367" s="152"/>
      <c r="Q367" s="152"/>
    </row>
    <row r="368" spans="4:17">
      <c r="D368" s="686"/>
      <c r="K368" s="152"/>
      <c r="L368" s="152"/>
      <c r="M368" s="152"/>
      <c r="N368" s="152"/>
      <c r="Q368" s="152"/>
    </row>
    <row r="369" spans="4:17">
      <c r="D369" s="686"/>
      <c r="K369" s="152"/>
      <c r="L369" s="152"/>
      <c r="M369" s="152"/>
      <c r="N369" s="152"/>
      <c r="Q369" s="152"/>
    </row>
    <row r="370" spans="4:17">
      <c r="D370" s="686"/>
      <c r="K370" s="152"/>
      <c r="L370" s="152"/>
      <c r="M370" s="152"/>
      <c r="N370" s="152"/>
      <c r="Q370" s="152"/>
    </row>
    <row r="371" spans="4:17">
      <c r="D371" s="686"/>
      <c r="K371" s="152"/>
      <c r="L371" s="152"/>
      <c r="M371" s="152"/>
      <c r="N371" s="152"/>
      <c r="Q371" s="152"/>
    </row>
    <row r="372" spans="4:17">
      <c r="D372" s="686"/>
      <c r="K372" s="152"/>
      <c r="L372" s="152"/>
      <c r="M372" s="152"/>
      <c r="N372" s="152"/>
      <c r="Q372" s="152"/>
    </row>
    <row r="373" spans="4:17">
      <c r="D373" s="686"/>
      <c r="K373" s="152"/>
      <c r="L373" s="152"/>
      <c r="M373" s="152"/>
      <c r="N373" s="152"/>
      <c r="Q373" s="152"/>
    </row>
    <row r="374" spans="4:17">
      <c r="D374" s="686"/>
      <c r="K374" s="152"/>
      <c r="L374" s="152"/>
      <c r="M374" s="152"/>
      <c r="N374" s="152"/>
      <c r="Q374" s="152"/>
    </row>
    <row r="375" spans="4:17">
      <c r="D375" s="686"/>
      <c r="K375" s="152"/>
      <c r="L375" s="152"/>
      <c r="M375" s="152"/>
      <c r="N375" s="152"/>
      <c r="Q375" s="152"/>
    </row>
    <row r="376" spans="4:17">
      <c r="D376" s="686"/>
      <c r="K376" s="152"/>
      <c r="L376" s="152"/>
      <c r="M376" s="152"/>
      <c r="N376" s="152"/>
      <c r="Q376" s="152"/>
    </row>
    <row r="377" spans="4:17">
      <c r="D377" s="686"/>
      <c r="K377" s="152"/>
      <c r="L377" s="152"/>
      <c r="M377" s="152"/>
      <c r="N377" s="152"/>
      <c r="Q377" s="152"/>
    </row>
    <row r="378" spans="4:17">
      <c r="D378" s="686"/>
      <c r="K378" s="152"/>
      <c r="L378" s="152"/>
      <c r="M378" s="152"/>
      <c r="N378" s="152"/>
      <c r="Q378" s="152"/>
    </row>
    <row r="379" spans="4:17">
      <c r="D379" s="686"/>
      <c r="K379" s="152"/>
      <c r="L379" s="152"/>
      <c r="M379" s="152"/>
      <c r="N379" s="152"/>
      <c r="Q379" s="152"/>
    </row>
    <row r="380" spans="4:17">
      <c r="D380" s="686"/>
      <c r="K380" s="152"/>
      <c r="L380" s="152"/>
      <c r="M380" s="152"/>
      <c r="N380" s="152"/>
      <c r="Q380" s="152"/>
    </row>
    <row r="381" spans="4:17">
      <c r="D381" s="686"/>
      <c r="K381" s="152"/>
      <c r="L381" s="152"/>
      <c r="M381" s="152"/>
      <c r="N381" s="152"/>
      <c r="Q381" s="152"/>
    </row>
    <row r="382" spans="4:17">
      <c r="D382" s="686"/>
      <c r="K382" s="152"/>
      <c r="L382" s="152"/>
      <c r="M382" s="152"/>
      <c r="N382" s="152"/>
      <c r="Q382" s="152"/>
    </row>
    <row r="383" spans="4:17">
      <c r="D383" s="686"/>
      <c r="K383" s="152"/>
      <c r="L383" s="152"/>
      <c r="M383" s="152"/>
      <c r="N383" s="152"/>
      <c r="Q383" s="152"/>
    </row>
    <row r="384" spans="4:17">
      <c r="D384" s="686"/>
      <c r="K384" s="152"/>
      <c r="L384" s="152"/>
      <c r="M384" s="152"/>
      <c r="N384" s="152"/>
      <c r="Q384" s="152"/>
    </row>
    <row r="385" spans="4:17">
      <c r="D385" s="686"/>
      <c r="K385" s="152"/>
      <c r="L385" s="152"/>
      <c r="M385" s="152"/>
      <c r="N385" s="152"/>
      <c r="Q385" s="152"/>
    </row>
    <row r="386" spans="4:17">
      <c r="D386" s="686"/>
      <c r="K386" s="152"/>
      <c r="L386" s="152"/>
      <c r="M386" s="152"/>
      <c r="N386" s="152"/>
      <c r="Q386" s="152"/>
    </row>
    <row r="387" spans="4:17">
      <c r="D387" s="686"/>
      <c r="K387" s="152"/>
      <c r="L387" s="152"/>
      <c r="M387" s="152"/>
      <c r="N387" s="152"/>
      <c r="Q387" s="152"/>
    </row>
    <row r="388" spans="4:17">
      <c r="D388" s="686"/>
      <c r="K388" s="152"/>
      <c r="L388" s="152"/>
      <c r="M388" s="152"/>
      <c r="N388" s="152"/>
      <c r="Q388" s="152"/>
    </row>
    <row r="389" spans="4:17">
      <c r="D389" s="686"/>
      <c r="K389" s="152"/>
      <c r="L389" s="152"/>
      <c r="M389" s="152"/>
      <c r="N389" s="152"/>
      <c r="Q389" s="152"/>
    </row>
    <row r="390" spans="4:17">
      <c r="D390" s="686"/>
      <c r="K390" s="152"/>
      <c r="L390" s="152"/>
      <c r="M390" s="152"/>
      <c r="N390" s="152"/>
      <c r="Q390" s="152"/>
    </row>
    <row r="391" spans="4:17">
      <c r="D391" s="686"/>
      <c r="K391" s="152"/>
      <c r="L391" s="152"/>
      <c r="M391" s="152"/>
      <c r="N391" s="152"/>
      <c r="Q391" s="152"/>
    </row>
    <row r="392" spans="4:17">
      <c r="D392" s="686"/>
      <c r="K392" s="152"/>
      <c r="L392" s="152"/>
      <c r="M392" s="152"/>
      <c r="N392" s="152"/>
      <c r="Q392" s="152"/>
    </row>
    <row r="393" spans="4:17">
      <c r="D393" s="686"/>
      <c r="K393" s="152"/>
      <c r="L393" s="152"/>
      <c r="M393" s="152"/>
      <c r="N393" s="152"/>
      <c r="Q393" s="152"/>
    </row>
    <row r="394" spans="4:17">
      <c r="D394" s="686"/>
      <c r="K394" s="152"/>
      <c r="L394" s="152"/>
      <c r="M394" s="152"/>
      <c r="N394" s="152"/>
      <c r="Q394" s="152"/>
    </row>
    <row r="395" spans="4:17">
      <c r="D395" s="686"/>
      <c r="K395" s="152"/>
      <c r="L395" s="152"/>
      <c r="M395" s="152"/>
      <c r="N395" s="152"/>
      <c r="Q395" s="152"/>
    </row>
    <row r="396" spans="4:17">
      <c r="D396" s="686"/>
      <c r="K396" s="152"/>
      <c r="L396" s="152"/>
      <c r="M396" s="152"/>
      <c r="N396" s="152"/>
      <c r="Q396" s="152"/>
    </row>
    <row r="397" spans="4:17">
      <c r="D397" s="686"/>
      <c r="K397" s="152"/>
      <c r="L397" s="152"/>
      <c r="M397" s="152"/>
      <c r="N397" s="152"/>
      <c r="Q397" s="152"/>
    </row>
    <row r="398" spans="4:17">
      <c r="D398" s="686"/>
      <c r="K398" s="152"/>
      <c r="L398" s="152"/>
      <c r="M398" s="152"/>
      <c r="N398" s="152"/>
      <c r="Q398" s="152"/>
    </row>
    <row r="399" spans="4:17">
      <c r="D399" s="686"/>
      <c r="K399" s="152"/>
      <c r="L399" s="152"/>
      <c r="M399" s="152"/>
      <c r="N399" s="152"/>
      <c r="Q399" s="152"/>
    </row>
    <row r="400" spans="4:17">
      <c r="D400" s="686"/>
      <c r="K400" s="152"/>
      <c r="L400" s="152"/>
      <c r="M400" s="152"/>
      <c r="N400" s="152"/>
      <c r="Q400" s="152"/>
    </row>
    <row r="401" spans="4:17">
      <c r="D401" s="686"/>
      <c r="K401" s="152"/>
      <c r="L401" s="152"/>
      <c r="M401" s="152"/>
      <c r="N401" s="152"/>
      <c r="Q401" s="152"/>
    </row>
    <row r="402" spans="4:17">
      <c r="D402" s="686"/>
      <c r="K402" s="152"/>
      <c r="L402" s="152"/>
      <c r="M402" s="152"/>
      <c r="N402" s="152"/>
      <c r="Q402" s="152"/>
    </row>
    <row r="403" spans="4:17">
      <c r="D403" s="686"/>
      <c r="K403" s="152"/>
      <c r="L403" s="152"/>
      <c r="M403" s="152"/>
      <c r="N403" s="152"/>
      <c r="Q403" s="152"/>
    </row>
    <row r="404" spans="4:17">
      <c r="D404" s="686"/>
      <c r="K404" s="152"/>
      <c r="L404" s="152"/>
      <c r="M404" s="152"/>
      <c r="N404" s="152"/>
      <c r="Q404" s="152"/>
    </row>
    <row r="405" spans="4:17">
      <c r="D405" s="686"/>
      <c r="K405" s="152"/>
      <c r="L405" s="152"/>
      <c r="M405" s="152"/>
      <c r="N405" s="152"/>
      <c r="Q405" s="152"/>
    </row>
    <row r="406" spans="4:17">
      <c r="D406" s="686"/>
      <c r="K406" s="152"/>
      <c r="L406" s="152"/>
      <c r="M406" s="152"/>
      <c r="N406" s="152"/>
      <c r="Q406" s="152"/>
    </row>
    <row r="407" spans="4:17">
      <c r="D407" s="686"/>
      <c r="K407" s="152"/>
      <c r="L407" s="152"/>
      <c r="M407" s="152"/>
      <c r="N407" s="152"/>
      <c r="Q407" s="152"/>
    </row>
    <row r="408" spans="4:17">
      <c r="D408" s="686"/>
      <c r="K408" s="152"/>
      <c r="L408" s="152"/>
      <c r="M408" s="152"/>
      <c r="N408" s="152"/>
      <c r="Q408" s="152"/>
    </row>
    <row r="409" spans="4:17">
      <c r="D409" s="686"/>
      <c r="K409" s="152"/>
      <c r="L409" s="152"/>
      <c r="M409" s="152"/>
      <c r="N409" s="152"/>
      <c r="Q409" s="152"/>
    </row>
    <row r="410" spans="4:17">
      <c r="D410" s="686"/>
      <c r="K410" s="152"/>
      <c r="L410" s="152"/>
      <c r="M410" s="152"/>
      <c r="N410" s="152"/>
      <c r="Q410" s="152"/>
    </row>
    <row r="411" spans="4:17">
      <c r="D411" s="686"/>
      <c r="K411" s="152"/>
      <c r="L411" s="152"/>
      <c r="M411" s="152"/>
      <c r="N411" s="152"/>
      <c r="Q411" s="152"/>
    </row>
    <row r="412" spans="4:17">
      <c r="D412" s="686"/>
      <c r="K412" s="152"/>
      <c r="L412" s="152"/>
      <c r="M412" s="152"/>
      <c r="N412" s="152"/>
      <c r="Q412" s="152"/>
    </row>
    <row r="413" spans="4:17">
      <c r="D413" s="686"/>
      <c r="K413" s="152"/>
      <c r="L413" s="152"/>
      <c r="M413" s="152"/>
      <c r="N413" s="152"/>
      <c r="Q413" s="152"/>
    </row>
    <row r="414" spans="4:17">
      <c r="D414" s="686"/>
      <c r="K414" s="152"/>
      <c r="L414" s="152"/>
      <c r="M414" s="152"/>
      <c r="N414" s="152"/>
      <c r="Q414" s="152"/>
    </row>
    <row r="415" spans="4:17">
      <c r="D415" s="686"/>
      <c r="K415" s="152"/>
      <c r="L415" s="152"/>
      <c r="M415" s="152"/>
      <c r="N415" s="152"/>
      <c r="Q415" s="152"/>
    </row>
    <row r="416" spans="4:17">
      <c r="D416" s="686"/>
      <c r="K416" s="152"/>
      <c r="L416" s="152"/>
      <c r="M416" s="152"/>
      <c r="N416" s="152"/>
      <c r="Q416" s="152"/>
    </row>
    <row r="417" spans="4:17">
      <c r="D417" s="686"/>
      <c r="K417" s="152"/>
      <c r="L417" s="152"/>
      <c r="M417" s="152"/>
      <c r="N417" s="152"/>
      <c r="Q417" s="152"/>
    </row>
    <row r="418" spans="4:17">
      <c r="D418" s="686"/>
      <c r="K418" s="152"/>
      <c r="L418" s="152"/>
      <c r="M418" s="152"/>
      <c r="N418" s="152"/>
      <c r="Q418" s="152"/>
    </row>
    <row r="419" spans="4:17">
      <c r="D419" s="686"/>
      <c r="K419" s="152"/>
      <c r="L419" s="152"/>
      <c r="M419" s="152"/>
      <c r="N419" s="152"/>
      <c r="Q419" s="152"/>
    </row>
    <row r="420" spans="4:17">
      <c r="D420" s="686"/>
      <c r="K420" s="152"/>
      <c r="L420" s="152"/>
      <c r="M420" s="152"/>
      <c r="N420" s="152"/>
      <c r="Q420" s="152"/>
    </row>
    <row r="421" spans="4:17">
      <c r="D421" s="686"/>
      <c r="K421" s="152"/>
      <c r="L421" s="152"/>
      <c r="M421" s="152"/>
      <c r="N421" s="152"/>
      <c r="Q421" s="152"/>
    </row>
    <row r="422" spans="4:17">
      <c r="D422" s="686"/>
      <c r="K422" s="152"/>
      <c r="L422" s="152"/>
      <c r="M422" s="152"/>
      <c r="N422" s="152"/>
      <c r="Q422" s="152"/>
    </row>
    <row r="423" spans="4:17">
      <c r="D423" s="686"/>
      <c r="K423" s="152"/>
      <c r="L423" s="152"/>
      <c r="M423" s="152"/>
      <c r="N423" s="152"/>
      <c r="Q423" s="152"/>
    </row>
    <row r="424" spans="4:17">
      <c r="D424" s="686"/>
      <c r="K424" s="152"/>
      <c r="L424" s="152"/>
      <c r="M424" s="152"/>
      <c r="N424" s="152"/>
      <c r="Q424" s="152"/>
    </row>
    <row r="425" spans="4:17">
      <c r="D425" s="686"/>
      <c r="K425" s="152"/>
      <c r="L425" s="152"/>
      <c r="M425" s="152"/>
      <c r="N425" s="152"/>
      <c r="Q425" s="152"/>
    </row>
    <row r="426" spans="4:17">
      <c r="D426" s="686"/>
      <c r="K426" s="152"/>
      <c r="L426" s="152"/>
      <c r="M426" s="152"/>
      <c r="N426" s="152"/>
      <c r="Q426" s="152"/>
    </row>
    <row r="427" spans="4:17">
      <c r="D427" s="686"/>
      <c r="K427" s="152"/>
      <c r="L427" s="152"/>
      <c r="M427" s="152"/>
      <c r="N427" s="152"/>
      <c r="Q427" s="152"/>
    </row>
    <row r="428" spans="4:17">
      <c r="D428" s="686"/>
      <c r="K428" s="152"/>
      <c r="L428" s="152"/>
      <c r="M428" s="152"/>
      <c r="N428" s="152"/>
      <c r="Q428" s="152"/>
    </row>
    <row r="429" spans="4:17">
      <c r="D429" s="686"/>
      <c r="K429" s="152"/>
      <c r="L429" s="152"/>
      <c r="M429" s="152"/>
      <c r="N429" s="152"/>
      <c r="Q429" s="152"/>
    </row>
    <row r="430" spans="4:17">
      <c r="D430" s="686"/>
      <c r="K430" s="152"/>
      <c r="L430" s="152"/>
      <c r="M430" s="152"/>
      <c r="N430" s="152"/>
      <c r="Q430" s="152"/>
    </row>
    <row r="431" spans="4:17">
      <c r="D431" s="686"/>
      <c r="K431" s="152"/>
      <c r="L431" s="152"/>
      <c r="M431" s="152"/>
      <c r="N431" s="152"/>
      <c r="Q431" s="152"/>
    </row>
    <row r="432" spans="4:17">
      <c r="D432" s="686"/>
      <c r="K432" s="152"/>
      <c r="L432" s="152"/>
      <c r="M432" s="152"/>
      <c r="N432" s="152"/>
      <c r="Q432" s="152"/>
    </row>
    <row r="433" spans="4:17">
      <c r="D433" s="686"/>
      <c r="K433" s="152"/>
      <c r="L433" s="152"/>
      <c r="M433" s="152"/>
      <c r="N433" s="152"/>
      <c r="Q433" s="152"/>
    </row>
    <row r="434" spans="4:17">
      <c r="D434" s="686"/>
      <c r="K434" s="152"/>
      <c r="L434" s="152"/>
      <c r="M434" s="152"/>
      <c r="N434" s="152"/>
      <c r="Q434" s="152"/>
    </row>
    <row r="435" spans="4:17">
      <c r="D435" s="686"/>
      <c r="K435" s="152"/>
      <c r="L435" s="152"/>
      <c r="M435" s="152"/>
      <c r="N435" s="152"/>
      <c r="Q435" s="152"/>
    </row>
    <row r="436" spans="4:17">
      <c r="D436" s="686"/>
      <c r="K436" s="152"/>
      <c r="L436" s="152"/>
      <c r="M436" s="152"/>
      <c r="N436" s="152"/>
      <c r="Q436" s="152"/>
    </row>
    <row r="437" spans="4:17">
      <c r="D437" s="686"/>
      <c r="K437" s="152"/>
      <c r="L437" s="152"/>
      <c r="M437" s="152"/>
      <c r="N437" s="152"/>
      <c r="Q437" s="152"/>
    </row>
    <row r="438" spans="4:17">
      <c r="D438" s="686"/>
      <c r="K438" s="152"/>
      <c r="L438" s="152"/>
      <c r="M438" s="152"/>
      <c r="N438" s="152"/>
      <c r="Q438" s="152"/>
    </row>
    <row r="439" spans="4:17">
      <c r="D439" s="686"/>
      <c r="K439" s="152"/>
      <c r="L439" s="152"/>
      <c r="M439" s="152"/>
      <c r="N439" s="152"/>
      <c r="Q439" s="152"/>
    </row>
    <row r="440" spans="4:17">
      <c r="D440" s="686"/>
      <c r="K440" s="152"/>
      <c r="L440" s="152"/>
      <c r="M440" s="152"/>
      <c r="N440" s="152"/>
      <c r="Q440" s="152"/>
    </row>
    <row r="441" spans="4:17">
      <c r="D441" s="686"/>
      <c r="K441" s="152"/>
      <c r="L441" s="152"/>
      <c r="M441" s="152"/>
      <c r="N441" s="152"/>
      <c r="Q441" s="152"/>
    </row>
    <row r="442" spans="4:17">
      <c r="D442" s="686"/>
      <c r="K442" s="152"/>
      <c r="L442" s="152"/>
      <c r="M442" s="152"/>
      <c r="N442" s="152"/>
      <c r="Q442" s="152"/>
    </row>
    <row r="443" spans="4:17">
      <c r="D443" s="686"/>
      <c r="K443" s="152"/>
      <c r="L443" s="152"/>
      <c r="M443" s="152"/>
      <c r="N443" s="152"/>
      <c r="Q443" s="152"/>
    </row>
    <row r="444" spans="4:17">
      <c r="D444" s="686"/>
      <c r="K444" s="152"/>
      <c r="L444" s="152"/>
      <c r="M444" s="152"/>
      <c r="N444" s="152"/>
      <c r="Q444" s="152"/>
    </row>
    <row r="445" spans="4:17">
      <c r="D445" s="686"/>
      <c r="K445" s="152"/>
      <c r="L445" s="152"/>
      <c r="M445" s="152"/>
      <c r="N445" s="152"/>
      <c r="Q445" s="152"/>
    </row>
    <row r="446" spans="4:17">
      <c r="D446" s="686"/>
      <c r="K446" s="152"/>
      <c r="L446" s="152"/>
      <c r="M446" s="152"/>
      <c r="N446" s="152"/>
      <c r="Q446" s="152"/>
    </row>
    <row r="447" spans="4:17">
      <c r="D447" s="686"/>
      <c r="K447" s="152"/>
      <c r="L447" s="152"/>
      <c r="M447" s="152"/>
      <c r="N447" s="152"/>
      <c r="Q447" s="152"/>
    </row>
    <row r="448" spans="4:17">
      <c r="D448" s="686"/>
      <c r="K448" s="152"/>
      <c r="L448" s="152"/>
      <c r="M448" s="152"/>
      <c r="N448" s="152"/>
      <c r="Q448" s="152"/>
    </row>
    <row r="449" spans="4:17">
      <c r="D449" s="686"/>
      <c r="K449" s="152"/>
      <c r="L449" s="152"/>
      <c r="M449" s="152"/>
      <c r="N449" s="152"/>
      <c r="Q449" s="152"/>
    </row>
    <row r="450" spans="4:17">
      <c r="D450" s="686"/>
      <c r="K450" s="152"/>
      <c r="L450" s="152"/>
      <c r="M450" s="152"/>
      <c r="N450" s="152"/>
      <c r="Q450" s="152"/>
    </row>
    <row r="451" spans="4:17">
      <c r="D451" s="686"/>
      <c r="K451" s="152"/>
      <c r="L451" s="152"/>
      <c r="M451" s="152"/>
      <c r="N451" s="152"/>
      <c r="Q451" s="152"/>
    </row>
    <row r="452" spans="4:17">
      <c r="D452" s="686"/>
      <c r="K452" s="152"/>
      <c r="L452" s="152"/>
      <c r="M452" s="152"/>
      <c r="N452" s="152"/>
      <c r="Q452" s="152"/>
    </row>
    <row r="453" spans="4:17">
      <c r="D453" s="686"/>
      <c r="K453" s="152"/>
      <c r="L453" s="152"/>
      <c r="M453" s="152"/>
      <c r="N453" s="152"/>
      <c r="Q453" s="152"/>
    </row>
    <row r="454" spans="4:17">
      <c r="D454" s="686"/>
      <c r="K454" s="152"/>
      <c r="L454" s="152"/>
      <c r="M454" s="152"/>
      <c r="N454" s="152"/>
      <c r="Q454" s="152"/>
    </row>
    <row r="455" spans="4:17">
      <c r="D455" s="686"/>
      <c r="K455" s="152"/>
      <c r="L455" s="152"/>
      <c r="M455" s="152"/>
      <c r="N455" s="152"/>
      <c r="Q455" s="152"/>
    </row>
    <row r="456" spans="4:17">
      <c r="D456" s="686"/>
      <c r="K456" s="152"/>
      <c r="L456" s="152"/>
      <c r="M456" s="152"/>
      <c r="N456" s="152"/>
      <c r="Q456" s="152"/>
    </row>
    <row r="457" spans="4:17">
      <c r="D457" s="686"/>
      <c r="K457" s="152"/>
      <c r="L457" s="152"/>
      <c r="M457" s="152"/>
      <c r="N457" s="152"/>
      <c r="Q457" s="152"/>
    </row>
    <row r="458" spans="4:17">
      <c r="D458" s="686"/>
      <c r="K458" s="152"/>
      <c r="L458" s="152"/>
      <c r="M458" s="152"/>
      <c r="N458" s="152"/>
      <c r="Q458" s="152"/>
    </row>
    <row r="459" spans="4:17">
      <c r="D459" s="686"/>
      <c r="K459" s="152"/>
      <c r="L459" s="152"/>
      <c r="M459" s="152"/>
      <c r="N459" s="152"/>
      <c r="Q459" s="152"/>
    </row>
    <row r="460" spans="4:17">
      <c r="D460" s="686"/>
      <c r="K460" s="152"/>
      <c r="L460" s="152"/>
      <c r="M460" s="152"/>
      <c r="N460" s="152"/>
      <c r="Q460" s="152"/>
    </row>
    <row r="461" spans="4:17">
      <c r="D461" s="686"/>
      <c r="K461" s="152"/>
      <c r="L461" s="152"/>
      <c r="M461" s="152"/>
      <c r="N461" s="152"/>
      <c r="Q461" s="152"/>
    </row>
    <row r="462" spans="4:17">
      <c r="D462" s="686"/>
      <c r="K462" s="152"/>
      <c r="L462" s="152"/>
      <c r="M462" s="152"/>
      <c r="N462" s="152"/>
      <c r="Q462" s="152"/>
    </row>
    <row r="463" spans="4:17">
      <c r="D463" s="686"/>
      <c r="K463" s="152"/>
      <c r="L463" s="152"/>
      <c r="M463" s="152"/>
      <c r="N463" s="152"/>
      <c r="Q463" s="152"/>
    </row>
    <row r="464" spans="4:17">
      <c r="D464" s="686"/>
      <c r="K464" s="152"/>
      <c r="L464" s="152"/>
      <c r="M464" s="152"/>
      <c r="N464" s="152"/>
      <c r="Q464" s="152"/>
    </row>
    <row r="465" spans="4:17">
      <c r="D465" s="686"/>
      <c r="K465" s="152"/>
      <c r="L465" s="152"/>
      <c r="M465" s="152"/>
      <c r="N465" s="152"/>
      <c r="Q465" s="152"/>
    </row>
    <row r="466" spans="4:17">
      <c r="D466" s="686"/>
      <c r="K466" s="152"/>
      <c r="L466" s="152"/>
      <c r="M466" s="152"/>
      <c r="N466" s="152"/>
      <c r="Q466" s="152"/>
    </row>
    <row r="467" spans="4:17">
      <c r="D467" s="686"/>
      <c r="K467" s="152"/>
      <c r="L467" s="152"/>
      <c r="M467" s="152"/>
      <c r="N467" s="152"/>
      <c r="Q467" s="152"/>
    </row>
    <row r="468" spans="4:17">
      <c r="D468" s="686"/>
      <c r="K468" s="152"/>
      <c r="L468" s="152"/>
      <c r="M468" s="152"/>
      <c r="N468" s="152"/>
      <c r="Q468" s="152"/>
    </row>
    <row r="469" spans="4:17">
      <c r="D469" s="686"/>
      <c r="K469" s="152"/>
      <c r="L469" s="152"/>
      <c r="M469" s="152"/>
      <c r="N469" s="152"/>
      <c r="Q469" s="152"/>
    </row>
    <row r="470" spans="4:17">
      <c r="D470" s="686"/>
      <c r="K470" s="152"/>
      <c r="L470" s="152"/>
      <c r="M470" s="152"/>
      <c r="N470" s="152"/>
      <c r="Q470" s="152"/>
    </row>
    <row r="471" spans="4:17">
      <c r="D471" s="686"/>
      <c r="K471" s="152"/>
      <c r="L471" s="152"/>
      <c r="M471" s="152"/>
      <c r="N471" s="152"/>
      <c r="Q471" s="152"/>
    </row>
    <row r="472" spans="4:17">
      <c r="D472" s="686"/>
      <c r="K472" s="152"/>
      <c r="L472" s="152"/>
      <c r="M472" s="152"/>
      <c r="N472" s="152"/>
      <c r="Q472" s="152"/>
    </row>
    <row r="473" spans="4:17">
      <c r="D473" s="686"/>
      <c r="K473" s="152"/>
      <c r="L473" s="152"/>
      <c r="M473" s="152"/>
      <c r="N473" s="152"/>
      <c r="Q473" s="152"/>
    </row>
    <row r="474" spans="4:17">
      <c r="D474" s="686"/>
      <c r="K474" s="152"/>
      <c r="L474" s="152"/>
      <c r="M474" s="152"/>
      <c r="N474" s="152"/>
      <c r="Q474" s="152"/>
    </row>
    <row r="475" spans="4:17">
      <c r="D475" s="686"/>
      <c r="K475" s="152"/>
      <c r="L475" s="152"/>
      <c r="M475" s="152"/>
      <c r="N475" s="152"/>
      <c r="Q475" s="152"/>
    </row>
    <row r="476" spans="4:17">
      <c r="D476" s="686"/>
      <c r="K476" s="152"/>
      <c r="L476" s="152"/>
      <c r="M476" s="152"/>
      <c r="N476" s="152"/>
      <c r="Q476" s="152"/>
    </row>
    <row r="477" spans="4:17">
      <c r="D477" s="686"/>
      <c r="K477" s="152"/>
      <c r="L477" s="152"/>
      <c r="M477" s="152"/>
      <c r="N477" s="152"/>
      <c r="Q477" s="152"/>
    </row>
    <row r="478" spans="4:17">
      <c r="D478" s="686"/>
      <c r="K478" s="152"/>
      <c r="L478" s="152"/>
      <c r="M478" s="152"/>
      <c r="N478" s="152"/>
      <c r="Q478" s="152"/>
    </row>
    <row r="479" spans="4:17">
      <c r="D479" s="686"/>
      <c r="K479" s="152"/>
      <c r="L479" s="152"/>
      <c r="M479" s="152"/>
      <c r="N479" s="152"/>
      <c r="Q479" s="152"/>
    </row>
    <row r="480" spans="4:17">
      <c r="D480" s="686"/>
      <c r="K480" s="152"/>
      <c r="L480" s="152"/>
      <c r="M480" s="152"/>
      <c r="N480" s="152"/>
      <c r="Q480" s="152"/>
    </row>
    <row r="481" spans="4:17">
      <c r="D481" s="686"/>
      <c r="K481" s="152"/>
      <c r="L481" s="152"/>
      <c r="M481" s="152"/>
      <c r="N481" s="152"/>
      <c r="Q481" s="152"/>
    </row>
    <row r="482" spans="4:17">
      <c r="D482" s="686"/>
      <c r="K482" s="152"/>
      <c r="L482" s="152"/>
      <c r="M482" s="152"/>
      <c r="N482" s="152"/>
      <c r="Q482" s="152"/>
    </row>
    <row r="483" spans="4:17">
      <c r="D483" s="686"/>
      <c r="K483" s="152"/>
      <c r="L483" s="152"/>
      <c r="M483" s="152"/>
      <c r="N483" s="152"/>
      <c r="Q483" s="152"/>
    </row>
    <row r="484" spans="4:17">
      <c r="D484" s="686"/>
      <c r="K484" s="152"/>
      <c r="L484" s="152"/>
      <c r="M484" s="152"/>
      <c r="N484" s="152"/>
      <c r="Q484" s="152"/>
    </row>
    <row r="485" spans="4:17">
      <c r="D485" s="686"/>
      <c r="K485" s="152"/>
      <c r="L485" s="152"/>
      <c r="M485" s="152"/>
      <c r="N485" s="152"/>
      <c r="Q485" s="152"/>
    </row>
    <row r="486" spans="4:17">
      <c r="D486" s="686"/>
      <c r="K486" s="152"/>
      <c r="L486" s="152"/>
      <c r="M486" s="152"/>
      <c r="N486" s="152"/>
      <c r="Q486" s="152"/>
    </row>
    <row r="487" spans="4:17">
      <c r="D487" s="686"/>
      <c r="K487" s="152"/>
      <c r="L487" s="152"/>
      <c r="M487" s="152"/>
      <c r="N487" s="152"/>
      <c r="Q487" s="152"/>
    </row>
    <row r="488" spans="4:17">
      <c r="D488" s="686"/>
      <c r="K488" s="152"/>
      <c r="L488" s="152"/>
      <c r="M488" s="152"/>
      <c r="N488" s="152"/>
      <c r="Q488" s="152"/>
    </row>
    <row r="489" spans="4:17">
      <c r="D489" s="686"/>
      <c r="K489" s="152"/>
      <c r="L489" s="152"/>
      <c r="M489" s="152"/>
      <c r="N489" s="152"/>
      <c r="Q489" s="152"/>
    </row>
    <row r="490" spans="4:17">
      <c r="D490" s="686"/>
      <c r="K490" s="152"/>
      <c r="L490" s="152"/>
      <c r="M490" s="152"/>
      <c r="N490" s="152"/>
      <c r="Q490" s="152"/>
    </row>
    <row r="491" spans="4:17">
      <c r="D491" s="686"/>
      <c r="K491" s="152"/>
      <c r="L491" s="152"/>
      <c r="M491" s="152"/>
      <c r="N491" s="152"/>
      <c r="Q491" s="152"/>
    </row>
    <row r="492" spans="4:17">
      <c r="D492" s="686"/>
      <c r="K492" s="152"/>
      <c r="L492" s="152"/>
      <c r="M492" s="152"/>
      <c r="N492" s="152"/>
      <c r="Q492" s="152"/>
    </row>
    <row r="493" spans="4:17">
      <c r="D493" s="686"/>
      <c r="K493" s="152"/>
      <c r="L493" s="152"/>
      <c r="M493" s="152"/>
      <c r="N493" s="152"/>
      <c r="Q493" s="152"/>
    </row>
    <row r="494" spans="4:17">
      <c r="D494" s="686"/>
      <c r="K494" s="152"/>
      <c r="L494" s="152"/>
      <c r="M494" s="152"/>
      <c r="N494" s="152"/>
      <c r="Q494" s="152"/>
    </row>
    <row r="495" spans="4:17">
      <c r="D495" s="686"/>
      <c r="K495" s="152"/>
      <c r="L495" s="152"/>
      <c r="M495" s="152"/>
      <c r="N495" s="152"/>
      <c r="Q495" s="152"/>
    </row>
    <row r="496" spans="4:17">
      <c r="D496" s="686"/>
      <c r="K496" s="152"/>
      <c r="L496" s="152"/>
      <c r="M496" s="152"/>
      <c r="N496" s="152"/>
      <c r="Q496" s="152"/>
    </row>
    <row r="497" spans="4:17">
      <c r="D497" s="686"/>
      <c r="K497" s="152"/>
      <c r="L497" s="152"/>
      <c r="M497" s="152"/>
      <c r="N497" s="152"/>
      <c r="Q497" s="152"/>
    </row>
    <row r="498" spans="4:17">
      <c r="D498" s="686"/>
      <c r="K498" s="152"/>
      <c r="L498" s="152"/>
      <c r="M498" s="152"/>
      <c r="N498" s="152"/>
      <c r="Q498" s="152"/>
    </row>
    <row r="499" spans="4:17">
      <c r="D499" s="686"/>
      <c r="K499" s="152"/>
      <c r="L499" s="152"/>
      <c r="M499" s="152"/>
      <c r="N499" s="152"/>
      <c r="Q499" s="152"/>
    </row>
    <row r="500" spans="4:17">
      <c r="D500" s="686"/>
      <c r="K500" s="152"/>
      <c r="L500" s="152"/>
      <c r="M500" s="152"/>
      <c r="N500" s="152"/>
      <c r="Q500" s="152"/>
    </row>
    <row r="501" spans="4:17">
      <c r="D501" s="686"/>
      <c r="K501" s="152"/>
      <c r="L501" s="152"/>
      <c r="M501" s="152"/>
      <c r="N501" s="152"/>
      <c r="Q501" s="152"/>
    </row>
    <row r="502" spans="4:17">
      <c r="D502" s="686"/>
      <c r="K502" s="152"/>
      <c r="L502" s="152"/>
      <c r="M502" s="152"/>
      <c r="N502" s="152"/>
      <c r="Q502" s="152"/>
    </row>
    <row r="503" spans="4:17">
      <c r="D503" s="686"/>
      <c r="K503" s="152"/>
      <c r="L503" s="152"/>
      <c r="M503" s="152"/>
      <c r="N503" s="152"/>
      <c r="Q503" s="152"/>
    </row>
    <row r="504" spans="4:17">
      <c r="D504" s="686"/>
      <c r="K504" s="152"/>
      <c r="L504" s="152"/>
      <c r="M504" s="152"/>
      <c r="N504" s="152"/>
      <c r="Q504" s="152"/>
    </row>
    <row r="505" spans="4:17">
      <c r="D505" s="686"/>
      <c r="K505" s="152"/>
      <c r="L505" s="152"/>
      <c r="M505" s="152"/>
      <c r="N505" s="152"/>
      <c r="Q505" s="152"/>
    </row>
    <row r="506" spans="4:17">
      <c r="D506" s="686"/>
      <c r="K506" s="152"/>
      <c r="L506" s="152"/>
      <c r="M506" s="152"/>
      <c r="N506" s="152"/>
      <c r="Q506" s="152"/>
    </row>
    <row r="507" spans="4:17">
      <c r="D507" s="686"/>
      <c r="K507" s="152"/>
      <c r="L507" s="152"/>
      <c r="M507" s="152"/>
      <c r="N507" s="152"/>
      <c r="Q507" s="152"/>
    </row>
    <row r="508" spans="4:17">
      <c r="D508" s="686"/>
      <c r="K508" s="152"/>
      <c r="L508" s="152"/>
      <c r="M508" s="152"/>
      <c r="N508" s="152"/>
      <c r="Q508" s="152"/>
    </row>
    <row r="509" spans="4:17">
      <c r="D509" s="686"/>
      <c r="K509" s="152"/>
      <c r="L509" s="152"/>
      <c r="M509" s="152"/>
      <c r="N509" s="152"/>
      <c r="Q509" s="152"/>
    </row>
    <row r="510" spans="4:17">
      <c r="D510" s="686"/>
      <c r="K510" s="152"/>
      <c r="L510" s="152"/>
      <c r="M510" s="152"/>
      <c r="N510" s="152"/>
      <c r="Q510" s="152"/>
    </row>
    <row r="511" spans="4:17">
      <c r="D511" s="686"/>
      <c r="K511" s="152"/>
      <c r="L511" s="152"/>
      <c r="M511" s="152"/>
      <c r="N511" s="152"/>
      <c r="Q511" s="152"/>
    </row>
    <row r="512" spans="4:17">
      <c r="D512" s="686"/>
      <c r="K512" s="152"/>
      <c r="L512" s="152"/>
      <c r="M512" s="152"/>
      <c r="N512" s="152"/>
      <c r="Q512" s="152"/>
    </row>
    <row r="513" spans="4:17">
      <c r="D513" s="686"/>
      <c r="K513" s="152"/>
      <c r="L513" s="152"/>
      <c r="M513" s="152"/>
      <c r="N513" s="152"/>
      <c r="Q513" s="152"/>
    </row>
    <row r="514" spans="4:17">
      <c r="D514" s="686"/>
      <c r="K514" s="152"/>
      <c r="L514" s="152"/>
      <c r="M514" s="152"/>
      <c r="N514" s="152"/>
      <c r="Q514" s="152"/>
    </row>
    <row r="515" spans="4:17">
      <c r="D515" s="686"/>
      <c r="K515" s="152"/>
      <c r="L515" s="152"/>
      <c r="M515" s="152"/>
      <c r="N515" s="152"/>
      <c r="Q515" s="152"/>
    </row>
    <row r="516" spans="4:17">
      <c r="D516" s="686"/>
      <c r="K516" s="152"/>
      <c r="L516" s="152"/>
      <c r="M516" s="152"/>
      <c r="N516" s="152"/>
      <c r="Q516" s="152"/>
    </row>
    <row r="517" spans="4:17">
      <c r="D517" s="686"/>
      <c r="K517" s="152"/>
      <c r="L517" s="152"/>
      <c r="M517" s="152"/>
      <c r="N517" s="152"/>
      <c r="Q517" s="152"/>
    </row>
    <row r="518" spans="4:17">
      <c r="D518" s="686"/>
      <c r="K518" s="152"/>
      <c r="L518" s="152"/>
      <c r="M518" s="152"/>
      <c r="N518" s="152"/>
      <c r="Q518" s="152"/>
    </row>
    <row r="519" spans="4:17">
      <c r="D519" s="686"/>
      <c r="K519" s="152"/>
      <c r="L519" s="152"/>
      <c r="M519" s="152"/>
      <c r="N519" s="152"/>
      <c r="Q519" s="152"/>
    </row>
    <row r="520" spans="4:17">
      <c r="D520" s="686"/>
      <c r="K520" s="152"/>
      <c r="L520" s="152"/>
      <c r="M520" s="152"/>
      <c r="N520" s="152"/>
      <c r="Q520" s="152"/>
    </row>
    <row r="521" spans="4:17">
      <c r="D521" s="686"/>
      <c r="K521" s="152"/>
      <c r="L521" s="152"/>
      <c r="M521" s="152"/>
      <c r="N521" s="152"/>
      <c r="Q521" s="152"/>
    </row>
    <row r="522" spans="4:17">
      <c r="D522" s="686"/>
      <c r="K522" s="152"/>
      <c r="L522" s="152"/>
      <c r="M522" s="152"/>
      <c r="N522" s="152"/>
      <c r="Q522" s="152"/>
    </row>
    <row r="523" spans="4:17">
      <c r="D523" s="686"/>
      <c r="K523" s="152"/>
      <c r="L523" s="152"/>
      <c r="M523" s="152"/>
      <c r="N523" s="152"/>
      <c r="Q523" s="152"/>
    </row>
    <row r="524" spans="4:17">
      <c r="D524" s="686"/>
      <c r="K524" s="152"/>
      <c r="L524" s="152"/>
      <c r="M524" s="152"/>
      <c r="N524" s="152"/>
      <c r="Q524" s="152"/>
    </row>
    <row r="525" spans="4:17">
      <c r="D525" s="686"/>
      <c r="K525" s="152"/>
      <c r="L525" s="152"/>
      <c r="M525" s="152"/>
      <c r="N525" s="152"/>
      <c r="Q525" s="152"/>
    </row>
    <row r="526" spans="4:17">
      <c r="D526" s="686"/>
      <c r="K526" s="152"/>
      <c r="L526" s="152"/>
      <c r="M526" s="152"/>
      <c r="N526" s="152"/>
      <c r="Q526" s="152"/>
    </row>
    <row r="527" spans="4:17">
      <c r="D527" s="686"/>
      <c r="K527" s="152"/>
      <c r="L527" s="152"/>
      <c r="M527" s="152"/>
      <c r="N527" s="152"/>
      <c r="Q527" s="152"/>
    </row>
    <row r="528" spans="4:17">
      <c r="D528" s="686"/>
      <c r="K528" s="152"/>
      <c r="L528" s="152"/>
      <c r="M528" s="152"/>
      <c r="N528" s="152"/>
      <c r="Q528" s="152"/>
    </row>
    <row r="529" spans="4:17">
      <c r="D529" s="686"/>
      <c r="K529" s="152"/>
      <c r="L529" s="152"/>
      <c r="M529" s="152"/>
      <c r="N529" s="152"/>
      <c r="Q529" s="152"/>
    </row>
    <row r="530" spans="4:17">
      <c r="D530" s="686"/>
      <c r="K530" s="152"/>
      <c r="L530" s="152"/>
      <c r="M530" s="152"/>
      <c r="N530" s="152"/>
      <c r="Q530" s="152"/>
    </row>
    <row r="531" spans="4:17">
      <c r="D531" s="686"/>
      <c r="K531" s="152"/>
      <c r="L531" s="152"/>
      <c r="M531" s="152"/>
      <c r="N531" s="152"/>
      <c r="Q531" s="152"/>
    </row>
    <row r="532" spans="4:17">
      <c r="D532" s="686"/>
      <c r="K532" s="152"/>
      <c r="L532" s="152"/>
      <c r="M532" s="152"/>
      <c r="N532" s="152"/>
      <c r="Q532" s="152"/>
    </row>
    <row r="533" spans="4:17">
      <c r="D533" s="686"/>
      <c r="K533" s="152"/>
      <c r="L533" s="152"/>
      <c r="M533" s="152"/>
      <c r="N533" s="152"/>
      <c r="Q533" s="152"/>
    </row>
    <row r="534" spans="4:17">
      <c r="D534" s="686"/>
      <c r="K534" s="152"/>
      <c r="L534" s="152"/>
      <c r="M534" s="152"/>
      <c r="N534" s="152"/>
      <c r="Q534" s="152"/>
    </row>
    <row r="535" spans="4:17">
      <c r="D535" s="686"/>
      <c r="K535" s="152"/>
      <c r="L535" s="152"/>
      <c r="M535" s="152"/>
      <c r="N535" s="152"/>
      <c r="Q535" s="152"/>
    </row>
    <row r="536" spans="4:17">
      <c r="D536" s="686"/>
      <c r="K536" s="152"/>
      <c r="L536" s="152"/>
      <c r="M536" s="152"/>
      <c r="N536" s="152"/>
      <c r="Q536" s="152"/>
    </row>
    <row r="537" spans="4:17">
      <c r="D537" s="686"/>
      <c r="K537" s="152"/>
      <c r="L537" s="152"/>
      <c r="M537" s="152"/>
      <c r="N537" s="152"/>
      <c r="Q537" s="152"/>
    </row>
    <row r="538" spans="4:17">
      <c r="D538" s="686"/>
      <c r="K538" s="152"/>
      <c r="L538" s="152"/>
      <c r="M538" s="152"/>
      <c r="N538" s="152"/>
      <c r="Q538" s="152"/>
    </row>
    <row r="539" spans="4:17">
      <c r="D539" s="686"/>
      <c r="K539" s="152"/>
      <c r="L539" s="152"/>
      <c r="M539" s="152"/>
      <c r="N539" s="152"/>
      <c r="Q539" s="152"/>
    </row>
    <row r="540" spans="4:17">
      <c r="D540" s="686"/>
      <c r="K540" s="152"/>
      <c r="L540" s="152"/>
      <c r="M540" s="152"/>
      <c r="N540" s="152"/>
      <c r="Q540" s="152"/>
    </row>
    <row r="541" spans="4:17">
      <c r="D541" s="686"/>
      <c r="K541" s="152"/>
      <c r="L541" s="152"/>
      <c r="M541" s="152"/>
      <c r="N541" s="152"/>
      <c r="Q541" s="152"/>
    </row>
    <row r="542" spans="4:17">
      <c r="D542" s="686"/>
      <c r="K542" s="152"/>
      <c r="L542" s="152"/>
      <c r="M542" s="152"/>
      <c r="N542" s="152"/>
      <c r="Q542" s="152"/>
    </row>
    <row r="543" spans="4:17">
      <c r="D543" s="686"/>
      <c r="K543" s="152"/>
      <c r="L543" s="152"/>
      <c r="M543" s="152"/>
      <c r="N543" s="152"/>
      <c r="Q543" s="152"/>
    </row>
    <row r="544" spans="4:17">
      <c r="D544" s="686"/>
      <c r="K544" s="152"/>
      <c r="L544" s="152"/>
      <c r="M544" s="152"/>
      <c r="N544" s="152"/>
      <c r="Q544" s="152"/>
    </row>
    <row r="545" spans="4:17">
      <c r="D545" s="686"/>
      <c r="K545" s="152"/>
      <c r="L545" s="152"/>
      <c r="M545" s="152"/>
      <c r="N545" s="152"/>
      <c r="Q545" s="152"/>
    </row>
    <row r="546" spans="4:17">
      <c r="D546" s="686"/>
      <c r="K546" s="152"/>
      <c r="L546" s="152"/>
      <c r="M546" s="152"/>
      <c r="N546" s="152"/>
      <c r="Q546" s="152"/>
    </row>
    <row r="547" spans="4:17">
      <c r="D547" s="686"/>
      <c r="K547" s="152"/>
      <c r="L547" s="152"/>
      <c r="M547" s="152"/>
      <c r="N547" s="152"/>
      <c r="Q547" s="152"/>
    </row>
    <row r="548" spans="4:17">
      <c r="D548" s="686"/>
      <c r="K548" s="152"/>
      <c r="L548" s="152"/>
      <c r="M548" s="152"/>
      <c r="N548" s="152"/>
      <c r="Q548" s="152"/>
    </row>
    <row r="549" spans="4:17">
      <c r="D549" s="686"/>
      <c r="K549" s="152"/>
      <c r="L549" s="152"/>
      <c r="M549" s="152"/>
      <c r="N549" s="152"/>
      <c r="Q549" s="152"/>
    </row>
    <row r="550" spans="4:17">
      <c r="D550" s="686"/>
      <c r="K550" s="152"/>
      <c r="L550" s="152"/>
      <c r="M550" s="152"/>
      <c r="N550" s="152"/>
      <c r="Q550" s="152"/>
    </row>
    <row r="551" spans="4:17">
      <c r="D551" s="686"/>
      <c r="K551" s="152"/>
      <c r="L551" s="152"/>
      <c r="M551" s="152"/>
      <c r="N551" s="152"/>
      <c r="Q551" s="152"/>
    </row>
    <row r="552" spans="4:17">
      <c r="D552" s="686"/>
      <c r="K552" s="152"/>
      <c r="L552" s="152"/>
      <c r="M552" s="152"/>
      <c r="N552" s="152"/>
      <c r="Q552" s="152"/>
    </row>
    <row r="553" spans="4:17">
      <c r="D553" s="686"/>
      <c r="K553" s="152"/>
      <c r="L553" s="152"/>
      <c r="M553" s="152"/>
      <c r="N553" s="152"/>
      <c r="Q553" s="152"/>
    </row>
    <row r="554" spans="4:17">
      <c r="D554" s="686"/>
      <c r="K554" s="152"/>
      <c r="L554" s="152"/>
      <c r="M554" s="152"/>
      <c r="N554" s="152"/>
      <c r="Q554" s="152"/>
    </row>
    <row r="555" spans="4:17">
      <c r="D555" s="686"/>
      <c r="K555" s="152"/>
      <c r="L555" s="152"/>
      <c r="M555" s="152"/>
      <c r="N555" s="152"/>
      <c r="Q555" s="152"/>
    </row>
    <row r="556" spans="4:17">
      <c r="D556" s="686"/>
      <c r="K556" s="152"/>
      <c r="L556" s="152"/>
      <c r="M556" s="152"/>
      <c r="N556" s="152"/>
      <c r="Q556" s="152"/>
    </row>
    <row r="557" spans="4:17">
      <c r="D557" s="686"/>
      <c r="K557" s="152"/>
      <c r="L557" s="152"/>
      <c r="M557" s="152"/>
      <c r="N557" s="152"/>
      <c r="Q557" s="152"/>
    </row>
    <row r="558" spans="4:17">
      <c r="D558" s="686"/>
      <c r="K558" s="152"/>
      <c r="L558" s="152"/>
      <c r="M558" s="152"/>
      <c r="N558" s="152"/>
      <c r="Q558" s="152"/>
    </row>
    <row r="559" spans="4:17">
      <c r="D559" s="686"/>
      <c r="K559" s="152"/>
      <c r="L559" s="152"/>
      <c r="M559" s="152"/>
      <c r="N559" s="152"/>
      <c r="Q559" s="152"/>
    </row>
    <row r="560" spans="4:17">
      <c r="D560" s="686"/>
      <c r="K560" s="152"/>
      <c r="L560" s="152"/>
      <c r="M560" s="152"/>
      <c r="N560" s="152"/>
      <c r="Q560" s="152"/>
    </row>
    <row r="561" spans="4:17">
      <c r="D561" s="686"/>
      <c r="K561" s="152"/>
      <c r="L561" s="152"/>
      <c r="M561" s="152"/>
      <c r="N561" s="152"/>
      <c r="Q561" s="152"/>
    </row>
    <row r="562" spans="4:17">
      <c r="D562" s="686"/>
      <c r="K562" s="152"/>
      <c r="L562" s="152"/>
      <c r="M562" s="152"/>
      <c r="N562" s="152"/>
      <c r="Q562" s="152"/>
    </row>
    <row r="563" spans="4:17">
      <c r="D563" s="686"/>
      <c r="K563" s="152"/>
      <c r="L563" s="152"/>
      <c r="M563" s="152"/>
      <c r="N563" s="152"/>
      <c r="Q563" s="152"/>
    </row>
    <row r="564" spans="4:17">
      <c r="D564" s="686"/>
      <c r="K564" s="152"/>
      <c r="L564" s="152"/>
      <c r="M564" s="152"/>
      <c r="N564" s="152"/>
      <c r="Q564" s="152"/>
    </row>
    <row r="565" spans="4:17">
      <c r="D565" s="686"/>
      <c r="K565" s="152"/>
      <c r="L565" s="152"/>
      <c r="M565" s="152"/>
      <c r="N565" s="152"/>
      <c r="Q565" s="152"/>
    </row>
    <row r="566" spans="4:17">
      <c r="D566" s="686"/>
      <c r="K566" s="152"/>
      <c r="L566" s="152"/>
      <c r="M566" s="152"/>
      <c r="N566" s="152"/>
      <c r="Q566" s="152"/>
    </row>
    <row r="567" spans="4:17">
      <c r="D567" s="686"/>
      <c r="K567" s="152"/>
      <c r="L567" s="152"/>
      <c r="M567" s="152"/>
      <c r="N567" s="152"/>
      <c r="Q567" s="152"/>
    </row>
    <row r="568" spans="4:17">
      <c r="D568" s="686"/>
      <c r="K568" s="152"/>
      <c r="L568" s="152"/>
      <c r="M568" s="152"/>
      <c r="N568" s="152"/>
      <c r="Q568" s="152"/>
    </row>
    <row r="569" spans="4:17">
      <c r="D569" s="686"/>
      <c r="K569" s="152"/>
      <c r="L569" s="152"/>
      <c r="M569" s="152"/>
      <c r="N569" s="152"/>
      <c r="Q569" s="152"/>
    </row>
    <row r="570" spans="4:17">
      <c r="D570" s="686"/>
      <c r="K570" s="152"/>
      <c r="L570" s="152"/>
      <c r="M570" s="152"/>
      <c r="N570" s="152"/>
      <c r="Q570" s="152"/>
    </row>
    <row r="571" spans="4:17">
      <c r="D571" s="686"/>
      <c r="K571" s="152"/>
      <c r="L571" s="152"/>
      <c r="M571" s="152"/>
      <c r="N571" s="152"/>
      <c r="Q571" s="152"/>
    </row>
    <row r="572" spans="4:17">
      <c r="D572" s="686"/>
      <c r="K572" s="152"/>
      <c r="L572" s="152"/>
      <c r="M572" s="152"/>
      <c r="N572" s="152"/>
      <c r="Q572" s="152"/>
    </row>
    <row r="573" spans="4:17">
      <c r="D573" s="686"/>
      <c r="K573" s="152"/>
      <c r="L573" s="152"/>
      <c r="M573" s="152"/>
      <c r="N573" s="152"/>
      <c r="Q573" s="152"/>
    </row>
    <row r="574" spans="4:17">
      <c r="D574" s="686"/>
      <c r="K574" s="152"/>
      <c r="L574" s="152"/>
      <c r="M574" s="152"/>
      <c r="N574" s="152"/>
      <c r="Q574" s="152"/>
    </row>
    <row r="575" spans="4:17">
      <c r="D575" s="686"/>
      <c r="K575" s="152"/>
      <c r="L575" s="152"/>
      <c r="M575" s="152"/>
      <c r="N575" s="152"/>
      <c r="Q575" s="152"/>
    </row>
    <row r="576" spans="4:17">
      <c r="D576" s="686"/>
      <c r="K576" s="152"/>
      <c r="L576" s="152"/>
      <c r="M576" s="152"/>
      <c r="N576" s="152"/>
      <c r="Q576" s="152"/>
    </row>
    <row r="577" spans="4:17">
      <c r="D577" s="686"/>
      <c r="K577" s="152"/>
      <c r="L577" s="152"/>
      <c r="M577" s="152"/>
      <c r="N577" s="152"/>
      <c r="Q577" s="152"/>
    </row>
    <row r="578" spans="4:17">
      <c r="D578" s="686"/>
      <c r="K578" s="152"/>
      <c r="L578" s="152"/>
      <c r="M578" s="152"/>
      <c r="N578" s="152"/>
      <c r="Q578" s="152"/>
    </row>
    <row r="579" spans="4:17">
      <c r="D579" s="686"/>
      <c r="K579" s="152"/>
      <c r="L579" s="152"/>
      <c r="M579" s="152"/>
      <c r="N579" s="152"/>
      <c r="Q579" s="152"/>
    </row>
    <row r="580" spans="4:17">
      <c r="D580" s="686"/>
      <c r="K580" s="152"/>
      <c r="L580" s="152"/>
      <c r="M580" s="152"/>
      <c r="N580" s="152"/>
      <c r="Q580" s="152"/>
    </row>
    <row r="581" spans="4:17">
      <c r="D581" s="686"/>
      <c r="K581" s="152"/>
      <c r="L581" s="152"/>
      <c r="M581" s="152"/>
      <c r="N581" s="152"/>
      <c r="Q581" s="152"/>
    </row>
    <row r="582" spans="4:17">
      <c r="D582" s="686"/>
      <c r="K582" s="152"/>
      <c r="L582" s="152"/>
      <c r="M582" s="152"/>
      <c r="N582" s="152"/>
      <c r="Q582" s="152"/>
    </row>
    <row r="583" spans="4:17">
      <c r="D583" s="686"/>
      <c r="K583" s="152"/>
      <c r="L583" s="152"/>
      <c r="M583" s="152"/>
      <c r="N583" s="152"/>
      <c r="Q583" s="152"/>
    </row>
    <row r="584" spans="4:17">
      <c r="D584" s="686"/>
      <c r="K584" s="152"/>
      <c r="L584" s="152"/>
      <c r="M584" s="152"/>
      <c r="N584" s="152"/>
      <c r="Q584" s="152"/>
    </row>
    <row r="585" spans="4:17">
      <c r="D585" s="686"/>
      <c r="K585" s="152"/>
      <c r="L585" s="152"/>
      <c r="M585" s="152"/>
      <c r="N585" s="152"/>
      <c r="Q585" s="152"/>
    </row>
    <row r="586" spans="4:17">
      <c r="D586" s="686"/>
      <c r="K586" s="152"/>
      <c r="L586" s="152"/>
      <c r="M586" s="152"/>
      <c r="N586" s="152"/>
      <c r="Q586" s="152"/>
    </row>
    <row r="587" spans="4:17">
      <c r="D587" s="686"/>
      <c r="K587" s="152"/>
      <c r="L587" s="152"/>
      <c r="M587" s="152"/>
      <c r="N587" s="152"/>
      <c r="Q587" s="152"/>
    </row>
    <row r="588" spans="4:17">
      <c r="D588" s="686"/>
      <c r="K588" s="152"/>
      <c r="L588" s="152"/>
      <c r="M588" s="152"/>
      <c r="N588" s="152"/>
      <c r="Q588" s="152"/>
    </row>
    <row r="589" spans="4:17">
      <c r="D589" s="686"/>
      <c r="K589" s="152"/>
      <c r="L589" s="152"/>
      <c r="M589" s="152"/>
      <c r="N589" s="152"/>
      <c r="Q589" s="152"/>
    </row>
    <row r="590" spans="4:17">
      <c r="D590" s="686"/>
      <c r="K590" s="152"/>
      <c r="L590" s="152"/>
      <c r="M590" s="152"/>
      <c r="N590" s="152"/>
      <c r="Q590" s="152"/>
    </row>
    <row r="591" spans="4:17">
      <c r="D591" s="686"/>
      <c r="K591" s="152"/>
      <c r="L591" s="152"/>
      <c r="M591" s="152"/>
      <c r="N591" s="152"/>
      <c r="Q591" s="152"/>
    </row>
    <row r="592" spans="4:17">
      <c r="D592" s="686"/>
      <c r="K592" s="152"/>
      <c r="L592" s="152"/>
      <c r="M592" s="152"/>
      <c r="N592" s="152"/>
      <c r="Q592" s="152"/>
    </row>
    <row r="593" spans="4:17">
      <c r="D593" s="686"/>
      <c r="K593" s="152"/>
      <c r="L593" s="152"/>
      <c r="M593" s="152"/>
      <c r="N593" s="152"/>
      <c r="Q593" s="152"/>
    </row>
    <row r="594" spans="4:17">
      <c r="D594" s="686"/>
      <c r="K594" s="152"/>
      <c r="L594" s="152"/>
      <c r="M594" s="152"/>
      <c r="N594" s="152"/>
      <c r="Q594" s="152"/>
    </row>
    <row r="595" spans="4:17">
      <c r="D595" s="686"/>
      <c r="K595" s="152"/>
      <c r="L595" s="152"/>
      <c r="M595" s="152"/>
      <c r="N595" s="152"/>
      <c r="Q595" s="152"/>
    </row>
    <row r="596" spans="4:17">
      <c r="D596" s="686"/>
      <c r="K596" s="152"/>
      <c r="L596" s="152"/>
      <c r="M596" s="152"/>
      <c r="N596" s="152"/>
      <c r="Q596" s="152"/>
    </row>
    <row r="597" spans="4:17">
      <c r="D597" s="686"/>
      <c r="K597" s="152"/>
      <c r="L597" s="152"/>
      <c r="M597" s="152"/>
      <c r="N597" s="152"/>
      <c r="Q597" s="152"/>
    </row>
    <row r="598" spans="4:17">
      <c r="D598" s="686"/>
      <c r="K598" s="152"/>
      <c r="L598" s="152"/>
      <c r="M598" s="152"/>
      <c r="N598" s="152"/>
      <c r="Q598" s="152"/>
    </row>
    <row r="599" spans="4:17">
      <c r="D599" s="686"/>
      <c r="K599" s="152"/>
      <c r="L599" s="152"/>
      <c r="M599" s="152"/>
      <c r="N599" s="152"/>
      <c r="Q599" s="152"/>
    </row>
    <row r="600" spans="4:17">
      <c r="D600" s="686"/>
      <c r="K600" s="152"/>
      <c r="L600" s="152"/>
      <c r="M600" s="152"/>
      <c r="N600" s="152"/>
      <c r="Q600" s="152"/>
    </row>
    <row r="601" spans="4:17">
      <c r="D601" s="686"/>
      <c r="K601" s="152"/>
      <c r="L601" s="152"/>
      <c r="M601" s="152"/>
      <c r="N601" s="152"/>
      <c r="Q601" s="152"/>
    </row>
    <row r="602" spans="4:17">
      <c r="D602" s="686"/>
      <c r="K602" s="152"/>
      <c r="L602" s="152"/>
      <c r="M602" s="152"/>
      <c r="N602" s="152"/>
      <c r="Q602" s="152"/>
    </row>
    <row r="603" spans="4:17">
      <c r="D603" s="686"/>
      <c r="K603" s="152"/>
      <c r="L603" s="152"/>
      <c r="M603" s="152"/>
      <c r="N603" s="152"/>
      <c r="Q603" s="152"/>
    </row>
    <row r="604" spans="4:17">
      <c r="D604" s="686"/>
      <c r="K604" s="152"/>
      <c r="L604" s="152"/>
      <c r="M604" s="152"/>
      <c r="N604" s="152"/>
      <c r="Q604" s="152"/>
    </row>
    <row r="605" spans="4:17">
      <c r="D605" s="686"/>
      <c r="K605" s="152"/>
      <c r="L605" s="152"/>
      <c r="M605" s="152"/>
      <c r="N605" s="152"/>
      <c r="Q605" s="152"/>
    </row>
    <row r="606" spans="4:17">
      <c r="D606" s="686"/>
      <c r="K606" s="152"/>
      <c r="L606" s="152"/>
      <c r="M606" s="152"/>
      <c r="N606" s="152"/>
      <c r="Q606" s="152"/>
    </row>
    <row r="607" spans="4:17">
      <c r="D607" s="686"/>
      <c r="K607" s="152"/>
      <c r="L607" s="152"/>
      <c r="M607" s="152"/>
      <c r="N607" s="152"/>
      <c r="Q607" s="152"/>
    </row>
    <row r="608" spans="4:17">
      <c r="D608" s="686"/>
      <c r="K608" s="152"/>
      <c r="L608" s="152"/>
      <c r="M608" s="152"/>
      <c r="N608" s="152"/>
      <c r="Q608" s="152"/>
    </row>
    <row r="609" spans="4:17">
      <c r="D609" s="686"/>
      <c r="K609" s="152"/>
      <c r="L609" s="152"/>
      <c r="M609" s="152"/>
      <c r="N609" s="152"/>
      <c r="Q609" s="152"/>
    </row>
    <row r="610" spans="4:17">
      <c r="D610" s="686"/>
      <c r="K610" s="152"/>
      <c r="L610" s="152"/>
      <c r="M610" s="152"/>
      <c r="N610" s="152"/>
      <c r="Q610" s="152"/>
    </row>
    <row r="611" spans="4:17">
      <c r="D611" s="686"/>
      <c r="K611" s="152"/>
      <c r="L611" s="152"/>
      <c r="M611" s="152"/>
      <c r="N611" s="152"/>
      <c r="Q611" s="152"/>
    </row>
    <row r="612" spans="4:17">
      <c r="D612" s="686"/>
      <c r="K612" s="152"/>
      <c r="L612" s="152"/>
      <c r="M612" s="152"/>
      <c r="N612" s="152"/>
      <c r="Q612" s="152"/>
    </row>
    <row r="613" spans="4:17">
      <c r="D613" s="686"/>
      <c r="K613" s="152"/>
      <c r="L613" s="152"/>
      <c r="M613" s="152"/>
      <c r="N613" s="152"/>
      <c r="Q613" s="152"/>
    </row>
    <row r="614" spans="4:17">
      <c r="D614" s="686"/>
      <c r="K614" s="152"/>
      <c r="L614" s="152"/>
      <c r="M614" s="152"/>
      <c r="N614" s="152"/>
      <c r="Q614" s="152"/>
    </row>
    <row r="615" spans="4:17">
      <c r="D615" s="686"/>
      <c r="K615" s="152"/>
      <c r="L615" s="152"/>
      <c r="M615" s="152"/>
      <c r="N615" s="152"/>
      <c r="Q615" s="152"/>
    </row>
    <row r="616" spans="4:17">
      <c r="D616" s="686"/>
      <c r="K616" s="152"/>
      <c r="L616" s="152"/>
      <c r="M616" s="152"/>
      <c r="N616" s="152"/>
      <c r="Q616" s="152"/>
    </row>
    <row r="617" spans="4:17">
      <c r="D617" s="686"/>
      <c r="K617" s="152"/>
      <c r="L617" s="152"/>
      <c r="M617" s="152"/>
      <c r="N617" s="152"/>
      <c r="Q617" s="152"/>
    </row>
    <row r="618" spans="4:17">
      <c r="D618" s="686"/>
      <c r="K618" s="152"/>
      <c r="L618" s="152"/>
      <c r="M618" s="152"/>
      <c r="N618" s="152"/>
      <c r="Q618" s="152"/>
    </row>
    <row r="619" spans="4:17">
      <c r="D619" s="686"/>
      <c r="K619" s="152"/>
      <c r="L619" s="152"/>
      <c r="M619" s="152"/>
      <c r="N619" s="152"/>
      <c r="Q619" s="152"/>
    </row>
    <row r="620" spans="4:17">
      <c r="D620" s="686"/>
      <c r="K620" s="152"/>
      <c r="L620" s="152"/>
      <c r="M620" s="152"/>
      <c r="N620" s="152"/>
      <c r="Q620" s="152"/>
    </row>
    <row r="621" spans="4:17">
      <c r="D621" s="686"/>
      <c r="K621" s="152"/>
      <c r="L621" s="152"/>
      <c r="M621" s="152"/>
      <c r="N621" s="152"/>
      <c r="Q621" s="152"/>
    </row>
    <row r="622" spans="4:17">
      <c r="D622" s="686"/>
      <c r="K622" s="152"/>
      <c r="L622" s="152"/>
      <c r="M622" s="152"/>
      <c r="N622" s="152"/>
      <c r="Q622" s="152"/>
    </row>
    <row r="623" spans="4:17">
      <c r="D623" s="686"/>
      <c r="K623" s="152"/>
      <c r="L623" s="152"/>
      <c r="M623" s="152"/>
      <c r="N623" s="152"/>
      <c r="Q623" s="152"/>
    </row>
    <row r="624" spans="4:17">
      <c r="D624" s="686"/>
      <c r="K624" s="152"/>
      <c r="L624" s="152"/>
      <c r="M624" s="152"/>
      <c r="N624" s="152"/>
      <c r="Q624" s="152"/>
    </row>
    <row r="625" spans="4:17">
      <c r="D625" s="686"/>
      <c r="K625" s="152"/>
      <c r="L625" s="152"/>
      <c r="M625" s="152"/>
      <c r="N625" s="152"/>
      <c r="Q625" s="152"/>
    </row>
    <row r="626" spans="4:17">
      <c r="D626" s="686"/>
      <c r="K626" s="152"/>
      <c r="L626" s="152"/>
      <c r="M626" s="152"/>
      <c r="N626" s="152"/>
      <c r="Q626" s="152"/>
    </row>
    <row r="627" spans="4:17">
      <c r="D627" s="686"/>
      <c r="K627" s="152"/>
      <c r="L627" s="152"/>
      <c r="M627" s="152"/>
      <c r="N627" s="152"/>
      <c r="Q627" s="152"/>
    </row>
    <row r="628" spans="4:17">
      <c r="D628" s="686"/>
      <c r="K628" s="152"/>
      <c r="L628" s="152"/>
      <c r="M628" s="152"/>
      <c r="N628" s="152"/>
      <c r="Q628" s="152"/>
    </row>
    <row r="629" spans="4:17">
      <c r="D629" s="686"/>
      <c r="K629" s="152"/>
      <c r="L629" s="152"/>
      <c r="M629" s="152"/>
      <c r="N629" s="152"/>
      <c r="Q629" s="152"/>
    </row>
    <row r="630" spans="4:17">
      <c r="D630" s="686"/>
      <c r="K630" s="152"/>
      <c r="L630" s="152"/>
      <c r="M630" s="152"/>
      <c r="N630" s="152"/>
      <c r="Q630" s="152"/>
    </row>
    <row r="631" spans="4:17">
      <c r="D631" s="686"/>
      <c r="K631" s="152"/>
      <c r="L631" s="152"/>
      <c r="M631" s="152"/>
      <c r="N631" s="152"/>
      <c r="Q631" s="152"/>
    </row>
    <row r="632" spans="4:17">
      <c r="D632" s="686"/>
      <c r="K632" s="152"/>
      <c r="L632" s="152"/>
      <c r="M632" s="152"/>
      <c r="N632" s="152"/>
      <c r="Q632" s="152"/>
    </row>
    <row r="633" spans="4:17">
      <c r="D633" s="686"/>
      <c r="K633" s="152"/>
      <c r="L633" s="152"/>
      <c r="M633" s="152"/>
      <c r="N633" s="152"/>
      <c r="Q633" s="152"/>
    </row>
    <row r="634" spans="4:17">
      <c r="D634" s="686"/>
      <c r="K634" s="152"/>
      <c r="L634" s="152"/>
      <c r="M634" s="152"/>
      <c r="N634" s="152"/>
      <c r="Q634" s="152"/>
    </row>
    <row r="635" spans="4:17">
      <c r="D635" s="686"/>
      <c r="K635" s="152"/>
      <c r="L635" s="152"/>
      <c r="M635" s="152"/>
      <c r="N635" s="152"/>
      <c r="Q635" s="152"/>
    </row>
    <row r="636" spans="4:17">
      <c r="D636" s="686"/>
      <c r="K636" s="152"/>
      <c r="L636" s="152"/>
      <c r="M636" s="152"/>
      <c r="N636" s="152"/>
      <c r="Q636" s="152"/>
    </row>
    <row r="637" spans="4:17">
      <c r="D637" s="686"/>
      <c r="K637" s="152"/>
      <c r="L637" s="152"/>
      <c r="M637" s="152"/>
      <c r="N637" s="152"/>
      <c r="Q637" s="152"/>
    </row>
    <row r="638" spans="4:17">
      <c r="D638" s="686"/>
      <c r="K638" s="152"/>
      <c r="L638" s="152"/>
      <c r="M638" s="152"/>
      <c r="N638" s="152"/>
      <c r="Q638" s="152"/>
    </row>
    <row r="639" spans="4:17">
      <c r="D639" s="686"/>
      <c r="K639" s="152"/>
      <c r="L639" s="152"/>
      <c r="M639" s="152"/>
      <c r="N639" s="152"/>
      <c r="Q639" s="152"/>
    </row>
    <row r="640" spans="4:17">
      <c r="D640" s="686"/>
      <c r="K640" s="152"/>
      <c r="L640" s="152"/>
      <c r="M640" s="152"/>
      <c r="N640" s="152"/>
      <c r="Q640" s="152"/>
    </row>
    <row r="641" spans="4:17">
      <c r="D641" s="686"/>
      <c r="K641" s="152"/>
      <c r="L641" s="152"/>
      <c r="M641" s="152"/>
      <c r="N641" s="152"/>
      <c r="Q641" s="152"/>
    </row>
    <row r="642" spans="4:17">
      <c r="D642" s="686"/>
      <c r="K642" s="152"/>
      <c r="L642" s="152"/>
      <c r="M642" s="152"/>
      <c r="N642" s="152"/>
      <c r="Q642" s="152"/>
    </row>
    <row r="643" spans="4:17">
      <c r="D643" s="686"/>
      <c r="K643" s="152"/>
      <c r="L643" s="152"/>
      <c r="M643" s="152"/>
      <c r="N643" s="152"/>
      <c r="Q643" s="152"/>
    </row>
    <row r="644" spans="4:17">
      <c r="D644" s="686"/>
      <c r="K644" s="152"/>
      <c r="L644" s="152"/>
      <c r="M644" s="152"/>
      <c r="N644" s="152"/>
      <c r="Q644" s="152"/>
    </row>
    <row r="645" spans="4:17">
      <c r="D645" s="686"/>
      <c r="K645" s="152"/>
      <c r="L645" s="152"/>
      <c r="M645" s="152"/>
      <c r="N645" s="152"/>
      <c r="Q645" s="152"/>
    </row>
    <row r="646" spans="4:17">
      <c r="D646" s="686"/>
      <c r="K646" s="152"/>
      <c r="L646" s="152"/>
      <c r="M646" s="152"/>
      <c r="N646" s="152"/>
      <c r="Q646" s="152"/>
    </row>
    <row r="647" spans="4:17">
      <c r="D647" s="686"/>
      <c r="K647" s="152"/>
      <c r="L647" s="152"/>
      <c r="M647" s="152"/>
      <c r="N647" s="152"/>
      <c r="Q647" s="152"/>
    </row>
    <row r="648" spans="4:17">
      <c r="D648" s="686"/>
      <c r="K648" s="152"/>
      <c r="L648" s="152"/>
      <c r="M648" s="152"/>
      <c r="N648" s="152"/>
      <c r="Q648" s="152"/>
    </row>
    <row r="649" spans="4:17">
      <c r="D649" s="686"/>
      <c r="K649" s="152"/>
      <c r="L649" s="152"/>
      <c r="M649" s="152"/>
      <c r="N649" s="152"/>
      <c r="Q649" s="152"/>
    </row>
    <row r="650" spans="4:17">
      <c r="D650" s="686"/>
      <c r="K650" s="152"/>
      <c r="L650" s="152"/>
      <c r="M650" s="152"/>
      <c r="N650" s="152"/>
      <c r="Q650" s="152"/>
    </row>
    <row r="651" spans="4:17">
      <c r="D651" s="686"/>
      <c r="K651" s="152"/>
      <c r="L651" s="152"/>
      <c r="M651" s="152"/>
      <c r="N651" s="152"/>
      <c r="Q651" s="152"/>
    </row>
    <row r="652" spans="4:17">
      <c r="D652" s="686"/>
      <c r="K652" s="152"/>
      <c r="L652" s="152"/>
      <c r="M652" s="152"/>
      <c r="N652" s="152"/>
      <c r="Q652" s="152"/>
    </row>
    <row r="653" spans="4:17">
      <c r="D653" s="686"/>
      <c r="K653" s="152"/>
      <c r="L653" s="152"/>
      <c r="M653" s="152"/>
      <c r="N653" s="152"/>
      <c r="Q653" s="152"/>
    </row>
    <row r="654" spans="4:17">
      <c r="D654" s="686"/>
      <c r="K654" s="152"/>
      <c r="L654" s="152"/>
      <c r="M654" s="152"/>
      <c r="N654" s="152"/>
      <c r="Q654" s="152"/>
    </row>
    <row r="655" spans="4:17">
      <c r="D655" s="686"/>
      <c r="K655" s="152"/>
      <c r="L655" s="152"/>
      <c r="M655" s="152"/>
      <c r="N655" s="152"/>
      <c r="Q655" s="152"/>
    </row>
    <row r="656" spans="4:17">
      <c r="D656" s="686"/>
      <c r="K656" s="152"/>
      <c r="L656" s="152"/>
      <c r="M656" s="152"/>
      <c r="N656" s="152"/>
      <c r="Q656" s="152"/>
    </row>
    <row r="657" spans="4:17">
      <c r="D657" s="686"/>
      <c r="K657" s="152"/>
      <c r="L657" s="152"/>
      <c r="M657" s="152"/>
      <c r="N657" s="152"/>
      <c r="Q657" s="152"/>
    </row>
    <row r="658" spans="4:17">
      <c r="D658" s="686"/>
      <c r="K658" s="152"/>
      <c r="L658" s="152"/>
      <c r="M658" s="152"/>
      <c r="N658" s="152"/>
      <c r="Q658" s="152"/>
    </row>
    <row r="659" spans="4:17">
      <c r="D659" s="686"/>
      <c r="K659" s="152"/>
      <c r="L659" s="152"/>
      <c r="M659" s="152"/>
      <c r="N659" s="152"/>
      <c r="Q659" s="152"/>
    </row>
    <row r="660" spans="4:17">
      <c r="D660" s="686"/>
      <c r="K660" s="152"/>
      <c r="L660" s="152"/>
      <c r="M660" s="152"/>
      <c r="N660" s="152"/>
      <c r="Q660" s="152"/>
    </row>
    <row r="661" spans="4:17">
      <c r="D661" s="686"/>
      <c r="K661" s="152"/>
      <c r="L661" s="152"/>
      <c r="M661" s="152"/>
      <c r="N661" s="152"/>
      <c r="Q661" s="152"/>
    </row>
    <row r="662" spans="4:17">
      <c r="D662" s="686"/>
      <c r="K662" s="152"/>
      <c r="L662" s="152"/>
      <c r="M662" s="152"/>
      <c r="N662" s="152"/>
      <c r="Q662" s="152"/>
    </row>
    <row r="663" spans="4:17">
      <c r="D663" s="686"/>
      <c r="K663" s="152"/>
      <c r="L663" s="152"/>
      <c r="M663" s="152"/>
      <c r="N663" s="152"/>
      <c r="Q663" s="152"/>
    </row>
    <row r="664" spans="4:17">
      <c r="D664" s="686"/>
      <c r="K664" s="152"/>
      <c r="L664" s="152"/>
      <c r="M664" s="152"/>
      <c r="N664" s="152"/>
      <c r="Q664" s="152"/>
    </row>
    <row r="665" spans="4:17">
      <c r="D665" s="686"/>
      <c r="K665" s="152"/>
      <c r="L665" s="152"/>
      <c r="M665" s="152"/>
      <c r="N665" s="152"/>
      <c r="Q665" s="152"/>
    </row>
    <row r="666" spans="4:17">
      <c r="D666" s="686"/>
      <c r="K666" s="152"/>
      <c r="L666" s="152"/>
      <c r="M666" s="152"/>
      <c r="N666" s="152"/>
      <c r="Q666" s="152"/>
    </row>
    <row r="667" spans="4:17">
      <c r="D667" s="686"/>
      <c r="K667" s="152"/>
      <c r="L667" s="152"/>
      <c r="M667" s="152"/>
      <c r="N667" s="152"/>
      <c r="Q667" s="152"/>
    </row>
    <row r="668" spans="4:17">
      <c r="D668" s="686"/>
      <c r="K668" s="152"/>
      <c r="L668" s="152"/>
      <c r="M668" s="152"/>
      <c r="N668" s="152"/>
      <c r="Q668" s="152"/>
    </row>
    <row r="669" spans="4:17">
      <c r="D669" s="686"/>
      <c r="K669" s="152"/>
      <c r="L669" s="152"/>
      <c r="M669" s="152"/>
      <c r="N669" s="152"/>
      <c r="Q669" s="152"/>
    </row>
    <row r="670" spans="4:17">
      <c r="D670" s="686"/>
      <c r="K670" s="152"/>
      <c r="L670" s="152"/>
      <c r="M670" s="152"/>
      <c r="N670" s="152"/>
      <c r="Q670" s="152"/>
    </row>
    <row r="671" spans="4:17">
      <c r="D671" s="686"/>
      <c r="K671" s="152"/>
      <c r="L671" s="152"/>
      <c r="M671" s="152"/>
      <c r="N671" s="152"/>
      <c r="Q671" s="152"/>
    </row>
    <row r="672" spans="4:17">
      <c r="D672" s="686"/>
      <c r="K672" s="152"/>
      <c r="L672" s="152"/>
      <c r="M672" s="152"/>
      <c r="N672" s="152"/>
      <c r="Q672" s="152"/>
    </row>
    <row r="673" spans="4:17">
      <c r="D673" s="686"/>
      <c r="K673" s="152"/>
      <c r="L673" s="152"/>
      <c r="M673" s="152"/>
      <c r="N673" s="152"/>
      <c r="Q673" s="152"/>
    </row>
    <row r="674" spans="4:17">
      <c r="D674" s="686"/>
      <c r="K674" s="152"/>
      <c r="L674" s="152"/>
      <c r="M674" s="152"/>
      <c r="N674" s="152"/>
      <c r="Q674" s="152"/>
    </row>
    <row r="675" spans="4:17">
      <c r="D675" s="686"/>
      <c r="K675" s="152"/>
      <c r="L675" s="152"/>
      <c r="M675" s="152"/>
      <c r="N675" s="152"/>
      <c r="Q675" s="152"/>
    </row>
    <row r="676" spans="4:17">
      <c r="D676" s="686"/>
      <c r="K676" s="152"/>
      <c r="L676" s="152"/>
      <c r="M676" s="152"/>
      <c r="N676" s="152"/>
      <c r="Q676" s="152"/>
    </row>
    <row r="677" spans="4:17">
      <c r="D677" s="686"/>
      <c r="K677" s="152"/>
      <c r="L677" s="152"/>
      <c r="M677" s="152"/>
      <c r="N677" s="152"/>
      <c r="Q677" s="152"/>
    </row>
    <row r="678" spans="4:17">
      <c r="D678" s="686"/>
      <c r="K678" s="152"/>
      <c r="L678" s="152"/>
      <c r="M678" s="152"/>
      <c r="N678" s="152"/>
      <c r="Q678" s="152"/>
    </row>
    <row r="679" spans="4:17">
      <c r="D679" s="686"/>
      <c r="K679" s="152"/>
      <c r="L679" s="152"/>
      <c r="M679" s="152"/>
      <c r="N679" s="152"/>
      <c r="Q679" s="152"/>
    </row>
    <row r="680" spans="4:17">
      <c r="D680" s="686"/>
      <c r="K680" s="152"/>
      <c r="L680" s="152"/>
      <c r="M680" s="152"/>
      <c r="N680" s="152"/>
      <c r="Q680" s="152"/>
    </row>
    <row r="681" spans="4:17">
      <c r="D681" s="686"/>
      <c r="K681" s="152"/>
      <c r="L681" s="152"/>
      <c r="M681" s="152"/>
      <c r="N681" s="152"/>
      <c r="Q681" s="152"/>
    </row>
    <row r="682" spans="4:17">
      <c r="D682" s="686"/>
      <c r="K682" s="152"/>
      <c r="L682" s="152"/>
      <c r="M682" s="152"/>
      <c r="N682" s="152"/>
      <c r="Q682" s="152"/>
    </row>
    <row r="683" spans="4:17">
      <c r="D683" s="686"/>
      <c r="K683" s="152"/>
      <c r="L683" s="152"/>
      <c r="M683" s="152"/>
      <c r="N683" s="152"/>
      <c r="Q683" s="152"/>
    </row>
    <row r="684" spans="4:17">
      <c r="D684" s="686"/>
      <c r="K684" s="152"/>
      <c r="L684" s="152"/>
      <c r="M684" s="152"/>
      <c r="N684" s="152"/>
      <c r="Q684" s="152"/>
    </row>
    <row r="685" spans="4:17">
      <c r="D685" s="686"/>
      <c r="K685" s="152"/>
      <c r="L685" s="152"/>
      <c r="M685" s="152"/>
      <c r="N685" s="152"/>
      <c r="Q685" s="152"/>
    </row>
    <row r="686" spans="4:17">
      <c r="D686" s="686"/>
      <c r="K686" s="152"/>
      <c r="L686" s="152"/>
      <c r="M686" s="152"/>
      <c r="N686" s="152"/>
      <c r="Q686" s="152"/>
    </row>
    <row r="687" spans="4:17">
      <c r="D687" s="686"/>
      <c r="K687" s="152"/>
      <c r="L687" s="152"/>
      <c r="M687" s="152"/>
      <c r="N687" s="152"/>
      <c r="Q687" s="152"/>
    </row>
    <row r="688" spans="4:17">
      <c r="D688" s="686"/>
      <c r="K688" s="152"/>
      <c r="L688" s="152"/>
      <c r="M688" s="152"/>
      <c r="N688" s="152"/>
      <c r="Q688" s="152"/>
    </row>
    <row r="689" spans="4:17">
      <c r="D689" s="686"/>
      <c r="K689" s="152"/>
      <c r="L689" s="152"/>
      <c r="M689" s="152"/>
      <c r="N689" s="152"/>
      <c r="Q689" s="152"/>
    </row>
    <row r="690" spans="4:17">
      <c r="D690" s="686"/>
      <c r="K690" s="152"/>
      <c r="L690" s="152"/>
      <c r="M690" s="152"/>
      <c r="N690" s="152"/>
      <c r="Q690" s="152"/>
    </row>
    <row r="691" spans="4:17">
      <c r="D691" s="686"/>
      <c r="K691" s="152"/>
      <c r="L691" s="152"/>
      <c r="M691" s="152"/>
      <c r="N691" s="152"/>
      <c r="Q691" s="152"/>
    </row>
    <row r="692" spans="4:17">
      <c r="D692" s="686"/>
      <c r="K692" s="152"/>
      <c r="L692" s="152"/>
      <c r="M692" s="152"/>
      <c r="N692" s="152"/>
      <c r="Q692" s="152"/>
    </row>
    <row r="693" spans="4:17">
      <c r="D693" s="686"/>
      <c r="K693" s="152"/>
      <c r="L693" s="152"/>
      <c r="M693" s="152"/>
      <c r="N693" s="152"/>
      <c r="Q693" s="152"/>
    </row>
    <row r="694" spans="4:17">
      <c r="D694" s="686"/>
      <c r="K694" s="152"/>
      <c r="L694" s="152"/>
      <c r="M694" s="152"/>
      <c r="N694" s="152"/>
      <c r="Q694" s="152"/>
    </row>
    <row r="695" spans="4:17">
      <c r="D695" s="686"/>
      <c r="K695" s="152"/>
      <c r="L695" s="152"/>
      <c r="M695" s="152"/>
      <c r="N695" s="152"/>
      <c r="Q695" s="152"/>
    </row>
    <row r="696" spans="4:17">
      <c r="D696" s="686"/>
      <c r="K696" s="152"/>
      <c r="L696" s="152"/>
      <c r="M696" s="152"/>
      <c r="N696" s="152"/>
      <c r="Q696" s="152"/>
    </row>
    <row r="697" spans="4:17">
      <c r="D697" s="686"/>
      <c r="K697" s="152"/>
      <c r="L697" s="152"/>
      <c r="M697" s="152"/>
      <c r="N697" s="152"/>
      <c r="Q697" s="152"/>
    </row>
    <row r="698" spans="4:17">
      <c r="D698" s="686"/>
      <c r="K698" s="152"/>
      <c r="L698" s="152"/>
      <c r="M698" s="152"/>
      <c r="N698" s="152"/>
      <c r="Q698" s="152"/>
    </row>
    <row r="699" spans="4:17">
      <c r="D699" s="686"/>
      <c r="K699" s="152"/>
      <c r="L699" s="152"/>
      <c r="M699" s="152"/>
      <c r="N699" s="152"/>
      <c r="Q699" s="152"/>
    </row>
    <row r="700" spans="4:17">
      <c r="D700" s="686"/>
      <c r="K700" s="152"/>
      <c r="L700" s="152"/>
      <c r="M700" s="152"/>
      <c r="N700" s="152"/>
      <c r="Q700" s="152"/>
    </row>
    <row r="701" spans="4:17">
      <c r="D701" s="686"/>
      <c r="K701" s="152"/>
      <c r="L701" s="152"/>
      <c r="M701" s="152"/>
      <c r="N701" s="152"/>
      <c r="Q701" s="152"/>
    </row>
    <row r="702" spans="4:17">
      <c r="D702" s="686"/>
      <c r="K702" s="152"/>
      <c r="L702" s="152"/>
      <c r="M702" s="152"/>
      <c r="N702" s="152"/>
      <c r="Q702" s="152"/>
    </row>
    <row r="703" spans="4:17">
      <c r="D703" s="686"/>
      <c r="K703" s="152"/>
      <c r="L703" s="152"/>
      <c r="M703" s="152"/>
      <c r="N703" s="152"/>
      <c r="Q703" s="152"/>
    </row>
    <row r="704" spans="4:17">
      <c r="D704" s="686"/>
      <c r="K704" s="152"/>
      <c r="L704" s="152"/>
      <c r="M704" s="152"/>
      <c r="N704" s="152"/>
      <c r="Q704" s="152"/>
    </row>
    <row r="705" spans="4:17">
      <c r="D705" s="686"/>
      <c r="K705" s="152"/>
      <c r="L705" s="152"/>
      <c r="M705" s="152"/>
      <c r="N705" s="152"/>
      <c r="Q705" s="152"/>
    </row>
    <row r="706" spans="4:17">
      <c r="D706" s="686"/>
      <c r="K706" s="152"/>
      <c r="L706" s="152"/>
      <c r="M706" s="152"/>
      <c r="N706" s="152"/>
      <c r="Q706" s="152"/>
    </row>
    <row r="707" spans="4:17">
      <c r="D707" s="686"/>
      <c r="K707" s="152"/>
      <c r="L707" s="152"/>
      <c r="M707" s="152"/>
      <c r="N707" s="152"/>
      <c r="Q707" s="152"/>
    </row>
    <row r="708" spans="4:17">
      <c r="D708" s="686"/>
      <c r="K708" s="152"/>
      <c r="L708" s="152"/>
      <c r="M708" s="152"/>
      <c r="N708" s="152"/>
      <c r="Q708" s="152"/>
    </row>
    <row r="709" spans="4:17">
      <c r="D709" s="686"/>
      <c r="K709" s="152"/>
      <c r="L709" s="152"/>
      <c r="M709" s="152"/>
      <c r="N709" s="152"/>
      <c r="Q709" s="152"/>
    </row>
    <row r="710" spans="4:17">
      <c r="D710" s="686"/>
      <c r="K710" s="152"/>
      <c r="L710" s="152"/>
      <c r="M710" s="152"/>
      <c r="N710" s="152"/>
      <c r="Q710" s="152"/>
    </row>
    <row r="711" spans="4:17">
      <c r="D711" s="686"/>
      <c r="K711" s="152"/>
      <c r="L711" s="152"/>
      <c r="M711" s="152"/>
      <c r="N711" s="152"/>
      <c r="Q711" s="152"/>
    </row>
    <row r="712" spans="4:17">
      <c r="D712" s="686"/>
      <c r="K712" s="152"/>
      <c r="L712" s="152"/>
      <c r="M712" s="152"/>
      <c r="N712" s="152"/>
      <c r="Q712" s="152"/>
    </row>
    <row r="713" spans="4:17">
      <c r="D713" s="686"/>
      <c r="K713" s="152"/>
      <c r="L713" s="152"/>
      <c r="M713" s="152"/>
      <c r="N713" s="152"/>
      <c r="Q713" s="152"/>
    </row>
    <row r="714" spans="4:17">
      <c r="D714" s="686"/>
      <c r="K714" s="152"/>
      <c r="L714" s="152"/>
      <c r="M714" s="152"/>
      <c r="N714" s="152"/>
      <c r="Q714" s="152"/>
    </row>
    <row r="715" spans="4:17">
      <c r="D715" s="686"/>
      <c r="K715" s="152"/>
      <c r="L715" s="152"/>
      <c r="M715" s="152"/>
      <c r="N715" s="152"/>
      <c r="Q715" s="152"/>
    </row>
    <row r="716" spans="4:17">
      <c r="D716" s="686"/>
      <c r="K716" s="152"/>
      <c r="L716" s="152"/>
      <c r="M716" s="152"/>
      <c r="N716" s="152"/>
      <c r="Q716" s="152"/>
    </row>
    <row r="717" spans="4:17">
      <c r="D717" s="686"/>
      <c r="K717" s="152"/>
      <c r="L717" s="152"/>
      <c r="M717" s="152"/>
      <c r="N717" s="152"/>
      <c r="Q717" s="152"/>
    </row>
    <row r="718" spans="4:17">
      <c r="D718" s="686"/>
      <c r="K718" s="152"/>
      <c r="L718" s="152"/>
      <c r="M718" s="152"/>
      <c r="N718" s="152"/>
      <c r="Q718" s="152"/>
    </row>
    <row r="719" spans="4:17">
      <c r="D719" s="686"/>
      <c r="K719" s="152"/>
      <c r="L719" s="152"/>
      <c r="M719" s="152"/>
      <c r="N719" s="152"/>
      <c r="Q719" s="152"/>
    </row>
    <row r="720" spans="4:17">
      <c r="D720" s="686"/>
      <c r="K720" s="152"/>
      <c r="L720" s="152"/>
      <c r="M720" s="152"/>
      <c r="N720" s="152"/>
      <c r="Q720" s="152"/>
    </row>
    <row r="721" spans="4:17">
      <c r="D721" s="686"/>
      <c r="K721" s="152"/>
      <c r="L721" s="152"/>
      <c r="M721" s="152"/>
      <c r="N721" s="152"/>
      <c r="Q721" s="152"/>
    </row>
    <row r="722" spans="4:17">
      <c r="D722" s="686"/>
      <c r="K722" s="152"/>
      <c r="L722" s="152"/>
      <c r="M722" s="152"/>
      <c r="N722" s="152"/>
      <c r="Q722" s="152"/>
    </row>
    <row r="723" spans="4:17">
      <c r="D723" s="686"/>
      <c r="K723" s="152"/>
      <c r="L723" s="152"/>
      <c r="M723" s="152"/>
      <c r="N723" s="152"/>
      <c r="Q723" s="152"/>
    </row>
    <row r="724" spans="4:17">
      <c r="D724" s="686"/>
      <c r="K724" s="152"/>
      <c r="L724" s="152"/>
      <c r="M724" s="152"/>
      <c r="N724" s="152"/>
      <c r="Q724" s="152"/>
    </row>
    <row r="725" spans="4:17">
      <c r="D725" s="686"/>
      <c r="K725" s="152"/>
      <c r="L725" s="152"/>
      <c r="M725" s="152"/>
      <c r="N725" s="152"/>
      <c r="Q725" s="152"/>
    </row>
    <row r="726" spans="4:17">
      <c r="D726" s="686"/>
      <c r="K726" s="152"/>
      <c r="L726" s="152"/>
      <c r="M726" s="152"/>
      <c r="N726" s="152"/>
      <c r="Q726" s="152"/>
    </row>
    <row r="727" spans="4:17">
      <c r="D727" s="686"/>
      <c r="K727" s="152"/>
      <c r="L727" s="152"/>
      <c r="M727" s="152"/>
      <c r="N727" s="152"/>
      <c r="Q727" s="152"/>
    </row>
    <row r="728" spans="4:17">
      <c r="D728" s="686"/>
      <c r="K728" s="152"/>
      <c r="L728" s="152"/>
      <c r="M728" s="152"/>
      <c r="N728" s="152"/>
      <c r="Q728" s="152"/>
    </row>
    <row r="729" spans="4:17">
      <c r="D729" s="686"/>
      <c r="K729" s="152"/>
      <c r="L729" s="152"/>
      <c r="M729" s="152"/>
      <c r="N729" s="152"/>
      <c r="Q729" s="152"/>
    </row>
    <row r="730" spans="4:17">
      <c r="D730" s="686"/>
      <c r="K730" s="152"/>
      <c r="L730" s="152"/>
      <c r="M730" s="152"/>
      <c r="N730" s="152"/>
      <c r="Q730" s="152"/>
    </row>
    <row r="731" spans="4:17">
      <c r="D731" s="686"/>
      <c r="K731" s="152"/>
      <c r="L731" s="152"/>
      <c r="M731" s="152"/>
      <c r="N731" s="152"/>
      <c r="Q731" s="152"/>
    </row>
    <row r="732" spans="4:17">
      <c r="D732" s="686"/>
      <c r="K732" s="152"/>
      <c r="L732" s="152"/>
      <c r="M732" s="152"/>
      <c r="N732" s="152"/>
      <c r="Q732" s="152"/>
    </row>
    <row r="733" spans="4:17">
      <c r="D733" s="686"/>
      <c r="K733" s="152"/>
      <c r="L733" s="152"/>
      <c r="M733" s="152"/>
      <c r="N733" s="152"/>
      <c r="Q733" s="152"/>
    </row>
    <row r="734" spans="4:17">
      <c r="D734" s="686"/>
      <c r="K734" s="152"/>
      <c r="L734" s="152"/>
      <c r="M734" s="152"/>
      <c r="N734" s="152"/>
      <c r="Q734" s="152"/>
    </row>
    <row r="735" spans="4:17">
      <c r="D735" s="686"/>
      <c r="K735" s="152"/>
      <c r="L735" s="152"/>
      <c r="M735" s="152"/>
      <c r="N735" s="152"/>
      <c r="Q735" s="152"/>
    </row>
    <row r="736" spans="4:17">
      <c r="D736" s="686"/>
      <c r="K736" s="152"/>
      <c r="L736" s="152"/>
      <c r="M736" s="152"/>
      <c r="N736" s="152"/>
      <c r="Q736" s="152"/>
    </row>
    <row r="737" spans="4:17">
      <c r="D737" s="686"/>
      <c r="K737" s="152"/>
      <c r="L737" s="152"/>
      <c r="M737" s="152"/>
      <c r="N737" s="152"/>
      <c r="Q737" s="152"/>
    </row>
    <row r="738" spans="4:17">
      <c r="D738" s="686"/>
      <c r="K738" s="152"/>
      <c r="L738" s="152"/>
      <c r="M738" s="152"/>
      <c r="N738" s="152"/>
      <c r="Q738" s="152"/>
    </row>
    <row r="739" spans="4:17">
      <c r="D739" s="686"/>
      <c r="K739" s="152"/>
      <c r="L739" s="152"/>
      <c r="M739" s="152"/>
      <c r="N739" s="152"/>
      <c r="Q739" s="152"/>
    </row>
    <row r="740" spans="4:17">
      <c r="D740" s="686"/>
      <c r="K740" s="152"/>
      <c r="L740" s="152"/>
      <c r="M740" s="152"/>
      <c r="N740" s="152"/>
      <c r="Q740" s="152"/>
    </row>
    <row r="741" spans="4:17">
      <c r="D741" s="686"/>
      <c r="K741" s="152"/>
      <c r="L741" s="152"/>
      <c r="M741" s="152"/>
      <c r="N741" s="152"/>
      <c r="Q741" s="152"/>
    </row>
    <row r="742" spans="4:17">
      <c r="D742" s="686"/>
      <c r="K742" s="152"/>
      <c r="L742" s="152"/>
      <c r="M742" s="152"/>
      <c r="N742" s="152"/>
      <c r="Q742" s="152"/>
    </row>
    <row r="743" spans="4:17">
      <c r="D743" s="686"/>
      <c r="K743" s="152"/>
      <c r="L743" s="152"/>
      <c r="M743" s="152"/>
      <c r="N743" s="152"/>
      <c r="Q743" s="152"/>
    </row>
    <row r="744" spans="4:17">
      <c r="D744" s="686"/>
      <c r="K744" s="152"/>
      <c r="L744" s="152"/>
      <c r="M744" s="152"/>
      <c r="N744" s="152"/>
      <c r="Q744" s="152"/>
    </row>
    <row r="745" spans="4:17">
      <c r="D745" s="686"/>
      <c r="K745" s="152"/>
      <c r="L745" s="152"/>
      <c r="M745" s="152"/>
      <c r="N745" s="152"/>
      <c r="Q745" s="152"/>
    </row>
    <row r="746" spans="4:17">
      <c r="D746" s="686"/>
      <c r="K746" s="152"/>
      <c r="L746" s="152"/>
      <c r="M746" s="152"/>
      <c r="N746" s="152"/>
      <c r="Q746" s="152"/>
    </row>
    <row r="747" spans="4:17">
      <c r="D747" s="686"/>
      <c r="K747" s="152"/>
      <c r="L747" s="152"/>
      <c r="M747" s="152"/>
      <c r="N747" s="152"/>
      <c r="Q747" s="152"/>
    </row>
    <row r="748" spans="4:17">
      <c r="D748" s="686"/>
      <c r="K748" s="152"/>
      <c r="L748" s="152"/>
      <c r="M748" s="152"/>
      <c r="N748" s="152"/>
      <c r="Q748" s="152"/>
    </row>
    <row r="749" spans="4:17">
      <c r="D749" s="686"/>
      <c r="K749" s="152"/>
      <c r="L749" s="152"/>
      <c r="M749" s="152"/>
      <c r="N749" s="152"/>
      <c r="Q749" s="152"/>
    </row>
    <row r="750" spans="4:17">
      <c r="D750" s="686"/>
      <c r="K750" s="152"/>
      <c r="L750" s="152"/>
      <c r="M750" s="152"/>
      <c r="N750" s="152"/>
      <c r="Q750" s="152"/>
    </row>
    <row r="751" spans="4:17">
      <c r="D751" s="686"/>
      <c r="K751" s="152"/>
      <c r="L751" s="152"/>
      <c r="M751" s="152"/>
      <c r="N751" s="152"/>
      <c r="Q751" s="152"/>
    </row>
    <row r="752" spans="4:17">
      <c r="D752" s="686"/>
      <c r="K752" s="152"/>
      <c r="L752" s="152"/>
      <c r="M752" s="152"/>
      <c r="N752" s="152"/>
      <c r="Q752" s="152"/>
    </row>
    <row r="753" spans="4:17">
      <c r="D753" s="686"/>
      <c r="K753" s="152"/>
      <c r="L753" s="152"/>
      <c r="M753" s="152"/>
      <c r="N753" s="152"/>
      <c r="Q753" s="152"/>
    </row>
    <row r="754" spans="4:17">
      <c r="D754" s="686"/>
      <c r="K754" s="152"/>
      <c r="L754" s="152"/>
      <c r="M754" s="152"/>
      <c r="N754" s="152"/>
      <c r="Q754" s="152"/>
    </row>
    <row r="755" spans="4:17">
      <c r="D755" s="686"/>
      <c r="K755" s="152"/>
      <c r="L755" s="152"/>
      <c r="M755" s="152"/>
      <c r="N755" s="152"/>
      <c r="Q755" s="152"/>
    </row>
    <row r="756" spans="4:17">
      <c r="D756" s="686"/>
      <c r="K756" s="152"/>
      <c r="L756" s="152"/>
      <c r="M756" s="152"/>
      <c r="N756" s="152"/>
      <c r="Q756" s="152"/>
    </row>
    <row r="757" spans="4:17">
      <c r="D757" s="686"/>
      <c r="K757" s="152"/>
      <c r="L757" s="152"/>
      <c r="M757" s="152"/>
      <c r="N757" s="152"/>
      <c r="Q757" s="152"/>
    </row>
    <row r="758" spans="4:17">
      <c r="D758" s="686"/>
      <c r="K758" s="152"/>
      <c r="L758" s="152"/>
      <c r="M758" s="152"/>
      <c r="N758" s="152"/>
      <c r="Q758" s="152"/>
    </row>
    <row r="759" spans="4:17">
      <c r="D759" s="686"/>
      <c r="K759" s="152"/>
      <c r="L759" s="152"/>
      <c r="M759" s="152"/>
      <c r="N759" s="152"/>
      <c r="Q759" s="152"/>
    </row>
    <row r="760" spans="4:17">
      <c r="D760" s="686"/>
      <c r="K760" s="152"/>
      <c r="L760" s="152"/>
      <c r="M760" s="152"/>
      <c r="N760" s="152"/>
      <c r="Q760" s="152"/>
    </row>
    <row r="761" spans="4:17">
      <c r="D761" s="686"/>
      <c r="K761" s="152"/>
      <c r="L761" s="152"/>
      <c r="M761" s="152"/>
      <c r="N761" s="152"/>
      <c r="Q761" s="152"/>
    </row>
    <row r="762" spans="4:17">
      <c r="D762" s="686"/>
      <c r="K762" s="152"/>
      <c r="L762" s="152"/>
      <c r="M762" s="152"/>
      <c r="N762" s="152"/>
      <c r="Q762" s="152"/>
    </row>
    <row r="763" spans="4:17">
      <c r="D763" s="686"/>
      <c r="K763" s="152"/>
      <c r="L763" s="152"/>
      <c r="M763" s="152"/>
      <c r="N763" s="152"/>
      <c r="Q763" s="152"/>
    </row>
    <row r="764" spans="4:17">
      <c r="D764" s="686"/>
      <c r="K764" s="152"/>
      <c r="L764" s="152"/>
      <c r="M764" s="152"/>
      <c r="N764" s="152"/>
      <c r="Q764" s="152"/>
    </row>
    <row r="765" spans="4:17">
      <c r="D765" s="686"/>
      <c r="K765" s="152"/>
      <c r="L765" s="152"/>
      <c r="M765" s="152"/>
      <c r="N765" s="152"/>
      <c r="Q765" s="152"/>
    </row>
    <row r="766" spans="4:17">
      <c r="D766" s="686"/>
      <c r="K766" s="152"/>
      <c r="L766" s="152"/>
      <c r="M766" s="152"/>
      <c r="N766" s="152"/>
      <c r="Q766" s="152"/>
    </row>
    <row r="767" spans="4:17">
      <c r="D767" s="686"/>
      <c r="K767" s="152"/>
      <c r="L767" s="152"/>
      <c r="M767" s="152"/>
      <c r="N767" s="152"/>
      <c r="Q767" s="152"/>
    </row>
    <row r="768" spans="4:17">
      <c r="D768" s="686"/>
      <c r="K768" s="152"/>
      <c r="L768" s="152"/>
      <c r="M768" s="152"/>
      <c r="N768" s="152"/>
      <c r="Q768" s="152"/>
    </row>
    <row r="769" spans="4:17">
      <c r="D769" s="686"/>
      <c r="K769" s="152"/>
      <c r="L769" s="152"/>
      <c r="M769" s="152"/>
      <c r="N769" s="152"/>
      <c r="Q769" s="152"/>
    </row>
    <row r="770" spans="4:17">
      <c r="D770" s="686"/>
      <c r="K770" s="152"/>
      <c r="L770" s="152"/>
      <c r="M770" s="152"/>
      <c r="N770" s="152"/>
      <c r="Q770" s="152"/>
    </row>
    <row r="771" spans="4:17">
      <c r="D771" s="686"/>
      <c r="K771" s="152"/>
      <c r="L771" s="152"/>
      <c r="M771" s="152"/>
      <c r="N771" s="152"/>
      <c r="Q771" s="152"/>
    </row>
    <row r="772" spans="4:17">
      <c r="D772" s="686"/>
      <c r="K772" s="152"/>
      <c r="L772" s="152"/>
      <c r="M772" s="152"/>
      <c r="N772" s="152"/>
      <c r="Q772" s="152"/>
    </row>
    <row r="773" spans="4:17">
      <c r="D773" s="686"/>
      <c r="K773" s="152"/>
      <c r="L773" s="152"/>
      <c r="M773" s="152"/>
      <c r="N773" s="152"/>
      <c r="Q773" s="152"/>
    </row>
    <row r="774" spans="4:17">
      <c r="D774" s="686"/>
      <c r="K774" s="152"/>
      <c r="L774" s="152"/>
      <c r="M774" s="152"/>
      <c r="N774" s="152"/>
      <c r="Q774" s="152"/>
    </row>
    <row r="775" spans="4:17">
      <c r="D775" s="686"/>
      <c r="K775" s="152"/>
      <c r="L775" s="152"/>
      <c r="M775" s="152"/>
      <c r="N775" s="152"/>
      <c r="Q775" s="152"/>
    </row>
    <row r="776" spans="4:17">
      <c r="D776" s="686"/>
      <c r="K776" s="152"/>
      <c r="L776" s="152"/>
      <c r="M776" s="152"/>
      <c r="N776" s="152"/>
      <c r="Q776" s="152"/>
    </row>
    <row r="777" spans="4:17">
      <c r="D777" s="686"/>
      <c r="K777" s="152"/>
      <c r="L777" s="152"/>
      <c r="M777" s="152"/>
      <c r="N777" s="152"/>
      <c r="Q777" s="152"/>
    </row>
    <row r="778" spans="4:17">
      <c r="D778" s="686"/>
      <c r="K778" s="152"/>
      <c r="L778" s="152"/>
      <c r="M778" s="152"/>
      <c r="N778" s="152"/>
      <c r="Q778" s="152"/>
    </row>
    <row r="779" spans="4:17">
      <c r="D779" s="686"/>
      <c r="K779" s="152"/>
      <c r="L779" s="152"/>
      <c r="M779" s="152"/>
      <c r="N779" s="152"/>
      <c r="Q779" s="152"/>
    </row>
    <row r="780" spans="4:17">
      <c r="D780" s="686"/>
      <c r="K780" s="152"/>
      <c r="L780" s="152"/>
      <c r="M780" s="152"/>
      <c r="N780" s="152"/>
      <c r="Q780" s="152"/>
    </row>
    <row r="781" spans="4:17">
      <c r="D781" s="686"/>
      <c r="K781" s="152"/>
      <c r="L781" s="152"/>
      <c r="M781" s="152"/>
      <c r="N781" s="152"/>
      <c r="Q781" s="152"/>
    </row>
    <row r="782" spans="4:17">
      <c r="D782" s="686"/>
      <c r="K782" s="152"/>
      <c r="L782" s="152"/>
      <c r="M782" s="152"/>
      <c r="N782" s="152"/>
      <c r="Q782" s="152"/>
    </row>
    <row r="783" spans="4:17">
      <c r="D783" s="686"/>
      <c r="K783" s="152"/>
      <c r="L783" s="152"/>
      <c r="M783" s="152"/>
      <c r="N783" s="152"/>
      <c r="Q783" s="152"/>
    </row>
    <row r="784" spans="4:17">
      <c r="D784" s="686"/>
      <c r="K784" s="152"/>
      <c r="L784" s="152"/>
      <c r="M784" s="152"/>
      <c r="N784" s="152"/>
      <c r="Q784" s="152"/>
    </row>
    <row r="785" spans="4:17">
      <c r="D785" s="686"/>
      <c r="K785" s="152"/>
      <c r="L785" s="152"/>
      <c r="M785" s="152"/>
      <c r="N785" s="152"/>
      <c r="Q785" s="152"/>
    </row>
    <row r="786" spans="4:17">
      <c r="D786" s="686"/>
      <c r="K786" s="152"/>
      <c r="L786" s="152"/>
      <c r="M786" s="152"/>
      <c r="N786" s="152"/>
      <c r="Q786" s="152"/>
    </row>
    <row r="787" spans="4:17">
      <c r="D787" s="686"/>
      <c r="K787" s="152"/>
      <c r="L787" s="152"/>
      <c r="M787" s="152"/>
      <c r="N787" s="152"/>
      <c r="Q787" s="152"/>
    </row>
    <row r="788" spans="4:17">
      <c r="D788" s="686"/>
      <c r="K788" s="152"/>
      <c r="L788" s="152"/>
      <c r="M788" s="152"/>
      <c r="N788" s="152"/>
      <c r="Q788" s="152"/>
    </row>
    <row r="789" spans="4:17">
      <c r="D789" s="686"/>
      <c r="K789" s="152"/>
      <c r="L789" s="152"/>
      <c r="M789" s="152"/>
      <c r="N789" s="152"/>
      <c r="Q789" s="152"/>
    </row>
    <row r="790" spans="4:17">
      <c r="D790" s="686"/>
      <c r="K790" s="152"/>
      <c r="L790" s="152"/>
      <c r="M790" s="152"/>
      <c r="N790" s="152"/>
      <c r="Q790" s="152"/>
    </row>
    <row r="791" spans="4:17">
      <c r="D791" s="686"/>
      <c r="K791" s="152"/>
      <c r="L791" s="152"/>
      <c r="M791" s="152"/>
      <c r="N791" s="152"/>
      <c r="Q791" s="152"/>
    </row>
    <row r="792" spans="4:17">
      <c r="D792" s="686"/>
      <c r="K792" s="152"/>
      <c r="L792" s="152"/>
      <c r="M792" s="152"/>
      <c r="N792" s="152"/>
      <c r="Q792" s="152"/>
    </row>
    <row r="793" spans="4:17">
      <c r="D793" s="686"/>
      <c r="K793" s="152"/>
      <c r="L793" s="152"/>
      <c r="M793" s="152"/>
      <c r="N793" s="152"/>
      <c r="Q793" s="152"/>
    </row>
    <row r="794" spans="4:17">
      <c r="D794" s="686"/>
      <c r="K794" s="152"/>
      <c r="L794" s="152"/>
      <c r="M794" s="152"/>
      <c r="N794" s="152"/>
      <c r="Q794" s="152"/>
    </row>
    <row r="795" spans="4:17">
      <c r="D795" s="686"/>
      <c r="K795" s="152"/>
      <c r="L795" s="152"/>
      <c r="M795" s="152"/>
      <c r="N795" s="152"/>
      <c r="Q795" s="152"/>
    </row>
    <row r="796" spans="4:17">
      <c r="D796" s="686"/>
      <c r="K796" s="152"/>
      <c r="L796" s="152"/>
      <c r="M796" s="152"/>
      <c r="N796" s="152"/>
      <c r="Q796" s="152"/>
    </row>
    <row r="797" spans="4:17">
      <c r="D797" s="686"/>
      <c r="K797" s="152"/>
      <c r="L797" s="152"/>
      <c r="M797" s="152"/>
      <c r="N797" s="152"/>
      <c r="Q797" s="152"/>
    </row>
    <row r="798" spans="4:17">
      <c r="D798" s="686"/>
      <c r="K798" s="152"/>
      <c r="L798" s="152"/>
      <c r="M798" s="152"/>
      <c r="N798" s="152"/>
      <c r="Q798" s="152"/>
    </row>
    <row r="799" spans="4:17">
      <c r="D799" s="686"/>
      <c r="K799" s="152"/>
      <c r="L799" s="152"/>
      <c r="M799" s="152"/>
      <c r="N799" s="152"/>
      <c r="Q799" s="152"/>
    </row>
    <row r="800" spans="4:17">
      <c r="D800" s="686"/>
      <c r="K800" s="152"/>
      <c r="L800" s="152"/>
      <c r="M800" s="152"/>
      <c r="N800" s="152"/>
      <c r="Q800" s="152"/>
    </row>
    <row r="801" spans="4:17">
      <c r="D801" s="686"/>
      <c r="K801" s="152"/>
      <c r="L801" s="152"/>
      <c r="M801" s="152"/>
      <c r="N801" s="152"/>
      <c r="Q801" s="152"/>
    </row>
    <row r="802" spans="4:17">
      <c r="D802" s="686"/>
      <c r="K802" s="152"/>
      <c r="L802" s="152"/>
      <c r="M802" s="152"/>
      <c r="N802" s="152"/>
      <c r="Q802" s="152"/>
    </row>
    <row r="803" spans="4:17">
      <c r="D803" s="686"/>
      <c r="K803" s="152"/>
      <c r="L803" s="152"/>
      <c r="M803" s="152"/>
      <c r="N803" s="152"/>
      <c r="Q803" s="152"/>
    </row>
    <row r="804" spans="4:17">
      <c r="D804" s="686"/>
      <c r="K804" s="152"/>
      <c r="L804" s="152"/>
      <c r="M804" s="152"/>
      <c r="N804" s="152"/>
      <c r="Q804" s="152"/>
    </row>
    <row r="805" spans="4:17">
      <c r="D805" s="686"/>
      <c r="K805" s="152"/>
      <c r="L805" s="152"/>
      <c r="M805" s="152"/>
      <c r="N805" s="152"/>
      <c r="Q805" s="152"/>
    </row>
    <row r="806" spans="4:17">
      <c r="D806" s="686"/>
      <c r="K806" s="152"/>
      <c r="L806" s="152"/>
      <c r="M806" s="152"/>
      <c r="N806" s="152"/>
      <c r="Q806" s="152"/>
    </row>
    <row r="807" spans="4:17">
      <c r="D807" s="686"/>
      <c r="K807" s="152"/>
      <c r="L807" s="152"/>
      <c r="M807" s="152"/>
      <c r="N807" s="152"/>
      <c r="Q807" s="152"/>
    </row>
    <row r="808" spans="4:17">
      <c r="D808" s="686"/>
      <c r="K808" s="152"/>
      <c r="L808" s="152"/>
      <c r="M808" s="152"/>
      <c r="N808" s="152"/>
      <c r="Q808" s="152"/>
    </row>
    <row r="809" spans="4:17">
      <c r="D809" s="686"/>
      <c r="K809" s="152"/>
      <c r="L809" s="152"/>
      <c r="M809" s="152"/>
      <c r="N809" s="152"/>
      <c r="Q809" s="152"/>
    </row>
    <row r="810" spans="4:17">
      <c r="D810" s="686"/>
      <c r="K810" s="152"/>
      <c r="L810" s="152"/>
      <c r="M810" s="152"/>
      <c r="N810" s="152"/>
      <c r="Q810" s="152"/>
    </row>
    <row r="811" spans="4:17">
      <c r="D811" s="686"/>
      <c r="K811" s="152"/>
      <c r="L811" s="152"/>
      <c r="M811" s="152"/>
      <c r="N811" s="152"/>
      <c r="Q811" s="152"/>
    </row>
    <row r="812" spans="4:17">
      <c r="D812" s="686"/>
      <c r="K812" s="152"/>
      <c r="L812" s="152"/>
      <c r="M812" s="152"/>
      <c r="N812" s="152"/>
      <c r="Q812" s="152"/>
    </row>
    <row r="813" spans="4:17">
      <c r="D813" s="686"/>
      <c r="K813" s="152"/>
      <c r="L813" s="152"/>
      <c r="M813" s="152"/>
      <c r="N813" s="152"/>
      <c r="Q813" s="152"/>
    </row>
    <row r="814" spans="4:17">
      <c r="D814" s="686"/>
      <c r="K814" s="152"/>
      <c r="L814" s="152"/>
      <c r="M814" s="152"/>
      <c r="N814" s="152"/>
      <c r="Q814" s="152"/>
    </row>
    <row r="815" spans="4:17">
      <c r="D815" s="686"/>
      <c r="K815" s="152"/>
      <c r="L815" s="152"/>
      <c r="M815" s="152"/>
      <c r="N815" s="152"/>
      <c r="Q815" s="152"/>
    </row>
    <row r="816" spans="4:17">
      <c r="D816" s="686"/>
      <c r="K816" s="152"/>
      <c r="L816" s="152"/>
      <c r="M816" s="152"/>
      <c r="N816" s="152"/>
      <c r="Q816" s="152"/>
    </row>
    <row r="817" spans="4:17">
      <c r="D817" s="686"/>
      <c r="K817" s="152"/>
      <c r="L817" s="152"/>
      <c r="M817" s="152"/>
      <c r="N817" s="152"/>
      <c r="Q817" s="152"/>
    </row>
    <row r="818" spans="4:17">
      <c r="D818" s="686"/>
      <c r="K818" s="152"/>
      <c r="L818" s="152"/>
      <c r="M818" s="152"/>
      <c r="N818" s="152"/>
      <c r="Q818" s="152"/>
    </row>
    <row r="819" spans="4:17">
      <c r="D819" s="686"/>
      <c r="K819" s="152"/>
      <c r="L819" s="152"/>
      <c r="M819" s="152"/>
      <c r="N819" s="152"/>
      <c r="Q819" s="152"/>
    </row>
    <row r="820" spans="4:17">
      <c r="D820" s="686"/>
      <c r="K820" s="152"/>
      <c r="L820" s="152"/>
      <c r="M820" s="152"/>
      <c r="N820" s="152"/>
      <c r="Q820" s="152"/>
    </row>
    <row r="821" spans="4:17">
      <c r="D821" s="686"/>
      <c r="K821" s="152"/>
      <c r="L821" s="152"/>
      <c r="M821" s="152"/>
      <c r="N821" s="152"/>
      <c r="Q821" s="152"/>
    </row>
    <row r="822" spans="4:17">
      <c r="D822" s="686"/>
      <c r="K822" s="152"/>
      <c r="L822" s="152"/>
      <c r="M822" s="152"/>
      <c r="N822" s="152"/>
      <c r="Q822" s="152"/>
    </row>
    <row r="823" spans="4:17">
      <c r="D823" s="686"/>
      <c r="K823" s="152"/>
      <c r="L823" s="152"/>
      <c r="M823" s="152"/>
      <c r="N823" s="152"/>
      <c r="Q823" s="152"/>
    </row>
    <row r="824" spans="4:17">
      <c r="D824" s="686"/>
      <c r="K824" s="152"/>
      <c r="L824" s="152"/>
      <c r="M824" s="152"/>
      <c r="N824" s="152"/>
      <c r="Q824" s="152"/>
    </row>
    <row r="825" spans="4:17">
      <c r="D825" s="686"/>
      <c r="K825" s="152"/>
      <c r="L825" s="152"/>
      <c r="M825" s="152"/>
      <c r="N825" s="152"/>
      <c r="Q825" s="152"/>
    </row>
    <row r="826" spans="4:17">
      <c r="D826" s="686"/>
      <c r="K826" s="152"/>
      <c r="L826" s="152"/>
      <c r="M826" s="152"/>
      <c r="N826" s="152"/>
      <c r="Q826" s="152"/>
    </row>
    <row r="827" spans="4:17">
      <c r="D827" s="686"/>
      <c r="K827" s="152"/>
      <c r="L827" s="152"/>
      <c r="M827" s="152"/>
      <c r="N827" s="152"/>
      <c r="Q827" s="152"/>
    </row>
    <row r="828" spans="4:17">
      <c r="D828" s="686"/>
      <c r="K828" s="152"/>
      <c r="L828" s="152"/>
      <c r="M828" s="152"/>
      <c r="N828" s="152"/>
      <c r="Q828" s="152"/>
    </row>
    <row r="829" spans="4:17">
      <c r="D829" s="686"/>
      <c r="K829" s="152"/>
      <c r="L829" s="152"/>
      <c r="M829" s="152"/>
      <c r="N829" s="152"/>
      <c r="Q829" s="152"/>
    </row>
    <row r="830" spans="4:17">
      <c r="D830" s="686"/>
      <c r="K830" s="152"/>
      <c r="L830" s="152"/>
      <c r="M830" s="152"/>
      <c r="N830" s="152"/>
      <c r="Q830" s="152"/>
    </row>
    <row r="831" spans="4:17">
      <c r="D831" s="686"/>
      <c r="K831" s="152"/>
      <c r="L831" s="152"/>
      <c r="M831" s="152"/>
      <c r="N831" s="152"/>
      <c r="Q831" s="152"/>
    </row>
    <row r="832" spans="4:17">
      <c r="D832" s="686"/>
      <c r="K832" s="152"/>
      <c r="L832" s="152"/>
      <c r="M832" s="152"/>
      <c r="N832" s="152"/>
      <c r="Q832" s="152"/>
    </row>
    <row r="833" spans="4:17">
      <c r="D833" s="686"/>
      <c r="K833" s="152"/>
      <c r="L833" s="152"/>
      <c r="M833" s="152"/>
      <c r="N833" s="152"/>
      <c r="Q833" s="152"/>
    </row>
    <row r="834" spans="4:17">
      <c r="D834" s="686"/>
      <c r="K834" s="152"/>
      <c r="L834" s="152"/>
      <c r="M834" s="152"/>
      <c r="N834" s="152"/>
      <c r="Q834" s="152"/>
    </row>
    <row r="835" spans="4:17">
      <c r="D835" s="686"/>
      <c r="K835" s="152"/>
      <c r="L835" s="152"/>
      <c r="M835" s="152"/>
      <c r="N835" s="152"/>
      <c r="Q835" s="152"/>
    </row>
    <row r="836" spans="4:17">
      <c r="D836" s="686"/>
      <c r="K836" s="152"/>
      <c r="L836" s="152"/>
      <c r="M836" s="152"/>
      <c r="N836" s="152"/>
      <c r="Q836" s="152"/>
    </row>
    <row r="837" spans="4:17">
      <c r="D837" s="686"/>
      <c r="K837" s="152"/>
      <c r="L837" s="152"/>
      <c r="M837" s="152"/>
      <c r="N837" s="152"/>
      <c r="Q837" s="152"/>
    </row>
    <row r="838" spans="4:17">
      <c r="D838" s="686"/>
      <c r="K838" s="152"/>
      <c r="L838" s="152"/>
      <c r="M838" s="152"/>
      <c r="N838" s="152"/>
      <c r="Q838" s="152"/>
    </row>
    <row r="839" spans="4:17">
      <c r="D839" s="686"/>
      <c r="K839" s="152"/>
      <c r="L839" s="152"/>
      <c r="M839" s="152"/>
      <c r="N839" s="152"/>
      <c r="Q839" s="152"/>
    </row>
    <row r="840" spans="4:17">
      <c r="D840" s="686"/>
      <c r="K840" s="152"/>
      <c r="L840" s="152"/>
      <c r="M840" s="152"/>
      <c r="N840" s="152"/>
      <c r="Q840" s="152"/>
    </row>
    <row r="841" spans="4:17">
      <c r="D841" s="686"/>
      <c r="K841" s="152"/>
      <c r="L841" s="152"/>
      <c r="M841" s="152"/>
      <c r="N841" s="152"/>
      <c r="Q841" s="152"/>
    </row>
    <row r="842" spans="4:17">
      <c r="D842" s="686"/>
      <c r="K842" s="152"/>
      <c r="L842" s="152"/>
      <c r="M842" s="152"/>
      <c r="N842" s="152"/>
      <c r="Q842" s="152"/>
    </row>
    <row r="843" spans="4:17">
      <c r="D843" s="686"/>
      <c r="K843" s="152"/>
      <c r="L843" s="152"/>
      <c r="M843" s="152"/>
      <c r="N843" s="152"/>
      <c r="Q843" s="152"/>
    </row>
    <row r="844" spans="4:17">
      <c r="D844" s="686"/>
      <c r="K844" s="152"/>
      <c r="L844" s="152"/>
      <c r="M844" s="152"/>
      <c r="N844" s="152"/>
      <c r="Q844" s="152"/>
    </row>
    <row r="845" spans="4:17">
      <c r="D845" s="686"/>
      <c r="K845" s="152"/>
      <c r="L845" s="152"/>
      <c r="M845" s="152"/>
      <c r="N845" s="152"/>
      <c r="Q845" s="152"/>
    </row>
    <row r="846" spans="4:17">
      <c r="D846" s="686"/>
      <c r="K846" s="152"/>
      <c r="L846" s="152"/>
      <c r="M846" s="152"/>
      <c r="N846" s="152"/>
      <c r="Q846" s="152"/>
    </row>
    <row r="847" spans="4:17">
      <c r="D847" s="686"/>
      <c r="K847" s="152"/>
      <c r="L847" s="152"/>
      <c r="M847" s="152"/>
      <c r="N847" s="152"/>
      <c r="Q847" s="152"/>
    </row>
    <row r="848" spans="4:17">
      <c r="D848" s="686"/>
      <c r="K848" s="152"/>
      <c r="L848" s="152"/>
      <c r="M848" s="152"/>
      <c r="N848" s="152"/>
      <c r="Q848" s="152"/>
    </row>
    <row r="849" spans="4:17">
      <c r="D849" s="686"/>
      <c r="K849" s="152"/>
      <c r="L849" s="152"/>
      <c r="M849" s="152"/>
      <c r="N849" s="152"/>
      <c r="Q849" s="152"/>
    </row>
    <row r="850" spans="4:17">
      <c r="D850" s="686"/>
      <c r="K850" s="152"/>
      <c r="L850" s="152"/>
      <c r="M850" s="152"/>
      <c r="N850" s="152"/>
      <c r="Q850" s="152"/>
    </row>
    <row r="851" spans="4:17">
      <c r="D851" s="686"/>
      <c r="K851" s="152"/>
      <c r="L851" s="152"/>
      <c r="M851" s="152"/>
      <c r="N851" s="152"/>
      <c r="Q851" s="152"/>
    </row>
    <row r="852" spans="4:17">
      <c r="D852" s="686"/>
      <c r="K852" s="152"/>
      <c r="L852" s="152"/>
      <c r="M852" s="152"/>
      <c r="N852" s="152"/>
      <c r="Q852" s="152"/>
    </row>
    <row r="853" spans="4:17">
      <c r="D853" s="686"/>
      <c r="K853" s="152"/>
      <c r="L853" s="152"/>
      <c r="M853" s="152"/>
      <c r="N853" s="152"/>
      <c r="Q853" s="152"/>
    </row>
    <row r="854" spans="4:17">
      <c r="D854" s="686"/>
      <c r="K854" s="152"/>
      <c r="L854" s="152"/>
      <c r="M854" s="152"/>
      <c r="N854" s="152"/>
      <c r="Q854" s="152"/>
    </row>
    <row r="855" spans="4:17">
      <c r="D855" s="686"/>
      <c r="K855" s="152"/>
      <c r="L855" s="152"/>
      <c r="M855" s="152"/>
      <c r="N855" s="152"/>
      <c r="Q855" s="152"/>
    </row>
    <row r="856" spans="4:17">
      <c r="D856" s="686"/>
      <c r="K856" s="152"/>
      <c r="L856" s="152"/>
      <c r="M856" s="152"/>
      <c r="N856" s="152"/>
      <c r="Q856" s="152"/>
    </row>
    <row r="857" spans="4:17">
      <c r="D857" s="686"/>
      <c r="K857" s="152"/>
      <c r="L857" s="152"/>
      <c r="M857" s="152"/>
      <c r="N857" s="152"/>
      <c r="Q857" s="152"/>
    </row>
    <row r="858" spans="4:17">
      <c r="D858" s="686"/>
      <c r="K858" s="152"/>
      <c r="L858" s="152"/>
      <c r="M858" s="152"/>
      <c r="N858" s="152"/>
      <c r="Q858" s="152"/>
    </row>
    <row r="859" spans="4:17">
      <c r="D859" s="686"/>
      <c r="K859" s="152"/>
      <c r="L859" s="152"/>
      <c r="M859" s="152"/>
      <c r="N859" s="152"/>
      <c r="Q859" s="152"/>
    </row>
    <row r="860" spans="4:17">
      <c r="D860" s="686"/>
      <c r="K860" s="152"/>
      <c r="L860" s="152"/>
      <c r="M860" s="152"/>
      <c r="N860" s="152"/>
      <c r="Q860" s="152"/>
    </row>
    <row r="861" spans="4:17">
      <c r="D861" s="686"/>
      <c r="K861" s="152"/>
      <c r="L861" s="152"/>
      <c r="M861" s="152"/>
      <c r="N861" s="152"/>
      <c r="Q861" s="152"/>
    </row>
    <row r="862" spans="4:17">
      <c r="D862" s="686"/>
      <c r="K862" s="152"/>
      <c r="L862" s="152"/>
      <c r="M862" s="152"/>
      <c r="N862" s="152"/>
      <c r="Q862" s="152"/>
    </row>
    <row r="863" spans="4:17">
      <c r="D863" s="686"/>
      <c r="K863" s="152"/>
      <c r="L863" s="152"/>
      <c r="M863" s="152"/>
      <c r="N863" s="152"/>
      <c r="Q863" s="152"/>
    </row>
    <row r="864" spans="4:17">
      <c r="D864" s="686"/>
      <c r="K864" s="152"/>
      <c r="L864" s="152"/>
      <c r="M864" s="152"/>
      <c r="N864" s="152"/>
      <c r="Q864" s="152"/>
    </row>
    <row r="865" spans="4:17">
      <c r="D865" s="686"/>
      <c r="K865" s="152"/>
      <c r="L865" s="152"/>
      <c r="M865" s="152"/>
      <c r="N865" s="152"/>
      <c r="Q865" s="152"/>
    </row>
    <row r="866" spans="4:17">
      <c r="D866" s="686"/>
      <c r="K866" s="152"/>
      <c r="L866" s="152"/>
      <c r="M866" s="152"/>
      <c r="N866" s="152"/>
      <c r="Q866" s="152"/>
    </row>
    <row r="867" spans="4:17">
      <c r="D867" s="686"/>
      <c r="K867" s="152"/>
      <c r="L867" s="152"/>
      <c r="M867" s="152"/>
      <c r="N867" s="152"/>
      <c r="Q867" s="152"/>
    </row>
    <row r="868" spans="4:17">
      <c r="D868" s="686"/>
      <c r="K868" s="152"/>
      <c r="L868" s="152"/>
      <c r="M868" s="152"/>
      <c r="N868" s="152"/>
      <c r="Q868" s="152"/>
    </row>
    <row r="869" spans="4:17">
      <c r="D869" s="686"/>
      <c r="K869" s="152"/>
      <c r="L869" s="152"/>
      <c r="M869" s="152"/>
      <c r="N869" s="152"/>
      <c r="Q869" s="152"/>
    </row>
    <row r="870" spans="4:17">
      <c r="D870" s="686"/>
      <c r="K870" s="152"/>
      <c r="L870" s="152"/>
      <c r="M870" s="152"/>
      <c r="N870" s="152"/>
      <c r="Q870" s="152"/>
    </row>
    <row r="871" spans="4:17">
      <c r="D871" s="686"/>
      <c r="K871" s="152"/>
      <c r="L871" s="152"/>
      <c r="M871" s="152"/>
      <c r="N871" s="152"/>
      <c r="Q871" s="152"/>
    </row>
    <row r="872" spans="4:17">
      <c r="D872" s="686"/>
      <c r="K872" s="152"/>
      <c r="L872" s="152"/>
      <c r="M872" s="152"/>
      <c r="N872" s="152"/>
      <c r="Q872" s="152"/>
    </row>
    <row r="873" spans="4:17">
      <c r="D873" s="686"/>
      <c r="K873" s="152"/>
      <c r="L873" s="152"/>
      <c r="M873" s="152"/>
      <c r="N873" s="152"/>
      <c r="Q873" s="152"/>
    </row>
    <row r="874" spans="4:17">
      <c r="D874" s="686"/>
      <c r="K874" s="152"/>
      <c r="L874" s="152"/>
      <c r="M874" s="152"/>
      <c r="N874" s="152"/>
      <c r="Q874" s="152"/>
    </row>
    <row r="875" spans="4:17">
      <c r="D875" s="686"/>
      <c r="K875" s="152"/>
      <c r="L875" s="152"/>
      <c r="M875" s="152"/>
      <c r="N875" s="152"/>
      <c r="Q875" s="152"/>
    </row>
    <row r="876" spans="4:17">
      <c r="D876" s="686"/>
      <c r="K876" s="152"/>
      <c r="L876" s="152"/>
      <c r="M876" s="152"/>
      <c r="N876" s="152"/>
      <c r="Q876" s="152"/>
    </row>
    <row r="877" spans="4:17">
      <c r="D877" s="686"/>
      <c r="K877" s="152"/>
      <c r="L877" s="152"/>
      <c r="M877" s="152"/>
      <c r="N877" s="152"/>
      <c r="Q877" s="152"/>
    </row>
    <row r="878" spans="4:17">
      <c r="D878" s="686"/>
      <c r="K878" s="152"/>
      <c r="L878" s="152"/>
      <c r="M878" s="152"/>
      <c r="N878" s="152"/>
      <c r="Q878" s="152"/>
    </row>
    <row r="879" spans="4:17">
      <c r="D879" s="686"/>
      <c r="K879" s="152"/>
      <c r="L879" s="152"/>
      <c r="M879" s="152"/>
      <c r="N879" s="152"/>
      <c r="Q879" s="152"/>
    </row>
    <row r="880" spans="4:17">
      <c r="D880" s="686"/>
      <c r="K880" s="152"/>
      <c r="L880" s="152"/>
      <c r="M880" s="152"/>
      <c r="N880" s="152"/>
      <c r="Q880" s="152"/>
    </row>
    <row r="881" spans="4:17">
      <c r="D881" s="686"/>
      <c r="K881" s="152"/>
      <c r="L881" s="152"/>
      <c r="M881" s="152"/>
      <c r="N881" s="152"/>
      <c r="Q881" s="152"/>
    </row>
    <row r="882" spans="4:17">
      <c r="D882" s="686"/>
      <c r="K882" s="152"/>
      <c r="L882" s="152"/>
      <c r="M882" s="152"/>
      <c r="N882" s="152"/>
      <c r="Q882" s="152"/>
    </row>
    <row r="883" spans="4:17">
      <c r="D883" s="686"/>
      <c r="K883" s="152"/>
      <c r="L883" s="152"/>
      <c r="M883" s="152"/>
      <c r="N883" s="152"/>
      <c r="Q883" s="152"/>
    </row>
    <row r="884" spans="4:17">
      <c r="D884" s="686"/>
      <c r="K884" s="152"/>
      <c r="L884" s="152"/>
      <c r="M884" s="152"/>
      <c r="N884" s="152"/>
      <c r="Q884" s="152"/>
    </row>
    <row r="885" spans="4:17">
      <c r="D885" s="686"/>
      <c r="K885" s="152"/>
      <c r="L885" s="152"/>
      <c r="M885" s="152"/>
      <c r="N885" s="152"/>
      <c r="Q885" s="152"/>
    </row>
    <row r="886" spans="4:17">
      <c r="D886" s="686"/>
      <c r="K886" s="152"/>
      <c r="L886" s="152"/>
      <c r="M886" s="152"/>
      <c r="N886" s="152"/>
      <c r="Q886" s="152"/>
    </row>
    <row r="887" spans="4:17">
      <c r="D887" s="686"/>
      <c r="K887" s="152"/>
      <c r="L887" s="152"/>
      <c r="M887" s="152"/>
      <c r="N887" s="152"/>
      <c r="Q887" s="152"/>
    </row>
    <row r="888" spans="4:17">
      <c r="D888" s="686"/>
      <c r="K888" s="152"/>
      <c r="L888" s="152"/>
      <c r="M888" s="152"/>
      <c r="N888" s="152"/>
      <c r="Q888" s="152"/>
    </row>
    <row r="889" spans="4:17">
      <c r="D889" s="686"/>
      <c r="K889" s="152"/>
      <c r="L889" s="152"/>
      <c r="M889" s="152"/>
      <c r="N889" s="152"/>
      <c r="Q889" s="152"/>
    </row>
    <row r="890" spans="4:17">
      <c r="D890" s="686"/>
      <c r="K890" s="152"/>
      <c r="L890" s="152"/>
      <c r="M890" s="152"/>
      <c r="N890" s="152"/>
      <c r="Q890" s="152"/>
    </row>
    <row r="891" spans="4:17">
      <c r="D891" s="686"/>
      <c r="K891" s="152"/>
      <c r="L891" s="152"/>
      <c r="M891" s="152"/>
      <c r="N891" s="152"/>
      <c r="Q891" s="152"/>
    </row>
    <row r="892" spans="4:17">
      <c r="D892" s="686"/>
      <c r="K892" s="152"/>
      <c r="L892" s="152"/>
      <c r="M892" s="152"/>
      <c r="N892" s="152"/>
      <c r="Q892" s="152"/>
    </row>
    <row r="893" spans="4:17">
      <c r="D893" s="686"/>
      <c r="K893" s="152"/>
      <c r="L893" s="152"/>
      <c r="M893" s="152"/>
      <c r="N893" s="152"/>
      <c r="Q893" s="152"/>
    </row>
    <row r="894" spans="4:17">
      <c r="D894" s="686"/>
      <c r="K894" s="152"/>
      <c r="L894" s="152"/>
      <c r="M894" s="152"/>
      <c r="N894" s="152"/>
      <c r="Q894" s="152"/>
    </row>
    <row r="895" spans="4:17">
      <c r="D895" s="686"/>
      <c r="K895" s="152"/>
      <c r="L895" s="152"/>
      <c r="M895" s="152"/>
      <c r="N895" s="152"/>
      <c r="Q895" s="152"/>
    </row>
    <row r="896" spans="4:17">
      <c r="D896" s="686"/>
      <c r="K896" s="152"/>
      <c r="L896" s="152"/>
      <c r="M896" s="152"/>
      <c r="N896" s="152"/>
      <c r="Q896" s="152"/>
    </row>
    <row r="897" spans="4:17">
      <c r="D897" s="686"/>
      <c r="K897" s="152"/>
      <c r="L897" s="152"/>
      <c r="M897" s="152"/>
      <c r="N897" s="152"/>
      <c r="Q897" s="152"/>
    </row>
    <row r="898" spans="4:17">
      <c r="D898" s="686"/>
      <c r="K898" s="152"/>
      <c r="L898" s="152"/>
      <c r="M898" s="152"/>
      <c r="N898" s="152"/>
      <c r="Q898" s="152"/>
    </row>
    <row r="899" spans="4:17">
      <c r="D899" s="686"/>
      <c r="K899" s="152"/>
      <c r="L899" s="152"/>
      <c r="M899" s="152"/>
      <c r="N899" s="152"/>
      <c r="Q899" s="152"/>
    </row>
    <row r="900" spans="4:17">
      <c r="D900" s="686"/>
      <c r="K900" s="152"/>
      <c r="L900" s="152"/>
      <c r="M900" s="152"/>
      <c r="N900" s="152"/>
      <c r="Q900" s="152"/>
    </row>
    <row r="901" spans="4:17">
      <c r="D901" s="686"/>
      <c r="K901" s="152"/>
      <c r="L901" s="152"/>
      <c r="M901" s="152"/>
      <c r="N901" s="152"/>
      <c r="Q901" s="152"/>
    </row>
    <row r="902" spans="4:17">
      <c r="D902" s="686"/>
      <c r="K902" s="152"/>
      <c r="L902" s="152"/>
      <c r="M902" s="152"/>
      <c r="N902" s="152"/>
      <c r="Q902" s="152"/>
    </row>
    <row r="903" spans="4:17">
      <c r="D903" s="686"/>
      <c r="K903" s="152"/>
      <c r="L903" s="152"/>
      <c r="M903" s="152"/>
      <c r="N903" s="152"/>
      <c r="Q903" s="152"/>
    </row>
    <row r="904" spans="4:17">
      <c r="D904" s="686"/>
      <c r="K904" s="152"/>
      <c r="L904" s="152"/>
      <c r="M904" s="152"/>
      <c r="N904" s="152"/>
      <c r="Q904" s="152"/>
    </row>
    <row r="905" spans="4:17">
      <c r="D905" s="686"/>
      <c r="K905" s="152"/>
      <c r="L905" s="152"/>
      <c r="M905" s="152"/>
      <c r="N905" s="152"/>
      <c r="Q905" s="152"/>
    </row>
    <row r="906" spans="4:17">
      <c r="D906" s="686"/>
      <c r="K906" s="152"/>
      <c r="L906" s="152"/>
      <c r="M906" s="152"/>
      <c r="N906" s="152"/>
      <c r="Q906" s="152"/>
    </row>
    <row r="907" spans="4:17">
      <c r="D907" s="686"/>
      <c r="K907" s="152"/>
      <c r="L907" s="152"/>
      <c r="M907" s="152"/>
      <c r="N907" s="152"/>
      <c r="Q907" s="152"/>
    </row>
    <row r="908" spans="4:17">
      <c r="D908" s="686"/>
      <c r="K908" s="152"/>
      <c r="L908" s="152"/>
      <c r="M908" s="152"/>
      <c r="N908" s="152"/>
      <c r="Q908" s="152"/>
    </row>
    <row r="909" spans="4:17">
      <c r="D909" s="686"/>
      <c r="K909" s="152"/>
      <c r="L909" s="152"/>
      <c r="M909" s="152"/>
      <c r="N909" s="152"/>
      <c r="Q909" s="152"/>
    </row>
    <row r="910" spans="4:17">
      <c r="D910" s="686"/>
      <c r="K910" s="152"/>
      <c r="L910" s="152"/>
      <c r="M910" s="152"/>
      <c r="N910" s="152"/>
      <c r="Q910" s="152"/>
    </row>
    <row r="911" spans="4:17">
      <c r="D911" s="686"/>
      <c r="K911" s="152"/>
      <c r="L911" s="152"/>
      <c r="M911" s="152"/>
      <c r="N911" s="152"/>
      <c r="Q911" s="152"/>
    </row>
    <row r="912" spans="4:17">
      <c r="D912" s="686"/>
      <c r="K912" s="152"/>
      <c r="L912" s="152"/>
      <c r="M912" s="152"/>
      <c r="N912" s="152"/>
      <c r="Q912" s="152"/>
    </row>
    <row r="913" spans="4:17">
      <c r="D913" s="686"/>
      <c r="K913" s="152"/>
      <c r="L913" s="152"/>
      <c r="M913" s="152"/>
      <c r="N913" s="152"/>
      <c r="Q913" s="152"/>
    </row>
    <row r="914" spans="4:17">
      <c r="D914" s="686"/>
      <c r="K914" s="152"/>
      <c r="L914" s="152"/>
      <c r="M914" s="152"/>
      <c r="N914" s="152"/>
      <c r="Q914" s="152"/>
    </row>
    <row r="915" spans="4:17">
      <c r="D915" s="686"/>
      <c r="K915" s="152"/>
      <c r="L915" s="152"/>
      <c r="M915" s="152"/>
      <c r="N915" s="152"/>
      <c r="Q915" s="152"/>
    </row>
    <row r="916" spans="4:17">
      <c r="D916" s="686"/>
      <c r="K916" s="152"/>
      <c r="L916" s="152"/>
      <c r="M916" s="152"/>
      <c r="N916" s="152"/>
      <c r="Q916" s="152"/>
    </row>
    <row r="917" spans="4:17">
      <c r="D917" s="686"/>
      <c r="K917" s="152"/>
      <c r="L917" s="152"/>
      <c r="M917" s="152"/>
      <c r="N917" s="152"/>
      <c r="Q917" s="152"/>
    </row>
    <row r="918" spans="4:17">
      <c r="D918" s="686"/>
      <c r="K918" s="152"/>
      <c r="L918" s="152"/>
      <c r="M918" s="152"/>
      <c r="N918" s="152"/>
      <c r="Q918" s="152"/>
    </row>
    <row r="919" spans="4:17">
      <c r="D919" s="686"/>
      <c r="K919" s="152"/>
      <c r="L919" s="152"/>
      <c r="M919" s="152"/>
      <c r="N919" s="152"/>
      <c r="Q919" s="152"/>
    </row>
    <row r="920" spans="4:17">
      <c r="D920" s="686"/>
      <c r="K920" s="152"/>
      <c r="L920" s="152"/>
      <c r="M920" s="152"/>
      <c r="N920" s="152"/>
      <c r="Q920" s="152"/>
    </row>
    <row r="921" spans="4:17">
      <c r="D921" s="686"/>
      <c r="K921" s="152"/>
      <c r="L921" s="152"/>
      <c r="M921" s="152"/>
      <c r="N921" s="152"/>
      <c r="Q921" s="152"/>
    </row>
    <row r="922" spans="4:17">
      <c r="D922" s="686"/>
      <c r="K922" s="152"/>
      <c r="L922" s="152"/>
      <c r="M922" s="152"/>
      <c r="N922" s="152"/>
      <c r="Q922" s="152"/>
    </row>
    <row r="923" spans="4:17">
      <c r="D923" s="686"/>
      <c r="K923" s="152"/>
      <c r="L923" s="152"/>
      <c r="M923" s="152"/>
      <c r="N923" s="152"/>
      <c r="Q923" s="152"/>
    </row>
    <row r="924" spans="4:17">
      <c r="D924" s="686"/>
      <c r="K924" s="152"/>
      <c r="L924" s="152"/>
      <c r="M924" s="152"/>
      <c r="N924" s="152"/>
      <c r="Q924" s="152"/>
    </row>
    <row r="925" spans="4:17">
      <c r="D925" s="686"/>
      <c r="K925" s="152"/>
      <c r="L925" s="152"/>
      <c r="M925" s="152"/>
      <c r="N925" s="152"/>
      <c r="Q925" s="152"/>
    </row>
    <row r="926" spans="4:17">
      <c r="D926" s="686"/>
      <c r="K926" s="152"/>
      <c r="L926" s="152"/>
      <c r="M926" s="152"/>
      <c r="N926" s="152"/>
      <c r="Q926" s="152"/>
    </row>
    <row r="927" spans="4:17">
      <c r="D927" s="686"/>
      <c r="K927" s="152"/>
      <c r="L927" s="152"/>
      <c r="M927" s="152"/>
      <c r="N927" s="152"/>
      <c r="Q927" s="152"/>
    </row>
    <row r="928" spans="4:17">
      <c r="D928" s="686"/>
      <c r="K928" s="152"/>
      <c r="L928" s="152"/>
      <c r="M928" s="152"/>
      <c r="N928" s="152"/>
      <c r="Q928" s="152"/>
    </row>
    <row r="929" spans="4:17">
      <c r="D929" s="686"/>
      <c r="K929" s="152"/>
      <c r="L929" s="152"/>
      <c r="M929" s="152"/>
      <c r="N929" s="152"/>
      <c r="Q929" s="152"/>
    </row>
    <row r="930" spans="4:17">
      <c r="D930" s="686"/>
      <c r="K930" s="152"/>
      <c r="L930" s="152"/>
      <c r="M930" s="152"/>
      <c r="N930" s="152"/>
      <c r="Q930" s="152"/>
    </row>
    <row r="931" spans="4:17">
      <c r="D931" s="686"/>
      <c r="K931" s="152"/>
      <c r="L931" s="152"/>
      <c r="M931" s="152"/>
      <c r="N931" s="152"/>
      <c r="Q931" s="152"/>
    </row>
    <row r="932" spans="4:17">
      <c r="D932" s="686"/>
      <c r="K932" s="152"/>
      <c r="L932" s="152"/>
      <c r="M932" s="152"/>
      <c r="N932" s="152"/>
      <c r="Q932" s="152"/>
    </row>
    <row r="933" spans="4:17">
      <c r="D933" s="686"/>
      <c r="K933" s="152"/>
      <c r="L933" s="152"/>
      <c r="M933" s="152"/>
      <c r="N933" s="152"/>
      <c r="Q933" s="152"/>
    </row>
    <row r="934" spans="4:17">
      <c r="D934" s="686"/>
      <c r="K934" s="152"/>
      <c r="L934" s="152"/>
      <c r="M934" s="152"/>
      <c r="N934" s="152"/>
      <c r="Q934" s="152"/>
    </row>
    <row r="935" spans="4:17">
      <c r="D935" s="686"/>
      <c r="K935" s="152"/>
      <c r="L935" s="152"/>
      <c r="M935" s="152"/>
      <c r="N935" s="152"/>
      <c r="Q935" s="152"/>
    </row>
    <row r="936" spans="4:17">
      <c r="D936" s="686"/>
      <c r="K936" s="152"/>
      <c r="L936" s="152"/>
      <c r="M936" s="152"/>
      <c r="N936" s="152"/>
      <c r="Q936" s="152"/>
    </row>
    <row r="937" spans="4:17">
      <c r="D937" s="686"/>
      <c r="K937" s="152"/>
      <c r="L937" s="152"/>
      <c r="M937" s="152"/>
      <c r="N937" s="152"/>
      <c r="Q937" s="152"/>
    </row>
    <row r="938" spans="4:17">
      <c r="D938" s="686"/>
      <c r="K938" s="152"/>
      <c r="L938" s="152"/>
      <c r="M938" s="152"/>
      <c r="N938" s="152"/>
      <c r="Q938" s="152"/>
    </row>
    <row r="939" spans="4:17">
      <c r="D939" s="686"/>
      <c r="K939" s="152"/>
      <c r="L939" s="152"/>
      <c r="M939" s="152"/>
      <c r="N939" s="152"/>
      <c r="Q939" s="152"/>
    </row>
    <row r="940" spans="4:17">
      <c r="D940" s="686"/>
      <c r="K940" s="152"/>
      <c r="L940" s="152"/>
      <c r="M940" s="152"/>
      <c r="N940" s="152"/>
      <c r="Q940" s="152"/>
    </row>
    <row r="941" spans="4:17">
      <c r="D941" s="686"/>
      <c r="K941" s="152"/>
      <c r="L941" s="152"/>
      <c r="M941" s="152"/>
      <c r="N941" s="152"/>
      <c r="Q941" s="152"/>
    </row>
    <row r="942" spans="4:17">
      <c r="D942" s="686"/>
      <c r="K942" s="152"/>
      <c r="L942" s="152"/>
      <c r="M942" s="152"/>
      <c r="N942" s="152"/>
      <c r="Q942" s="152"/>
    </row>
    <row r="943" spans="4:17">
      <c r="D943" s="686"/>
      <c r="K943" s="152"/>
      <c r="L943" s="152"/>
      <c r="M943" s="152"/>
      <c r="N943" s="152"/>
      <c r="Q943" s="152"/>
    </row>
    <row r="944" spans="4:17">
      <c r="D944" s="686"/>
      <c r="K944" s="152"/>
      <c r="L944" s="152"/>
      <c r="M944" s="152"/>
      <c r="N944" s="152"/>
      <c r="Q944" s="152"/>
    </row>
    <row r="945" spans="4:17">
      <c r="D945" s="686"/>
      <c r="K945" s="152"/>
      <c r="L945" s="152"/>
      <c r="M945" s="152"/>
      <c r="N945" s="152"/>
      <c r="Q945" s="152"/>
    </row>
    <row r="946" spans="4:17">
      <c r="D946" s="686"/>
      <c r="K946" s="152"/>
      <c r="L946" s="152"/>
      <c r="M946" s="152"/>
      <c r="N946" s="152"/>
      <c r="Q946" s="152"/>
    </row>
    <row r="947" spans="4:17">
      <c r="D947" s="686"/>
      <c r="K947" s="152"/>
      <c r="L947" s="152"/>
      <c r="M947" s="152"/>
      <c r="N947" s="152"/>
      <c r="Q947" s="152"/>
    </row>
    <row r="948" spans="4:17">
      <c r="D948" s="686"/>
      <c r="K948" s="152"/>
      <c r="L948" s="152"/>
      <c r="M948" s="152"/>
      <c r="N948" s="152"/>
      <c r="Q948" s="152"/>
    </row>
    <row r="949" spans="4:17">
      <c r="D949" s="686"/>
      <c r="K949" s="152"/>
      <c r="L949" s="152"/>
      <c r="M949" s="152"/>
      <c r="N949" s="152"/>
      <c r="Q949" s="152"/>
    </row>
    <row r="950" spans="4:17">
      <c r="D950" s="686"/>
      <c r="K950" s="152"/>
      <c r="L950" s="152"/>
      <c r="M950" s="152"/>
      <c r="N950" s="152"/>
      <c r="Q950" s="152"/>
    </row>
    <row r="951" spans="4:17">
      <c r="D951" s="686"/>
      <c r="K951" s="152"/>
      <c r="L951" s="152"/>
      <c r="M951" s="152"/>
      <c r="N951" s="152"/>
      <c r="Q951" s="152"/>
    </row>
    <row r="952" spans="4:17">
      <c r="D952" s="686"/>
      <c r="K952" s="152"/>
      <c r="L952" s="152"/>
      <c r="M952" s="152"/>
      <c r="N952" s="152"/>
      <c r="Q952" s="152"/>
    </row>
    <row r="953" spans="4:17">
      <c r="D953" s="686"/>
      <c r="K953" s="152"/>
      <c r="L953" s="152"/>
      <c r="M953" s="152"/>
      <c r="N953" s="152"/>
      <c r="Q953" s="152"/>
    </row>
    <row r="954" spans="4:17">
      <c r="D954" s="686"/>
      <c r="K954" s="152"/>
      <c r="L954" s="152"/>
      <c r="M954" s="152"/>
      <c r="N954" s="152"/>
      <c r="Q954" s="152"/>
    </row>
    <row r="955" spans="4:17">
      <c r="D955" s="686"/>
      <c r="K955" s="152"/>
      <c r="L955" s="152"/>
      <c r="M955" s="152"/>
      <c r="N955" s="152"/>
      <c r="Q955" s="152"/>
    </row>
    <row r="956" spans="4:17">
      <c r="D956" s="686"/>
      <c r="K956" s="152"/>
      <c r="L956" s="152"/>
      <c r="M956" s="152"/>
      <c r="N956" s="152"/>
      <c r="Q956" s="152"/>
    </row>
    <row r="957" spans="4:17">
      <c r="D957" s="686"/>
      <c r="K957" s="152"/>
      <c r="L957" s="152"/>
      <c r="M957" s="152"/>
      <c r="N957" s="152"/>
      <c r="Q957" s="152"/>
    </row>
    <row r="958" spans="4:17">
      <c r="D958" s="686"/>
      <c r="K958" s="152"/>
      <c r="L958" s="152"/>
      <c r="M958" s="152"/>
      <c r="N958" s="152"/>
      <c r="Q958" s="152"/>
    </row>
    <row r="959" spans="4:17">
      <c r="D959" s="686"/>
      <c r="K959" s="152"/>
      <c r="L959" s="152"/>
      <c r="M959" s="152"/>
      <c r="N959" s="152"/>
      <c r="Q959" s="152"/>
    </row>
    <row r="960" spans="4:17">
      <c r="D960" s="686"/>
      <c r="K960" s="152"/>
      <c r="L960" s="152"/>
      <c r="M960" s="152"/>
      <c r="N960" s="152"/>
      <c r="Q960" s="152"/>
    </row>
    <row r="961" spans="4:17">
      <c r="D961" s="686"/>
      <c r="K961" s="152"/>
      <c r="L961" s="152"/>
      <c r="M961" s="152"/>
      <c r="N961" s="152"/>
      <c r="Q961" s="152"/>
    </row>
    <row r="962" spans="4:17">
      <c r="D962" s="686"/>
      <c r="K962" s="152"/>
      <c r="L962" s="152"/>
      <c r="M962" s="152"/>
      <c r="N962" s="152"/>
      <c r="Q962" s="152"/>
    </row>
    <row r="963" spans="4:17">
      <c r="D963" s="686"/>
      <c r="K963" s="152"/>
      <c r="L963" s="152"/>
      <c r="M963" s="152"/>
      <c r="N963" s="152"/>
      <c r="Q963" s="152"/>
    </row>
    <row r="964" spans="4:17">
      <c r="D964" s="686"/>
      <c r="K964" s="152"/>
      <c r="L964" s="152"/>
      <c r="M964" s="152"/>
      <c r="N964" s="152"/>
      <c r="Q964" s="152"/>
    </row>
    <row r="965" spans="4:17">
      <c r="D965" s="686"/>
      <c r="K965" s="152"/>
      <c r="L965" s="152"/>
      <c r="M965" s="152"/>
      <c r="N965" s="152"/>
      <c r="Q965" s="152"/>
    </row>
    <row r="966" spans="4:17">
      <c r="D966" s="686"/>
      <c r="K966" s="152"/>
      <c r="L966" s="152"/>
      <c r="M966" s="152"/>
      <c r="N966" s="152"/>
      <c r="Q966" s="152"/>
    </row>
    <row r="967" spans="4:17">
      <c r="D967" s="686"/>
      <c r="K967" s="152"/>
      <c r="L967" s="152"/>
      <c r="M967" s="152"/>
      <c r="N967" s="152"/>
      <c r="Q967" s="152"/>
    </row>
    <row r="968" spans="4:17">
      <c r="D968" s="686"/>
      <c r="K968" s="152"/>
      <c r="L968" s="152"/>
      <c r="M968" s="152"/>
      <c r="N968" s="152"/>
      <c r="Q968" s="152"/>
    </row>
    <row r="969" spans="4:17">
      <c r="D969" s="686"/>
      <c r="K969" s="152"/>
      <c r="L969" s="152"/>
      <c r="M969" s="152"/>
      <c r="N969" s="152"/>
      <c r="Q969" s="152"/>
    </row>
    <row r="970" spans="4:17">
      <c r="D970" s="686"/>
      <c r="K970" s="152"/>
      <c r="L970" s="152"/>
      <c r="M970" s="152"/>
      <c r="N970" s="152"/>
      <c r="Q970" s="152"/>
    </row>
    <row r="971" spans="4:17">
      <c r="D971" s="686"/>
      <c r="K971" s="152"/>
      <c r="L971" s="152"/>
      <c r="M971" s="152"/>
      <c r="N971" s="152"/>
      <c r="Q971" s="152"/>
    </row>
    <row r="972" spans="4:17">
      <c r="D972" s="686"/>
      <c r="K972" s="152"/>
      <c r="L972" s="152"/>
      <c r="M972" s="152"/>
      <c r="N972" s="152"/>
      <c r="Q972" s="152"/>
    </row>
    <row r="973" spans="4:17">
      <c r="D973" s="686"/>
      <c r="K973" s="152"/>
      <c r="L973" s="152"/>
      <c r="M973" s="152"/>
      <c r="N973" s="152"/>
      <c r="Q973" s="152"/>
    </row>
    <row r="974" spans="4:17">
      <c r="D974" s="686"/>
      <c r="K974" s="152"/>
      <c r="L974" s="152"/>
      <c r="M974" s="152"/>
      <c r="N974" s="152"/>
      <c r="Q974" s="152"/>
    </row>
    <row r="975" spans="4:17">
      <c r="D975" s="686"/>
      <c r="K975" s="152"/>
      <c r="L975" s="152"/>
      <c r="M975" s="152"/>
      <c r="N975" s="152"/>
      <c r="Q975" s="152"/>
    </row>
    <row r="976" spans="4:17">
      <c r="D976" s="686"/>
      <c r="K976" s="152"/>
      <c r="L976" s="152"/>
      <c r="M976" s="152"/>
      <c r="N976" s="152"/>
      <c r="Q976" s="152"/>
    </row>
    <row r="977" spans="4:17">
      <c r="D977" s="686"/>
      <c r="K977" s="152"/>
      <c r="L977" s="152"/>
      <c r="M977" s="152"/>
      <c r="N977" s="152"/>
      <c r="Q977" s="152"/>
    </row>
    <row r="978" spans="4:17">
      <c r="D978" s="686"/>
      <c r="K978" s="152"/>
      <c r="L978" s="152"/>
      <c r="M978" s="152"/>
      <c r="N978" s="152"/>
      <c r="Q978" s="152"/>
    </row>
    <row r="979" spans="4:17">
      <c r="D979" s="686"/>
      <c r="K979" s="152"/>
      <c r="L979" s="152"/>
      <c r="M979" s="152"/>
      <c r="N979" s="152"/>
      <c r="Q979" s="152"/>
    </row>
    <row r="980" spans="4:17">
      <c r="D980" s="686"/>
      <c r="K980" s="152"/>
      <c r="L980" s="152"/>
      <c r="M980" s="152"/>
      <c r="N980" s="152"/>
      <c r="Q980" s="152"/>
    </row>
    <row r="981" spans="4:17">
      <c r="D981" s="686"/>
      <c r="K981" s="152"/>
      <c r="L981" s="152"/>
      <c r="M981" s="152"/>
      <c r="N981" s="152"/>
      <c r="Q981" s="152"/>
    </row>
    <row r="982" spans="4:17">
      <c r="D982" s="686"/>
      <c r="K982" s="152"/>
      <c r="L982" s="152"/>
      <c r="M982" s="152"/>
      <c r="N982" s="152"/>
      <c r="Q982" s="152"/>
    </row>
    <row r="983" spans="4:17">
      <c r="D983" s="686"/>
      <c r="K983" s="152"/>
      <c r="L983" s="152"/>
      <c r="M983" s="152"/>
      <c r="N983" s="152"/>
      <c r="Q983" s="152"/>
    </row>
    <row r="984" spans="4:17">
      <c r="D984" s="686"/>
      <c r="K984" s="152"/>
      <c r="L984" s="152"/>
      <c r="M984" s="152"/>
      <c r="N984" s="152"/>
      <c r="Q984" s="152"/>
    </row>
    <row r="985" spans="4:17">
      <c r="D985" s="686"/>
      <c r="K985" s="152"/>
      <c r="L985" s="152"/>
      <c r="M985" s="152"/>
      <c r="N985" s="152"/>
      <c r="Q985" s="152"/>
    </row>
    <row r="986" spans="4:17">
      <c r="D986" s="686"/>
      <c r="K986" s="152"/>
      <c r="L986" s="152"/>
      <c r="M986" s="152"/>
      <c r="N986" s="152"/>
      <c r="Q986" s="152"/>
    </row>
    <row r="987" spans="4:17">
      <c r="D987" s="686"/>
      <c r="K987" s="152"/>
      <c r="L987" s="152"/>
      <c r="M987" s="152"/>
      <c r="N987" s="152"/>
      <c r="Q987" s="152"/>
    </row>
    <row r="988" spans="4:17">
      <c r="D988" s="686"/>
      <c r="K988" s="152"/>
      <c r="L988" s="152"/>
      <c r="M988" s="152"/>
      <c r="N988" s="152"/>
      <c r="Q988" s="152"/>
    </row>
    <row r="989" spans="4:17">
      <c r="D989" s="686"/>
      <c r="K989" s="152"/>
      <c r="L989" s="152"/>
      <c r="M989" s="152"/>
      <c r="N989" s="152"/>
      <c r="Q989" s="152"/>
    </row>
    <row r="990" spans="4:17">
      <c r="D990" s="686"/>
      <c r="K990" s="152"/>
      <c r="L990" s="152"/>
      <c r="M990" s="152"/>
      <c r="N990" s="152"/>
      <c r="Q990" s="152"/>
    </row>
    <row r="991" spans="4:17">
      <c r="D991" s="686"/>
      <c r="K991" s="152"/>
      <c r="L991" s="152"/>
      <c r="M991" s="152"/>
      <c r="N991" s="152"/>
      <c r="Q991" s="152"/>
    </row>
    <row r="992" spans="4:17">
      <c r="D992" s="686"/>
      <c r="K992" s="152"/>
      <c r="L992" s="152"/>
      <c r="M992" s="152"/>
      <c r="N992" s="152"/>
      <c r="Q992" s="152"/>
    </row>
    <row r="993" spans="4:17">
      <c r="D993" s="686"/>
      <c r="K993" s="152"/>
      <c r="L993" s="152"/>
      <c r="M993" s="152"/>
      <c r="N993" s="152"/>
      <c r="Q993" s="152"/>
    </row>
    <row r="994" spans="4:17">
      <c r="D994" s="686"/>
      <c r="K994" s="152"/>
      <c r="L994" s="152"/>
      <c r="M994" s="152"/>
      <c r="N994" s="152"/>
      <c r="Q994" s="152"/>
    </row>
    <row r="995" spans="4:17">
      <c r="D995" s="686"/>
      <c r="K995" s="152"/>
      <c r="L995" s="152"/>
      <c r="M995" s="152"/>
      <c r="N995" s="152"/>
      <c r="Q995" s="152"/>
    </row>
    <row r="996" spans="4:17">
      <c r="D996" s="686"/>
      <c r="K996" s="152"/>
      <c r="L996" s="152"/>
      <c r="M996" s="152"/>
      <c r="N996" s="152"/>
      <c r="Q996" s="152"/>
    </row>
    <row r="997" spans="4:17">
      <c r="D997" s="686"/>
      <c r="K997" s="152"/>
      <c r="L997" s="152"/>
      <c r="M997" s="152"/>
      <c r="N997" s="152"/>
      <c r="Q997" s="152"/>
    </row>
    <row r="998" spans="4:17">
      <c r="D998" s="686"/>
      <c r="K998" s="152"/>
      <c r="L998" s="152"/>
      <c r="M998" s="152"/>
      <c r="N998" s="152"/>
      <c r="Q998" s="152"/>
    </row>
    <row r="999" spans="4:17">
      <c r="D999" s="686"/>
      <c r="K999" s="152"/>
      <c r="L999" s="152"/>
      <c r="M999" s="152"/>
      <c r="N999" s="152"/>
      <c r="Q999" s="152"/>
    </row>
    <row r="1000" spans="4:17">
      <c r="D1000" s="686"/>
      <c r="K1000" s="152"/>
      <c r="L1000" s="152"/>
      <c r="M1000" s="152"/>
      <c r="N1000" s="152"/>
      <c r="Q1000" s="152"/>
    </row>
    <row r="1001" spans="4:17">
      <c r="D1001" s="686"/>
      <c r="K1001" s="152"/>
      <c r="L1001" s="152"/>
      <c r="M1001" s="152"/>
      <c r="N1001" s="152"/>
      <c r="Q1001" s="152"/>
    </row>
    <row r="1002" spans="4:17">
      <c r="D1002" s="686"/>
      <c r="K1002" s="152"/>
      <c r="L1002" s="152"/>
      <c r="M1002" s="152"/>
      <c r="N1002" s="152"/>
      <c r="Q1002" s="152"/>
    </row>
    <row r="1003" spans="4:17">
      <c r="D1003" s="686"/>
      <c r="K1003" s="152"/>
      <c r="L1003" s="152"/>
      <c r="M1003" s="152"/>
      <c r="N1003" s="152"/>
      <c r="Q1003" s="152"/>
    </row>
    <row r="1004" spans="4:17">
      <c r="D1004" s="686"/>
      <c r="K1004" s="152"/>
      <c r="L1004" s="152"/>
      <c r="M1004" s="152"/>
      <c r="N1004" s="152"/>
      <c r="Q1004" s="152"/>
    </row>
    <row r="1005" spans="4:17">
      <c r="D1005" s="686"/>
      <c r="K1005" s="152"/>
      <c r="L1005" s="152"/>
      <c r="M1005" s="152"/>
      <c r="N1005" s="152"/>
      <c r="Q1005" s="152"/>
    </row>
    <row r="1006" spans="4:17">
      <c r="D1006" s="686"/>
      <c r="K1006" s="152"/>
      <c r="L1006" s="152"/>
      <c r="M1006" s="152"/>
      <c r="N1006" s="152"/>
      <c r="Q1006" s="152"/>
    </row>
    <row r="1007" spans="4:17">
      <c r="D1007" s="686"/>
      <c r="K1007" s="152"/>
      <c r="L1007" s="152"/>
      <c r="M1007" s="152"/>
      <c r="N1007" s="152"/>
      <c r="Q1007" s="152"/>
    </row>
    <row r="1008" spans="4:17">
      <c r="D1008" s="686"/>
      <c r="K1008" s="152"/>
      <c r="L1008" s="152"/>
      <c r="M1008" s="152"/>
      <c r="N1008" s="152"/>
      <c r="Q1008" s="152"/>
    </row>
  </sheetData>
  <hyperlinks>
    <hyperlink ref="C2" r:id="rId1" xr:uid="{00000000-0004-0000-1900-000000000000}"/>
    <hyperlink ref="P2" r:id="rId2" xr:uid="{00000000-0004-0000-1900-000001000000}"/>
    <hyperlink ref="C3" r:id="rId3" xr:uid="{00000000-0004-0000-1900-000002000000}"/>
    <hyperlink ref="P3" r:id="rId4" xr:uid="{00000000-0004-0000-1900-000003000000}"/>
    <hyperlink ref="C4" r:id="rId5" xr:uid="{00000000-0004-0000-1900-000004000000}"/>
    <hyperlink ref="P4" r:id="rId6" xr:uid="{00000000-0004-0000-1900-000005000000}"/>
    <hyperlink ref="C5" r:id="rId7" xr:uid="{00000000-0004-0000-1900-000006000000}"/>
    <hyperlink ref="P5" r:id="rId8" xr:uid="{00000000-0004-0000-1900-000007000000}"/>
    <hyperlink ref="C6" r:id="rId9" xr:uid="{00000000-0004-0000-1900-000008000000}"/>
    <hyperlink ref="P6" r:id="rId10" xr:uid="{00000000-0004-0000-1900-000009000000}"/>
    <hyperlink ref="C7" r:id="rId11" xr:uid="{00000000-0004-0000-1900-00000A000000}"/>
    <hyperlink ref="P7" r:id="rId12" xr:uid="{00000000-0004-0000-1900-00000B000000}"/>
    <hyperlink ref="C8" r:id="rId13" xr:uid="{00000000-0004-0000-1900-00000C000000}"/>
    <hyperlink ref="P8" r:id="rId14" xr:uid="{00000000-0004-0000-1900-00000D000000}"/>
    <hyperlink ref="C9" r:id="rId15" xr:uid="{00000000-0004-0000-1900-00000E000000}"/>
    <hyperlink ref="P9" r:id="rId16" xr:uid="{00000000-0004-0000-1900-00000F000000}"/>
    <hyperlink ref="C10" r:id="rId17" xr:uid="{00000000-0004-0000-1900-000010000000}"/>
    <hyperlink ref="P10" r:id="rId18" xr:uid="{00000000-0004-0000-1900-000011000000}"/>
    <hyperlink ref="C11" r:id="rId19" xr:uid="{00000000-0004-0000-1900-000012000000}"/>
    <hyperlink ref="P11" r:id="rId20" xr:uid="{00000000-0004-0000-1900-000013000000}"/>
    <hyperlink ref="C14" r:id="rId21" xr:uid="{00000000-0004-0000-1900-000014000000}"/>
    <hyperlink ref="C15" r:id="rId22" xr:uid="{00000000-0004-0000-1900-000015000000}"/>
    <hyperlink ref="C16" r:id="rId23" xr:uid="{00000000-0004-0000-1900-000016000000}"/>
    <hyperlink ref="C17" r:id="rId24" xr:uid="{00000000-0004-0000-1900-000017000000}"/>
    <hyperlink ref="C18" r:id="rId25" xr:uid="{00000000-0004-0000-1900-000018000000}"/>
    <hyperlink ref="C19" r:id="rId26" xr:uid="{00000000-0004-0000-1900-000019000000}"/>
    <hyperlink ref="C20" r:id="rId27" xr:uid="{00000000-0004-0000-1900-00001A000000}"/>
    <hyperlink ref="C21" r:id="rId28" xr:uid="{00000000-0004-0000-1900-00001B000000}"/>
    <hyperlink ref="C22" r:id="rId29" xr:uid="{00000000-0004-0000-1900-00001C000000}"/>
    <hyperlink ref="C23" r:id="rId30" xr:uid="{00000000-0004-0000-1900-00001D000000}"/>
    <hyperlink ref="C24" r:id="rId31" xr:uid="{00000000-0004-0000-1900-00001E000000}"/>
    <hyperlink ref="C25" r:id="rId32" xr:uid="{00000000-0004-0000-1900-00001F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996"/>
  <sheetViews>
    <sheetView workbookViewId="0"/>
  </sheetViews>
  <sheetFormatPr defaultColWidth="12.5703125" defaultRowHeight="15.75" customHeight="1"/>
  <cols>
    <col min="1" max="1" width="21.42578125" customWidth="1"/>
    <col min="2" max="2" width="22.42578125" customWidth="1"/>
    <col min="3" max="3" width="16.28515625" customWidth="1"/>
    <col min="5" max="5" width="15.5703125" customWidth="1"/>
    <col min="7" max="7" width="15.7109375" customWidth="1"/>
    <col min="8" max="8" width="15" customWidth="1"/>
    <col min="18" max="18" width="16.42578125" customWidth="1"/>
    <col min="21" max="21" width="19.28515625" customWidth="1"/>
  </cols>
  <sheetData>
    <row r="1" spans="1:26" ht="12.75">
      <c r="A1" s="156" t="s">
        <v>1531</v>
      </c>
      <c r="B1" s="296" t="s">
        <v>1</v>
      </c>
      <c r="C1" s="296" t="s">
        <v>2</v>
      </c>
      <c r="D1" s="296" t="s">
        <v>3480</v>
      </c>
      <c r="E1" s="296" t="s">
        <v>4455</v>
      </c>
      <c r="F1" s="296" t="s">
        <v>4456</v>
      </c>
      <c r="G1" s="296" t="s">
        <v>25</v>
      </c>
      <c r="H1" s="296" t="s">
        <v>3481</v>
      </c>
      <c r="I1" s="296" t="s">
        <v>7</v>
      </c>
      <c r="J1" s="306" t="s">
        <v>9</v>
      </c>
      <c r="K1" s="306" t="s">
        <v>2704</v>
      </c>
      <c r="L1" s="296" t="s">
        <v>12</v>
      </c>
      <c r="M1" s="296" t="s">
        <v>4457</v>
      </c>
      <c r="N1" s="296" t="s">
        <v>3484</v>
      </c>
      <c r="O1" s="296" t="s">
        <v>14</v>
      </c>
      <c r="P1" s="401" t="s">
        <v>4458</v>
      </c>
      <c r="Q1" s="296" t="s">
        <v>3488</v>
      </c>
      <c r="R1" s="296" t="s">
        <v>15</v>
      </c>
      <c r="S1" s="446" t="s">
        <v>3489</v>
      </c>
      <c r="T1" s="446" t="s">
        <v>16</v>
      </c>
    </row>
    <row r="2" spans="1:26" ht="12.75">
      <c r="A2" s="94" t="s">
        <v>4459</v>
      </c>
      <c r="B2" s="94" t="s">
        <v>4460</v>
      </c>
      <c r="C2" s="744" t="s">
        <v>4461</v>
      </c>
      <c r="D2" s="92" t="s">
        <v>3390</v>
      </c>
      <c r="E2" s="45" t="s">
        <v>4462</v>
      </c>
      <c r="F2" s="745">
        <v>45071</v>
      </c>
      <c r="G2" s="99" t="s">
        <v>25</v>
      </c>
      <c r="H2" s="527" t="s">
        <v>4463</v>
      </c>
      <c r="I2" s="92" t="s">
        <v>343</v>
      </c>
      <c r="J2" s="103">
        <v>4000</v>
      </c>
      <c r="K2" s="92" t="s">
        <v>3576</v>
      </c>
      <c r="L2" s="92" t="s">
        <v>4464</v>
      </c>
      <c r="M2" s="407" t="s">
        <v>4465</v>
      </c>
      <c r="N2" s="455" t="s">
        <v>4466</v>
      </c>
      <c r="O2" s="92" t="s">
        <v>30</v>
      </c>
      <c r="P2" s="277">
        <v>45076</v>
      </c>
      <c r="Q2" s="277">
        <v>45076</v>
      </c>
      <c r="R2" s="92" t="s">
        <v>4467</v>
      </c>
      <c r="S2" s="107"/>
      <c r="T2" s="299" t="s">
        <v>4468</v>
      </c>
    </row>
    <row r="3" spans="1:26" ht="12.75">
      <c r="A3" s="94" t="s">
        <v>4459</v>
      </c>
      <c r="B3" s="94" t="s">
        <v>3605</v>
      </c>
      <c r="C3" s="744" t="s">
        <v>4469</v>
      </c>
      <c r="D3" s="92" t="s">
        <v>3390</v>
      </c>
      <c r="E3" s="45" t="s">
        <v>4462</v>
      </c>
      <c r="F3" s="745">
        <v>45071</v>
      </c>
      <c r="G3" s="99" t="s">
        <v>25</v>
      </c>
      <c r="H3" s="527" t="s">
        <v>3607</v>
      </c>
      <c r="I3" s="92" t="s">
        <v>4470</v>
      </c>
      <c r="J3" s="103">
        <v>6000</v>
      </c>
      <c r="K3" s="92" t="s">
        <v>3576</v>
      </c>
      <c r="L3" s="92" t="s">
        <v>4464</v>
      </c>
      <c r="M3" s="121" t="s">
        <v>4471</v>
      </c>
      <c r="N3" s="407" t="s">
        <v>4472</v>
      </c>
      <c r="O3" s="92" t="s">
        <v>30</v>
      </c>
      <c r="P3" s="277">
        <v>45077</v>
      </c>
      <c r="Q3" s="277">
        <v>45077</v>
      </c>
      <c r="R3" s="92" t="s">
        <v>4467</v>
      </c>
      <c r="S3" s="107"/>
      <c r="T3" s="299" t="s">
        <v>4468</v>
      </c>
      <c r="U3" s="119"/>
      <c r="V3" s="119"/>
      <c r="W3" s="119"/>
      <c r="X3" s="119"/>
      <c r="Y3" s="119"/>
      <c r="Z3" s="119"/>
    </row>
    <row r="4" spans="1:26" ht="12.75">
      <c r="A4" s="94" t="s">
        <v>4459</v>
      </c>
      <c r="B4" s="94" t="s">
        <v>4473</v>
      </c>
      <c r="C4" s="99" t="s">
        <v>4469</v>
      </c>
      <c r="D4" s="92" t="s">
        <v>3390</v>
      </c>
      <c r="E4" s="45" t="s">
        <v>4462</v>
      </c>
      <c r="F4" s="745">
        <v>45071</v>
      </c>
      <c r="G4" s="99" t="s">
        <v>25</v>
      </c>
      <c r="H4" s="527" t="s">
        <v>4474</v>
      </c>
      <c r="I4" s="92" t="s">
        <v>4470</v>
      </c>
      <c r="J4" s="103">
        <v>3500</v>
      </c>
      <c r="K4" s="92" t="s">
        <v>3576</v>
      </c>
      <c r="L4" s="92" t="s">
        <v>4464</v>
      </c>
      <c r="M4" s="121" t="s">
        <v>4475</v>
      </c>
      <c r="N4" s="407" t="s">
        <v>4476</v>
      </c>
      <c r="O4" s="92" t="s">
        <v>30</v>
      </c>
      <c r="P4" s="277">
        <v>45083</v>
      </c>
      <c r="Q4" s="277">
        <v>45083</v>
      </c>
      <c r="R4" s="92" t="s">
        <v>4467</v>
      </c>
      <c r="S4" s="107"/>
      <c r="T4" s="299" t="s">
        <v>4468</v>
      </c>
      <c r="U4" s="119"/>
      <c r="V4" s="119"/>
      <c r="W4" s="119"/>
      <c r="X4" s="119"/>
      <c r="Y4" s="119"/>
      <c r="Z4" s="119"/>
    </row>
    <row r="5" spans="1:26" ht="12.75">
      <c r="N5" s="304"/>
      <c r="O5" s="152"/>
      <c r="P5" s="152"/>
      <c r="Q5" s="152"/>
    </row>
    <row r="6" spans="1:26" ht="12.75">
      <c r="N6" s="304"/>
      <c r="O6" s="152"/>
      <c r="P6" s="152"/>
      <c r="Q6" s="152"/>
    </row>
    <row r="7" spans="1:26" ht="12.75">
      <c r="A7" s="156" t="s">
        <v>0</v>
      </c>
      <c r="B7" s="296" t="s">
        <v>1</v>
      </c>
      <c r="C7" s="296" t="s">
        <v>2</v>
      </c>
      <c r="D7" s="296" t="s">
        <v>3480</v>
      </c>
      <c r="E7" s="296" t="s">
        <v>4455</v>
      </c>
      <c r="F7" s="296" t="s">
        <v>4456</v>
      </c>
      <c r="G7" s="296" t="s">
        <v>25</v>
      </c>
      <c r="H7" s="296" t="s">
        <v>3481</v>
      </c>
      <c r="I7" s="296" t="s">
        <v>7</v>
      </c>
      <c r="J7" s="306" t="s">
        <v>9</v>
      </c>
      <c r="K7" s="306" t="s">
        <v>2704</v>
      </c>
      <c r="L7" s="296" t="s">
        <v>12</v>
      </c>
      <c r="M7" s="296" t="s">
        <v>4457</v>
      </c>
      <c r="N7" s="296" t="s">
        <v>3484</v>
      </c>
      <c r="O7" s="296" t="s">
        <v>14</v>
      </c>
      <c r="P7" s="401" t="s">
        <v>4458</v>
      </c>
      <c r="Q7" s="296" t="s">
        <v>3488</v>
      </c>
      <c r="R7" s="296" t="s">
        <v>15</v>
      </c>
      <c r="S7" s="446" t="s">
        <v>3489</v>
      </c>
      <c r="T7" s="446" t="s">
        <v>16</v>
      </c>
      <c r="U7" s="469" t="s">
        <v>4381</v>
      </c>
    </row>
    <row r="8" spans="1:26" ht="12.75">
      <c r="A8" s="94" t="s">
        <v>4477</v>
      </c>
      <c r="B8" s="145" t="s">
        <v>4478</v>
      </c>
      <c r="C8" s="744" t="s">
        <v>4461</v>
      </c>
      <c r="D8" s="92" t="s">
        <v>3390</v>
      </c>
      <c r="E8" s="45" t="s">
        <v>4479</v>
      </c>
      <c r="F8" s="745">
        <v>45145</v>
      </c>
      <c r="G8" s="99" t="s">
        <v>25</v>
      </c>
      <c r="H8" s="746" t="s">
        <v>4480</v>
      </c>
      <c r="I8" s="92" t="s">
        <v>4470</v>
      </c>
      <c r="J8" s="137">
        <v>8000</v>
      </c>
      <c r="K8" s="92" t="s">
        <v>3576</v>
      </c>
      <c r="L8" s="92" t="s">
        <v>4464</v>
      </c>
      <c r="M8" s="407" t="s">
        <v>4481</v>
      </c>
      <c r="N8" s="407" t="s">
        <v>4482</v>
      </c>
      <c r="O8" s="92" t="s">
        <v>4396</v>
      </c>
      <c r="P8" s="277">
        <v>45170</v>
      </c>
      <c r="Q8" s="277">
        <v>45169</v>
      </c>
      <c r="R8" s="92" t="s">
        <v>4467</v>
      </c>
      <c r="S8" s="107"/>
      <c r="T8" s="107" t="s">
        <v>536</v>
      </c>
      <c r="U8" s="107" t="s">
        <v>4483</v>
      </c>
      <c r="V8" s="119"/>
      <c r="W8" s="119"/>
      <c r="X8" s="119"/>
      <c r="Y8" s="119"/>
      <c r="Z8" s="119"/>
    </row>
    <row r="9" spans="1:26" ht="12.75">
      <c r="A9" s="94" t="s">
        <v>4477</v>
      </c>
      <c r="B9" s="145" t="s">
        <v>4484</v>
      </c>
      <c r="C9" s="744" t="s">
        <v>4461</v>
      </c>
      <c r="D9" s="92" t="s">
        <v>3390</v>
      </c>
      <c r="E9" s="45" t="s">
        <v>4479</v>
      </c>
      <c r="F9" s="745">
        <v>45145</v>
      </c>
      <c r="G9" s="99" t="s">
        <v>25</v>
      </c>
      <c r="H9" s="746" t="s">
        <v>4485</v>
      </c>
      <c r="I9" s="92" t="s">
        <v>4470</v>
      </c>
      <c r="J9" s="103">
        <v>4000</v>
      </c>
      <c r="K9" s="92" t="s">
        <v>3576</v>
      </c>
      <c r="L9" s="92" t="s">
        <v>4464</v>
      </c>
      <c r="M9" s="121" t="s">
        <v>4486</v>
      </c>
      <c r="N9" s="407" t="s">
        <v>4487</v>
      </c>
      <c r="O9" s="92" t="s">
        <v>4396</v>
      </c>
      <c r="P9" s="277">
        <v>45171</v>
      </c>
      <c r="Q9" s="277">
        <v>45170</v>
      </c>
      <c r="R9" s="92" t="s">
        <v>4467</v>
      </c>
      <c r="S9" s="107"/>
      <c r="T9" s="107" t="s">
        <v>536</v>
      </c>
      <c r="U9" s="107" t="s">
        <v>4483</v>
      </c>
      <c r="V9" s="119"/>
      <c r="W9" s="119"/>
      <c r="X9" s="119"/>
      <c r="Y9" s="119"/>
      <c r="Z9" s="119"/>
    </row>
    <row r="10" spans="1:26" ht="12.75">
      <c r="A10" s="94" t="s">
        <v>4477</v>
      </c>
      <c r="B10" s="145" t="s">
        <v>4488</v>
      </c>
      <c r="C10" s="744" t="s">
        <v>4461</v>
      </c>
      <c r="D10" s="92" t="s">
        <v>3390</v>
      </c>
      <c r="E10" s="45" t="s">
        <v>4479</v>
      </c>
      <c r="F10" s="745">
        <v>45145</v>
      </c>
      <c r="G10" s="99" t="s">
        <v>25</v>
      </c>
      <c r="H10" s="746" t="s">
        <v>4489</v>
      </c>
      <c r="I10" s="92" t="s">
        <v>4470</v>
      </c>
      <c r="J10" s="103">
        <v>6000</v>
      </c>
      <c r="K10" s="92" t="s">
        <v>3576</v>
      </c>
      <c r="L10" s="92" t="s">
        <v>4464</v>
      </c>
      <c r="M10" s="121" t="s">
        <v>4490</v>
      </c>
      <c r="N10" s="407" t="s">
        <v>4491</v>
      </c>
      <c r="O10" s="92" t="s">
        <v>4396</v>
      </c>
      <c r="P10" s="277">
        <v>45175</v>
      </c>
      <c r="Q10" s="277">
        <v>45174</v>
      </c>
      <c r="R10" s="92" t="s">
        <v>4467</v>
      </c>
      <c r="S10" s="107"/>
      <c r="T10" s="107" t="s">
        <v>536</v>
      </c>
      <c r="U10" s="107" t="s">
        <v>4483</v>
      </c>
      <c r="V10" s="119"/>
      <c r="W10" s="119"/>
      <c r="X10" s="119"/>
      <c r="Y10" s="119"/>
      <c r="Z10" s="119"/>
    </row>
    <row r="11" spans="1:26" ht="12.75">
      <c r="N11" s="304"/>
      <c r="O11" s="152"/>
      <c r="P11" s="152"/>
      <c r="Q11" s="152"/>
    </row>
    <row r="12" spans="1:26" ht="12.75">
      <c r="N12" s="304"/>
      <c r="O12" s="152"/>
      <c r="P12" s="152"/>
      <c r="Q12" s="152"/>
    </row>
    <row r="13" spans="1:26" ht="15.75" customHeight="1">
      <c r="H13" s="747"/>
      <c r="N13" s="304"/>
      <c r="O13" s="152"/>
      <c r="P13" s="152"/>
      <c r="Q13" s="152"/>
    </row>
    <row r="14" spans="1:26" ht="12.75">
      <c r="N14" s="304"/>
      <c r="O14" s="152"/>
      <c r="P14" s="152"/>
      <c r="Q14" s="152"/>
    </row>
    <row r="15" spans="1:26" ht="12.75">
      <c r="N15" s="304"/>
      <c r="O15" s="152"/>
      <c r="P15" s="152"/>
      <c r="Q15" s="152"/>
    </row>
    <row r="16" spans="1:26" ht="12.75">
      <c r="N16" s="304"/>
      <c r="O16" s="152"/>
      <c r="P16" s="152"/>
      <c r="Q16" s="152"/>
    </row>
    <row r="17" spans="14:17" ht="12.75">
      <c r="N17" s="304"/>
      <c r="O17" s="152"/>
      <c r="P17" s="152"/>
      <c r="Q17" s="152"/>
    </row>
    <row r="18" spans="14:17" ht="12.75">
      <c r="N18" s="304"/>
      <c r="O18" s="152"/>
      <c r="P18" s="152"/>
      <c r="Q18" s="152"/>
    </row>
    <row r="19" spans="14:17" ht="12.75">
      <c r="N19" s="304"/>
      <c r="O19" s="152"/>
      <c r="P19" s="152"/>
      <c r="Q19" s="152"/>
    </row>
    <row r="20" spans="14:17" ht="12.75">
      <c r="N20" s="304"/>
      <c r="O20" s="152"/>
      <c r="P20" s="152"/>
      <c r="Q20" s="152"/>
    </row>
    <row r="21" spans="14:17" ht="12.75">
      <c r="N21" s="304"/>
      <c r="O21" s="152"/>
      <c r="P21" s="152"/>
      <c r="Q21" s="152"/>
    </row>
    <row r="22" spans="14:17" ht="12.75">
      <c r="N22" s="304"/>
      <c r="O22" s="152"/>
      <c r="P22" s="152"/>
      <c r="Q22" s="152"/>
    </row>
    <row r="23" spans="14:17" ht="12.75">
      <c r="N23" s="304"/>
      <c r="O23" s="152"/>
      <c r="P23" s="152"/>
      <c r="Q23" s="152"/>
    </row>
    <row r="24" spans="14:17" ht="12.75">
      <c r="N24" s="304"/>
      <c r="O24" s="152"/>
      <c r="P24" s="152"/>
      <c r="Q24" s="152"/>
    </row>
    <row r="25" spans="14:17" ht="12.75">
      <c r="N25" s="304"/>
      <c r="O25" s="152"/>
      <c r="P25" s="152"/>
      <c r="Q25" s="152"/>
    </row>
    <row r="26" spans="14:17" ht="12.75">
      <c r="N26" s="304"/>
      <c r="O26" s="152"/>
      <c r="P26" s="152"/>
      <c r="Q26" s="152"/>
    </row>
    <row r="27" spans="14:17" ht="12.75">
      <c r="N27" s="304"/>
      <c r="O27" s="152"/>
      <c r="P27" s="152"/>
      <c r="Q27" s="152"/>
    </row>
    <row r="28" spans="14:17" ht="12.75">
      <c r="N28" s="304"/>
      <c r="O28" s="152"/>
      <c r="P28" s="152"/>
      <c r="Q28" s="152"/>
    </row>
    <row r="29" spans="14:17" ht="12.75">
      <c r="N29" s="304"/>
      <c r="O29" s="152"/>
      <c r="P29" s="152"/>
      <c r="Q29" s="152"/>
    </row>
    <row r="30" spans="14:17" ht="12.75">
      <c r="N30" s="304"/>
      <c r="O30" s="152"/>
      <c r="P30" s="152"/>
      <c r="Q30" s="152"/>
    </row>
    <row r="31" spans="14:17" ht="12.75">
      <c r="N31" s="304"/>
      <c r="O31" s="152"/>
      <c r="P31" s="152"/>
      <c r="Q31" s="152"/>
    </row>
    <row r="32" spans="14:17" ht="12.75">
      <c r="N32" s="304"/>
      <c r="O32" s="152"/>
      <c r="P32" s="152"/>
      <c r="Q32" s="152"/>
    </row>
    <row r="33" spans="14:17" ht="12.75">
      <c r="N33" s="304"/>
      <c r="O33" s="152"/>
      <c r="P33" s="152"/>
      <c r="Q33" s="152"/>
    </row>
    <row r="34" spans="14:17" ht="12.75">
      <c r="N34" s="304"/>
      <c r="O34" s="152"/>
      <c r="P34" s="152"/>
      <c r="Q34" s="152"/>
    </row>
    <row r="35" spans="14:17" ht="12.75">
      <c r="N35" s="304"/>
      <c r="O35" s="152"/>
      <c r="P35" s="152"/>
      <c r="Q35" s="152"/>
    </row>
    <row r="36" spans="14:17" ht="12.75">
      <c r="N36" s="304"/>
      <c r="O36" s="152"/>
      <c r="P36" s="152"/>
      <c r="Q36" s="152"/>
    </row>
    <row r="37" spans="14:17" ht="12.75">
      <c r="N37" s="304"/>
      <c r="O37" s="152"/>
      <c r="P37" s="152"/>
      <c r="Q37" s="152"/>
    </row>
    <row r="38" spans="14:17" ht="12.75">
      <c r="N38" s="304"/>
      <c r="O38" s="152"/>
      <c r="P38" s="152"/>
      <c r="Q38" s="152"/>
    </row>
    <row r="39" spans="14:17" ht="12.75">
      <c r="N39" s="304"/>
      <c r="O39" s="152"/>
      <c r="P39" s="152"/>
      <c r="Q39" s="152"/>
    </row>
    <row r="40" spans="14:17" ht="12.75">
      <c r="N40" s="304"/>
      <c r="O40" s="152"/>
      <c r="P40" s="152"/>
      <c r="Q40" s="152"/>
    </row>
    <row r="41" spans="14:17" ht="12.75">
      <c r="N41" s="304"/>
      <c r="O41" s="152"/>
      <c r="P41" s="152"/>
      <c r="Q41" s="152"/>
    </row>
    <row r="42" spans="14:17" ht="12.75">
      <c r="N42" s="304"/>
      <c r="O42" s="152"/>
      <c r="P42" s="152"/>
      <c r="Q42" s="152"/>
    </row>
    <row r="43" spans="14:17" ht="12.75">
      <c r="N43" s="304"/>
      <c r="O43" s="152"/>
      <c r="P43" s="152"/>
      <c r="Q43" s="152"/>
    </row>
    <row r="44" spans="14:17" ht="12.75">
      <c r="N44" s="304"/>
      <c r="O44" s="152"/>
      <c r="P44" s="152"/>
      <c r="Q44" s="152"/>
    </row>
    <row r="45" spans="14:17" ht="12.75">
      <c r="N45" s="304"/>
      <c r="O45" s="152"/>
      <c r="P45" s="152"/>
      <c r="Q45" s="152"/>
    </row>
    <row r="46" spans="14:17" ht="12.75">
      <c r="N46" s="304"/>
      <c r="O46" s="152"/>
      <c r="P46" s="152"/>
      <c r="Q46" s="152"/>
    </row>
    <row r="47" spans="14:17" ht="12.75">
      <c r="N47" s="304"/>
      <c r="O47" s="152"/>
      <c r="P47" s="152"/>
      <c r="Q47" s="152"/>
    </row>
    <row r="48" spans="14:17" ht="12.75">
      <c r="N48" s="304"/>
      <c r="O48" s="152"/>
      <c r="P48" s="152"/>
      <c r="Q48" s="152"/>
    </row>
    <row r="49" spans="14:17" ht="12.75">
      <c r="N49" s="304"/>
      <c r="O49" s="152"/>
      <c r="P49" s="152"/>
      <c r="Q49" s="152"/>
    </row>
    <row r="50" spans="14:17" ht="12.75">
      <c r="N50" s="304"/>
      <c r="O50" s="152"/>
      <c r="P50" s="152"/>
      <c r="Q50" s="152"/>
    </row>
    <row r="51" spans="14:17" ht="12.75">
      <c r="N51" s="304"/>
      <c r="O51" s="152"/>
      <c r="P51" s="152"/>
      <c r="Q51" s="152"/>
    </row>
    <row r="52" spans="14:17" ht="12.75">
      <c r="N52" s="304"/>
      <c r="O52" s="152"/>
      <c r="P52" s="152"/>
      <c r="Q52" s="152"/>
    </row>
    <row r="53" spans="14:17" ht="12.75">
      <c r="N53" s="304"/>
      <c r="O53" s="152"/>
      <c r="P53" s="152"/>
      <c r="Q53" s="152"/>
    </row>
    <row r="54" spans="14:17" ht="12.75">
      <c r="N54" s="304"/>
      <c r="O54" s="152"/>
      <c r="P54" s="152"/>
      <c r="Q54" s="152"/>
    </row>
    <row r="55" spans="14:17" ht="12.75">
      <c r="N55" s="304"/>
      <c r="O55" s="152"/>
      <c r="P55" s="152"/>
      <c r="Q55" s="152"/>
    </row>
    <row r="56" spans="14:17" ht="12.75">
      <c r="N56" s="304"/>
      <c r="O56" s="152"/>
      <c r="P56" s="152"/>
      <c r="Q56" s="152"/>
    </row>
    <row r="57" spans="14:17" ht="12.75">
      <c r="N57" s="304"/>
      <c r="O57" s="152"/>
      <c r="P57" s="152"/>
      <c r="Q57" s="152"/>
    </row>
    <row r="58" spans="14:17" ht="12.75">
      <c r="N58" s="304"/>
      <c r="O58" s="152"/>
      <c r="P58" s="152"/>
      <c r="Q58" s="152"/>
    </row>
    <row r="59" spans="14:17" ht="12.75">
      <c r="N59" s="304"/>
      <c r="O59" s="152"/>
      <c r="P59" s="152"/>
      <c r="Q59" s="152"/>
    </row>
    <row r="60" spans="14:17" ht="12.75">
      <c r="N60" s="304"/>
      <c r="O60" s="152"/>
      <c r="P60" s="152"/>
      <c r="Q60" s="152"/>
    </row>
    <row r="61" spans="14:17" ht="12.75">
      <c r="N61" s="304"/>
      <c r="O61" s="152"/>
      <c r="P61" s="152"/>
      <c r="Q61" s="152"/>
    </row>
    <row r="62" spans="14:17" ht="12.75">
      <c r="N62" s="304"/>
      <c r="O62" s="152"/>
      <c r="P62" s="152"/>
      <c r="Q62" s="152"/>
    </row>
    <row r="63" spans="14:17" ht="12.75">
      <c r="N63" s="304"/>
      <c r="O63" s="152"/>
      <c r="P63" s="152"/>
      <c r="Q63" s="152"/>
    </row>
    <row r="64" spans="14:17" ht="12.75">
      <c r="N64" s="304"/>
      <c r="O64" s="152"/>
      <c r="P64" s="152"/>
      <c r="Q64" s="152"/>
    </row>
    <row r="65" spans="14:17" ht="12.75">
      <c r="N65" s="304"/>
      <c r="O65" s="152"/>
      <c r="P65" s="152"/>
      <c r="Q65" s="152"/>
    </row>
    <row r="66" spans="14:17" ht="12.75">
      <c r="N66" s="304"/>
      <c r="O66" s="152"/>
      <c r="P66" s="152"/>
      <c r="Q66" s="152"/>
    </row>
    <row r="67" spans="14:17" ht="12.75">
      <c r="N67" s="304"/>
      <c r="O67" s="152"/>
      <c r="P67" s="152"/>
      <c r="Q67" s="152"/>
    </row>
    <row r="68" spans="14:17" ht="12.75">
      <c r="N68" s="304"/>
      <c r="O68" s="152"/>
      <c r="P68" s="152"/>
      <c r="Q68" s="152"/>
    </row>
    <row r="69" spans="14:17" ht="12.75">
      <c r="N69" s="304"/>
      <c r="O69" s="152"/>
      <c r="P69" s="152"/>
      <c r="Q69" s="152"/>
    </row>
    <row r="70" spans="14:17" ht="12.75">
      <c r="N70" s="304"/>
      <c r="O70" s="152"/>
      <c r="P70" s="152"/>
      <c r="Q70" s="152"/>
    </row>
    <row r="71" spans="14:17" ht="12.75">
      <c r="N71" s="304"/>
      <c r="O71" s="152"/>
      <c r="P71" s="152"/>
      <c r="Q71" s="152"/>
    </row>
    <row r="72" spans="14:17" ht="12.75">
      <c r="N72" s="304"/>
      <c r="O72" s="152"/>
      <c r="P72" s="152"/>
      <c r="Q72" s="152"/>
    </row>
    <row r="73" spans="14:17" ht="12.75">
      <c r="N73" s="304"/>
      <c r="O73" s="152"/>
      <c r="P73" s="152"/>
      <c r="Q73" s="152"/>
    </row>
    <row r="74" spans="14:17" ht="12.75">
      <c r="N74" s="304"/>
      <c r="O74" s="152"/>
      <c r="P74" s="152"/>
      <c r="Q74" s="152"/>
    </row>
    <row r="75" spans="14:17" ht="12.75">
      <c r="N75" s="304"/>
      <c r="O75" s="152"/>
      <c r="P75" s="152"/>
      <c r="Q75" s="152"/>
    </row>
    <row r="76" spans="14:17" ht="12.75">
      <c r="N76" s="304"/>
      <c r="O76" s="152"/>
      <c r="P76" s="152"/>
      <c r="Q76" s="152"/>
    </row>
    <row r="77" spans="14:17" ht="12.75">
      <c r="N77" s="304"/>
      <c r="O77" s="152"/>
      <c r="P77" s="152"/>
      <c r="Q77" s="152"/>
    </row>
    <row r="78" spans="14:17" ht="12.75">
      <c r="N78" s="304"/>
      <c r="O78" s="152"/>
      <c r="P78" s="152"/>
      <c r="Q78" s="152"/>
    </row>
    <row r="79" spans="14:17" ht="12.75">
      <c r="N79" s="304"/>
      <c r="O79" s="152"/>
      <c r="P79" s="152"/>
      <c r="Q79" s="152"/>
    </row>
    <row r="80" spans="14:17" ht="12.75">
      <c r="N80" s="304"/>
      <c r="O80" s="152"/>
      <c r="P80" s="152"/>
      <c r="Q80" s="152"/>
    </row>
    <row r="81" spans="14:17" ht="12.75">
      <c r="N81" s="304"/>
      <c r="O81" s="152"/>
      <c r="P81" s="152"/>
      <c r="Q81" s="152"/>
    </row>
    <row r="82" spans="14:17" ht="12.75">
      <c r="N82" s="304"/>
      <c r="O82" s="152"/>
      <c r="P82" s="152"/>
      <c r="Q82" s="152"/>
    </row>
    <row r="83" spans="14:17" ht="12.75">
      <c r="N83" s="304"/>
      <c r="O83" s="152"/>
      <c r="P83" s="152"/>
      <c r="Q83" s="152"/>
    </row>
    <row r="84" spans="14:17" ht="12.75">
      <c r="N84" s="304"/>
      <c r="O84" s="152"/>
      <c r="P84" s="152"/>
      <c r="Q84" s="152"/>
    </row>
    <row r="85" spans="14:17" ht="12.75">
      <c r="N85" s="304"/>
      <c r="O85" s="152"/>
      <c r="P85" s="152"/>
      <c r="Q85" s="152"/>
    </row>
    <row r="86" spans="14:17" ht="12.75">
      <c r="N86" s="304"/>
      <c r="O86" s="152"/>
      <c r="P86" s="152"/>
      <c r="Q86" s="152"/>
    </row>
    <row r="87" spans="14:17" ht="12.75">
      <c r="N87" s="304"/>
      <c r="O87" s="152"/>
      <c r="P87" s="152"/>
      <c r="Q87" s="152"/>
    </row>
    <row r="88" spans="14:17" ht="12.75">
      <c r="N88" s="304"/>
      <c r="O88" s="152"/>
      <c r="P88" s="152"/>
      <c r="Q88" s="152"/>
    </row>
    <row r="89" spans="14:17" ht="12.75">
      <c r="N89" s="304"/>
      <c r="O89" s="152"/>
      <c r="P89" s="152"/>
      <c r="Q89" s="152"/>
    </row>
    <row r="90" spans="14:17" ht="12.75">
      <c r="N90" s="304"/>
      <c r="O90" s="152"/>
      <c r="P90" s="152"/>
      <c r="Q90" s="152"/>
    </row>
    <row r="91" spans="14:17" ht="12.75">
      <c r="N91" s="304"/>
      <c r="O91" s="152"/>
      <c r="P91" s="152"/>
      <c r="Q91" s="152"/>
    </row>
    <row r="92" spans="14:17" ht="12.75">
      <c r="N92" s="304"/>
      <c r="O92" s="152"/>
      <c r="P92" s="152"/>
      <c r="Q92" s="152"/>
    </row>
    <row r="93" spans="14:17" ht="12.75">
      <c r="N93" s="304"/>
      <c r="O93" s="152"/>
      <c r="P93" s="152"/>
      <c r="Q93" s="152"/>
    </row>
    <row r="94" spans="14:17" ht="12.75">
      <c r="N94" s="304"/>
      <c r="O94" s="152"/>
      <c r="P94" s="152"/>
      <c r="Q94" s="152"/>
    </row>
    <row r="95" spans="14:17" ht="12.75">
      <c r="N95" s="304"/>
      <c r="O95" s="152"/>
      <c r="P95" s="152"/>
      <c r="Q95" s="152"/>
    </row>
    <row r="96" spans="14:17" ht="12.75">
      <c r="N96" s="304"/>
      <c r="O96" s="152"/>
      <c r="P96" s="152"/>
      <c r="Q96" s="152"/>
    </row>
    <row r="97" spans="14:17" ht="12.75">
      <c r="N97" s="304"/>
      <c r="O97" s="152"/>
      <c r="P97" s="152"/>
      <c r="Q97" s="152"/>
    </row>
    <row r="98" spans="14:17" ht="12.75">
      <c r="N98" s="304"/>
      <c r="O98" s="152"/>
      <c r="P98" s="152"/>
      <c r="Q98" s="152"/>
    </row>
    <row r="99" spans="14:17" ht="12.75">
      <c r="N99" s="304"/>
      <c r="O99" s="152"/>
      <c r="P99" s="152"/>
      <c r="Q99" s="152"/>
    </row>
    <row r="100" spans="14:17" ht="12.75">
      <c r="N100" s="304"/>
      <c r="O100" s="152"/>
      <c r="P100" s="152"/>
      <c r="Q100" s="152"/>
    </row>
    <row r="101" spans="14:17" ht="12.75">
      <c r="N101" s="304"/>
      <c r="O101" s="152"/>
      <c r="P101" s="152"/>
      <c r="Q101" s="152"/>
    </row>
    <row r="102" spans="14:17" ht="12.75">
      <c r="N102" s="304"/>
      <c r="O102" s="152"/>
      <c r="P102" s="152"/>
      <c r="Q102" s="152"/>
    </row>
    <row r="103" spans="14:17" ht="12.75">
      <c r="N103" s="304"/>
      <c r="O103" s="152"/>
      <c r="P103" s="152"/>
      <c r="Q103" s="152"/>
    </row>
    <row r="104" spans="14:17" ht="12.75">
      <c r="N104" s="304"/>
      <c r="O104" s="152"/>
      <c r="P104" s="152"/>
      <c r="Q104" s="152"/>
    </row>
    <row r="105" spans="14:17" ht="12.75">
      <c r="N105" s="304"/>
      <c r="O105" s="152"/>
      <c r="P105" s="152"/>
      <c r="Q105" s="152"/>
    </row>
    <row r="106" spans="14:17" ht="12.75">
      <c r="N106" s="304"/>
      <c r="O106" s="152"/>
      <c r="P106" s="152"/>
      <c r="Q106" s="152"/>
    </row>
    <row r="107" spans="14:17" ht="12.75">
      <c r="N107" s="304"/>
      <c r="O107" s="152"/>
      <c r="P107" s="152"/>
      <c r="Q107" s="152"/>
    </row>
    <row r="108" spans="14:17" ht="12.75">
      <c r="N108" s="304"/>
      <c r="O108" s="152"/>
      <c r="P108" s="152"/>
      <c r="Q108" s="152"/>
    </row>
    <row r="109" spans="14:17" ht="12.75">
      <c r="N109" s="304"/>
      <c r="O109" s="152"/>
      <c r="P109" s="152"/>
      <c r="Q109" s="152"/>
    </row>
    <row r="110" spans="14:17" ht="12.75">
      <c r="N110" s="304"/>
      <c r="O110" s="152"/>
      <c r="P110" s="152"/>
      <c r="Q110" s="152"/>
    </row>
    <row r="111" spans="14:17" ht="12.75">
      <c r="N111" s="304"/>
      <c r="O111" s="152"/>
      <c r="P111" s="152"/>
      <c r="Q111" s="152"/>
    </row>
    <row r="112" spans="14:17" ht="12.75">
      <c r="N112" s="304"/>
      <c r="O112" s="152"/>
      <c r="P112" s="152"/>
      <c r="Q112" s="152"/>
    </row>
    <row r="113" spans="14:17" ht="12.75">
      <c r="N113" s="304"/>
      <c r="O113" s="152"/>
      <c r="P113" s="152"/>
      <c r="Q113" s="152"/>
    </row>
    <row r="114" spans="14:17" ht="12.75">
      <c r="N114" s="304"/>
      <c r="O114" s="152"/>
      <c r="P114" s="152"/>
      <c r="Q114" s="152"/>
    </row>
    <row r="115" spans="14:17" ht="12.75">
      <c r="N115" s="304"/>
      <c r="O115" s="152"/>
      <c r="P115" s="152"/>
      <c r="Q115" s="152"/>
    </row>
    <row r="116" spans="14:17" ht="12.75">
      <c r="N116" s="304"/>
      <c r="O116" s="152"/>
      <c r="P116" s="152"/>
      <c r="Q116" s="152"/>
    </row>
    <row r="117" spans="14:17" ht="12.75">
      <c r="N117" s="304"/>
      <c r="O117" s="152"/>
      <c r="P117" s="152"/>
      <c r="Q117" s="152"/>
    </row>
    <row r="118" spans="14:17" ht="12.75">
      <c r="N118" s="304"/>
      <c r="O118" s="152"/>
      <c r="P118" s="152"/>
      <c r="Q118" s="152"/>
    </row>
    <row r="119" spans="14:17" ht="12.75">
      <c r="N119" s="304"/>
      <c r="O119" s="152"/>
      <c r="P119" s="152"/>
      <c r="Q119" s="152"/>
    </row>
    <row r="120" spans="14:17" ht="12.75">
      <c r="N120" s="304"/>
      <c r="O120" s="152"/>
      <c r="P120" s="152"/>
      <c r="Q120" s="152"/>
    </row>
    <row r="121" spans="14:17" ht="12.75">
      <c r="N121" s="304"/>
      <c r="O121" s="152"/>
      <c r="P121" s="152"/>
      <c r="Q121" s="152"/>
    </row>
    <row r="122" spans="14:17" ht="12.75">
      <c r="N122" s="304"/>
      <c r="O122" s="152"/>
      <c r="P122" s="152"/>
      <c r="Q122" s="152"/>
    </row>
    <row r="123" spans="14:17" ht="12.75">
      <c r="N123" s="304"/>
      <c r="O123" s="152"/>
      <c r="P123" s="152"/>
      <c r="Q123" s="152"/>
    </row>
    <row r="124" spans="14:17" ht="12.75">
      <c r="N124" s="304"/>
      <c r="O124" s="152"/>
      <c r="P124" s="152"/>
      <c r="Q124" s="152"/>
    </row>
    <row r="125" spans="14:17" ht="12.75">
      <c r="N125" s="304"/>
      <c r="O125" s="152"/>
      <c r="P125" s="152"/>
      <c r="Q125" s="152"/>
    </row>
    <row r="126" spans="14:17" ht="12.75">
      <c r="N126" s="304"/>
      <c r="O126" s="152"/>
      <c r="P126" s="152"/>
      <c r="Q126" s="152"/>
    </row>
    <row r="127" spans="14:17" ht="12.75">
      <c r="N127" s="304"/>
      <c r="O127" s="152"/>
      <c r="P127" s="152"/>
      <c r="Q127" s="152"/>
    </row>
    <row r="128" spans="14:17" ht="12.75">
      <c r="N128" s="304"/>
      <c r="O128" s="152"/>
      <c r="P128" s="152"/>
      <c r="Q128" s="152"/>
    </row>
    <row r="129" spans="14:17" ht="12.75">
      <c r="N129" s="304"/>
      <c r="O129" s="152"/>
      <c r="P129" s="152"/>
      <c r="Q129" s="152"/>
    </row>
    <row r="130" spans="14:17" ht="12.75">
      <c r="N130" s="304"/>
      <c r="O130" s="152"/>
      <c r="P130" s="152"/>
      <c r="Q130" s="152"/>
    </row>
    <row r="131" spans="14:17" ht="12.75">
      <c r="N131" s="304"/>
      <c r="O131" s="152"/>
      <c r="P131" s="152"/>
      <c r="Q131" s="152"/>
    </row>
    <row r="132" spans="14:17" ht="12.75">
      <c r="N132" s="304"/>
      <c r="O132" s="152"/>
      <c r="P132" s="152"/>
      <c r="Q132" s="152"/>
    </row>
    <row r="133" spans="14:17" ht="12.75">
      <c r="N133" s="304"/>
      <c r="O133" s="152"/>
      <c r="P133" s="152"/>
      <c r="Q133" s="152"/>
    </row>
    <row r="134" spans="14:17" ht="12.75">
      <c r="N134" s="304"/>
      <c r="O134" s="152"/>
      <c r="P134" s="152"/>
      <c r="Q134" s="152"/>
    </row>
    <row r="135" spans="14:17" ht="12.75">
      <c r="N135" s="304"/>
      <c r="O135" s="152"/>
      <c r="P135" s="152"/>
      <c r="Q135" s="152"/>
    </row>
    <row r="136" spans="14:17" ht="12.75">
      <c r="N136" s="304"/>
      <c r="O136" s="152"/>
      <c r="P136" s="152"/>
      <c r="Q136" s="152"/>
    </row>
    <row r="137" spans="14:17" ht="12.75">
      <c r="N137" s="304"/>
      <c r="O137" s="152"/>
      <c r="P137" s="152"/>
      <c r="Q137" s="152"/>
    </row>
    <row r="138" spans="14:17" ht="12.75">
      <c r="N138" s="304"/>
      <c r="O138" s="152"/>
      <c r="P138" s="152"/>
      <c r="Q138" s="152"/>
    </row>
    <row r="139" spans="14:17" ht="12.75">
      <c r="N139" s="304"/>
      <c r="O139" s="152"/>
      <c r="P139" s="152"/>
      <c r="Q139" s="152"/>
    </row>
    <row r="140" spans="14:17" ht="12.75">
      <c r="N140" s="304"/>
      <c r="O140" s="152"/>
      <c r="P140" s="152"/>
      <c r="Q140" s="152"/>
    </row>
    <row r="141" spans="14:17" ht="12.75">
      <c r="N141" s="304"/>
      <c r="O141" s="152"/>
      <c r="P141" s="152"/>
      <c r="Q141" s="152"/>
    </row>
    <row r="142" spans="14:17" ht="12.75">
      <c r="N142" s="304"/>
      <c r="O142" s="152"/>
      <c r="P142" s="152"/>
      <c r="Q142" s="152"/>
    </row>
    <row r="143" spans="14:17" ht="12.75">
      <c r="N143" s="304"/>
      <c r="O143" s="152"/>
      <c r="P143" s="152"/>
      <c r="Q143" s="152"/>
    </row>
    <row r="144" spans="14:17" ht="12.75">
      <c r="N144" s="304"/>
      <c r="O144" s="152"/>
      <c r="P144" s="152"/>
      <c r="Q144" s="152"/>
    </row>
    <row r="145" spans="14:17" ht="12.75">
      <c r="N145" s="304"/>
      <c r="O145" s="152"/>
      <c r="P145" s="152"/>
      <c r="Q145" s="152"/>
    </row>
    <row r="146" spans="14:17" ht="12.75">
      <c r="N146" s="304"/>
      <c r="O146" s="152"/>
      <c r="P146" s="152"/>
      <c r="Q146" s="152"/>
    </row>
    <row r="147" spans="14:17" ht="12.75">
      <c r="N147" s="304"/>
      <c r="O147" s="152"/>
      <c r="P147" s="152"/>
      <c r="Q147" s="152"/>
    </row>
    <row r="148" spans="14:17" ht="12.75">
      <c r="N148" s="304"/>
      <c r="O148" s="152"/>
      <c r="P148" s="152"/>
      <c r="Q148" s="152"/>
    </row>
    <row r="149" spans="14:17" ht="12.75">
      <c r="N149" s="304"/>
      <c r="O149" s="152"/>
      <c r="P149" s="152"/>
      <c r="Q149" s="152"/>
    </row>
    <row r="150" spans="14:17" ht="12.75">
      <c r="N150" s="304"/>
      <c r="O150" s="152"/>
      <c r="P150" s="152"/>
      <c r="Q150" s="152"/>
    </row>
    <row r="151" spans="14:17" ht="12.75">
      <c r="N151" s="304"/>
      <c r="O151" s="152"/>
      <c r="P151" s="152"/>
      <c r="Q151" s="152"/>
    </row>
    <row r="152" spans="14:17" ht="12.75">
      <c r="N152" s="304"/>
      <c r="O152" s="152"/>
      <c r="P152" s="152"/>
      <c r="Q152" s="152"/>
    </row>
    <row r="153" spans="14:17" ht="12.75">
      <c r="N153" s="304"/>
      <c r="O153" s="152"/>
      <c r="P153" s="152"/>
      <c r="Q153" s="152"/>
    </row>
    <row r="154" spans="14:17" ht="12.75">
      <c r="N154" s="304"/>
      <c r="O154" s="152"/>
      <c r="P154" s="152"/>
      <c r="Q154" s="152"/>
    </row>
    <row r="155" spans="14:17" ht="12.75">
      <c r="N155" s="304"/>
      <c r="O155" s="152"/>
      <c r="P155" s="152"/>
      <c r="Q155" s="152"/>
    </row>
    <row r="156" spans="14:17" ht="12.75">
      <c r="N156" s="304"/>
      <c r="O156" s="152"/>
      <c r="P156" s="152"/>
      <c r="Q156" s="152"/>
    </row>
    <row r="157" spans="14:17" ht="12.75">
      <c r="N157" s="304"/>
      <c r="O157" s="152"/>
      <c r="P157" s="152"/>
      <c r="Q157" s="152"/>
    </row>
    <row r="158" spans="14:17" ht="12.75">
      <c r="N158" s="304"/>
      <c r="O158" s="152"/>
      <c r="P158" s="152"/>
      <c r="Q158" s="152"/>
    </row>
    <row r="159" spans="14:17" ht="12.75">
      <c r="N159" s="304"/>
      <c r="O159" s="152"/>
      <c r="P159" s="152"/>
      <c r="Q159" s="152"/>
    </row>
    <row r="160" spans="14:17" ht="12.75">
      <c r="N160" s="304"/>
      <c r="O160" s="152"/>
      <c r="P160" s="152"/>
      <c r="Q160" s="152"/>
    </row>
    <row r="161" spans="14:17" ht="12.75">
      <c r="N161" s="304"/>
      <c r="O161" s="152"/>
      <c r="P161" s="152"/>
      <c r="Q161" s="152"/>
    </row>
    <row r="162" spans="14:17" ht="12.75">
      <c r="N162" s="304"/>
      <c r="O162" s="152"/>
      <c r="P162" s="152"/>
      <c r="Q162" s="152"/>
    </row>
    <row r="163" spans="14:17" ht="12.75">
      <c r="N163" s="304"/>
      <c r="O163" s="152"/>
      <c r="P163" s="152"/>
      <c r="Q163" s="152"/>
    </row>
    <row r="164" spans="14:17" ht="12.75">
      <c r="N164" s="304"/>
      <c r="O164" s="152"/>
      <c r="P164" s="152"/>
      <c r="Q164" s="152"/>
    </row>
    <row r="165" spans="14:17" ht="12.75">
      <c r="N165" s="304"/>
      <c r="O165" s="152"/>
      <c r="P165" s="152"/>
      <c r="Q165" s="152"/>
    </row>
    <row r="166" spans="14:17" ht="12.75">
      <c r="N166" s="304"/>
      <c r="O166" s="152"/>
      <c r="P166" s="152"/>
      <c r="Q166" s="152"/>
    </row>
    <row r="167" spans="14:17" ht="12.75">
      <c r="N167" s="304"/>
      <c r="O167" s="152"/>
      <c r="P167" s="152"/>
      <c r="Q167" s="152"/>
    </row>
    <row r="168" spans="14:17" ht="12.75">
      <c r="N168" s="304"/>
      <c r="O168" s="152"/>
      <c r="P168" s="152"/>
      <c r="Q168" s="152"/>
    </row>
    <row r="169" spans="14:17" ht="12.75">
      <c r="N169" s="304"/>
      <c r="O169" s="152"/>
      <c r="P169" s="152"/>
      <c r="Q169" s="152"/>
    </row>
    <row r="170" spans="14:17" ht="12.75">
      <c r="N170" s="304"/>
      <c r="O170" s="152"/>
      <c r="P170" s="152"/>
      <c r="Q170" s="152"/>
    </row>
    <row r="171" spans="14:17" ht="12.75">
      <c r="N171" s="304"/>
      <c r="O171" s="152"/>
      <c r="P171" s="152"/>
      <c r="Q171" s="152"/>
    </row>
    <row r="172" spans="14:17" ht="12.75">
      <c r="N172" s="304"/>
      <c r="O172" s="152"/>
      <c r="P172" s="152"/>
      <c r="Q172" s="152"/>
    </row>
    <row r="173" spans="14:17" ht="12.75">
      <c r="N173" s="304"/>
      <c r="O173" s="152"/>
      <c r="P173" s="152"/>
      <c r="Q173" s="152"/>
    </row>
    <row r="174" spans="14:17" ht="12.75">
      <c r="N174" s="304"/>
      <c r="O174" s="152"/>
      <c r="P174" s="152"/>
      <c r="Q174" s="152"/>
    </row>
    <row r="175" spans="14:17" ht="12.75">
      <c r="N175" s="304"/>
      <c r="O175" s="152"/>
      <c r="P175" s="152"/>
      <c r="Q175" s="152"/>
    </row>
    <row r="176" spans="14:17" ht="12.75">
      <c r="N176" s="304"/>
      <c r="O176" s="152"/>
      <c r="P176" s="152"/>
      <c r="Q176" s="152"/>
    </row>
    <row r="177" spans="14:17" ht="12.75">
      <c r="N177" s="304"/>
      <c r="O177" s="152"/>
      <c r="P177" s="152"/>
      <c r="Q177" s="152"/>
    </row>
    <row r="178" spans="14:17" ht="12.75">
      <c r="N178" s="304"/>
      <c r="O178" s="152"/>
      <c r="P178" s="152"/>
      <c r="Q178" s="152"/>
    </row>
    <row r="179" spans="14:17" ht="12.75">
      <c r="N179" s="304"/>
      <c r="O179" s="152"/>
      <c r="P179" s="152"/>
      <c r="Q179" s="152"/>
    </row>
    <row r="180" spans="14:17" ht="12.75">
      <c r="N180" s="304"/>
      <c r="O180" s="152"/>
      <c r="P180" s="152"/>
      <c r="Q180" s="152"/>
    </row>
    <row r="181" spans="14:17" ht="12.75">
      <c r="N181" s="304"/>
      <c r="O181" s="152"/>
      <c r="P181" s="152"/>
      <c r="Q181" s="152"/>
    </row>
    <row r="182" spans="14:17" ht="12.75">
      <c r="N182" s="304"/>
      <c r="O182" s="152"/>
      <c r="P182" s="152"/>
      <c r="Q182" s="152"/>
    </row>
    <row r="183" spans="14:17" ht="12.75">
      <c r="N183" s="304"/>
      <c r="O183" s="152"/>
      <c r="P183" s="152"/>
      <c r="Q183" s="152"/>
    </row>
    <row r="184" spans="14:17" ht="12.75">
      <c r="N184" s="304"/>
      <c r="O184" s="152"/>
      <c r="P184" s="152"/>
      <c r="Q184" s="152"/>
    </row>
    <row r="185" spans="14:17" ht="12.75">
      <c r="N185" s="304"/>
      <c r="O185" s="152"/>
      <c r="P185" s="152"/>
      <c r="Q185" s="152"/>
    </row>
    <row r="186" spans="14:17" ht="12.75">
      <c r="N186" s="304"/>
      <c r="O186" s="152"/>
      <c r="P186" s="152"/>
      <c r="Q186" s="152"/>
    </row>
    <row r="187" spans="14:17" ht="12.75">
      <c r="N187" s="304"/>
      <c r="O187" s="152"/>
      <c r="P187" s="152"/>
      <c r="Q187" s="152"/>
    </row>
    <row r="188" spans="14:17" ht="12.75">
      <c r="N188" s="304"/>
      <c r="O188" s="152"/>
      <c r="P188" s="152"/>
      <c r="Q188" s="152"/>
    </row>
    <row r="189" spans="14:17" ht="12.75">
      <c r="N189" s="304"/>
      <c r="O189" s="152"/>
      <c r="P189" s="152"/>
      <c r="Q189" s="152"/>
    </row>
    <row r="190" spans="14:17" ht="12.75">
      <c r="N190" s="304"/>
      <c r="O190" s="152"/>
      <c r="P190" s="152"/>
      <c r="Q190" s="152"/>
    </row>
    <row r="191" spans="14:17" ht="12.75">
      <c r="N191" s="304"/>
      <c r="O191" s="152"/>
      <c r="P191" s="152"/>
      <c r="Q191" s="152"/>
    </row>
    <row r="192" spans="14:17" ht="12.75">
      <c r="N192" s="304"/>
      <c r="O192" s="152"/>
      <c r="P192" s="152"/>
      <c r="Q192" s="152"/>
    </row>
    <row r="193" spans="14:17" ht="12.75">
      <c r="N193" s="304"/>
      <c r="O193" s="152"/>
      <c r="P193" s="152"/>
      <c r="Q193" s="152"/>
    </row>
    <row r="194" spans="14:17" ht="12.75">
      <c r="N194" s="304"/>
      <c r="O194" s="152"/>
      <c r="P194" s="152"/>
      <c r="Q194" s="152"/>
    </row>
    <row r="195" spans="14:17" ht="12.75">
      <c r="N195" s="304"/>
      <c r="O195" s="152"/>
      <c r="P195" s="152"/>
      <c r="Q195" s="152"/>
    </row>
    <row r="196" spans="14:17" ht="12.75">
      <c r="N196" s="304"/>
      <c r="O196" s="152"/>
      <c r="P196" s="152"/>
      <c r="Q196" s="152"/>
    </row>
    <row r="197" spans="14:17" ht="12.75">
      <c r="N197" s="304"/>
      <c r="O197" s="152"/>
      <c r="P197" s="152"/>
      <c r="Q197" s="152"/>
    </row>
    <row r="198" spans="14:17" ht="12.75">
      <c r="N198" s="304"/>
      <c r="O198" s="152"/>
      <c r="P198" s="152"/>
      <c r="Q198" s="152"/>
    </row>
    <row r="199" spans="14:17" ht="12.75">
      <c r="N199" s="304"/>
      <c r="O199" s="152"/>
      <c r="P199" s="152"/>
      <c r="Q199" s="152"/>
    </row>
    <row r="200" spans="14:17" ht="12.75">
      <c r="N200" s="304"/>
      <c r="O200" s="152"/>
      <c r="P200" s="152"/>
      <c r="Q200" s="152"/>
    </row>
    <row r="201" spans="14:17" ht="12.75">
      <c r="N201" s="304"/>
      <c r="O201" s="152"/>
      <c r="P201" s="152"/>
      <c r="Q201" s="152"/>
    </row>
    <row r="202" spans="14:17" ht="12.75">
      <c r="N202" s="304"/>
      <c r="O202" s="152"/>
      <c r="P202" s="152"/>
      <c r="Q202" s="152"/>
    </row>
    <row r="203" spans="14:17" ht="12.75">
      <c r="N203" s="304"/>
      <c r="O203" s="152"/>
      <c r="P203" s="152"/>
      <c r="Q203" s="152"/>
    </row>
    <row r="204" spans="14:17" ht="12.75">
      <c r="N204" s="304"/>
      <c r="O204" s="152"/>
      <c r="P204" s="152"/>
      <c r="Q204" s="152"/>
    </row>
    <row r="205" spans="14:17" ht="12.75">
      <c r="N205" s="304"/>
      <c r="O205" s="152"/>
      <c r="P205" s="152"/>
      <c r="Q205" s="152"/>
    </row>
    <row r="206" spans="14:17" ht="12.75">
      <c r="N206" s="304"/>
      <c r="O206" s="152"/>
      <c r="P206" s="152"/>
      <c r="Q206" s="152"/>
    </row>
    <row r="207" spans="14:17" ht="12.75">
      <c r="N207" s="304"/>
      <c r="O207" s="152"/>
      <c r="P207" s="152"/>
      <c r="Q207" s="152"/>
    </row>
    <row r="208" spans="14:17" ht="12.75">
      <c r="N208" s="304"/>
      <c r="O208" s="152"/>
      <c r="P208" s="152"/>
      <c r="Q208" s="152"/>
    </row>
    <row r="209" spans="14:17" ht="12.75">
      <c r="N209" s="304"/>
      <c r="O209" s="152"/>
      <c r="P209" s="152"/>
      <c r="Q209" s="152"/>
    </row>
    <row r="210" spans="14:17" ht="12.75">
      <c r="N210" s="304"/>
      <c r="O210" s="152"/>
      <c r="P210" s="152"/>
      <c r="Q210" s="152"/>
    </row>
    <row r="211" spans="14:17" ht="12.75">
      <c r="N211" s="304"/>
      <c r="O211" s="152"/>
      <c r="P211" s="152"/>
      <c r="Q211" s="152"/>
    </row>
    <row r="212" spans="14:17" ht="12.75">
      <c r="N212" s="304"/>
      <c r="O212" s="152"/>
      <c r="P212" s="152"/>
      <c r="Q212" s="152"/>
    </row>
    <row r="213" spans="14:17" ht="12.75">
      <c r="N213" s="304"/>
      <c r="O213" s="152"/>
      <c r="P213" s="152"/>
      <c r="Q213" s="152"/>
    </row>
    <row r="214" spans="14:17" ht="12.75">
      <c r="N214" s="304"/>
      <c r="O214" s="152"/>
      <c r="P214" s="152"/>
      <c r="Q214" s="152"/>
    </row>
    <row r="215" spans="14:17" ht="12.75">
      <c r="N215" s="304"/>
      <c r="O215" s="152"/>
      <c r="P215" s="152"/>
      <c r="Q215" s="152"/>
    </row>
    <row r="216" spans="14:17" ht="12.75">
      <c r="N216" s="304"/>
      <c r="O216" s="152"/>
      <c r="P216" s="152"/>
      <c r="Q216" s="152"/>
    </row>
    <row r="217" spans="14:17" ht="12.75">
      <c r="N217" s="304"/>
      <c r="O217" s="152"/>
      <c r="P217" s="152"/>
      <c r="Q217" s="152"/>
    </row>
    <row r="218" spans="14:17" ht="12.75">
      <c r="N218" s="304"/>
      <c r="O218" s="152"/>
      <c r="P218" s="152"/>
      <c r="Q218" s="152"/>
    </row>
    <row r="219" spans="14:17" ht="12.75">
      <c r="N219" s="304"/>
      <c r="O219" s="152"/>
      <c r="P219" s="152"/>
      <c r="Q219" s="152"/>
    </row>
    <row r="220" spans="14:17" ht="12.75">
      <c r="N220" s="304"/>
      <c r="O220" s="152"/>
      <c r="P220" s="152"/>
      <c r="Q220" s="152"/>
    </row>
    <row r="221" spans="14:17" ht="12.75">
      <c r="N221" s="304"/>
      <c r="O221" s="152"/>
      <c r="P221" s="152"/>
      <c r="Q221" s="152"/>
    </row>
    <row r="222" spans="14:17" ht="12.75">
      <c r="N222" s="304"/>
      <c r="O222" s="152"/>
      <c r="P222" s="152"/>
      <c r="Q222" s="152"/>
    </row>
    <row r="223" spans="14:17" ht="12.75">
      <c r="N223" s="304"/>
      <c r="O223" s="152"/>
      <c r="P223" s="152"/>
      <c r="Q223" s="152"/>
    </row>
    <row r="224" spans="14:17" ht="12.75">
      <c r="N224" s="304"/>
      <c r="O224" s="152"/>
      <c r="P224" s="152"/>
      <c r="Q224" s="152"/>
    </row>
    <row r="225" spans="14:17" ht="12.75">
      <c r="N225" s="304"/>
      <c r="O225" s="152"/>
      <c r="P225" s="152"/>
      <c r="Q225" s="152"/>
    </row>
    <row r="226" spans="14:17" ht="12.75">
      <c r="N226" s="304"/>
      <c r="O226" s="152"/>
      <c r="P226" s="152"/>
      <c r="Q226" s="152"/>
    </row>
    <row r="227" spans="14:17" ht="12.75">
      <c r="N227" s="304"/>
      <c r="O227" s="152"/>
      <c r="P227" s="152"/>
      <c r="Q227" s="152"/>
    </row>
    <row r="228" spans="14:17" ht="12.75">
      <c r="N228" s="304"/>
      <c r="O228" s="152"/>
      <c r="P228" s="152"/>
      <c r="Q228" s="152"/>
    </row>
    <row r="229" spans="14:17" ht="12.75">
      <c r="N229" s="304"/>
      <c r="O229" s="152"/>
      <c r="P229" s="152"/>
      <c r="Q229" s="152"/>
    </row>
    <row r="230" spans="14:17" ht="12.75">
      <c r="N230" s="304"/>
      <c r="O230" s="152"/>
      <c r="P230" s="152"/>
      <c r="Q230" s="152"/>
    </row>
    <row r="231" spans="14:17" ht="12.75">
      <c r="N231" s="304"/>
      <c r="O231" s="152"/>
      <c r="P231" s="152"/>
      <c r="Q231" s="152"/>
    </row>
    <row r="232" spans="14:17" ht="12.75">
      <c r="N232" s="304"/>
      <c r="O232" s="152"/>
      <c r="P232" s="152"/>
      <c r="Q232" s="152"/>
    </row>
    <row r="233" spans="14:17" ht="12.75">
      <c r="N233" s="304"/>
      <c r="O233" s="152"/>
      <c r="P233" s="152"/>
      <c r="Q233" s="152"/>
    </row>
    <row r="234" spans="14:17" ht="12.75">
      <c r="N234" s="304"/>
      <c r="O234" s="152"/>
      <c r="P234" s="152"/>
      <c r="Q234" s="152"/>
    </row>
    <row r="235" spans="14:17" ht="12.75">
      <c r="N235" s="304"/>
      <c r="O235" s="152"/>
      <c r="P235" s="152"/>
      <c r="Q235" s="152"/>
    </row>
    <row r="236" spans="14:17" ht="12.75">
      <c r="N236" s="304"/>
      <c r="O236" s="152"/>
      <c r="P236" s="152"/>
      <c r="Q236" s="152"/>
    </row>
    <row r="237" spans="14:17" ht="12.75">
      <c r="N237" s="304"/>
      <c r="O237" s="152"/>
      <c r="P237" s="152"/>
      <c r="Q237" s="152"/>
    </row>
    <row r="238" spans="14:17" ht="12.75">
      <c r="N238" s="304"/>
      <c r="O238" s="152"/>
      <c r="P238" s="152"/>
      <c r="Q238" s="152"/>
    </row>
    <row r="239" spans="14:17" ht="12.75">
      <c r="N239" s="304"/>
      <c r="O239" s="152"/>
      <c r="P239" s="152"/>
      <c r="Q239" s="152"/>
    </row>
    <row r="240" spans="14:17" ht="12.75">
      <c r="N240" s="304"/>
      <c r="O240" s="152"/>
      <c r="P240" s="152"/>
      <c r="Q240" s="152"/>
    </row>
    <row r="241" spans="14:17" ht="12.75">
      <c r="N241" s="304"/>
      <c r="O241" s="152"/>
      <c r="P241" s="152"/>
      <c r="Q241" s="152"/>
    </row>
    <row r="242" spans="14:17" ht="12.75">
      <c r="N242" s="304"/>
      <c r="O242" s="152"/>
      <c r="P242" s="152"/>
      <c r="Q242" s="152"/>
    </row>
    <row r="243" spans="14:17" ht="12.75">
      <c r="N243" s="304"/>
      <c r="O243" s="152"/>
      <c r="P243" s="152"/>
      <c r="Q243" s="152"/>
    </row>
    <row r="244" spans="14:17" ht="12.75">
      <c r="N244" s="304"/>
      <c r="O244" s="152"/>
      <c r="P244" s="152"/>
      <c r="Q244" s="152"/>
    </row>
    <row r="245" spans="14:17" ht="12.75">
      <c r="N245" s="304"/>
      <c r="O245" s="152"/>
      <c r="P245" s="152"/>
      <c r="Q245" s="152"/>
    </row>
    <row r="246" spans="14:17" ht="12.75">
      <c r="N246" s="304"/>
      <c r="O246" s="152"/>
      <c r="P246" s="152"/>
      <c r="Q246" s="152"/>
    </row>
    <row r="247" spans="14:17" ht="12.75">
      <c r="N247" s="304"/>
      <c r="O247" s="152"/>
      <c r="P247" s="152"/>
      <c r="Q247" s="152"/>
    </row>
    <row r="248" spans="14:17" ht="12.75">
      <c r="N248" s="304"/>
      <c r="O248" s="152"/>
      <c r="P248" s="152"/>
      <c r="Q248" s="152"/>
    </row>
    <row r="249" spans="14:17" ht="12.75">
      <c r="N249" s="304"/>
      <c r="O249" s="152"/>
      <c r="P249" s="152"/>
      <c r="Q249" s="152"/>
    </row>
    <row r="250" spans="14:17" ht="12.75">
      <c r="N250" s="304"/>
      <c r="O250" s="152"/>
      <c r="P250" s="152"/>
      <c r="Q250" s="152"/>
    </row>
    <row r="251" spans="14:17" ht="12.75">
      <c r="N251" s="304"/>
      <c r="O251" s="152"/>
      <c r="P251" s="152"/>
      <c r="Q251" s="152"/>
    </row>
    <row r="252" spans="14:17" ht="12.75">
      <c r="N252" s="304"/>
      <c r="O252" s="152"/>
      <c r="P252" s="152"/>
      <c r="Q252" s="152"/>
    </row>
    <row r="253" spans="14:17" ht="12.75">
      <c r="N253" s="304"/>
      <c r="O253" s="152"/>
      <c r="P253" s="152"/>
      <c r="Q253" s="152"/>
    </row>
    <row r="254" spans="14:17" ht="12.75">
      <c r="N254" s="304"/>
      <c r="O254" s="152"/>
      <c r="P254" s="152"/>
      <c r="Q254" s="152"/>
    </row>
    <row r="255" spans="14:17" ht="12.75">
      <c r="N255" s="304"/>
      <c r="O255" s="152"/>
      <c r="P255" s="152"/>
      <c r="Q255" s="152"/>
    </row>
    <row r="256" spans="14:17" ht="12.75">
      <c r="N256" s="304"/>
      <c r="O256" s="152"/>
      <c r="P256" s="152"/>
      <c r="Q256" s="152"/>
    </row>
    <row r="257" spans="14:17" ht="12.75">
      <c r="N257" s="304"/>
      <c r="O257" s="152"/>
      <c r="P257" s="152"/>
      <c r="Q257" s="152"/>
    </row>
    <row r="258" spans="14:17" ht="12.75">
      <c r="N258" s="304"/>
      <c r="O258" s="152"/>
      <c r="P258" s="152"/>
      <c r="Q258" s="152"/>
    </row>
    <row r="259" spans="14:17" ht="12.75">
      <c r="N259" s="304"/>
      <c r="O259" s="152"/>
      <c r="P259" s="152"/>
      <c r="Q259" s="152"/>
    </row>
    <row r="260" spans="14:17" ht="12.75">
      <c r="N260" s="304"/>
      <c r="O260" s="152"/>
      <c r="P260" s="152"/>
      <c r="Q260" s="152"/>
    </row>
    <row r="261" spans="14:17" ht="12.75">
      <c r="N261" s="304"/>
      <c r="O261" s="152"/>
      <c r="P261" s="152"/>
      <c r="Q261" s="152"/>
    </row>
    <row r="262" spans="14:17" ht="12.75">
      <c r="N262" s="304"/>
      <c r="O262" s="152"/>
      <c r="P262" s="152"/>
      <c r="Q262" s="152"/>
    </row>
    <row r="263" spans="14:17" ht="12.75">
      <c r="N263" s="304"/>
      <c r="O263" s="152"/>
      <c r="P263" s="152"/>
      <c r="Q263" s="152"/>
    </row>
    <row r="264" spans="14:17" ht="12.75">
      <c r="N264" s="304"/>
      <c r="O264" s="152"/>
      <c r="P264" s="152"/>
      <c r="Q264" s="152"/>
    </row>
    <row r="265" spans="14:17" ht="12.75">
      <c r="N265" s="304"/>
      <c r="O265" s="152"/>
      <c r="P265" s="152"/>
      <c r="Q265" s="152"/>
    </row>
    <row r="266" spans="14:17" ht="12.75">
      <c r="N266" s="304"/>
      <c r="O266" s="152"/>
      <c r="P266" s="152"/>
      <c r="Q266" s="152"/>
    </row>
    <row r="267" spans="14:17" ht="12.75">
      <c r="N267" s="304"/>
      <c r="O267" s="152"/>
      <c r="P267" s="152"/>
      <c r="Q267" s="152"/>
    </row>
    <row r="268" spans="14:17" ht="12.75">
      <c r="N268" s="304"/>
      <c r="O268" s="152"/>
      <c r="P268" s="152"/>
      <c r="Q268" s="152"/>
    </row>
    <row r="269" spans="14:17" ht="12.75">
      <c r="N269" s="304"/>
      <c r="O269" s="152"/>
      <c r="P269" s="152"/>
      <c r="Q269" s="152"/>
    </row>
    <row r="270" spans="14:17" ht="12.75">
      <c r="N270" s="304"/>
      <c r="O270" s="152"/>
      <c r="P270" s="152"/>
      <c r="Q270" s="152"/>
    </row>
    <row r="271" spans="14:17" ht="12.75">
      <c r="N271" s="304"/>
      <c r="O271" s="152"/>
      <c r="P271" s="152"/>
      <c r="Q271" s="152"/>
    </row>
    <row r="272" spans="14:17" ht="12.75">
      <c r="N272" s="304"/>
      <c r="O272" s="152"/>
      <c r="P272" s="152"/>
      <c r="Q272" s="152"/>
    </row>
    <row r="273" spans="14:17" ht="12.75">
      <c r="N273" s="304"/>
      <c r="O273" s="152"/>
      <c r="P273" s="152"/>
      <c r="Q273" s="152"/>
    </row>
    <row r="274" spans="14:17" ht="12.75">
      <c r="N274" s="304"/>
      <c r="O274" s="152"/>
      <c r="P274" s="152"/>
      <c r="Q274" s="152"/>
    </row>
    <row r="275" spans="14:17" ht="12.75">
      <c r="N275" s="304"/>
      <c r="O275" s="152"/>
      <c r="P275" s="152"/>
      <c r="Q275" s="152"/>
    </row>
    <row r="276" spans="14:17" ht="12.75">
      <c r="N276" s="304"/>
      <c r="O276" s="152"/>
      <c r="P276" s="152"/>
      <c r="Q276" s="152"/>
    </row>
    <row r="277" spans="14:17" ht="12.75">
      <c r="N277" s="304"/>
      <c r="O277" s="152"/>
      <c r="P277" s="152"/>
      <c r="Q277" s="152"/>
    </row>
    <row r="278" spans="14:17" ht="12.75">
      <c r="N278" s="304"/>
      <c r="O278" s="152"/>
      <c r="P278" s="152"/>
      <c r="Q278" s="152"/>
    </row>
    <row r="279" spans="14:17" ht="12.75">
      <c r="N279" s="304"/>
      <c r="O279" s="152"/>
      <c r="P279" s="152"/>
      <c r="Q279" s="152"/>
    </row>
    <row r="280" spans="14:17" ht="12.75">
      <c r="N280" s="304"/>
      <c r="O280" s="152"/>
      <c r="P280" s="152"/>
      <c r="Q280" s="152"/>
    </row>
    <row r="281" spans="14:17" ht="12.75">
      <c r="N281" s="304"/>
      <c r="O281" s="152"/>
      <c r="P281" s="152"/>
      <c r="Q281" s="152"/>
    </row>
    <row r="282" spans="14:17" ht="12.75">
      <c r="N282" s="304"/>
      <c r="O282" s="152"/>
      <c r="P282" s="152"/>
      <c r="Q282" s="152"/>
    </row>
    <row r="283" spans="14:17" ht="12.75">
      <c r="N283" s="304"/>
      <c r="O283" s="152"/>
      <c r="P283" s="152"/>
      <c r="Q283" s="152"/>
    </row>
    <row r="284" spans="14:17" ht="12.75">
      <c r="N284" s="304"/>
      <c r="O284" s="152"/>
      <c r="P284" s="152"/>
      <c r="Q284" s="152"/>
    </row>
    <row r="285" spans="14:17" ht="12.75">
      <c r="N285" s="304"/>
      <c r="O285" s="152"/>
      <c r="P285" s="152"/>
      <c r="Q285" s="152"/>
    </row>
    <row r="286" spans="14:17" ht="12.75">
      <c r="N286" s="304"/>
      <c r="O286" s="152"/>
      <c r="P286" s="152"/>
      <c r="Q286" s="152"/>
    </row>
    <row r="287" spans="14:17" ht="12.75">
      <c r="N287" s="304"/>
      <c r="O287" s="152"/>
      <c r="P287" s="152"/>
      <c r="Q287" s="152"/>
    </row>
    <row r="288" spans="14:17" ht="12.75">
      <c r="N288" s="304"/>
      <c r="O288" s="152"/>
      <c r="P288" s="152"/>
      <c r="Q288" s="152"/>
    </row>
    <row r="289" spans="14:17" ht="12.75">
      <c r="N289" s="304"/>
      <c r="O289" s="152"/>
      <c r="P289" s="152"/>
      <c r="Q289" s="152"/>
    </row>
    <row r="290" spans="14:17" ht="12.75">
      <c r="N290" s="304"/>
      <c r="O290" s="152"/>
      <c r="P290" s="152"/>
      <c r="Q290" s="152"/>
    </row>
    <row r="291" spans="14:17" ht="12.75">
      <c r="N291" s="304"/>
      <c r="O291" s="152"/>
      <c r="P291" s="152"/>
      <c r="Q291" s="152"/>
    </row>
    <row r="292" spans="14:17" ht="12.75">
      <c r="N292" s="304"/>
      <c r="O292" s="152"/>
      <c r="P292" s="152"/>
      <c r="Q292" s="152"/>
    </row>
    <row r="293" spans="14:17" ht="12.75">
      <c r="N293" s="304"/>
      <c r="O293" s="152"/>
      <c r="P293" s="152"/>
      <c r="Q293" s="152"/>
    </row>
    <row r="294" spans="14:17" ht="12.75">
      <c r="N294" s="304"/>
      <c r="O294" s="152"/>
      <c r="P294" s="152"/>
      <c r="Q294" s="152"/>
    </row>
    <row r="295" spans="14:17" ht="12.75">
      <c r="N295" s="304"/>
      <c r="O295" s="152"/>
      <c r="P295" s="152"/>
      <c r="Q295" s="152"/>
    </row>
    <row r="296" spans="14:17" ht="12.75">
      <c r="N296" s="304"/>
      <c r="O296" s="152"/>
      <c r="P296" s="152"/>
      <c r="Q296" s="152"/>
    </row>
    <row r="297" spans="14:17" ht="12.75">
      <c r="N297" s="304"/>
      <c r="O297" s="152"/>
      <c r="P297" s="152"/>
      <c r="Q297" s="152"/>
    </row>
    <row r="298" spans="14:17" ht="12.75">
      <c r="N298" s="304"/>
      <c r="O298" s="152"/>
      <c r="P298" s="152"/>
      <c r="Q298" s="152"/>
    </row>
    <row r="299" spans="14:17" ht="12.75">
      <c r="N299" s="304"/>
      <c r="O299" s="152"/>
      <c r="P299" s="152"/>
      <c r="Q299" s="152"/>
    </row>
    <row r="300" spans="14:17" ht="12.75">
      <c r="N300" s="304"/>
      <c r="O300" s="152"/>
      <c r="P300" s="152"/>
      <c r="Q300" s="152"/>
    </row>
    <row r="301" spans="14:17" ht="12.75">
      <c r="N301" s="304"/>
      <c r="O301" s="152"/>
      <c r="P301" s="152"/>
      <c r="Q301" s="152"/>
    </row>
    <row r="302" spans="14:17" ht="12.75">
      <c r="N302" s="304"/>
      <c r="O302" s="152"/>
      <c r="P302" s="152"/>
      <c r="Q302" s="152"/>
    </row>
    <row r="303" spans="14:17" ht="12.75">
      <c r="N303" s="304"/>
      <c r="O303" s="152"/>
      <c r="P303" s="152"/>
      <c r="Q303" s="152"/>
    </row>
    <row r="304" spans="14:17" ht="12.75">
      <c r="N304" s="304"/>
      <c r="O304" s="152"/>
      <c r="P304" s="152"/>
      <c r="Q304" s="152"/>
    </row>
    <row r="305" spans="14:17" ht="12.75">
      <c r="N305" s="304"/>
      <c r="O305" s="152"/>
      <c r="P305" s="152"/>
      <c r="Q305" s="152"/>
    </row>
    <row r="306" spans="14:17" ht="12.75">
      <c r="N306" s="304"/>
      <c r="O306" s="152"/>
      <c r="P306" s="152"/>
      <c r="Q306" s="152"/>
    </row>
    <row r="307" spans="14:17" ht="12.75">
      <c r="N307" s="304"/>
      <c r="O307" s="152"/>
      <c r="P307" s="152"/>
      <c r="Q307" s="152"/>
    </row>
    <row r="308" spans="14:17" ht="12.75">
      <c r="N308" s="304"/>
      <c r="O308" s="152"/>
      <c r="P308" s="152"/>
      <c r="Q308" s="152"/>
    </row>
    <row r="309" spans="14:17" ht="12.75">
      <c r="N309" s="304"/>
      <c r="O309" s="152"/>
      <c r="P309" s="152"/>
      <c r="Q309" s="152"/>
    </row>
    <row r="310" spans="14:17" ht="12.75">
      <c r="N310" s="304"/>
      <c r="O310" s="152"/>
      <c r="P310" s="152"/>
      <c r="Q310" s="152"/>
    </row>
    <row r="311" spans="14:17" ht="12.75">
      <c r="N311" s="304"/>
      <c r="O311" s="152"/>
      <c r="P311" s="152"/>
      <c r="Q311" s="152"/>
    </row>
    <row r="312" spans="14:17" ht="12.75">
      <c r="N312" s="304"/>
      <c r="O312" s="152"/>
      <c r="P312" s="152"/>
      <c r="Q312" s="152"/>
    </row>
    <row r="313" spans="14:17" ht="12.75">
      <c r="N313" s="304"/>
      <c r="O313" s="152"/>
      <c r="P313" s="152"/>
      <c r="Q313" s="152"/>
    </row>
    <row r="314" spans="14:17" ht="12.75">
      <c r="N314" s="304"/>
      <c r="O314" s="152"/>
      <c r="P314" s="152"/>
      <c r="Q314" s="152"/>
    </row>
    <row r="315" spans="14:17" ht="12.75">
      <c r="N315" s="304"/>
      <c r="O315" s="152"/>
      <c r="P315" s="152"/>
      <c r="Q315" s="152"/>
    </row>
    <row r="316" spans="14:17" ht="12.75">
      <c r="N316" s="304"/>
      <c r="O316" s="152"/>
      <c r="P316" s="152"/>
      <c r="Q316" s="152"/>
    </row>
    <row r="317" spans="14:17" ht="12.75">
      <c r="N317" s="304"/>
      <c r="O317" s="152"/>
      <c r="P317" s="152"/>
      <c r="Q317" s="152"/>
    </row>
    <row r="318" spans="14:17" ht="12.75">
      <c r="N318" s="304"/>
      <c r="O318" s="152"/>
      <c r="P318" s="152"/>
      <c r="Q318" s="152"/>
    </row>
    <row r="319" spans="14:17" ht="12.75">
      <c r="N319" s="304"/>
      <c r="O319" s="152"/>
      <c r="P319" s="152"/>
      <c r="Q319" s="152"/>
    </row>
    <row r="320" spans="14:17" ht="12.75">
      <c r="N320" s="304"/>
      <c r="O320" s="152"/>
      <c r="P320" s="152"/>
      <c r="Q320" s="152"/>
    </row>
    <row r="321" spans="14:17" ht="12.75">
      <c r="N321" s="304"/>
      <c r="O321" s="152"/>
      <c r="P321" s="152"/>
      <c r="Q321" s="152"/>
    </row>
    <row r="322" spans="14:17" ht="12.75">
      <c r="N322" s="304"/>
      <c r="O322" s="152"/>
      <c r="P322" s="152"/>
      <c r="Q322" s="152"/>
    </row>
    <row r="323" spans="14:17" ht="12.75">
      <c r="N323" s="304"/>
      <c r="O323" s="152"/>
      <c r="P323" s="152"/>
      <c r="Q323" s="152"/>
    </row>
    <row r="324" spans="14:17" ht="12.75">
      <c r="N324" s="304"/>
      <c r="O324" s="152"/>
      <c r="P324" s="152"/>
      <c r="Q324" s="152"/>
    </row>
    <row r="325" spans="14:17" ht="12.75">
      <c r="N325" s="304"/>
      <c r="O325" s="152"/>
      <c r="P325" s="152"/>
      <c r="Q325" s="152"/>
    </row>
    <row r="326" spans="14:17" ht="12.75">
      <c r="N326" s="304"/>
      <c r="O326" s="152"/>
      <c r="P326" s="152"/>
      <c r="Q326" s="152"/>
    </row>
    <row r="327" spans="14:17" ht="12.75">
      <c r="N327" s="304"/>
      <c r="O327" s="152"/>
      <c r="P327" s="152"/>
      <c r="Q327" s="152"/>
    </row>
    <row r="328" spans="14:17" ht="12.75">
      <c r="N328" s="304"/>
      <c r="O328" s="152"/>
      <c r="P328" s="152"/>
      <c r="Q328" s="152"/>
    </row>
    <row r="329" spans="14:17" ht="12.75">
      <c r="N329" s="304"/>
      <c r="O329" s="152"/>
      <c r="P329" s="152"/>
      <c r="Q329" s="152"/>
    </row>
    <row r="330" spans="14:17" ht="12.75">
      <c r="N330" s="304"/>
      <c r="O330" s="152"/>
      <c r="P330" s="152"/>
      <c r="Q330" s="152"/>
    </row>
    <row r="331" spans="14:17" ht="12.75">
      <c r="N331" s="304"/>
      <c r="O331" s="152"/>
      <c r="P331" s="152"/>
      <c r="Q331" s="152"/>
    </row>
    <row r="332" spans="14:17" ht="12.75">
      <c r="N332" s="304"/>
      <c r="O332" s="152"/>
      <c r="P332" s="152"/>
      <c r="Q332" s="152"/>
    </row>
    <row r="333" spans="14:17" ht="12.75">
      <c r="N333" s="304"/>
      <c r="O333" s="152"/>
      <c r="P333" s="152"/>
      <c r="Q333" s="152"/>
    </row>
    <row r="334" spans="14:17" ht="12.75">
      <c r="N334" s="304"/>
      <c r="O334" s="152"/>
      <c r="P334" s="152"/>
      <c r="Q334" s="152"/>
    </row>
    <row r="335" spans="14:17" ht="12.75">
      <c r="N335" s="304"/>
      <c r="O335" s="152"/>
      <c r="P335" s="152"/>
      <c r="Q335" s="152"/>
    </row>
    <row r="336" spans="14:17" ht="12.75">
      <c r="N336" s="304"/>
      <c r="O336" s="152"/>
      <c r="P336" s="152"/>
      <c r="Q336" s="152"/>
    </row>
    <row r="337" spans="14:17" ht="12.75">
      <c r="N337" s="304"/>
      <c r="O337" s="152"/>
      <c r="P337" s="152"/>
      <c r="Q337" s="152"/>
    </row>
    <row r="338" spans="14:17" ht="12.75">
      <c r="N338" s="304"/>
      <c r="O338" s="152"/>
      <c r="P338" s="152"/>
      <c r="Q338" s="152"/>
    </row>
    <row r="339" spans="14:17" ht="12.75">
      <c r="N339" s="304"/>
      <c r="O339" s="152"/>
      <c r="P339" s="152"/>
      <c r="Q339" s="152"/>
    </row>
    <row r="340" spans="14:17" ht="12.75">
      <c r="N340" s="304"/>
      <c r="O340" s="152"/>
      <c r="P340" s="152"/>
      <c r="Q340" s="152"/>
    </row>
    <row r="341" spans="14:17" ht="12.75">
      <c r="N341" s="304"/>
      <c r="O341" s="152"/>
      <c r="P341" s="152"/>
      <c r="Q341" s="152"/>
    </row>
    <row r="342" spans="14:17" ht="12.75">
      <c r="N342" s="304"/>
      <c r="O342" s="152"/>
      <c r="P342" s="152"/>
      <c r="Q342" s="152"/>
    </row>
    <row r="343" spans="14:17" ht="12.75">
      <c r="N343" s="304"/>
      <c r="O343" s="152"/>
      <c r="P343" s="152"/>
      <c r="Q343" s="152"/>
    </row>
    <row r="344" spans="14:17" ht="12.75">
      <c r="N344" s="304"/>
      <c r="O344" s="152"/>
      <c r="P344" s="152"/>
      <c r="Q344" s="152"/>
    </row>
    <row r="345" spans="14:17" ht="12.75">
      <c r="N345" s="304"/>
      <c r="O345" s="152"/>
      <c r="P345" s="152"/>
      <c r="Q345" s="152"/>
    </row>
    <row r="346" spans="14:17" ht="12.75">
      <c r="N346" s="304"/>
      <c r="O346" s="152"/>
      <c r="P346" s="152"/>
      <c r="Q346" s="152"/>
    </row>
    <row r="347" spans="14:17" ht="12.75">
      <c r="N347" s="304"/>
      <c r="O347" s="152"/>
      <c r="P347" s="152"/>
      <c r="Q347" s="152"/>
    </row>
    <row r="348" spans="14:17" ht="12.75">
      <c r="N348" s="304"/>
      <c r="O348" s="152"/>
      <c r="P348" s="152"/>
      <c r="Q348" s="152"/>
    </row>
    <row r="349" spans="14:17" ht="12.75">
      <c r="N349" s="304"/>
      <c r="O349" s="152"/>
      <c r="P349" s="152"/>
      <c r="Q349" s="152"/>
    </row>
    <row r="350" spans="14:17" ht="12.75">
      <c r="N350" s="304"/>
      <c r="O350" s="152"/>
      <c r="P350" s="152"/>
      <c r="Q350" s="152"/>
    </row>
    <row r="351" spans="14:17" ht="12.75">
      <c r="N351" s="304"/>
      <c r="O351" s="152"/>
      <c r="P351" s="152"/>
      <c r="Q351" s="152"/>
    </row>
    <row r="352" spans="14:17" ht="12.75">
      <c r="N352" s="304"/>
      <c r="O352" s="152"/>
      <c r="P352" s="152"/>
      <c r="Q352" s="152"/>
    </row>
    <row r="353" spans="14:17" ht="12.75">
      <c r="N353" s="304"/>
      <c r="O353" s="152"/>
      <c r="P353" s="152"/>
      <c r="Q353" s="152"/>
    </row>
    <row r="354" spans="14:17" ht="12.75">
      <c r="N354" s="304"/>
      <c r="O354" s="152"/>
      <c r="P354" s="152"/>
      <c r="Q354" s="152"/>
    </row>
    <row r="355" spans="14:17" ht="12.75">
      <c r="N355" s="304"/>
      <c r="O355" s="152"/>
      <c r="P355" s="152"/>
      <c r="Q355" s="152"/>
    </row>
    <row r="356" spans="14:17" ht="12.75">
      <c r="N356" s="304"/>
      <c r="O356" s="152"/>
      <c r="P356" s="152"/>
      <c r="Q356" s="152"/>
    </row>
    <row r="357" spans="14:17" ht="12.75">
      <c r="N357" s="304"/>
      <c r="O357" s="152"/>
      <c r="P357" s="152"/>
      <c r="Q357" s="152"/>
    </row>
    <row r="358" spans="14:17" ht="12.75">
      <c r="N358" s="304"/>
      <c r="O358" s="152"/>
      <c r="P358" s="152"/>
      <c r="Q358" s="152"/>
    </row>
    <row r="359" spans="14:17" ht="12.75">
      <c r="N359" s="304"/>
      <c r="O359" s="152"/>
      <c r="P359" s="152"/>
      <c r="Q359" s="152"/>
    </row>
    <row r="360" spans="14:17" ht="12.75">
      <c r="N360" s="304"/>
      <c r="O360" s="152"/>
      <c r="P360" s="152"/>
      <c r="Q360" s="152"/>
    </row>
    <row r="361" spans="14:17" ht="12.75">
      <c r="N361" s="304"/>
      <c r="O361" s="152"/>
      <c r="P361" s="152"/>
      <c r="Q361" s="152"/>
    </row>
    <row r="362" spans="14:17" ht="12.75">
      <c r="N362" s="304"/>
      <c r="O362" s="152"/>
      <c r="P362" s="152"/>
      <c r="Q362" s="152"/>
    </row>
    <row r="363" spans="14:17" ht="12.75">
      <c r="N363" s="304"/>
      <c r="O363" s="152"/>
      <c r="P363" s="152"/>
      <c r="Q363" s="152"/>
    </row>
    <row r="364" spans="14:17" ht="12.75">
      <c r="N364" s="304"/>
      <c r="O364" s="152"/>
      <c r="P364" s="152"/>
      <c r="Q364" s="152"/>
    </row>
    <row r="365" spans="14:17" ht="12.75">
      <c r="N365" s="304"/>
      <c r="O365" s="152"/>
      <c r="P365" s="152"/>
      <c r="Q365" s="152"/>
    </row>
    <row r="366" spans="14:17" ht="12.75">
      <c r="N366" s="304"/>
      <c r="O366" s="152"/>
      <c r="P366" s="152"/>
      <c r="Q366" s="152"/>
    </row>
    <row r="367" spans="14:17" ht="12.75">
      <c r="N367" s="304"/>
      <c r="O367" s="152"/>
      <c r="P367" s="152"/>
      <c r="Q367" s="152"/>
    </row>
    <row r="368" spans="14:17" ht="12.75">
      <c r="N368" s="304"/>
      <c r="O368" s="152"/>
      <c r="P368" s="152"/>
      <c r="Q368" s="152"/>
    </row>
    <row r="369" spans="14:17" ht="12.75">
      <c r="N369" s="304"/>
      <c r="O369" s="152"/>
      <c r="P369" s="152"/>
      <c r="Q369" s="152"/>
    </row>
    <row r="370" spans="14:17" ht="12.75">
      <c r="N370" s="304"/>
      <c r="O370" s="152"/>
      <c r="P370" s="152"/>
      <c r="Q370" s="152"/>
    </row>
    <row r="371" spans="14:17" ht="12.75">
      <c r="N371" s="304"/>
      <c r="O371" s="152"/>
      <c r="P371" s="152"/>
      <c r="Q371" s="152"/>
    </row>
    <row r="372" spans="14:17" ht="12.75">
      <c r="N372" s="304"/>
      <c r="O372" s="152"/>
      <c r="P372" s="152"/>
      <c r="Q372" s="152"/>
    </row>
    <row r="373" spans="14:17" ht="12.75">
      <c r="N373" s="304"/>
      <c r="O373" s="152"/>
      <c r="P373" s="152"/>
      <c r="Q373" s="152"/>
    </row>
    <row r="374" spans="14:17" ht="12.75">
      <c r="N374" s="304"/>
      <c r="O374" s="152"/>
      <c r="P374" s="152"/>
      <c r="Q374" s="152"/>
    </row>
    <row r="375" spans="14:17" ht="12.75">
      <c r="N375" s="304"/>
      <c r="O375" s="152"/>
      <c r="P375" s="152"/>
      <c r="Q375" s="152"/>
    </row>
    <row r="376" spans="14:17" ht="12.75">
      <c r="N376" s="304"/>
      <c r="O376" s="152"/>
      <c r="P376" s="152"/>
      <c r="Q376" s="152"/>
    </row>
    <row r="377" spans="14:17" ht="12.75">
      <c r="N377" s="304"/>
      <c r="O377" s="152"/>
      <c r="P377" s="152"/>
      <c r="Q377" s="152"/>
    </row>
    <row r="378" spans="14:17" ht="12.75">
      <c r="N378" s="304"/>
      <c r="O378" s="152"/>
      <c r="P378" s="152"/>
      <c r="Q378" s="152"/>
    </row>
    <row r="379" spans="14:17" ht="12.75">
      <c r="N379" s="304"/>
      <c r="O379" s="152"/>
      <c r="P379" s="152"/>
      <c r="Q379" s="152"/>
    </row>
    <row r="380" spans="14:17" ht="12.75">
      <c r="N380" s="304"/>
      <c r="O380" s="152"/>
      <c r="P380" s="152"/>
      <c r="Q380" s="152"/>
    </row>
    <row r="381" spans="14:17" ht="12.75">
      <c r="N381" s="304"/>
      <c r="O381" s="152"/>
      <c r="P381" s="152"/>
      <c r="Q381" s="152"/>
    </row>
    <row r="382" spans="14:17" ht="12.75">
      <c r="N382" s="304"/>
      <c r="O382" s="152"/>
      <c r="P382" s="152"/>
      <c r="Q382" s="152"/>
    </row>
    <row r="383" spans="14:17" ht="12.75">
      <c r="N383" s="304"/>
      <c r="O383" s="152"/>
      <c r="P383" s="152"/>
      <c r="Q383" s="152"/>
    </row>
    <row r="384" spans="14:17" ht="12.75">
      <c r="N384" s="304"/>
      <c r="O384" s="152"/>
      <c r="P384" s="152"/>
      <c r="Q384" s="152"/>
    </row>
    <row r="385" spans="14:17" ht="12.75">
      <c r="N385" s="304"/>
      <c r="O385" s="152"/>
      <c r="P385" s="152"/>
      <c r="Q385" s="152"/>
    </row>
    <row r="386" spans="14:17" ht="12.75">
      <c r="N386" s="304"/>
      <c r="O386" s="152"/>
      <c r="P386" s="152"/>
      <c r="Q386" s="152"/>
    </row>
    <row r="387" spans="14:17" ht="12.75">
      <c r="N387" s="304"/>
      <c r="O387" s="152"/>
      <c r="P387" s="152"/>
      <c r="Q387" s="152"/>
    </row>
    <row r="388" spans="14:17" ht="12.75">
      <c r="N388" s="304"/>
      <c r="O388" s="152"/>
      <c r="P388" s="152"/>
      <c r="Q388" s="152"/>
    </row>
    <row r="389" spans="14:17" ht="12.75">
      <c r="N389" s="304"/>
      <c r="O389" s="152"/>
      <c r="P389" s="152"/>
      <c r="Q389" s="152"/>
    </row>
    <row r="390" spans="14:17" ht="12.75">
      <c r="N390" s="304"/>
      <c r="O390" s="152"/>
      <c r="P390" s="152"/>
      <c r="Q390" s="152"/>
    </row>
    <row r="391" spans="14:17" ht="12.75">
      <c r="N391" s="304"/>
      <c r="O391" s="152"/>
      <c r="P391" s="152"/>
      <c r="Q391" s="152"/>
    </row>
    <row r="392" spans="14:17" ht="12.75">
      <c r="N392" s="304"/>
      <c r="O392" s="152"/>
      <c r="P392" s="152"/>
      <c r="Q392" s="152"/>
    </row>
    <row r="393" spans="14:17" ht="12.75">
      <c r="N393" s="304"/>
      <c r="O393" s="152"/>
      <c r="P393" s="152"/>
      <c r="Q393" s="152"/>
    </row>
    <row r="394" spans="14:17" ht="12.75">
      <c r="N394" s="304"/>
      <c r="O394" s="152"/>
      <c r="P394" s="152"/>
      <c r="Q394" s="152"/>
    </row>
    <row r="395" spans="14:17" ht="12.75">
      <c r="N395" s="304"/>
      <c r="O395" s="152"/>
      <c r="P395" s="152"/>
      <c r="Q395" s="152"/>
    </row>
    <row r="396" spans="14:17" ht="12.75">
      <c r="N396" s="304"/>
      <c r="O396" s="152"/>
      <c r="P396" s="152"/>
      <c r="Q396" s="152"/>
    </row>
    <row r="397" spans="14:17" ht="12.75">
      <c r="N397" s="304"/>
      <c r="O397" s="152"/>
      <c r="P397" s="152"/>
      <c r="Q397" s="152"/>
    </row>
    <row r="398" spans="14:17" ht="12.75">
      <c r="N398" s="304"/>
      <c r="O398" s="152"/>
      <c r="P398" s="152"/>
      <c r="Q398" s="152"/>
    </row>
    <row r="399" spans="14:17" ht="12.75">
      <c r="N399" s="304"/>
      <c r="O399" s="152"/>
      <c r="P399" s="152"/>
      <c r="Q399" s="152"/>
    </row>
    <row r="400" spans="14:17" ht="12.75">
      <c r="N400" s="304"/>
      <c r="O400" s="152"/>
      <c r="P400" s="152"/>
      <c r="Q400" s="152"/>
    </row>
    <row r="401" spans="14:17" ht="12.75">
      <c r="N401" s="304"/>
      <c r="O401" s="152"/>
      <c r="P401" s="152"/>
      <c r="Q401" s="152"/>
    </row>
    <row r="402" spans="14:17" ht="12.75">
      <c r="N402" s="304"/>
      <c r="O402" s="152"/>
      <c r="P402" s="152"/>
      <c r="Q402" s="152"/>
    </row>
    <row r="403" spans="14:17" ht="12.75">
      <c r="N403" s="304"/>
      <c r="O403" s="152"/>
      <c r="P403" s="152"/>
      <c r="Q403" s="152"/>
    </row>
    <row r="404" spans="14:17" ht="12.75">
      <c r="N404" s="304"/>
      <c r="O404" s="152"/>
      <c r="P404" s="152"/>
      <c r="Q404" s="152"/>
    </row>
    <row r="405" spans="14:17" ht="12.75">
      <c r="N405" s="304"/>
      <c r="O405" s="152"/>
      <c r="P405" s="152"/>
      <c r="Q405" s="152"/>
    </row>
    <row r="406" spans="14:17" ht="12.75">
      <c r="N406" s="304"/>
      <c r="O406" s="152"/>
      <c r="P406" s="152"/>
      <c r="Q406" s="152"/>
    </row>
    <row r="407" spans="14:17" ht="12.75">
      <c r="N407" s="304"/>
      <c r="O407" s="152"/>
      <c r="P407" s="152"/>
      <c r="Q407" s="152"/>
    </row>
    <row r="408" spans="14:17" ht="12.75">
      <c r="N408" s="304"/>
      <c r="O408" s="152"/>
      <c r="P408" s="152"/>
      <c r="Q408" s="152"/>
    </row>
    <row r="409" spans="14:17" ht="12.75">
      <c r="N409" s="304"/>
      <c r="O409" s="152"/>
      <c r="P409" s="152"/>
      <c r="Q409" s="152"/>
    </row>
    <row r="410" spans="14:17" ht="12.75">
      <c r="N410" s="304"/>
      <c r="O410" s="152"/>
      <c r="P410" s="152"/>
      <c r="Q410" s="152"/>
    </row>
    <row r="411" spans="14:17" ht="12.75">
      <c r="N411" s="304"/>
      <c r="O411" s="152"/>
      <c r="P411" s="152"/>
      <c r="Q411" s="152"/>
    </row>
    <row r="412" spans="14:17" ht="12.75">
      <c r="N412" s="304"/>
      <c r="O412" s="152"/>
      <c r="P412" s="152"/>
      <c r="Q412" s="152"/>
    </row>
    <row r="413" spans="14:17" ht="12.75">
      <c r="N413" s="304"/>
      <c r="O413" s="152"/>
      <c r="P413" s="152"/>
      <c r="Q413" s="152"/>
    </row>
    <row r="414" spans="14:17" ht="12.75">
      <c r="N414" s="304"/>
      <c r="O414" s="152"/>
      <c r="P414" s="152"/>
      <c r="Q414" s="152"/>
    </row>
    <row r="415" spans="14:17" ht="12.75">
      <c r="N415" s="304"/>
      <c r="O415" s="152"/>
      <c r="P415" s="152"/>
      <c r="Q415" s="152"/>
    </row>
    <row r="416" spans="14:17" ht="12.75">
      <c r="N416" s="304"/>
      <c r="O416" s="152"/>
      <c r="P416" s="152"/>
      <c r="Q416" s="152"/>
    </row>
    <row r="417" spans="14:17" ht="12.75">
      <c r="N417" s="304"/>
      <c r="O417" s="152"/>
      <c r="P417" s="152"/>
      <c r="Q417" s="152"/>
    </row>
    <row r="418" spans="14:17" ht="12.75">
      <c r="N418" s="304"/>
      <c r="O418" s="152"/>
      <c r="P418" s="152"/>
      <c r="Q418" s="152"/>
    </row>
    <row r="419" spans="14:17" ht="12.75">
      <c r="N419" s="304"/>
      <c r="O419" s="152"/>
      <c r="P419" s="152"/>
      <c r="Q419" s="152"/>
    </row>
    <row r="420" spans="14:17" ht="12.75">
      <c r="N420" s="304"/>
      <c r="O420" s="152"/>
      <c r="P420" s="152"/>
      <c r="Q420" s="152"/>
    </row>
    <row r="421" spans="14:17" ht="12.75">
      <c r="N421" s="304"/>
      <c r="O421" s="152"/>
      <c r="P421" s="152"/>
      <c r="Q421" s="152"/>
    </row>
    <row r="422" spans="14:17" ht="12.75">
      <c r="N422" s="304"/>
      <c r="O422" s="152"/>
      <c r="P422" s="152"/>
      <c r="Q422" s="152"/>
    </row>
    <row r="423" spans="14:17" ht="12.75">
      <c r="N423" s="304"/>
      <c r="O423" s="152"/>
      <c r="P423" s="152"/>
      <c r="Q423" s="152"/>
    </row>
    <row r="424" spans="14:17" ht="12.75">
      <c r="N424" s="304"/>
      <c r="O424" s="152"/>
      <c r="P424" s="152"/>
      <c r="Q424" s="152"/>
    </row>
    <row r="425" spans="14:17" ht="12.75">
      <c r="N425" s="304"/>
      <c r="O425" s="152"/>
      <c r="P425" s="152"/>
      <c r="Q425" s="152"/>
    </row>
    <row r="426" spans="14:17" ht="12.75">
      <c r="N426" s="304"/>
      <c r="O426" s="152"/>
      <c r="P426" s="152"/>
      <c r="Q426" s="152"/>
    </row>
    <row r="427" spans="14:17" ht="12.75">
      <c r="N427" s="304"/>
      <c r="O427" s="152"/>
      <c r="P427" s="152"/>
      <c r="Q427" s="152"/>
    </row>
    <row r="428" spans="14:17" ht="12.75">
      <c r="N428" s="304"/>
      <c r="O428" s="152"/>
      <c r="P428" s="152"/>
      <c r="Q428" s="152"/>
    </row>
    <row r="429" spans="14:17" ht="12.75">
      <c r="N429" s="304"/>
      <c r="O429" s="152"/>
      <c r="P429" s="152"/>
      <c r="Q429" s="152"/>
    </row>
    <row r="430" spans="14:17" ht="12.75">
      <c r="N430" s="304"/>
      <c r="O430" s="152"/>
      <c r="P430" s="152"/>
      <c r="Q430" s="152"/>
    </row>
    <row r="431" spans="14:17" ht="12.75">
      <c r="N431" s="304"/>
      <c r="O431" s="152"/>
      <c r="P431" s="152"/>
      <c r="Q431" s="152"/>
    </row>
    <row r="432" spans="14:17" ht="12.75">
      <c r="N432" s="304"/>
      <c r="O432" s="152"/>
      <c r="P432" s="152"/>
      <c r="Q432" s="152"/>
    </row>
    <row r="433" spans="14:17" ht="12.75">
      <c r="N433" s="304"/>
      <c r="O433" s="152"/>
      <c r="P433" s="152"/>
      <c r="Q433" s="152"/>
    </row>
    <row r="434" spans="14:17" ht="12.75">
      <c r="N434" s="304"/>
      <c r="O434" s="152"/>
      <c r="P434" s="152"/>
      <c r="Q434" s="152"/>
    </row>
    <row r="435" spans="14:17" ht="12.75">
      <c r="N435" s="304"/>
      <c r="O435" s="152"/>
      <c r="P435" s="152"/>
      <c r="Q435" s="152"/>
    </row>
    <row r="436" spans="14:17" ht="12.75">
      <c r="N436" s="304"/>
      <c r="O436" s="152"/>
      <c r="P436" s="152"/>
      <c r="Q436" s="152"/>
    </row>
    <row r="437" spans="14:17" ht="12.75">
      <c r="N437" s="304"/>
      <c r="O437" s="152"/>
      <c r="P437" s="152"/>
      <c r="Q437" s="152"/>
    </row>
    <row r="438" spans="14:17" ht="12.75">
      <c r="N438" s="304"/>
      <c r="O438" s="152"/>
      <c r="P438" s="152"/>
      <c r="Q438" s="152"/>
    </row>
    <row r="439" spans="14:17" ht="12.75">
      <c r="N439" s="304"/>
      <c r="O439" s="152"/>
      <c r="P439" s="152"/>
      <c r="Q439" s="152"/>
    </row>
    <row r="440" spans="14:17" ht="12.75">
      <c r="N440" s="304"/>
      <c r="O440" s="152"/>
      <c r="P440" s="152"/>
      <c r="Q440" s="152"/>
    </row>
    <row r="441" spans="14:17" ht="12.75">
      <c r="N441" s="304"/>
      <c r="O441" s="152"/>
      <c r="P441" s="152"/>
      <c r="Q441" s="152"/>
    </row>
    <row r="442" spans="14:17" ht="12.75">
      <c r="N442" s="304"/>
      <c r="O442" s="152"/>
      <c r="P442" s="152"/>
      <c r="Q442" s="152"/>
    </row>
    <row r="443" spans="14:17" ht="12.75">
      <c r="N443" s="304"/>
      <c r="O443" s="152"/>
      <c r="P443" s="152"/>
      <c r="Q443" s="152"/>
    </row>
    <row r="444" spans="14:17" ht="12.75">
      <c r="N444" s="304"/>
      <c r="O444" s="152"/>
      <c r="P444" s="152"/>
      <c r="Q444" s="152"/>
    </row>
    <row r="445" spans="14:17" ht="12.75">
      <c r="N445" s="304"/>
      <c r="O445" s="152"/>
      <c r="P445" s="152"/>
      <c r="Q445" s="152"/>
    </row>
    <row r="446" spans="14:17" ht="12.75">
      <c r="N446" s="304"/>
      <c r="O446" s="152"/>
      <c r="P446" s="152"/>
      <c r="Q446" s="152"/>
    </row>
    <row r="447" spans="14:17" ht="12.75">
      <c r="N447" s="304"/>
      <c r="O447" s="152"/>
      <c r="P447" s="152"/>
      <c r="Q447" s="152"/>
    </row>
    <row r="448" spans="14:17" ht="12.75">
      <c r="N448" s="304"/>
      <c r="O448" s="152"/>
      <c r="P448" s="152"/>
      <c r="Q448" s="152"/>
    </row>
    <row r="449" spans="14:17" ht="12.75">
      <c r="N449" s="304"/>
      <c r="O449" s="152"/>
      <c r="P449" s="152"/>
      <c r="Q449" s="152"/>
    </row>
    <row r="450" spans="14:17" ht="12.75">
      <c r="N450" s="304"/>
      <c r="O450" s="152"/>
      <c r="P450" s="152"/>
      <c r="Q450" s="152"/>
    </row>
    <row r="451" spans="14:17" ht="12.75">
      <c r="N451" s="304"/>
      <c r="O451" s="152"/>
      <c r="P451" s="152"/>
      <c r="Q451" s="152"/>
    </row>
    <row r="452" spans="14:17" ht="12.75">
      <c r="N452" s="304"/>
      <c r="O452" s="152"/>
      <c r="P452" s="152"/>
      <c r="Q452" s="152"/>
    </row>
    <row r="453" spans="14:17" ht="12.75">
      <c r="N453" s="304"/>
      <c r="O453" s="152"/>
      <c r="P453" s="152"/>
      <c r="Q453" s="152"/>
    </row>
    <row r="454" spans="14:17" ht="12.75">
      <c r="N454" s="304"/>
      <c r="O454" s="152"/>
      <c r="P454" s="152"/>
      <c r="Q454" s="152"/>
    </row>
    <row r="455" spans="14:17" ht="12.75">
      <c r="N455" s="304"/>
      <c r="O455" s="152"/>
      <c r="P455" s="152"/>
      <c r="Q455" s="152"/>
    </row>
    <row r="456" spans="14:17" ht="12.75">
      <c r="N456" s="304"/>
      <c r="O456" s="152"/>
      <c r="P456" s="152"/>
      <c r="Q456" s="152"/>
    </row>
    <row r="457" spans="14:17" ht="12.75">
      <c r="N457" s="304"/>
      <c r="O457" s="152"/>
      <c r="P457" s="152"/>
      <c r="Q457" s="152"/>
    </row>
    <row r="458" spans="14:17" ht="12.75">
      <c r="N458" s="304"/>
      <c r="O458" s="152"/>
      <c r="P458" s="152"/>
      <c r="Q458" s="152"/>
    </row>
    <row r="459" spans="14:17" ht="12.75">
      <c r="N459" s="304"/>
      <c r="O459" s="152"/>
      <c r="P459" s="152"/>
      <c r="Q459" s="152"/>
    </row>
    <row r="460" spans="14:17" ht="12.75">
      <c r="N460" s="304"/>
      <c r="O460" s="152"/>
      <c r="P460" s="152"/>
      <c r="Q460" s="152"/>
    </row>
    <row r="461" spans="14:17" ht="12.75">
      <c r="N461" s="304"/>
      <c r="O461" s="152"/>
      <c r="P461" s="152"/>
      <c r="Q461" s="152"/>
    </row>
    <row r="462" spans="14:17" ht="12.75">
      <c r="N462" s="304"/>
      <c r="O462" s="152"/>
      <c r="P462" s="152"/>
      <c r="Q462" s="152"/>
    </row>
    <row r="463" spans="14:17" ht="12.75">
      <c r="N463" s="304"/>
      <c r="O463" s="152"/>
      <c r="P463" s="152"/>
      <c r="Q463" s="152"/>
    </row>
    <row r="464" spans="14:17" ht="12.75">
      <c r="N464" s="304"/>
      <c r="O464" s="152"/>
      <c r="P464" s="152"/>
      <c r="Q464" s="152"/>
    </row>
    <row r="465" spans="14:17" ht="12.75">
      <c r="N465" s="304"/>
      <c r="O465" s="152"/>
      <c r="P465" s="152"/>
      <c r="Q465" s="152"/>
    </row>
    <row r="466" spans="14:17" ht="12.75">
      <c r="N466" s="304"/>
      <c r="O466" s="152"/>
      <c r="P466" s="152"/>
      <c r="Q466" s="152"/>
    </row>
    <row r="467" spans="14:17" ht="12.75">
      <c r="N467" s="304"/>
      <c r="O467" s="152"/>
      <c r="P467" s="152"/>
      <c r="Q467" s="152"/>
    </row>
    <row r="468" spans="14:17" ht="12.75">
      <c r="N468" s="304"/>
      <c r="O468" s="152"/>
      <c r="P468" s="152"/>
      <c r="Q468" s="152"/>
    </row>
    <row r="469" spans="14:17" ht="12.75">
      <c r="N469" s="304"/>
      <c r="O469" s="152"/>
      <c r="P469" s="152"/>
      <c r="Q469" s="152"/>
    </row>
    <row r="470" spans="14:17" ht="12.75">
      <c r="N470" s="304"/>
      <c r="O470" s="152"/>
      <c r="P470" s="152"/>
      <c r="Q470" s="152"/>
    </row>
    <row r="471" spans="14:17" ht="12.75">
      <c r="N471" s="304"/>
      <c r="O471" s="152"/>
      <c r="P471" s="152"/>
      <c r="Q471" s="152"/>
    </row>
    <row r="472" spans="14:17" ht="12.75">
      <c r="N472" s="304"/>
      <c r="O472" s="152"/>
      <c r="P472" s="152"/>
      <c r="Q472" s="152"/>
    </row>
    <row r="473" spans="14:17" ht="12.75">
      <c r="N473" s="304"/>
      <c r="O473" s="152"/>
      <c r="P473" s="152"/>
      <c r="Q473" s="152"/>
    </row>
    <row r="474" spans="14:17" ht="12.75">
      <c r="N474" s="304"/>
      <c r="O474" s="152"/>
      <c r="P474" s="152"/>
      <c r="Q474" s="152"/>
    </row>
    <row r="475" spans="14:17" ht="12.75">
      <c r="N475" s="304"/>
      <c r="O475" s="152"/>
      <c r="P475" s="152"/>
      <c r="Q475" s="152"/>
    </row>
    <row r="476" spans="14:17" ht="12.75">
      <c r="N476" s="304"/>
      <c r="O476" s="152"/>
      <c r="P476" s="152"/>
      <c r="Q476" s="152"/>
    </row>
    <row r="477" spans="14:17" ht="12.75">
      <c r="N477" s="304"/>
      <c r="O477" s="152"/>
      <c r="P477" s="152"/>
      <c r="Q477" s="152"/>
    </row>
    <row r="478" spans="14:17" ht="12.75">
      <c r="N478" s="304"/>
      <c r="O478" s="152"/>
      <c r="P478" s="152"/>
      <c r="Q478" s="152"/>
    </row>
    <row r="479" spans="14:17" ht="12.75">
      <c r="N479" s="304"/>
      <c r="O479" s="152"/>
      <c r="P479" s="152"/>
      <c r="Q479" s="152"/>
    </row>
    <row r="480" spans="14:17" ht="12.75">
      <c r="N480" s="304"/>
      <c r="O480" s="152"/>
      <c r="P480" s="152"/>
      <c r="Q480" s="152"/>
    </row>
    <row r="481" spans="14:17" ht="12.75">
      <c r="N481" s="304"/>
      <c r="O481" s="152"/>
      <c r="P481" s="152"/>
      <c r="Q481" s="152"/>
    </row>
    <row r="482" spans="14:17" ht="12.75">
      <c r="N482" s="304"/>
      <c r="O482" s="152"/>
      <c r="P482" s="152"/>
      <c r="Q482" s="152"/>
    </row>
    <row r="483" spans="14:17" ht="12.75">
      <c r="N483" s="304"/>
      <c r="O483" s="152"/>
      <c r="P483" s="152"/>
      <c r="Q483" s="152"/>
    </row>
    <row r="484" spans="14:17" ht="12.75">
      <c r="N484" s="304"/>
      <c r="O484" s="152"/>
      <c r="P484" s="152"/>
      <c r="Q484" s="152"/>
    </row>
    <row r="485" spans="14:17" ht="12.75">
      <c r="N485" s="304"/>
      <c r="O485" s="152"/>
      <c r="P485" s="152"/>
      <c r="Q485" s="152"/>
    </row>
    <row r="486" spans="14:17" ht="12.75">
      <c r="N486" s="304"/>
      <c r="O486" s="152"/>
      <c r="P486" s="152"/>
      <c r="Q486" s="152"/>
    </row>
    <row r="487" spans="14:17" ht="12.75">
      <c r="N487" s="304"/>
      <c r="O487" s="152"/>
      <c r="P487" s="152"/>
      <c r="Q487" s="152"/>
    </row>
    <row r="488" spans="14:17" ht="12.75">
      <c r="N488" s="304"/>
      <c r="O488" s="152"/>
      <c r="P488" s="152"/>
      <c r="Q488" s="152"/>
    </row>
    <row r="489" spans="14:17" ht="12.75">
      <c r="N489" s="304"/>
      <c r="O489" s="152"/>
      <c r="P489" s="152"/>
      <c r="Q489" s="152"/>
    </row>
    <row r="490" spans="14:17" ht="12.75">
      <c r="N490" s="304"/>
      <c r="O490" s="152"/>
      <c r="P490" s="152"/>
      <c r="Q490" s="152"/>
    </row>
    <row r="491" spans="14:17" ht="12.75">
      <c r="N491" s="304"/>
      <c r="O491" s="152"/>
      <c r="P491" s="152"/>
      <c r="Q491" s="152"/>
    </row>
    <row r="492" spans="14:17" ht="12.75">
      <c r="N492" s="304"/>
      <c r="O492" s="152"/>
      <c r="P492" s="152"/>
      <c r="Q492" s="152"/>
    </row>
    <row r="493" spans="14:17" ht="12.75">
      <c r="N493" s="304"/>
      <c r="O493" s="152"/>
      <c r="P493" s="152"/>
      <c r="Q493" s="152"/>
    </row>
    <row r="494" spans="14:17" ht="12.75">
      <c r="N494" s="304"/>
      <c r="O494" s="152"/>
      <c r="P494" s="152"/>
      <c r="Q494" s="152"/>
    </row>
    <row r="495" spans="14:17" ht="12.75">
      <c r="N495" s="304"/>
      <c r="O495" s="152"/>
      <c r="P495" s="152"/>
      <c r="Q495" s="152"/>
    </row>
    <row r="496" spans="14:17" ht="12.75">
      <c r="N496" s="304"/>
      <c r="O496" s="152"/>
      <c r="P496" s="152"/>
      <c r="Q496" s="152"/>
    </row>
    <row r="497" spans="14:17" ht="12.75">
      <c r="N497" s="304"/>
      <c r="O497" s="152"/>
      <c r="P497" s="152"/>
      <c r="Q497" s="152"/>
    </row>
    <row r="498" spans="14:17" ht="12.75">
      <c r="N498" s="304"/>
      <c r="O498" s="152"/>
      <c r="P498" s="152"/>
      <c r="Q498" s="152"/>
    </row>
    <row r="499" spans="14:17" ht="12.75">
      <c r="N499" s="304"/>
      <c r="O499" s="152"/>
      <c r="P499" s="152"/>
      <c r="Q499" s="152"/>
    </row>
    <row r="500" spans="14:17" ht="12.75">
      <c r="N500" s="304"/>
      <c r="O500" s="152"/>
      <c r="P500" s="152"/>
      <c r="Q500" s="152"/>
    </row>
    <row r="501" spans="14:17" ht="12.75">
      <c r="N501" s="304"/>
      <c r="O501" s="152"/>
      <c r="P501" s="152"/>
      <c r="Q501" s="152"/>
    </row>
    <row r="502" spans="14:17" ht="12.75">
      <c r="N502" s="304"/>
      <c r="O502" s="152"/>
      <c r="P502" s="152"/>
      <c r="Q502" s="152"/>
    </row>
    <row r="503" spans="14:17" ht="12.75">
      <c r="N503" s="304"/>
      <c r="O503" s="152"/>
      <c r="P503" s="152"/>
      <c r="Q503" s="152"/>
    </row>
    <row r="504" spans="14:17" ht="12.75">
      <c r="N504" s="304"/>
      <c r="O504" s="152"/>
      <c r="P504" s="152"/>
      <c r="Q504" s="152"/>
    </row>
    <row r="505" spans="14:17" ht="12.75">
      <c r="N505" s="304"/>
      <c r="O505" s="152"/>
      <c r="P505" s="152"/>
      <c r="Q505" s="152"/>
    </row>
    <row r="506" spans="14:17" ht="12.75">
      <c r="N506" s="304"/>
      <c r="O506" s="152"/>
      <c r="P506" s="152"/>
      <c r="Q506" s="152"/>
    </row>
    <row r="507" spans="14:17" ht="12.75">
      <c r="N507" s="304"/>
      <c r="O507" s="152"/>
      <c r="P507" s="152"/>
      <c r="Q507" s="152"/>
    </row>
    <row r="508" spans="14:17" ht="12.75">
      <c r="N508" s="304"/>
      <c r="O508" s="152"/>
      <c r="P508" s="152"/>
      <c r="Q508" s="152"/>
    </row>
    <row r="509" spans="14:17" ht="12.75">
      <c r="N509" s="304"/>
      <c r="O509" s="152"/>
      <c r="P509" s="152"/>
      <c r="Q509" s="152"/>
    </row>
    <row r="510" spans="14:17" ht="12.75">
      <c r="N510" s="304"/>
      <c r="O510" s="152"/>
      <c r="P510" s="152"/>
      <c r="Q510" s="152"/>
    </row>
    <row r="511" spans="14:17" ht="12.75">
      <c r="N511" s="304"/>
      <c r="O511" s="152"/>
      <c r="P511" s="152"/>
      <c r="Q511" s="152"/>
    </row>
    <row r="512" spans="14:17" ht="12.75">
      <c r="N512" s="304"/>
      <c r="O512" s="152"/>
      <c r="P512" s="152"/>
      <c r="Q512" s="152"/>
    </row>
    <row r="513" spans="14:17" ht="12.75">
      <c r="N513" s="304"/>
      <c r="O513" s="152"/>
      <c r="P513" s="152"/>
      <c r="Q513" s="152"/>
    </row>
    <row r="514" spans="14:17" ht="12.75">
      <c r="N514" s="304"/>
      <c r="O514" s="152"/>
      <c r="P514" s="152"/>
      <c r="Q514" s="152"/>
    </row>
    <row r="515" spans="14:17" ht="12.75">
      <c r="N515" s="304"/>
      <c r="O515" s="152"/>
      <c r="P515" s="152"/>
      <c r="Q515" s="152"/>
    </row>
    <row r="516" spans="14:17" ht="12.75">
      <c r="N516" s="304"/>
      <c r="O516" s="152"/>
      <c r="P516" s="152"/>
      <c r="Q516" s="152"/>
    </row>
    <row r="517" spans="14:17" ht="12.75">
      <c r="N517" s="304"/>
      <c r="O517" s="152"/>
      <c r="P517" s="152"/>
      <c r="Q517" s="152"/>
    </row>
    <row r="518" spans="14:17" ht="12.75">
      <c r="N518" s="304"/>
      <c r="O518" s="152"/>
      <c r="P518" s="152"/>
      <c r="Q518" s="152"/>
    </row>
    <row r="519" spans="14:17" ht="12.75">
      <c r="N519" s="304"/>
      <c r="O519" s="152"/>
      <c r="P519" s="152"/>
      <c r="Q519" s="152"/>
    </row>
    <row r="520" spans="14:17" ht="12.75">
      <c r="N520" s="304"/>
      <c r="O520" s="152"/>
      <c r="P520" s="152"/>
      <c r="Q520" s="152"/>
    </row>
    <row r="521" spans="14:17" ht="12.75">
      <c r="N521" s="304"/>
      <c r="O521" s="152"/>
      <c r="P521" s="152"/>
      <c r="Q521" s="152"/>
    </row>
    <row r="522" spans="14:17" ht="12.75">
      <c r="N522" s="304"/>
      <c r="O522" s="152"/>
      <c r="P522" s="152"/>
      <c r="Q522" s="152"/>
    </row>
    <row r="523" spans="14:17" ht="12.75">
      <c r="N523" s="304"/>
      <c r="O523" s="152"/>
      <c r="P523" s="152"/>
      <c r="Q523" s="152"/>
    </row>
    <row r="524" spans="14:17" ht="12.75">
      <c r="N524" s="304"/>
      <c r="O524" s="152"/>
      <c r="P524" s="152"/>
      <c r="Q524" s="152"/>
    </row>
    <row r="525" spans="14:17" ht="12.75">
      <c r="N525" s="304"/>
      <c r="O525" s="152"/>
      <c r="P525" s="152"/>
      <c r="Q525" s="152"/>
    </row>
    <row r="526" spans="14:17" ht="12.75">
      <c r="N526" s="304"/>
      <c r="O526" s="152"/>
      <c r="P526" s="152"/>
      <c r="Q526" s="152"/>
    </row>
    <row r="527" spans="14:17" ht="12.75">
      <c r="N527" s="304"/>
      <c r="O527" s="152"/>
      <c r="P527" s="152"/>
      <c r="Q527" s="152"/>
    </row>
    <row r="528" spans="14:17" ht="12.75">
      <c r="N528" s="304"/>
      <c r="O528" s="152"/>
      <c r="P528" s="152"/>
      <c r="Q528" s="152"/>
    </row>
    <row r="529" spans="14:17" ht="12.75">
      <c r="N529" s="304"/>
      <c r="O529" s="152"/>
      <c r="P529" s="152"/>
      <c r="Q529" s="152"/>
    </row>
    <row r="530" spans="14:17" ht="12.75">
      <c r="N530" s="304"/>
      <c r="O530" s="152"/>
      <c r="P530" s="152"/>
      <c r="Q530" s="152"/>
    </row>
    <row r="531" spans="14:17" ht="12.75">
      <c r="N531" s="304"/>
      <c r="O531" s="152"/>
      <c r="P531" s="152"/>
      <c r="Q531" s="152"/>
    </row>
    <row r="532" spans="14:17" ht="12.75">
      <c r="N532" s="304"/>
      <c r="O532" s="152"/>
      <c r="P532" s="152"/>
      <c r="Q532" s="152"/>
    </row>
    <row r="533" spans="14:17" ht="12.75">
      <c r="N533" s="304"/>
      <c r="O533" s="152"/>
      <c r="P533" s="152"/>
      <c r="Q533" s="152"/>
    </row>
    <row r="534" spans="14:17" ht="12.75">
      <c r="N534" s="304"/>
      <c r="O534" s="152"/>
      <c r="P534" s="152"/>
      <c r="Q534" s="152"/>
    </row>
    <row r="535" spans="14:17" ht="12.75">
      <c r="N535" s="304"/>
      <c r="O535" s="152"/>
      <c r="P535" s="152"/>
      <c r="Q535" s="152"/>
    </row>
    <row r="536" spans="14:17" ht="12.75">
      <c r="N536" s="304"/>
      <c r="O536" s="152"/>
      <c r="P536" s="152"/>
      <c r="Q536" s="152"/>
    </row>
    <row r="537" spans="14:17" ht="12.75">
      <c r="N537" s="304"/>
      <c r="O537" s="152"/>
      <c r="P537" s="152"/>
      <c r="Q537" s="152"/>
    </row>
    <row r="538" spans="14:17" ht="12.75">
      <c r="N538" s="304"/>
      <c r="O538" s="152"/>
      <c r="P538" s="152"/>
      <c r="Q538" s="152"/>
    </row>
    <row r="539" spans="14:17" ht="12.75">
      <c r="N539" s="304"/>
      <c r="O539" s="152"/>
      <c r="P539" s="152"/>
      <c r="Q539" s="152"/>
    </row>
    <row r="540" spans="14:17" ht="12.75">
      <c r="N540" s="304"/>
      <c r="O540" s="152"/>
      <c r="P540" s="152"/>
      <c r="Q540" s="152"/>
    </row>
    <row r="541" spans="14:17" ht="12.75">
      <c r="N541" s="304"/>
      <c r="O541" s="152"/>
      <c r="P541" s="152"/>
      <c r="Q541" s="152"/>
    </row>
    <row r="542" spans="14:17" ht="12.75">
      <c r="N542" s="304"/>
      <c r="O542" s="152"/>
      <c r="P542" s="152"/>
      <c r="Q542" s="152"/>
    </row>
    <row r="543" spans="14:17" ht="12.75">
      <c r="N543" s="304"/>
      <c r="O543" s="152"/>
      <c r="P543" s="152"/>
      <c r="Q543" s="152"/>
    </row>
    <row r="544" spans="14:17" ht="12.75">
      <c r="N544" s="304"/>
      <c r="O544" s="152"/>
      <c r="P544" s="152"/>
      <c r="Q544" s="152"/>
    </row>
    <row r="545" spans="14:17" ht="12.75">
      <c r="N545" s="304"/>
      <c r="O545" s="152"/>
      <c r="P545" s="152"/>
      <c r="Q545" s="152"/>
    </row>
    <row r="546" spans="14:17" ht="12.75">
      <c r="N546" s="304"/>
      <c r="O546" s="152"/>
      <c r="P546" s="152"/>
      <c r="Q546" s="152"/>
    </row>
    <row r="547" spans="14:17" ht="12.75">
      <c r="N547" s="304"/>
      <c r="O547" s="152"/>
      <c r="P547" s="152"/>
      <c r="Q547" s="152"/>
    </row>
    <row r="548" spans="14:17" ht="12.75">
      <c r="N548" s="304"/>
      <c r="O548" s="152"/>
      <c r="P548" s="152"/>
      <c r="Q548" s="152"/>
    </row>
    <row r="549" spans="14:17" ht="12.75">
      <c r="N549" s="304"/>
      <c r="O549" s="152"/>
      <c r="P549" s="152"/>
      <c r="Q549" s="152"/>
    </row>
    <row r="550" spans="14:17" ht="12.75">
      <c r="N550" s="304"/>
      <c r="O550" s="152"/>
      <c r="P550" s="152"/>
      <c r="Q550" s="152"/>
    </row>
    <row r="551" spans="14:17" ht="12.75">
      <c r="N551" s="304"/>
      <c r="O551" s="152"/>
      <c r="P551" s="152"/>
      <c r="Q551" s="152"/>
    </row>
    <row r="552" spans="14:17" ht="12.75">
      <c r="N552" s="304"/>
      <c r="O552" s="152"/>
      <c r="P552" s="152"/>
      <c r="Q552" s="152"/>
    </row>
    <row r="553" spans="14:17" ht="12.75">
      <c r="N553" s="304"/>
      <c r="O553" s="152"/>
      <c r="P553" s="152"/>
      <c r="Q553" s="152"/>
    </row>
    <row r="554" spans="14:17" ht="12.75">
      <c r="N554" s="304"/>
      <c r="O554" s="152"/>
      <c r="P554" s="152"/>
      <c r="Q554" s="152"/>
    </row>
    <row r="555" spans="14:17" ht="12.75">
      <c r="N555" s="304"/>
      <c r="O555" s="152"/>
      <c r="P555" s="152"/>
      <c r="Q555" s="152"/>
    </row>
    <row r="556" spans="14:17" ht="12.75">
      <c r="N556" s="304"/>
      <c r="O556" s="152"/>
      <c r="P556" s="152"/>
      <c r="Q556" s="152"/>
    </row>
    <row r="557" spans="14:17" ht="12.75">
      <c r="N557" s="304"/>
      <c r="O557" s="152"/>
      <c r="P557" s="152"/>
      <c r="Q557" s="152"/>
    </row>
    <row r="558" spans="14:17" ht="12.75">
      <c r="N558" s="304"/>
      <c r="O558" s="152"/>
      <c r="P558" s="152"/>
      <c r="Q558" s="152"/>
    </row>
    <row r="559" spans="14:17" ht="12.75">
      <c r="N559" s="304"/>
      <c r="O559" s="152"/>
      <c r="P559" s="152"/>
      <c r="Q559" s="152"/>
    </row>
    <row r="560" spans="14:17" ht="12.75">
      <c r="N560" s="304"/>
      <c r="O560" s="152"/>
      <c r="P560" s="152"/>
      <c r="Q560" s="152"/>
    </row>
    <row r="561" spans="14:17" ht="12.75">
      <c r="N561" s="304"/>
      <c r="O561" s="152"/>
      <c r="P561" s="152"/>
      <c r="Q561" s="152"/>
    </row>
    <row r="562" spans="14:17" ht="12.75">
      <c r="N562" s="304"/>
      <c r="O562" s="152"/>
      <c r="P562" s="152"/>
      <c r="Q562" s="152"/>
    </row>
    <row r="563" spans="14:17" ht="12.75">
      <c r="N563" s="304"/>
      <c r="O563" s="152"/>
      <c r="P563" s="152"/>
      <c r="Q563" s="152"/>
    </row>
    <row r="564" spans="14:17" ht="12.75">
      <c r="N564" s="304"/>
      <c r="O564" s="152"/>
      <c r="P564" s="152"/>
      <c r="Q564" s="152"/>
    </row>
    <row r="565" spans="14:17" ht="12.75">
      <c r="N565" s="304"/>
      <c r="O565" s="152"/>
      <c r="P565" s="152"/>
      <c r="Q565" s="152"/>
    </row>
    <row r="566" spans="14:17" ht="12.75">
      <c r="N566" s="304"/>
      <c r="O566" s="152"/>
      <c r="P566" s="152"/>
      <c r="Q566" s="152"/>
    </row>
    <row r="567" spans="14:17" ht="12.75">
      <c r="N567" s="304"/>
      <c r="O567" s="152"/>
      <c r="P567" s="152"/>
      <c r="Q567" s="152"/>
    </row>
    <row r="568" spans="14:17" ht="12.75">
      <c r="N568" s="304"/>
      <c r="O568" s="152"/>
      <c r="P568" s="152"/>
      <c r="Q568" s="152"/>
    </row>
    <row r="569" spans="14:17" ht="12.75">
      <c r="N569" s="304"/>
      <c r="O569" s="152"/>
      <c r="P569" s="152"/>
      <c r="Q569" s="152"/>
    </row>
    <row r="570" spans="14:17" ht="12.75">
      <c r="N570" s="304"/>
      <c r="O570" s="152"/>
      <c r="P570" s="152"/>
      <c r="Q570" s="152"/>
    </row>
    <row r="571" spans="14:17" ht="12.75">
      <c r="N571" s="304"/>
      <c r="O571" s="152"/>
      <c r="P571" s="152"/>
      <c r="Q571" s="152"/>
    </row>
    <row r="572" spans="14:17" ht="12.75">
      <c r="N572" s="304"/>
      <c r="O572" s="152"/>
      <c r="P572" s="152"/>
      <c r="Q572" s="152"/>
    </row>
    <row r="573" spans="14:17" ht="12.75">
      <c r="N573" s="304"/>
      <c r="O573" s="152"/>
      <c r="P573" s="152"/>
      <c r="Q573" s="152"/>
    </row>
    <row r="574" spans="14:17" ht="12.75">
      <c r="N574" s="304"/>
      <c r="O574" s="152"/>
      <c r="P574" s="152"/>
      <c r="Q574" s="152"/>
    </row>
    <row r="575" spans="14:17" ht="12.75">
      <c r="N575" s="304"/>
      <c r="O575" s="152"/>
      <c r="P575" s="152"/>
      <c r="Q575" s="152"/>
    </row>
    <row r="576" spans="14:17" ht="12.75">
      <c r="N576" s="304"/>
      <c r="O576" s="152"/>
      <c r="P576" s="152"/>
      <c r="Q576" s="152"/>
    </row>
    <row r="577" spans="14:17" ht="12.75">
      <c r="N577" s="304"/>
      <c r="O577" s="152"/>
      <c r="P577" s="152"/>
      <c r="Q577" s="152"/>
    </row>
    <row r="578" spans="14:17" ht="12.75">
      <c r="N578" s="304"/>
      <c r="O578" s="152"/>
      <c r="P578" s="152"/>
      <c r="Q578" s="152"/>
    </row>
    <row r="579" spans="14:17" ht="12.75">
      <c r="N579" s="304"/>
      <c r="O579" s="152"/>
      <c r="P579" s="152"/>
      <c r="Q579" s="152"/>
    </row>
    <row r="580" spans="14:17" ht="12.75">
      <c r="N580" s="304"/>
      <c r="O580" s="152"/>
      <c r="P580" s="152"/>
      <c r="Q580" s="152"/>
    </row>
    <row r="581" spans="14:17" ht="12.75">
      <c r="N581" s="304"/>
      <c r="O581" s="152"/>
      <c r="P581" s="152"/>
      <c r="Q581" s="152"/>
    </row>
    <row r="582" spans="14:17" ht="12.75">
      <c r="N582" s="304"/>
      <c r="O582" s="152"/>
      <c r="P582" s="152"/>
      <c r="Q582" s="152"/>
    </row>
    <row r="583" spans="14:17" ht="12.75">
      <c r="N583" s="304"/>
      <c r="O583" s="152"/>
      <c r="P583" s="152"/>
      <c r="Q583" s="152"/>
    </row>
    <row r="584" spans="14:17" ht="12.75">
      <c r="N584" s="304"/>
      <c r="O584" s="152"/>
      <c r="P584" s="152"/>
      <c r="Q584" s="152"/>
    </row>
    <row r="585" spans="14:17" ht="12.75">
      <c r="N585" s="304"/>
      <c r="O585" s="152"/>
      <c r="P585" s="152"/>
      <c r="Q585" s="152"/>
    </row>
    <row r="586" spans="14:17" ht="12.75">
      <c r="N586" s="304"/>
      <c r="O586" s="152"/>
      <c r="P586" s="152"/>
      <c r="Q586" s="152"/>
    </row>
    <row r="587" spans="14:17" ht="12.75">
      <c r="N587" s="304"/>
      <c r="O587" s="152"/>
      <c r="P587" s="152"/>
      <c r="Q587" s="152"/>
    </row>
    <row r="588" spans="14:17" ht="12.75">
      <c r="N588" s="304"/>
      <c r="O588" s="152"/>
      <c r="P588" s="152"/>
      <c r="Q588" s="152"/>
    </row>
    <row r="589" spans="14:17" ht="12.75">
      <c r="N589" s="304"/>
      <c r="O589" s="152"/>
      <c r="P589" s="152"/>
      <c r="Q589" s="152"/>
    </row>
    <row r="590" spans="14:17" ht="12.75">
      <c r="N590" s="304"/>
      <c r="O590" s="152"/>
      <c r="P590" s="152"/>
      <c r="Q590" s="152"/>
    </row>
    <row r="591" spans="14:17" ht="12.75">
      <c r="N591" s="304"/>
      <c r="O591" s="152"/>
      <c r="P591" s="152"/>
      <c r="Q591" s="152"/>
    </row>
    <row r="592" spans="14:17" ht="12.75">
      <c r="N592" s="304"/>
      <c r="O592" s="152"/>
      <c r="P592" s="152"/>
      <c r="Q592" s="152"/>
    </row>
    <row r="593" spans="14:17" ht="12.75">
      <c r="N593" s="304"/>
      <c r="O593" s="152"/>
      <c r="P593" s="152"/>
      <c r="Q593" s="152"/>
    </row>
    <row r="594" spans="14:17" ht="12.75">
      <c r="N594" s="304"/>
      <c r="O594" s="152"/>
      <c r="P594" s="152"/>
      <c r="Q594" s="152"/>
    </row>
    <row r="595" spans="14:17" ht="12.75">
      <c r="N595" s="304"/>
      <c r="O595" s="152"/>
      <c r="P595" s="152"/>
      <c r="Q595" s="152"/>
    </row>
    <row r="596" spans="14:17" ht="12.75">
      <c r="N596" s="304"/>
      <c r="O596" s="152"/>
      <c r="P596" s="152"/>
      <c r="Q596" s="152"/>
    </row>
    <row r="597" spans="14:17" ht="12.75">
      <c r="N597" s="304"/>
      <c r="O597" s="152"/>
      <c r="P597" s="152"/>
      <c r="Q597" s="152"/>
    </row>
    <row r="598" spans="14:17" ht="12.75">
      <c r="N598" s="304"/>
      <c r="O598" s="152"/>
      <c r="P598" s="152"/>
      <c r="Q598" s="152"/>
    </row>
    <row r="599" spans="14:17" ht="12.75">
      <c r="N599" s="304"/>
      <c r="O599" s="152"/>
      <c r="P599" s="152"/>
      <c r="Q599" s="152"/>
    </row>
    <row r="600" spans="14:17" ht="12.75">
      <c r="N600" s="304"/>
      <c r="O600" s="152"/>
      <c r="P600" s="152"/>
      <c r="Q600" s="152"/>
    </row>
    <row r="601" spans="14:17" ht="12.75">
      <c r="N601" s="304"/>
      <c r="O601" s="152"/>
      <c r="P601" s="152"/>
      <c r="Q601" s="152"/>
    </row>
    <row r="602" spans="14:17" ht="12.75">
      <c r="N602" s="304"/>
      <c r="O602" s="152"/>
      <c r="P602" s="152"/>
      <c r="Q602" s="152"/>
    </row>
    <row r="603" spans="14:17" ht="12.75">
      <c r="N603" s="304"/>
      <c r="O603" s="152"/>
      <c r="P603" s="152"/>
      <c r="Q603" s="152"/>
    </row>
    <row r="604" spans="14:17" ht="12.75">
      <c r="N604" s="304"/>
      <c r="O604" s="152"/>
      <c r="P604" s="152"/>
      <c r="Q604" s="152"/>
    </row>
    <row r="605" spans="14:17" ht="12.75">
      <c r="N605" s="304"/>
      <c r="O605" s="152"/>
      <c r="P605" s="152"/>
      <c r="Q605" s="152"/>
    </row>
    <row r="606" spans="14:17" ht="12.75">
      <c r="N606" s="304"/>
      <c r="O606" s="152"/>
      <c r="P606" s="152"/>
      <c r="Q606" s="152"/>
    </row>
    <row r="607" spans="14:17" ht="12.75">
      <c r="N607" s="304"/>
      <c r="O607" s="152"/>
      <c r="P607" s="152"/>
      <c r="Q607" s="152"/>
    </row>
    <row r="608" spans="14:17" ht="12.75">
      <c r="N608" s="304"/>
      <c r="O608" s="152"/>
      <c r="P608" s="152"/>
      <c r="Q608" s="152"/>
    </row>
    <row r="609" spans="14:17" ht="12.75">
      <c r="N609" s="304"/>
      <c r="O609" s="152"/>
      <c r="P609" s="152"/>
      <c r="Q609" s="152"/>
    </row>
    <row r="610" spans="14:17" ht="12.75">
      <c r="N610" s="304"/>
      <c r="O610" s="152"/>
      <c r="P610" s="152"/>
      <c r="Q610" s="152"/>
    </row>
    <row r="611" spans="14:17" ht="12.75">
      <c r="N611" s="304"/>
      <c r="O611" s="152"/>
      <c r="P611" s="152"/>
      <c r="Q611" s="152"/>
    </row>
    <row r="612" spans="14:17" ht="12.75">
      <c r="N612" s="304"/>
      <c r="O612" s="152"/>
      <c r="P612" s="152"/>
      <c r="Q612" s="152"/>
    </row>
    <row r="613" spans="14:17" ht="12.75">
      <c r="N613" s="304"/>
      <c r="O613" s="152"/>
      <c r="P613" s="152"/>
      <c r="Q613" s="152"/>
    </row>
    <row r="614" spans="14:17" ht="12.75">
      <c r="N614" s="304"/>
      <c r="O614" s="152"/>
      <c r="P614" s="152"/>
      <c r="Q614" s="152"/>
    </row>
    <row r="615" spans="14:17" ht="12.75">
      <c r="N615" s="304"/>
      <c r="O615" s="152"/>
      <c r="P615" s="152"/>
      <c r="Q615" s="152"/>
    </row>
    <row r="616" spans="14:17" ht="12.75">
      <c r="N616" s="304"/>
      <c r="O616" s="152"/>
      <c r="P616" s="152"/>
      <c r="Q616" s="152"/>
    </row>
    <row r="617" spans="14:17" ht="12.75">
      <c r="N617" s="304"/>
      <c r="O617" s="152"/>
      <c r="P617" s="152"/>
      <c r="Q617" s="152"/>
    </row>
    <row r="618" spans="14:17" ht="12.75">
      <c r="N618" s="304"/>
      <c r="O618" s="152"/>
      <c r="P618" s="152"/>
      <c r="Q618" s="152"/>
    </row>
    <row r="619" spans="14:17" ht="12.75">
      <c r="N619" s="304"/>
      <c r="O619" s="152"/>
      <c r="P619" s="152"/>
      <c r="Q619" s="152"/>
    </row>
    <row r="620" spans="14:17" ht="12.75">
      <c r="N620" s="304"/>
      <c r="O620" s="152"/>
      <c r="P620" s="152"/>
      <c r="Q620" s="152"/>
    </row>
    <row r="621" spans="14:17" ht="12.75">
      <c r="N621" s="304"/>
      <c r="O621" s="152"/>
      <c r="P621" s="152"/>
      <c r="Q621" s="152"/>
    </row>
    <row r="622" spans="14:17" ht="12.75">
      <c r="N622" s="304"/>
      <c r="O622" s="152"/>
      <c r="P622" s="152"/>
      <c r="Q622" s="152"/>
    </row>
    <row r="623" spans="14:17" ht="12.75">
      <c r="N623" s="304"/>
      <c r="O623" s="152"/>
      <c r="P623" s="152"/>
      <c r="Q623" s="152"/>
    </row>
    <row r="624" spans="14:17" ht="12.75">
      <c r="N624" s="304"/>
      <c r="O624" s="152"/>
      <c r="P624" s="152"/>
      <c r="Q624" s="152"/>
    </row>
    <row r="625" spans="14:17" ht="12.75">
      <c r="N625" s="304"/>
      <c r="O625" s="152"/>
      <c r="P625" s="152"/>
      <c r="Q625" s="152"/>
    </row>
    <row r="626" spans="14:17" ht="12.75">
      <c r="N626" s="304"/>
      <c r="O626" s="152"/>
      <c r="P626" s="152"/>
      <c r="Q626" s="152"/>
    </row>
    <row r="627" spans="14:17" ht="12.75">
      <c r="N627" s="304"/>
      <c r="O627" s="152"/>
      <c r="P627" s="152"/>
      <c r="Q627" s="152"/>
    </row>
    <row r="628" spans="14:17" ht="12.75">
      <c r="N628" s="304"/>
      <c r="O628" s="152"/>
      <c r="P628" s="152"/>
      <c r="Q628" s="152"/>
    </row>
    <row r="629" spans="14:17" ht="12.75">
      <c r="N629" s="304"/>
      <c r="O629" s="152"/>
      <c r="P629" s="152"/>
      <c r="Q629" s="152"/>
    </row>
    <row r="630" spans="14:17" ht="12.75">
      <c r="N630" s="304"/>
      <c r="O630" s="152"/>
      <c r="P630" s="152"/>
      <c r="Q630" s="152"/>
    </row>
    <row r="631" spans="14:17" ht="12.75">
      <c r="N631" s="304"/>
      <c r="O631" s="152"/>
      <c r="P631" s="152"/>
      <c r="Q631" s="152"/>
    </row>
    <row r="632" spans="14:17" ht="12.75">
      <c r="N632" s="304"/>
      <c r="O632" s="152"/>
      <c r="P632" s="152"/>
      <c r="Q632" s="152"/>
    </row>
    <row r="633" spans="14:17" ht="12.75">
      <c r="N633" s="304"/>
      <c r="O633" s="152"/>
      <c r="P633" s="152"/>
      <c r="Q633" s="152"/>
    </row>
    <row r="634" spans="14:17" ht="12.75">
      <c r="N634" s="304"/>
      <c r="O634" s="152"/>
      <c r="P634" s="152"/>
      <c r="Q634" s="152"/>
    </row>
    <row r="635" spans="14:17" ht="12.75">
      <c r="N635" s="304"/>
      <c r="O635" s="152"/>
      <c r="P635" s="152"/>
      <c r="Q635" s="152"/>
    </row>
    <row r="636" spans="14:17" ht="12.75">
      <c r="N636" s="304"/>
      <c r="O636" s="152"/>
      <c r="P636" s="152"/>
      <c r="Q636" s="152"/>
    </row>
    <row r="637" spans="14:17" ht="12.75">
      <c r="N637" s="304"/>
      <c r="O637" s="152"/>
      <c r="P637" s="152"/>
      <c r="Q637" s="152"/>
    </row>
    <row r="638" spans="14:17" ht="12.75">
      <c r="N638" s="304"/>
      <c r="O638" s="152"/>
      <c r="P638" s="152"/>
      <c r="Q638" s="152"/>
    </row>
    <row r="639" spans="14:17" ht="12.75">
      <c r="N639" s="304"/>
      <c r="O639" s="152"/>
      <c r="P639" s="152"/>
      <c r="Q639" s="152"/>
    </row>
    <row r="640" spans="14:17" ht="12.75">
      <c r="N640" s="304"/>
      <c r="O640" s="152"/>
      <c r="P640" s="152"/>
      <c r="Q640" s="152"/>
    </row>
    <row r="641" spans="14:17" ht="12.75">
      <c r="N641" s="304"/>
      <c r="O641" s="152"/>
      <c r="P641" s="152"/>
      <c r="Q641" s="152"/>
    </row>
    <row r="642" spans="14:17" ht="12.75">
      <c r="N642" s="304"/>
      <c r="O642" s="152"/>
      <c r="P642" s="152"/>
      <c r="Q642" s="152"/>
    </row>
    <row r="643" spans="14:17" ht="12.75">
      <c r="N643" s="304"/>
      <c r="O643" s="152"/>
      <c r="P643" s="152"/>
      <c r="Q643" s="152"/>
    </row>
    <row r="644" spans="14:17" ht="12.75">
      <c r="N644" s="304"/>
      <c r="O644" s="152"/>
      <c r="P644" s="152"/>
      <c r="Q644" s="152"/>
    </row>
    <row r="645" spans="14:17" ht="12.75">
      <c r="N645" s="304"/>
      <c r="O645" s="152"/>
      <c r="P645" s="152"/>
      <c r="Q645" s="152"/>
    </row>
    <row r="646" spans="14:17" ht="12.75">
      <c r="N646" s="304"/>
      <c r="O646" s="152"/>
      <c r="P646" s="152"/>
      <c r="Q646" s="152"/>
    </row>
    <row r="647" spans="14:17" ht="12.75">
      <c r="N647" s="304"/>
      <c r="O647" s="152"/>
      <c r="P647" s="152"/>
      <c r="Q647" s="152"/>
    </row>
    <row r="648" spans="14:17" ht="12.75">
      <c r="N648" s="304"/>
      <c r="O648" s="152"/>
      <c r="P648" s="152"/>
      <c r="Q648" s="152"/>
    </row>
    <row r="649" spans="14:17" ht="12.75">
      <c r="N649" s="304"/>
      <c r="O649" s="152"/>
      <c r="P649" s="152"/>
      <c r="Q649" s="152"/>
    </row>
    <row r="650" spans="14:17" ht="12.75">
      <c r="N650" s="304"/>
      <c r="O650" s="152"/>
      <c r="P650" s="152"/>
      <c r="Q650" s="152"/>
    </row>
    <row r="651" spans="14:17" ht="12.75">
      <c r="N651" s="304"/>
      <c r="O651" s="152"/>
      <c r="P651" s="152"/>
      <c r="Q651" s="152"/>
    </row>
    <row r="652" spans="14:17" ht="12.75">
      <c r="N652" s="304"/>
      <c r="O652" s="152"/>
      <c r="P652" s="152"/>
      <c r="Q652" s="152"/>
    </row>
    <row r="653" spans="14:17" ht="12.75">
      <c r="N653" s="304"/>
      <c r="O653" s="152"/>
      <c r="P653" s="152"/>
      <c r="Q653" s="152"/>
    </row>
    <row r="654" spans="14:17" ht="12.75">
      <c r="N654" s="304"/>
      <c r="O654" s="152"/>
      <c r="P654" s="152"/>
      <c r="Q654" s="152"/>
    </row>
    <row r="655" spans="14:17" ht="12.75">
      <c r="N655" s="304"/>
      <c r="O655" s="152"/>
      <c r="P655" s="152"/>
      <c r="Q655" s="152"/>
    </row>
    <row r="656" spans="14:17" ht="12.75">
      <c r="N656" s="304"/>
      <c r="O656" s="152"/>
      <c r="P656" s="152"/>
      <c r="Q656" s="152"/>
    </row>
    <row r="657" spans="14:17" ht="12.75">
      <c r="N657" s="304"/>
      <c r="O657" s="152"/>
      <c r="P657" s="152"/>
      <c r="Q657" s="152"/>
    </row>
    <row r="658" spans="14:17" ht="12.75">
      <c r="N658" s="304"/>
      <c r="O658" s="152"/>
      <c r="P658" s="152"/>
      <c r="Q658" s="152"/>
    </row>
    <row r="659" spans="14:17" ht="12.75">
      <c r="N659" s="304"/>
      <c r="O659" s="152"/>
      <c r="P659" s="152"/>
      <c r="Q659" s="152"/>
    </row>
    <row r="660" spans="14:17" ht="12.75">
      <c r="N660" s="304"/>
      <c r="O660" s="152"/>
      <c r="P660" s="152"/>
      <c r="Q660" s="152"/>
    </row>
    <row r="661" spans="14:17" ht="12.75">
      <c r="N661" s="304"/>
      <c r="O661" s="152"/>
      <c r="P661" s="152"/>
      <c r="Q661" s="152"/>
    </row>
    <row r="662" spans="14:17" ht="12.75">
      <c r="N662" s="304"/>
      <c r="O662" s="152"/>
      <c r="P662" s="152"/>
      <c r="Q662" s="152"/>
    </row>
    <row r="663" spans="14:17" ht="12.75">
      <c r="N663" s="304"/>
      <c r="O663" s="152"/>
      <c r="P663" s="152"/>
      <c r="Q663" s="152"/>
    </row>
    <row r="664" spans="14:17" ht="12.75">
      <c r="N664" s="304"/>
      <c r="O664" s="152"/>
      <c r="P664" s="152"/>
      <c r="Q664" s="152"/>
    </row>
    <row r="665" spans="14:17" ht="12.75">
      <c r="N665" s="304"/>
      <c r="O665" s="152"/>
      <c r="P665" s="152"/>
      <c r="Q665" s="152"/>
    </row>
    <row r="666" spans="14:17" ht="12.75">
      <c r="N666" s="304"/>
      <c r="O666" s="152"/>
      <c r="P666" s="152"/>
      <c r="Q666" s="152"/>
    </row>
    <row r="667" spans="14:17" ht="12.75">
      <c r="N667" s="304"/>
      <c r="O667" s="152"/>
      <c r="P667" s="152"/>
      <c r="Q667" s="152"/>
    </row>
    <row r="668" spans="14:17" ht="12.75">
      <c r="N668" s="304"/>
      <c r="O668" s="152"/>
      <c r="P668" s="152"/>
      <c r="Q668" s="152"/>
    </row>
    <row r="669" spans="14:17" ht="12.75">
      <c r="N669" s="304"/>
      <c r="O669" s="152"/>
      <c r="P669" s="152"/>
      <c r="Q669" s="152"/>
    </row>
    <row r="670" spans="14:17" ht="12.75">
      <c r="N670" s="304"/>
      <c r="O670" s="152"/>
      <c r="P670" s="152"/>
      <c r="Q670" s="152"/>
    </row>
    <row r="671" spans="14:17" ht="12.75">
      <c r="N671" s="304"/>
      <c r="O671" s="152"/>
      <c r="P671" s="152"/>
      <c r="Q671" s="152"/>
    </row>
    <row r="672" spans="14:17" ht="12.75">
      <c r="N672" s="304"/>
      <c r="O672" s="152"/>
      <c r="P672" s="152"/>
      <c r="Q672" s="152"/>
    </row>
    <row r="673" spans="14:17" ht="12.75">
      <c r="N673" s="304"/>
      <c r="O673" s="152"/>
      <c r="P673" s="152"/>
      <c r="Q673" s="152"/>
    </row>
    <row r="674" spans="14:17" ht="12.75">
      <c r="N674" s="304"/>
      <c r="O674" s="152"/>
      <c r="P674" s="152"/>
      <c r="Q674" s="152"/>
    </row>
    <row r="675" spans="14:17" ht="12.75">
      <c r="N675" s="304"/>
      <c r="O675" s="152"/>
      <c r="P675" s="152"/>
      <c r="Q675" s="152"/>
    </row>
    <row r="676" spans="14:17" ht="12.75">
      <c r="N676" s="304"/>
      <c r="O676" s="152"/>
      <c r="P676" s="152"/>
      <c r="Q676" s="152"/>
    </row>
    <row r="677" spans="14:17" ht="12.75">
      <c r="N677" s="304"/>
      <c r="O677" s="152"/>
      <c r="P677" s="152"/>
      <c r="Q677" s="152"/>
    </row>
    <row r="678" spans="14:17" ht="12.75">
      <c r="N678" s="304"/>
      <c r="O678" s="152"/>
      <c r="P678" s="152"/>
      <c r="Q678" s="152"/>
    </row>
    <row r="679" spans="14:17" ht="12.75">
      <c r="N679" s="304"/>
      <c r="O679" s="152"/>
      <c r="P679" s="152"/>
      <c r="Q679" s="152"/>
    </row>
    <row r="680" spans="14:17" ht="12.75">
      <c r="N680" s="304"/>
      <c r="O680" s="152"/>
      <c r="P680" s="152"/>
      <c r="Q680" s="152"/>
    </row>
    <row r="681" spans="14:17" ht="12.75">
      <c r="N681" s="304"/>
      <c r="O681" s="152"/>
      <c r="P681" s="152"/>
      <c r="Q681" s="152"/>
    </row>
    <row r="682" spans="14:17" ht="12.75">
      <c r="N682" s="304"/>
      <c r="O682" s="152"/>
      <c r="P682" s="152"/>
      <c r="Q682" s="152"/>
    </row>
    <row r="683" spans="14:17" ht="12.75">
      <c r="N683" s="304"/>
      <c r="O683" s="152"/>
      <c r="P683" s="152"/>
      <c r="Q683" s="152"/>
    </row>
    <row r="684" spans="14:17" ht="12.75">
      <c r="N684" s="304"/>
      <c r="O684" s="152"/>
      <c r="P684" s="152"/>
      <c r="Q684" s="152"/>
    </row>
    <row r="685" spans="14:17" ht="12.75">
      <c r="N685" s="304"/>
      <c r="O685" s="152"/>
      <c r="P685" s="152"/>
      <c r="Q685" s="152"/>
    </row>
    <row r="686" spans="14:17" ht="12.75">
      <c r="N686" s="304"/>
      <c r="O686" s="152"/>
      <c r="P686" s="152"/>
      <c r="Q686" s="152"/>
    </row>
    <row r="687" spans="14:17" ht="12.75">
      <c r="N687" s="304"/>
      <c r="O687" s="152"/>
      <c r="P687" s="152"/>
      <c r="Q687" s="152"/>
    </row>
    <row r="688" spans="14:17" ht="12.75">
      <c r="N688" s="304"/>
      <c r="O688" s="152"/>
      <c r="P688" s="152"/>
      <c r="Q688" s="152"/>
    </row>
    <row r="689" spans="14:17" ht="12.75">
      <c r="N689" s="304"/>
      <c r="O689" s="152"/>
      <c r="P689" s="152"/>
      <c r="Q689" s="152"/>
    </row>
    <row r="690" spans="14:17" ht="12.75">
      <c r="N690" s="304"/>
      <c r="O690" s="152"/>
      <c r="P690" s="152"/>
      <c r="Q690" s="152"/>
    </row>
    <row r="691" spans="14:17" ht="12.75">
      <c r="N691" s="304"/>
      <c r="O691" s="152"/>
      <c r="P691" s="152"/>
      <c r="Q691" s="152"/>
    </row>
    <row r="692" spans="14:17" ht="12.75">
      <c r="N692" s="304"/>
      <c r="O692" s="152"/>
      <c r="P692" s="152"/>
      <c r="Q692" s="152"/>
    </row>
    <row r="693" spans="14:17" ht="12.75">
      <c r="N693" s="304"/>
      <c r="O693" s="152"/>
      <c r="P693" s="152"/>
      <c r="Q693" s="152"/>
    </row>
    <row r="694" spans="14:17" ht="12.75">
      <c r="N694" s="304"/>
      <c r="O694" s="152"/>
      <c r="P694" s="152"/>
      <c r="Q694" s="152"/>
    </row>
    <row r="695" spans="14:17" ht="12.75">
      <c r="N695" s="304"/>
      <c r="O695" s="152"/>
      <c r="P695" s="152"/>
      <c r="Q695" s="152"/>
    </row>
    <row r="696" spans="14:17" ht="12.75">
      <c r="N696" s="304"/>
      <c r="O696" s="152"/>
      <c r="P696" s="152"/>
      <c r="Q696" s="152"/>
    </row>
    <row r="697" spans="14:17" ht="12.75">
      <c r="N697" s="304"/>
      <c r="O697" s="152"/>
      <c r="P697" s="152"/>
      <c r="Q697" s="152"/>
    </row>
    <row r="698" spans="14:17" ht="12.75">
      <c r="N698" s="304"/>
      <c r="O698" s="152"/>
      <c r="P698" s="152"/>
      <c r="Q698" s="152"/>
    </row>
    <row r="699" spans="14:17" ht="12.75">
      <c r="N699" s="304"/>
      <c r="O699" s="152"/>
      <c r="P699" s="152"/>
      <c r="Q699" s="152"/>
    </row>
    <row r="700" spans="14:17" ht="12.75">
      <c r="N700" s="304"/>
      <c r="O700" s="152"/>
      <c r="P700" s="152"/>
      <c r="Q700" s="152"/>
    </row>
    <row r="701" spans="14:17" ht="12.75">
      <c r="N701" s="304"/>
      <c r="O701" s="152"/>
      <c r="P701" s="152"/>
      <c r="Q701" s="152"/>
    </row>
    <row r="702" spans="14:17" ht="12.75">
      <c r="N702" s="304"/>
      <c r="O702" s="152"/>
      <c r="P702" s="152"/>
      <c r="Q702" s="152"/>
    </row>
    <row r="703" spans="14:17" ht="12.75">
      <c r="N703" s="304"/>
      <c r="O703" s="152"/>
      <c r="P703" s="152"/>
      <c r="Q703" s="152"/>
    </row>
    <row r="704" spans="14:17" ht="12.75">
      <c r="N704" s="304"/>
      <c r="O704" s="152"/>
      <c r="P704" s="152"/>
      <c r="Q704" s="152"/>
    </row>
    <row r="705" spans="14:17" ht="12.75">
      <c r="N705" s="304"/>
      <c r="O705" s="152"/>
      <c r="P705" s="152"/>
      <c r="Q705" s="152"/>
    </row>
    <row r="706" spans="14:17" ht="12.75">
      <c r="N706" s="304"/>
      <c r="O706" s="152"/>
      <c r="P706" s="152"/>
      <c r="Q706" s="152"/>
    </row>
    <row r="707" spans="14:17" ht="12.75">
      <c r="N707" s="304"/>
      <c r="O707" s="152"/>
      <c r="P707" s="152"/>
      <c r="Q707" s="152"/>
    </row>
    <row r="708" spans="14:17" ht="12.75">
      <c r="N708" s="304"/>
      <c r="O708" s="152"/>
      <c r="P708" s="152"/>
      <c r="Q708" s="152"/>
    </row>
    <row r="709" spans="14:17" ht="12.75">
      <c r="N709" s="304"/>
      <c r="O709" s="152"/>
      <c r="P709" s="152"/>
      <c r="Q709" s="152"/>
    </row>
    <row r="710" spans="14:17" ht="12.75">
      <c r="N710" s="304"/>
      <c r="O710" s="152"/>
      <c r="P710" s="152"/>
      <c r="Q710" s="152"/>
    </row>
    <row r="711" spans="14:17" ht="12.75">
      <c r="N711" s="304"/>
      <c r="O711" s="152"/>
      <c r="P711" s="152"/>
      <c r="Q711" s="152"/>
    </row>
    <row r="712" spans="14:17" ht="12.75">
      <c r="N712" s="304"/>
      <c r="O712" s="152"/>
      <c r="P712" s="152"/>
      <c r="Q712" s="152"/>
    </row>
    <row r="713" spans="14:17" ht="12.75">
      <c r="N713" s="304"/>
      <c r="O713" s="152"/>
      <c r="P713" s="152"/>
      <c r="Q713" s="152"/>
    </row>
    <row r="714" spans="14:17" ht="12.75">
      <c r="N714" s="304"/>
      <c r="O714" s="152"/>
      <c r="P714" s="152"/>
      <c r="Q714" s="152"/>
    </row>
    <row r="715" spans="14:17" ht="12.75">
      <c r="N715" s="304"/>
      <c r="O715" s="152"/>
      <c r="P715" s="152"/>
      <c r="Q715" s="152"/>
    </row>
    <row r="716" spans="14:17" ht="12.75">
      <c r="N716" s="304"/>
      <c r="O716" s="152"/>
      <c r="P716" s="152"/>
      <c r="Q716" s="152"/>
    </row>
    <row r="717" spans="14:17" ht="12.75">
      <c r="N717" s="304"/>
      <c r="O717" s="152"/>
      <c r="P717" s="152"/>
      <c r="Q717" s="152"/>
    </row>
    <row r="718" spans="14:17" ht="12.75">
      <c r="N718" s="304"/>
      <c r="O718" s="152"/>
      <c r="P718" s="152"/>
      <c r="Q718" s="152"/>
    </row>
    <row r="719" spans="14:17" ht="12.75">
      <c r="N719" s="304"/>
      <c r="O719" s="152"/>
      <c r="P719" s="152"/>
      <c r="Q719" s="152"/>
    </row>
    <row r="720" spans="14:17" ht="12.75">
      <c r="N720" s="304"/>
      <c r="O720" s="152"/>
      <c r="P720" s="152"/>
      <c r="Q720" s="152"/>
    </row>
    <row r="721" spans="14:17" ht="12.75">
      <c r="N721" s="304"/>
      <c r="O721" s="152"/>
      <c r="P721" s="152"/>
      <c r="Q721" s="152"/>
    </row>
    <row r="722" spans="14:17" ht="12.75">
      <c r="N722" s="304"/>
      <c r="O722" s="152"/>
      <c r="P722" s="152"/>
      <c r="Q722" s="152"/>
    </row>
    <row r="723" spans="14:17" ht="12.75">
      <c r="N723" s="304"/>
      <c r="O723" s="152"/>
      <c r="P723" s="152"/>
      <c r="Q723" s="152"/>
    </row>
    <row r="724" spans="14:17" ht="12.75">
      <c r="N724" s="304"/>
      <c r="O724" s="152"/>
      <c r="P724" s="152"/>
      <c r="Q724" s="152"/>
    </row>
    <row r="725" spans="14:17" ht="12.75">
      <c r="N725" s="304"/>
      <c r="O725" s="152"/>
      <c r="P725" s="152"/>
      <c r="Q725" s="152"/>
    </row>
    <row r="726" spans="14:17" ht="12.75">
      <c r="N726" s="304"/>
      <c r="O726" s="152"/>
      <c r="P726" s="152"/>
      <c r="Q726" s="152"/>
    </row>
    <row r="727" spans="14:17" ht="12.75">
      <c r="N727" s="304"/>
      <c r="O727" s="152"/>
      <c r="P727" s="152"/>
      <c r="Q727" s="152"/>
    </row>
    <row r="728" spans="14:17" ht="12.75">
      <c r="N728" s="304"/>
      <c r="O728" s="152"/>
      <c r="P728" s="152"/>
      <c r="Q728" s="152"/>
    </row>
    <row r="729" spans="14:17" ht="12.75">
      <c r="N729" s="304"/>
      <c r="O729" s="152"/>
      <c r="P729" s="152"/>
      <c r="Q729" s="152"/>
    </row>
    <row r="730" spans="14:17" ht="12.75">
      <c r="N730" s="304"/>
      <c r="O730" s="152"/>
      <c r="P730" s="152"/>
      <c r="Q730" s="152"/>
    </row>
    <row r="731" spans="14:17" ht="12.75">
      <c r="N731" s="304"/>
      <c r="O731" s="152"/>
      <c r="P731" s="152"/>
      <c r="Q731" s="152"/>
    </row>
    <row r="732" spans="14:17" ht="12.75">
      <c r="N732" s="304"/>
      <c r="O732" s="152"/>
      <c r="P732" s="152"/>
      <c r="Q732" s="152"/>
    </row>
    <row r="733" spans="14:17" ht="12.75">
      <c r="N733" s="304"/>
      <c r="O733" s="152"/>
      <c r="P733" s="152"/>
      <c r="Q733" s="152"/>
    </row>
    <row r="734" spans="14:17" ht="12.75">
      <c r="N734" s="304"/>
      <c r="O734" s="152"/>
      <c r="P734" s="152"/>
      <c r="Q734" s="152"/>
    </row>
    <row r="735" spans="14:17" ht="12.75">
      <c r="N735" s="304"/>
      <c r="O735" s="152"/>
      <c r="P735" s="152"/>
      <c r="Q735" s="152"/>
    </row>
    <row r="736" spans="14:17" ht="12.75">
      <c r="N736" s="304"/>
      <c r="O736" s="152"/>
      <c r="P736" s="152"/>
      <c r="Q736" s="152"/>
    </row>
    <row r="737" spans="14:17" ht="12.75">
      <c r="N737" s="304"/>
      <c r="O737" s="152"/>
      <c r="P737" s="152"/>
      <c r="Q737" s="152"/>
    </row>
    <row r="738" spans="14:17" ht="12.75">
      <c r="N738" s="304"/>
      <c r="O738" s="152"/>
      <c r="P738" s="152"/>
      <c r="Q738" s="152"/>
    </row>
    <row r="739" spans="14:17" ht="12.75">
      <c r="N739" s="304"/>
      <c r="O739" s="152"/>
      <c r="P739" s="152"/>
      <c r="Q739" s="152"/>
    </row>
    <row r="740" spans="14:17" ht="12.75">
      <c r="N740" s="304"/>
      <c r="O740" s="152"/>
      <c r="P740" s="152"/>
      <c r="Q740" s="152"/>
    </row>
    <row r="741" spans="14:17" ht="12.75">
      <c r="N741" s="304"/>
      <c r="O741" s="152"/>
      <c r="P741" s="152"/>
      <c r="Q741" s="152"/>
    </row>
    <row r="742" spans="14:17" ht="12.75">
      <c r="N742" s="304"/>
      <c r="O742" s="152"/>
      <c r="P742" s="152"/>
      <c r="Q742" s="152"/>
    </row>
    <row r="743" spans="14:17" ht="12.75">
      <c r="N743" s="304"/>
      <c r="O743" s="152"/>
      <c r="P743" s="152"/>
      <c r="Q743" s="152"/>
    </row>
    <row r="744" spans="14:17" ht="12.75">
      <c r="N744" s="304"/>
      <c r="O744" s="152"/>
      <c r="P744" s="152"/>
      <c r="Q744" s="152"/>
    </row>
    <row r="745" spans="14:17" ht="12.75">
      <c r="N745" s="304"/>
      <c r="O745" s="152"/>
      <c r="P745" s="152"/>
      <c r="Q745" s="152"/>
    </row>
    <row r="746" spans="14:17" ht="12.75">
      <c r="N746" s="304"/>
      <c r="O746" s="152"/>
      <c r="P746" s="152"/>
      <c r="Q746" s="152"/>
    </row>
    <row r="747" spans="14:17" ht="12.75">
      <c r="N747" s="304"/>
      <c r="O747" s="152"/>
      <c r="P747" s="152"/>
      <c r="Q747" s="152"/>
    </row>
    <row r="748" spans="14:17" ht="12.75">
      <c r="N748" s="304"/>
      <c r="O748" s="152"/>
      <c r="P748" s="152"/>
      <c r="Q748" s="152"/>
    </row>
    <row r="749" spans="14:17" ht="12.75">
      <c r="N749" s="304"/>
      <c r="O749" s="152"/>
      <c r="P749" s="152"/>
      <c r="Q749" s="152"/>
    </row>
    <row r="750" spans="14:17" ht="12.75">
      <c r="N750" s="304"/>
      <c r="O750" s="152"/>
      <c r="P750" s="152"/>
      <c r="Q750" s="152"/>
    </row>
    <row r="751" spans="14:17" ht="12.75">
      <c r="N751" s="304"/>
      <c r="O751" s="152"/>
      <c r="P751" s="152"/>
      <c r="Q751" s="152"/>
    </row>
    <row r="752" spans="14:17" ht="12.75">
      <c r="N752" s="304"/>
      <c r="O752" s="152"/>
      <c r="P752" s="152"/>
      <c r="Q752" s="152"/>
    </row>
    <row r="753" spans="14:17" ht="12.75">
      <c r="N753" s="304"/>
      <c r="O753" s="152"/>
      <c r="P753" s="152"/>
      <c r="Q753" s="152"/>
    </row>
    <row r="754" spans="14:17" ht="12.75">
      <c r="N754" s="304"/>
      <c r="O754" s="152"/>
      <c r="P754" s="152"/>
      <c r="Q754" s="152"/>
    </row>
    <row r="755" spans="14:17" ht="12.75">
      <c r="N755" s="304"/>
      <c r="O755" s="152"/>
      <c r="P755" s="152"/>
      <c r="Q755" s="152"/>
    </row>
    <row r="756" spans="14:17" ht="12.75">
      <c r="N756" s="304"/>
      <c r="O756" s="152"/>
      <c r="P756" s="152"/>
      <c r="Q756" s="152"/>
    </row>
    <row r="757" spans="14:17" ht="12.75">
      <c r="N757" s="304"/>
      <c r="O757" s="152"/>
      <c r="P757" s="152"/>
      <c r="Q757" s="152"/>
    </row>
    <row r="758" spans="14:17" ht="12.75">
      <c r="N758" s="304"/>
      <c r="O758" s="152"/>
      <c r="P758" s="152"/>
      <c r="Q758" s="152"/>
    </row>
    <row r="759" spans="14:17" ht="12.75">
      <c r="N759" s="304"/>
      <c r="O759" s="152"/>
      <c r="P759" s="152"/>
      <c r="Q759" s="152"/>
    </row>
    <row r="760" spans="14:17" ht="12.75">
      <c r="N760" s="304"/>
      <c r="O760" s="152"/>
      <c r="P760" s="152"/>
      <c r="Q760" s="152"/>
    </row>
    <row r="761" spans="14:17" ht="12.75">
      <c r="N761" s="304"/>
      <c r="O761" s="152"/>
      <c r="P761" s="152"/>
      <c r="Q761" s="152"/>
    </row>
    <row r="762" spans="14:17" ht="12.75">
      <c r="N762" s="304"/>
      <c r="O762" s="152"/>
      <c r="P762" s="152"/>
      <c r="Q762" s="152"/>
    </row>
    <row r="763" spans="14:17" ht="12.75">
      <c r="N763" s="304"/>
      <c r="O763" s="152"/>
      <c r="P763" s="152"/>
      <c r="Q763" s="152"/>
    </row>
    <row r="764" spans="14:17" ht="12.75">
      <c r="N764" s="304"/>
      <c r="O764" s="152"/>
      <c r="P764" s="152"/>
      <c r="Q764" s="152"/>
    </row>
    <row r="765" spans="14:17" ht="12.75">
      <c r="N765" s="304"/>
      <c r="O765" s="152"/>
      <c r="P765" s="152"/>
      <c r="Q765" s="152"/>
    </row>
    <row r="766" spans="14:17" ht="12.75">
      <c r="N766" s="304"/>
      <c r="O766" s="152"/>
      <c r="P766" s="152"/>
      <c r="Q766" s="152"/>
    </row>
    <row r="767" spans="14:17" ht="12.75">
      <c r="N767" s="304"/>
      <c r="O767" s="152"/>
      <c r="P767" s="152"/>
      <c r="Q767" s="152"/>
    </row>
    <row r="768" spans="14:17" ht="12.75">
      <c r="N768" s="304"/>
      <c r="O768" s="152"/>
      <c r="P768" s="152"/>
      <c r="Q768" s="152"/>
    </row>
    <row r="769" spans="14:17" ht="12.75">
      <c r="N769" s="304"/>
      <c r="O769" s="152"/>
      <c r="P769" s="152"/>
      <c r="Q769" s="152"/>
    </row>
    <row r="770" spans="14:17" ht="12.75">
      <c r="N770" s="304"/>
      <c r="O770" s="152"/>
      <c r="P770" s="152"/>
      <c r="Q770" s="152"/>
    </row>
    <row r="771" spans="14:17" ht="12.75">
      <c r="N771" s="304"/>
      <c r="O771" s="152"/>
      <c r="P771" s="152"/>
      <c r="Q771" s="152"/>
    </row>
    <row r="772" spans="14:17" ht="12.75">
      <c r="N772" s="304"/>
      <c r="O772" s="152"/>
      <c r="P772" s="152"/>
      <c r="Q772" s="152"/>
    </row>
    <row r="773" spans="14:17" ht="12.75">
      <c r="N773" s="304"/>
      <c r="O773" s="152"/>
      <c r="P773" s="152"/>
      <c r="Q773" s="152"/>
    </row>
    <row r="774" spans="14:17" ht="12.75">
      <c r="N774" s="304"/>
      <c r="O774" s="152"/>
      <c r="P774" s="152"/>
      <c r="Q774" s="152"/>
    </row>
    <row r="775" spans="14:17" ht="12.75">
      <c r="N775" s="304"/>
      <c r="O775" s="152"/>
      <c r="P775" s="152"/>
      <c r="Q775" s="152"/>
    </row>
    <row r="776" spans="14:17" ht="12.75">
      <c r="N776" s="304"/>
      <c r="O776" s="152"/>
      <c r="P776" s="152"/>
      <c r="Q776" s="152"/>
    </row>
    <row r="777" spans="14:17" ht="12.75">
      <c r="N777" s="304"/>
      <c r="O777" s="152"/>
      <c r="P777" s="152"/>
      <c r="Q777" s="152"/>
    </row>
    <row r="778" spans="14:17" ht="12.75">
      <c r="N778" s="304"/>
      <c r="O778" s="152"/>
      <c r="P778" s="152"/>
      <c r="Q778" s="152"/>
    </row>
    <row r="779" spans="14:17" ht="12.75">
      <c r="N779" s="304"/>
      <c r="O779" s="152"/>
      <c r="P779" s="152"/>
      <c r="Q779" s="152"/>
    </row>
    <row r="780" spans="14:17" ht="12.75">
      <c r="N780" s="304"/>
      <c r="O780" s="152"/>
      <c r="P780" s="152"/>
      <c r="Q780" s="152"/>
    </row>
    <row r="781" spans="14:17" ht="12.75">
      <c r="N781" s="304"/>
      <c r="O781" s="152"/>
      <c r="P781" s="152"/>
      <c r="Q781" s="152"/>
    </row>
    <row r="782" spans="14:17" ht="12.75">
      <c r="N782" s="304"/>
      <c r="O782" s="152"/>
      <c r="P782" s="152"/>
      <c r="Q782" s="152"/>
    </row>
    <row r="783" spans="14:17" ht="12.75">
      <c r="N783" s="304"/>
      <c r="O783" s="152"/>
      <c r="P783" s="152"/>
      <c r="Q783" s="152"/>
    </row>
    <row r="784" spans="14:17" ht="12.75">
      <c r="N784" s="304"/>
      <c r="O784" s="152"/>
      <c r="P784" s="152"/>
      <c r="Q784" s="152"/>
    </row>
    <row r="785" spans="14:17" ht="12.75">
      <c r="N785" s="304"/>
      <c r="O785" s="152"/>
      <c r="P785" s="152"/>
      <c r="Q785" s="152"/>
    </row>
    <row r="786" spans="14:17" ht="12.75">
      <c r="N786" s="304"/>
      <c r="O786" s="152"/>
      <c r="P786" s="152"/>
      <c r="Q786" s="152"/>
    </row>
    <row r="787" spans="14:17" ht="12.75">
      <c r="N787" s="304"/>
      <c r="O787" s="152"/>
      <c r="P787" s="152"/>
      <c r="Q787" s="152"/>
    </row>
    <row r="788" spans="14:17" ht="12.75">
      <c r="N788" s="304"/>
      <c r="O788" s="152"/>
      <c r="P788" s="152"/>
      <c r="Q788" s="152"/>
    </row>
    <row r="789" spans="14:17" ht="12.75">
      <c r="N789" s="304"/>
      <c r="O789" s="152"/>
      <c r="P789" s="152"/>
      <c r="Q789" s="152"/>
    </row>
    <row r="790" spans="14:17" ht="12.75">
      <c r="N790" s="304"/>
      <c r="O790" s="152"/>
      <c r="P790" s="152"/>
      <c r="Q790" s="152"/>
    </row>
    <row r="791" spans="14:17" ht="12.75">
      <c r="N791" s="304"/>
      <c r="O791" s="152"/>
      <c r="P791" s="152"/>
      <c r="Q791" s="152"/>
    </row>
    <row r="792" spans="14:17" ht="12.75">
      <c r="N792" s="304"/>
      <c r="O792" s="152"/>
      <c r="P792" s="152"/>
      <c r="Q792" s="152"/>
    </row>
    <row r="793" spans="14:17" ht="12.75">
      <c r="N793" s="304"/>
      <c r="O793" s="152"/>
      <c r="P793" s="152"/>
      <c r="Q793" s="152"/>
    </row>
    <row r="794" spans="14:17" ht="12.75">
      <c r="N794" s="304"/>
      <c r="O794" s="152"/>
      <c r="P794" s="152"/>
      <c r="Q794" s="152"/>
    </row>
    <row r="795" spans="14:17" ht="12.75">
      <c r="N795" s="304"/>
      <c r="O795" s="152"/>
      <c r="P795" s="152"/>
      <c r="Q795" s="152"/>
    </row>
    <row r="796" spans="14:17" ht="12.75">
      <c r="N796" s="304"/>
      <c r="O796" s="152"/>
      <c r="P796" s="152"/>
      <c r="Q796" s="152"/>
    </row>
    <row r="797" spans="14:17" ht="12.75">
      <c r="N797" s="304"/>
      <c r="O797" s="152"/>
      <c r="P797" s="152"/>
      <c r="Q797" s="152"/>
    </row>
    <row r="798" spans="14:17" ht="12.75">
      <c r="N798" s="304"/>
      <c r="O798" s="152"/>
      <c r="P798" s="152"/>
      <c r="Q798" s="152"/>
    </row>
    <row r="799" spans="14:17" ht="12.75">
      <c r="N799" s="304"/>
      <c r="O799" s="152"/>
      <c r="P799" s="152"/>
      <c r="Q799" s="152"/>
    </row>
    <row r="800" spans="14:17" ht="12.75">
      <c r="N800" s="304"/>
      <c r="O800" s="152"/>
      <c r="P800" s="152"/>
      <c r="Q800" s="152"/>
    </row>
    <row r="801" spans="14:17" ht="12.75">
      <c r="N801" s="304"/>
      <c r="O801" s="152"/>
      <c r="P801" s="152"/>
      <c r="Q801" s="152"/>
    </row>
    <row r="802" spans="14:17" ht="12.75">
      <c r="N802" s="304"/>
      <c r="O802" s="152"/>
      <c r="P802" s="152"/>
      <c r="Q802" s="152"/>
    </row>
    <row r="803" spans="14:17" ht="12.75">
      <c r="N803" s="304"/>
      <c r="O803" s="152"/>
      <c r="P803" s="152"/>
      <c r="Q803" s="152"/>
    </row>
    <row r="804" spans="14:17" ht="12.75">
      <c r="N804" s="304"/>
      <c r="O804" s="152"/>
      <c r="P804" s="152"/>
      <c r="Q804" s="152"/>
    </row>
    <row r="805" spans="14:17" ht="12.75">
      <c r="N805" s="304"/>
      <c r="O805" s="152"/>
      <c r="P805" s="152"/>
      <c r="Q805" s="152"/>
    </row>
    <row r="806" spans="14:17" ht="12.75">
      <c r="N806" s="304"/>
      <c r="O806" s="152"/>
      <c r="P806" s="152"/>
      <c r="Q806" s="152"/>
    </row>
    <row r="807" spans="14:17" ht="12.75">
      <c r="N807" s="304"/>
      <c r="O807" s="152"/>
      <c r="P807" s="152"/>
      <c r="Q807" s="152"/>
    </row>
    <row r="808" spans="14:17" ht="12.75">
      <c r="N808" s="304"/>
      <c r="O808" s="152"/>
      <c r="P808" s="152"/>
      <c r="Q808" s="152"/>
    </row>
    <row r="809" spans="14:17" ht="12.75">
      <c r="N809" s="304"/>
      <c r="O809" s="152"/>
      <c r="P809" s="152"/>
      <c r="Q809" s="152"/>
    </row>
    <row r="810" spans="14:17" ht="12.75">
      <c r="N810" s="304"/>
      <c r="O810" s="152"/>
      <c r="P810" s="152"/>
      <c r="Q810" s="152"/>
    </row>
    <row r="811" spans="14:17" ht="12.75">
      <c r="N811" s="304"/>
      <c r="O811" s="152"/>
      <c r="P811" s="152"/>
      <c r="Q811" s="152"/>
    </row>
    <row r="812" spans="14:17" ht="12.75">
      <c r="N812" s="304"/>
      <c r="O812" s="152"/>
      <c r="P812" s="152"/>
      <c r="Q812" s="152"/>
    </row>
    <row r="813" spans="14:17" ht="12.75">
      <c r="N813" s="304"/>
      <c r="O813" s="152"/>
      <c r="P813" s="152"/>
      <c r="Q813" s="152"/>
    </row>
    <row r="814" spans="14:17" ht="12.75">
      <c r="N814" s="304"/>
      <c r="O814" s="152"/>
      <c r="P814" s="152"/>
      <c r="Q814" s="152"/>
    </row>
    <row r="815" spans="14:17" ht="12.75">
      <c r="N815" s="304"/>
      <c r="O815" s="152"/>
      <c r="P815" s="152"/>
      <c r="Q815" s="152"/>
    </row>
    <row r="816" spans="14:17" ht="12.75">
      <c r="N816" s="304"/>
      <c r="O816" s="152"/>
      <c r="P816" s="152"/>
      <c r="Q816" s="152"/>
    </row>
    <row r="817" spans="14:17" ht="12.75">
      <c r="N817" s="304"/>
      <c r="O817" s="152"/>
      <c r="P817" s="152"/>
      <c r="Q817" s="152"/>
    </row>
    <row r="818" spans="14:17" ht="12.75">
      <c r="N818" s="304"/>
      <c r="O818" s="152"/>
      <c r="P818" s="152"/>
      <c r="Q818" s="152"/>
    </row>
    <row r="819" spans="14:17" ht="12.75">
      <c r="N819" s="304"/>
      <c r="O819" s="152"/>
      <c r="P819" s="152"/>
      <c r="Q819" s="152"/>
    </row>
    <row r="820" spans="14:17" ht="12.75">
      <c r="N820" s="304"/>
      <c r="O820" s="152"/>
      <c r="P820" s="152"/>
      <c r="Q820" s="152"/>
    </row>
    <row r="821" spans="14:17" ht="12.75">
      <c r="N821" s="304"/>
      <c r="O821" s="152"/>
      <c r="P821" s="152"/>
      <c r="Q821" s="152"/>
    </row>
    <row r="822" spans="14:17" ht="12.75">
      <c r="N822" s="304"/>
      <c r="O822" s="152"/>
      <c r="P822" s="152"/>
      <c r="Q822" s="152"/>
    </row>
    <row r="823" spans="14:17" ht="12.75">
      <c r="N823" s="304"/>
      <c r="O823" s="152"/>
      <c r="P823" s="152"/>
      <c r="Q823" s="152"/>
    </row>
    <row r="824" spans="14:17" ht="12.75">
      <c r="N824" s="304"/>
      <c r="O824" s="152"/>
      <c r="P824" s="152"/>
      <c r="Q824" s="152"/>
    </row>
    <row r="825" spans="14:17" ht="12.75">
      <c r="N825" s="304"/>
      <c r="O825" s="152"/>
      <c r="P825" s="152"/>
      <c r="Q825" s="152"/>
    </row>
    <row r="826" spans="14:17" ht="12.75">
      <c r="N826" s="304"/>
      <c r="O826" s="152"/>
      <c r="P826" s="152"/>
      <c r="Q826" s="152"/>
    </row>
    <row r="827" spans="14:17" ht="12.75">
      <c r="N827" s="304"/>
      <c r="O827" s="152"/>
      <c r="P827" s="152"/>
      <c r="Q827" s="152"/>
    </row>
    <row r="828" spans="14:17" ht="12.75">
      <c r="N828" s="304"/>
      <c r="O828" s="152"/>
      <c r="P828" s="152"/>
      <c r="Q828" s="152"/>
    </row>
    <row r="829" spans="14:17" ht="12.75">
      <c r="N829" s="304"/>
      <c r="O829" s="152"/>
      <c r="P829" s="152"/>
      <c r="Q829" s="152"/>
    </row>
    <row r="830" spans="14:17" ht="12.75">
      <c r="N830" s="304"/>
      <c r="O830" s="152"/>
      <c r="P830" s="152"/>
      <c r="Q830" s="152"/>
    </row>
    <row r="831" spans="14:17" ht="12.75">
      <c r="N831" s="304"/>
      <c r="O831" s="152"/>
      <c r="P831" s="152"/>
      <c r="Q831" s="152"/>
    </row>
    <row r="832" spans="14:17" ht="12.75">
      <c r="N832" s="304"/>
      <c r="O832" s="152"/>
      <c r="P832" s="152"/>
      <c r="Q832" s="152"/>
    </row>
    <row r="833" spans="14:17" ht="12.75">
      <c r="N833" s="304"/>
      <c r="O833" s="152"/>
      <c r="P833" s="152"/>
      <c r="Q833" s="152"/>
    </row>
    <row r="834" spans="14:17" ht="12.75">
      <c r="N834" s="304"/>
      <c r="O834" s="152"/>
      <c r="P834" s="152"/>
      <c r="Q834" s="152"/>
    </row>
    <row r="835" spans="14:17" ht="12.75">
      <c r="N835" s="304"/>
      <c r="O835" s="152"/>
      <c r="P835" s="152"/>
      <c r="Q835" s="152"/>
    </row>
    <row r="836" spans="14:17" ht="12.75">
      <c r="N836" s="304"/>
      <c r="O836" s="152"/>
      <c r="P836" s="152"/>
      <c r="Q836" s="152"/>
    </row>
    <row r="837" spans="14:17" ht="12.75">
      <c r="N837" s="304"/>
      <c r="O837" s="152"/>
      <c r="P837" s="152"/>
      <c r="Q837" s="152"/>
    </row>
    <row r="838" spans="14:17" ht="12.75">
      <c r="N838" s="304"/>
      <c r="O838" s="152"/>
      <c r="P838" s="152"/>
      <c r="Q838" s="152"/>
    </row>
    <row r="839" spans="14:17" ht="12.75">
      <c r="N839" s="304"/>
      <c r="O839" s="152"/>
      <c r="P839" s="152"/>
      <c r="Q839" s="152"/>
    </row>
    <row r="840" spans="14:17" ht="12.75">
      <c r="N840" s="304"/>
      <c r="O840" s="152"/>
      <c r="P840" s="152"/>
      <c r="Q840" s="152"/>
    </row>
    <row r="841" spans="14:17" ht="12.75">
      <c r="N841" s="304"/>
      <c r="O841" s="152"/>
      <c r="P841" s="152"/>
      <c r="Q841" s="152"/>
    </row>
    <row r="842" spans="14:17" ht="12.75">
      <c r="N842" s="304"/>
      <c r="O842" s="152"/>
      <c r="P842" s="152"/>
      <c r="Q842" s="152"/>
    </row>
    <row r="843" spans="14:17" ht="12.75">
      <c r="N843" s="304"/>
      <c r="O843" s="152"/>
      <c r="P843" s="152"/>
      <c r="Q843" s="152"/>
    </row>
    <row r="844" spans="14:17" ht="12.75">
      <c r="N844" s="304"/>
      <c r="O844" s="152"/>
      <c r="P844" s="152"/>
      <c r="Q844" s="152"/>
    </row>
    <row r="845" spans="14:17" ht="12.75">
      <c r="N845" s="304"/>
      <c r="O845" s="152"/>
      <c r="P845" s="152"/>
      <c r="Q845" s="152"/>
    </row>
    <row r="846" spans="14:17" ht="12.75">
      <c r="N846" s="304"/>
      <c r="O846" s="152"/>
      <c r="P846" s="152"/>
      <c r="Q846" s="152"/>
    </row>
    <row r="847" spans="14:17" ht="12.75">
      <c r="N847" s="304"/>
      <c r="O847" s="152"/>
      <c r="P847" s="152"/>
      <c r="Q847" s="152"/>
    </row>
    <row r="848" spans="14:17" ht="12.75">
      <c r="N848" s="304"/>
      <c r="O848" s="152"/>
      <c r="P848" s="152"/>
      <c r="Q848" s="152"/>
    </row>
    <row r="849" spans="14:17" ht="12.75">
      <c r="N849" s="304"/>
      <c r="O849" s="152"/>
      <c r="P849" s="152"/>
      <c r="Q849" s="152"/>
    </row>
    <row r="850" spans="14:17" ht="12.75">
      <c r="N850" s="304"/>
      <c r="O850" s="152"/>
      <c r="P850" s="152"/>
      <c r="Q850" s="152"/>
    </row>
    <row r="851" spans="14:17" ht="12.75">
      <c r="N851" s="304"/>
      <c r="O851" s="152"/>
      <c r="P851" s="152"/>
      <c r="Q851" s="152"/>
    </row>
    <row r="852" spans="14:17" ht="12.75">
      <c r="N852" s="304"/>
      <c r="O852" s="152"/>
      <c r="P852" s="152"/>
      <c r="Q852" s="152"/>
    </row>
    <row r="853" spans="14:17" ht="12.75">
      <c r="N853" s="304"/>
      <c r="O853" s="152"/>
      <c r="P853" s="152"/>
      <c r="Q853" s="152"/>
    </row>
    <row r="854" spans="14:17" ht="12.75">
      <c r="N854" s="304"/>
      <c r="O854" s="152"/>
      <c r="P854" s="152"/>
      <c r="Q854" s="152"/>
    </row>
    <row r="855" spans="14:17" ht="12.75">
      <c r="N855" s="304"/>
      <c r="O855" s="152"/>
      <c r="P855" s="152"/>
      <c r="Q855" s="152"/>
    </row>
    <row r="856" spans="14:17" ht="12.75">
      <c r="N856" s="304"/>
      <c r="O856" s="152"/>
      <c r="P856" s="152"/>
      <c r="Q856" s="152"/>
    </row>
    <row r="857" spans="14:17" ht="12.75">
      <c r="N857" s="304"/>
      <c r="O857" s="152"/>
      <c r="P857" s="152"/>
      <c r="Q857" s="152"/>
    </row>
    <row r="858" spans="14:17" ht="12.75">
      <c r="N858" s="304"/>
      <c r="O858" s="152"/>
      <c r="P858" s="152"/>
      <c r="Q858" s="152"/>
    </row>
    <row r="859" spans="14:17" ht="12.75">
      <c r="N859" s="304"/>
      <c r="O859" s="152"/>
      <c r="P859" s="152"/>
      <c r="Q859" s="152"/>
    </row>
    <row r="860" spans="14:17" ht="12.75">
      <c r="N860" s="304"/>
      <c r="O860" s="152"/>
      <c r="P860" s="152"/>
      <c r="Q860" s="152"/>
    </row>
    <row r="861" spans="14:17" ht="12.75">
      <c r="N861" s="304"/>
      <c r="O861" s="152"/>
      <c r="P861" s="152"/>
      <c r="Q861" s="152"/>
    </row>
    <row r="862" spans="14:17" ht="12.75">
      <c r="N862" s="304"/>
      <c r="O862" s="152"/>
      <c r="P862" s="152"/>
      <c r="Q862" s="152"/>
    </row>
    <row r="863" spans="14:17" ht="12.75">
      <c r="N863" s="304"/>
      <c r="O863" s="152"/>
      <c r="P863" s="152"/>
      <c r="Q863" s="152"/>
    </row>
    <row r="864" spans="14:17" ht="12.75">
      <c r="N864" s="304"/>
      <c r="O864" s="152"/>
      <c r="P864" s="152"/>
      <c r="Q864" s="152"/>
    </row>
    <row r="865" spans="14:17" ht="12.75">
      <c r="N865" s="304"/>
      <c r="O865" s="152"/>
      <c r="P865" s="152"/>
      <c r="Q865" s="152"/>
    </row>
    <row r="866" spans="14:17" ht="12.75">
      <c r="N866" s="304"/>
      <c r="O866" s="152"/>
      <c r="P866" s="152"/>
      <c r="Q866" s="152"/>
    </row>
    <row r="867" spans="14:17" ht="12.75">
      <c r="N867" s="304"/>
      <c r="O867" s="152"/>
      <c r="P867" s="152"/>
      <c r="Q867" s="152"/>
    </row>
    <row r="868" spans="14:17" ht="12.75">
      <c r="N868" s="304"/>
      <c r="O868" s="152"/>
      <c r="P868" s="152"/>
      <c r="Q868" s="152"/>
    </row>
    <row r="869" spans="14:17" ht="12.75">
      <c r="N869" s="304"/>
      <c r="O869" s="152"/>
      <c r="P869" s="152"/>
      <c r="Q869" s="152"/>
    </row>
    <row r="870" spans="14:17" ht="12.75">
      <c r="N870" s="304"/>
      <c r="O870" s="152"/>
      <c r="P870" s="152"/>
      <c r="Q870" s="152"/>
    </row>
    <row r="871" spans="14:17" ht="12.75">
      <c r="N871" s="304"/>
      <c r="O871" s="152"/>
      <c r="P871" s="152"/>
      <c r="Q871" s="152"/>
    </row>
    <row r="872" spans="14:17" ht="12.75">
      <c r="N872" s="304"/>
      <c r="O872" s="152"/>
      <c r="P872" s="152"/>
      <c r="Q872" s="152"/>
    </row>
    <row r="873" spans="14:17" ht="12.75">
      <c r="N873" s="304"/>
      <c r="O873" s="152"/>
      <c r="P873" s="152"/>
      <c r="Q873" s="152"/>
    </row>
    <row r="874" spans="14:17" ht="12.75">
      <c r="N874" s="304"/>
      <c r="O874" s="152"/>
      <c r="P874" s="152"/>
      <c r="Q874" s="152"/>
    </row>
    <row r="875" spans="14:17" ht="12.75">
      <c r="N875" s="304"/>
      <c r="O875" s="152"/>
      <c r="P875" s="152"/>
      <c r="Q875" s="152"/>
    </row>
    <row r="876" spans="14:17" ht="12.75">
      <c r="N876" s="304"/>
      <c r="O876" s="152"/>
      <c r="P876" s="152"/>
      <c r="Q876" s="152"/>
    </row>
    <row r="877" spans="14:17" ht="12.75">
      <c r="N877" s="304"/>
      <c r="O877" s="152"/>
      <c r="P877" s="152"/>
      <c r="Q877" s="152"/>
    </row>
    <row r="878" spans="14:17" ht="12.75">
      <c r="N878" s="304"/>
      <c r="O878" s="152"/>
      <c r="P878" s="152"/>
      <c r="Q878" s="152"/>
    </row>
    <row r="879" spans="14:17" ht="12.75">
      <c r="N879" s="304"/>
      <c r="O879" s="152"/>
      <c r="P879" s="152"/>
      <c r="Q879" s="152"/>
    </row>
    <row r="880" spans="14:17" ht="12.75">
      <c r="N880" s="304"/>
      <c r="O880" s="152"/>
      <c r="P880" s="152"/>
      <c r="Q880" s="152"/>
    </row>
    <row r="881" spans="14:17" ht="12.75">
      <c r="N881" s="304"/>
      <c r="O881" s="152"/>
      <c r="P881" s="152"/>
      <c r="Q881" s="152"/>
    </row>
    <row r="882" spans="14:17" ht="12.75">
      <c r="N882" s="304"/>
      <c r="O882" s="152"/>
      <c r="P882" s="152"/>
      <c r="Q882" s="152"/>
    </row>
    <row r="883" spans="14:17" ht="12.75">
      <c r="N883" s="304"/>
      <c r="O883" s="152"/>
      <c r="P883" s="152"/>
      <c r="Q883" s="152"/>
    </row>
    <row r="884" spans="14:17" ht="12.75">
      <c r="N884" s="304"/>
      <c r="O884" s="152"/>
      <c r="P884" s="152"/>
      <c r="Q884" s="152"/>
    </row>
    <row r="885" spans="14:17" ht="12.75">
      <c r="N885" s="304"/>
      <c r="O885" s="152"/>
      <c r="P885" s="152"/>
      <c r="Q885" s="152"/>
    </row>
    <row r="886" spans="14:17" ht="12.75">
      <c r="N886" s="304"/>
      <c r="O886" s="152"/>
      <c r="P886" s="152"/>
      <c r="Q886" s="152"/>
    </row>
    <row r="887" spans="14:17" ht="12.75">
      <c r="N887" s="304"/>
      <c r="O887" s="152"/>
      <c r="P887" s="152"/>
      <c r="Q887" s="152"/>
    </row>
    <row r="888" spans="14:17" ht="12.75">
      <c r="N888" s="304"/>
      <c r="O888" s="152"/>
      <c r="P888" s="152"/>
      <c r="Q888" s="152"/>
    </row>
    <row r="889" spans="14:17" ht="12.75">
      <c r="N889" s="304"/>
      <c r="O889" s="152"/>
      <c r="P889" s="152"/>
      <c r="Q889" s="152"/>
    </row>
    <row r="890" spans="14:17" ht="12.75">
      <c r="N890" s="304"/>
      <c r="O890" s="152"/>
      <c r="P890" s="152"/>
      <c r="Q890" s="152"/>
    </row>
    <row r="891" spans="14:17" ht="12.75">
      <c r="N891" s="304"/>
      <c r="O891" s="152"/>
      <c r="P891" s="152"/>
      <c r="Q891" s="152"/>
    </row>
    <row r="892" spans="14:17" ht="12.75">
      <c r="N892" s="304"/>
      <c r="O892" s="152"/>
      <c r="P892" s="152"/>
      <c r="Q892" s="152"/>
    </row>
    <row r="893" spans="14:17" ht="12.75">
      <c r="N893" s="304"/>
      <c r="O893" s="152"/>
      <c r="P893" s="152"/>
      <c r="Q893" s="152"/>
    </row>
    <row r="894" spans="14:17" ht="12.75">
      <c r="N894" s="304"/>
      <c r="O894" s="152"/>
      <c r="P894" s="152"/>
      <c r="Q894" s="152"/>
    </row>
    <row r="895" spans="14:17" ht="12.75">
      <c r="N895" s="304"/>
      <c r="O895" s="152"/>
      <c r="P895" s="152"/>
      <c r="Q895" s="152"/>
    </row>
    <row r="896" spans="14:17" ht="12.75">
      <c r="N896" s="304"/>
      <c r="O896" s="152"/>
      <c r="P896" s="152"/>
      <c r="Q896" s="152"/>
    </row>
    <row r="897" spans="14:17" ht="12.75">
      <c r="N897" s="304"/>
      <c r="O897" s="152"/>
      <c r="P897" s="152"/>
      <c r="Q897" s="152"/>
    </row>
    <row r="898" spans="14:17" ht="12.75">
      <c r="N898" s="304"/>
      <c r="O898" s="152"/>
      <c r="P898" s="152"/>
      <c r="Q898" s="152"/>
    </row>
    <row r="899" spans="14:17" ht="12.75">
      <c r="N899" s="304"/>
      <c r="O899" s="152"/>
      <c r="P899" s="152"/>
      <c r="Q899" s="152"/>
    </row>
    <row r="900" spans="14:17" ht="12.75">
      <c r="N900" s="304"/>
      <c r="O900" s="152"/>
      <c r="P900" s="152"/>
      <c r="Q900" s="152"/>
    </row>
    <row r="901" spans="14:17" ht="12.75">
      <c r="N901" s="304"/>
      <c r="O901" s="152"/>
      <c r="P901" s="152"/>
      <c r="Q901" s="152"/>
    </row>
    <row r="902" spans="14:17" ht="12.75">
      <c r="N902" s="304"/>
      <c r="O902" s="152"/>
      <c r="P902" s="152"/>
      <c r="Q902" s="152"/>
    </row>
    <row r="903" spans="14:17" ht="12.75">
      <c r="N903" s="304"/>
      <c r="O903" s="152"/>
      <c r="P903" s="152"/>
      <c r="Q903" s="152"/>
    </row>
    <row r="904" spans="14:17" ht="12.75">
      <c r="N904" s="304"/>
      <c r="O904" s="152"/>
      <c r="P904" s="152"/>
      <c r="Q904" s="152"/>
    </row>
    <row r="905" spans="14:17" ht="12.75">
      <c r="N905" s="304"/>
      <c r="O905" s="152"/>
      <c r="P905" s="152"/>
      <c r="Q905" s="152"/>
    </row>
    <row r="906" spans="14:17" ht="12.75">
      <c r="N906" s="304"/>
      <c r="O906" s="152"/>
      <c r="P906" s="152"/>
      <c r="Q906" s="152"/>
    </row>
    <row r="907" spans="14:17" ht="12.75">
      <c r="N907" s="304"/>
      <c r="O907" s="152"/>
      <c r="P907" s="152"/>
      <c r="Q907" s="152"/>
    </row>
    <row r="908" spans="14:17" ht="12.75">
      <c r="N908" s="304"/>
      <c r="O908" s="152"/>
      <c r="P908" s="152"/>
      <c r="Q908" s="152"/>
    </row>
    <row r="909" spans="14:17" ht="12.75">
      <c r="N909" s="304"/>
      <c r="O909" s="152"/>
      <c r="P909" s="152"/>
      <c r="Q909" s="152"/>
    </row>
    <row r="910" spans="14:17" ht="12.75">
      <c r="N910" s="304"/>
      <c r="O910" s="152"/>
      <c r="P910" s="152"/>
      <c r="Q910" s="152"/>
    </row>
    <row r="911" spans="14:17" ht="12.75">
      <c r="N911" s="304"/>
      <c r="O911" s="152"/>
      <c r="P911" s="152"/>
      <c r="Q911" s="152"/>
    </row>
    <row r="912" spans="14:17" ht="12.75">
      <c r="N912" s="304"/>
      <c r="O912" s="152"/>
      <c r="P912" s="152"/>
      <c r="Q912" s="152"/>
    </row>
    <row r="913" spans="14:17" ht="12.75">
      <c r="N913" s="304"/>
      <c r="O913" s="152"/>
      <c r="P913" s="152"/>
      <c r="Q913" s="152"/>
    </row>
    <row r="914" spans="14:17" ht="12.75">
      <c r="N914" s="304"/>
      <c r="O914" s="152"/>
      <c r="P914" s="152"/>
      <c r="Q914" s="152"/>
    </row>
    <row r="915" spans="14:17" ht="12.75">
      <c r="N915" s="304"/>
      <c r="O915" s="152"/>
      <c r="P915" s="152"/>
      <c r="Q915" s="152"/>
    </row>
    <row r="916" spans="14:17" ht="12.75">
      <c r="N916" s="304"/>
      <c r="O916" s="152"/>
      <c r="P916" s="152"/>
      <c r="Q916" s="152"/>
    </row>
    <row r="917" spans="14:17" ht="12.75">
      <c r="N917" s="304"/>
      <c r="O917" s="152"/>
      <c r="P917" s="152"/>
      <c r="Q917" s="152"/>
    </row>
    <row r="918" spans="14:17" ht="12.75">
      <c r="N918" s="304"/>
      <c r="O918" s="152"/>
      <c r="P918" s="152"/>
      <c r="Q918" s="152"/>
    </row>
    <row r="919" spans="14:17" ht="12.75">
      <c r="N919" s="304"/>
      <c r="O919" s="152"/>
      <c r="P919" s="152"/>
      <c r="Q919" s="152"/>
    </row>
    <row r="920" spans="14:17" ht="12.75">
      <c r="N920" s="304"/>
      <c r="O920" s="152"/>
      <c r="P920" s="152"/>
      <c r="Q920" s="152"/>
    </row>
    <row r="921" spans="14:17" ht="12.75">
      <c r="N921" s="304"/>
      <c r="O921" s="152"/>
      <c r="P921" s="152"/>
      <c r="Q921" s="152"/>
    </row>
    <row r="922" spans="14:17" ht="12.75">
      <c r="N922" s="304"/>
      <c r="O922" s="152"/>
      <c r="P922" s="152"/>
      <c r="Q922" s="152"/>
    </row>
    <row r="923" spans="14:17" ht="12.75">
      <c r="N923" s="304"/>
      <c r="O923" s="152"/>
      <c r="P923" s="152"/>
      <c r="Q923" s="152"/>
    </row>
    <row r="924" spans="14:17" ht="12.75">
      <c r="N924" s="304"/>
      <c r="O924" s="152"/>
      <c r="P924" s="152"/>
      <c r="Q924" s="152"/>
    </row>
    <row r="925" spans="14:17" ht="12.75">
      <c r="N925" s="304"/>
      <c r="O925" s="152"/>
      <c r="P925" s="152"/>
      <c r="Q925" s="152"/>
    </row>
    <row r="926" spans="14:17" ht="12.75">
      <c r="N926" s="304"/>
      <c r="O926" s="152"/>
      <c r="P926" s="152"/>
      <c r="Q926" s="152"/>
    </row>
    <row r="927" spans="14:17" ht="12.75">
      <c r="N927" s="304"/>
      <c r="O927" s="152"/>
      <c r="P927" s="152"/>
      <c r="Q927" s="152"/>
    </row>
    <row r="928" spans="14:17" ht="12.75">
      <c r="N928" s="304"/>
      <c r="O928" s="152"/>
      <c r="P928" s="152"/>
      <c r="Q928" s="152"/>
    </row>
    <row r="929" spans="14:17" ht="12.75">
      <c r="N929" s="304"/>
      <c r="O929" s="152"/>
      <c r="P929" s="152"/>
      <c r="Q929" s="152"/>
    </row>
    <row r="930" spans="14:17" ht="12.75">
      <c r="N930" s="304"/>
      <c r="O930" s="152"/>
      <c r="P930" s="152"/>
      <c r="Q930" s="152"/>
    </row>
    <row r="931" spans="14:17" ht="12.75">
      <c r="N931" s="304"/>
      <c r="O931" s="152"/>
      <c r="P931" s="152"/>
      <c r="Q931" s="152"/>
    </row>
    <row r="932" spans="14:17" ht="12.75">
      <c r="N932" s="304"/>
      <c r="O932" s="152"/>
      <c r="P932" s="152"/>
      <c r="Q932" s="152"/>
    </row>
    <row r="933" spans="14:17" ht="12.75">
      <c r="N933" s="304"/>
      <c r="O933" s="152"/>
      <c r="P933" s="152"/>
      <c r="Q933" s="152"/>
    </row>
    <row r="934" spans="14:17" ht="12.75">
      <c r="N934" s="304"/>
      <c r="O934" s="152"/>
      <c r="P934" s="152"/>
      <c r="Q934" s="152"/>
    </row>
    <row r="935" spans="14:17" ht="12.75">
      <c r="N935" s="304"/>
      <c r="O935" s="152"/>
      <c r="P935" s="152"/>
      <c r="Q935" s="152"/>
    </row>
    <row r="936" spans="14:17" ht="12.75">
      <c r="N936" s="304"/>
      <c r="O936" s="152"/>
      <c r="P936" s="152"/>
      <c r="Q936" s="152"/>
    </row>
    <row r="937" spans="14:17" ht="12.75">
      <c r="N937" s="304"/>
      <c r="O937" s="152"/>
      <c r="P937" s="152"/>
      <c r="Q937" s="152"/>
    </row>
    <row r="938" spans="14:17" ht="12.75">
      <c r="N938" s="304"/>
      <c r="O938" s="152"/>
      <c r="P938" s="152"/>
      <c r="Q938" s="152"/>
    </row>
    <row r="939" spans="14:17" ht="12.75">
      <c r="N939" s="304"/>
      <c r="O939" s="152"/>
      <c r="P939" s="152"/>
      <c r="Q939" s="152"/>
    </row>
    <row r="940" spans="14:17" ht="12.75">
      <c r="N940" s="304"/>
      <c r="O940" s="152"/>
      <c r="P940" s="152"/>
      <c r="Q940" s="152"/>
    </row>
    <row r="941" spans="14:17" ht="12.75">
      <c r="N941" s="304"/>
      <c r="O941" s="152"/>
      <c r="P941" s="152"/>
      <c r="Q941" s="152"/>
    </row>
    <row r="942" spans="14:17" ht="12.75">
      <c r="N942" s="304"/>
      <c r="O942" s="152"/>
      <c r="P942" s="152"/>
      <c r="Q942" s="152"/>
    </row>
    <row r="943" spans="14:17" ht="12.75">
      <c r="N943" s="304"/>
      <c r="O943" s="152"/>
      <c r="P943" s="152"/>
      <c r="Q943" s="152"/>
    </row>
    <row r="944" spans="14:17" ht="12.75">
      <c r="N944" s="304"/>
      <c r="O944" s="152"/>
      <c r="P944" s="152"/>
      <c r="Q944" s="152"/>
    </row>
    <row r="945" spans="14:17" ht="12.75">
      <c r="N945" s="304"/>
      <c r="O945" s="152"/>
      <c r="P945" s="152"/>
      <c r="Q945" s="152"/>
    </row>
    <row r="946" spans="14:17" ht="12.75">
      <c r="N946" s="304"/>
      <c r="O946" s="152"/>
      <c r="P946" s="152"/>
      <c r="Q946" s="152"/>
    </row>
    <row r="947" spans="14:17" ht="12.75">
      <c r="N947" s="304"/>
      <c r="O947" s="152"/>
      <c r="P947" s="152"/>
      <c r="Q947" s="152"/>
    </row>
    <row r="948" spans="14:17" ht="12.75">
      <c r="N948" s="304"/>
      <c r="O948" s="152"/>
      <c r="P948" s="152"/>
      <c r="Q948" s="152"/>
    </row>
    <row r="949" spans="14:17" ht="12.75">
      <c r="N949" s="304"/>
      <c r="O949" s="152"/>
      <c r="P949" s="152"/>
      <c r="Q949" s="152"/>
    </row>
    <row r="950" spans="14:17" ht="12.75">
      <c r="N950" s="304"/>
      <c r="O950" s="152"/>
      <c r="P950" s="152"/>
      <c r="Q950" s="152"/>
    </row>
    <row r="951" spans="14:17" ht="12.75">
      <c r="N951" s="304"/>
      <c r="O951" s="152"/>
      <c r="P951" s="152"/>
      <c r="Q951" s="152"/>
    </row>
    <row r="952" spans="14:17" ht="12.75">
      <c r="N952" s="304"/>
      <c r="O952" s="152"/>
      <c r="P952" s="152"/>
      <c r="Q952" s="152"/>
    </row>
    <row r="953" spans="14:17" ht="12.75">
      <c r="N953" s="304"/>
      <c r="O953" s="152"/>
      <c r="P953" s="152"/>
      <c r="Q953" s="152"/>
    </row>
    <row r="954" spans="14:17" ht="12.75">
      <c r="N954" s="304"/>
      <c r="O954" s="152"/>
      <c r="P954" s="152"/>
      <c r="Q954" s="152"/>
    </row>
    <row r="955" spans="14:17" ht="12.75">
      <c r="N955" s="304"/>
      <c r="O955" s="152"/>
      <c r="P955" s="152"/>
      <c r="Q955" s="152"/>
    </row>
    <row r="956" spans="14:17" ht="12.75">
      <c r="N956" s="304"/>
      <c r="O956" s="152"/>
      <c r="P956" s="152"/>
      <c r="Q956" s="152"/>
    </row>
    <row r="957" spans="14:17" ht="12.75">
      <c r="N957" s="304"/>
      <c r="O957" s="152"/>
      <c r="P957" s="152"/>
      <c r="Q957" s="152"/>
    </row>
    <row r="958" spans="14:17" ht="12.75">
      <c r="N958" s="304"/>
      <c r="O958" s="152"/>
      <c r="P958" s="152"/>
      <c r="Q958" s="152"/>
    </row>
    <row r="959" spans="14:17" ht="12.75">
      <c r="N959" s="304"/>
      <c r="O959" s="152"/>
      <c r="P959" s="152"/>
      <c r="Q959" s="152"/>
    </row>
    <row r="960" spans="14:17" ht="12.75">
      <c r="N960" s="304"/>
      <c r="O960" s="152"/>
      <c r="P960" s="152"/>
      <c r="Q960" s="152"/>
    </row>
    <row r="961" spans="14:17" ht="12.75">
      <c r="N961" s="304"/>
      <c r="O961" s="152"/>
      <c r="P961" s="152"/>
      <c r="Q961" s="152"/>
    </row>
    <row r="962" spans="14:17" ht="12.75">
      <c r="N962" s="304"/>
      <c r="O962" s="152"/>
      <c r="P962" s="152"/>
      <c r="Q962" s="152"/>
    </row>
    <row r="963" spans="14:17" ht="12.75">
      <c r="N963" s="304"/>
      <c r="O963" s="152"/>
      <c r="P963" s="152"/>
      <c r="Q963" s="152"/>
    </row>
    <row r="964" spans="14:17" ht="12.75">
      <c r="N964" s="304"/>
      <c r="O964" s="152"/>
      <c r="P964" s="152"/>
      <c r="Q964" s="152"/>
    </row>
    <row r="965" spans="14:17" ht="12.75">
      <c r="N965" s="304"/>
      <c r="O965" s="152"/>
      <c r="P965" s="152"/>
      <c r="Q965" s="152"/>
    </row>
    <row r="966" spans="14:17" ht="12.75">
      <c r="N966" s="304"/>
      <c r="O966" s="152"/>
      <c r="P966" s="152"/>
      <c r="Q966" s="152"/>
    </row>
    <row r="967" spans="14:17" ht="12.75">
      <c r="N967" s="304"/>
      <c r="O967" s="152"/>
      <c r="P967" s="152"/>
      <c r="Q967" s="152"/>
    </row>
    <row r="968" spans="14:17" ht="12.75">
      <c r="N968" s="304"/>
      <c r="O968" s="152"/>
      <c r="P968" s="152"/>
      <c r="Q968" s="152"/>
    </row>
    <row r="969" spans="14:17" ht="12.75">
      <c r="N969" s="304"/>
      <c r="O969" s="152"/>
      <c r="P969" s="152"/>
      <c r="Q969" s="152"/>
    </row>
    <row r="970" spans="14:17" ht="12.75">
      <c r="N970" s="304"/>
      <c r="O970" s="152"/>
      <c r="P970" s="152"/>
      <c r="Q970" s="152"/>
    </row>
    <row r="971" spans="14:17" ht="12.75">
      <c r="N971" s="304"/>
      <c r="O971" s="152"/>
      <c r="P971" s="152"/>
      <c r="Q971" s="152"/>
    </row>
    <row r="972" spans="14:17" ht="12.75">
      <c r="N972" s="304"/>
      <c r="O972" s="152"/>
      <c r="P972" s="152"/>
      <c r="Q972" s="152"/>
    </row>
    <row r="973" spans="14:17" ht="12.75">
      <c r="N973" s="304"/>
      <c r="O973" s="152"/>
      <c r="P973" s="152"/>
      <c r="Q973" s="152"/>
    </row>
    <row r="974" spans="14:17" ht="12.75">
      <c r="N974" s="304"/>
      <c r="O974" s="152"/>
      <c r="P974" s="152"/>
      <c r="Q974" s="152"/>
    </row>
    <row r="975" spans="14:17" ht="12.75">
      <c r="N975" s="304"/>
      <c r="O975" s="152"/>
      <c r="P975" s="152"/>
      <c r="Q975" s="152"/>
    </row>
    <row r="976" spans="14:17" ht="12.75">
      <c r="N976" s="304"/>
      <c r="O976" s="152"/>
      <c r="P976" s="152"/>
      <c r="Q976" s="152"/>
    </row>
    <row r="977" spans="14:17" ht="12.75">
      <c r="N977" s="304"/>
      <c r="O977" s="152"/>
      <c r="P977" s="152"/>
      <c r="Q977" s="152"/>
    </row>
    <row r="978" spans="14:17" ht="12.75">
      <c r="N978" s="304"/>
      <c r="O978" s="152"/>
      <c r="P978" s="152"/>
      <c r="Q978" s="152"/>
    </row>
    <row r="979" spans="14:17" ht="12.75">
      <c r="N979" s="304"/>
      <c r="O979" s="152"/>
      <c r="P979" s="152"/>
      <c r="Q979" s="152"/>
    </row>
    <row r="980" spans="14:17" ht="12.75">
      <c r="N980" s="304"/>
      <c r="O980" s="152"/>
      <c r="P980" s="152"/>
      <c r="Q980" s="152"/>
    </row>
    <row r="981" spans="14:17" ht="12.75">
      <c r="N981" s="304"/>
      <c r="O981" s="152"/>
      <c r="P981" s="152"/>
      <c r="Q981" s="152"/>
    </row>
    <row r="982" spans="14:17" ht="12.75">
      <c r="N982" s="304"/>
      <c r="O982" s="152"/>
      <c r="P982" s="152"/>
      <c r="Q982" s="152"/>
    </row>
    <row r="983" spans="14:17" ht="12.75">
      <c r="N983" s="304"/>
      <c r="O983" s="152"/>
      <c r="P983" s="152"/>
      <c r="Q983" s="152"/>
    </row>
    <row r="984" spans="14:17" ht="12.75">
      <c r="N984" s="304"/>
      <c r="O984" s="152"/>
      <c r="P984" s="152"/>
      <c r="Q984" s="152"/>
    </row>
    <row r="985" spans="14:17" ht="12.75">
      <c r="N985" s="304"/>
      <c r="O985" s="152"/>
      <c r="P985" s="152"/>
      <c r="Q985" s="152"/>
    </row>
    <row r="986" spans="14:17" ht="12.75">
      <c r="N986" s="304"/>
      <c r="O986" s="152"/>
      <c r="P986" s="152"/>
      <c r="Q986" s="152"/>
    </row>
    <row r="987" spans="14:17" ht="12.75">
      <c r="N987" s="304"/>
      <c r="O987" s="152"/>
      <c r="P987" s="152"/>
      <c r="Q987" s="152"/>
    </row>
    <row r="988" spans="14:17" ht="12.75">
      <c r="N988" s="304"/>
      <c r="O988" s="152"/>
      <c r="P988" s="152"/>
      <c r="Q988" s="152"/>
    </row>
    <row r="989" spans="14:17" ht="12.75">
      <c r="N989" s="304"/>
      <c r="O989" s="152"/>
      <c r="P989" s="152"/>
      <c r="Q989" s="152"/>
    </row>
    <row r="990" spans="14:17" ht="12.75">
      <c r="N990" s="304"/>
      <c r="O990" s="152"/>
      <c r="P990" s="152"/>
      <c r="Q990" s="152"/>
    </row>
    <row r="991" spans="14:17" ht="12.75">
      <c r="N991" s="304"/>
      <c r="O991" s="152"/>
      <c r="P991" s="152"/>
      <c r="Q991" s="152"/>
    </row>
    <row r="992" spans="14:17" ht="12.75">
      <c r="N992" s="304"/>
      <c r="O992" s="152"/>
      <c r="P992" s="152"/>
      <c r="Q992" s="152"/>
    </row>
    <row r="993" spans="14:17" ht="12.75">
      <c r="N993" s="304"/>
      <c r="O993" s="152"/>
      <c r="P993" s="152"/>
      <c r="Q993" s="152"/>
    </row>
    <row r="994" spans="14:17" ht="12.75">
      <c r="N994" s="304"/>
      <c r="O994" s="152"/>
      <c r="P994" s="152"/>
      <c r="Q994" s="152"/>
    </row>
    <row r="995" spans="14:17" ht="12.75">
      <c r="N995" s="304"/>
      <c r="O995" s="152"/>
      <c r="P995" s="152"/>
      <c r="Q995" s="152"/>
    </row>
    <row r="996" spans="14:17" ht="12.75">
      <c r="N996" s="304"/>
      <c r="O996" s="152"/>
      <c r="P996" s="152"/>
      <c r="Q996" s="152"/>
    </row>
  </sheetData>
  <hyperlinks>
    <hyperlink ref="H2" r:id="rId1" xr:uid="{00000000-0004-0000-1A00-000000000000}"/>
    <hyperlink ref="M2" r:id="rId2" xr:uid="{00000000-0004-0000-1A00-000001000000}"/>
    <hyperlink ref="N2" r:id="rId3" xr:uid="{00000000-0004-0000-1A00-000002000000}"/>
    <hyperlink ref="H3" r:id="rId4" xr:uid="{00000000-0004-0000-1A00-000003000000}"/>
    <hyperlink ref="M3" r:id="rId5" xr:uid="{00000000-0004-0000-1A00-000004000000}"/>
    <hyperlink ref="N3" r:id="rId6" xr:uid="{00000000-0004-0000-1A00-000005000000}"/>
    <hyperlink ref="H4" r:id="rId7" xr:uid="{00000000-0004-0000-1A00-000006000000}"/>
    <hyperlink ref="M4" r:id="rId8" xr:uid="{00000000-0004-0000-1A00-000007000000}"/>
    <hyperlink ref="N4" r:id="rId9" xr:uid="{00000000-0004-0000-1A00-000008000000}"/>
    <hyperlink ref="H8" r:id="rId10" xr:uid="{00000000-0004-0000-1A00-000009000000}"/>
    <hyperlink ref="M8" r:id="rId11" xr:uid="{00000000-0004-0000-1A00-00000A000000}"/>
    <hyperlink ref="N8" r:id="rId12" xr:uid="{00000000-0004-0000-1A00-00000B000000}"/>
    <hyperlink ref="H9" r:id="rId13" xr:uid="{00000000-0004-0000-1A00-00000C000000}"/>
    <hyperlink ref="M9" r:id="rId14" xr:uid="{00000000-0004-0000-1A00-00000D000000}"/>
    <hyperlink ref="N9" r:id="rId15" xr:uid="{00000000-0004-0000-1A00-00000E000000}"/>
    <hyperlink ref="H10" r:id="rId16" xr:uid="{00000000-0004-0000-1A00-00000F000000}"/>
    <hyperlink ref="M10" r:id="rId17" xr:uid="{00000000-0004-0000-1A00-000010000000}"/>
    <hyperlink ref="N10" r:id="rId18" xr:uid="{00000000-0004-0000-1A00-00001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RS864"/>
  <sheetViews>
    <sheetView workbookViewId="0">
      <pane ySplit="1" topLeftCell="A79" activePane="bottomLeft" state="frozen"/>
      <selection pane="bottomLeft" activeCell="A79" sqref="A79"/>
    </sheetView>
  </sheetViews>
  <sheetFormatPr defaultColWidth="12.5703125" defaultRowHeight="15.75" customHeight="1"/>
  <cols>
    <col min="1" max="1" width="26.140625" customWidth="1"/>
    <col min="2" max="2" width="24.5703125" customWidth="1"/>
    <col min="3" max="3" width="18.42578125" customWidth="1"/>
    <col min="4" max="4" width="16" customWidth="1"/>
    <col min="5" max="5" width="12.28515625" customWidth="1"/>
    <col min="6" max="6" width="24" customWidth="1"/>
    <col min="7" max="7" width="39" customWidth="1"/>
    <col min="8" max="8" width="8.85546875" customWidth="1"/>
    <col min="9" max="9" width="7" customWidth="1"/>
    <col min="10" max="10" width="14.42578125" customWidth="1"/>
    <col min="11" max="11" width="26.42578125" customWidth="1"/>
    <col min="12" max="12" width="54.28515625" customWidth="1"/>
    <col min="13" max="13" width="13.140625" customWidth="1"/>
    <col min="14" max="14" width="11" customWidth="1"/>
    <col min="15" max="15" width="10.140625" bestFit="1" customWidth="1"/>
    <col min="16" max="16" width="22.42578125" customWidth="1"/>
    <col min="17" max="17" width="17.28515625" customWidth="1"/>
    <col min="18" max="18" width="12.28515625" customWidth="1"/>
    <col min="19" max="487" width="7.28515625" customWidth="1"/>
  </cols>
  <sheetData>
    <row r="1" spans="1:487" ht="12.75">
      <c r="A1" s="156" t="s">
        <v>0</v>
      </c>
      <c r="B1" s="296" t="s">
        <v>1</v>
      </c>
      <c r="C1" s="296" t="s">
        <v>2</v>
      </c>
      <c r="D1" s="306" t="s">
        <v>4492</v>
      </c>
      <c r="E1" s="296" t="s">
        <v>1311</v>
      </c>
      <c r="F1" s="296" t="s">
        <v>333</v>
      </c>
      <c r="G1" s="296" t="s">
        <v>6</v>
      </c>
      <c r="H1" s="296" t="s">
        <v>7</v>
      </c>
      <c r="I1" s="296" t="s">
        <v>9</v>
      </c>
      <c r="J1" s="306" t="s">
        <v>2704</v>
      </c>
      <c r="K1" s="296" t="s">
        <v>4140</v>
      </c>
      <c r="L1" s="296" t="s">
        <v>13</v>
      </c>
      <c r="M1" s="296" t="s">
        <v>4284</v>
      </c>
      <c r="N1" s="296" t="s">
        <v>14</v>
      </c>
      <c r="O1" s="296" t="s">
        <v>2787</v>
      </c>
      <c r="P1" s="296" t="s">
        <v>3381</v>
      </c>
      <c r="Q1" s="296" t="s">
        <v>15</v>
      </c>
      <c r="R1" s="296" t="s">
        <v>4</v>
      </c>
      <c r="S1" s="296" t="s">
        <v>16</v>
      </c>
      <c r="T1" s="596"/>
      <c r="U1" s="596"/>
      <c r="V1" s="596"/>
      <c r="W1" s="596"/>
      <c r="X1" s="596"/>
      <c r="Y1" s="596"/>
      <c r="Z1" s="596"/>
      <c r="AA1" s="596"/>
      <c r="AB1" s="596"/>
      <c r="AC1" s="596"/>
      <c r="AD1" s="596"/>
      <c r="AE1" s="596"/>
      <c r="AF1" s="596"/>
      <c r="AG1" s="596"/>
      <c r="AH1" s="596"/>
      <c r="AI1" s="596"/>
      <c r="AJ1" s="596"/>
      <c r="AK1" s="596"/>
      <c r="AL1" s="596"/>
      <c r="AM1" s="596"/>
      <c r="AN1" s="596"/>
      <c r="AO1" s="596"/>
      <c r="AP1" s="596"/>
      <c r="AQ1" s="596"/>
      <c r="AR1" s="596"/>
      <c r="AS1" s="596"/>
      <c r="AT1" s="596"/>
      <c r="AU1" s="596"/>
      <c r="AV1" s="596"/>
      <c r="AW1" s="596"/>
      <c r="AX1" s="596"/>
      <c r="AY1" s="596"/>
      <c r="AZ1" s="596"/>
      <c r="BA1" s="596"/>
      <c r="BB1" s="596"/>
      <c r="BC1" s="596"/>
      <c r="BD1" s="596"/>
      <c r="BE1" s="596"/>
      <c r="BF1" s="596"/>
      <c r="BG1" s="596"/>
      <c r="BH1" s="596"/>
      <c r="BI1" s="596"/>
      <c r="BJ1" s="596"/>
      <c r="BK1" s="596"/>
      <c r="BL1" s="596"/>
      <c r="BM1" s="596"/>
      <c r="BN1" s="596"/>
      <c r="BO1" s="596"/>
      <c r="BP1" s="596"/>
      <c r="BQ1" s="596"/>
      <c r="BR1" s="596"/>
      <c r="BS1" s="596"/>
      <c r="BT1" s="596"/>
      <c r="BU1" s="596"/>
      <c r="BV1" s="596"/>
      <c r="BW1" s="596"/>
      <c r="BX1" s="596"/>
      <c r="BY1" s="596"/>
      <c r="BZ1" s="596"/>
      <c r="CA1" s="596"/>
      <c r="CB1" s="596"/>
      <c r="CC1" s="596"/>
      <c r="CD1" s="596"/>
      <c r="CE1" s="596"/>
      <c r="CF1" s="596"/>
      <c r="CG1" s="596"/>
      <c r="CH1" s="596"/>
      <c r="CI1" s="596"/>
      <c r="CJ1" s="596"/>
      <c r="CK1" s="596"/>
      <c r="CL1" s="596"/>
      <c r="CM1" s="596"/>
      <c r="CN1" s="596"/>
      <c r="CO1" s="596"/>
      <c r="CP1" s="596"/>
      <c r="CQ1" s="596"/>
      <c r="CR1" s="596"/>
      <c r="CS1" s="596"/>
      <c r="CT1" s="596"/>
      <c r="CU1" s="596"/>
      <c r="CV1" s="596"/>
      <c r="CW1" s="596"/>
      <c r="CX1" s="596"/>
      <c r="CY1" s="596"/>
      <c r="CZ1" s="596"/>
      <c r="DA1" s="596"/>
      <c r="DB1" s="596"/>
      <c r="DC1" s="596"/>
      <c r="DD1" s="596"/>
      <c r="DE1" s="596"/>
      <c r="DF1" s="596"/>
      <c r="DG1" s="596"/>
      <c r="DH1" s="596"/>
      <c r="DI1" s="596"/>
      <c r="DJ1" s="596"/>
      <c r="DK1" s="596"/>
      <c r="DL1" s="596"/>
      <c r="DM1" s="596"/>
      <c r="DN1" s="596"/>
      <c r="DO1" s="596"/>
      <c r="DP1" s="596"/>
      <c r="DQ1" s="596"/>
      <c r="DR1" s="596"/>
      <c r="DS1" s="596"/>
      <c r="DT1" s="596"/>
      <c r="DU1" s="596"/>
      <c r="DV1" s="596"/>
      <c r="DW1" s="596"/>
      <c r="DX1" s="596"/>
      <c r="DY1" s="596"/>
      <c r="DZ1" s="596"/>
      <c r="EA1" s="596"/>
      <c r="EB1" s="596"/>
      <c r="EC1" s="596"/>
      <c r="ED1" s="596"/>
      <c r="EE1" s="596"/>
      <c r="EF1" s="596"/>
      <c r="EG1" s="596"/>
      <c r="EH1" s="596"/>
      <c r="EI1" s="596"/>
      <c r="EJ1" s="596"/>
      <c r="EK1" s="596"/>
      <c r="EL1" s="596"/>
      <c r="EM1" s="596"/>
      <c r="EN1" s="596"/>
      <c r="EO1" s="596"/>
      <c r="EP1" s="596"/>
      <c r="EQ1" s="596"/>
      <c r="ER1" s="596"/>
      <c r="ES1" s="596"/>
      <c r="ET1" s="596"/>
      <c r="EU1" s="596"/>
      <c r="EV1" s="596"/>
      <c r="EW1" s="596"/>
      <c r="EX1" s="596"/>
      <c r="EY1" s="596"/>
      <c r="EZ1" s="596"/>
      <c r="FA1" s="596"/>
      <c r="FB1" s="596"/>
      <c r="FC1" s="596"/>
      <c r="FD1" s="596"/>
      <c r="FE1" s="596"/>
      <c r="FF1" s="596"/>
      <c r="FG1" s="596"/>
      <c r="FH1" s="596"/>
      <c r="FI1" s="596"/>
      <c r="FJ1" s="596"/>
      <c r="FK1" s="596"/>
      <c r="FL1" s="596"/>
      <c r="FM1" s="596"/>
      <c r="FN1" s="596"/>
      <c r="FO1" s="596"/>
      <c r="FP1" s="596"/>
      <c r="FQ1" s="596"/>
      <c r="FR1" s="596"/>
      <c r="FS1" s="596"/>
      <c r="FT1" s="596"/>
      <c r="FU1" s="596"/>
      <c r="FV1" s="596"/>
      <c r="FW1" s="596"/>
      <c r="FX1" s="596"/>
      <c r="FY1" s="596"/>
      <c r="FZ1" s="596"/>
      <c r="GA1" s="596"/>
      <c r="GB1" s="596"/>
      <c r="GC1" s="596"/>
      <c r="GD1" s="596"/>
      <c r="GE1" s="596"/>
      <c r="GF1" s="596"/>
      <c r="GG1" s="596"/>
      <c r="GH1" s="596"/>
      <c r="GI1" s="596"/>
      <c r="GJ1" s="596"/>
      <c r="GK1" s="596"/>
      <c r="GL1" s="596"/>
      <c r="GM1" s="596"/>
      <c r="GN1" s="596"/>
      <c r="GO1" s="596"/>
      <c r="GP1" s="596"/>
      <c r="GQ1" s="596"/>
      <c r="GR1" s="596"/>
      <c r="GS1" s="596"/>
      <c r="GT1" s="596"/>
      <c r="GU1" s="596"/>
      <c r="GV1" s="596"/>
      <c r="GW1" s="596"/>
      <c r="GX1" s="596"/>
      <c r="GY1" s="596"/>
      <c r="GZ1" s="596"/>
      <c r="HA1" s="596"/>
      <c r="HB1" s="596"/>
      <c r="HC1" s="596"/>
      <c r="HD1" s="596"/>
      <c r="HE1" s="596"/>
      <c r="HF1" s="596"/>
      <c r="HG1" s="596"/>
      <c r="HH1" s="596"/>
      <c r="HI1" s="596"/>
      <c r="HJ1" s="596"/>
      <c r="HK1" s="596"/>
      <c r="HL1" s="596"/>
      <c r="HM1" s="596"/>
      <c r="HN1" s="596"/>
      <c r="HO1" s="596"/>
      <c r="HP1" s="596"/>
      <c r="HQ1" s="596"/>
      <c r="HR1" s="596"/>
      <c r="HS1" s="596"/>
      <c r="HT1" s="596"/>
      <c r="HU1" s="596"/>
      <c r="HV1" s="596"/>
      <c r="HW1" s="596"/>
      <c r="HX1" s="596"/>
      <c r="HY1" s="596"/>
      <c r="HZ1" s="596"/>
      <c r="IA1" s="596"/>
      <c r="IB1" s="596"/>
      <c r="IC1" s="596"/>
      <c r="ID1" s="596"/>
      <c r="IE1" s="596"/>
      <c r="IF1" s="596"/>
      <c r="IG1" s="596"/>
      <c r="IH1" s="596"/>
      <c r="II1" s="596"/>
      <c r="IJ1" s="596"/>
      <c r="IK1" s="596"/>
      <c r="IL1" s="596"/>
      <c r="IM1" s="596"/>
      <c r="IN1" s="596"/>
      <c r="IO1" s="596"/>
      <c r="IP1" s="596"/>
      <c r="IQ1" s="596"/>
      <c r="IR1" s="596"/>
      <c r="IS1" s="596"/>
      <c r="IT1" s="596"/>
      <c r="IU1" s="596"/>
      <c r="IV1" s="596"/>
      <c r="IW1" s="596"/>
      <c r="IX1" s="596"/>
      <c r="IY1" s="596"/>
      <c r="IZ1" s="596"/>
      <c r="JA1" s="596"/>
      <c r="JB1" s="596"/>
      <c r="JC1" s="596"/>
      <c r="JD1" s="596"/>
      <c r="JE1" s="596"/>
      <c r="JF1" s="596"/>
      <c r="JG1" s="596"/>
      <c r="JH1" s="596"/>
      <c r="JI1" s="596"/>
      <c r="JJ1" s="596"/>
      <c r="JK1" s="596"/>
      <c r="JL1" s="596"/>
      <c r="JM1" s="596"/>
      <c r="JN1" s="596"/>
      <c r="JO1" s="596"/>
      <c r="JP1" s="596"/>
      <c r="JQ1" s="596"/>
      <c r="JR1" s="596"/>
      <c r="JS1" s="596"/>
      <c r="JT1" s="596"/>
      <c r="JU1" s="596"/>
      <c r="JV1" s="596"/>
      <c r="JW1" s="596"/>
      <c r="JX1" s="596"/>
      <c r="JY1" s="596"/>
      <c r="JZ1" s="596"/>
      <c r="KA1" s="596"/>
      <c r="KB1" s="596"/>
      <c r="KC1" s="596"/>
      <c r="KD1" s="596"/>
      <c r="KE1" s="596"/>
      <c r="KF1" s="596"/>
      <c r="KG1" s="596"/>
      <c r="KH1" s="596"/>
      <c r="KI1" s="596"/>
      <c r="KJ1" s="596"/>
      <c r="KK1" s="596"/>
      <c r="KL1" s="596"/>
      <c r="KM1" s="596"/>
      <c r="KN1" s="596"/>
      <c r="KO1" s="596"/>
      <c r="KP1" s="596"/>
      <c r="KQ1" s="596"/>
      <c r="KR1" s="596"/>
      <c r="KS1" s="596"/>
      <c r="KT1" s="596"/>
      <c r="KU1" s="596"/>
      <c r="KV1" s="596"/>
      <c r="KW1" s="596"/>
      <c r="KX1" s="596"/>
      <c r="KY1" s="596"/>
      <c r="KZ1" s="596"/>
      <c r="LA1" s="596"/>
      <c r="LB1" s="596"/>
      <c r="LC1" s="596"/>
      <c r="LD1" s="596"/>
      <c r="LE1" s="596"/>
      <c r="LF1" s="596"/>
      <c r="LG1" s="596"/>
      <c r="LH1" s="596"/>
      <c r="LI1" s="596"/>
      <c r="LJ1" s="596"/>
      <c r="LK1" s="596"/>
      <c r="LL1" s="596"/>
      <c r="LM1" s="596"/>
      <c r="LN1" s="596"/>
      <c r="LO1" s="596"/>
      <c r="LP1" s="596"/>
      <c r="LQ1" s="596"/>
      <c r="LR1" s="596"/>
      <c r="LS1" s="596"/>
      <c r="LT1" s="596"/>
      <c r="LU1" s="596"/>
      <c r="LV1" s="596"/>
      <c r="LW1" s="596"/>
      <c r="LX1" s="596"/>
      <c r="LY1" s="596"/>
      <c r="LZ1" s="596"/>
      <c r="MA1" s="596"/>
      <c r="MB1" s="596"/>
      <c r="MC1" s="596"/>
      <c r="MD1" s="596"/>
      <c r="ME1" s="596"/>
      <c r="MF1" s="596"/>
      <c r="MG1" s="596"/>
      <c r="MH1" s="596"/>
      <c r="MI1" s="596"/>
      <c r="MJ1" s="596"/>
      <c r="MK1" s="596"/>
      <c r="ML1" s="596"/>
      <c r="MM1" s="596"/>
      <c r="MN1" s="596"/>
      <c r="MO1" s="596"/>
      <c r="MP1" s="596"/>
      <c r="MQ1" s="596"/>
      <c r="MR1" s="596"/>
      <c r="MS1" s="596"/>
      <c r="MT1" s="596"/>
      <c r="MU1" s="596"/>
      <c r="MV1" s="596"/>
      <c r="MW1" s="596"/>
      <c r="MX1" s="596"/>
      <c r="MY1" s="596"/>
      <c r="MZ1" s="596"/>
      <c r="NA1" s="596"/>
      <c r="NB1" s="596"/>
      <c r="NC1" s="596"/>
      <c r="ND1" s="596"/>
      <c r="NE1" s="596"/>
      <c r="NF1" s="596"/>
      <c r="NG1" s="596"/>
      <c r="NH1" s="596"/>
      <c r="NI1" s="596"/>
      <c r="NJ1" s="596"/>
      <c r="NK1" s="596"/>
      <c r="NL1" s="596"/>
      <c r="NM1" s="596"/>
      <c r="NN1" s="596"/>
      <c r="NO1" s="596"/>
      <c r="NP1" s="596"/>
      <c r="NQ1" s="596"/>
      <c r="NR1" s="596"/>
      <c r="NS1" s="596"/>
      <c r="NT1" s="596"/>
      <c r="NU1" s="596"/>
      <c r="NV1" s="596"/>
      <c r="NW1" s="596"/>
      <c r="NX1" s="596"/>
      <c r="NY1" s="596"/>
      <c r="NZ1" s="596"/>
      <c r="OA1" s="596"/>
      <c r="OB1" s="596"/>
      <c r="OC1" s="596"/>
      <c r="OD1" s="596"/>
      <c r="OE1" s="596"/>
      <c r="OF1" s="596"/>
      <c r="OG1" s="596"/>
      <c r="OH1" s="596"/>
      <c r="OI1" s="596"/>
      <c r="OJ1" s="596"/>
      <c r="OK1" s="596"/>
      <c r="OL1" s="596"/>
      <c r="OM1" s="596"/>
      <c r="ON1" s="596"/>
      <c r="OO1" s="596"/>
      <c r="OP1" s="596"/>
      <c r="OQ1" s="596"/>
      <c r="OR1" s="596"/>
      <c r="OS1" s="596"/>
      <c r="OT1" s="596"/>
      <c r="OU1" s="596"/>
      <c r="OV1" s="596"/>
      <c r="OW1" s="596"/>
      <c r="OX1" s="596"/>
      <c r="OY1" s="596"/>
      <c r="OZ1" s="596"/>
      <c r="PA1" s="596"/>
      <c r="PB1" s="596"/>
      <c r="PC1" s="596"/>
      <c r="PD1" s="596"/>
      <c r="PE1" s="596"/>
      <c r="PF1" s="596"/>
      <c r="PG1" s="596"/>
      <c r="PH1" s="596"/>
      <c r="PI1" s="596"/>
      <c r="PJ1" s="596"/>
      <c r="PK1" s="596"/>
      <c r="PL1" s="596"/>
      <c r="PM1" s="596"/>
      <c r="PN1" s="596"/>
      <c r="PO1" s="596"/>
      <c r="PP1" s="596"/>
      <c r="PQ1" s="596"/>
      <c r="PR1" s="596"/>
      <c r="PS1" s="596"/>
      <c r="PT1" s="596"/>
      <c r="PU1" s="596"/>
      <c r="PV1" s="596"/>
      <c r="PW1" s="596"/>
      <c r="PX1" s="596"/>
      <c r="PY1" s="596"/>
      <c r="PZ1" s="596"/>
      <c r="QA1" s="596"/>
      <c r="QB1" s="596"/>
      <c r="QC1" s="596"/>
      <c r="QD1" s="596"/>
      <c r="QE1" s="596"/>
      <c r="QF1" s="596"/>
      <c r="QG1" s="596"/>
      <c r="QH1" s="596"/>
      <c r="QI1" s="596"/>
      <c r="QJ1" s="596"/>
      <c r="QK1" s="596"/>
      <c r="QL1" s="596"/>
      <c r="QM1" s="596"/>
      <c r="QN1" s="596"/>
      <c r="QO1" s="596"/>
      <c r="QP1" s="596"/>
      <c r="QQ1" s="596"/>
      <c r="QR1" s="596"/>
      <c r="QS1" s="596"/>
      <c r="QT1" s="596"/>
      <c r="QU1" s="596"/>
      <c r="QV1" s="596"/>
      <c r="QW1" s="596"/>
      <c r="QX1" s="596"/>
      <c r="QY1" s="596"/>
      <c r="QZ1" s="596"/>
      <c r="RA1" s="596"/>
      <c r="RB1" s="596"/>
      <c r="RC1" s="596"/>
      <c r="RD1" s="596"/>
      <c r="RE1" s="596"/>
      <c r="RF1" s="596"/>
      <c r="RG1" s="596"/>
      <c r="RH1" s="596"/>
      <c r="RI1" s="596"/>
      <c r="RJ1" s="596"/>
      <c r="RK1" s="596"/>
      <c r="RL1" s="596"/>
      <c r="RM1" s="596"/>
      <c r="RN1" s="596"/>
      <c r="RO1" s="596"/>
      <c r="RP1" s="596"/>
      <c r="RQ1" s="596"/>
      <c r="RR1" s="596"/>
      <c r="RS1" s="596"/>
    </row>
    <row r="2" spans="1:487" ht="12.75">
      <c r="A2" s="94" t="s">
        <v>4493</v>
      </c>
      <c r="B2" s="159" t="s">
        <v>73</v>
      </c>
      <c r="C2" s="160" t="s">
        <v>39</v>
      </c>
      <c r="D2" s="163">
        <v>49400</v>
      </c>
      <c r="E2" s="160" t="s">
        <v>4494</v>
      </c>
      <c r="F2" s="160" t="s">
        <v>4207</v>
      </c>
      <c r="G2" s="748" t="s">
        <v>4495</v>
      </c>
      <c r="H2" s="160" t="s">
        <v>27</v>
      </c>
      <c r="I2" s="749" t="s">
        <v>4496</v>
      </c>
      <c r="J2" s="163">
        <v>25000</v>
      </c>
      <c r="K2" s="160" t="s">
        <v>4497</v>
      </c>
      <c r="L2" s="287" t="s">
        <v>4498</v>
      </c>
      <c r="M2" s="159"/>
      <c r="N2" s="160" t="s">
        <v>30</v>
      </c>
      <c r="O2" s="189">
        <v>45033</v>
      </c>
      <c r="P2" s="160" t="s">
        <v>4499</v>
      </c>
      <c r="Q2" s="160" t="s">
        <v>4500</v>
      </c>
      <c r="R2" s="99" t="s">
        <v>4501</v>
      </c>
      <c r="S2" s="160" t="s">
        <v>80</v>
      </c>
      <c r="T2" s="536"/>
      <c r="U2" s="536"/>
      <c r="V2" s="536"/>
      <c r="W2" s="536"/>
      <c r="X2" s="536"/>
      <c r="Y2" s="536"/>
      <c r="Z2" s="536"/>
      <c r="AA2" s="536"/>
      <c r="AB2" s="536"/>
      <c r="AC2" s="536"/>
      <c r="AD2" s="536"/>
      <c r="AE2" s="536"/>
      <c r="AF2" s="536"/>
      <c r="AG2" s="536"/>
      <c r="AH2" s="536"/>
      <c r="AI2" s="536"/>
      <c r="AJ2" s="536"/>
      <c r="AK2" s="536"/>
      <c r="AL2" s="536"/>
      <c r="AM2" s="536"/>
      <c r="AN2" s="536"/>
      <c r="AO2" s="536"/>
      <c r="AP2" s="536"/>
      <c r="AQ2" s="536"/>
      <c r="AR2" s="536"/>
      <c r="AS2" s="536"/>
      <c r="AT2" s="536"/>
      <c r="AU2" s="536"/>
      <c r="AV2" s="536"/>
      <c r="AW2" s="536"/>
      <c r="AX2" s="536"/>
      <c r="AY2" s="536"/>
      <c r="AZ2" s="536"/>
      <c r="BA2" s="536"/>
      <c r="BB2" s="536"/>
      <c r="BC2" s="536"/>
      <c r="BD2" s="536"/>
      <c r="BE2" s="536"/>
      <c r="BF2" s="536"/>
      <c r="BG2" s="536"/>
      <c r="BH2" s="536"/>
      <c r="BI2" s="536"/>
      <c r="BJ2" s="536"/>
      <c r="BK2" s="536"/>
      <c r="BL2" s="536"/>
      <c r="BM2" s="536"/>
      <c r="BN2" s="536"/>
      <c r="BO2" s="536"/>
      <c r="BP2" s="536"/>
      <c r="BQ2" s="536"/>
      <c r="BR2" s="536"/>
      <c r="BS2" s="536"/>
      <c r="BT2" s="536"/>
      <c r="BU2" s="536"/>
      <c r="BV2" s="536"/>
      <c r="BW2" s="536"/>
      <c r="BX2" s="536"/>
      <c r="BY2" s="536"/>
      <c r="BZ2" s="536"/>
      <c r="CA2" s="536"/>
      <c r="CB2" s="536"/>
      <c r="CC2" s="536"/>
      <c r="CD2" s="536"/>
      <c r="CE2" s="536"/>
      <c r="CF2" s="536"/>
      <c r="CG2" s="536"/>
      <c r="CH2" s="536"/>
      <c r="CI2" s="536"/>
      <c r="CJ2" s="536"/>
      <c r="CK2" s="536"/>
      <c r="CL2" s="536"/>
      <c r="CM2" s="536"/>
      <c r="CN2" s="536"/>
      <c r="CO2" s="536"/>
      <c r="CP2" s="536"/>
      <c r="CQ2" s="536"/>
      <c r="CR2" s="536"/>
      <c r="CS2" s="536"/>
      <c r="CT2" s="536"/>
      <c r="CU2" s="536"/>
      <c r="CV2" s="536"/>
      <c r="CW2" s="536"/>
      <c r="CX2" s="536"/>
      <c r="CY2" s="536"/>
      <c r="CZ2" s="536"/>
      <c r="DA2" s="536"/>
      <c r="DB2" s="536"/>
      <c r="DC2" s="536"/>
      <c r="DD2" s="536"/>
      <c r="DE2" s="536"/>
      <c r="DF2" s="536"/>
      <c r="DG2" s="536"/>
      <c r="DH2" s="536"/>
      <c r="DI2" s="536"/>
      <c r="DJ2" s="536"/>
      <c r="DK2" s="536"/>
      <c r="DL2" s="536"/>
      <c r="DM2" s="536"/>
      <c r="DN2" s="536"/>
      <c r="DO2" s="536"/>
      <c r="DP2" s="536"/>
      <c r="DQ2" s="536"/>
      <c r="DR2" s="536"/>
      <c r="DS2" s="536"/>
      <c r="DT2" s="536"/>
      <c r="DU2" s="536"/>
      <c r="DV2" s="536"/>
      <c r="DW2" s="536"/>
      <c r="DX2" s="536"/>
      <c r="DY2" s="536"/>
      <c r="DZ2" s="536"/>
      <c r="EA2" s="536"/>
      <c r="EB2" s="536"/>
      <c r="EC2" s="536"/>
      <c r="ED2" s="536"/>
      <c r="EE2" s="536"/>
      <c r="EF2" s="536"/>
      <c r="EG2" s="536"/>
      <c r="EH2" s="536"/>
      <c r="EI2" s="536"/>
      <c r="EJ2" s="536"/>
      <c r="EK2" s="536"/>
      <c r="EL2" s="536"/>
      <c r="EM2" s="536"/>
      <c r="EN2" s="536"/>
      <c r="EO2" s="536"/>
      <c r="EP2" s="536"/>
      <c r="EQ2" s="536"/>
      <c r="ER2" s="536"/>
      <c r="ES2" s="536"/>
      <c r="ET2" s="536"/>
      <c r="EU2" s="536"/>
      <c r="EV2" s="536"/>
      <c r="EW2" s="536"/>
      <c r="EX2" s="536"/>
      <c r="EY2" s="536"/>
      <c r="EZ2" s="536"/>
      <c r="FA2" s="536"/>
      <c r="FB2" s="536"/>
      <c r="FC2" s="536"/>
      <c r="FD2" s="536"/>
      <c r="FE2" s="536"/>
      <c r="FF2" s="536"/>
      <c r="FG2" s="536"/>
      <c r="FH2" s="536"/>
      <c r="FI2" s="536"/>
      <c r="FJ2" s="536"/>
      <c r="FK2" s="536"/>
      <c r="FL2" s="536"/>
      <c r="FM2" s="536"/>
      <c r="FN2" s="536"/>
      <c r="FO2" s="536"/>
      <c r="FP2" s="536"/>
      <c r="FQ2" s="536"/>
      <c r="FR2" s="536"/>
      <c r="FS2" s="536"/>
      <c r="FT2" s="536"/>
      <c r="FU2" s="536"/>
      <c r="FV2" s="536"/>
      <c r="FW2" s="536"/>
      <c r="FX2" s="536"/>
      <c r="FY2" s="536"/>
      <c r="FZ2" s="536"/>
      <c r="GA2" s="536"/>
      <c r="GB2" s="536"/>
      <c r="GC2" s="536"/>
      <c r="GD2" s="536"/>
      <c r="GE2" s="536"/>
      <c r="GF2" s="536"/>
      <c r="GG2" s="536"/>
      <c r="GH2" s="536"/>
      <c r="GI2" s="536"/>
      <c r="GJ2" s="536"/>
      <c r="GK2" s="536"/>
      <c r="GL2" s="536"/>
      <c r="GM2" s="536"/>
      <c r="GN2" s="536"/>
      <c r="GO2" s="536"/>
      <c r="GP2" s="536"/>
      <c r="GQ2" s="536"/>
      <c r="GR2" s="536"/>
      <c r="GS2" s="536"/>
      <c r="GT2" s="536"/>
      <c r="GU2" s="536"/>
      <c r="GV2" s="536"/>
      <c r="GW2" s="536"/>
      <c r="GX2" s="536"/>
      <c r="GY2" s="536"/>
      <c r="GZ2" s="536"/>
      <c r="HA2" s="536"/>
      <c r="HB2" s="536"/>
      <c r="HC2" s="536"/>
      <c r="HD2" s="536"/>
      <c r="HE2" s="536"/>
      <c r="HF2" s="536"/>
      <c r="HG2" s="536"/>
      <c r="HH2" s="536"/>
      <c r="HI2" s="536"/>
      <c r="HJ2" s="536"/>
      <c r="HK2" s="536"/>
      <c r="HL2" s="536"/>
      <c r="HM2" s="536"/>
      <c r="HN2" s="536"/>
      <c r="HO2" s="536"/>
      <c r="HP2" s="536"/>
      <c r="HQ2" s="536"/>
      <c r="HR2" s="536"/>
      <c r="HS2" s="536"/>
      <c r="HT2" s="536"/>
      <c r="HU2" s="536"/>
      <c r="HV2" s="536"/>
      <c r="HW2" s="536"/>
      <c r="HX2" s="536"/>
      <c r="HY2" s="536"/>
      <c r="HZ2" s="536"/>
      <c r="IA2" s="536"/>
      <c r="IB2" s="536"/>
      <c r="IC2" s="536"/>
      <c r="ID2" s="536"/>
      <c r="IE2" s="536"/>
      <c r="IF2" s="536"/>
      <c r="IG2" s="536"/>
      <c r="IH2" s="536"/>
      <c r="II2" s="536"/>
      <c r="IJ2" s="536"/>
      <c r="IK2" s="536"/>
      <c r="IL2" s="536"/>
      <c r="IM2" s="536"/>
      <c r="IN2" s="536"/>
      <c r="IO2" s="536"/>
      <c r="IP2" s="536"/>
      <c r="IQ2" s="536"/>
      <c r="IR2" s="536"/>
      <c r="IS2" s="536"/>
      <c r="IT2" s="536"/>
      <c r="IU2" s="536"/>
      <c r="IV2" s="536"/>
      <c r="IW2" s="536"/>
      <c r="IX2" s="536"/>
      <c r="IY2" s="536"/>
      <c r="IZ2" s="536"/>
      <c r="JA2" s="536"/>
      <c r="JB2" s="536"/>
      <c r="JC2" s="536"/>
      <c r="JD2" s="536"/>
      <c r="JE2" s="536"/>
      <c r="JF2" s="536"/>
      <c r="JG2" s="536"/>
      <c r="JH2" s="536"/>
      <c r="JI2" s="536"/>
      <c r="JJ2" s="536"/>
      <c r="JK2" s="536"/>
      <c r="JL2" s="536"/>
      <c r="JM2" s="536"/>
      <c r="JN2" s="536"/>
      <c r="JO2" s="536"/>
      <c r="JP2" s="536"/>
      <c r="JQ2" s="536"/>
      <c r="JR2" s="536"/>
      <c r="JS2" s="536"/>
      <c r="JT2" s="536"/>
      <c r="JU2" s="536"/>
      <c r="JV2" s="536"/>
      <c r="JW2" s="536"/>
      <c r="JX2" s="536"/>
      <c r="JY2" s="536"/>
      <c r="JZ2" s="536"/>
      <c r="KA2" s="536"/>
      <c r="KB2" s="536"/>
      <c r="KC2" s="536"/>
      <c r="KD2" s="536"/>
      <c r="KE2" s="536"/>
      <c r="KF2" s="536"/>
      <c r="KG2" s="536"/>
      <c r="KH2" s="536"/>
      <c r="KI2" s="536"/>
      <c r="KJ2" s="536"/>
      <c r="KK2" s="536"/>
      <c r="KL2" s="536"/>
      <c r="KM2" s="536"/>
      <c r="KN2" s="536"/>
      <c r="KO2" s="536"/>
      <c r="KP2" s="536"/>
      <c r="KQ2" s="536"/>
      <c r="KR2" s="536"/>
      <c r="KS2" s="536"/>
      <c r="KT2" s="536"/>
      <c r="KU2" s="536"/>
      <c r="KV2" s="536"/>
      <c r="KW2" s="536"/>
      <c r="KX2" s="536"/>
      <c r="KY2" s="536"/>
      <c r="KZ2" s="536"/>
      <c r="LA2" s="536"/>
      <c r="LB2" s="536"/>
      <c r="LC2" s="536"/>
      <c r="LD2" s="536"/>
      <c r="LE2" s="536"/>
      <c r="LF2" s="536"/>
      <c r="LG2" s="536"/>
      <c r="LH2" s="536"/>
      <c r="LI2" s="536"/>
      <c r="LJ2" s="536"/>
      <c r="LK2" s="536"/>
      <c r="LL2" s="536"/>
      <c r="LM2" s="536"/>
      <c r="LN2" s="536"/>
      <c r="LO2" s="536"/>
      <c r="LP2" s="536"/>
      <c r="LQ2" s="536"/>
      <c r="LR2" s="536"/>
      <c r="LS2" s="536"/>
      <c r="LT2" s="536"/>
      <c r="LU2" s="536"/>
      <c r="LV2" s="536"/>
      <c r="LW2" s="536"/>
      <c r="LX2" s="536"/>
      <c r="LY2" s="536"/>
      <c r="LZ2" s="536"/>
      <c r="MA2" s="536"/>
      <c r="MB2" s="536"/>
      <c r="MC2" s="536"/>
      <c r="MD2" s="536"/>
      <c r="ME2" s="536"/>
      <c r="MF2" s="536"/>
      <c r="MG2" s="536"/>
      <c r="MH2" s="536"/>
      <c r="MI2" s="536"/>
      <c r="MJ2" s="536"/>
      <c r="MK2" s="536"/>
      <c r="ML2" s="536"/>
      <c r="MM2" s="536"/>
      <c r="MN2" s="536"/>
      <c r="MO2" s="536"/>
      <c r="MP2" s="536"/>
      <c r="MQ2" s="536"/>
      <c r="MR2" s="536"/>
      <c r="MS2" s="536"/>
      <c r="MT2" s="536"/>
      <c r="MU2" s="536"/>
      <c r="MV2" s="536"/>
      <c r="MW2" s="536"/>
      <c r="MX2" s="536"/>
      <c r="MY2" s="536"/>
      <c r="MZ2" s="536"/>
      <c r="NA2" s="536"/>
      <c r="NB2" s="536"/>
      <c r="NC2" s="536"/>
      <c r="ND2" s="536"/>
      <c r="NE2" s="536"/>
      <c r="NF2" s="536"/>
      <c r="NG2" s="536"/>
      <c r="NH2" s="536"/>
      <c r="NI2" s="536"/>
      <c r="NJ2" s="536"/>
      <c r="NK2" s="536"/>
      <c r="NL2" s="536"/>
      <c r="NM2" s="536"/>
      <c r="NN2" s="536"/>
      <c r="NO2" s="536"/>
      <c r="NP2" s="536"/>
      <c r="NQ2" s="536"/>
      <c r="NR2" s="536"/>
      <c r="NS2" s="536"/>
      <c r="NT2" s="536"/>
      <c r="NU2" s="536"/>
      <c r="NV2" s="536"/>
      <c r="NW2" s="536"/>
      <c r="NX2" s="536"/>
      <c r="NY2" s="536"/>
      <c r="NZ2" s="536"/>
      <c r="OA2" s="536"/>
      <c r="OB2" s="536"/>
      <c r="OC2" s="536"/>
      <c r="OD2" s="536"/>
      <c r="OE2" s="536"/>
      <c r="OF2" s="536"/>
      <c r="OG2" s="536"/>
      <c r="OH2" s="536"/>
      <c r="OI2" s="536"/>
      <c r="OJ2" s="536"/>
      <c r="OK2" s="536"/>
      <c r="OL2" s="536"/>
      <c r="OM2" s="536"/>
      <c r="ON2" s="536"/>
      <c r="OO2" s="536"/>
      <c r="OP2" s="536"/>
      <c r="OQ2" s="536"/>
      <c r="OR2" s="536"/>
      <c r="OS2" s="536"/>
      <c r="OT2" s="536"/>
      <c r="OU2" s="536"/>
      <c r="OV2" s="536"/>
      <c r="OW2" s="536"/>
      <c r="OX2" s="536"/>
      <c r="OY2" s="536"/>
      <c r="OZ2" s="536"/>
      <c r="PA2" s="536"/>
      <c r="PB2" s="536"/>
      <c r="PC2" s="536"/>
      <c r="PD2" s="536"/>
      <c r="PE2" s="536"/>
      <c r="PF2" s="536"/>
      <c r="PG2" s="536"/>
      <c r="PH2" s="536"/>
      <c r="PI2" s="536"/>
      <c r="PJ2" s="536"/>
      <c r="PK2" s="536"/>
      <c r="PL2" s="536"/>
      <c r="PM2" s="536"/>
      <c r="PN2" s="536"/>
      <c r="PO2" s="536"/>
      <c r="PP2" s="536"/>
      <c r="PQ2" s="536"/>
      <c r="PR2" s="536"/>
      <c r="PS2" s="536"/>
      <c r="PT2" s="536"/>
      <c r="PU2" s="536"/>
      <c r="PV2" s="536"/>
      <c r="PW2" s="536"/>
      <c r="PX2" s="536"/>
      <c r="PY2" s="536"/>
      <c r="PZ2" s="536"/>
      <c r="QA2" s="536"/>
      <c r="QB2" s="536"/>
      <c r="QC2" s="536"/>
      <c r="QD2" s="536"/>
      <c r="QE2" s="536"/>
      <c r="QF2" s="536"/>
      <c r="QG2" s="536"/>
      <c r="QH2" s="536"/>
      <c r="QI2" s="536"/>
      <c r="QJ2" s="536"/>
      <c r="QK2" s="536"/>
      <c r="QL2" s="536"/>
      <c r="QM2" s="536"/>
      <c r="QN2" s="536"/>
      <c r="QO2" s="536"/>
      <c r="QP2" s="536"/>
      <c r="QQ2" s="536"/>
      <c r="QR2" s="536"/>
      <c r="QS2" s="536"/>
      <c r="QT2" s="536"/>
      <c r="QU2" s="536"/>
      <c r="QV2" s="536"/>
      <c r="QW2" s="536"/>
      <c r="QX2" s="536"/>
      <c r="QY2" s="536"/>
      <c r="QZ2" s="536"/>
      <c r="RA2" s="536"/>
      <c r="RB2" s="536"/>
      <c r="RC2" s="536"/>
      <c r="RD2" s="536"/>
      <c r="RE2" s="536"/>
      <c r="RF2" s="536"/>
      <c r="RG2" s="536"/>
      <c r="RH2" s="536"/>
      <c r="RI2" s="536"/>
      <c r="RJ2" s="536"/>
      <c r="RK2" s="536"/>
      <c r="RL2" s="536"/>
      <c r="RM2" s="536"/>
      <c r="RN2" s="536"/>
      <c r="RO2" s="536"/>
      <c r="RP2" s="536"/>
      <c r="RQ2" s="536"/>
      <c r="RR2" s="536"/>
      <c r="RS2" s="536"/>
    </row>
    <row r="3" spans="1:487" ht="12.75">
      <c r="A3" s="172" t="s">
        <v>4493</v>
      </c>
      <c r="B3" s="22" t="s">
        <v>73</v>
      </c>
      <c r="C3" s="168" t="s">
        <v>39</v>
      </c>
      <c r="D3" s="174">
        <v>49400</v>
      </c>
      <c r="E3" s="168" t="s">
        <v>4502</v>
      </c>
      <c r="F3" s="168" t="s">
        <v>4207</v>
      </c>
      <c r="G3" s="750" t="s">
        <v>4495</v>
      </c>
      <c r="H3" s="168" t="s">
        <v>27</v>
      </c>
      <c r="I3" s="749" t="s">
        <v>4496</v>
      </c>
      <c r="J3" s="174">
        <v>25000</v>
      </c>
      <c r="K3" s="168" t="s">
        <v>4497</v>
      </c>
      <c r="L3" s="751" t="s">
        <v>4503</v>
      </c>
      <c r="M3" s="22"/>
      <c r="N3" s="168" t="s">
        <v>30</v>
      </c>
      <c r="O3" s="177">
        <v>45041</v>
      </c>
      <c r="P3" s="168" t="s">
        <v>4504</v>
      </c>
      <c r="Q3" s="160" t="s">
        <v>4500</v>
      </c>
      <c r="R3" s="193" t="s">
        <v>4501</v>
      </c>
      <c r="S3" s="168" t="s">
        <v>80</v>
      </c>
      <c r="T3" s="536"/>
      <c r="U3" s="536"/>
      <c r="V3" s="536"/>
      <c r="W3" s="536"/>
      <c r="X3" s="536"/>
      <c r="Y3" s="536"/>
      <c r="Z3" s="536"/>
      <c r="AA3" s="536"/>
      <c r="AB3" s="536"/>
      <c r="AC3" s="536"/>
      <c r="AD3" s="536"/>
      <c r="AE3" s="536"/>
      <c r="AF3" s="536"/>
      <c r="AG3" s="536"/>
      <c r="AH3" s="536"/>
      <c r="AI3" s="536"/>
      <c r="AJ3" s="536"/>
      <c r="AK3" s="536"/>
      <c r="AL3" s="536"/>
      <c r="AM3" s="536"/>
      <c r="AN3" s="536"/>
      <c r="AO3" s="536"/>
      <c r="AP3" s="536"/>
      <c r="AQ3" s="536"/>
      <c r="AR3" s="536"/>
      <c r="AS3" s="536"/>
      <c r="AT3" s="536"/>
      <c r="AU3" s="536"/>
      <c r="AV3" s="536"/>
      <c r="AW3" s="536"/>
      <c r="AX3" s="536"/>
      <c r="AY3" s="536"/>
      <c r="AZ3" s="536"/>
      <c r="BA3" s="536"/>
      <c r="BB3" s="536"/>
      <c r="BC3" s="536"/>
      <c r="BD3" s="536"/>
      <c r="BE3" s="536"/>
      <c r="BF3" s="536"/>
      <c r="BG3" s="536"/>
      <c r="BH3" s="536"/>
      <c r="BI3" s="536"/>
      <c r="BJ3" s="536"/>
      <c r="BK3" s="536"/>
      <c r="BL3" s="536"/>
      <c r="BM3" s="536"/>
      <c r="BN3" s="536"/>
      <c r="BO3" s="536"/>
      <c r="BP3" s="536"/>
      <c r="BQ3" s="536"/>
      <c r="BR3" s="536"/>
      <c r="BS3" s="536"/>
      <c r="BT3" s="536"/>
      <c r="BU3" s="536"/>
      <c r="BV3" s="536"/>
      <c r="BW3" s="536"/>
      <c r="BX3" s="536"/>
      <c r="BY3" s="536"/>
      <c r="BZ3" s="536"/>
      <c r="CA3" s="536"/>
      <c r="CB3" s="536"/>
      <c r="CC3" s="536"/>
      <c r="CD3" s="536"/>
      <c r="CE3" s="536"/>
      <c r="CF3" s="536"/>
      <c r="CG3" s="536"/>
      <c r="CH3" s="536"/>
      <c r="CI3" s="536"/>
      <c r="CJ3" s="536"/>
      <c r="CK3" s="536"/>
      <c r="CL3" s="536"/>
      <c r="CM3" s="536"/>
      <c r="CN3" s="536"/>
      <c r="CO3" s="536"/>
      <c r="CP3" s="536"/>
      <c r="CQ3" s="536"/>
      <c r="CR3" s="536"/>
      <c r="CS3" s="536"/>
      <c r="CT3" s="536"/>
      <c r="CU3" s="536"/>
      <c r="CV3" s="536"/>
      <c r="CW3" s="536"/>
      <c r="CX3" s="536"/>
      <c r="CY3" s="536"/>
      <c r="CZ3" s="536"/>
      <c r="DA3" s="536"/>
      <c r="DB3" s="536"/>
      <c r="DC3" s="536"/>
      <c r="DD3" s="536"/>
      <c r="DE3" s="536"/>
      <c r="DF3" s="536"/>
      <c r="DG3" s="536"/>
      <c r="DH3" s="536"/>
      <c r="DI3" s="536"/>
      <c r="DJ3" s="536"/>
      <c r="DK3" s="536"/>
      <c r="DL3" s="536"/>
      <c r="DM3" s="536"/>
      <c r="DN3" s="536"/>
      <c r="DO3" s="536"/>
      <c r="DP3" s="536"/>
      <c r="DQ3" s="536"/>
      <c r="DR3" s="536"/>
      <c r="DS3" s="536"/>
      <c r="DT3" s="536"/>
      <c r="DU3" s="536"/>
      <c r="DV3" s="536"/>
      <c r="DW3" s="536"/>
      <c r="DX3" s="536"/>
      <c r="DY3" s="536"/>
      <c r="DZ3" s="536"/>
      <c r="EA3" s="536"/>
      <c r="EB3" s="536"/>
      <c r="EC3" s="536"/>
      <c r="ED3" s="536"/>
      <c r="EE3" s="536"/>
      <c r="EF3" s="536"/>
      <c r="EG3" s="536"/>
      <c r="EH3" s="536"/>
      <c r="EI3" s="536"/>
      <c r="EJ3" s="536"/>
      <c r="EK3" s="536"/>
      <c r="EL3" s="536"/>
      <c r="EM3" s="536"/>
      <c r="EN3" s="536"/>
      <c r="EO3" s="536"/>
      <c r="EP3" s="536"/>
      <c r="EQ3" s="536"/>
      <c r="ER3" s="536"/>
      <c r="ES3" s="536"/>
      <c r="ET3" s="536"/>
      <c r="EU3" s="536"/>
      <c r="EV3" s="536"/>
      <c r="EW3" s="536"/>
      <c r="EX3" s="536"/>
      <c r="EY3" s="536"/>
      <c r="EZ3" s="536"/>
      <c r="FA3" s="536"/>
      <c r="FB3" s="536"/>
      <c r="FC3" s="536"/>
      <c r="FD3" s="536"/>
      <c r="FE3" s="536"/>
      <c r="FF3" s="536"/>
      <c r="FG3" s="536"/>
      <c r="FH3" s="536"/>
      <c r="FI3" s="536"/>
      <c r="FJ3" s="536"/>
      <c r="FK3" s="536"/>
      <c r="FL3" s="536"/>
      <c r="FM3" s="536"/>
      <c r="FN3" s="536"/>
      <c r="FO3" s="536"/>
      <c r="FP3" s="536"/>
      <c r="FQ3" s="536"/>
      <c r="FR3" s="536"/>
      <c r="FS3" s="536"/>
      <c r="FT3" s="536"/>
      <c r="FU3" s="536"/>
      <c r="FV3" s="536"/>
      <c r="FW3" s="536"/>
      <c r="FX3" s="536"/>
      <c r="FY3" s="536"/>
      <c r="FZ3" s="536"/>
      <c r="GA3" s="536"/>
      <c r="GB3" s="536"/>
      <c r="GC3" s="536"/>
      <c r="GD3" s="536"/>
      <c r="GE3" s="536"/>
      <c r="GF3" s="536"/>
      <c r="GG3" s="536"/>
      <c r="GH3" s="536"/>
      <c r="GI3" s="536"/>
      <c r="GJ3" s="536"/>
      <c r="GK3" s="536"/>
      <c r="GL3" s="536"/>
      <c r="GM3" s="536"/>
      <c r="GN3" s="536"/>
      <c r="GO3" s="536"/>
      <c r="GP3" s="536"/>
      <c r="GQ3" s="536"/>
      <c r="GR3" s="536"/>
      <c r="GS3" s="536"/>
      <c r="GT3" s="536"/>
      <c r="GU3" s="536"/>
      <c r="GV3" s="536"/>
      <c r="GW3" s="536"/>
      <c r="GX3" s="536"/>
      <c r="GY3" s="536"/>
      <c r="GZ3" s="536"/>
      <c r="HA3" s="536"/>
      <c r="HB3" s="536"/>
      <c r="HC3" s="536"/>
      <c r="HD3" s="536"/>
      <c r="HE3" s="536"/>
      <c r="HF3" s="536"/>
      <c r="HG3" s="536"/>
      <c r="HH3" s="536"/>
      <c r="HI3" s="536"/>
      <c r="HJ3" s="536"/>
      <c r="HK3" s="536"/>
      <c r="HL3" s="536"/>
      <c r="HM3" s="536"/>
      <c r="HN3" s="536"/>
      <c r="HO3" s="536"/>
      <c r="HP3" s="536"/>
      <c r="HQ3" s="536"/>
      <c r="HR3" s="536"/>
      <c r="HS3" s="536"/>
      <c r="HT3" s="536"/>
      <c r="HU3" s="536"/>
      <c r="HV3" s="536"/>
      <c r="HW3" s="536"/>
      <c r="HX3" s="536"/>
      <c r="HY3" s="536"/>
      <c r="HZ3" s="536"/>
      <c r="IA3" s="536"/>
      <c r="IB3" s="536"/>
      <c r="IC3" s="536"/>
      <c r="ID3" s="536"/>
      <c r="IE3" s="536"/>
      <c r="IF3" s="536"/>
      <c r="IG3" s="536"/>
      <c r="IH3" s="536"/>
      <c r="II3" s="536"/>
      <c r="IJ3" s="536"/>
      <c r="IK3" s="536"/>
      <c r="IL3" s="536"/>
      <c r="IM3" s="536"/>
      <c r="IN3" s="536"/>
      <c r="IO3" s="536"/>
      <c r="IP3" s="536"/>
      <c r="IQ3" s="536"/>
      <c r="IR3" s="536"/>
      <c r="IS3" s="536"/>
      <c r="IT3" s="536"/>
      <c r="IU3" s="536"/>
      <c r="IV3" s="536"/>
      <c r="IW3" s="536"/>
      <c r="IX3" s="536"/>
      <c r="IY3" s="536"/>
      <c r="IZ3" s="536"/>
      <c r="JA3" s="536"/>
      <c r="JB3" s="536"/>
      <c r="JC3" s="536"/>
      <c r="JD3" s="536"/>
      <c r="JE3" s="536"/>
      <c r="JF3" s="536"/>
      <c r="JG3" s="536"/>
      <c r="JH3" s="536"/>
      <c r="JI3" s="536"/>
      <c r="JJ3" s="536"/>
      <c r="JK3" s="536"/>
      <c r="JL3" s="536"/>
      <c r="JM3" s="536"/>
      <c r="JN3" s="536"/>
      <c r="JO3" s="536"/>
      <c r="JP3" s="536"/>
      <c r="JQ3" s="536"/>
      <c r="JR3" s="536"/>
      <c r="JS3" s="536"/>
      <c r="JT3" s="536"/>
      <c r="JU3" s="536"/>
      <c r="JV3" s="536"/>
      <c r="JW3" s="536"/>
      <c r="JX3" s="536"/>
      <c r="JY3" s="536"/>
      <c r="JZ3" s="536"/>
      <c r="KA3" s="536"/>
      <c r="KB3" s="536"/>
      <c r="KC3" s="536"/>
      <c r="KD3" s="536"/>
      <c r="KE3" s="536"/>
      <c r="KF3" s="536"/>
      <c r="KG3" s="536"/>
      <c r="KH3" s="536"/>
      <c r="KI3" s="536"/>
      <c r="KJ3" s="536"/>
      <c r="KK3" s="536"/>
      <c r="KL3" s="536"/>
      <c r="KM3" s="536"/>
      <c r="KN3" s="536"/>
      <c r="KO3" s="536"/>
      <c r="KP3" s="536"/>
      <c r="KQ3" s="536"/>
      <c r="KR3" s="536"/>
      <c r="KS3" s="536"/>
      <c r="KT3" s="536"/>
      <c r="KU3" s="536"/>
      <c r="KV3" s="536"/>
      <c r="KW3" s="536"/>
      <c r="KX3" s="536"/>
      <c r="KY3" s="536"/>
      <c r="KZ3" s="536"/>
      <c r="LA3" s="536"/>
      <c r="LB3" s="536"/>
      <c r="LC3" s="536"/>
      <c r="LD3" s="536"/>
      <c r="LE3" s="536"/>
      <c r="LF3" s="536"/>
      <c r="LG3" s="536"/>
      <c r="LH3" s="536"/>
      <c r="LI3" s="536"/>
      <c r="LJ3" s="536"/>
      <c r="LK3" s="536"/>
      <c r="LL3" s="536"/>
      <c r="LM3" s="536"/>
      <c r="LN3" s="536"/>
      <c r="LO3" s="536"/>
      <c r="LP3" s="536"/>
      <c r="LQ3" s="536"/>
      <c r="LR3" s="536"/>
      <c r="LS3" s="536"/>
      <c r="LT3" s="536"/>
      <c r="LU3" s="536"/>
      <c r="LV3" s="536"/>
      <c r="LW3" s="536"/>
      <c r="LX3" s="536"/>
      <c r="LY3" s="536"/>
      <c r="LZ3" s="536"/>
      <c r="MA3" s="536"/>
      <c r="MB3" s="536"/>
      <c r="MC3" s="536"/>
      <c r="MD3" s="536"/>
      <c r="ME3" s="536"/>
      <c r="MF3" s="536"/>
      <c r="MG3" s="536"/>
      <c r="MH3" s="536"/>
      <c r="MI3" s="536"/>
      <c r="MJ3" s="536"/>
      <c r="MK3" s="536"/>
      <c r="ML3" s="536"/>
      <c r="MM3" s="536"/>
      <c r="MN3" s="536"/>
      <c r="MO3" s="536"/>
      <c r="MP3" s="536"/>
      <c r="MQ3" s="536"/>
      <c r="MR3" s="536"/>
      <c r="MS3" s="536"/>
      <c r="MT3" s="536"/>
      <c r="MU3" s="536"/>
      <c r="MV3" s="536"/>
      <c r="MW3" s="536"/>
      <c r="MX3" s="536"/>
      <c r="MY3" s="536"/>
      <c r="MZ3" s="536"/>
      <c r="NA3" s="536"/>
      <c r="NB3" s="536"/>
      <c r="NC3" s="536"/>
      <c r="ND3" s="536"/>
      <c r="NE3" s="536"/>
      <c r="NF3" s="536"/>
      <c r="NG3" s="536"/>
      <c r="NH3" s="536"/>
      <c r="NI3" s="536"/>
      <c r="NJ3" s="536"/>
      <c r="NK3" s="536"/>
      <c r="NL3" s="536"/>
      <c r="NM3" s="536"/>
      <c r="NN3" s="536"/>
      <c r="NO3" s="536"/>
      <c r="NP3" s="536"/>
      <c r="NQ3" s="536"/>
      <c r="NR3" s="536"/>
      <c r="NS3" s="536"/>
      <c r="NT3" s="536"/>
      <c r="NU3" s="536"/>
      <c r="NV3" s="536"/>
      <c r="NW3" s="536"/>
      <c r="NX3" s="536"/>
      <c r="NY3" s="536"/>
      <c r="NZ3" s="536"/>
      <c r="OA3" s="536"/>
      <c r="OB3" s="536"/>
      <c r="OC3" s="536"/>
      <c r="OD3" s="536"/>
      <c r="OE3" s="536"/>
      <c r="OF3" s="536"/>
      <c r="OG3" s="536"/>
      <c r="OH3" s="536"/>
      <c r="OI3" s="536"/>
      <c r="OJ3" s="536"/>
      <c r="OK3" s="536"/>
      <c r="OL3" s="536"/>
      <c r="OM3" s="536"/>
      <c r="ON3" s="536"/>
      <c r="OO3" s="536"/>
      <c r="OP3" s="536"/>
      <c r="OQ3" s="536"/>
      <c r="OR3" s="536"/>
      <c r="OS3" s="536"/>
      <c r="OT3" s="536"/>
      <c r="OU3" s="536"/>
      <c r="OV3" s="536"/>
      <c r="OW3" s="536"/>
      <c r="OX3" s="536"/>
      <c r="OY3" s="536"/>
      <c r="OZ3" s="536"/>
      <c r="PA3" s="536"/>
      <c r="PB3" s="536"/>
      <c r="PC3" s="536"/>
      <c r="PD3" s="536"/>
      <c r="PE3" s="536"/>
      <c r="PF3" s="536"/>
      <c r="PG3" s="536"/>
      <c r="PH3" s="536"/>
      <c r="PI3" s="536"/>
      <c r="PJ3" s="536"/>
      <c r="PK3" s="536"/>
      <c r="PL3" s="536"/>
      <c r="PM3" s="536"/>
      <c r="PN3" s="536"/>
      <c r="PO3" s="536"/>
      <c r="PP3" s="536"/>
      <c r="PQ3" s="536"/>
      <c r="PR3" s="536"/>
      <c r="PS3" s="536"/>
      <c r="PT3" s="536"/>
      <c r="PU3" s="536"/>
      <c r="PV3" s="536"/>
      <c r="PW3" s="536"/>
      <c r="PX3" s="536"/>
      <c r="PY3" s="536"/>
      <c r="PZ3" s="536"/>
      <c r="QA3" s="536"/>
      <c r="QB3" s="536"/>
      <c r="QC3" s="536"/>
      <c r="QD3" s="536"/>
      <c r="QE3" s="536"/>
      <c r="QF3" s="536"/>
      <c r="QG3" s="536"/>
      <c r="QH3" s="536"/>
      <c r="QI3" s="536"/>
      <c r="QJ3" s="536"/>
      <c r="QK3" s="536"/>
      <c r="QL3" s="536"/>
      <c r="QM3" s="536"/>
      <c r="QN3" s="536"/>
      <c r="QO3" s="536"/>
      <c r="QP3" s="536"/>
      <c r="QQ3" s="536"/>
      <c r="QR3" s="536"/>
      <c r="QS3" s="536"/>
      <c r="QT3" s="536"/>
      <c r="QU3" s="536"/>
      <c r="QV3" s="536"/>
      <c r="QW3" s="536"/>
      <c r="QX3" s="536"/>
      <c r="QY3" s="536"/>
      <c r="QZ3" s="536"/>
      <c r="RA3" s="536"/>
      <c r="RB3" s="536"/>
      <c r="RC3" s="536"/>
      <c r="RD3" s="536"/>
      <c r="RE3" s="536"/>
      <c r="RF3" s="536"/>
      <c r="RG3" s="536"/>
      <c r="RH3" s="536"/>
      <c r="RI3" s="536"/>
      <c r="RJ3" s="536"/>
      <c r="RK3" s="536"/>
      <c r="RL3" s="536"/>
      <c r="RM3" s="536"/>
      <c r="RN3" s="536"/>
      <c r="RO3" s="536"/>
      <c r="RP3" s="536"/>
      <c r="RQ3" s="536"/>
      <c r="RR3" s="536"/>
      <c r="RS3" s="536"/>
    </row>
    <row r="4" spans="1:487" ht="12.75">
      <c r="A4" s="172" t="s">
        <v>4493</v>
      </c>
      <c r="B4" s="22" t="s">
        <v>73</v>
      </c>
      <c r="C4" s="168" t="s">
        <v>39</v>
      </c>
      <c r="D4" s="174">
        <v>49400</v>
      </c>
      <c r="E4" s="168" t="s">
        <v>4505</v>
      </c>
      <c r="F4" s="168" t="s">
        <v>4207</v>
      </c>
      <c r="G4" s="750" t="s">
        <v>4495</v>
      </c>
      <c r="H4" s="168" t="s">
        <v>27</v>
      </c>
      <c r="I4" s="749" t="s">
        <v>4496</v>
      </c>
      <c r="J4" s="174">
        <v>25000</v>
      </c>
      <c r="K4" s="168" t="s">
        <v>4497</v>
      </c>
      <c r="L4" s="265" t="s">
        <v>4506</v>
      </c>
      <c r="M4" s="22"/>
      <c r="N4" s="168" t="s">
        <v>30</v>
      </c>
      <c r="O4" s="276">
        <v>45062</v>
      </c>
      <c r="P4" s="168" t="s">
        <v>4507</v>
      </c>
      <c r="Q4" s="168" t="s">
        <v>4508</v>
      </c>
      <c r="R4" s="193" t="s">
        <v>4501</v>
      </c>
      <c r="S4" s="168" t="s">
        <v>80</v>
      </c>
      <c r="T4" s="536"/>
      <c r="U4" s="536"/>
      <c r="V4" s="536"/>
      <c r="W4" s="536"/>
      <c r="X4" s="536"/>
      <c r="Y4" s="536"/>
      <c r="Z4" s="536"/>
      <c r="AA4" s="536"/>
      <c r="AB4" s="536"/>
      <c r="AC4" s="536"/>
      <c r="AD4" s="536"/>
      <c r="AE4" s="536"/>
      <c r="AF4" s="536"/>
      <c r="AG4" s="536"/>
      <c r="AH4" s="536"/>
      <c r="AI4" s="536"/>
      <c r="AJ4" s="536"/>
      <c r="AK4" s="536"/>
      <c r="AL4" s="536"/>
      <c r="AM4" s="536"/>
      <c r="AN4" s="536"/>
      <c r="AO4" s="536"/>
      <c r="AP4" s="536"/>
      <c r="AQ4" s="536"/>
      <c r="AR4" s="536"/>
      <c r="AS4" s="536"/>
      <c r="AT4" s="536"/>
      <c r="AU4" s="536"/>
      <c r="AV4" s="536"/>
      <c r="AW4" s="536"/>
      <c r="AX4" s="536"/>
      <c r="AY4" s="536"/>
      <c r="AZ4" s="536"/>
      <c r="BA4" s="536"/>
      <c r="BB4" s="536"/>
      <c r="BC4" s="536"/>
      <c r="BD4" s="536"/>
      <c r="BE4" s="536"/>
      <c r="BF4" s="536"/>
      <c r="BG4" s="536"/>
      <c r="BH4" s="536"/>
      <c r="BI4" s="536"/>
      <c r="BJ4" s="536"/>
      <c r="BK4" s="536"/>
      <c r="BL4" s="536"/>
      <c r="BM4" s="536"/>
      <c r="BN4" s="536"/>
      <c r="BO4" s="536"/>
      <c r="BP4" s="536"/>
      <c r="BQ4" s="536"/>
      <c r="BR4" s="536"/>
      <c r="BS4" s="536"/>
      <c r="BT4" s="536"/>
      <c r="BU4" s="536"/>
      <c r="BV4" s="536"/>
      <c r="BW4" s="536"/>
      <c r="BX4" s="536"/>
      <c r="BY4" s="536"/>
      <c r="BZ4" s="536"/>
      <c r="CA4" s="536"/>
      <c r="CB4" s="536"/>
      <c r="CC4" s="536"/>
      <c r="CD4" s="536"/>
      <c r="CE4" s="536"/>
      <c r="CF4" s="536"/>
      <c r="CG4" s="536"/>
      <c r="CH4" s="536"/>
      <c r="CI4" s="536"/>
      <c r="CJ4" s="536"/>
      <c r="CK4" s="536"/>
      <c r="CL4" s="536"/>
      <c r="CM4" s="536"/>
      <c r="CN4" s="536"/>
      <c r="CO4" s="536"/>
      <c r="CP4" s="536"/>
      <c r="CQ4" s="536"/>
      <c r="CR4" s="536"/>
      <c r="CS4" s="536"/>
      <c r="CT4" s="536"/>
      <c r="CU4" s="536"/>
      <c r="CV4" s="536"/>
      <c r="CW4" s="536"/>
      <c r="CX4" s="536"/>
      <c r="CY4" s="536"/>
      <c r="CZ4" s="536"/>
      <c r="DA4" s="536"/>
      <c r="DB4" s="536"/>
      <c r="DC4" s="536"/>
      <c r="DD4" s="536"/>
      <c r="DE4" s="536"/>
      <c r="DF4" s="536"/>
      <c r="DG4" s="536"/>
      <c r="DH4" s="536"/>
      <c r="DI4" s="536"/>
      <c r="DJ4" s="536"/>
      <c r="DK4" s="536"/>
      <c r="DL4" s="536"/>
      <c r="DM4" s="536"/>
      <c r="DN4" s="536"/>
      <c r="DO4" s="536"/>
      <c r="DP4" s="536"/>
      <c r="DQ4" s="536"/>
      <c r="DR4" s="536"/>
      <c r="DS4" s="536"/>
      <c r="DT4" s="536"/>
      <c r="DU4" s="536"/>
      <c r="DV4" s="536"/>
      <c r="DW4" s="536"/>
      <c r="DX4" s="536"/>
      <c r="DY4" s="536"/>
      <c r="DZ4" s="536"/>
      <c r="EA4" s="536"/>
      <c r="EB4" s="536"/>
      <c r="EC4" s="536"/>
      <c r="ED4" s="536"/>
      <c r="EE4" s="536"/>
      <c r="EF4" s="536"/>
      <c r="EG4" s="536"/>
      <c r="EH4" s="536"/>
      <c r="EI4" s="536"/>
      <c r="EJ4" s="536"/>
      <c r="EK4" s="536"/>
      <c r="EL4" s="536"/>
      <c r="EM4" s="536"/>
      <c r="EN4" s="536"/>
      <c r="EO4" s="536"/>
      <c r="EP4" s="536"/>
      <c r="EQ4" s="536"/>
      <c r="ER4" s="536"/>
      <c r="ES4" s="536"/>
      <c r="ET4" s="536"/>
      <c r="EU4" s="536"/>
      <c r="EV4" s="536"/>
      <c r="EW4" s="536"/>
      <c r="EX4" s="536"/>
      <c r="EY4" s="536"/>
      <c r="EZ4" s="536"/>
      <c r="FA4" s="536"/>
      <c r="FB4" s="536"/>
      <c r="FC4" s="536"/>
      <c r="FD4" s="536"/>
      <c r="FE4" s="536"/>
      <c r="FF4" s="536"/>
      <c r="FG4" s="536"/>
      <c r="FH4" s="536"/>
      <c r="FI4" s="536"/>
      <c r="FJ4" s="536"/>
      <c r="FK4" s="536"/>
      <c r="FL4" s="536"/>
      <c r="FM4" s="536"/>
      <c r="FN4" s="536"/>
      <c r="FO4" s="536"/>
      <c r="FP4" s="536"/>
      <c r="FQ4" s="536"/>
      <c r="FR4" s="536"/>
      <c r="FS4" s="536"/>
      <c r="FT4" s="536"/>
      <c r="FU4" s="536"/>
      <c r="FV4" s="536"/>
      <c r="FW4" s="536"/>
      <c r="FX4" s="536"/>
      <c r="FY4" s="536"/>
      <c r="FZ4" s="536"/>
      <c r="GA4" s="536"/>
      <c r="GB4" s="536"/>
      <c r="GC4" s="536"/>
      <c r="GD4" s="536"/>
      <c r="GE4" s="536"/>
      <c r="GF4" s="536"/>
      <c r="GG4" s="536"/>
      <c r="GH4" s="536"/>
      <c r="GI4" s="536"/>
      <c r="GJ4" s="536"/>
      <c r="GK4" s="536"/>
      <c r="GL4" s="536"/>
      <c r="GM4" s="536"/>
      <c r="GN4" s="536"/>
      <c r="GO4" s="536"/>
      <c r="GP4" s="536"/>
      <c r="GQ4" s="536"/>
      <c r="GR4" s="536"/>
      <c r="GS4" s="536"/>
      <c r="GT4" s="536"/>
      <c r="GU4" s="536"/>
      <c r="GV4" s="536"/>
      <c r="GW4" s="536"/>
      <c r="GX4" s="536"/>
      <c r="GY4" s="536"/>
      <c r="GZ4" s="536"/>
      <c r="HA4" s="536"/>
      <c r="HB4" s="536"/>
      <c r="HC4" s="536"/>
      <c r="HD4" s="536"/>
      <c r="HE4" s="536"/>
      <c r="HF4" s="536"/>
      <c r="HG4" s="536"/>
      <c r="HH4" s="536"/>
      <c r="HI4" s="536"/>
      <c r="HJ4" s="536"/>
      <c r="HK4" s="536"/>
      <c r="HL4" s="536"/>
      <c r="HM4" s="536"/>
      <c r="HN4" s="536"/>
      <c r="HO4" s="536"/>
      <c r="HP4" s="536"/>
      <c r="HQ4" s="536"/>
      <c r="HR4" s="536"/>
      <c r="HS4" s="536"/>
      <c r="HT4" s="536"/>
      <c r="HU4" s="536"/>
      <c r="HV4" s="536"/>
      <c r="HW4" s="536"/>
      <c r="HX4" s="536"/>
      <c r="HY4" s="536"/>
      <c r="HZ4" s="536"/>
      <c r="IA4" s="536"/>
      <c r="IB4" s="536"/>
      <c r="IC4" s="536"/>
      <c r="ID4" s="536"/>
      <c r="IE4" s="536"/>
      <c r="IF4" s="536"/>
      <c r="IG4" s="536"/>
      <c r="IH4" s="536"/>
      <c r="II4" s="536"/>
      <c r="IJ4" s="536"/>
      <c r="IK4" s="536"/>
      <c r="IL4" s="536"/>
      <c r="IM4" s="536"/>
      <c r="IN4" s="536"/>
      <c r="IO4" s="536"/>
      <c r="IP4" s="536"/>
      <c r="IQ4" s="536"/>
      <c r="IR4" s="536"/>
      <c r="IS4" s="536"/>
      <c r="IT4" s="536"/>
      <c r="IU4" s="536"/>
      <c r="IV4" s="536"/>
      <c r="IW4" s="536"/>
      <c r="IX4" s="536"/>
      <c r="IY4" s="536"/>
      <c r="IZ4" s="536"/>
      <c r="JA4" s="536"/>
      <c r="JB4" s="536"/>
      <c r="JC4" s="536"/>
      <c r="JD4" s="536"/>
      <c r="JE4" s="536"/>
      <c r="JF4" s="536"/>
      <c r="JG4" s="536"/>
      <c r="JH4" s="536"/>
      <c r="JI4" s="536"/>
      <c r="JJ4" s="536"/>
      <c r="JK4" s="536"/>
      <c r="JL4" s="536"/>
      <c r="JM4" s="536"/>
      <c r="JN4" s="536"/>
      <c r="JO4" s="536"/>
      <c r="JP4" s="536"/>
      <c r="JQ4" s="536"/>
      <c r="JR4" s="536"/>
      <c r="JS4" s="536"/>
      <c r="JT4" s="536"/>
      <c r="JU4" s="536"/>
      <c r="JV4" s="536"/>
      <c r="JW4" s="536"/>
      <c r="JX4" s="536"/>
      <c r="JY4" s="536"/>
      <c r="JZ4" s="536"/>
      <c r="KA4" s="536"/>
      <c r="KB4" s="536"/>
      <c r="KC4" s="536"/>
      <c r="KD4" s="536"/>
      <c r="KE4" s="536"/>
      <c r="KF4" s="536"/>
      <c r="KG4" s="536"/>
      <c r="KH4" s="536"/>
      <c r="KI4" s="536"/>
      <c r="KJ4" s="536"/>
      <c r="KK4" s="536"/>
      <c r="KL4" s="536"/>
      <c r="KM4" s="536"/>
      <c r="KN4" s="536"/>
      <c r="KO4" s="536"/>
      <c r="KP4" s="536"/>
      <c r="KQ4" s="536"/>
      <c r="KR4" s="536"/>
      <c r="KS4" s="536"/>
      <c r="KT4" s="536"/>
      <c r="KU4" s="536"/>
      <c r="KV4" s="536"/>
      <c r="KW4" s="536"/>
      <c r="KX4" s="536"/>
      <c r="KY4" s="536"/>
      <c r="KZ4" s="536"/>
      <c r="LA4" s="536"/>
      <c r="LB4" s="536"/>
      <c r="LC4" s="536"/>
      <c r="LD4" s="536"/>
      <c r="LE4" s="536"/>
      <c r="LF4" s="536"/>
      <c r="LG4" s="536"/>
      <c r="LH4" s="536"/>
      <c r="LI4" s="536"/>
      <c r="LJ4" s="536"/>
      <c r="LK4" s="536"/>
      <c r="LL4" s="536"/>
      <c r="LM4" s="536"/>
      <c r="LN4" s="536"/>
      <c r="LO4" s="536"/>
      <c r="LP4" s="536"/>
      <c r="LQ4" s="536"/>
      <c r="LR4" s="536"/>
      <c r="LS4" s="536"/>
      <c r="LT4" s="536"/>
      <c r="LU4" s="536"/>
      <c r="LV4" s="536"/>
      <c r="LW4" s="536"/>
      <c r="LX4" s="536"/>
      <c r="LY4" s="536"/>
      <c r="LZ4" s="536"/>
      <c r="MA4" s="536"/>
      <c r="MB4" s="536"/>
      <c r="MC4" s="536"/>
      <c r="MD4" s="536"/>
      <c r="ME4" s="536"/>
      <c r="MF4" s="536"/>
      <c r="MG4" s="536"/>
      <c r="MH4" s="536"/>
      <c r="MI4" s="536"/>
      <c r="MJ4" s="536"/>
      <c r="MK4" s="536"/>
      <c r="ML4" s="536"/>
      <c r="MM4" s="536"/>
      <c r="MN4" s="536"/>
      <c r="MO4" s="536"/>
      <c r="MP4" s="536"/>
      <c r="MQ4" s="536"/>
      <c r="MR4" s="536"/>
      <c r="MS4" s="536"/>
      <c r="MT4" s="536"/>
      <c r="MU4" s="536"/>
      <c r="MV4" s="536"/>
      <c r="MW4" s="536"/>
      <c r="MX4" s="536"/>
      <c r="MY4" s="536"/>
      <c r="MZ4" s="536"/>
      <c r="NA4" s="536"/>
      <c r="NB4" s="536"/>
      <c r="NC4" s="536"/>
      <c r="ND4" s="536"/>
      <c r="NE4" s="536"/>
      <c r="NF4" s="536"/>
      <c r="NG4" s="536"/>
      <c r="NH4" s="536"/>
      <c r="NI4" s="536"/>
      <c r="NJ4" s="536"/>
      <c r="NK4" s="536"/>
      <c r="NL4" s="536"/>
      <c r="NM4" s="536"/>
      <c r="NN4" s="536"/>
      <c r="NO4" s="536"/>
      <c r="NP4" s="536"/>
      <c r="NQ4" s="536"/>
      <c r="NR4" s="536"/>
      <c r="NS4" s="536"/>
      <c r="NT4" s="536"/>
      <c r="NU4" s="536"/>
      <c r="NV4" s="536"/>
      <c r="NW4" s="536"/>
      <c r="NX4" s="536"/>
      <c r="NY4" s="536"/>
      <c r="NZ4" s="536"/>
      <c r="OA4" s="536"/>
      <c r="OB4" s="536"/>
      <c r="OC4" s="536"/>
      <c r="OD4" s="536"/>
      <c r="OE4" s="536"/>
      <c r="OF4" s="536"/>
      <c r="OG4" s="536"/>
      <c r="OH4" s="536"/>
      <c r="OI4" s="536"/>
      <c r="OJ4" s="536"/>
      <c r="OK4" s="536"/>
      <c r="OL4" s="536"/>
      <c r="OM4" s="536"/>
      <c r="ON4" s="536"/>
      <c r="OO4" s="536"/>
      <c r="OP4" s="536"/>
      <c r="OQ4" s="536"/>
      <c r="OR4" s="536"/>
      <c r="OS4" s="536"/>
      <c r="OT4" s="536"/>
      <c r="OU4" s="536"/>
      <c r="OV4" s="536"/>
      <c r="OW4" s="536"/>
      <c r="OX4" s="536"/>
      <c r="OY4" s="536"/>
      <c r="OZ4" s="536"/>
      <c r="PA4" s="536"/>
      <c r="PB4" s="536"/>
      <c r="PC4" s="536"/>
      <c r="PD4" s="536"/>
      <c r="PE4" s="536"/>
      <c r="PF4" s="536"/>
      <c r="PG4" s="536"/>
      <c r="PH4" s="536"/>
      <c r="PI4" s="536"/>
      <c r="PJ4" s="536"/>
      <c r="PK4" s="536"/>
      <c r="PL4" s="536"/>
      <c r="PM4" s="536"/>
      <c r="PN4" s="536"/>
      <c r="PO4" s="536"/>
      <c r="PP4" s="536"/>
      <c r="PQ4" s="536"/>
      <c r="PR4" s="536"/>
      <c r="PS4" s="536"/>
      <c r="PT4" s="536"/>
      <c r="PU4" s="536"/>
      <c r="PV4" s="536"/>
      <c r="PW4" s="536"/>
      <c r="PX4" s="536"/>
      <c r="PY4" s="536"/>
      <c r="PZ4" s="536"/>
      <c r="QA4" s="536"/>
      <c r="QB4" s="536"/>
      <c r="QC4" s="536"/>
      <c r="QD4" s="536"/>
      <c r="QE4" s="536"/>
      <c r="QF4" s="536"/>
      <c r="QG4" s="536"/>
      <c r="QH4" s="536"/>
      <c r="QI4" s="536"/>
      <c r="QJ4" s="536"/>
      <c r="QK4" s="536"/>
      <c r="QL4" s="536"/>
      <c r="QM4" s="536"/>
      <c r="QN4" s="536"/>
      <c r="QO4" s="536"/>
      <c r="QP4" s="536"/>
      <c r="QQ4" s="536"/>
      <c r="QR4" s="536"/>
      <c r="QS4" s="536"/>
      <c r="QT4" s="536"/>
      <c r="QU4" s="536"/>
      <c r="QV4" s="536"/>
      <c r="QW4" s="536"/>
      <c r="QX4" s="536"/>
      <c r="QY4" s="536"/>
      <c r="QZ4" s="536"/>
      <c r="RA4" s="536"/>
      <c r="RB4" s="536"/>
      <c r="RC4" s="536"/>
      <c r="RD4" s="536"/>
      <c r="RE4" s="536"/>
      <c r="RF4" s="536"/>
      <c r="RG4" s="536"/>
      <c r="RH4" s="536"/>
      <c r="RI4" s="536"/>
      <c r="RJ4" s="536"/>
      <c r="RK4" s="536"/>
      <c r="RL4" s="536"/>
      <c r="RM4" s="536"/>
      <c r="RN4" s="536"/>
      <c r="RO4" s="536"/>
      <c r="RP4" s="536"/>
      <c r="RQ4" s="536"/>
      <c r="RR4" s="536"/>
      <c r="RS4" s="536"/>
    </row>
    <row r="5" spans="1:487" ht="12.75">
      <c r="A5" s="172" t="s">
        <v>4493</v>
      </c>
      <c r="B5" s="22" t="s">
        <v>44</v>
      </c>
      <c r="C5" s="168" t="s">
        <v>39</v>
      </c>
      <c r="D5" s="174">
        <v>57200</v>
      </c>
      <c r="E5" s="168" t="s">
        <v>4494</v>
      </c>
      <c r="F5" s="168" t="s">
        <v>4207</v>
      </c>
      <c r="G5" s="750" t="s">
        <v>1554</v>
      </c>
      <c r="H5" s="168" t="s">
        <v>27</v>
      </c>
      <c r="I5" s="749" t="s">
        <v>4509</v>
      </c>
      <c r="J5" s="174">
        <v>13000</v>
      </c>
      <c r="K5" s="168" t="s">
        <v>4497</v>
      </c>
      <c r="L5" s="751" t="s">
        <v>4510</v>
      </c>
      <c r="M5" s="22"/>
      <c r="N5" s="168" t="s">
        <v>30</v>
      </c>
      <c r="O5" s="177">
        <v>45033</v>
      </c>
      <c r="P5" s="168" t="s">
        <v>4499</v>
      </c>
      <c r="Q5" s="168" t="s">
        <v>276</v>
      </c>
      <c r="R5" s="193" t="s">
        <v>4501</v>
      </c>
      <c r="S5" s="168" t="s">
        <v>80</v>
      </c>
      <c r="T5" s="536"/>
      <c r="U5" s="536"/>
      <c r="V5" s="536"/>
      <c r="W5" s="536"/>
      <c r="X5" s="536"/>
      <c r="Y5" s="536"/>
      <c r="Z5" s="536"/>
      <c r="AA5" s="536"/>
      <c r="AB5" s="536"/>
      <c r="AC5" s="536"/>
      <c r="AD5" s="536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36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36"/>
      <c r="BE5" s="536"/>
      <c r="BF5" s="536"/>
      <c r="BG5" s="536"/>
      <c r="BH5" s="536"/>
      <c r="BI5" s="536"/>
      <c r="BJ5" s="536"/>
      <c r="BK5" s="536"/>
      <c r="BL5" s="536"/>
      <c r="BM5" s="536"/>
      <c r="BN5" s="536"/>
      <c r="BO5" s="536"/>
      <c r="BP5" s="536"/>
      <c r="BQ5" s="536"/>
      <c r="BR5" s="536"/>
      <c r="BS5" s="536"/>
      <c r="BT5" s="536"/>
      <c r="BU5" s="536"/>
      <c r="BV5" s="536"/>
      <c r="BW5" s="536"/>
      <c r="BX5" s="536"/>
      <c r="BY5" s="536"/>
      <c r="BZ5" s="536"/>
      <c r="CA5" s="536"/>
      <c r="CB5" s="536"/>
      <c r="CC5" s="536"/>
      <c r="CD5" s="536"/>
      <c r="CE5" s="536"/>
      <c r="CF5" s="536"/>
      <c r="CG5" s="536"/>
      <c r="CH5" s="536"/>
      <c r="CI5" s="536"/>
      <c r="CJ5" s="536"/>
      <c r="CK5" s="536"/>
      <c r="CL5" s="536"/>
      <c r="CM5" s="536"/>
      <c r="CN5" s="536"/>
      <c r="CO5" s="536"/>
      <c r="CP5" s="536"/>
      <c r="CQ5" s="536"/>
      <c r="CR5" s="536"/>
      <c r="CS5" s="536"/>
      <c r="CT5" s="536"/>
      <c r="CU5" s="536"/>
      <c r="CV5" s="536"/>
      <c r="CW5" s="536"/>
      <c r="CX5" s="536"/>
      <c r="CY5" s="536"/>
      <c r="CZ5" s="536"/>
      <c r="DA5" s="536"/>
      <c r="DB5" s="536"/>
      <c r="DC5" s="536"/>
      <c r="DD5" s="536"/>
      <c r="DE5" s="536"/>
      <c r="DF5" s="536"/>
      <c r="DG5" s="536"/>
      <c r="DH5" s="536"/>
      <c r="DI5" s="536"/>
      <c r="DJ5" s="536"/>
      <c r="DK5" s="536"/>
      <c r="DL5" s="536"/>
      <c r="DM5" s="536"/>
      <c r="DN5" s="536"/>
      <c r="DO5" s="536"/>
      <c r="DP5" s="536"/>
      <c r="DQ5" s="536"/>
      <c r="DR5" s="536"/>
      <c r="DS5" s="536"/>
      <c r="DT5" s="536"/>
      <c r="DU5" s="536"/>
      <c r="DV5" s="536"/>
      <c r="DW5" s="536"/>
      <c r="DX5" s="536"/>
      <c r="DY5" s="536"/>
      <c r="DZ5" s="536"/>
      <c r="EA5" s="536"/>
      <c r="EB5" s="536"/>
      <c r="EC5" s="536"/>
      <c r="ED5" s="536"/>
      <c r="EE5" s="536"/>
      <c r="EF5" s="536"/>
      <c r="EG5" s="536"/>
      <c r="EH5" s="536"/>
      <c r="EI5" s="536"/>
      <c r="EJ5" s="536"/>
      <c r="EK5" s="536"/>
      <c r="EL5" s="536"/>
      <c r="EM5" s="536"/>
      <c r="EN5" s="536"/>
      <c r="EO5" s="536"/>
      <c r="EP5" s="536"/>
      <c r="EQ5" s="536"/>
      <c r="ER5" s="536"/>
      <c r="ES5" s="536"/>
      <c r="ET5" s="536"/>
      <c r="EU5" s="536"/>
      <c r="EV5" s="536"/>
      <c r="EW5" s="536"/>
      <c r="EX5" s="536"/>
      <c r="EY5" s="536"/>
      <c r="EZ5" s="536"/>
      <c r="FA5" s="536"/>
      <c r="FB5" s="536"/>
      <c r="FC5" s="536"/>
      <c r="FD5" s="536"/>
      <c r="FE5" s="536"/>
      <c r="FF5" s="536"/>
      <c r="FG5" s="536"/>
      <c r="FH5" s="536"/>
      <c r="FI5" s="536"/>
      <c r="FJ5" s="536"/>
      <c r="FK5" s="536"/>
      <c r="FL5" s="536"/>
      <c r="FM5" s="536"/>
      <c r="FN5" s="536"/>
      <c r="FO5" s="536"/>
      <c r="FP5" s="536"/>
      <c r="FQ5" s="536"/>
      <c r="FR5" s="536"/>
      <c r="FS5" s="536"/>
      <c r="FT5" s="536"/>
      <c r="FU5" s="536"/>
      <c r="FV5" s="536"/>
      <c r="FW5" s="536"/>
      <c r="FX5" s="536"/>
      <c r="FY5" s="536"/>
      <c r="FZ5" s="536"/>
      <c r="GA5" s="536"/>
      <c r="GB5" s="536"/>
      <c r="GC5" s="536"/>
      <c r="GD5" s="536"/>
      <c r="GE5" s="536"/>
      <c r="GF5" s="536"/>
      <c r="GG5" s="536"/>
      <c r="GH5" s="536"/>
      <c r="GI5" s="536"/>
      <c r="GJ5" s="536"/>
      <c r="GK5" s="536"/>
      <c r="GL5" s="536"/>
      <c r="GM5" s="536"/>
      <c r="GN5" s="536"/>
      <c r="GO5" s="536"/>
      <c r="GP5" s="536"/>
      <c r="GQ5" s="536"/>
      <c r="GR5" s="536"/>
      <c r="GS5" s="536"/>
      <c r="GT5" s="536"/>
      <c r="GU5" s="536"/>
      <c r="GV5" s="536"/>
      <c r="GW5" s="536"/>
      <c r="GX5" s="536"/>
      <c r="GY5" s="536"/>
      <c r="GZ5" s="536"/>
      <c r="HA5" s="536"/>
      <c r="HB5" s="536"/>
      <c r="HC5" s="536"/>
      <c r="HD5" s="536"/>
      <c r="HE5" s="536"/>
      <c r="HF5" s="536"/>
      <c r="HG5" s="536"/>
      <c r="HH5" s="536"/>
      <c r="HI5" s="536"/>
      <c r="HJ5" s="536"/>
      <c r="HK5" s="536"/>
      <c r="HL5" s="536"/>
      <c r="HM5" s="536"/>
      <c r="HN5" s="536"/>
      <c r="HO5" s="536"/>
      <c r="HP5" s="536"/>
      <c r="HQ5" s="536"/>
      <c r="HR5" s="536"/>
      <c r="HS5" s="536"/>
      <c r="HT5" s="536"/>
      <c r="HU5" s="536"/>
      <c r="HV5" s="536"/>
      <c r="HW5" s="536"/>
      <c r="HX5" s="536"/>
      <c r="HY5" s="536"/>
      <c r="HZ5" s="536"/>
      <c r="IA5" s="536"/>
      <c r="IB5" s="536"/>
      <c r="IC5" s="536"/>
      <c r="ID5" s="536"/>
      <c r="IE5" s="536"/>
      <c r="IF5" s="536"/>
      <c r="IG5" s="536"/>
      <c r="IH5" s="536"/>
      <c r="II5" s="536"/>
      <c r="IJ5" s="536"/>
      <c r="IK5" s="536"/>
      <c r="IL5" s="536"/>
      <c r="IM5" s="536"/>
      <c r="IN5" s="536"/>
      <c r="IO5" s="536"/>
      <c r="IP5" s="536"/>
      <c r="IQ5" s="536"/>
      <c r="IR5" s="536"/>
      <c r="IS5" s="536"/>
      <c r="IT5" s="536"/>
      <c r="IU5" s="536"/>
      <c r="IV5" s="536"/>
      <c r="IW5" s="536"/>
      <c r="IX5" s="536"/>
      <c r="IY5" s="536"/>
      <c r="IZ5" s="536"/>
      <c r="JA5" s="536"/>
      <c r="JB5" s="536"/>
      <c r="JC5" s="536"/>
      <c r="JD5" s="536"/>
      <c r="JE5" s="536"/>
      <c r="JF5" s="536"/>
      <c r="JG5" s="536"/>
      <c r="JH5" s="536"/>
      <c r="JI5" s="536"/>
      <c r="JJ5" s="536"/>
      <c r="JK5" s="536"/>
      <c r="JL5" s="536"/>
      <c r="JM5" s="536"/>
      <c r="JN5" s="536"/>
      <c r="JO5" s="536"/>
      <c r="JP5" s="536"/>
      <c r="JQ5" s="536"/>
      <c r="JR5" s="536"/>
      <c r="JS5" s="536"/>
      <c r="JT5" s="536"/>
      <c r="JU5" s="536"/>
      <c r="JV5" s="536"/>
      <c r="JW5" s="536"/>
      <c r="JX5" s="536"/>
      <c r="JY5" s="536"/>
      <c r="JZ5" s="536"/>
      <c r="KA5" s="536"/>
      <c r="KB5" s="536"/>
      <c r="KC5" s="536"/>
      <c r="KD5" s="536"/>
      <c r="KE5" s="536"/>
      <c r="KF5" s="536"/>
      <c r="KG5" s="536"/>
      <c r="KH5" s="536"/>
      <c r="KI5" s="536"/>
      <c r="KJ5" s="536"/>
      <c r="KK5" s="536"/>
      <c r="KL5" s="536"/>
      <c r="KM5" s="536"/>
      <c r="KN5" s="536"/>
      <c r="KO5" s="536"/>
      <c r="KP5" s="536"/>
      <c r="KQ5" s="536"/>
      <c r="KR5" s="536"/>
      <c r="KS5" s="536"/>
      <c r="KT5" s="536"/>
      <c r="KU5" s="536"/>
      <c r="KV5" s="536"/>
      <c r="KW5" s="536"/>
      <c r="KX5" s="536"/>
      <c r="KY5" s="536"/>
      <c r="KZ5" s="536"/>
      <c r="LA5" s="536"/>
      <c r="LB5" s="536"/>
      <c r="LC5" s="536"/>
      <c r="LD5" s="536"/>
      <c r="LE5" s="536"/>
      <c r="LF5" s="536"/>
      <c r="LG5" s="536"/>
      <c r="LH5" s="536"/>
      <c r="LI5" s="536"/>
      <c r="LJ5" s="536"/>
      <c r="LK5" s="536"/>
      <c r="LL5" s="536"/>
      <c r="LM5" s="536"/>
      <c r="LN5" s="536"/>
      <c r="LO5" s="536"/>
      <c r="LP5" s="536"/>
      <c r="LQ5" s="536"/>
      <c r="LR5" s="536"/>
      <c r="LS5" s="536"/>
      <c r="LT5" s="536"/>
      <c r="LU5" s="536"/>
      <c r="LV5" s="536"/>
      <c r="LW5" s="536"/>
      <c r="LX5" s="536"/>
      <c r="LY5" s="536"/>
      <c r="LZ5" s="536"/>
      <c r="MA5" s="536"/>
      <c r="MB5" s="536"/>
      <c r="MC5" s="536"/>
      <c r="MD5" s="536"/>
      <c r="ME5" s="536"/>
      <c r="MF5" s="536"/>
      <c r="MG5" s="536"/>
      <c r="MH5" s="536"/>
      <c r="MI5" s="536"/>
      <c r="MJ5" s="536"/>
      <c r="MK5" s="536"/>
      <c r="ML5" s="536"/>
      <c r="MM5" s="536"/>
      <c r="MN5" s="536"/>
      <c r="MO5" s="536"/>
      <c r="MP5" s="536"/>
      <c r="MQ5" s="536"/>
      <c r="MR5" s="536"/>
      <c r="MS5" s="536"/>
      <c r="MT5" s="536"/>
      <c r="MU5" s="536"/>
      <c r="MV5" s="536"/>
      <c r="MW5" s="536"/>
      <c r="MX5" s="536"/>
      <c r="MY5" s="536"/>
      <c r="MZ5" s="536"/>
      <c r="NA5" s="536"/>
      <c r="NB5" s="536"/>
      <c r="NC5" s="536"/>
      <c r="ND5" s="536"/>
      <c r="NE5" s="536"/>
      <c r="NF5" s="536"/>
      <c r="NG5" s="536"/>
      <c r="NH5" s="536"/>
      <c r="NI5" s="536"/>
      <c r="NJ5" s="536"/>
      <c r="NK5" s="536"/>
      <c r="NL5" s="536"/>
      <c r="NM5" s="536"/>
      <c r="NN5" s="536"/>
      <c r="NO5" s="536"/>
      <c r="NP5" s="536"/>
      <c r="NQ5" s="536"/>
      <c r="NR5" s="536"/>
      <c r="NS5" s="536"/>
      <c r="NT5" s="536"/>
      <c r="NU5" s="536"/>
      <c r="NV5" s="536"/>
      <c r="NW5" s="536"/>
      <c r="NX5" s="536"/>
      <c r="NY5" s="536"/>
      <c r="NZ5" s="536"/>
      <c r="OA5" s="536"/>
      <c r="OB5" s="536"/>
      <c r="OC5" s="536"/>
      <c r="OD5" s="536"/>
      <c r="OE5" s="536"/>
      <c r="OF5" s="536"/>
      <c r="OG5" s="536"/>
      <c r="OH5" s="536"/>
      <c r="OI5" s="536"/>
      <c r="OJ5" s="536"/>
      <c r="OK5" s="536"/>
      <c r="OL5" s="536"/>
      <c r="OM5" s="536"/>
      <c r="ON5" s="536"/>
      <c r="OO5" s="536"/>
      <c r="OP5" s="536"/>
      <c r="OQ5" s="536"/>
      <c r="OR5" s="536"/>
      <c r="OS5" s="536"/>
      <c r="OT5" s="536"/>
      <c r="OU5" s="536"/>
      <c r="OV5" s="536"/>
      <c r="OW5" s="536"/>
      <c r="OX5" s="536"/>
      <c r="OY5" s="536"/>
      <c r="OZ5" s="536"/>
      <c r="PA5" s="536"/>
      <c r="PB5" s="536"/>
      <c r="PC5" s="536"/>
      <c r="PD5" s="536"/>
      <c r="PE5" s="536"/>
      <c r="PF5" s="536"/>
      <c r="PG5" s="536"/>
      <c r="PH5" s="536"/>
      <c r="PI5" s="536"/>
      <c r="PJ5" s="536"/>
      <c r="PK5" s="536"/>
      <c r="PL5" s="536"/>
      <c r="PM5" s="536"/>
      <c r="PN5" s="536"/>
      <c r="PO5" s="536"/>
      <c r="PP5" s="536"/>
      <c r="PQ5" s="536"/>
      <c r="PR5" s="536"/>
      <c r="PS5" s="536"/>
      <c r="PT5" s="536"/>
      <c r="PU5" s="536"/>
      <c r="PV5" s="536"/>
      <c r="PW5" s="536"/>
      <c r="PX5" s="536"/>
      <c r="PY5" s="536"/>
      <c r="PZ5" s="536"/>
      <c r="QA5" s="536"/>
      <c r="QB5" s="536"/>
      <c r="QC5" s="536"/>
      <c r="QD5" s="536"/>
      <c r="QE5" s="536"/>
      <c r="QF5" s="536"/>
      <c r="QG5" s="536"/>
      <c r="QH5" s="536"/>
      <c r="QI5" s="536"/>
      <c r="QJ5" s="536"/>
      <c r="QK5" s="536"/>
      <c r="QL5" s="536"/>
      <c r="QM5" s="536"/>
      <c r="QN5" s="536"/>
      <c r="QO5" s="536"/>
      <c r="QP5" s="536"/>
      <c r="QQ5" s="536"/>
      <c r="QR5" s="536"/>
      <c r="QS5" s="536"/>
      <c r="QT5" s="536"/>
      <c r="QU5" s="536"/>
      <c r="QV5" s="536"/>
      <c r="QW5" s="536"/>
      <c r="QX5" s="536"/>
      <c r="QY5" s="536"/>
      <c r="QZ5" s="536"/>
      <c r="RA5" s="536"/>
      <c r="RB5" s="536"/>
      <c r="RC5" s="536"/>
      <c r="RD5" s="536"/>
      <c r="RE5" s="536"/>
      <c r="RF5" s="536"/>
      <c r="RG5" s="536"/>
      <c r="RH5" s="536"/>
      <c r="RI5" s="536"/>
      <c r="RJ5" s="536"/>
      <c r="RK5" s="536"/>
      <c r="RL5" s="536"/>
      <c r="RM5" s="536"/>
      <c r="RN5" s="536"/>
      <c r="RO5" s="536"/>
      <c r="RP5" s="536"/>
      <c r="RQ5" s="536"/>
      <c r="RR5" s="536"/>
      <c r="RS5" s="536"/>
    </row>
    <row r="6" spans="1:487" ht="12.75">
      <c r="A6" s="172" t="s">
        <v>4493</v>
      </c>
      <c r="B6" s="752" t="s">
        <v>44</v>
      </c>
      <c r="C6" s="168" t="s">
        <v>39</v>
      </c>
      <c r="D6" s="174">
        <v>57200</v>
      </c>
      <c r="E6" s="168" t="s">
        <v>4502</v>
      </c>
      <c r="F6" s="168" t="s">
        <v>4207</v>
      </c>
      <c r="G6" s="750" t="s">
        <v>1554</v>
      </c>
      <c r="H6" s="168" t="s">
        <v>27</v>
      </c>
      <c r="I6" s="749" t="s">
        <v>4509</v>
      </c>
      <c r="J6" s="174">
        <v>13000</v>
      </c>
      <c r="K6" s="168" t="s">
        <v>4497</v>
      </c>
      <c r="L6" s="751" t="s">
        <v>4511</v>
      </c>
      <c r="M6" s="22"/>
      <c r="N6" s="168" t="s">
        <v>30</v>
      </c>
      <c r="O6" s="177">
        <v>45041</v>
      </c>
      <c r="P6" s="168" t="s">
        <v>4504</v>
      </c>
      <c r="Q6" s="168" t="s">
        <v>276</v>
      </c>
      <c r="R6" s="193" t="s">
        <v>4501</v>
      </c>
      <c r="S6" s="168" t="s">
        <v>80</v>
      </c>
      <c r="T6" s="536"/>
      <c r="U6" s="536"/>
      <c r="V6" s="536"/>
      <c r="W6" s="536"/>
      <c r="X6" s="536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  <c r="BP6" s="536"/>
      <c r="BQ6" s="536"/>
      <c r="BR6" s="536"/>
      <c r="BS6" s="536"/>
      <c r="BT6" s="536"/>
      <c r="BU6" s="536"/>
      <c r="BV6" s="536"/>
      <c r="BW6" s="536"/>
      <c r="BX6" s="536"/>
      <c r="BY6" s="536"/>
      <c r="BZ6" s="536"/>
      <c r="CA6" s="536"/>
      <c r="CB6" s="536"/>
      <c r="CC6" s="536"/>
      <c r="CD6" s="536"/>
      <c r="CE6" s="536"/>
      <c r="CF6" s="536"/>
      <c r="CG6" s="536"/>
      <c r="CH6" s="536"/>
      <c r="CI6" s="536"/>
      <c r="CJ6" s="536"/>
      <c r="CK6" s="536"/>
      <c r="CL6" s="536"/>
      <c r="CM6" s="536"/>
      <c r="CN6" s="536"/>
      <c r="CO6" s="536"/>
      <c r="CP6" s="536"/>
      <c r="CQ6" s="536"/>
      <c r="CR6" s="536"/>
      <c r="CS6" s="536"/>
      <c r="CT6" s="536"/>
      <c r="CU6" s="536"/>
      <c r="CV6" s="536"/>
      <c r="CW6" s="536"/>
      <c r="CX6" s="536"/>
      <c r="CY6" s="536"/>
      <c r="CZ6" s="536"/>
      <c r="DA6" s="536"/>
      <c r="DB6" s="536"/>
      <c r="DC6" s="536"/>
      <c r="DD6" s="536"/>
      <c r="DE6" s="536"/>
      <c r="DF6" s="536"/>
      <c r="DG6" s="536"/>
      <c r="DH6" s="536"/>
      <c r="DI6" s="536"/>
      <c r="DJ6" s="536"/>
      <c r="DK6" s="536"/>
      <c r="DL6" s="536"/>
      <c r="DM6" s="536"/>
      <c r="DN6" s="536"/>
      <c r="DO6" s="536"/>
      <c r="DP6" s="536"/>
      <c r="DQ6" s="536"/>
      <c r="DR6" s="536"/>
      <c r="DS6" s="536"/>
      <c r="DT6" s="536"/>
      <c r="DU6" s="536"/>
      <c r="DV6" s="536"/>
      <c r="DW6" s="536"/>
      <c r="DX6" s="536"/>
      <c r="DY6" s="536"/>
      <c r="DZ6" s="536"/>
      <c r="EA6" s="536"/>
      <c r="EB6" s="536"/>
      <c r="EC6" s="536"/>
      <c r="ED6" s="536"/>
      <c r="EE6" s="536"/>
      <c r="EF6" s="536"/>
      <c r="EG6" s="536"/>
      <c r="EH6" s="536"/>
      <c r="EI6" s="536"/>
      <c r="EJ6" s="536"/>
      <c r="EK6" s="536"/>
      <c r="EL6" s="536"/>
      <c r="EM6" s="536"/>
      <c r="EN6" s="536"/>
      <c r="EO6" s="536"/>
      <c r="EP6" s="536"/>
      <c r="EQ6" s="536"/>
      <c r="ER6" s="536"/>
      <c r="ES6" s="536"/>
      <c r="ET6" s="536"/>
      <c r="EU6" s="536"/>
      <c r="EV6" s="536"/>
      <c r="EW6" s="536"/>
      <c r="EX6" s="536"/>
      <c r="EY6" s="536"/>
      <c r="EZ6" s="536"/>
      <c r="FA6" s="536"/>
      <c r="FB6" s="536"/>
      <c r="FC6" s="536"/>
      <c r="FD6" s="536"/>
      <c r="FE6" s="536"/>
      <c r="FF6" s="536"/>
      <c r="FG6" s="536"/>
      <c r="FH6" s="536"/>
      <c r="FI6" s="536"/>
      <c r="FJ6" s="536"/>
      <c r="FK6" s="536"/>
      <c r="FL6" s="536"/>
      <c r="FM6" s="536"/>
      <c r="FN6" s="536"/>
      <c r="FO6" s="536"/>
      <c r="FP6" s="536"/>
      <c r="FQ6" s="536"/>
      <c r="FR6" s="536"/>
      <c r="FS6" s="536"/>
      <c r="FT6" s="536"/>
      <c r="FU6" s="536"/>
      <c r="FV6" s="536"/>
      <c r="FW6" s="536"/>
      <c r="FX6" s="536"/>
      <c r="FY6" s="536"/>
      <c r="FZ6" s="536"/>
      <c r="GA6" s="536"/>
      <c r="GB6" s="536"/>
      <c r="GC6" s="536"/>
      <c r="GD6" s="536"/>
      <c r="GE6" s="536"/>
      <c r="GF6" s="536"/>
      <c r="GG6" s="536"/>
      <c r="GH6" s="536"/>
      <c r="GI6" s="536"/>
      <c r="GJ6" s="536"/>
      <c r="GK6" s="536"/>
      <c r="GL6" s="536"/>
      <c r="GM6" s="536"/>
      <c r="GN6" s="536"/>
      <c r="GO6" s="536"/>
      <c r="GP6" s="536"/>
      <c r="GQ6" s="536"/>
      <c r="GR6" s="536"/>
      <c r="GS6" s="536"/>
      <c r="GT6" s="536"/>
      <c r="GU6" s="536"/>
      <c r="GV6" s="536"/>
      <c r="GW6" s="536"/>
      <c r="GX6" s="536"/>
      <c r="GY6" s="536"/>
      <c r="GZ6" s="536"/>
      <c r="HA6" s="536"/>
      <c r="HB6" s="536"/>
      <c r="HC6" s="536"/>
      <c r="HD6" s="536"/>
      <c r="HE6" s="536"/>
      <c r="HF6" s="536"/>
      <c r="HG6" s="536"/>
      <c r="HH6" s="536"/>
      <c r="HI6" s="536"/>
      <c r="HJ6" s="536"/>
      <c r="HK6" s="536"/>
      <c r="HL6" s="536"/>
      <c r="HM6" s="536"/>
      <c r="HN6" s="536"/>
      <c r="HO6" s="536"/>
      <c r="HP6" s="536"/>
      <c r="HQ6" s="536"/>
      <c r="HR6" s="536"/>
      <c r="HS6" s="536"/>
      <c r="HT6" s="536"/>
      <c r="HU6" s="536"/>
      <c r="HV6" s="536"/>
      <c r="HW6" s="536"/>
      <c r="HX6" s="536"/>
      <c r="HY6" s="536"/>
      <c r="HZ6" s="536"/>
      <c r="IA6" s="536"/>
      <c r="IB6" s="536"/>
      <c r="IC6" s="536"/>
      <c r="ID6" s="536"/>
      <c r="IE6" s="536"/>
      <c r="IF6" s="536"/>
      <c r="IG6" s="536"/>
      <c r="IH6" s="536"/>
      <c r="II6" s="536"/>
      <c r="IJ6" s="536"/>
      <c r="IK6" s="536"/>
      <c r="IL6" s="536"/>
      <c r="IM6" s="536"/>
      <c r="IN6" s="536"/>
      <c r="IO6" s="536"/>
      <c r="IP6" s="536"/>
      <c r="IQ6" s="536"/>
      <c r="IR6" s="536"/>
      <c r="IS6" s="536"/>
      <c r="IT6" s="536"/>
      <c r="IU6" s="536"/>
      <c r="IV6" s="536"/>
      <c r="IW6" s="536"/>
      <c r="IX6" s="536"/>
      <c r="IY6" s="536"/>
      <c r="IZ6" s="536"/>
      <c r="JA6" s="536"/>
      <c r="JB6" s="536"/>
      <c r="JC6" s="536"/>
      <c r="JD6" s="536"/>
      <c r="JE6" s="536"/>
      <c r="JF6" s="536"/>
      <c r="JG6" s="536"/>
      <c r="JH6" s="536"/>
      <c r="JI6" s="536"/>
      <c r="JJ6" s="536"/>
      <c r="JK6" s="536"/>
      <c r="JL6" s="536"/>
      <c r="JM6" s="536"/>
      <c r="JN6" s="536"/>
      <c r="JO6" s="536"/>
      <c r="JP6" s="536"/>
      <c r="JQ6" s="536"/>
      <c r="JR6" s="536"/>
      <c r="JS6" s="536"/>
      <c r="JT6" s="536"/>
      <c r="JU6" s="536"/>
      <c r="JV6" s="536"/>
      <c r="JW6" s="536"/>
      <c r="JX6" s="536"/>
      <c r="JY6" s="536"/>
      <c r="JZ6" s="536"/>
      <c r="KA6" s="536"/>
      <c r="KB6" s="536"/>
      <c r="KC6" s="536"/>
      <c r="KD6" s="536"/>
      <c r="KE6" s="536"/>
      <c r="KF6" s="536"/>
      <c r="KG6" s="536"/>
      <c r="KH6" s="536"/>
      <c r="KI6" s="536"/>
      <c r="KJ6" s="536"/>
      <c r="KK6" s="536"/>
      <c r="KL6" s="536"/>
      <c r="KM6" s="536"/>
      <c r="KN6" s="536"/>
      <c r="KO6" s="536"/>
      <c r="KP6" s="536"/>
      <c r="KQ6" s="536"/>
      <c r="KR6" s="536"/>
      <c r="KS6" s="536"/>
      <c r="KT6" s="536"/>
      <c r="KU6" s="536"/>
      <c r="KV6" s="536"/>
      <c r="KW6" s="536"/>
      <c r="KX6" s="536"/>
      <c r="KY6" s="536"/>
      <c r="KZ6" s="536"/>
      <c r="LA6" s="536"/>
      <c r="LB6" s="536"/>
      <c r="LC6" s="536"/>
      <c r="LD6" s="536"/>
      <c r="LE6" s="536"/>
      <c r="LF6" s="536"/>
      <c r="LG6" s="536"/>
      <c r="LH6" s="536"/>
      <c r="LI6" s="536"/>
      <c r="LJ6" s="536"/>
      <c r="LK6" s="536"/>
      <c r="LL6" s="536"/>
      <c r="LM6" s="536"/>
      <c r="LN6" s="536"/>
      <c r="LO6" s="536"/>
      <c r="LP6" s="536"/>
      <c r="LQ6" s="536"/>
      <c r="LR6" s="536"/>
      <c r="LS6" s="536"/>
      <c r="LT6" s="536"/>
      <c r="LU6" s="536"/>
      <c r="LV6" s="536"/>
      <c r="LW6" s="536"/>
      <c r="LX6" s="536"/>
      <c r="LY6" s="536"/>
      <c r="LZ6" s="536"/>
      <c r="MA6" s="536"/>
      <c r="MB6" s="536"/>
      <c r="MC6" s="536"/>
      <c r="MD6" s="536"/>
      <c r="ME6" s="536"/>
      <c r="MF6" s="536"/>
      <c r="MG6" s="536"/>
      <c r="MH6" s="536"/>
      <c r="MI6" s="536"/>
      <c r="MJ6" s="536"/>
      <c r="MK6" s="536"/>
      <c r="ML6" s="536"/>
      <c r="MM6" s="536"/>
      <c r="MN6" s="536"/>
      <c r="MO6" s="536"/>
      <c r="MP6" s="536"/>
      <c r="MQ6" s="536"/>
      <c r="MR6" s="536"/>
      <c r="MS6" s="536"/>
      <c r="MT6" s="536"/>
      <c r="MU6" s="536"/>
      <c r="MV6" s="536"/>
      <c r="MW6" s="536"/>
      <c r="MX6" s="536"/>
      <c r="MY6" s="536"/>
      <c r="MZ6" s="536"/>
      <c r="NA6" s="536"/>
      <c r="NB6" s="536"/>
      <c r="NC6" s="536"/>
      <c r="ND6" s="536"/>
      <c r="NE6" s="536"/>
      <c r="NF6" s="536"/>
      <c r="NG6" s="536"/>
      <c r="NH6" s="536"/>
      <c r="NI6" s="536"/>
      <c r="NJ6" s="536"/>
      <c r="NK6" s="536"/>
      <c r="NL6" s="536"/>
      <c r="NM6" s="536"/>
      <c r="NN6" s="536"/>
      <c r="NO6" s="536"/>
      <c r="NP6" s="536"/>
      <c r="NQ6" s="536"/>
      <c r="NR6" s="536"/>
      <c r="NS6" s="536"/>
      <c r="NT6" s="536"/>
      <c r="NU6" s="536"/>
      <c r="NV6" s="536"/>
      <c r="NW6" s="536"/>
      <c r="NX6" s="536"/>
      <c r="NY6" s="536"/>
      <c r="NZ6" s="536"/>
      <c r="OA6" s="536"/>
      <c r="OB6" s="536"/>
      <c r="OC6" s="536"/>
      <c r="OD6" s="536"/>
      <c r="OE6" s="536"/>
      <c r="OF6" s="536"/>
      <c r="OG6" s="536"/>
      <c r="OH6" s="536"/>
      <c r="OI6" s="536"/>
      <c r="OJ6" s="536"/>
      <c r="OK6" s="536"/>
      <c r="OL6" s="536"/>
      <c r="OM6" s="536"/>
      <c r="ON6" s="536"/>
      <c r="OO6" s="536"/>
      <c r="OP6" s="536"/>
      <c r="OQ6" s="536"/>
      <c r="OR6" s="536"/>
      <c r="OS6" s="536"/>
      <c r="OT6" s="536"/>
      <c r="OU6" s="536"/>
      <c r="OV6" s="536"/>
      <c r="OW6" s="536"/>
      <c r="OX6" s="536"/>
      <c r="OY6" s="536"/>
      <c r="OZ6" s="536"/>
      <c r="PA6" s="536"/>
      <c r="PB6" s="536"/>
      <c r="PC6" s="536"/>
      <c r="PD6" s="536"/>
      <c r="PE6" s="536"/>
      <c r="PF6" s="536"/>
      <c r="PG6" s="536"/>
      <c r="PH6" s="536"/>
      <c r="PI6" s="536"/>
      <c r="PJ6" s="536"/>
      <c r="PK6" s="536"/>
      <c r="PL6" s="536"/>
      <c r="PM6" s="536"/>
      <c r="PN6" s="536"/>
      <c r="PO6" s="536"/>
      <c r="PP6" s="536"/>
      <c r="PQ6" s="536"/>
      <c r="PR6" s="536"/>
      <c r="PS6" s="536"/>
      <c r="PT6" s="536"/>
      <c r="PU6" s="536"/>
      <c r="PV6" s="536"/>
      <c r="PW6" s="536"/>
      <c r="PX6" s="536"/>
      <c r="PY6" s="536"/>
      <c r="PZ6" s="536"/>
      <c r="QA6" s="536"/>
      <c r="QB6" s="536"/>
      <c r="QC6" s="536"/>
      <c r="QD6" s="536"/>
      <c r="QE6" s="536"/>
      <c r="QF6" s="536"/>
      <c r="QG6" s="536"/>
      <c r="QH6" s="536"/>
      <c r="QI6" s="536"/>
      <c r="QJ6" s="536"/>
      <c r="QK6" s="536"/>
      <c r="QL6" s="536"/>
      <c r="QM6" s="536"/>
      <c r="QN6" s="536"/>
      <c r="QO6" s="536"/>
      <c r="QP6" s="536"/>
      <c r="QQ6" s="536"/>
      <c r="QR6" s="536"/>
      <c r="QS6" s="536"/>
      <c r="QT6" s="536"/>
      <c r="QU6" s="536"/>
      <c r="QV6" s="536"/>
      <c r="QW6" s="536"/>
      <c r="QX6" s="536"/>
      <c r="QY6" s="536"/>
      <c r="QZ6" s="536"/>
      <c r="RA6" s="536"/>
      <c r="RB6" s="536"/>
      <c r="RC6" s="536"/>
      <c r="RD6" s="536"/>
      <c r="RE6" s="536"/>
      <c r="RF6" s="536"/>
      <c r="RG6" s="536"/>
      <c r="RH6" s="536"/>
      <c r="RI6" s="536"/>
      <c r="RJ6" s="536"/>
      <c r="RK6" s="536"/>
      <c r="RL6" s="536"/>
      <c r="RM6" s="536"/>
      <c r="RN6" s="536"/>
      <c r="RO6" s="536"/>
      <c r="RP6" s="536"/>
      <c r="RQ6" s="536"/>
      <c r="RR6" s="536"/>
      <c r="RS6" s="536"/>
    </row>
    <row r="7" spans="1:487" ht="12.75">
      <c r="A7" s="172" t="s">
        <v>4493</v>
      </c>
      <c r="B7" s="752" t="s">
        <v>44</v>
      </c>
      <c r="C7" s="168" t="s">
        <v>39</v>
      </c>
      <c r="D7" s="174">
        <v>57200</v>
      </c>
      <c r="E7" s="168" t="s">
        <v>4505</v>
      </c>
      <c r="F7" s="168" t="s">
        <v>4207</v>
      </c>
      <c r="G7" s="750" t="s">
        <v>1554</v>
      </c>
      <c r="H7" s="168" t="s">
        <v>27</v>
      </c>
      <c r="I7" s="749" t="s">
        <v>4509</v>
      </c>
      <c r="J7" s="174">
        <v>13000</v>
      </c>
      <c r="K7" s="168" t="s">
        <v>4497</v>
      </c>
      <c r="L7" s="265" t="s">
        <v>4512</v>
      </c>
      <c r="M7" s="22"/>
      <c r="N7" s="168" t="s">
        <v>30</v>
      </c>
      <c r="O7" s="276">
        <v>45055</v>
      </c>
      <c r="P7" s="168" t="s">
        <v>4507</v>
      </c>
      <c r="Q7" s="168" t="s">
        <v>4513</v>
      </c>
      <c r="R7" s="193" t="s">
        <v>4501</v>
      </c>
      <c r="S7" s="168" t="s">
        <v>80</v>
      </c>
      <c r="T7" s="536"/>
      <c r="U7" s="536"/>
      <c r="V7" s="536"/>
      <c r="W7" s="536"/>
      <c r="X7" s="536"/>
      <c r="Y7" s="536"/>
      <c r="Z7" s="536"/>
      <c r="AA7" s="536"/>
      <c r="AB7" s="536"/>
      <c r="AC7" s="536"/>
      <c r="AD7" s="536"/>
      <c r="AE7" s="536"/>
      <c r="AF7" s="536"/>
      <c r="AG7" s="536"/>
      <c r="AH7" s="536"/>
      <c r="AI7" s="536"/>
      <c r="AJ7" s="536"/>
      <c r="AK7" s="536"/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6"/>
      <c r="BL7" s="536"/>
      <c r="BM7" s="536"/>
      <c r="BN7" s="536"/>
      <c r="BO7" s="536"/>
      <c r="BP7" s="536"/>
      <c r="BQ7" s="536"/>
      <c r="BR7" s="536"/>
      <c r="BS7" s="536"/>
      <c r="BT7" s="536"/>
      <c r="BU7" s="536"/>
      <c r="BV7" s="536"/>
      <c r="BW7" s="536"/>
      <c r="BX7" s="536"/>
      <c r="BY7" s="536"/>
      <c r="BZ7" s="536"/>
      <c r="CA7" s="536"/>
      <c r="CB7" s="536"/>
      <c r="CC7" s="536"/>
      <c r="CD7" s="536"/>
      <c r="CE7" s="536"/>
      <c r="CF7" s="536"/>
      <c r="CG7" s="536"/>
      <c r="CH7" s="536"/>
      <c r="CI7" s="536"/>
      <c r="CJ7" s="536"/>
      <c r="CK7" s="536"/>
      <c r="CL7" s="536"/>
      <c r="CM7" s="536"/>
      <c r="CN7" s="536"/>
      <c r="CO7" s="536"/>
      <c r="CP7" s="536"/>
      <c r="CQ7" s="536"/>
      <c r="CR7" s="536"/>
      <c r="CS7" s="536"/>
      <c r="CT7" s="536"/>
      <c r="CU7" s="536"/>
      <c r="CV7" s="536"/>
      <c r="CW7" s="536"/>
      <c r="CX7" s="536"/>
      <c r="CY7" s="536"/>
      <c r="CZ7" s="536"/>
      <c r="DA7" s="536"/>
      <c r="DB7" s="536"/>
      <c r="DC7" s="536"/>
      <c r="DD7" s="536"/>
      <c r="DE7" s="536"/>
      <c r="DF7" s="536"/>
      <c r="DG7" s="536"/>
      <c r="DH7" s="536"/>
      <c r="DI7" s="536"/>
      <c r="DJ7" s="536"/>
      <c r="DK7" s="536"/>
      <c r="DL7" s="536"/>
      <c r="DM7" s="536"/>
      <c r="DN7" s="536"/>
      <c r="DO7" s="536"/>
      <c r="DP7" s="536"/>
      <c r="DQ7" s="536"/>
      <c r="DR7" s="536"/>
      <c r="DS7" s="536"/>
      <c r="DT7" s="536"/>
      <c r="DU7" s="536"/>
      <c r="DV7" s="536"/>
      <c r="DW7" s="536"/>
      <c r="DX7" s="536"/>
      <c r="DY7" s="536"/>
      <c r="DZ7" s="536"/>
      <c r="EA7" s="536"/>
      <c r="EB7" s="536"/>
      <c r="EC7" s="536"/>
      <c r="ED7" s="536"/>
      <c r="EE7" s="536"/>
      <c r="EF7" s="536"/>
      <c r="EG7" s="536"/>
      <c r="EH7" s="536"/>
      <c r="EI7" s="536"/>
      <c r="EJ7" s="536"/>
      <c r="EK7" s="536"/>
      <c r="EL7" s="536"/>
      <c r="EM7" s="536"/>
      <c r="EN7" s="536"/>
      <c r="EO7" s="536"/>
      <c r="EP7" s="536"/>
      <c r="EQ7" s="536"/>
      <c r="ER7" s="536"/>
      <c r="ES7" s="536"/>
      <c r="ET7" s="536"/>
      <c r="EU7" s="536"/>
      <c r="EV7" s="536"/>
      <c r="EW7" s="536"/>
      <c r="EX7" s="536"/>
      <c r="EY7" s="536"/>
      <c r="EZ7" s="536"/>
      <c r="FA7" s="536"/>
      <c r="FB7" s="536"/>
      <c r="FC7" s="536"/>
      <c r="FD7" s="536"/>
      <c r="FE7" s="536"/>
      <c r="FF7" s="536"/>
      <c r="FG7" s="536"/>
      <c r="FH7" s="536"/>
      <c r="FI7" s="536"/>
      <c r="FJ7" s="536"/>
      <c r="FK7" s="536"/>
      <c r="FL7" s="536"/>
      <c r="FM7" s="536"/>
      <c r="FN7" s="536"/>
      <c r="FO7" s="536"/>
      <c r="FP7" s="536"/>
      <c r="FQ7" s="536"/>
      <c r="FR7" s="536"/>
      <c r="FS7" s="536"/>
      <c r="FT7" s="536"/>
      <c r="FU7" s="536"/>
      <c r="FV7" s="536"/>
      <c r="FW7" s="536"/>
      <c r="FX7" s="536"/>
      <c r="FY7" s="536"/>
      <c r="FZ7" s="536"/>
      <c r="GA7" s="536"/>
      <c r="GB7" s="536"/>
      <c r="GC7" s="536"/>
      <c r="GD7" s="536"/>
      <c r="GE7" s="536"/>
      <c r="GF7" s="536"/>
      <c r="GG7" s="536"/>
      <c r="GH7" s="536"/>
      <c r="GI7" s="536"/>
      <c r="GJ7" s="536"/>
      <c r="GK7" s="536"/>
      <c r="GL7" s="536"/>
      <c r="GM7" s="536"/>
      <c r="GN7" s="536"/>
      <c r="GO7" s="536"/>
      <c r="GP7" s="536"/>
      <c r="GQ7" s="536"/>
      <c r="GR7" s="536"/>
      <c r="GS7" s="536"/>
      <c r="GT7" s="536"/>
      <c r="GU7" s="536"/>
      <c r="GV7" s="536"/>
      <c r="GW7" s="536"/>
      <c r="GX7" s="536"/>
      <c r="GY7" s="536"/>
      <c r="GZ7" s="536"/>
      <c r="HA7" s="536"/>
      <c r="HB7" s="536"/>
      <c r="HC7" s="536"/>
      <c r="HD7" s="536"/>
      <c r="HE7" s="536"/>
      <c r="HF7" s="536"/>
      <c r="HG7" s="536"/>
      <c r="HH7" s="536"/>
      <c r="HI7" s="536"/>
      <c r="HJ7" s="536"/>
      <c r="HK7" s="536"/>
      <c r="HL7" s="536"/>
      <c r="HM7" s="536"/>
      <c r="HN7" s="536"/>
      <c r="HO7" s="536"/>
      <c r="HP7" s="536"/>
      <c r="HQ7" s="536"/>
      <c r="HR7" s="536"/>
      <c r="HS7" s="536"/>
      <c r="HT7" s="536"/>
      <c r="HU7" s="536"/>
      <c r="HV7" s="536"/>
      <c r="HW7" s="536"/>
      <c r="HX7" s="536"/>
      <c r="HY7" s="536"/>
      <c r="HZ7" s="536"/>
      <c r="IA7" s="536"/>
      <c r="IB7" s="536"/>
      <c r="IC7" s="536"/>
      <c r="ID7" s="536"/>
      <c r="IE7" s="536"/>
      <c r="IF7" s="536"/>
      <c r="IG7" s="536"/>
      <c r="IH7" s="536"/>
      <c r="II7" s="536"/>
      <c r="IJ7" s="536"/>
      <c r="IK7" s="536"/>
      <c r="IL7" s="536"/>
      <c r="IM7" s="536"/>
      <c r="IN7" s="536"/>
      <c r="IO7" s="536"/>
      <c r="IP7" s="536"/>
      <c r="IQ7" s="536"/>
      <c r="IR7" s="536"/>
      <c r="IS7" s="536"/>
      <c r="IT7" s="536"/>
      <c r="IU7" s="536"/>
      <c r="IV7" s="536"/>
      <c r="IW7" s="536"/>
      <c r="IX7" s="536"/>
      <c r="IY7" s="536"/>
      <c r="IZ7" s="536"/>
      <c r="JA7" s="536"/>
      <c r="JB7" s="536"/>
      <c r="JC7" s="536"/>
      <c r="JD7" s="536"/>
      <c r="JE7" s="536"/>
      <c r="JF7" s="536"/>
      <c r="JG7" s="536"/>
      <c r="JH7" s="536"/>
      <c r="JI7" s="536"/>
      <c r="JJ7" s="536"/>
      <c r="JK7" s="536"/>
      <c r="JL7" s="536"/>
      <c r="JM7" s="536"/>
      <c r="JN7" s="536"/>
      <c r="JO7" s="536"/>
      <c r="JP7" s="536"/>
      <c r="JQ7" s="536"/>
      <c r="JR7" s="536"/>
      <c r="JS7" s="536"/>
      <c r="JT7" s="536"/>
      <c r="JU7" s="536"/>
      <c r="JV7" s="536"/>
      <c r="JW7" s="536"/>
      <c r="JX7" s="536"/>
      <c r="JY7" s="536"/>
      <c r="JZ7" s="536"/>
      <c r="KA7" s="536"/>
      <c r="KB7" s="536"/>
      <c r="KC7" s="536"/>
      <c r="KD7" s="536"/>
      <c r="KE7" s="536"/>
      <c r="KF7" s="536"/>
      <c r="KG7" s="536"/>
      <c r="KH7" s="536"/>
      <c r="KI7" s="536"/>
      <c r="KJ7" s="536"/>
      <c r="KK7" s="536"/>
      <c r="KL7" s="536"/>
      <c r="KM7" s="536"/>
      <c r="KN7" s="536"/>
      <c r="KO7" s="536"/>
      <c r="KP7" s="536"/>
      <c r="KQ7" s="536"/>
      <c r="KR7" s="536"/>
      <c r="KS7" s="536"/>
      <c r="KT7" s="536"/>
      <c r="KU7" s="536"/>
      <c r="KV7" s="536"/>
      <c r="KW7" s="536"/>
      <c r="KX7" s="536"/>
      <c r="KY7" s="536"/>
      <c r="KZ7" s="536"/>
      <c r="LA7" s="536"/>
      <c r="LB7" s="536"/>
      <c r="LC7" s="536"/>
      <c r="LD7" s="536"/>
      <c r="LE7" s="536"/>
      <c r="LF7" s="536"/>
      <c r="LG7" s="536"/>
      <c r="LH7" s="536"/>
      <c r="LI7" s="536"/>
      <c r="LJ7" s="536"/>
      <c r="LK7" s="536"/>
      <c r="LL7" s="536"/>
      <c r="LM7" s="536"/>
      <c r="LN7" s="536"/>
      <c r="LO7" s="536"/>
      <c r="LP7" s="536"/>
      <c r="LQ7" s="536"/>
      <c r="LR7" s="536"/>
      <c r="LS7" s="536"/>
      <c r="LT7" s="536"/>
      <c r="LU7" s="536"/>
      <c r="LV7" s="536"/>
      <c r="LW7" s="536"/>
      <c r="LX7" s="536"/>
      <c r="LY7" s="536"/>
      <c r="LZ7" s="536"/>
      <c r="MA7" s="536"/>
      <c r="MB7" s="536"/>
      <c r="MC7" s="536"/>
      <c r="MD7" s="536"/>
      <c r="ME7" s="536"/>
      <c r="MF7" s="536"/>
      <c r="MG7" s="536"/>
      <c r="MH7" s="536"/>
      <c r="MI7" s="536"/>
      <c r="MJ7" s="536"/>
      <c r="MK7" s="536"/>
      <c r="ML7" s="536"/>
      <c r="MM7" s="536"/>
      <c r="MN7" s="536"/>
      <c r="MO7" s="536"/>
      <c r="MP7" s="536"/>
      <c r="MQ7" s="536"/>
      <c r="MR7" s="536"/>
      <c r="MS7" s="536"/>
      <c r="MT7" s="536"/>
      <c r="MU7" s="536"/>
      <c r="MV7" s="536"/>
      <c r="MW7" s="536"/>
      <c r="MX7" s="536"/>
      <c r="MY7" s="536"/>
      <c r="MZ7" s="536"/>
      <c r="NA7" s="536"/>
      <c r="NB7" s="536"/>
      <c r="NC7" s="536"/>
      <c r="ND7" s="536"/>
      <c r="NE7" s="536"/>
      <c r="NF7" s="536"/>
      <c r="NG7" s="536"/>
      <c r="NH7" s="536"/>
      <c r="NI7" s="536"/>
      <c r="NJ7" s="536"/>
      <c r="NK7" s="536"/>
      <c r="NL7" s="536"/>
      <c r="NM7" s="536"/>
      <c r="NN7" s="536"/>
      <c r="NO7" s="536"/>
      <c r="NP7" s="536"/>
      <c r="NQ7" s="536"/>
      <c r="NR7" s="536"/>
      <c r="NS7" s="536"/>
      <c r="NT7" s="536"/>
      <c r="NU7" s="536"/>
      <c r="NV7" s="536"/>
      <c r="NW7" s="536"/>
      <c r="NX7" s="536"/>
      <c r="NY7" s="536"/>
      <c r="NZ7" s="536"/>
      <c r="OA7" s="536"/>
      <c r="OB7" s="536"/>
      <c r="OC7" s="536"/>
      <c r="OD7" s="536"/>
      <c r="OE7" s="536"/>
      <c r="OF7" s="536"/>
      <c r="OG7" s="536"/>
      <c r="OH7" s="536"/>
      <c r="OI7" s="536"/>
      <c r="OJ7" s="536"/>
      <c r="OK7" s="536"/>
      <c r="OL7" s="536"/>
      <c r="OM7" s="536"/>
      <c r="ON7" s="536"/>
      <c r="OO7" s="536"/>
      <c r="OP7" s="536"/>
      <c r="OQ7" s="536"/>
      <c r="OR7" s="536"/>
      <c r="OS7" s="536"/>
      <c r="OT7" s="536"/>
      <c r="OU7" s="536"/>
      <c r="OV7" s="536"/>
      <c r="OW7" s="536"/>
      <c r="OX7" s="536"/>
      <c r="OY7" s="536"/>
      <c r="OZ7" s="536"/>
      <c r="PA7" s="536"/>
      <c r="PB7" s="536"/>
      <c r="PC7" s="536"/>
      <c r="PD7" s="536"/>
      <c r="PE7" s="536"/>
      <c r="PF7" s="536"/>
      <c r="PG7" s="536"/>
      <c r="PH7" s="536"/>
      <c r="PI7" s="536"/>
      <c r="PJ7" s="536"/>
      <c r="PK7" s="536"/>
      <c r="PL7" s="536"/>
      <c r="PM7" s="536"/>
      <c r="PN7" s="536"/>
      <c r="PO7" s="536"/>
      <c r="PP7" s="536"/>
      <c r="PQ7" s="536"/>
      <c r="PR7" s="536"/>
      <c r="PS7" s="536"/>
      <c r="PT7" s="536"/>
      <c r="PU7" s="536"/>
      <c r="PV7" s="536"/>
      <c r="PW7" s="536"/>
      <c r="PX7" s="536"/>
      <c r="PY7" s="536"/>
      <c r="PZ7" s="536"/>
      <c r="QA7" s="536"/>
      <c r="QB7" s="536"/>
      <c r="QC7" s="536"/>
      <c r="QD7" s="536"/>
      <c r="QE7" s="536"/>
      <c r="QF7" s="536"/>
      <c r="QG7" s="536"/>
      <c r="QH7" s="536"/>
      <c r="QI7" s="536"/>
      <c r="QJ7" s="536"/>
      <c r="QK7" s="536"/>
      <c r="QL7" s="536"/>
      <c r="QM7" s="536"/>
      <c r="QN7" s="536"/>
      <c r="QO7" s="536"/>
      <c r="QP7" s="536"/>
      <c r="QQ7" s="536"/>
      <c r="QR7" s="536"/>
      <c r="QS7" s="536"/>
      <c r="QT7" s="536"/>
      <c r="QU7" s="536"/>
      <c r="QV7" s="536"/>
      <c r="QW7" s="536"/>
      <c r="QX7" s="536"/>
      <c r="QY7" s="536"/>
      <c r="QZ7" s="536"/>
      <c r="RA7" s="536"/>
      <c r="RB7" s="536"/>
      <c r="RC7" s="536"/>
      <c r="RD7" s="536"/>
      <c r="RE7" s="536"/>
      <c r="RF7" s="536"/>
      <c r="RG7" s="536"/>
      <c r="RH7" s="536"/>
      <c r="RI7" s="536"/>
      <c r="RJ7" s="536"/>
      <c r="RK7" s="536"/>
      <c r="RL7" s="536"/>
      <c r="RM7" s="536"/>
      <c r="RN7" s="536"/>
      <c r="RO7" s="536"/>
      <c r="RP7" s="536"/>
      <c r="RQ7" s="536"/>
      <c r="RR7" s="536"/>
      <c r="RS7" s="536"/>
    </row>
    <row r="8" spans="1:487" ht="12.75">
      <c r="A8" s="172" t="s">
        <v>4493</v>
      </c>
      <c r="B8" s="752" t="s">
        <v>4514</v>
      </c>
      <c r="C8" s="168" t="s">
        <v>22</v>
      </c>
      <c r="D8" s="174">
        <v>40400</v>
      </c>
      <c r="E8" s="168" t="s">
        <v>4494</v>
      </c>
      <c r="F8" s="168" t="s">
        <v>4207</v>
      </c>
      <c r="G8" s="750" t="s">
        <v>4515</v>
      </c>
      <c r="H8" s="168" t="s">
        <v>27</v>
      </c>
      <c r="I8" s="749" t="s">
        <v>4516</v>
      </c>
      <c r="J8" s="174">
        <v>15000</v>
      </c>
      <c r="K8" s="168" t="s">
        <v>4497</v>
      </c>
      <c r="L8" s="265" t="s">
        <v>4517</v>
      </c>
      <c r="M8" s="22"/>
      <c r="N8" s="168" t="s">
        <v>30</v>
      </c>
      <c r="O8" s="177">
        <v>45056</v>
      </c>
      <c r="P8" s="168" t="s">
        <v>4499</v>
      </c>
      <c r="Q8" s="168" t="s">
        <v>4518</v>
      </c>
      <c r="R8" s="193" t="s">
        <v>4501</v>
      </c>
      <c r="S8" s="168" t="s">
        <v>80</v>
      </c>
      <c r="T8" s="536"/>
      <c r="U8" s="536"/>
      <c r="V8" s="536"/>
      <c r="W8" s="536"/>
      <c r="X8" s="536"/>
      <c r="Y8" s="536"/>
      <c r="Z8" s="536"/>
      <c r="AA8" s="536"/>
      <c r="AB8" s="536"/>
      <c r="AC8" s="536"/>
      <c r="AD8" s="536"/>
      <c r="AE8" s="536"/>
      <c r="AF8" s="536"/>
      <c r="AG8" s="536"/>
      <c r="AH8" s="536"/>
      <c r="AI8" s="536"/>
      <c r="AJ8" s="536"/>
      <c r="AK8" s="536"/>
      <c r="AL8" s="536"/>
      <c r="AM8" s="536"/>
      <c r="AN8" s="536"/>
      <c r="AO8" s="536"/>
      <c r="AP8" s="536"/>
      <c r="AQ8" s="536"/>
      <c r="AR8" s="536"/>
      <c r="AS8" s="536"/>
      <c r="AT8" s="536"/>
      <c r="AU8" s="536"/>
      <c r="AV8" s="536"/>
      <c r="AW8" s="536"/>
      <c r="AX8" s="536"/>
      <c r="AY8" s="536"/>
      <c r="AZ8" s="536"/>
      <c r="BA8" s="536"/>
      <c r="BB8" s="536"/>
      <c r="BC8" s="536"/>
      <c r="BD8" s="536"/>
      <c r="BE8" s="536"/>
      <c r="BF8" s="536"/>
      <c r="BG8" s="536"/>
      <c r="BH8" s="536"/>
      <c r="BI8" s="536"/>
      <c r="BJ8" s="536"/>
      <c r="BK8" s="536"/>
      <c r="BL8" s="536"/>
      <c r="BM8" s="536"/>
      <c r="BN8" s="536"/>
      <c r="BO8" s="536"/>
      <c r="BP8" s="536"/>
      <c r="BQ8" s="536"/>
      <c r="BR8" s="536"/>
      <c r="BS8" s="536"/>
      <c r="BT8" s="536"/>
      <c r="BU8" s="536"/>
      <c r="BV8" s="536"/>
      <c r="BW8" s="536"/>
      <c r="BX8" s="536"/>
      <c r="BY8" s="536"/>
      <c r="BZ8" s="536"/>
      <c r="CA8" s="536"/>
      <c r="CB8" s="536"/>
      <c r="CC8" s="536"/>
      <c r="CD8" s="536"/>
      <c r="CE8" s="536"/>
      <c r="CF8" s="536"/>
      <c r="CG8" s="536"/>
      <c r="CH8" s="536"/>
      <c r="CI8" s="536"/>
      <c r="CJ8" s="536"/>
      <c r="CK8" s="536"/>
      <c r="CL8" s="536"/>
      <c r="CM8" s="536"/>
      <c r="CN8" s="536"/>
      <c r="CO8" s="536"/>
      <c r="CP8" s="536"/>
      <c r="CQ8" s="536"/>
      <c r="CR8" s="536"/>
      <c r="CS8" s="536"/>
      <c r="CT8" s="536"/>
      <c r="CU8" s="536"/>
      <c r="CV8" s="536"/>
      <c r="CW8" s="536"/>
      <c r="CX8" s="536"/>
      <c r="CY8" s="536"/>
      <c r="CZ8" s="536"/>
      <c r="DA8" s="536"/>
      <c r="DB8" s="536"/>
      <c r="DC8" s="536"/>
      <c r="DD8" s="536"/>
      <c r="DE8" s="536"/>
      <c r="DF8" s="536"/>
      <c r="DG8" s="536"/>
      <c r="DH8" s="536"/>
      <c r="DI8" s="536"/>
      <c r="DJ8" s="536"/>
      <c r="DK8" s="536"/>
      <c r="DL8" s="536"/>
      <c r="DM8" s="536"/>
      <c r="DN8" s="536"/>
      <c r="DO8" s="536"/>
      <c r="DP8" s="536"/>
      <c r="DQ8" s="536"/>
      <c r="DR8" s="536"/>
      <c r="DS8" s="536"/>
      <c r="DT8" s="536"/>
      <c r="DU8" s="536"/>
      <c r="DV8" s="536"/>
      <c r="DW8" s="536"/>
      <c r="DX8" s="536"/>
      <c r="DY8" s="536"/>
      <c r="DZ8" s="536"/>
      <c r="EA8" s="536"/>
      <c r="EB8" s="536"/>
      <c r="EC8" s="536"/>
      <c r="ED8" s="536"/>
      <c r="EE8" s="536"/>
      <c r="EF8" s="536"/>
      <c r="EG8" s="536"/>
      <c r="EH8" s="536"/>
      <c r="EI8" s="536"/>
      <c r="EJ8" s="536"/>
      <c r="EK8" s="536"/>
      <c r="EL8" s="536"/>
      <c r="EM8" s="536"/>
      <c r="EN8" s="536"/>
      <c r="EO8" s="536"/>
      <c r="EP8" s="536"/>
      <c r="EQ8" s="536"/>
      <c r="ER8" s="536"/>
      <c r="ES8" s="536"/>
      <c r="ET8" s="536"/>
      <c r="EU8" s="536"/>
      <c r="EV8" s="536"/>
      <c r="EW8" s="536"/>
      <c r="EX8" s="536"/>
      <c r="EY8" s="536"/>
      <c r="EZ8" s="536"/>
      <c r="FA8" s="536"/>
      <c r="FB8" s="536"/>
      <c r="FC8" s="536"/>
      <c r="FD8" s="536"/>
      <c r="FE8" s="536"/>
      <c r="FF8" s="536"/>
      <c r="FG8" s="536"/>
      <c r="FH8" s="536"/>
      <c r="FI8" s="536"/>
      <c r="FJ8" s="536"/>
      <c r="FK8" s="536"/>
      <c r="FL8" s="536"/>
      <c r="FM8" s="536"/>
      <c r="FN8" s="536"/>
      <c r="FO8" s="536"/>
      <c r="FP8" s="536"/>
      <c r="FQ8" s="536"/>
      <c r="FR8" s="536"/>
      <c r="FS8" s="536"/>
      <c r="FT8" s="536"/>
      <c r="FU8" s="536"/>
      <c r="FV8" s="536"/>
      <c r="FW8" s="536"/>
      <c r="FX8" s="536"/>
      <c r="FY8" s="536"/>
      <c r="FZ8" s="536"/>
      <c r="GA8" s="536"/>
      <c r="GB8" s="536"/>
      <c r="GC8" s="536"/>
      <c r="GD8" s="536"/>
      <c r="GE8" s="536"/>
      <c r="GF8" s="536"/>
      <c r="GG8" s="536"/>
      <c r="GH8" s="536"/>
      <c r="GI8" s="536"/>
      <c r="GJ8" s="536"/>
      <c r="GK8" s="536"/>
      <c r="GL8" s="536"/>
      <c r="GM8" s="536"/>
      <c r="GN8" s="536"/>
      <c r="GO8" s="536"/>
      <c r="GP8" s="536"/>
      <c r="GQ8" s="536"/>
      <c r="GR8" s="536"/>
      <c r="GS8" s="536"/>
      <c r="GT8" s="536"/>
      <c r="GU8" s="536"/>
      <c r="GV8" s="536"/>
      <c r="GW8" s="536"/>
      <c r="GX8" s="536"/>
      <c r="GY8" s="536"/>
      <c r="GZ8" s="536"/>
      <c r="HA8" s="536"/>
      <c r="HB8" s="536"/>
      <c r="HC8" s="536"/>
      <c r="HD8" s="536"/>
      <c r="HE8" s="536"/>
      <c r="HF8" s="536"/>
      <c r="HG8" s="536"/>
      <c r="HH8" s="536"/>
      <c r="HI8" s="536"/>
      <c r="HJ8" s="536"/>
      <c r="HK8" s="536"/>
      <c r="HL8" s="536"/>
      <c r="HM8" s="536"/>
      <c r="HN8" s="536"/>
      <c r="HO8" s="536"/>
      <c r="HP8" s="536"/>
      <c r="HQ8" s="536"/>
      <c r="HR8" s="536"/>
      <c r="HS8" s="536"/>
      <c r="HT8" s="536"/>
      <c r="HU8" s="536"/>
      <c r="HV8" s="536"/>
      <c r="HW8" s="536"/>
      <c r="HX8" s="536"/>
      <c r="HY8" s="536"/>
      <c r="HZ8" s="536"/>
      <c r="IA8" s="536"/>
      <c r="IB8" s="536"/>
      <c r="IC8" s="536"/>
      <c r="ID8" s="536"/>
      <c r="IE8" s="536"/>
      <c r="IF8" s="536"/>
      <c r="IG8" s="536"/>
      <c r="IH8" s="536"/>
      <c r="II8" s="536"/>
      <c r="IJ8" s="536"/>
      <c r="IK8" s="536"/>
      <c r="IL8" s="536"/>
      <c r="IM8" s="536"/>
      <c r="IN8" s="536"/>
      <c r="IO8" s="536"/>
      <c r="IP8" s="536"/>
      <c r="IQ8" s="536"/>
      <c r="IR8" s="536"/>
      <c r="IS8" s="536"/>
      <c r="IT8" s="536"/>
      <c r="IU8" s="536"/>
      <c r="IV8" s="536"/>
      <c r="IW8" s="536"/>
      <c r="IX8" s="536"/>
      <c r="IY8" s="536"/>
      <c r="IZ8" s="536"/>
      <c r="JA8" s="536"/>
      <c r="JB8" s="536"/>
      <c r="JC8" s="536"/>
      <c r="JD8" s="536"/>
      <c r="JE8" s="536"/>
      <c r="JF8" s="536"/>
      <c r="JG8" s="536"/>
      <c r="JH8" s="536"/>
      <c r="JI8" s="536"/>
      <c r="JJ8" s="536"/>
      <c r="JK8" s="536"/>
      <c r="JL8" s="536"/>
      <c r="JM8" s="536"/>
      <c r="JN8" s="536"/>
      <c r="JO8" s="536"/>
      <c r="JP8" s="536"/>
      <c r="JQ8" s="536"/>
      <c r="JR8" s="536"/>
      <c r="JS8" s="536"/>
      <c r="JT8" s="536"/>
      <c r="JU8" s="536"/>
      <c r="JV8" s="536"/>
      <c r="JW8" s="536"/>
      <c r="JX8" s="536"/>
      <c r="JY8" s="536"/>
      <c r="JZ8" s="536"/>
      <c r="KA8" s="536"/>
      <c r="KB8" s="536"/>
      <c r="KC8" s="536"/>
      <c r="KD8" s="536"/>
      <c r="KE8" s="536"/>
      <c r="KF8" s="536"/>
      <c r="KG8" s="536"/>
      <c r="KH8" s="536"/>
      <c r="KI8" s="536"/>
      <c r="KJ8" s="536"/>
      <c r="KK8" s="536"/>
      <c r="KL8" s="536"/>
      <c r="KM8" s="536"/>
      <c r="KN8" s="536"/>
      <c r="KO8" s="536"/>
      <c r="KP8" s="536"/>
      <c r="KQ8" s="536"/>
      <c r="KR8" s="536"/>
      <c r="KS8" s="536"/>
      <c r="KT8" s="536"/>
      <c r="KU8" s="536"/>
      <c r="KV8" s="536"/>
      <c r="KW8" s="536"/>
      <c r="KX8" s="536"/>
      <c r="KY8" s="536"/>
      <c r="KZ8" s="536"/>
      <c r="LA8" s="536"/>
      <c r="LB8" s="536"/>
      <c r="LC8" s="536"/>
      <c r="LD8" s="536"/>
      <c r="LE8" s="536"/>
      <c r="LF8" s="536"/>
      <c r="LG8" s="536"/>
      <c r="LH8" s="536"/>
      <c r="LI8" s="536"/>
      <c r="LJ8" s="536"/>
      <c r="LK8" s="536"/>
      <c r="LL8" s="536"/>
      <c r="LM8" s="536"/>
      <c r="LN8" s="536"/>
      <c r="LO8" s="536"/>
      <c r="LP8" s="536"/>
      <c r="LQ8" s="536"/>
      <c r="LR8" s="536"/>
      <c r="LS8" s="536"/>
      <c r="LT8" s="536"/>
      <c r="LU8" s="536"/>
      <c r="LV8" s="536"/>
      <c r="LW8" s="536"/>
      <c r="LX8" s="536"/>
      <c r="LY8" s="536"/>
      <c r="LZ8" s="536"/>
      <c r="MA8" s="536"/>
      <c r="MB8" s="536"/>
      <c r="MC8" s="536"/>
      <c r="MD8" s="536"/>
      <c r="ME8" s="536"/>
      <c r="MF8" s="536"/>
      <c r="MG8" s="536"/>
      <c r="MH8" s="536"/>
      <c r="MI8" s="536"/>
      <c r="MJ8" s="536"/>
      <c r="MK8" s="536"/>
      <c r="ML8" s="536"/>
      <c r="MM8" s="536"/>
      <c r="MN8" s="536"/>
      <c r="MO8" s="536"/>
      <c r="MP8" s="536"/>
      <c r="MQ8" s="536"/>
      <c r="MR8" s="536"/>
      <c r="MS8" s="536"/>
      <c r="MT8" s="536"/>
      <c r="MU8" s="536"/>
      <c r="MV8" s="536"/>
      <c r="MW8" s="536"/>
      <c r="MX8" s="536"/>
      <c r="MY8" s="536"/>
      <c r="MZ8" s="536"/>
      <c r="NA8" s="536"/>
      <c r="NB8" s="536"/>
      <c r="NC8" s="536"/>
      <c r="ND8" s="536"/>
      <c r="NE8" s="536"/>
      <c r="NF8" s="536"/>
      <c r="NG8" s="536"/>
      <c r="NH8" s="536"/>
      <c r="NI8" s="536"/>
      <c r="NJ8" s="536"/>
      <c r="NK8" s="536"/>
      <c r="NL8" s="536"/>
      <c r="NM8" s="536"/>
      <c r="NN8" s="536"/>
      <c r="NO8" s="536"/>
      <c r="NP8" s="536"/>
      <c r="NQ8" s="536"/>
      <c r="NR8" s="536"/>
      <c r="NS8" s="536"/>
      <c r="NT8" s="536"/>
      <c r="NU8" s="536"/>
      <c r="NV8" s="536"/>
      <c r="NW8" s="536"/>
      <c r="NX8" s="536"/>
      <c r="NY8" s="536"/>
      <c r="NZ8" s="536"/>
      <c r="OA8" s="536"/>
      <c r="OB8" s="536"/>
      <c r="OC8" s="536"/>
      <c r="OD8" s="536"/>
      <c r="OE8" s="536"/>
      <c r="OF8" s="536"/>
      <c r="OG8" s="536"/>
      <c r="OH8" s="536"/>
      <c r="OI8" s="536"/>
      <c r="OJ8" s="536"/>
      <c r="OK8" s="536"/>
      <c r="OL8" s="536"/>
      <c r="OM8" s="536"/>
      <c r="ON8" s="536"/>
      <c r="OO8" s="536"/>
      <c r="OP8" s="536"/>
      <c r="OQ8" s="536"/>
      <c r="OR8" s="536"/>
      <c r="OS8" s="536"/>
      <c r="OT8" s="536"/>
      <c r="OU8" s="536"/>
      <c r="OV8" s="536"/>
      <c r="OW8" s="536"/>
      <c r="OX8" s="536"/>
      <c r="OY8" s="536"/>
      <c r="OZ8" s="536"/>
      <c r="PA8" s="536"/>
      <c r="PB8" s="536"/>
      <c r="PC8" s="536"/>
      <c r="PD8" s="536"/>
      <c r="PE8" s="536"/>
      <c r="PF8" s="536"/>
      <c r="PG8" s="536"/>
      <c r="PH8" s="536"/>
      <c r="PI8" s="536"/>
      <c r="PJ8" s="536"/>
      <c r="PK8" s="536"/>
      <c r="PL8" s="536"/>
      <c r="PM8" s="536"/>
      <c r="PN8" s="536"/>
      <c r="PO8" s="536"/>
      <c r="PP8" s="536"/>
      <c r="PQ8" s="536"/>
      <c r="PR8" s="536"/>
      <c r="PS8" s="536"/>
      <c r="PT8" s="536"/>
      <c r="PU8" s="536"/>
      <c r="PV8" s="536"/>
      <c r="PW8" s="536"/>
      <c r="PX8" s="536"/>
      <c r="PY8" s="536"/>
      <c r="PZ8" s="536"/>
      <c r="QA8" s="536"/>
      <c r="QB8" s="536"/>
      <c r="QC8" s="536"/>
      <c r="QD8" s="536"/>
      <c r="QE8" s="536"/>
      <c r="QF8" s="536"/>
      <c r="QG8" s="536"/>
      <c r="QH8" s="536"/>
      <c r="QI8" s="536"/>
      <c r="QJ8" s="536"/>
      <c r="QK8" s="536"/>
      <c r="QL8" s="536"/>
      <c r="QM8" s="536"/>
      <c r="QN8" s="536"/>
      <c r="QO8" s="536"/>
      <c r="QP8" s="536"/>
      <c r="QQ8" s="536"/>
      <c r="QR8" s="536"/>
      <c r="QS8" s="536"/>
      <c r="QT8" s="536"/>
      <c r="QU8" s="536"/>
      <c r="QV8" s="536"/>
      <c r="QW8" s="536"/>
      <c r="QX8" s="536"/>
      <c r="QY8" s="536"/>
      <c r="QZ8" s="536"/>
      <c r="RA8" s="536"/>
      <c r="RB8" s="536"/>
      <c r="RC8" s="536"/>
      <c r="RD8" s="536"/>
      <c r="RE8" s="536"/>
      <c r="RF8" s="536"/>
      <c r="RG8" s="536"/>
      <c r="RH8" s="536"/>
      <c r="RI8" s="536"/>
      <c r="RJ8" s="536"/>
      <c r="RK8" s="536"/>
      <c r="RL8" s="536"/>
      <c r="RM8" s="536"/>
      <c r="RN8" s="536"/>
      <c r="RO8" s="536"/>
      <c r="RP8" s="536"/>
      <c r="RQ8" s="536"/>
      <c r="RR8" s="536"/>
      <c r="RS8" s="536"/>
    </row>
    <row r="9" spans="1:487" ht="12.75">
      <c r="A9" s="172" t="s">
        <v>4493</v>
      </c>
      <c r="B9" s="752" t="s">
        <v>4514</v>
      </c>
      <c r="C9" s="168" t="s">
        <v>22</v>
      </c>
      <c r="D9" s="174">
        <v>40400</v>
      </c>
      <c r="E9" s="168" t="s">
        <v>4502</v>
      </c>
      <c r="F9" s="168" t="s">
        <v>4207</v>
      </c>
      <c r="G9" s="750" t="s">
        <v>4515</v>
      </c>
      <c r="H9" s="168" t="s">
        <v>27</v>
      </c>
      <c r="I9" s="749" t="s">
        <v>4516</v>
      </c>
      <c r="J9" s="174">
        <v>15000</v>
      </c>
      <c r="K9" s="168" t="s">
        <v>4497</v>
      </c>
      <c r="L9" s="265" t="s">
        <v>4519</v>
      </c>
      <c r="M9" s="22"/>
      <c r="N9" s="168" t="s">
        <v>30</v>
      </c>
      <c r="O9" s="276">
        <v>45071</v>
      </c>
      <c r="P9" s="168" t="s">
        <v>4504</v>
      </c>
      <c r="Q9" s="107" t="s">
        <v>464</v>
      </c>
      <c r="R9" s="193" t="s">
        <v>4501</v>
      </c>
      <c r="S9" s="168" t="s">
        <v>80</v>
      </c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  <c r="AS9" s="536"/>
      <c r="AT9" s="536"/>
      <c r="AU9" s="536"/>
      <c r="AV9" s="536"/>
      <c r="AW9" s="536"/>
      <c r="AX9" s="536"/>
      <c r="AY9" s="536"/>
      <c r="AZ9" s="536"/>
      <c r="BA9" s="536"/>
      <c r="BB9" s="536"/>
      <c r="BC9" s="536"/>
      <c r="BD9" s="536"/>
      <c r="BE9" s="536"/>
      <c r="BF9" s="536"/>
      <c r="BG9" s="536"/>
      <c r="BH9" s="536"/>
      <c r="BI9" s="536"/>
      <c r="BJ9" s="536"/>
      <c r="BK9" s="536"/>
      <c r="BL9" s="536"/>
      <c r="BM9" s="536"/>
      <c r="BN9" s="536"/>
      <c r="BO9" s="536"/>
      <c r="BP9" s="536"/>
      <c r="BQ9" s="536"/>
      <c r="BR9" s="536"/>
      <c r="BS9" s="536"/>
      <c r="BT9" s="536"/>
      <c r="BU9" s="536"/>
      <c r="BV9" s="536"/>
      <c r="BW9" s="536"/>
      <c r="BX9" s="536"/>
      <c r="BY9" s="536"/>
      <c r="BZ9" s="536"/>
      <c r="CA9" s="536"/>
      <c r="CB9" s="536"/>
      <c r="CC9" s="536"/>
      <c r="CD9" s="536"/>
      <c r="CE9" s="536"/>
      <c r="CF9" s="536"/>
      <c r="CG9" s="536"/>
      <c r="CH9" s="536"/>
      <c r="CI9" s="536"/>
      <c r="CJ9" s="536"/>
      <c r="CK9" s="536"/>
      <c r="CL9" s="536"/>
      <c r="CM9" s="536"/>
      <c r="CN9" s="536"/>
      <c r="CO9" s="536"/>
      <c r="CP9" s="536"/>
      <c r="CQ9" s="536"/>
      <c r="CR9" s="536"/>
      <c r="CS9" s="536"/>
      <c r="CT9" s="536"/>
      <c r="CU9" s="536"/>
      <c r="CV9" s="536"/>
      <c r="CW9" s="536"/>
      <c r="CX9" s="536"/>
      <c r="CY9" s="536"/>
      <c r="CZ9" s="536"/>
      <c r="DA9" s="536"/>
      <c r="DB9" s="536"/>
      <c r="DC9" s="536"/>
      <c r="DD9" s="536"/>
      <c r="DE9" s="536"/>
      <c r="DF9" s="536"/>
      <c r="DG9" s="536"/>
      <c r="DH9" s="536"/>
      <c r="DI9" s="536"/>
      <c r="DJ9" s="536"/>
      <c r="DK9" s="536"/>
      <c r="DL9" s="536"/>
      <c r="DM9" s="536"/>
      <c r="DN9" s="536"/>
      <c r="DO9" s="536"/>
      <c r="DP9" s="536"/>
      <c r="DQ9" s="536"/>
      <c r="DR9" s="536"/>
      <c r="DS9" s="536"/>
      <c r="DT9" s="536"/>
      <c r="DU9" s="536"/>
      <c r="DV9" s="536"/>
      <c r="DW9" s="536"/>
      <c r="DX9" s="536"/>
      <c r="DY9" s="536"/>
      <c r="DZ9" s="536"/>
      <c r="EA9" s="536"/>
      <c r="EB9" s="536"/>
      <c r="EC9" s="536"/>
      <c r="ED9" s="536"/>
      <c r="EE9" s="536"/>
      <c r="EF9" s="536"/>
      <c r="EG9" s="536"/>
      <c r="EH9" s="536"/>
      <c r="EI9" s="536"/>
      <c r="EJ9" s="536"/>
      <c r="EK9" s="536"/>
      <c r="EL9" s="536"/>
      <c r="EM9" s="536"/>
      <c r="EN9" s="536"/>
      <c r="EO9" s="536"/>
      <c r="EP9" s="536"/>
      <c r="EQ9" s="536"/>
      <c r="ER9" s="536"/>
      <c r="ES9" s="536"/>
      <c r="ET9" s="536"/>
      <c r="EU9" s="536"/>
      <c r="EV9" s="536"/>
      <c r="EW9" s="536"/>
      <c r="EX9" s="536"/>
      <c r="EY9" s="536"/>
      <c r="EZ9" s="536"/>
      <c r="FA9" s="536"/>
      <c r="FB9" s="536"/>
      <c r="FC9" s="536"/>
      <c r="FD9" s="536"/>
      <c r="FE9" s="536"/>
      <c r="FF9" s="536"/>
      <c r="FG9" s="536"/>
      <c r="FH9" s="536"/>
      <c r="FI9" s="536"/>
      <c r="FJ9" s="536"/>
      <c r="FK9" s="536"/>
      <c r="FL9" s="536"/>
      <c r="FM9" s="536"/>
      <c r="FN9" s="536"/>
      <c r="FO9" s="536"/>
      <c r="FP9" s="536"/>
      <c r="FQ9" s="536"/>
      <c r="FR9" s="536"/>
      <c r="FS9" s="536"/>
      <c r="FT9" s="536"/>
      <c r="FU9" s="536"/>
      <c r="FV9" s="536"/>
      <c r="FW9" s="536"/>
      <c r="FX9" s="536"/>
      <c r="FY9" s="536"/>
      <c r="FZ9" s="536"/>
      <c r="GA9" s="536"/>
      <c r="GB9" s="536"/>
      <c r="GC9" s="536"/>
      <c r="GD9" s="536"/>
      <c r="GE9" s="536"/>
      <c r="GF9" s="536"/>
      <c r="GG9" s="536"/>
      <c r="GH9" s="536"/>
      <c r="GI9" s="536"/>
      <c r="GJ9" s="536"/>
      <c r="GK9" s="536"/>
      <c r="GL9" s="536"/>
      <c r="GM9" s="536"/>
      <c r="GN9" s="536"/>
      <c r="GO9" s="536"/>
      <c r="GP9" s="536"/>
      <c r="GQ9" s="536"/>
      <c r="GR9" s="536"/>
      <c r="GS9" s="536"/>
      <c r="GT9" s="536"/>
      <c r="GU9" s="536"/>
      <c r="GV9" s="536"/>
      <c r="GW9" s="536"/>
      <c r="GX9" s="536"/>
      <c r="GY9" s="536"/>
      <c r="GZ9" s="536"/>
      <c r="HA9" s="536"/>
      <c r="HB9" s="536"/>
      <c r="HC9" s="536"/>
      <c r="HD9" s="536"/>
      <c r="HE9" s="536"/>
      <c r="HF9" s="536"/>
      <c r="HG9" s="536"/>
      <c r="HH9" s="536"/>
      <c r="HI9" s="536"/>
      <c r="HJ9" s="536"/>
      <c r="HK9" s="536"/>
      <c r="HL9" s="536"/>
      <c r="HM9" s="536"/>
      <c r="HN9" s="536"/>
      <c r="HO9" s="536"/>
      <c r="HP9" s="536"/>
      <c r="HQ9" s="536"/>
      <c r="HR9" s="536"/>
      <c r="HS9" s="536"/>
      <c r="HT9" s="536"/>
      <c r="HU9" s="536"/>
      <c r="HV9" s="536"/>
      <c r="HW9" s="536"/>
      <c r="HX9" s="536"/>
      <c r="HY9" s="536"/>
      <c r="HZ9" s="536"/>
      <c r="IA9" s="536"/>
      <c r="IB9" s="536"/>
      <c r="IC9" s="536"/>
      <c r="ID9" s="536"/>
      <c r="IE9" s="536"/>
      <c r="IF9" s="536"/>
      <c r="IG9" s="536"/>
      <c r="IH9" s="536"/>
      <c r="II9" s="536"/>
      <c r="IJ9" s="536"/>
      <c r="IK9" s="536"/>
      <c r="IL9" s="536"/>
      <c r="IM9" s="536"/>
      <c r="IN9" s="536"/>
      <c r="IO9" s="536"/>
      <c r="IP9" s="536"/>
      <c r="IQ9" s="536"/>
      <c r="IR9" s="536"/>
      <c r="IS9" s="536"/>
      <c r="IT9" s="536"/>
      <c r="IU9" s="536"/>
      <c r="IV9" s="536"/>
      <c r="IW9" s="536"/>
      <c r="IX9" s="536"/>
      <c r="IY9" s="536"/>
      <c r="IZ9" s="536"/>
      <c r="JA9" s="536"/>
      <c r="JB9" s="536"/>
      <c r="JC9" s="536"/>
      <c r="JD9" s="536"/>
      <c r="JE9" s="536"/>
      <c r="JF9" s="536"/>
      <c r="JG9" s="536"/>
      <c r="JH9" s="536"/>
      <c r="JI9" s="536"/>
      <c r="JJ9" s="536"/>
      <c r="JK9" s="536"/>
      <c r="JL9" s="536"/>
      <c r="JM9" s="536"/>
      <c r="JN9" s="536"/>
      <c r="JO9" s="536"/>
      <c r="JP9" s="536"/>
      <c r="JQ9" s="536"/>
      <c r="JR9" s="536"/>
      <c r="JS9" s="536"/>
      <c r="JT9" s="536"/>
      <c r="JU9" s="536"/>
      <c r="JV9" s="536"/>
      <c r="JW9" s="536"/>
      <c r="JX9" s="536"/>
      <c r="JY9" s="536"/>
      <c r="JZ9" s="536"/>
      <c r="KA9" s="536"/>
      <c r="KB9" s="536"/>
      <c r="KC9" s="536"/>
      <c r="KD9" s="536"/>
      <c r="KE9" s="536"/>
      <c r="KF9" s="536"/>
      <c r="KG9" s="536"/>
      <c r="KH9" s="536"/>
      <c r="KI9" s="536"/>
      <c r="KJ9" s="536"/>
      <c r="KK9" s="536"/>
      <c r="KL9" s="536"/>
      <c r="KM9" s="536"/>
      <c r="KN9" s="536"/>
      <c r="KO9" s="536"/>
      <c r="KP9" s="536"/>
      <c r="KQ9" s="536"/>
      <c r="KR9" s="536"/>
      <c r="KS9" s="536"/>
      <c r="KT9" s="536"/>
      <c r="KU9" s="536"/>
      <c r="KV9" s="536"/>
      <c r="KW9" s="536"/>
      <c r="KX9" s="536"/>
      <c r="KY9" s="536"/>
      <c r="KZ9" s="536"/>
      <c r="LA9" s="536"/>
      <c r="LB9" s="536"/>
      <c r="LC9" s="536"/>
      <c r="LD9" s="536"/>
      <c r="LE9" s="536"/>
      <c r="LF9" s="536"/>
      <c r="LG9" s="536"/>
      <c r="LH9" s="536"/>
      <c r="LI9" s="536"/>
      <c r="LJ9" s="536"/>
      <c r="LK9" s="536"/>
      <c r="LL9" s="536"/>
      <c r="LM9" s="536"/>
      <c r="LN9" s="536"/>
      <c r="LO9" s="536"/>
      <c r="LP9" s="536"/>
      <c r="LQ9" s="536"/>
      <c r="LR9" s="536"/>
      <c r="LS9" s="536"/>
      <c r="LT9" s="536"/>
      <c r="LU9" s="536"/>
      <c r="LV9" s="536"/>
      <c r="LW9" s="536"/>
      <c r="LX9" s="536"/>
      <c r="LY9" s="536"/>
      <c r="LZ9" s="536"/>
      <c r="MA9" s="536"/>
      <c r="MB9" s="536"/>
      <c r="MC9" s="536"/>
      <c r="MD9" s="536"/>
      <c r="ME9" s="536"/>
      <c r="MF9" s="536"/>
      <c r="MG9" s="536"/>
      <c r="MH9" s="536"/>
      <c r="MI9" s="536"/>
      <c r="MJ9" s="536"/>
      <c r="MK9" s="536"/>
      <c r="ML9" s="536"/>
      <c r="MM9" s="536"/>
      <c r="MN9" s="536"/>
      <c r="MO9" s="536"/>
      <c r="MP9" s="536"/>
      <c r="MQ9" s="536"/>
      <c r="MR9" s="536"/>
      <c r="MS9" s="536"/>
      <c r="MT9" s="536"/>
      <c r="MU9" s="536"/>
      <c r="MV9" s="536"/>
      <c r="MW9" s="536"/>
      <c r="MX9" s="536"/>
      <c r="MY9" s="536"/>
      <c r="MZ9" s="536"/>
      <c r="NA9" s="536"/>
      <c r="NB9" s="536"/>
      <c r="NC9" s="536"/>
      <c r="ND9" s="536"/>
      <c r="NE9" s="536"/>
      <c r="NF9" s="536"/>
      <c r="NG9" s="536"/>
      <c r="NH9" s="536"/>
      <c r="NI9" s="536"/>
      <c r="NJ9" s="536"/>
      <c r="NK9" s="536"/>
      <c r="NL9" s="536"/>
      <c r="NM9" s="536"/>
      <c r="NN9" s="536"/>
      <c r="NO9" s="536"/>
      <c r="NP9" s="536"/>
      <c r="NQ9" s="536"/>
      <c r="NR9" s="536"/>
      <c r="NS9" s="536"/>
      <c r="NT9" s="536"/>
      <c r="NU9" s="536"/>
      <c r="NV9" s="536"/>
      <c r="NW9" s="536"/>
      <c r="NX9" s="536"/>
      <c r="NY9" s="536"/>
      <c r="NZ9" s="536"/>
      <c r="OA9" s="536"/>
      <c r="OB9" s="536"/>
      <c r="OC9" s="536"/>
      <c r="OD9" s="536"/>
      <c r="OE9" s="536"/>
      <c r="OF9" s="536"/>
      <c r="OG9" s="536"/>
      <c r="OH9" s="536"/>
      <c r="OI9" s="536"/>
      <c r="OJ9" s="536"/>
      <c r="OK9" s="536"/>
      <c r="OL9" s="536"/>
      <c r="OM9" s="536"/>
      <c r="ON9" s="536"/>
      <c r="OO9" s="536"/>
      <c r="OP9" s="536"/>
      <c r="OQ9" s="536"/>
      <c r="OR9" s="536"/>
      <c r="OS9" s="536"/>
      <c r="OT9" s="536"/>
      <c r="OU9" s="536"/>
      <c r="OV9" s="536"/>
      <c r="OW9" s="536"/>
      <c r="OX9" s="536"/>
      <c r="OY9" s="536"/>
      <c r="OZ9" s="536"/>
      <c r="PA9" s="536"/>
      <c r="PB9" s="536"/>
      <c r="PC9" s="536"/>
      <c r="PD9" s="536"/>
      <c r="PE9" s="536"/>
      <c r="PF9" s="536"/>
      <c r="PG9" s="536"/>
      <c r="PH9" s="536"/>
      <c r="PI9" s="536"/>
      <c r="PJ9" s="536"/>
      <c r="PK9" s="536"/>
      <c r="PL9" s="536"/>
      <c r="PM9" s="536"/>
      <c r="PN9" s="536"/>
      <c r="PO9" s="536"/>
      <c r="PP9" s="536"/>
      <c r="PQ9" s="536"/>
      <c r="PR9" s="536"/>
      <c r="PS9" s="536"/>
      <c r="PT9" s="536"/>
      <c r="PU9" s="536"/>
      <c r="PV9" s="536"/>
      <c r="PW9" s="536"/>
      <c r="PX9" s="536"/>
      <c r="PY9" s="536"/>
      <c r="PZ9" s="536"/>
      <c r="QA9" s="536"/>
      <c r="QB9" s="536"/>
      <c r="QC9" s="536"/>
      <c r="QD9" s="536"/>
      <c r="QE9" s="536"/>
      <c r="QF9" s="536"/>
      <c r="QG9" s="536"/>
      <c r="QH9" s="536"/>
      <c r="QI9" s="536"/>
      <c r="QJ9" s="536"/>
      <c r="QK9" s="536"/>
      <c r="QL9" s="536"/>
      <c r="QM9" s="536"/>
      <c r="QN9" s="536"/>
      <c r="QO9" s="536"/>
      <c r="QP9" s="536"/>
      <c r="QQ9" s="536"/>
      <c r="QR9" s="536"/>
      <c r="QS9" s="536"/>
      <c r="QT9" s="536"/>
      <c r="QU9" s="536"/>
      <c r="QV9" s="536"/>
      <c r="QW9" s="536"/>
      <c r="QX9" s="536"/>
      <c r="QY9" s="536"/>
      <c r="QZ9" s="536"/>
      <c r="RA9" s="536"/>
      <c r="RB9" s="536"/>
      <c r="RC9" s="536"/>
      <c r="RD9" s="536"/>
      <c r="RE9" s="536"/>
      <c r="RF9" s="536"/>
      <c r="RG9" s="536"/>
      <c r="RH9" s="536"/>
      <c r="RI9" s="536"/>
      <c r="RJ9" s="536"/>
      <c r="RK9" s="536"/>
      <c r="RL9" s="536"/>
      <c r="RM9" s="536"/>
      <c r="RN9" s="536"/>
      <c r="RO9" s="536"/>
      <c r="RP9" s="536"/>
      <c r="RQ9" s="536"/>
      <c r="RR9" s="536"/>
      <c r="RS9" s="536"/>
    </row>
    <row r="10" spans="1:487" ht="12.75">
      <c r="A10" s="172" t="s">
        <v>4493</v>
      </c>
      <c r="B10" s="752" t="s">
        <v>4514</v>
      </c>
      <c r="C10" s="168" t="s">
        <v>22</v>
      </c>
      <c r="D10" s="174">
        <v>40400</v>
      </c>
      <c r="E10" s="168" t="s">
        <v>4505</v>
      </c>
      <c r="F10" s="168" t="s">
        <v>4207</v>
      </c>
      <c r="G10" s="750" t="s">
        <v>4515</v>
      </c>
      <c r="H10" s="168" t="s">
        <v>27</v>
      </c>
      <c r="I10" s="749" t="s">
        <v>4516</v>
      </c>
      <c r="J10" s="174">
        <v>15000</v>
      </c>
      <c r="K10" s="168" t="s">
        <v>4497</v>
      </c>
      <c r="L10" s="753" t="s">
        <v>4520</v>
      </c>
      <c r="M10" s="22"/>
      <c r="N10" s="168" t="s">
        <v>30</v>
      </c>
      <c r="O10" s="276">
        <v>45090</v>
      </c>
      <c r="P10" s="168" t="s">
        <v>4507</v>
      </c>
      <c r="Q10" s="107" t="s">
        <v>464</v>
      </c>
      <c r="R10" s="193" t="s">
        <v>4501</v>
      </c>
      <c r="S10" s="168" t="s">
        <v>80</v>
      </c>
      <c r="T10" s="536"/>
      <c r="U10" s="536"/>
      <c r="V10" s="536"/>
      <c r="W10" s="536"/>
      <c r="X10" s="536"/>
      <c r="Y10" s="536"/>
      <c r="Z10" s="536"/>
      <c r="AA10" s="536"/>
      <c r="AB10" s="536"/>
      <c r="AC10" s="536"/>
      <c r="AD10" s="536"/>
      <c r="AE10" s="536"/>
      <c r="AF10" s="536"/>
      <c r="AG10" s="536"/>
      <c r="AH10" s="536"/>
      <c r="AI10" s="536"/>
      <c r="AJ10" s="536"/>
      <c r="AK10" s="536"/>
      <c r="AL10" s="536"/>
      <c r="AM10" s="536"/>
      <c r="AN10" s="536"/>
      <c r="AO10" s="536"/>
      <c r="AP10" s="536"/>
      <c r="AQ10" s="536"/>
      <c r="AR10" s="536"/>
      <c r="AS10" s="536"/>
      <c r="AT10" s="536"/>
      <c r="AU10" s="536"/>
      <c r="AV10" s="536"/>
      <c r="AW10" s="536"/>
      <c r="AX10" s="536"/>
      <c r="AY10" s="536"/>
      <c r="AZ10" s="536"/>
      <c r="BA10" s="536"/>
      <c r="BB10" s="536"/>
      <c r="BC10" s="536"/>
      <c r="BD10" s="536"/>
      <c r="BE10" s="536"/>
      <c r="BF10" s="536"/>
      <c r="BG10" s="536"/>
      <c r="BH10" s="536"/>
      <c r="BI10" s="536"/>
      <c r="BJ10" s="536"/>
      <c r="BK10" s="536"/>
      <c r="BL10" s="536"/>
      <c r="BM10" s="536"/>
      <c r="BN10" s="536"/>
      <c r="BO10" s="536"/>
      <c r="BP10" s="536"/>
      <c r="BQ10" s="536"/>
      <c r="BR10" s="536"/>
      <c r="BS10" s="536"/>
      <c r="BT10" s="536"/>
      <c r="BU10" s="536"/>
      <c r="BV10" s="536"/>
      <c r="BW10" s="536"/>
      <c r="BX10" s="536"/>
      <c r="BY10" s="536"/>
      <c r="BZ10" s="536"/>
      <c r="CA10" s="536"/>
      <c r="CB10" s="536"/>
      <c r="CC10" s="536"/>
      <c r="CD10" s="536"/>
      <c r="CE10" s="536"/>
      <c r="CF10" s="536"/>
      <c r="CG10" s="536"/>
      <c r="CH10" s="536"/>
      <c r="CI10" s="536"/>
      <c r="CJ10" s="536"/>
      <c r="CK10" s="536"/>
      <c r="CL10" s="536"/>
      <c r="CM10" s="536"/>
      <c r="CN10" s="536"/>
      <c r="CO10" s="536"/>
      <c r="CP10" s="536"/>
      <c r="CQ10" s="536"/>
      <c r="CR10" s="536"/>
      <c r="CS10" s="536"/>
      <c r="CT10" s="536"/>
      <c r="CU10" s="536"/>
      <c r="CV10" s="536"/>
      <c r="CW10" s="536"/>
      <c r="CX10" s="536"/>
      <c r="CY10" s="536"/>
      <c r="CZ10" s="536"/>
      <c r="DA10" s="536"/>
      <c r="DB10" s="536"/>
      <c r="DC10" s="536"/>
      <c r="DD10" s="536"/>
      <c r="DE10" s="536"/>
      <c r="DF10" s="536"/>
      <c r="DG10" s="536"/>
      <c r="DH10" s="536"/>
      <c r="DI10" s="536"/>
      <c r="DJ10" s="536"/>
      <c r="DK10" s="536"/>
      <c r="DL10" s="536"/>
      <c r="DM10" s="536"/>
      <c r="DN10" s="536"/>
      <c r="DO10" s="536"/>
      <c r="DP10" s="536"/>
      <c r="DQ10" s="536"/>
      <c r="DR10" s="536"/>
      <c r="DS10" s="536"/>
      <c r="DT10" s="536"/>
      <c r="DU10" s="536"/>
      <c r="DV10" s="536"/>
      <c r="DW10" s="536"/>
      <c r="DX10" s="536"/>
      <c r="DY10" s="536"/>
      <c r="DZ10" s="536"/>
      <c r="EA10" s="536"/>
      <c r="EB10" s="536"/>
      <c r="EC10" s="536"/>
      <c r="ED10" s="536"/>
      <c r="EE10" s="536"/>
      <c r="EF10" s="536"/>
      <c r="EG10" s="536"/>
      <c r="EH10" s="536"/>
      <c r="EI10" s="536"/>
      <c r="EJ10" s="536"/>
      <c r="EK10" s="536"/>
      <c r="EL10" s="536"/>
      <c r="EM10" s="536"/>
      <c r="EN10" s="536"/>
      <c r="EO10" s="536"/>
      <c r="EP10" s="536"/>
      <c r="EQ10" s="536"/>
      <c r="ER10" s="536"/>
      <c r="ES10" s="536"/>
      <c r="ET10" s="536"/>
      <c r="EU10" s="536"/>
      <c r="EV10" s="536"/>
      <c r="EW10" s="536"/>
      <c r="EX10" s="536"/>
      <c r="EY10" s="536"/>
      <c r="EZ10" s="536"/>
      <c r="FA10" s="536"/>
      <c r="FB10" s="536"/>
      <c r="FC10" s="536"/>
      <c r="FD10" s="536"/>
      <c r="FE10" s="536"/>
      <c r="FF10" s="536"/>
      <c r="FG10" s="536"/>
      <c r="FH10" s="536"/>
      <c r="FI10" s="536"/>
      <c r="FJ10" s="536"/>
      <c r="FK10" s="536"/>
      <c r="FL10" s="536"/>
      <c r="FM10" s="536"/>
      <c r="FN10" s="536"/>
      <c r="FO10" s="536"/>
      <c r="FP10" s="536"/>
      <c r="FQ10" s="536"/>
      <c r="FR10" s="536"/>
      <c r="FS10" s="536"/>
      <c r="FT10" s="536"/>
      <c r="FU10" s="536"/>
      <c r="FV10" s="536"/>
      <c r="FW10" s="536"/>
      <c r="FX10" s="536"/>
      <c r="FY10" s="536"/>
      <c r="FZ10" s="536"/>
      <c r="GA10" s="536"/>
      <c r="GB10" s="536"/>
      <c r="GC10" s="536"/>
      <c r="GD10" s="536"/>
      <c r="GE10" s="536"/>
      <c r="GF10" s="536"/>
      <c r="GG10" s="536"/>
      <c r="GH10" s="536"/>
      <c r="GI10" s="536"/>
      <c r="GJ10" s="536"/>
      <c r="GK10" s="536"/>
      <c r="GL10" s="536"/>
      <c r="GM10" s="536"/>
      <c r="GN10" s="536"/>
      <c r="GO10" s="536"/>
      <c r="GP10" s="536"/>
      <c r="GQ10" s="536"/>
      <c r="GR10" s="536"/>
      <c r="GS10" s="536"/>
      <c r="GT10" s="536"/>
      <c r="GU10" s="536"/>
      <c r="GV10" s="536"/>
      <c r="GW10" s="536"/>
      <c r="GX10" s="536"/>
      <c r="GY10" s="536"/>
      <c r="GZ10" s="536"/>
      <c r="HA10" s="536"/>
      <c r="HB10" s="536"/>
      <c r="HC10" s="536"/>
      <c r="HD10" s="536"/>
      <c r="HE10" s="536"/>
      <c r="HF10" s="536"/>
      <c r="HG10" s="536"/>
      <c r="HH10" s="536"/>
      <c r="HI10" s="536"/>
      <c r="HJ10" s="536"/>
      <c r="HK10" s="536"/>
      <c r="HL10" s="536"/>
      <c r="HM10" s="536"/>
      <c r="HN10" s="536"/>
      <c r="HO10" s="536"/>
      <c r="HP10" s="536"/>
      <c r="HQ10" s="536"/>
      <c r="HR10" s="536"/>
      <c r="HS10" s="536"/>
      <c r="HT10" s="536"/>
      <c r="HU10" s="536"/>
      <c r="HV10" s="536"/>
      <c r="HW10" s="536"/>
      <c r="HX10" s="536"/>
      <c r="HY10" s="536"/>
      <c r="HZ10" s="536"/>
      <c r="IA10" s="536"/>
      <c r="IB10" s="536"/>
      <c r="IC10" s="536"/>
      <c r="ID10" s="536"/>
      <c r="IE10" s="536"/>
      <c r="IF10" s="536"/>
      <c r="IG10" s="536"/>
      <c r="IH10" s="536"/>
      <c r="II10" s="536"/>
      <c r="IJ10" s="536"/>
      <c r="IK10" s="536"/>
      <c r="IL10" s="536"/>
      <c r="IM10" s="536"/>
      <c r="IN10" s="536"/>
      <c r="IO10" s="536"/>
      <c r="IP10" s="536"/>
      <c r="IQ10" s="536"/>
      <c r="IR10" s="536"/>
      <c r="IS10" s="536"/>
      <c r="IT10" s="536"/>
      <c r="IU10" s="536"/>
      <c r="IV10" s="536"/>
      <c r="IW10" s="536"/>
      <c r="IX10" s="536"/>
      <c r="IY10" s="536"/>
      <c r="IZ10" s="536"/>
      <c r="JA10" s="536"/>
      <c r="JB10" s="536"/>
      <c r="JC10" s="536"/>
      <c r="JD10" s="536"/>
      <c r="JE10" s="536"/>
      <c r="JF10" s="536"/>
      <c r="JG10" s="536"/>
      <c r="JH10" s="536"/>
      <c r="JI10" s="536"/>
      <c r="JJ10" s="536"/>
      <c r="JK10" s="536"/>
      <c r="JL10" s="536"/>
      <c r="JM10" s="536"/>
      <c r="JN10" s="536"/>
      <c r="JO10" s="536"/>
      <c r="JP10" s="536"/>
      <c r="JQ10" s="536"/>
      <c r="JR10" s="536"/>
      <c r="JS10" s="536"/>
      <c r="JT10" s="536"/>
      <c r="JU10" s="536"/>
      <c r="JV10" s="536"/>
      <c r="JW10" s="536"/>
      <c r="JX10" s="536"/>
      <c r="JY10" s="536"/>
      <c r="JZ10" s="536"/>
      <c r="KA10" s="536"/>
      <c r="KB10" s="536"/>
      <c r="KC10" s="536"/>
      <c r="KD10" s="536"/>
      <c r="KE10" s="536"/>
      <c r="KF10" s="536"/>
      <c r="KG10" s="536"/>
      <c r="KH10" s="536"/>
      <c r="KI10" s="536"/>
      <c r="KJ10" s="536"/>
      <c r="KK10" s="536"/>
      <c r="KL10" s="536"/>
      <c r="KM10" s="536"/>
      <c r="KN10" s="536"/>
      <c r="KO10" s="536"/>
      <c r="KP10" s="536"/>
      <c r="KQ10" s="536"/>
      <c r="KR10" s="536"/>
      <c r="KS10" s="536"/>
      <c r="KT10" s="536"/>
      <c r="KU10" s="536"/>
      <c r="KV10" s="536"/>
      <c r="KW10" s="536"/>
      <c r="KX10" s="536"/>
      <c r="KY10" s="536"/>
      <c r="KZ10" s="536"/>
      <c r="LA10" s="536"/>
      <c r="LB10" s="536"/>
      <c r="LC10" s="536"/>
      <c r="LD10" s="536"/>
      <c r="LE10" s="536"/>
      <c r="LF10" s="536"/>
      <c r="LG10" s="536"/>
      <c r="LH10" s="536"/>
      <c r="LI10" s="536"/>
      <c r="LJ10" s="536"/>
      <c r="LK10" s="536"/>
      <c r="LL10" s="536"/>
      <c r="LM10" s="536"/>
      <c r="LN10" s="536"/>
      <c r="LO10" s="536"/>
      <c r="LP10" s="536"/>
      <c r="LQ10" s="536"/>
      <c r="LR10" s="536"/>
      <c r="LS10" s="536"/>
      <c r="LT10" s="536"/>
      <c r="LU10" s="536"/>
      <c r="LV10" s="536"/>
      <c r="LW10" s="536"/>
      <c r="LX10" s="536"/>
      <c r="LY10" s="536"/>
      <c r="LZ10" s="536"/>
      <c r="MA10" s="536"/>
      <c r="MB10" s="536"/>
      <c r="MC10" s="536"/>
      <c r="MD10" s="536"/>
      <c r="ME10" s="536"/>
      <c r="MF10" s="536"/>
      <c r="MG10" s="536"/>
      <c r="MH10" s="536"/>
      <c r="MI10" s="536"/>
      <c r="MJ10" s="536"/>
      <c r="MK10" s="536"/>
      <c r="ML10" s="536"/>
      <c r="MM10" s="536"/>
      <c r="MN10" s="536"/>
      <c r="MO10" s="536"/>
      <c r="MP10" s="536"/>
      <c r="MQ10" s="536"/>
      <c r="MR10" s="536"/>
      <c r="MS10" s="536"/>
      <c r="MT10" s="536"/>
      <c r="MU10" s="536"/>
      <c r="MV10" s="536"/>
      <c r="MW10" s="536"/>
      <c r="MX10" s="536"/>
      <c r="MY10" s="536"/>
      <c r="MZ10" s="536"/>
      <c r="NA10" s="536"/>
      <c r="NB10" s="536"/>
      <c r="NC10" s="536"/>
      <c r="ND10" s="536"/>
      <c r="NE10" s="536"/>
      <c r="NF10" s="536"/>
      <c r="NG10" s="536"/>
      <c r="NH10" s="536"/>
      <c r="NI10" s="536"/>
      <c r="NJ10" s="536"/>
      <c r="NK10" s="536"/>
      <c r="NL10" s="536"/>
      <c r="NM10" s="536"/>
      <c r="NN10" s="536"/>
      <c r="NO10" s="536"/>
      <c r="NP10" s="536"/>
      <c r="NQ10" s="536"/>
      <c r="NR10" s="536"/>
      <c r="NS10" s="536"/>
      <c r="NT10" s="536"/>
      <c r="NU10" s="536"/>
      <c r="NV10" s="536"/>
      <c r="NW10" s="536"/>
      <c r="NX10" s="536"/>
      <c r="NY10" s="536"/>
      <c r="NZ10" s="536"/>
      <c r="OA10" s="536"/>
      <c r="OB10" s="536"/>
      <c r="OC10" s="536"/>
      <c r="OD10" s="536"/>
      <c r="OE10" s="536"/>
      <c r="OF10" s="536"/>
      <c r="OG10" s="536"/>
      <c r="OH10" s="536"/>
      <c r="OI10" s="536"/>
      <c r="OJ10" s="536"/>
      <c r="OK10" s="536"/>
      <c r="OL10" s="536"/>
      <c r="OM10" s="536"/>
      <c r="ON10" s="536"/>
      <c r="OO10" s="536"/>
      <c r="OP10" s="536"/>
      <c r="OQ10" s="536"/>
      <c r="OR10" s="536"/>
      <c r="OS10" s="536"/>
      <c r="OT10" s="536"/>
      <c r="OU10" s="536"/>
      <c r="OV10" s="536"/>
      <c r="OW10" s="536"/>
      <c r="OX10" s="536"/>
      <c r="OY10" s="536"/>
      <c r="OZ10" s="536"/>
      <c r="PA10" s="536"/>
      <c r="PB10" s="536"/>
      <c r="PC10" s="536"/>
      <c r="PD10" s="536"/>
      <c r="PE10" s="536"/>
      <c r="PF10" s="536"/>
      <c r="PG10" s="536"/>
      <c r="PH10" s="536"/>
      <c r="PI10" s="536"/>
      <c r="PJ10" s="536"/>
      <c r="PK10" s="536"/>
      <c r="PL10" s="536"/>
      <c r="PM10" s="536"/>
      <c r="PN10" s="536"/>
      <c r="PO10" s="536"/>
      <c r="PP10" s="536"/>
      <c r="PQ10" s="536"/>
      <c r="PR10" s="536"/>
      <c r="PS10" s="536"/>
      <c r="PT10" s="536"/>
      <c r="PU10" s="536"/>
      <c r="PV10" s="536"/>
      <c r="PW10" s="536"/>
      <c r="PX10" s="536"/>
      <c r="PY10" s="536"/>
      <c r="PZ10" s="536"/>
      <c r="QA10" s="536"/>
      <c r="QB10" s="536"/>
      <c r="QC10" s="536"/>
      <c r="QD10" s="536"/>
      <c r="QE10" s="536"/>
      <c r="QF10" s="536"/>
      <c r="QG10" s="536"/>
      <c r="QH10" s="536"/>
      <c r="QI10" s="536"/>
      <c r="QJ10" s="536"/>
      <c r="QK10" s="536"/>
      <c r="QL10" s="536"/>
      <c r="QM10" s="536"/>
      <c r="QN10" s="536"/>
      <c r="QO10" s="536"/>
      <c r="QP10" s="536"/>
      <c r="QQ10" s="536"/>
      <c r="QR10" s="536"/>
      <c r="QS10" s="536"/>
      <c r="QT10" s="536"/>
      <c r="QU10" s="536"/>
      <c r="QV10" s="536"/>
      <c r="QW10" s="536"/>
      <c r="QX10" s="536"/>
      <c r="QY10" s="536"/>
      <c r="QZ10" s="536"/>
      <c r="RA10" s="536"/>
      <c r="RB10" s="536"/>
      <c r="RC10" s="536"/>
      <c r="RD10" s="536"/>
      <c r="RE10" s="536"/>
      <c r="RF10" s="536"/>
      <c r="RG10" s="536"/>
      <c r="RH10" s="536"/>
      <c r="RI10" s="536"/>
      <c r="RJ10" s="536"/>
      <c r="RK10" s="536"/>
      <c r="RL10" s="536"/>
      <c r="RM10" s="536"/>
      <c r="RN10" s="536"/>
      <c r="RO10" s="536"/>
      <c r="RP10" s="536"/>
      <c r="RQ10" s="536"/>
      <c r="RR10" s="536"/>
      <c r="RS10" s="536"/>
    </row>
    <row r="11" spans="1:487" ht="12.75">
      <c r="A11" s="172" t="s">
        <v>4493</v>
      </c>
      <c r="B11" s="22" t="s">
        <v>677</v>
      </c>
      <c r="C11" s="168" t="s">
        <v>22</v>
      </c>
      <c r="D11" s="174">
        <v>335000</v>
      </c>
      <c r="E11" s="168" t="s">
        <v>4494</v>
      </c>
      <c r="F11" s="168" t="s">
        <v>4207</v>
      </c>
      <c r="G11" s="750" t="s">
        <v>4521</v>
      </c>
      <c r="H11" s="168" t="s">
        <v>27</v>
      </c>
      <c r="I11" s="749" t="s">
        <v>4522</v>
      </c>
      <c r="J11" s="174">
        <v>40000</v>
      </c>
      <c r="K11" s="168" t="s">
        <v>4497</v>
      </c>
      <c r="L11" s="751" t="s">
        <v>4523</v>
      </c>
      <c r="M11" s="22"/>
      <c r="N11" s="168" t="s">
        <v>30</v>
      </c>
      <c r="O11" s="177">
        <v>45041</v>
      </c>
      <c r="P11" s="168" t="s">
        <v>4499</v>
      </c>
      <c r="Q11" s="168" t="s">
        <v>299</v>
      </c>
      <c r="R11" s="193" t="s">
        <v>4501</v>
      </c>
      <c r="S11" s="168" t="s">
        <v>80</v>
      </c>
      <c r="T11" s="536"/>
      <c r="U11" s="536"/>
      <c r="V11" s="536"/>
      <c r="W11" s="536"/>
      <c r="X11" s="536"/>
      <c r="Y11" s="536"/>
      <c r="Z11" s="536"/>
      <c r="AA11" s="536"/>
      <c r="AB11" s="536"/>
      <c r="AC11" s="536"/>
      <c r="AD11" s="536"/>
      <c r="AE11" s="536"/>
      <c r="AF11" s="536"/>
      <c r="AG11" s="536"/>
      <c r="AH11" s="536"/>
      <c r="AI11" s="536"/>
      <c r="AJ11" s="536"/>
      <c r="AK11" s="536"/>
      <c r="AL11" s="536"/>
      <c r="AM11" s="536"/>
      <c r="AN11" s="536"/>
      <c r="AO11" s="536"/>
      <c r="AP11" s="536"/>
      <c r="AQ11" s="536"/>
      <c r="AR11" s="536"/>
      <c r="AS11" s="536"/>
      <c r="AT11" s="536"/>
      <c r="AU11" s="536"/>
      <c r="AV11" s="536"/>
      <c r="AW11" s="536"/>
      <c r="AX11" s="536"/>
      <c r="AY11" s="536"/>
      <c r="AZ11" s="536"/>
      <c r="BA11" s="536"/>
      <c r="BB11" s="536"/>
      <c r="BC11" s="536"/>
      <c r="BD11" s="536"/>
      <c r="BE11" s="536"/>
      <c r="BF11" s="536"/>
      <c r="BG11" s="536"/>
      <c r="BH11" s="536"/>
      <c r="BI11" s="536"/>
      <c r="BJ11" s="536"/>
      <c r="BK11" s="536"/>
      <c r="BL11" s="536"/>
      <c r="BM11" s="536"/>
      <c r="BN11" s="536"/>
      <c r="BO11" s="536"/>
      <c r="BP11" s="536"/>
      <c r="BQ11" s="536"/>
      <c r="BR11" s="536"/>
      <c r="BS11" s="536"/>
      <c r="BT11" s="536"/>
      <c r="BU11" s="536"/>
      <c r="BV11" s="536"/>
      <c r="BW11" s="536"/>
      <c r="BX11" s="536"/>
      <c r="BY11" s="536"/>
      <c r="BZ11" s="536"/>
      <c r="CA11" s="536"/>
      <c r="CB11" s="536"/>
      <c r="CC11" s="536"/>
      <c r="CD11" s="536"/>
      <c r="CE11" s="536"/>
      <c r="CF11" s="536"/>
      <c r="CG11" s="536"/>
      <c r="CH11" s="536"/>
      <c r="CI11" s="536"/>
      <c r="CJ11" s="536"/>
      <c r="CK11" s="536"/>
      <c r="CL11" s="536"/>
      <c r="CM11" s="536"/>
      <c r="CN11" s="536"/>
      <c r="CO11" s="536"/>
      <c r="CP11" s="536"/>
      <c r="CQ11" s="536"/>
      <c r="CR11" s="536"/>
      <c r="CS11" s="536"/>
      <c r="CT11" s="536"/>
      <c r="CU11" s="536"/>
      <c r="CV11" s="536"/>
      <c r="CW11" s="536"/>
      <c r="CX11" s="536"/>
      <c r="CY11" s="536"/>
      <c r="CZ11" s="536"/>
      <c r="DA11" s="536"/>
      <c r="DB11" s="536"/>
      <c r="DC11" s="536"/>
      <c r="DD11" s="536"/>
      <c r="DE11" s="536"/>
      <c r="DF11" s="536"/>
      <c r="DG11" s="536"/>
      <c r="DH11" s="536"/>
      <c r="DI11" s="536"/>
      <c r="DJ11" s="536"/>
      <c r="DK11" s="536"/>
      <c r="DL11" s="536"/>
      <c r="DM11" s="536"/>
      <c r="DN11" s="536"/>
      <c r="DO11" s="536"/>
      <c r="DP11" s="536"/>
      <c r="DQ11" s="536"/>
      <c r="DR11" s="536"/>
      <c r="DS11" s="536"/>
      <c r="DT11" s="536"/>
      <c r="DU11" s="536"/>
      <c r="DV11" s="536"/>
      <c r="DW11" s="536"/>
      <c r="DX11" s="536"/>
      <c r="DY11" s="536"/>
      <c r="DZ11" s="536"/>
      <c r="EA11" s="536"/>
      <c r="EB11" s="536"/>
      <c r="EC11" s="536"/>
      <c r="ED11" s="536"/>
      <c r="EE11" s="536"/>
      <c r="EF11" s="536"/>
      <c r="EG11" s="536"/>
      <c r="EH11" s="536"/>
      <c r="EI11" s="536"/>
      <c r="EJ11" s="536"/>
      <c r="EK11" s="536"/>
      <c r="EL11" s="536"/>
      <c r="EM11" s="536"/>
      <c r="EN11" s="536"/>
      <c r="EO11" s="536"/>
      <c r="EP11" s="536"/>
      <c r="EQ11" s="536"/>
      <c r="ER11" s="536"/>
      <c r="ES11" s="536"/>
      <c r="ET11" s="536"/>
      <c r="EU11" s="536"/>
      <c r="EV11" s="536"/>
      <c r="EW11" s="536"/>
      <c r="EX11" s="536"/>
      <c r="EY11" s="536"/>
      <c r="EZ11" s="536"/>
      <c r="FA11" s="536"/>
      <c r="FB11" s="536"/>
      <c r="FC11" s="536"/>
      <c r="FD11" s="536"/>
      <c r="FE11" s="536"/>
      <c r="FF11" s="536"/>
      <c r="FG11" s="536"/>
      <c r="FH11" s="536"/>
      <c r="FI11" s="536"/>
      <c r="FJ11" s="536"/>
      <c r="FK11" s="536"/>
      <c r="FL11" s="536"/>
      <c r="FM11" s="536"/>
      <c r="FN11" s="536"/>
      <c r="FO11" s="536"/>
      <c r="FP11" s="536"/>
      <c r="FQ11" s="536"/>
      <c r="FR11" s="536"/>
      <c r="FS11" s="536"/>
      <c r="FT11" s="536"/>
      <c r="FU11" s="536"/>
      <c r="FV11" s="536"/>
      <c r="FW11" s="536"/>
      <c r="FX11" s="536"/>
      <c r="FY11" s="536"/>
      <c r="FZ11" s="536"/>
      <c r="GA11" s="536"/>
      <c r="GB11" s="536"/>
      <c r="GC11" s="536"/>
      <c r="GD11" s="536"/>
      <c r="GE11" s="536"/>
      <c r="GF11" s="536"/>
      <c r="GG11" s="536"/>
      <c r="GH11" s="536"/>
      <c r="GI11" s="536"/>
      <c r="GJ11" s="536"/>
      <c r="GK11" s="536"/>
      <c r="GL11" s="536"/>
      <c r="GM11" s="536"/>
      <c r="GN11" s="536"/>
      <c r="GO11" s="536"/>
      <c r="GP11" s="536"/>
      <c r="GQ11" s="536"/>
      <c r="GR11" s="536"/>
      <c r="GS11" s="536"/>
      <c r="GT11" s="536"/>
      <c r="GU11" s="536"/>
      <c r="GV11" s="536"/>
      <c r="GW11" s="536"/>
      <c r="GX11" s="536"/>
      <c r="GY11" s="536"/>
      <c r="GZ11" s="536"/>
      <c r="HA11" s="536"/>
      <c r="HB11" s="536"/>
      <c r="HC11" s="536"/>
      <c r="HD11" s="536"/>
      <c r="HE11" s="536"/>
      <c r="HF11" s="536"/>
      <c r="HG11" s="536"/>
      <c r="HH11" s="536"/>
      <c r="HI11" s="536"/>
      <c r="HJ11" s="536"/>
      <c r="HK11" s="536"/>
      <c r="HL11" s="536"/>
      <c r="HM11" s="536"/>
      <c r="HN11" s="536"/>
      <c r="HO11" s="536"/>
      <c r="HP11" s="536"/>
      <c r="HQ11" s="536"/>
      <c r="HR11" s="536"/>
      <c r="HS11" s="536"/>
      <c r="HT11" s="536"/>
      <c r="HU11" s="536"/>
      <c r="HV11" s="536"/>
      <c r="HW11" s="536"/>
      <c r="HX11" s="536"/>
      <c r="HY11" s="536"/>
      <c r="HZ11" s="536"/>
      <c r="IA11" s="536"/>
      <c r="IB11" s="536"/>
      <c r="IC11" s="536"/>
      <c r="ID11" s="536"/>
      <c r="IE11" s="536"/>
      <c r="IF11" s="536"/>
      <c r="IG11" s="536"/>
      <c r="IH11" s="536"/>
      <c r="II11" s="536"/>
      <c r="IJ11" s="536"/>
      <c r="IK11" s="536"/>
      <c r="IL11" s="536"/>
      <c r="IM11" s="536"/>
      <c r="IN11" s="536"/>
      <c r="IO11" s="536"/>
      <c r="IP11" s="536"/>
      <c r="IQ11" s="536"/>
      <c r="IR11" s="536"/>
      <c r="IS11" s="536"/>
      <c r="IT11" s="536"/>
      <c r="IU11" s="536"/>
      <c r="IV11" s="536"/>
      <c r="IW11" s="536"/>
      <c r="IX11" s="536"/>
      <c r="IY11" s="536"/>
      <c r="IZ11" s="536"/>
      <c r="JA11" s="536"/>
      <c r="JB11" s="536"/>
      <c r="JC11" s="536"/>
      <c r="JD11" s="536"/>
      <c r="JE11" s="536"/>
      <c r="JF11" s="536"/>
      <c r="JG11" s="536"/>
      <c r="JH11" s="536"/>
      <c r="JI11" s="536"/>
      <c r="JJ11" s="536"/>
      <c r="JK11" s="536"/>
      <c r="JL11" s="536"/>
      <c r="JM11" s="536"/>
      <c r="JN11" s="536"/>
      <c r="JO11" s="536"/>
      <c r="JP11" s="536"/>
      <c r="JQ11" s="536"/>
      <c r="JR11" s="536"/>
      <c r="JS11" s="536"/>
      <c r="JT11" s="536"/>
      <c r="JU11" s="536"/>
      <c r="JV11" s="536"/>
      <c r="JW11" s="536"/>
      <c r="JX11" s="536"/>
      <c r="JY11" s="536"/>
      <c r="JZ11" s="536"/>
      <c r="KA11" s="536"/>
      <c r="KB11" s="536"/>
      <c r="KC11" s="536"/>
      <c r="KD11" s="536"/>
      <c r="KE11" s="536"/>
      <c r="KF11" s="536"/>
      <c r="KG11" s="536"/>
      <c r="KH11" s="536"/>
      <c r="KI11" s="536"/>
      <c r="KJ11" s="536"/>
      <c r="KK11" s="536"/>
      <c r="KL11" s="536"/>
      <c r="KM11" s="536"/>
      <c r="KN11" s="536"/>
      <c r="KO11" s="536"/>
      <c r="KP11" s="536"/>
      <c r="KQ11" s="536"/>
      <c r="KR11" s="536"/>
      <c r="KS11" s="536"/>
      <c r="KT11" s="536"/>
      <c r="KU11" s="536"/>
      <c r="KV11" s="536"/>
      <c r="KW11" s="536"/>
      <c r="KX11" s="536"/>
      <c r="KY11" s="536"/>
      <c r="KZ11" s="536"/>
      <c r="LA11" s="536"/>
      <c r="LB11" s="536"/>
      <c r="LC11" s="536"/>
      <c r="LD11" s="536"/>
      <c r="LE11" s="536"/>
      <c r="LF11" s="536"/>
      <c r="LG11" s="536"/>
      <c r="LH11" s="536"/>
      <c r="LI11" s="536"/>
      <c r="LJ11" s="536"/>
      <c r="LK11" s="536"/>
      <c r="LL11" s="536"/>
      <c r="LM11" s="536"/>
      <c r="LN11" s="536"/>
      <c r="LO11" s="536"/>
      <c r="LP11" s="536"/>
      <c r="LQ11" s="536"/>
      <c r="LR11" s="536"/>
      <c r="LS11" s="536"/>
      <c r="LT11" s="536"/>
      <c r="LU11" s="536"/>
      <c r="LV11" s="536"/>
      <c r="LW11" s="536"/>
      <c r="LX11" s="536"/>
      <c r="LY11" s="536"/>
      <c r="LZ11" s="536"/>
      <c r="MA11" s="536"/>
      <c r="MB11" s="536"/>
      <c r="MC11" s="536"/>
      <c r="MD11" s="536"/>
      <c r="ME11" s="536"/>
      <c r="MF11" s="536"/>
      <c r="MG11" s="536"/>
      <c r="MH11" s="536"/>
      <c r="MI11" s="536"/>
      <c r="MJ11" s="536"/>
      <c r="MK11" s="536"/>
      <c r="ML11" s="536"/>
      <c r="MM11" s="536"/>
      <c r="MN11" s="536"/>
      <c r="MO11" s="536"/>
      <c r="MP11" s="536"/>
      <c r="MQ11" s="536"/>
      <c r="MR11" s="536"/>
      <c r="MS11" s="536"/>
      <c r="MT11" s="536"/>
      <c r="MU11" s="536"/>
      <c r="MV11" s="536"/>
      <c r="MW11" s="536"/>
      <c r="MX11" s="536"/>
      <c r="MY11" s="536"/>
      <c r="MZ11" s="536"/>
      <c r="NA11" s="536"/>
      <c r="NB11" s="536"/>
      <c r="NC11" s="536"/>
      <c r="ND11" s="536"/>
      <c r="NE11" s="536"/>
      <c r="NF11" s="536"/>
      <c r="NG11" s="536"/>
      <c r="NH11" s="536"/>
      <c r="NI11" s="536"/>
      <c r="NJ11" s="536"/>
      <c r="NK11" s="536"/>
      <c r="NL11" s="536"/>
      <c r="NM11" s="536"/>
      <c r="NN11" s="536"/>
      <c r="NO11" s="536"/>
      <c r="NP11" s="536"/>
      <c r="NQ11" s="536"/>
      <c r="NR11" s="536"/>
      <c r="NS11" s="536"/>
      <c r="NT11" s="536"/>
      <c r="NU11" s="536"/>
      <c r="NV11" s="536"/>
      <c r="NW11" s="536"/>
      <c r="NX11" s="536"/>
      <c r="NY11" s="536"/>
      <c r="NZ11" s="536"/>
      <c r="OA11" s="536"/>
      <c r="OB11" s="536"/>
      <c r="OC11" s="536"/>
      <c r="OD11" s="536"/>
      <c r="OE11" s="536"/>
      <c r="OF11" s="536"/>
      <c r="OG11" s="536"/>
      <c r="OH11" s="536"/>
      <c r="OI11" s="536"/>
      <c r="OJ11" s="536"/>
      <c r="OK11" s="536"/>
      <c r="OL11" s="536"/>
      <c r="OM11" s="536"/>
      <c r="ON11" s="536"/>
      <c r="OO11" s="536"/>
      <c r="OP11" s="536"/>
      <c r="OQ11" s="536"/>
      <c r="OR11" s="536"/>
      <c r="OS11" s="536"/>
      <c r="OT11" s="536"/>
      <c r="OU11" s="536"/>
      <c r="OV11" s="536"/>
      <c r="OW11" s="536"/>
      <c r="OX11" s="536"/>
      <c r="OY11" s="536"/>
      <c r="OZ11" s="536"/>
      <c r="PA11" s="536"/>
      <c r="PB11" s="536"/>
      <c r="PC11" s="536"/>
      <c r="PD11" s="536"/>
      <c r="PE11" s="536"/>
      <c r="PF11" s="536"/>
      <c r="PG11" s="536"/>
      <c r="PH11" s="536"/>
      <c r="PI11" s="536"/>
      <c r="PJ11" s="536"/>
      <c r="PK11" s="536"/>
      <c r="PL11" s="536"/>
      <c r="PM11" s="536"/>
      <c r="PN11" s="536"/>
      <c r="PO11" s="536"/>
      <c r="PP11" s="536"/>
      <c r="PQ11" s="536"/>
      <c r="PR11" s="536"/>
      <c r="PS11" s="536"/>
      <c r="PT11" s="536"/>
      <c r="PU11" s="536"/>
      <c r="PV11" s="536"/>
      <c r="PW11" s="536"/>
      <c r="PX11" s="536"/>
      <c r="PY11" s="536"/>
      <c r="PZ11" s="536"/>
      <c r="QA11" s="536"/>
      <c r="QB11" s="536"/>
      <c r="QC11" s="536"/>
      <c r="QD11" s="536"/>
      <c r="QE11" s="536"/>
      <c r="QF11" s="536"/>
      <c r="QG11" s="536"/>
      <c r="QH11" s="536"/>
      <c r="QI11" s="536"/>
      <c r="QJ11" s="536"/>
      <c r="QK11" s="536"/>
      <c r="QL11" s="536"/>
      <c r="QM11" s="536"/>
      <c r="QN11" s="536"/>
      <c r="QO11" s="536"/>
      <c r="QP11" s="536"/>
      <c r="QQ11" s="536"/>
      <c r="QR11" s="536"/>
      <c r="QS11" s="536"/>
      <c r="QT11" s="536"/>
      <c r="QU11" s="536"/>
      <c r="QV11" s="536"/>
      <c r="QW11" s="536"/>
      <c r="QX11" s="536"/>
      <c r="QY11" s="536"/>
      <c r="QZ11" s="536"/>
      <c r="RA11" s="536"/>
      <c r="RB11" s="536"/>
      <c r="RC11" s="536"/>
      <c r="RD11" s="536"/>
      <c r="RE11" s="536"/>
      <c r="RF11" s="536"/>
      <c r="RG11" s="536"/>
      <c r="RH11" s="536"/>
      <c r="RI11" s="536"/>
      <c r="RJ11" s="536"/>
      <c r="RK11" s="536"/>
      <c r="RL11" s="536"/>
      <c r="RM11" s="536"/>
      <c r="RN11" s="536"/>
      <c r="RO11" s="536"/>
      <c r="RP11" s="536"/>
      <c r="RQ11" s="536"/>
      <c r="RR11" s="536"/>
      <c r="RS11" s="536"/>
    </row>
    <row r="12" spans="1:487" ht="12.75">
      <c r="A12" s="172" t="s">
        <v>4493</v>
      </c>
      <c r="B12" s="22" t="s">
        <v>677</v>
      </c>
      <c r="C12" s="168" t="s">
        <v>22</v>
      </c>
      <c r="D12" s="174">
        <v>335000</v>
      </c>
      <c r="E12" s="168" t="s">
        <v>4502</v>
      </c>
      <c r="F12" s="168" t="s">
        <v>4207</v>
      </c>
      <c r="G12" s="750" t="s">
        <v>4521</v>
      </c>
      <c r="H12" s="168" t="s">
        <v>27</v>
      </c>
      <c r="I12" s="749" t="s">
        <v>4522</v>
      </c>
      <c r="J12" s="174">
        <v>40000</v>
      </c>
      <c r="K12" s="168" t="s">
        <v>4497</v>
      </c>
      <c r="L12" s="753" t="s">
        <v>4524</v>
      </c>
      <c r="M12" s="22"/>
      <c r="N12" s="168" t="s">
        <v>30</v>
      </c>
      <c r="O12" s="276">
        <v>45070</v>
      </c>
      <c r="P12" s="168" t="s">
        <v>4525</v>
      </c>
      <c r="Q12" s="168" t="s">
        <v>4526</v>
      </c>
      <c r="R12" s="193" t="s">
        <v>4501</v>
      </c>
      <c r="S12" s="168" t="s">
        <v>80</v>
      </c>
      <c r="T12" s="536"/>
      <c r="U12" s="536"/>
      <c r="V12" s="536"/>
      <c r="W12" s="536"/>
      <c r="X12" s="536"/>
      <c r="Y12" s="536"/>
      <c r="Z12" s="536"/>
      <c r="AA12" s="536"/>
      <c r="AB12" s="536"/>
      <c r="AC12" s="536"/>
      <c r="AD12" s="536"/>
      <c r="AE12" s="536"/>
      <c r="AF12" s="536"/>
      <c r="AG12" s="536"/>
      <c r="AH12" s="536"/>
      <c r="AI12" s="536"/>
      <c r="AJ12" s="536"/>
      <c r="AK12" s="536"/>
      <c r="AL12" s="536"/>
      <c r="AM12" s="536"/>
      <c r="AN12" s="536"/>
      <c r="AO12" s="536"/>
      <c r="AP12" s="536"/>
      <c r="AQ12" s="536"/>
      <c r="AR12" s="536"/>
      <c r="AS12" s="536"/>
      <c r="AT12" s="536"/>
      <c r="AU12" s="536"/>
      <c r="AV12" s="536"/>
      <c r="AW12" s="536"/>
      <c r="AX12" s="536"/>
      <c r="AY12" s="536"/>
      <c r="AZ12" s="536"/>
      <c r="BA12" s="536"/>
      <c r="BB12" s="536"/>
      <c r="BC12" s="536"/>
      <c r="BD12" s="536"/>
      <c r="BE12" s="536"/>
      <c r="BF12" s="536"/>
      <c r="BG12" s="536"/>
      <c r="BH12" s="536"/>
      <c r="BI12" s="536"/>
      <c r="BJ12" s="536"/>
      <c r="BK12" s="536"/>
      <c r="BL12" s="536"/>
      <c r="BM12" s="536"/>
      <c r="BN12" s="536"/>
      <c r="BO12" s="536"/>
      <c r="BP12" s="536"/>
      <c r="BQ12" s="536"/>
      <c r="BR12" s="536"/>
      <c r="BS12" s="536"/>
      <c r="BT12" s="536"/>
      <c r="BU12" s="536"/>
      <c r="BV12" s="536"/>
      <c r="BW12" s="536"/>
      <c r="BX12" s="536"/>
      <c r="BY12" s="536"/>
      <c r="BZ12" s="536"/>
      <c r="CA12" s="536"/>
      <c r="CB12" s="536"/>
      <c r="CC12" s="536"/>
      <c r="CD12" s="536"/>
      <c r="CE12" s="536"/>
      <c r="CF12" s="536"/>
      <c r="CG12" s="536"/>
      <c r="CH12" s="536"/>
      <c r="CI12" s="536"/>
      <c r="CJ12" s="536"/>
      <c r="CK12" s="536"/>
      <c r="CL12" s="536"/>
      <c r="CM12" s="536"/>
      <c r="CN12" s="536"/>
      <c r="CO12" s="536"/>
      <c r="CP12" s="536"/>
      <c r="CQ12" s="536"/>
      <c r="CR12" s="536"/>
      <c r="CS12" s="536"/>
      <c r="CT12" s="536"/>
      <c r="CU12" s="536"/>
      <c r="CV12" s="536"/>
      <c r="CW12" s="536"/>
      <c r="CX12" s="536"/>
      <c r="CY12" s="536"/>
      <c r="CZ12" s="536"/>
      <c r="DA12" s="536"/>
      <c r="DB12" s="536"/>
      <c r="DC12" s="536"/>
      <c r="DD12" s="536"/>
      <c r="DE12" s="536"/>
      <c r="DF12" s="536"/>
      <c r="DG12" s="536"/>
      <c r="DH12" s="536"/>
      <c r="DI12" s="536"/>
      <c r="DJ12" s="536"/>
      <c r="DK12" s="536"/>
      <c r="DL12" s="536"/>
      <c r="DM12" s="536"/>
      <c r="DN12" s="536"/>
      <c r="DO12" s="536"/>
      <c r="DP12" s="536"/>
      <c r="DQ12" s="536"/>
      <c r="DR12" s="536"/>
      <c r="DS12" s="536"/>
      <c r="DT12" s="536"/>
      <c r="DU12" s="536"/>
      <c r="DV12" s="536"/>
      <c r="DW12" s="536"/>
      <c r="DX12" s="536"/>
      <c r="DY12" s="536"/>
      <c r="DZ12" s="536"/>
      <c r="EA12" s="536"/>
      <c r="EB12" s="536"/>
      <c r="EC12" s="536"/>
      <c r="ED12" s="536"/>
      <c r="EE12" s="536"/>
      <c r="EF12" s="536"/>
      <c r="EG12" s="536"/>
      <c r="EH12" s="536"/>
      <c r="EI12" s="536"/>
      <c r="EJ12" s="536"/>
      <c r="EK12" s="536"/>
      <c r="EL12" s="536"/>
      <c r="EM12" s="536"/>
      <c r="EN12" s="536"/>
      <c r="EO12" s="536"/>
      <c r="EP12" s="536"/>
      <c r="EQ12" s="536"/>
      <c r="ER12" s="536"/>
      <c r="ES12" s="536"/>
      <c r="ET12" s="536"/>
      <c r="EU12" s="536"/>
      <c r="EV12" s="536"/>
      <c r="EW12" s="536"/>
      <c r="EX12" s="536"/>
      <c r="EY12" s="536"/>
      <c r="EZ12" s="536"/>
      <c r="FA12" s="536"/>
      <c r="FB12" s="536"/>
      <c r="FC12" s="536"/>
      <c r="FD12" s="536"/>
      <c r="FE12" s="536"/>
      <c r="FF12" s="536"/>
      <c r="FG12" s="536"/>
      <c r="FH12" s="536"/>
      <c r="FI12" s="536"/>
      <c r="FJ12" s="536"/>
      <c r="FK12" s="536"/>
      <c r="FL12" s="536"/>
      <c r="FM12" s="536"/>
      <c r="FN12" s="536"/>
      <c r="FO12" s="536"/>
      <c r="FP12" s="536"/>
      <c r="FQ12" s="536"/>
      <c r="FR12" s="536"/>
      <c r="FS12" s="536"/>
      <c r="FT12" s="536"/>
      <c r="FU12" s="536"/>
      <c r="FV12" s="536"/>
      <c r="FW12" s="536"/>
      <c r="FX12" s="536"/>
      <c r="FY12" s="536"/>
      <c r="FZ12" s="536"/>
      <c r="GA12" s="536"/>
      <c r="GB12" s="536"/>
      <c r="GC12" s="536"/>
      <c r="GD12" s="536"/>
      <c r="GE12" s="536"/>
      <c r="GF12" s="536"/>
      <c r="GG12" s="536"/>
      <c r="GH12" s="536"/>
      <c r="GI12" s="536"/>
      <c r="GJ12" s="536"/>
      <c r="GK12" s="536"/>
      <c r="GL12" s="536"/>
      <c r="GM12" s="536"/>
      <c r="GN12" s="536"/>
      <c r="GO12" s="536"/>
      <c r="GP12" s="536"/>
      <c r="GQ12" s="536"/>
      <c r="GR12" s="536"/>
      <c r="GS12" s="536"/>
      <c r="GT12" s="536"/>
      <c r="GU12" s="536"/>
      <c r="GV12" s="536"/>
      <c r="GW12" s="536"/>
      <c r="GX12" s="536"/>
      <c r="GY12" s="536"/>
      <c r="GZ12" s="536"/>
      <c r="HA12" s="536"/>
      <c r="HB12" s="536"/>
      <c r="HC12" s="536"/>
      <c r="HD12" s="536"/>
      <c r="HE12" s="536"/>
      <c r="HF12" s="536"/>
      <c r="HG12" s="536"/>
      <c r="HH12" s="536"/>
      <c r="HI12" s="536"/>
      <c r="HJ12" s="536"/>
      <c r="HK12" s="536"/>
      <c r="HL12" s="536"/>
      <c r="HM12" s="536"/>
      <c r="HN12" s="536"/>
      <c r="HO12" s="536"/>
      <c r="HP12" s="536"/>
      <c r="HQ12" s="536"/>
      <c r="HR12" s="536"/>
      <c r="HS12" s="536"/>
      <c r="HT12" s="536"/>
      <c r="HU12" s="536"/>
      <c r="HV12" s="536"/>
      <c r="HW12" s="536"/>
      <c r="HX12" s="536"/>
      <c r="HY12" s="536"/>
      <c r="HZ12" s="536"/>
      <c r="IA12" s="536"/>
      <c r="IB12" s="536"/>
      <c r="IC12" s="536"/>
      <c r="ID12" s="536"/>
      <c r="IE12" s="536"/>
      <c r="IF12" s="536"/>
      <c r="IG12" s="536"/>
      <c r="IH12" s="536"/>
      <c r="II12" s="536"/>
      <c r="IJ12" s="536"/>
      <c r="IK12" s="536"/>
      <c r="IL12" s="536"/>
      <c r="IM12" s="536"/>
      <c r="IN12" s="536"/>
      <c r="IO12" s="536"/>
      <c r="IP12" s="536"/>
      <c r="IQ12" s="536"/>
      <c r="IR12" s="536"/>
      <c r="IS12" s="536"/>
      <c r="IT12" s="536"/>
      <c r="IU12" s="536"/>
      <c r="IV12" s="536"/>
      <c r="IW12" s="536"/>
      <c r="IX12" s="536"/>
      <c r="IY12" s="536"/>
      <c r="IZ12" s="536"/>
      <c r="JA12" s="536"/>
      <c r="JB12" s="536"/>
      <c r="JC12" s="536"/>
      <c r="JD12" s="536"/>
      <c r="JE12" s="536"/>
      <c r="JF12" s="536"/>
      <c r="JG12" s="536"/>
      <c r="JH12" s="536"/>
      <c r="JI12" s="536"/>
      <c r="JJ12" s="536"/>
      <c r="JK12" s="536"/>
      <c r="JL12" s="536"/>
      <c r="JM12" s="536"/>
      <c r="JN12" s="536"/>
      <c r="JO12" s="536"/>
      <c r="JP12" s="536"/>
      <c r="JQ12" s="536"/>
      <c r="JR12" s="536"/>
      <c r="JS12" s="536"/>
      <c r="JT12" s="536"/>
      <c r="JU12" s="536"/>
      <c r="JV12" s="536"/>
      <c r="JW12" s="536"/>
      <c r="JX12" s="536"/>
      <c r="JY12" s="536"/>
      <c r="JZ12" s="536"/>
      <c r="KA12" s="536"/>
      <c r="KB12" s="536"/>
      <c r="KC12" s="536"/>
      <c r="KD12" s="536"/>
      <c r="KE12" s="536"/>
      <c r="KF12" s="536"/>
      <c r="KG12" s="536"/>
      <c r="KH12" s="536"/>
      <c r="KI12" s="536"/>
      <c r="KJ12" s="536"/>
      <c r="KK12" s="536"/>
      <c r="KL12" s="536"/>
      <c r="KM12" s="536"/>
      <c r="KN12" s="536"/>
      <c r="KO12" s="536"/>
      <c r="KP12" s="536"/>
      <c r="KQ12" s="536"/>
      <c r="KR12" s="536"/>
      <c r="KS12" s="536"/>
      <c r="KT12" s="536"/>
      <c r="KU12" s="536"/>
      <c r="KV12" s="536"/>
      <c r="KW12" s="536"/>
      <c r="KX12" s="536"/>
      <c r="KY12" s="536"/>
      <c r="KZ12" s="536"/>
      <c r="LA12" s="536"/>
      <c r="LB12" s="536"/>
      <c r="LC12" s="536"/>
      <c r="LD12" s="536"/>
      <c r="LE12" s="536"/>
      <c r="LF12" s="536"/>
      <c r="LG12" s="536"/>
      <c r="LH12" s="536"/>
      <c r="LI12" s="536"/>
      <c r="LJ12" s="536"/>
      <c r="LK12" s="536"/>
      <c r="LL12" s="536"/>
      <c r="LM12" s="536"/>
      <c r="LN12" s="536"/>
      <c r="LO12" s="536"/>
      <c r="LP12" s="536"/>
      <c r="LQ12" s="536"/>
      <c r="LR12" s="536"/>
      <c r="LS12" s="536"/>
      <c r="LT12" s="536"/>
      <c r="LU12" s="536"/>
      <c r="LV12" s="536"/>
      <c r="LW12" s="536"/>
      <c r="LX12" s="536"/>
      <c r="LY12" s="536"/>
      <c r="LZ12" s="536"/>
      <c r="MA12" s="536"/>
      <c r="MB12" s="536"/>
      <c r="MC12" s="536"/>
      <c r="MD12" s="536"/>
      <c r="ME12" s="536"/>
      <c r="MF12" s="536"/>
      <c r="MG12" s="536"/>
      <c r="MH12" s="536"/>
      <c r="MI12" s="536"/>
      <c r="MJ12" s="536"/>
      <c r="MK12" s="536"/>
      <c r="ML12" s="536"/>
      <c r="MM12" s="536"/>
      <c r="MN12" s="536"/>
      <c r="MO12" s="536"/>
      <c r="MP12" s="536"/>
      <c r="MQ12" s="536"/>
      <c r="MR12" s="536"/>
      <c r="MS12" s="536"/>
      <c r="MT12" s="536"/>
      <c r="MU12" s="536"/>
      <c r="MV12" s="536"/>
      <c r="MW12" s="536"/>
      <c r="MX12" s="536"/>
      <c r="MY12" s="536"/>
      <c r="MZ12" s="536"/>
      <c r="NA12" s="536"/>
      <c r="NB12" s="536"/>
      <c r="NC12" s="536"/>
      <c r="ND12" s="536"/>
      <c r="NE12" s="536"/>
      <c r="NF12" s="536"/>
      <c r="NG12" s="536"/>
      <c r="NH12" s="536"/>
      <c r="NI12" s="536"/>
      <c r="NJ12" s="536"/>
      <c r="NK12" s="536"/>
      <c r="NL12" s="536"/>
      <c r="NM12" s="536"/>
      <c r="NN12" s="536"/>
      <c r="NO12" s="536"/>
      <c r="NP12" s="536"/>
      <c r="NQ12" s="536"/>
      <c r="NR12" s="536"/>
      <c r="NS12" s="536"/>
      <c r="NT12" s="536"/>
      <c r="NU12" s="536"/>
      <c r="NV12" s="536"/>
      <c r="NW12" s="536"/>
      <c r="NX12" s="536"/>
      <c r="NY12" s="536"/>
      <c r="NZ12" s="536"/>
      <c r="OA12" s="536"/>
      <c r="OB12" s="536"/>
      <c r="OC12" s="536"/>
      <c r="OD12" s="536"/>
      <c r="OE12" s="536"/>
      <c r="OF12" s="536"/>
      <c r="OG12" s="536"/>
      <c r="OH12" s="536"/>
      <c r="OI12" s="536"/>
      <c r="OJ12" s="536"/>
      <c r="OK12" s="536"/>
      <c r="OL12" s="536"/>
      <c r="OM12" s="536"/>
      <c r="ON12" s="536"/>
      <c r="OO12" s="536"/>
      <c r="OP12" s="536"/>
      <c r="OQ12" s="536"/>
      <c r="OR12" s="536"/>
      <c r="OS12" s="536"/>
      <c r="OT12" s="536"/>
      <c r="OU12" s="536"/>
      <c r="OV12" s="536"/>
      <c r="OW12" s="536"/>
      <c r="OX12" s="536"/>
      <c r="OY12" s="536"/>
      <c r="OZ12" s="536"/>
      <c r="PA12" s="536"/>
      <c r="PB12" s="536"/>
      <c r="PC12" s="536"/>
      <c r="PD12" s="536"/>
      <c r="PE12" s="536"/>
      <c r="PF12" s="536"/>
      <c r="PG12" s="536"/>
      <c r="PH12" s="536"/>
      <c r="PI12" s="536"/>
      <c r="PJ12" s="536"/>
      <c r="PK12" s="536"/>
      <c r="PL12" s="536"/>
      <c r="PM12" s="536"/>
      <c r="PN12" s="536"/>
      <c r="PO12" s="536"/>
      <c r="PP12" s="536"/>
      <c r="PQ12" s="536"/>
      <c r="PR12" s="536"/>
      <c r="PS12" s="536"/>
      <c r="PT12" s="536"/>
      <c r="PU12" s="536"/>
      <c r="PV12" s="536"/>
      <c r="PW12" s="536"/>
      <c r="PX12" s="536"/>
      <c r="PY12" s="536"/>
      <c r="PZ12" s="536"/>
      <c r="QA12" s="536"/>
      <c r="QB12" s="536"/>
      <c r="QC12" s="536"/>
      <c r="QD12" s="536"/>
      <c r="QE12" s="536"/>
      <c r="QF12" s="536"/>
      <c r="QG12" s="536"/>
      <c r="QH12" s="536"/>
      <c r="QI12" s="536"/>
      <c r="QJ12" s="536"/>
      <c r="QK12" s="536"/>
      <c r="QL12" s="536"/>
      <c r="QM12" s="536"/>
      <c r="QN12" s="536"/>
      <c r="QO12" s="536"/>
      <c r="QP12" s="536"/>
      <c r="QQ12" s="536"/>
      <c r="QR12" s="536"/>
      <c r="QS12" s="536"/>
      <c r="QT12" s="536"/>
      <c r="QU12" s="536"/>
      <c r="QV12" s="536"/>
      <c r="QW12" s="536"/>
      <c r="QX12" s="536"/>
      <c r="QY12" s="536"/>
      <c r="QZ12" s="536"/>
      <c r="RA12" s="536"/>
      <c r="RB12" s="536"/>
      <c r="RC12" s="536"/>
      <c r="RD12" s="536"/>
      <c r="RE12" s="536"/>
      <c r="RF12" s="536"/>
      <c r="RG12" s="536"/>
      <c r="RH12" s="536"/>
      <c r="RI12" s="536"/>
      <c r="RJ12" s="536"/>
      <c r="RK12" s="536"/>
      <c r="RL12" s="536"/>
      <c r="RM12" s="536"/>
      <c r="RN12" s="536"/>
      <c r="RO12" s="536"/>
      <c r="RP12" s="536"/>
      <c r="RQ12" s="536"/>
      <c r="RR12" s="536"/>
      <c r="RS12" s="536"/>
    </row>
    <row r="13" spans="1:487" ht="12.75">
      <c r="A13" s="172" t="s">
        <v>4493</v>
      </c>
      <c r="B13" s="22" t="s">
        <v>677</v>
      </c>
      <c r="C13" s="168" t="s">
        <v>22</v>
      </c>
      <c r="D13" s="174">
        <v>335000</v>
      </c>
      <c r="E13" s="168" t="s">
        <v>4505</v>
      </c>
      <c r="F13" s="168" t="s">
        <v>4207</v>
      </c>
      <c r="G13" s="750" t="s">
        <v>4521</v>
      </c>
      <c r="H13" s="168" t="s">
        <v>27</v>
      </c>
      <c r="I13" s="749" t="s">
        <v>4522</v>
      </c>
      <c r="J13" s="174">
        <v>40000</v>
      </c>
      <c r="K13" s="168" t="s">
        <v>4497</v>
      </c>
      <c r="L13" s="265" t="s">
        <v>4527</v>
      </c>
      <c r="M13" s="22"/>
      <c r="N13" s="168" t="s">
        <v>30</v>
      </c>
      <c r="O13" s="177">
        <v>45090</v>
      </c>
      <c r="P13" s="168" t="s">
        <v>4528</v>
      </c>
      <c r="Q13" s="168" t="s">
        <v>4526</v>
      </c>
      <c r="R13" s="193" t="s">
        <v>4501</v>
      </c>
      <c r="S13" s="168" t="s">
        <v>80</v>
      </c>
      <c r="T13" s="536"/>
      <c r="U13" s="536"/>
      <c r="V13" s="536"/>
      <c r="W13" s="536"/>
      <c r="X13" s="536"/>
      <c r="Y13" s="536"/>
      <c r="Z13" s="536"/>
      <c r="AA13" s="536"/>
      <c r="AB13" s="536"/>
      <c r="AC13" s="536"/>
      <c r="AD13" s="536"/>
      <c r="AE13" s="536"/>
      <c r="AF13" s="536"/>
      <c r="AG13" s="536"/>
      <c r="AH13" s="536"/>
      <c r="AI13" s="536"/>
      <c r="AJ13" s="536"/>
      <c r="AK13" s="536"/>
      <c r="AL13" s="536"/>
      <c r="AM13" s="536"/>
      <c r="AN13" s="536"/>
      <c r="AO13" s="536"/>
      <c r="AP13" s="536"/>
      <c r="AQ13" s="536"/>
      <c r="AR13" s="536"/>
      <c r="AS13" s="536"/>
      <c r="AT13" s="536"/>
      <c r="AU13" s="536"/>
      <c r="AV13" s="536"/>
      <c r="AW13" s="536"/>
      <c r="AX13" s="536"/>
      <c r="AY13" s="536"/>
      <c r="AZ13" s="536"/>
      <c r="BA13" s="536"/>
      <c r="BB13" s="536"/>
      <c r="BC13" s="536"/>
      <c r="BD13" s="536"/>
      <c r="BE13" s="536"/>
      <c r="BF13" s="536"/>
      <c r="BG13" s="536"/>
      <c r="BH13" s="536"/>
      <c r="BI13" s="536"/>
      <c r="BJ13" s="536"/>
      <c r="BK13" s="536"/>
      <c r="BL13" s="536"/>
      <c r="BM13" s="536"/>
      <c r="BN13" s="536"/>
      <c r="BO13" s="536"/>
      <c r="BP13" s="536"/>
      <c r="BQ13" s="536"/>
      <c r="BR13" s="536"/>
      <c r="BS13" s="536"/>
      <c r="BT13" s="536"/>
      <c r="BU13" s="536"/>
      <c r="BV13" s="536"/>
      <c r="BW13" s="536"/>
      <c r="BX13" s="536"/>
      <c r="BY13" s="536"/>
      <c r="BZ13" s="536"/>
      <c r="CA13" s="536"/>
      <c r="CB13" s="536"/>
      <c r="CC13" s="536"/>
      <c r="CD13" s="536"/>
      <c r="CE13" s="536"/>
      <c r="CF13" s="536"/>
      <c r="CG13" s="536"/>
      <c r="CH13" s="536"/>
      <c r="CI13" s="536"/>
      <c r="CJ13" s="536"/>
      <c r="CK13" s="536"/>
      <c r="CL13" s="536"/>
      <c r="CM13" s="536"/>
      <c r="CN13" s="536"/>
      <c r="CO13" s="536"/>
      <c r="CP13" s="536"/>
      <c r="CQ13" s="536"/>
      <c r="CR13" s="536"/>
      <c r="CS13" s="536"/>
      <c r="CT13" s="536"/>
      <c r="CU13" s="536"/>
      <c r="CV13" s="536"/>
      <c r="CW13" s="536"/>
      <c r="CX13" s="536"/>
      <c r="CY13" s="536"/>
      <c r="CZ13" s="536"/>
      <c r="DA13" s="536"/>
      <c r="DB13" s="536"/>
      <c r="DC13" s="536"/>
      <c r="DD13" s="536"/>
      <c r="DE13" s="536"/>
      <c r="DF13" s="536"/>
      <c r="DG13" s="536"/>
      <c r="DH13" s="536"/>
      <c r="DI13" s="536"/>
      <c r="DJ13" s="536"/>
      <c r="DK13" s="536"/>
      <c r="DL13" s="536"/>
      <c r="DM13" s="536"/>
      <c r="DN13" s="536"/>
      <c r="DO13" s="536"/>
      <c r="DP13" s="536"/>
      <c r="DQ13" s="536"/>
      <c r="DR13" s="536"/>
      <c r="DS13" s="536"/>
      <c r="DT13" s="536"/>
      <c r="DU13" s="536"/>
      <c r="DV13" s="536"/>
      <c r="DW13" s="536"/>
      <c r="DX13" s="536"/>
      <c r="DY13" s="536"/>
      <c r="DZ13" s="536"/>
      <c r="EA13" s="536"/>
      <c r="EB13" s="536"/>
      <c r="EC13" s="536"/>
      <c r="ED13" s="536"/>
      <c r="EE13" s="536"/>
      <c r="EF13" s="536"/>
      <c r="EG13" s="536"/>
      <c r="EH13" s="536"/>
      <c r="EI13" s="536"/>
      <c r="EJ13" s="536"/>
      <c r="EK13" s="536"/>
      <c r="EL13" s="536"/>
      <c r="EM13" s="536"/>
      <c r="EN13" s="536"/>
      <c r="EO13" s="536"/>
      <c r="EP13" s="536"/>
      <c r="EQ13" s="536"/>
      <c r="ER13" s="536"/>
      <c r="ES13" s="536"/>
      <c r="ET13" s="536"/>
      <c r="EU13" s="536"/>
      <c r="EV13" s="536"/>
      <c r="EW13" s="536"/>
      <c r="EX13" s="536"/>
      <c r="EY13" s="536"/>
      <c r="EZ13" s="536"/>
      <c r="FA13" s="536"/>
      <c r="FB13" s="536"/>
      <c r="FC13" s="536"/>
      <c r="FD13" s="536"/>
      <c r="FE13" s="536"/>
      <c r="FF13" s="536"/>
      <c r="FG13" s="536"/>
      <c r="FH13" s="536"/>
      <c r="FI13" s="536"/>
      <c r="FJ13" s="536"/>
      <c r="FK13" s="536"/>
      <c r="FL13" s="536"/>
      <c r="FM13" s="536"/>
      <c r="FN13" s="536"/>
      <c r="FO13" s="536"/>
      <c r="FP13" s="536"/>
      <c r="FQ13" s="536"/>
      <c r="FR13" s="536"/>
      <c r="FS13" s="536"/>
      <c r="FT13" s="536"/>
      <c r="FU13" s="536"/>
      <c r="FV13" s="536"/>
      <c r="FW13" s="536"/>
      <c r="FX13" s="536"/>
      <c r="FY13" s="536"/>
      <c r="FZ13" s="536"/>
      <c r="GA13" s="536"/>
      <c r="GB13" s="536"/>
      <c r="GC13" s="536"/>
      <c r="GD13" s="536"/>
      <c r="GE13" s="536"/>
      <c r="GF13" s="536"/>
      <c r="GG13" s="536"/>
      <c r="GH13" s="536"/>
      <c r="GI13" s="536"/>
      <c r="GJ13" s="536"/>
      <c r="GK13" s="536"/>
      <c r="GL13" s="536"/>
      <c r="GM13" s="536"/>
      <c r="GN13" s="536"/>
      <c r="GO13" s="536"/>
      <c r="GP13" s="536"/>
      <c r="GQ13" s="536"/>
      <c r="GR13" s="536"/>
      <c r="GS13" s="536"/>
      <c r="GT13" s="536"/>
      <c r="GU13" s="536"/>
      <c r="GV13" s="536"/>
      <c r="GW13" s="536"/>
      <c r="GX13" s="536"/>
      <c r="GY13" s="536"/>
      <c r="GZ13" s="536"/>
      <c r="HA13" s="536"/>
      <c r="HB13" s="536"/>
      <c r="HC13" s="536"/>
      <c r="HD13" s="536"/>
      <c r="HE13" s="536"/>
      <c r="HF13" s="536"/>
      <c r="HG13" s="536"/>
      <c r="HH13" s="536"/>
      <c r="HI13" s="536"/>
      <c r="HJ13" s="536"/>
      <c r="HK13" s="536"/>
      <c r="HL13" s="536"/>
      <c r="HM13" s="536"/>
      <c r="HN13" s="536"/>
      <c r="HO13" s="536"/>
      <c r="HP13" s="536"/>
      <c r="HQ13" s="536"/>
      <c r="HR13" s="536"/>
      <c r="HS13" s="536"/>
      <c r="HT13" s="536"/>
      <c r="HU13" s="536"/>
      <c r="HV13" s="536"/>
      <c r="HW13" s="536"/>
      <c r="HX13" s="536"/>
      <c r="HY13" s="536"/>
      <c r="HZ13" s="536"/>
      <c r="IA13" s="536"/>
      <c r="IB13" s="536"/>
      <c r="IC13" s="536"/>
      <c r="ID13" s="536"/>
      <c r="IE13" s="536"/>
      <c r="IF13" s="536"/>
      <c r="IG13" s="536"/>
      <c r="IH13" s="536"/>
      <c r="II13" s="536"/>
      <c r="IJ13" s="536"/>
      <c r="IK13" s="536"/>
      <c r="IL13" s="536"/>
      <c r="IM13" s="536"/>
      <c r="IN13" s="536"/>
      <c r="IO13" s="536"/>
      <c r="IP13" s="536"/>
      <c r="IQ13" s="536"/>
      <c r="IR13" s="536"/>
      <c r="IS13" s="536"/>
      <c r="IT13" s="536"/>
      <c r="IU13" s="536"/>
      <c r="IV13" s="536"/>
      <c r="IW13" s="536"/>
      <c r="IX13" s="536"/>
      <c r="IY13" s="536"/>
      <c r="IZ13" s="536"/>
      <c r="JA13" s="536"/>
      <c r="JB13" s="536"/>
      <c r="JC13" s="536"/>
      <c r="JD13" s="536"/>
      <c r="JE13" s="536"/>
      <c r="JF13" s="536"/>
      <c r="JG13" s="536"/>
      <c r="JH13" s="536"/>
      <c r="JI13" s="536"/>
      <c r="JJ13" s="536"/>
      <c r="JK13" s="536"/>
      <c r="JL13" s="536"/>
      <c r="JM13" s="536"/>
      <c r="JN13" s="536"/>
      <c r="JO13" s="536"/>
      <c r="JP13" s="536"/>
      <c r="JQ13" s="536"/>
      <c r="JR13" s="536"/>
      <c r="JS13" s="536"/>
      <c r="JT13" s="536"/>
      <c r="JU13" s="536"/>
      <c r="JV13" s="536"/>
      <c r="JW13" s="536"/>
      <c r="JX13" s="536"/>
      <c r="JY13" s="536"/>
      <c r="JZ13" s="536"/>
      <c r="KA13" s="536"/>
      <c r="KB13" s="536"/>
      <c r="KC13" s="536"/>
      <c r="KD13" s="536"/>
      <c r="KE13" s="536"/>
      <c r="KF13" s="536"/>
      <c r="KG13" s="536"/>
      <c r="KH13" s="536"/>
      <c r="KI13" s="536"/>
      <c r="KJ13" s="536"/>
      <c r="KK13" s="536"/>
      <c r="KL13" s="536"/>
      <c r="KM13" s="536"/>
      <c r="KN13" s="536"/>
      <c r="KO13" s="536"/>
      <c r="KP13" s="536"/>
      <c r="KQ13" s="536"/>
      <c r="KR13" s="536"/>
      <c r="KS13" s="536"/>
      <c r="KT13" s="536"/>
      <c r="KU13" s="536"/>
      <c r="KV13" s="536"/>
      <c r="KW13" s="536"/>
      <c r="KX13" s="536"/>
      <c r="KY13" s="536"/>
      <c r="KZ13" s="536"/>
      <c r="LA13" s="536"/>
      <c r="LB13" s="536"/>
      <c r="LC13" s="536"/>
      <c r="LD13" s="536"/>
      <c r="LE13" s="536"/>
      <c r="LF13" s="536"/>
      <c r="LG13" s="536"/>
      <c r="LH13" s="536"/>
      <c r="LI13" s="536"/>
      <c r="LJ13" s="536"/>
      <c r="LK13" s="536"/>
      <c r="LL13" s="536"/>
      <c r="LM13" s="536"/>
      <c r="LN13" s="536"/>
      <c r="LO13" s="536"/>
      <c r="LP13" s="536"/>
      <c r="LQ13" s="536"/>
      <c r="LR13" s="536"/>
      <c r="LS13" s="536"/>
      <c r="LT13" s="536"/>
      <c r="LU13" s="536"/>
      <c r="LV13" s="536"/>
      <c r="LW13" s="536"/>
      <c r="LX13" s="536"/>
      <c r="LY13" s="536"/>
      <c r="LZ13" s="536"/>
      <c r="MA13" s="536"/>
      <c r="MB13" s="536"/>
      <c r="MC13" s="536"/>
      <c r="MD13" s="536"/>
      <c r="ME13" s="536"/>
      <c r="MF13" s="536"/>
      <c r="MG13" s="536"/>
      <c r="MH13" s="536"/>
      <c r="MI13" s="536"/>
      <c r="MJ13" s="536"/>
      <c r="MK13" s="536"/>
      <c r="ML13" s="536"/>
      <c r="MM13" s="536"/>
      <c r="MN13" s="536"/>
      <c r="MO13" s="536"/>
      <c r="MP13" s="536"/>
      <c r="MQ13" s="536"/>
      <c r="MR13" s="536"/>
      <c r="MS13" s="536"/>
      <c r="MT13" s="536"/>
      <c r="MU13" s="536"/>
      <c r="MV13" s="536"/>
      <c r="MW13" s="536"/>
      <c r="MX13" s="536"/>
      <c r="MY13" s="536"/>
      <c r="MZ13" s="536"/>
      <c r="NA13" s="536"/>
      <c r="NB13" s="536"/>
      <c r="NC13" s="536"/>
      <c r="ND13" s="536"/>
      <c r="NE13" s="536"/>
      <c r="NF13" s="536"/>
      <c r="NG13" s="536"/>
      <c r="NH13" s="536"/>
      <c r="NI13" s="536"/>
      <c r="NJ13" s="536"/>
      <c r="NK13" s="536"/>
      <c r="NL13" s="536"/>
      <c r="NM13" s="536"/>
      <c r="NN13" s="536"/>
      <c r="NO13" s="536"/>
      <c r="NP13" s="536"/>
      <c r="NQ13" s="536"/>
      <c r="NR13" s="536"/>
      <c r="NS13" s="536"/>
      <c r="NT13" s="536"/>
      <c r="NU13" s="536"/>
      <c r="NV13" s="536"/>
      <c r="NW13" s="536"/>
      <c r="NX13" s="536"/>
      <c r="NY13" s="536"/>
      <c r="NZ13" s="536"/>
      <c r="OA13" s="536"/>
      <c r="OB13" s="536"/>
      <c r="OC13" s="536"/>
      <c r="OD13" s="536"/>
      <c r="OE13" s="536"/>
      <c r="OF13" s="536"/>
      <c r="OG13" s="536"/>
      <c r="OH13" s="536"/>
      <c r="OI13" s="536"/>
      <c r="OJ13" s="536"/>
      <c r="OK13" s="536"/>
      <c r="OL13" s="536"/>
      <c r="OM13" s="536"/>
      <c r="ON13" s="536"/>
      <c r="OO13" s="536"/>
      <c r="OP13" s="536"/>
      <c r="OQ13" s="536"/>
      <c r="OR13" s="536"/>
      <c r="OS13" s="536"/>
      <c r="OT13" s="536"/>
      <c r="OU13" s="536"/>
      <c r="OV13" s="536"/>
      <c r="OW13" s="536"/>
      <c r="OX13" s="536"/>
      <c r="OY13" s="536"/>
      <c r="OZ13" s="536"/>
      <c r="PA13" s="536"/>
      <c r="PB13" s="536"/>
      <c r="PC13" s="536"/>
      <c r="PD13" s="536"/>
      <c r="PE13" s="536"/>
      <c r="PF13" s="536"/>
      <c r="PG13" s="536"/>
      <c r="PH13" s="536"/>
      <c r="PI13" s="536"/>
      <c r="PJ13" s="536"/>
      <c r="PK13" s="536"/>
      <c r="PL13" s="536"/>
      <c r="PM13" s="536"/>
      <c r="PN13" s="536"/>
      <c r="PO13" s="536"/>
      <c r="PP13" s="536"/>
      <c r="PQ13" s="536"/>
      <c r="PR13" s="536"/>
      <c r="PS13" s="536"/>
      <c r="PT13" s="536"/>
      <c r="PU13" s="536"/>
      <c r="PV13" s="536"/>
      <c r="PW13" s="536"/>
      <c r="PX13" s="536"/>
      <c r="PY13" s="536"/>
      <c r="PZ13" s="536"/>
      <c r="QA13" s="536"/>
      <c r="QB13" s="536"/>
      <c r="QC13" s="536"/>
      <c r="QD13" s="536"/>
      <c r="QE13" s="536"/>
      <c r="QF13" s="536"/>
      <c r="QG13" s="536"/>
      <c r="QH13" s="536"/>
      <c r="QI13" s="536"/>
      <c r="QJ13" s="536"/>
      <c r="QK13" s="536"/>
      <c r="QL13" s="536"/>
      <c r="QM13" s="536"/>
      <c r="QN13" s="536"/>
      <c r="QO13" s="536"/>
      <c r="QP13" s="536"/>
      <c r="QQ13" s="536"/>
      <c r="QR13" s="536"/>
      <c r="QS13" s="536"/>
      <c r="QT13" s="536"/>
      <c r="QU13" s="536"/>
      <c r="QV13" s="536"/>
      <c r="QW13" s="536"/>
      <c r="QX13" s="536"/>
      <c r="QY13" s="536"/>
      <c r="QZ13" s="536"/>
      <c r="RA13" s="536"/>
      <c r="RB13" s="536"/>
      <c r="RC13" s="536"/>
      <c r="RD13" s="536"/>
      <c r="RE13" s="536"/>
      <c r="RF13" s="536"/>
      <c r="RG13" s="536"/>
      <c r="RH13" s="536"/>
      <c r="RI13" s="536"/>
      <c r="RJ13" s="536"/>
      <c r="RK13" s="536"/>
      <c r="RL13" s="536"/>
      <c r="RM13" s="536"/>
      <c r="RN13" s="536"/>
      <c r="RO13" s="536"/>
      <c r="RP13" s="536"/>
      <c r="RQ13" s="536"/>
      <c r="RR13" s="536"/>
      <c r="RS13" s="536"/>
    </row>
    <row r="14" spans="1:487" ht="12.75">
      <c r="A14" s="172" t="s">
        <v>4493</v>
      </c>
      <c r="B14" s="22" t="s">
        <v>3855</v>
      </c>
      <c r="C14" s="168" t="s">
        <v>39</v>
      </c>
      <c r="D14" s="174">
        <v>44000</v>
      </c>
      <c r="E14" s="168" t="s">
        <v>4494</v>
      </c>
      <c r="F14" s="168" t="s">
        <v>4207</v>
      </c>
      <c r="G14" s="750" t="s">
        <v>379</v>
      </c>
      <c r="H14" s="168" t="s">
        <v>27</v>
      </c>
      <c r="I14" s="749">
        <v>1250</v>
      </c>
      <c r="J14" s="174">
        <v>40000</v>
      </c>
      <c r="K14" s="168" t="s">
        <v>4497</v>
      </c>
      <c r="L14" s="751" t="s">
        <v>4529</v>
      </c>
      <c r="M14" s="22"/>
      <c r="N14" s="168" t="s">
        <v>30</v>
      </c>
      <c r="O14" s="177">
        <v>45042</v>
      </c>
      <c r="P14" s="168" t="s">
        <v>4499</v>
      </c>
      <c r="Q14" s="168" t="s">
        <v>4530</v>
      </c>
      <c r="R14" s="193" t="s">
        <v>4501</v>
      </c>
      <c r="S14" s="168" t="s">
        <v>80</v>
      </c>
      <c r="T14" s="536"/>
      <c r="U14" s="536"/>
      <c r="V14" s="536"/>
      <c r="W14" s="536"/>
      <c r="X14" s="536"/>
      <c r="Y14" s="536"/>
      <c r="Z14" s="536"/>
      <c r="AA14" s="536"/>
      <c r="AB14" s="536"/>
      <c r="AC14" s="536"/>
      <c r="AD14" s="536"/>
      <c r="AE14" s="536"/>
      <c r="AF14" s="536"/>
      <c r="AG14" s="536"/>
      <c r="AH14" s="536"/>
      <c r="AI14" s="536"/>
      <c r="AJ14" s="536"/>
      <c r="AK14" s="536"/>
      <c r="AL14" s="536"/>
      <c r="AM14" s="536"/>
      <c r="AN14" s="536"/>
      <c r="AO14" s="536"/>
      <c r="AP14" s="536"/>
      <c r="AQ14" s="536"/>
      <c r="AR14" s="536"/>
      <c r="AS14" s="536"/>
      <c r="AT14" s="536"/>
      <c r="AU14" s="536"/>
      <c r="AV14" s="536"/>
      <c r="AW14" s="536"/>
      <c r="AX14" s="536"/>
      <c r="AY14" s="536"/>
      <c r="AZ14" s="536"/>
      <c r="BA14" s="536"/>
      <c r="BB14" s="536"/>
      <c r="BC14" s="536"/>
      <c r="BD14" s="536"/>
      <c r="BE14" s="536"/>
      <c r="BF14" s="536"/>
      <c r="BG14" s="536"/>
      <c r="BH14" s="536"/>
      <c r="BI14" s="536"/>
      <c r="BJ14" s="536"/>
      <c r="BK14" s="536"/>
      <c r="BL14" s="536"/>
      <c r="BM14" s="536"/>
      <c r="BN14" s="536"/>
      <c r="BO14" s="536"/>
      <c r="BP14" s="536"/>
      <c r="BQ14" s="536"/>
      <c r="BR14" s="536"/>
      <c r="BS14" s="536"/>
      <c r="BT14" s="536"/>
      <c r="BU14" s="536"/>
      <c r="BV14" s="536"/>
      <c r="BW14" s="536"/>
      <c r="BX14" s="536"/>
      <c r="BY14" s="536"/>
      <c r="BZ14" s="536"/>
      <c r="CA14" s="536"/>
      <c r="CB14" s="536"/>
      <c r="CC14" s="536"/>
      <c r="CD14" s="536"/>
      <c r="CE14" s="536"/>
      <c r="CF14" s="536"/>
      <c r="CG14" s="536"/>
      <c r="CH14" s="536"/>
      <c r="CI14" s="536"/>
      <c r="CJ14" s="536"/>
      <c r="CK14" s="536"/>
      <c r="CL14" s="536"/>
      <c r="CM14" s="536"/>
      <c r="CN14" s="536"/>
      <c r="CO14" s="536"/>
      <c r="CP14" s="536"/>
      <c r="CQ14" s="536"/>
      <c r="CR14" s="536"/>
      <c r="CS14" s="536"/>
      <c r="CT14" s="536"/>
      <c r="CU14" s="536"/>
      <c r="CV14" s="536"/>
      <c r="CW14" s="536"/>
      <c r="CX14" s="536"/>
      <c r="CY14" s="536"/>
      <c r="CZ14" s="536"/>
      <c r="DA14" s="536"/>
      <c r="DB14" s="536"/>
      <c r="DC14" s="536"/>
      <c r="DD14" s="536"/>
      <c r="DE14" s="536"/>
      <c r="DF14" s="536"/>
      <c r="DG14" s="536"/>
      <c r="DH14" s="536"/>
      <c r="DI14" s="536"/>
      <c r="DJ14" s="536"/>
      <c r="DK14" s="536"/>
      <c r="DL14" s="536"/>
      <c r="DM14" s="536"/>
      <c r="DN14" s="536"/>
      <c r="DO14" s="536"/>
      <c r="DP14" s="536"/>
      <c r="DQ14" s="536"/>
      <c r="DR14" s="536"/>
      <c r="DS14" s="536"/>
      <c r="DT14" s="536"/>
      <c r="DU14" s="536"/>
      <c r="DV14" s="536"/>
      <c r="DW14" s="536"/>
      <c r="DX14" s="536"/>
      <c r="DY14" s="536"/>
      <c r="DZ14" s="536"/>
      <c r="EA14" s="536"/>
      <c r="EB14" s="536"/>
      <c r="EC14" s="536"/>
      <c r="ED14" s="536"/>
      <c r="EE14" s="536"/>
      <c r="EF14" s="536"/>
      <c r="EG14" s="536"/>
      <c r="EH14" s="536"/>
      <c r="EI14" s="536"/>
      <c r="EJ14" s="536"/>
      <c r="EK14" s="536"/>
      <c r="EL14" s="536"/>
      <c r="EM14" s="536"/>
      <c r="EN14" s="536"/>
      <c r="EO14" s="536"/>
      <c r="EP14" s="536"/>
      <c r="EQ14" s="536"/>
      <c r="ER14" s="536"/>
      <c r="ES14" s="536"/>
      <c r="ET14" s="536"/>
      <c r="EU14" s="536"/>
      <c r="EV14" s="536"/>
      <c r="EW14" s="536"/>
      <c r="EX14" s="536"/>
      <c r="EY14" s="536"/>
      <c r="EZ14" s="536"/>
      <c r="FA14" s="536"/>
      <c r="FB14" s="536"/>
      <c r="FC14" s="536"/>
      <c r="FD14" s="536"/>
      <c r="FE14" s="536"/>
      <c r="FF14" s="536"/>
      <c r="FG14" s="536"/>
      <c r="FH14" s="536"/>
      <c r="FI14" s="536"/>
      <c r="FJ14" s="536"/>
      <c r="FK14" s="536"/>
      <c r="FL14" s="536"/>
      <c r="FM14" s="536"/>
      <c r="FN14" s="536"/>
      <c r="FO14" s="536"/>
      <c r="FP14" s="536"/>
      <c r="FQ14" s="536"/>
      <c r="FR14" s="536"/>
      <c r="FS14" s="536"/>
      <c r="FT14" s="536"/>
      <c r="FU14" s="536"/>
      <c r="FV14" s="536"/>
      <c r="FW14" s="536"/>
      <c r="FX14" s="536"/>
      <c r="FY14" s="536"/>
      <c r="FZ14" s="536"/>
      <c r="GA14" s="536"/>
      <c r="GB14" s="536"/>
      <c r="GC14" s="536"/>
      <c r="GD14" s="536"/>
      <c r="GE14" s="536"/>
      <c r="GF14" s="536"/>
      <c r="GG14" s="536"/>
      <c r="GH14" s="536"/>
      <c r="GI14" s="536"/>
      <c r="GJ14" s="536"/>
      <c r="GK14" s="536"/>
      <c r="GL14" s="536"/>
      <c r="GM14" s="536"/>
      <c r="GN14" s="536"/>
      <c r="GO14" s="536"/>
      <c r="GP14" s="536"/>
      <c r="GQ14" s="536"/>
      <c r="GR14" s="536"/>
      <c r="GS14" s="536"/>
      <c r="GT14" s="536"/>
      <c r="GU14" s="536"/>
      <c r="GV14" s="536"/>
      <c r="GW14" s="536"/>
      <c r="GX14" s="536"/>
      <c r="GY14" s="536"/>
      <c r="GZ14" s="536"/>
      <c r="HA14" s="536"/>
      <c r="HB14" s="536"/>
      <c r="HC14" s="536"/>
      <c r="HD14" s="536"/>
      <c r="HE14" s="536"/>
      <c r="HF14" s="536"/>
      <c r="HG14" s="536"/>
      <c r="HH14" s="536"/>
      <c r="HI14" s="536"/>
      <c r="HJ14" s="536"/>
      <c r="HK14" s="536"/>
      <c r="HL14" s="536"/>
      <c r="HM14" s="536"/>
      <c r="HN14" s="536"/>
      <c r="HO14" s="536"/>
      <c r="HP14" s="536"/>
      <c r="HQ14" s="536"/>
      <c r="HR14" s="536"/>
      <c r="HS14" s="536"/>
      <c r="HT14" s="536"/>
      <c r="HU14" s="536"/>
      <c r="HV14" s="536"/>
      <c r="HW14" s="536"/>
      <c r="HX14" s="536"/>
      <c r="HY14" s="536"/>
      <c r="HZ14" s="536"/>
      <c r="IA14" s="536"/>
      <c r="IB14" s="536"/>
      <c r="IC14" s="536"/>
      <c r="ID14" s="536"/>
      <c r="IE14" s="536"/>
      <c r="IF14" s="536"/>
      <c r="IG14" s="536"/>
      <c r="IH14" s="536"/>
      <c r="II14" s="536"/>
      <c r="IJ14" s="536"/>
      <c r="IK14" s="536"/>
      <c r="IL14" s="536"/>
      <c r="IM14" s="536"/>
      <c r="IN14" s="536"/>
      <c r="IO14" s="536"/>
      <c r="IP14" s="536"/>
      <c r="IQ14" s="536"/>
      <c r="IR14" s="536"/>
      <c r="IS14" s="536"/>
      <c r="IT14" s="536"/>
      <c r="IU14" s="536"/>
      <c r="IV14" s="536"/>
      <c r="IW14" s="536"/>
      <c r="IX14" s="536"/>
      <c r="IY14" s="536"/>
      <c r="IZ14" s="536"/>
      <c r="JA14" s="536"/>
      <c r="JB14" s="536"/>
      <c r="JC14" s="536"/>
      <c r="JD14" s="536"/>
      <c r="JE14" s="536"/>
      <c r="JF14" s="536"/>
      <c r="JG14" s="536"/>
      <c r="JH14" s="536"/>
      <c r="JI14" s="536"/>
      <c r="JJ14" s="536"/>
      <c r="JK14" s="536"/>
      <c r="JL14" s="536"/>
      <c r="JM14" s="536"/>
      <c r="JN14" s="536"/>
      <c r="JO14" s="536"/>
      <c r="JP14" s="536"/>
      <c r="JQ14" s="536"/>
      <c r="JR14" s="536"/>
      <c r="JS14" s="536"/>
      <c r="JT14" s="536"/>
      <c r="JU14" s="536"/>
      <c r="JV14" s="536"/>
      <c r="JW14" s="536"/>
      <c r="JX14" s="536"/>
      <c r="JY14" s="536"/>
      <c r="JZ14" s="536"/>
      <c r="KA14" s="536"/>
      <c r="KB14" s="536"/>
      <c r="KC14" s="536"/>
      <c r="KD14" s="536"/>
      <c r="KE14" s="536"/>
      <c r="KF14" s="536"/>
      <c r="KG14" s="536"/>
      <c r="KH14" s="536"/>
      <c r="KI14" s="536"/>
      <c r="KJ14" s="536"/>
      <c r="KK14" s="536"/>
      <c r="KL14" s="536"/>
      <c r="KM14" s="536"/>
      <c r="KN14" s="536"/>
      <c r="KO14" s="536"/>
      <c r="KP14" s="536"/>
      <c r="KQ14" s="536"/>
      <c r="KR14" s="536"/>
      <c r="KS14" s="536"/>
      <c r="KT14" s="536"/>
      <c r="KU14" s="536"/>
      <c r="KV14" s="536"/>
      <c r="KW14" s="536"/>
      <c r="KX14" s="536"/>
      <c r="KY14" s="536"/>
      <c r="KZ14" s="536"/>
      <c r="LA14" s="536"/>
      <c r="LB14" s="536"/>
      <c r="LC14" s="536"/>
      <c r="LD14" s="536"/>
      <c r="LE14" s="536"/>
      <c r="LF14" s="536"/>
      <c r="LG14" s="536"/>
      <c r="LH14" s="536"/>
      <c r="LI14" s="536"/>
      <c r="LJ14" s="536"/>
      <c r="LK14" s="536"/>
      <c r="LL14" s="536"/>
      <c r="LM14" s="536"/>
      <c r="LN14" s="536"/>
      <c r="LO14" s="536"/>
      <c r="LP14" s="536"/>
      <c r="LQ14" s="536"/>
      <c r="LR14" s="536"/>
      <c r="LS14" s="536"/>
      <c r="LT14" s="536"/>
      <c r="LU14" s="536"/>
      <c r="LV14" s="536"/>
      <c r="LW14" s="536"/>
      <c r="LX14" s="536"/>
      <c r="LY14" s="536"/>
      <c r="LZ14" s="536"/>
      <c r="MA14" s="536"/>
      <c r="MB14" s="536"/>
      <c r="MC14" s="536"/>
      <c r="MD14" s="536"/>
      <c r="ME14" s="536"/>
      <c r="MF14" s="536"/>
      <c r="MG14" s="536"/>
      <c r="MH14" s="536"/>
      <c r="MI14" s="536"/>
      <c r="MJ14" s="536"/>
      <c r="MK14" s="536"/>
      <c r="ML14" s="536"/>
      <c r="MM14" s="536"/>
      <c r="MN14" s="536"/>
      <c r="MO14" s="536"/>
      <c r="MP14" s="536"/>
      <c r="MQ14" s="536"/>
      <c r="MR14" s="536"/>
      <c r="MS14" s="536"/>
      <c r="MT14" s="536"/>
      <c r="MU14" s="536"/>
      <c r="MV14" s="536"/>
      <c r="MW14" s="536"/>
      <c r="MX14" s="536"/>
      <c r="MY14" s="536"/>
      <c r="MZ14" s="536"/>
      <c r="NA14" s="536"/>
      <c r="NB14" s="536"/>
      <c r="NC14" s="536"/>
      <c r="ND14" s="536"/>
      <c r="NE14" s="536"/>
      <c r="NF14" s="536"/>
      <c r="NG14" s="536"/>
      <c r="NH14" s="536"/>
      <c r="NI14" s="536"/>
      <c r="NJ14" s="536"/>
      <c r="NK14" s="536"/>
      <c r="NL14" s="536"/>
      <c r="NM14" s="536"/>
      <c r="NN14" s="536"/>
      <c r="NO14" s="536"/>
      <c r="NP14" s="536"/>
      <c r="NQ14" s="536"/>
      <c r="NR14" s="536"/>
      <c r="NS14" s="536"/>
      <c r="NT14" s="536"/>
      <c r="NU14" s="536"/>
      <c r="NV14" s="536"/>
      <c r="NW14" s="536"/>
      <c r="NX14" s="536"/>
      <c r="NY14" s="536"/>
      <c r="NZ14" s="536"/>
      <c r="OA14" s="536"/>
      <c r="OB14" s="536"/>
      <c r="OC14" s="536"/>
      <c r="OD14" s="536"/>
      <c r="OE14" s="536"/>
      <c r="OF14" s="536"/>
      <c r="OG14" s="536"/>
      <c r="OH14" s="536"/>
      <c r="OI14" s="536"/>
      <c r="OJ14" s="536"/>
      <c r="OK14" s="536"/>
      <c r="OL14" s="536"/>
      <c r="OM14" s="536"/>
      <c r="ON14" s="536"/>
      <c r="OO14" s="536"/>
      <c r="OP14" s="536"/>
      <c r="OQ14" s="536"/>
      <c r="OR14" s="536"/>
      <c r="OS14" s="536"/>
      <c r="OT14" s="536"/>
      <c r="OU14" s="536"/>
      <c r="OV14" s="536"/>
      <c r="OW14" s="536"/>
      <c r="OX14" s="536"/>
      <c r="OY14" s="536"/>
      <c r="OZ14" s="536"/>
      <c r="PA14" s="536"/>
      <c r="PB14" s="536"/>
      <c r="PC14" s="536"/>
      <c r="PD14" s="536"/>
      <c r="PE14" s="536"/>
      <c r="PF14" s="536"/>
      <c r="PG14" s="536"/>
      <c r="PH14" s="536"/>
      <c r="PI14" s="536"/>
      <c r="PJ14" s="536"/>
      <c r="PK14" s="536"/>
      <c r="PL14" s="536"/>
      <c r="PM14" s="536"/>
      <c r="PN14" s="536"/>
      <c r="PO14" s="536"/>
      <c r="PP14" s="536"/>
      <c r="PQ14" s="536"/>
      <c r="PR14" s="536"/>
      <c r="PS14" s="536"/>
      <c r="PT14" s="536"/>
      <c r="PU14" s="536"/>
      <c r="PV14" s="536"/>
      <c r="PW14" s="536"/>
      <c r="PX14" s="536"/>
      <c r="PY14" s="536"/>
      <c r="PZ14" s="536"/>
      <c r="QA14" s="536"/>
      <c r="QB14" s="536"/>
      <c r="QC14" s="536"/>
      <c r="QD14" s="536"/>
      <c r="QE14" s="536"/>
      <c r="QF14" s="536"/>
      <c r="QG14" s="536"/>
      <c r="QH14" s="536"/>
      <c r="QI14" s="536"/>
      <c r="QJ14" s="536"/>
      <c r="QK14" s="536"/>
      <c r="QL14" s="536"/>
      <c r="QM14" s="536"/>
      <c r="QN14" s="536"/>
      <c r="QO14" s="536"/>
      <c r="QP14" s="536"/>
      <c r="QQ14" s="536"/>
      <c r="QR14" s="536"/>
      <c r="QS14" s="536"/>
      <c r="QT14" s="536"/>
      <c r="QU14" s="536"/>
      <c r="QV14" s="536"/>
      <c r="QW14" s="536"/>
      <c r="QX14" s="536"/>
      <c r="QY14" s="536"/>
      <c r="QZ14" s="536"/>
      <c r="RA14" s="536"/>
      <c r="RB14" s="536"/>
      <c r="RC14" s="536"/>
      <c r="RD14" s="536"/>
      <c r="RE14" s="536"/>
      <c r="RF14" s="536"/>
      <c r="RG14" s="536"/>
      <c r="RH14" s="536"/>
      <c r="RI14" s="536"/>
      <c r="RJ14" s="536"/>
      <c r="RK14" s="536"/>
      <c r="RL14" s="536"/>
      <c r="RM14" s="536"/>
      <c r="RN14" s="536"/>
      <c r="RO14" s="536"/>
      <c r="RP14" s="536"/>
      <c r="RQ14" s="536"/>
      <c r="RR14" s="536"/>
      <c r="RS14" s="536"/>
    </row>
    <row r="15" spans="1:487" ht="12.75">
      <c r="A15" s="172" t="s">
        <v>4493</v>
      </c>
      <c r="B15" s="22" t="s">
        <v>3855</v>
      </c>
      <c r="C15" s="168" t="s">
        <v>39</v>
      </c>
      <c r="D15" s="174">
        <v>44000</v>
      </c>
      <c r="E15" s="168" t="s">
        <v>4502</v>
      </c>
      <c r="F15" s="168" t="s">
        <v>4207</v>
      </c>
      <c r="G15" s="750" t="s">
        <v>379</v>
      </c>
      <c r="H15" s="168" t="s">
        <v>27</v>
      </c>
      <c r="I15" s="754">
        <v>1250</v>
      </c>
      <c r="J15" s="174">
        <v>40000</v>
      </c>
      <c r="K15" s="168" t="s">
        <v>4497</v>
      </c>
      <c r="L15" s="265" t="s">
        <v>4531</v>
      </c>
      <c r="M15" s="22"/>
      <c r="N15" s="168" t="s">
        <v>30</v>
      </c>
      <c r="O15" s="276">
        <v>45055</v>
      </c>
      <c r="P15" s="168" t="s">
        <v>4504</v>
      </c>
      <c r="Q15" s="168" t="s">
        <v>381</v>
      </c>
      <c r="R15" s="193" t="s">
        <v>4501</v>
      </c>
      <c r="S15" s="168" t="s">
        <v>80</v>
      </c>
      <c r="T15" s="536"/>
      <c r="U15" s="536"/>
      <c r="V15" s="536"/>
      <c r="W15" s="536"/>
      <c r="X15" s="536"/>
      <c r="Y15" s="536"/>
      <c r="Z15" s="536"/>
      <c r="AA15" s="536"/>
      <c r="AB15" s="536"/>
      <c r="AC15" s="536"/>
      <c r="AD15" s="536"/>
      <c r="AE15" s="536"/>
      <c r="AF15" s="536"/>
      <c r="AG15" s="536"/>
      <c r="AH15" s="536"/>
      <c r="AI15" s="536"/>
      <c r="AJ15" s="536"/>
      <c r="AK15" s="536"/>
      <c r="AL15" s="536"/>
      <c r="AM15" s="536"/>
      <c r="AN15" s="536"/>
      <c r="AO15" s="536"/>
      <c r="AP15" s="536"/>
      <c r="AQ15" s="536"/>
      <c r="AR15" s="536"/>
      <c r="AS15" s="536"/>
      <c r="AT15" s="536"/>
      <c r="AU15" s="536"/>
      <c r="AV15" s="536"/>
      <c r="AW15" s="536"/>
      <c r="AX15" s="536"/>
      <c r="AY15" s="536"/>
      <c r="AZ15" s="536"/>
      <c r="BA15" s="536"/>
      <c r="BB15" s="536"/>
      <c r="BC15" s="536"/>
      <c r="BD15" s="536"/>
      <c r="BE15" s="536"/>
      <c r="BF15" s="536"/>
      <c r="BG15" s="536"/>
      <c r="BH15" s="536"/>
      <c r="BI15" s="536"/>
      <c r="BJ15" s="536"/>
      <c r="BK15" s="536"/>
      <c r="BL15" s="536"/>
      <c r="BM15" s="536"/>
      <c r="BN15" s="536"/>
      <c r="BO15" s="536"/>
      <c r="BP15" s="536"/>
      <c r="BQ15" s="536"/>
      <c r="BR15" s="536"/>
      <c r="BS15" s="536"/>
      <c r="BT15" s="536"/>
      <c r="BU15" s="536"/>
      <c r="BV15" s="536"/>
      <c r="BW15" s="536"/>
      <c r="BX15" s="536"/>
      <c r="BY15" s="536"/>
      <c r="BZ15" s="536"/>
      <c r="CA15" s="536"/>
      <c r="CB15" s="536"/>
      <c r="CC15" s="536"/>
      <c r="CD15" s="536"/>
      <c r="CE15" s="536"/>
      <c r="CF15" s="536"/>
      <c r="CG15" s="536"/>
      <c r="CH15" s="536"/>
      <c r="CI15" s="536"/>
      <c r="CJ15" s="536"/>
      <c r="CK15" s="536"/>
      <c r="CL15" s="536"/>
      <c r="CM15" s="536"/>
      <c r="CN15" s="536"/>
      <c r="CO15" s="536"/>
      <c r="CP15" s="536"/>
      <c r="CQ15" s="536"/>
      <c r="CR15" s="536"/>
      <c r="CS15" s="536"/>
      <c r="CT15" s="536"/>
      <c r="CU15" s="536"/>
      <c r="CV15" s="536"/>
      <c r="CW15" s="536"/>
      <c r="CX15" s="536"/>
      <c r="CY15" s="536"/>
      <c r="CZ15" s="536"/>
      <c r="DA15" s="536"/>
      <c r="DB15" s="536"/>
      <c r="DC15" s="536"/>
      <c r="DD15" s="536"/>
      <c r="DE15" s="536"/>
      <c r="DF15" s="536"/>
      <c r="DG15" s="536"/>
      <c r="DH15" s="536"/>
      <c r="DI15" s="536"/>
      <c r="DJ15" s="536"/>
      <c r="DK15" s="536"/>
      <c r="DL15" s="536"/>
      <c r="DM15" s="536"/>
      <c r="DN15" s="536"/>
      <c r="DO15" s="536"/>
      <c r="DP15" s="536"/>
      <c r="DQ15" s="536"/>
      <c r="DR15" s="536"/>
      <c r="DS15" s="536"/>
      <c r="DT15" s="536"/>
      <c r="DU15" s="536"/>
      <c r="DV15" s="536"/>
      <c r="DW15" s="536"/>
      <c r="DX15" s="536"/>
      <c r="DY15" s="536"/>
      <c r="DZ15" s="536"/>
      <c r="EA15" s="536"/>
      <c r="EB15" s="536"/>
      <c r="EC15" s="536"/>
      <c r="ED15" s="536"/>
      <c r="EE15" s="536"/>
      <c r="EF15" s="536"/>
      <c r="EG15" s="536"/>
      <c r="EH15" s="536"/>
      <c r="EI15" s="536"/>
      <c r="EJ15" s="536"/>
      <c r="EK15" s="536"/>
      <c r="EL15" s="536"/>
      <c r="EM15" s="536"/>
      <c r="EN15" s="536"/>
      <c r="EO15" s="536"/>
      <c r="EP15" s="536"/>
      <c r="EQ15" s="536"/>
      <c r="ER15" s="536"/>
      <c r="ES15" s="536"/>
      <c r="ET15" s="536"/>
      <c r="EU15" s="536"/>
      <c r="EV15" s="536"/>
      <c r="EW15" s="536"/>
      <c r="EX15" s="536"/>
      <c r="EY15" s="536"/>
      <c r="EZ15" s="536"/>
      <c r="FA15" s="536"/>
      <c r="FB15" s="536"/>
      <c r="FC15" s="536"/>
      <c r="FD15" s="536"/>
      <c r="FE15" s="536"/>
      <c r="FF15" s="536"/>
      <c r="FG15" s="536"/>
      <c r="FH15" s="536"/>
      <c r="FI15" s="536"/>
      <c r="FJ15" s="536"/>
      <c r="FK15" s="536"/>
      <c r="FL15" s="536"/>
      <c r="FM15" s="536"/>
      <c r="FN15" s="536"/>
      <c r="FO15" s="536"/>
      <c r="FP15" s="536"/>
      <c r="FQ15" s="536"/>
      <c r="FR15" s="536"/>
      <c r="FS15" s="536"/>
      <c r="FT15" s="536"/>
      <c r="FU15" s="536"/>
      <c r="FV15" s="536"/>
      <c r="FW15" s="536"/>
      <c r="FX15" s="536"/>
      <c r="FY15" s="536"/>
      <c r="FZ15" s="536"/>
      <c r="GA15" s="536"/>
      <c r="GB15" s="536"/>
      <c r="GC15" s="536"/>
      <c r="GD15" s="536"/>
      <c r="GE15" s="536"/>
      <c r="GF15" s="536"/>
      <c r="GG15" s="536"/>
      <c r="GH15" s="536"/>
      <c r="GI15" s="536"/>
      <c r="GJ15" s="536"/>
      <c r="GK15" s="536"/>
      <c r="GL15" s="536"/>
      <c r="GM15" s="536"/>
      <c r="GN15" s="536"/>
      <c r="GO15" s="536"/>
      <c r="GP15" s="536"/>
      <c r="GQ15" s="536"/>
      <c r="GR15" s="536"/>
      <c r="GS15" s="536"/>
      <c r="GT15" s="536"/>
      <c r="GU15" s="536"/>
      <c r="GV15" s="536"/>
      <c r="GW15" s="536"/>
      <c r="GX15" s="536"/>
      <c r="GY15" s="536"/>
      <c r="GZ15" s="536"/>
      <c r="HA15" s="536"/>
      <c r="HB15" s="536"/>
      <c r="HC15" s="536"/>
      <c r="HD15" s="536"/>
      <c r="HE15" s="536"/>
      <c r="HF15" s="536"/>
      <c r="HG15" s="536"/>
      <c r="HH15" s="536"/>
      <c r="HI15" s="536"/>
      <c r="HJ15" s="536"/>
      <c r="HK15" s="536"/>
      <c r="HL15" s="536"/>
      <c r="HM15" s="536"/>
      <c r="HN15" s="536"/>
      <c r="HO15" s="536"/>
      <c r="HP15" s="536"/>
      <c r="HQ15" s="536"/>
      <c r="HR15" s="536"/>
      <c r="HS15" s="536"/>
      <c r="HT15" s="536"/>
      <c r="HU15" s="536"/>
      <c r="HV15" s="536"/>
      <c r="HW15" s="536"/>
      <c r="HX15" s="536"/>
      <c r="HY15" s="536"/>
      <c r="HZ15" s="536"/>
      <c r="IA15" s="536"/>
      <c r="IB15" s="536"/>
      <c r="IC15" s="536"/>
      <c r="ID15" s="536"/>
      <c r="IE15" s="536"/>
      <c r="IF15" s="536"/>
      <c r="IG15" s="536"/>
      <c r="IH15" s="536"/>
      <c r="II15" s="536"/>
      <c r="IJ15" s="536"/>
      <c r="IK15" s="536"/>
      <c r="IL15" s="536"/>
      <c r="IM15" s="536"/>
      <c r="IN15" s="536"/>
      <c r="IO15" s="536"/>
      <c r="IP15" s="536"/>
      <c r="IQ15" s="536"/>
      <c r="IR15" s="536"/>
      <c r="IS15" s="536"/>
      <c r="IT15" s="536"/>
      <c r="IU15" s="536"/>
      <c r="IV15" s="536"/>
      <c r="IW15" s="536"/>
      <c r="IX15" s="536"/>
      <c r="IY15" s="536"/>
      <c r="IZ15" s="536"/>
      <c r="JA15" s="536"/>
      <c r="JB15" s="536"/>
      <c r="JC15" s="536"/>
      <c r="JD15" s="536"/>
      <c r="JE15" s="536"/>
      <c r="JF15" s="536"/>
      <c r="JG15" s="536"/>
      <c r="JH15" s="536"/>
      <c r="JI15" s="536"/>
      <c r="JJ15" s="536"/>
      <c r="JK15" s="536"/>
      <c r="JL15" s="536"/>
      <c r="JM15" s="536"/>
      <c r="JN15" s="536"/>
      <c r="JO15" s="536"/>
      <c r="JP15" s="536"/>
      <c r="JQ15" s="536"/>
      <c r="JR15" s="536"/>
      <c r="JS15" s="536"/>
      <c r="JT15" s="536"/>
      <c r="JU15" s="536"/>
      <c r="JV15" s="536"/>
      <c r="JW15" s="536"/>
      <c r="JX15" s="536"/>
      <c r="JY15" s="536"/>
      <c r="JZ15" s="536"/>
      <c r="KA15" s="536"/>
      <c r="KB15" s="536"/>
      <c r="KC15" s="536"/>
      <c r="KD15" s="536"/>
      <c r="KE15" s="536"/>
      <c r="KF15" s="536"/>
      <c r="KG15" s="536"/>
      <c r="KH15" s="536"/>
      <c r="KI15" s="536"/>
      <c r="KJ15" s="536"/>
      <c r="KK15" s="536"/>
      <c r="KL15" s="536"/>
      <c r="KM15" s="536"/>
      <c r="KN15" s="536"/>
      <c r="KO15" s="536"/>
      <c r="KP15" s="536"/>
      <c r="KQ15" s="536"/>
      <c r="KR15" s="536"/>
      <c r="KS15" s="536"/>
      <c r="KT15" s="536"/>
      <c r="KU15" s="536"/>
      <c r="KV15" s="536"/>
      <c r="KW15" s="536"/>
      <c r="KX15" s="536"/>
      <c r="KY15" s="536"/>
      <c r="KZ15" s="536"/>
      <c r="LA15" s="536"/>
      <c r="LB15" s="536"/>
      <c r="LC15" s="536"/>
      <c r="LD15" s="536"/>
      <c r="LE15" s="536"/>
      <c r="LF15" s="536"/>
      <c r="LG15" s="536"/>
      <c r="LH15" s="536"/>
      <c r="LI15" s="536"/>
      <c r="LJ15" s="536"/>
      <c r="LK15" s="536"/>
      <c r="LL15" s="536"/>
      <c r="LM15" s="536"/>
      <c r="LN15" s="536"/>
      <c r="LO15" s="536"/>
      <c r="LP15" s="536"/>
      <c r="LQ15" s="536"/>
      <c r="LR15" s="536"/>
      <c r="LS15" s="536"/>
      <c r="LT15" s="536"/>
      <c r="LU15" s="536"/>
      <c r="LV15" s="536"/>
      <c r="LW15" s="536"/>
      <c r="LX15" s="536"/>
      <c r="LY15" s="536"/>
      <c r="LZ15" s="536"/>
      <c r="MA15" s="536"/>
      <c r="MB15" s="536"/>
      <c r="MC15" s="536"/>
      <c r="MD15" s="536"/>
      <c r="ME15" s="536"/>
      <c r="MF15" s="536"/>
      <c r="MG15" s="536"/>
      <c r="MH15" s="536"/>
      <c r="MI15" s="536"/>
      <c r="MJ15" s="536"/>
      <c r="MK15" s="536"/>
      <c r="ML15" s="536"/>
      <c r="MM15" s="536"/>
      <c r="MN15" s="536"/>
      <c r="MO15" s="536"/>
      <c r="MP15" s="536"/>
      <c r="MQ15" s="536"/>
      <c r="MR15" s="536"/>
      <c r="MS15" s="536"/>
      <c r="MT15" s="536"/>
      <c r="MU15" s="536"/>
      <c r="MV15" s="536"/>
      <c r="MW15" s="536"/>
      <c r="MX15" s="536"/>
      <c r="MY15" s="536"/>
      <c r="MZ15" s="536"/>
      <c r="NA15" s="536"/>
      <c r="NB15" s="536"/>
      <c r="NC15" s="536"/>
      <c r="ND15" s="536"/>
      <c r="NE15" s="536"/>
      <c r="NF15" s="536"/>
      <c r="NG15" s="536"/>
      <c r="NH15" s="536"/>
      <c r="NI15" s="536"/>
      <c r="NJ15" s="536"/>
      <c r="NK15" s="536"/>
      <c r="NL15" s="536"/>
      <c r="NM15" s="536"/>
      <c r="NN15" s="536"/>
      <c r="NO15" s="536"/>
      <c r="NP15" s="536"/>
      <c r="NQ15" s="536"/>
      <c r="NR15" s="536"/>
      <c r="NS15" s="536"/>
      <c r="NT15" s="536"/>
      <c r="NU15" s="536"/>
      <c r="NV15" s="536"/>
      <c r="NW15" s="536"/>
      <c r="NX15" s="536"/>
      <c r="NY15" s="536"/>
      <c r="NZ15" s="536"/>
      <c r="OA15" s="536"/>
      <c r="OB15" s="536"/>
      <c r="OC15" s="536"/>
      <c r="OD15" s="536"/>
      <c r="OE15" s="536"/>
      <c r="OF15" s="536"/>
      <c r="OG15" s="536"/>
      <c r="OH15" s="536"/>
      <c r="OI15" s="536"/>
      <c r="OJ15" s="536"/>
      <c r="OK15" s="536"/>
      <c r="OL15" s="536"/>
      <c r="OM15" s="536"/>
      <c r="ON15" s="536"/>
      <c r="OO15" s="536"/>
      <c r="OP15" s="536"/>
      <c r="OQ15" s="536"/>
      <c r="OR15" s="536"/>
      <c r="OS15" s="536"/>
      <c r="OT15" s="536"/>
      <c r="OU15" s="536"/>
      <c r="OV15" s="536"/>
      <c r="OW15" s="536"/>
      <c r="OX15" s="536"/>
      <c r="OY15" s="536"/>
      <c r="OZ15" s="536"/>
      <c r="PA15" s="536"/>
      <c r="PB15" s="536"/>
      <c r="PC15" s="536"/>
      <c r="PD15" s="536"/>
      <c r="PE15" s="536"/>
      <c r="PF15" s="536"/>
      <c r="PG15" s="536"/>
      <c r="PH15" s="536"/>
      <c r="PI15" s="536"/>
      <c r="PJ15" s="536"/>
      <c r="PK15" s="536"/>
      <c r="PL15" s="536"/>
      <c r="PM15" s="536"/>
      <c r="PN15" s="536"/>
      <c r="PO15" s="536"/>
      <c r="PP15" s="536"/>
      <c r="PQ15" s="536"/>
      <c r="PR15" s="536"/>
      <c r="PS15" s="536"/>
      <c r="PT15" s="536"/>
      <c r="PU15" s="536"/>
      <c r="PV15" s="536"/>
      <c r="PW15" s="536"/>
      <c r="PX15" s="536"/>
      <c r="PY15" s="536"/>
      <c r="PZ15" s="536"/>
      <c r="QA15" s="536"/>
      <c r="QB15" s="536"/>
      <c r="QC15" s="536"/>
      <c r="QD15" s="536"/>
      <c r="QE15" s="536"/>
      <c r="QF15" s="536"/>
      <c r="QG15" s="536"/>
      <c r="QH15" s="536"/>
      <c r="QI15" s="536"/>
      <c r="QJ15" s="536"/>
      <c r="QK15" s="536"/>
      <c r="QL15" s="536"/>
      <c r="QM15" s="536"/>
      <c r="QN15" s="536"/>
      <c r="QO15" s="536"/>
      <c r="QP15" s="536"/>
      <c r="QQ15" s="536"/>
      <c r="QR15" s="536"/>
      <c r="QS15" s="536"/>
      <c r="QT15" s="536"/>
      <c r="QU15" s="536"/>
      <c r="QV15" s="536"/>
      <c r="QW15" s="536"/>
      <c r="QX15" s="536"/>
      <c r="QY15" s="536"/>
      <c r="QZ15" s="536"/>
      <c r="RA15" s="536"/>
      <c r="RB15" s="536"/>
      <c r="RC15" s="536"/>
      <c r="RD15" s="536"/>
      <c r="RE15" s="536"/>
      <c r="RF15" s="536"/>
      <c r="RG15" s="536"/>
      <c r="RH15" s="536"/>
      <c r="RI15" s="536"/>
      <c r="RJ15" s="536"/>
      <c r="RK15" s="536"/>
      <c r="RL15" s="536"/>
      <c r="RM15" s="536"/>
      <c r="RN15" s="536"/>
      <c r="RO15" s="536"/>
      <c r="RP15" s="536"/>
      <c r="RQ15" s="536"/>
      <c r="RR15" s="536"/>
      <c r="RS15" s="536"/>
    </row>
    <row r="16" spans="1:487" ht="12.75">
      <c r="A16" s="172" t="s">
        <v>4493</v>
      </c>
      <c r="B16" s="22" t="s">
        <v>3855</v>
      </c>
      <c r="C16" s="168" t="s">
        <v>39</v>
      </c>
      <c r="D16" s="174">
        <v>44000</v>
      </c>
      <c r="E16" s="168" t="s">
        <v>4505</v>
      </c>
      <c r="F16" s="168" t="s">
        <v>4207</v>
      </c>
      <c r="G16" s="750" t="s">
        <v>379</v>
      </c>
      <c r="H16" s="168" t="s">
        <v>27</v>
      </c>
      <c r="I16" s="749">
        <v>1250</v>
      </c>
      <c r="J16" s="174">
        <v>40000</v>
      </c>
      <c r="K16" s="168" t="s">
        <v>4497</v>
      </c>
      <c r="L16" s="753" t="s">
        <v>4532</v>
      </c>
      <c r="M16" s="22"/>
      <c r="N16" s="168" t="s">
        <v>30</v>
      </c>
      <c r="O16" s="276">
        <v>45064</v>
      </c>
      <c r="P16" s="168" t="s">
        <v>4507</v>
      </c>
      <c r="Q16" s="119" t="s">
        <v>424</v>
      </c>
      <c r="R16" s="193" t="s">
        <v>4501</v>
      </c>
      <c r="S16" s="168" t="s">
        <v>80</v>
      </c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536"/>
      <c r="AS16" s="536"/>
      <c r="AT16" s="536"/>
      <c r="AU16" s="536"/>
      <c r="AV16" s="536"/>
      <c r="AW16" s="536"/>
      <c r="AX16" s="536"/>
      <c r="AY16" s="536"/>
      <c r="AZ16" s="536"/>
      <c r="BA16" s="536"/>
      <c r="BB16" s="536"/>
      <c r="BC16" s="536"/>
      <c r="BD16" s="536"/>
      <c r="BE16" s="536"/>
      <c r="BF16" s="536"/>
      <c r="BG16" s="536"/>
      <c r="BH16" s="536"/>
      <c r="BI16" s="536"/>
      <c r="BJ16" s="536"/>
      <c r="BK16" s="536"/>
      <c r="BL16" s="536"/>
      <c r="BM16" s="536"/>
      <c r="BN16" s="536"/>
      <c r="BO16" s="536"/>
      <c r="BP16" s="536"/>
      <c r="BQ16" s="536"/>
      <c r="BR16" s="536"/>
      <c r="BS16" s="536"/>
      <c r="BT16" s="536"/>
      <c r="BU16" s="536"/>
      <c r="BV16" s="536"/>
      <c r="BW16" s="536"/>
      <c r="BX16" s="536"/>
      <c r="BY16" s="536"/>
      <c r="BZ16" s="536"/>
      <c r="CA16" s="536"/>
      <c r="CB16" s="536"/>
      <c r="CC16" s="536"/>
      <c r="CD16" s="536"/>
      <c r="CE16" s="536"/>
      <c r="CF16" s="536"/>
      <c r="CG16" s="536"/>
      <c r="CH16" s="536"/>
      <c r="CI16" s="536"/>
      <c r="CJ16" s="536"/>
      <c r="CK16" s="536"/>
      <c r="CL16" s="536"/>
      <c r="CM16" s="536"/>
      <c r="CN16" s="536"/>
      <c r="CO16" s="536"/>
      <c r="CP16" s="536"/>
      <c r="CQ16" s="536"/>
      <c r="CR16" s="536"/>
      <c r="CS16" s="536"/>
      <c r="CT16" s="536"/>
      <c r="CU16" s="536"/>
      <c r="CV16" s="536"/>
      <c r="CW16" s="536"/>
      <c r="CX16" s="536"/>
      <c r="CY16" s="536"/>
      <c r="CZ16" s="536"/>
      <c r="DA16" s="536"/>
      <c r="DB16" s="536"/>
      <c r="DC16" s="536"/>
      <c r="DD16" s="536"/>
      <c r="DE16" s="536"/>
      <c r="DF16" s="536"/>
      <c r="DG16" s="536"/>
      <c r="DH16" s="536"/>
      <c r="DI16" s="536"/>
      <c r="DJ16" s="536"/>
      <c r="DK16" s="536"/>
      <c r="DL16" s="536"/>
      <c r="DM16" s="536"/>
      <c r="DN16" s="536"/>
      <c r="DO16" s="536"/>
      <c r="DP16" s="536"/>
      <c r="DQ16" s="536"/>
      <c r="DR16" s="536"/>
      <c r="DS16" s="536"/>
      <c r="DT16" s="536"/>
      <c r="DU16" s="536"/>
      <c r="DV16" s="536"/>
      <c r="DW16" s="536"/>
      <c r="DX16" s="536"/>
      <c r="DY16" s="536"/>
      <c r="DZ16" s="536"/>
      <c r="EA16" s="536"/>
      <c r="EB16" s="536"/>
      <c r="EC16" s="536"/>
      <c r="ED16" s="536"/>
      <c r="EE16" s="536"/>
      <c r="EF16" s="536"/>
      <c r="EG16" s="536"/>
      <c r="EH16" s="536"/>
      <c r="EI16" s="536"/>
      <c r="EJ16" s="536"/>
      <c r="EK16" s="536"/>
      <c r="EL16" s="536"/>
      <c r="EM16" s="536"/>
      <c r="EN16" s="536"/>
      <c r="EO16" s="536"/>
      <c r="EP16" s="536"/>
      <c r="EQ16" s="536"/>
      <c r="ER16" s="536"/>
      <c r="ES16" s="536"/>
      <c r="ET16" s="536"/>
      <c r="EU16" s="536"/>
      <c r="EV16" s="536"/>
      <c r="EW16" s="536"/>
      <c r="EX16" s="536"/>
      <c r="EY16" s="536"/>
      <c r="EZ16" s="536"/>
      <c r="FA16" s="536"/>
      <c r="FB16" s="536"/>
      <c r="FC16" s="536"/>
      <c r="FD16" s="536"/>
      <c r="FE16" s="536"/>
      <c r="FF16" s="536"/>
      <c r="FG16" s="536"/>
      <c r="FH16" s="536"/>
      <c r="FI16" s="536"/>
      <c r="FJ16" s="536"/>
      <c r="FK16" s="536"/>
      <c r="FL16" s="536"/>
      <c r="FM16" s="536"/>
      <c r="FN16" s="536"/>
      <c r="FO16" s="536"/>
      <c r="FP16" s="536"/>
      <c r="FQ16" s="536"/>
      <c r="FR16" s="536"/>
      <c r="FS16" s="536"/>
      <c r="FT16" s="536"/>
      <c r="FU16" s="536"/>
      <c r="FV16" s="536"/>
      <c r="FW16" s="536"/>
      <c r="FX16" s="536"/>
      <c r="FY16" s="536"/>
      <c r="FZ16" s="536"/>
      <c r="GA16" s="536"/>
      <c r="GB16" s="536"/>
      <c r="GC16" s="536"/>
      <c r="GD16" s="536"/>
      <c r="GE16" s="536"/>
      <c r="GF16" s="536"/>
      <c r="GG16" s="536"/>
      <c r="GH16" s="536"/>
      <c r="GI16" s="536"/>
      <c r="GJ16" s="536"/>
      <c r="GK16" s="536"/>
      <c r="GL16" s="536"/>
      <c r="GM16" s="536"/>
      <c r="GN16" s="536"/>
      <c r="GO16" s="536"/>
      <c r="GP16" s="536"/>
      <c r="GQ16" s="536"/>
      <c r="GR16" s="536"/>
      <c r="GS16" s="536"/>
      <c r="GT16" s="536"/>
      <c r="GU16" s="536"/>
      <c r="GV16" s="536"/>
      <c r="GW16" s="536"/>
      <c r="GX16" s="536"/>
      <c r="GY16" s="536"/>
      <c r="GZ16" s="536"/>
      <c r="HA16" s="536"/>
      <c r="HB16" s="536"/>
      <c r="HC16" s="536"/>
      <c r="HD16" s="536"/>
      <c r="HE16" s="536"/>
      <c r="HF16" s="536"/>
      <c r="HG16" s="536"/>
      <c r="HH16" s="536"/>
      <c r="HI16" s="536"/>
      <c r="HJ16" s="536"/>
      <c r="HK16" s="536"/>
      <c r="HL16" s="536"/>
      <c r="HM16" s="536"/>
      <c r="HN16" s="536"/>
      <c r="HO16" s="536"/>
      <c r="HP16" s="536"/>
      <c r="HQ16" s="536"/>
      <c r="HR16" s="536"/>
      <c r="HS16" s="536"/>
      <c r="HT16" s="536"/>
      <c r="HU16" s="536"/>
      <c r="HV16" s="536"/>
      <c r="HW16" s="536"/>
      <c r="HX16" s="536"/>
      <c r="HY16" s="536"/>
      <c r="HZ16" s="536"/>
      <c r="IA16" s="536"/>
      <c r="IB16" s="536"/>
      <c r="IC16" s="536"/>
      <c r="ID16" s="536"/>
      <c r="IE16" s="536"/>
      <c r="IF16" s="536"/>
      <c r="IG16" s="536"/>
      <c r="IH16" s="536"/>
      <c r="II16" s="536"/>
      <c r="IJ16" s="536"/>
      <c r="IK16" s="536"/>
      <c r="IL16" s="536"/>
      <c r="IM16" s="536"/>
      <c r="IN16" s="536"/>
      <c r="IO16" s="536"/>
      <c r="IP16" s="536"/>
      <c r="IQ16" s="536"/>
      <c r="IR16" s="536"/>
      <c r="IS16" s="536"/>
      <c r="IT16" s="536"/>
      <c r="IU16" s="536"/>
      <c r="IV16" s="536"/>
      <c r="IW16" s="536"/>
      <c r="IX16" s="536"/>
      <c r="IY16" s="536"/>
      <c r="IZ16" s="536"/>
      <c r="JA16" s="536"/>
      <c r="JB16" s="536"/>
      <c r="JC16" s="536"/>
      <c r="JD16" s="536"/>
      <c r="JE16" s="536"/>
      <c r="JF16" s="536"/>
      <c r="JG16" s="536"/>
      <c r="JH16" s="536"/>
      <c r="JI16" s="536"/>
      <c r="JJ16" s="536"/>
      <c r="JK16" s="536"/>
      <c r="JL16" s="536"/>
      <c r="JM16" s="536"/>
      <c r="JN16" s="536"/>
      <c r="JO16" s="536"/>
      <c r="JP16" s="536"/>
      <c r="JQ16" s="536"/>
      <c r="JR16" s="536"/>
      <c r="JS16" s="536"/>
      <c r="JT16" s="536"/>
      <c r="JU16" s="536"/>
      <c r="JV16" s="536"/>
      <c r="JW16" s="536"/>
      <c r="JX16" s="536"/>
      <c r="JY16" s="536"/>
      <c r="JZ16" s="536"/>
      <c r="KA16" s="536"/>
      <c r="KB16" s="536"/>
      <c r="KC16" s="536"/>
      <c r="KD16" s="536"/>
      <c r="KE16" s="536"/>
      <c r="KF16" s="536"/>
      <c r="KG16" s="536"/>
      <c r="KH16" s="536"/>
      <c r="KI16" s="536"/>
      <c r="KJ16" s="536"/>
      <c r="KK16" s="536"/>
      <c r="KL16" s="536"/>
      <c r="KM16" s="536"/>
      <c r="KN16" s="536"/>
      <c r="KO16" s="536"/>
      <c r="KP16" s="536"/>
      <c r="KQ16" s="536"/>
      <c r="KR16" s="536"/>
      <c r="KS16" s="536"/>
      <c r="KT16" s="536"/>
      <c r="KU16" s="536"/>
      <c r="KV16" s="536"/>
      <c r="KW16" s="536"/>
      <c r="KX16" s="536"/>
      <c r="KY16" s="536"/>
      <c r="KZ16" s="536"/>
      <c r="LA16" s="536"/>
      <c r="LB16" s="536"/>
      <c r="LC16" s="536"/>
      <c r="LD16" s="536"/>
      <c r="LE16" s="536"/>
      <c r="LF16" s="536"/>
      <c r="LG16" s="536"/>
      <c r="LH16" s="536"/>
      <c r="LI16" s="536"/>
      <c r="LJ16" s="536"/>
      <c r="LK16" s="536"/>
      <c r="LL16" s="536"/>
      <c r="LM16" s="536"/>
      <c r="LN16" s="536"/>
      <c r="LO16" s="536"/>
      <c r="LP16" s="536"/>
      <c r="LQ16" s="536"/>
      <c r="LR16" s="536"/>
      <c r="LS16" s="536"/>
      <c r="LT16" s="536"/>
      <c r="LU16" s="536"/>
      <c r="LV16" s="536"/>
      <c r="LW16" s="536"/>
      <c r="LX16" s="536"/>
      <c r="LY16" s="536"/>
      <c r="LZ16" s="536"/>
      <c r="MA16" s="536"/>
      <c r="MB16" s="536"/>
      <c r="MC16" s="536"/>
      <c r="MD16" s="536"/>
      <c r="ME16" s="536"/>
      <c r="MF16" s="536"/>
      <c r="MG16" s="536"/>
      <c r="MH16" s="536"/>
      <c r="MI16" s="536"/>
      <c r="MJ16" s="536"/>
      <c r="MK16" s="536"/>
      <c r="ML16" s="536"/>
      <c r="MM16" s="536"/>
      <c r="MN16" s="536"/>
      <c r="MO16" s="536"/>
      <c r="MP16" s="536"/>
      <c r="MQ16" s="536"/>
      <c r="MR16" s="536"/>
      <c r="MS16" s="536"/>
      <c r="MT16" s="536"/>
      <c r="MU16" s="536"/>
      <c r="MV16" s="536"/>
      <c r="MW16" s="536"/>
      <c r="MX16" s="536"/>
      <c r="MY16" s="536"/>
      <c r="MZ16" s="536"/>
      <c r="NA16" s="536"/>
      <c r="NB16" s="536"/>
      <c r="NC16" s="536"/>
      <c r="ND16" s="536"/>
      <c r="NE16" s="536"/>
      <c r="NF16" s="536"/>
      <c r="NG16" s="536"/>
      <c r="NH16" s="536"/>
      <c r="NI16" s="536"/>
      <c r="NJ16" s="536"/>
      <c r="NK16" s="536"/>
      <c r="NL16" s="536"/>
      <c r="NM16" s="536"/>
      <c r="NN16" s="536"/>
      <c r="NO16" s="536"/>
      <c r="NP16" s="536"/>
      <c r="NQ16" s="536"/>
      <c r="NR16" s="536"/>
      <c r="NS16" s="536"/>
      <c r="NT16" s="536"/>
      <c r="NU16" s="536"/>
      <c r="NV16" s="536"/>
      <c r="NW16" s="536"/>
      <c r="NX16" s="536"/>
      <c r="NY16" s="536"/>
      <c r="NZ16" s="536"/>
      <c r="OA16" s="536"/>
      <c r="OB16" s="536"/>
      <c r="OC16" s="536"/>
      <c r="OD16" s="536"/>
      <c r="OE16" s="536"/>
      <c r="OF16" s="536"/>
      <c r="OG16" s="536"/>
      <c r="OH16" s="536"/>
      <c r="OI16" s="536"/>
      <c r="OJ16" s="536"/>
      <c r="OK16" s="536"/>
      <c r="OL16" s="536"/>
      <c r="OM16" s="536"/>
      <c r="ON16" s="536"/>
      <c r="OO16" s="536"/>
      <c r="OP16" s="536"/>
      <c r="OQ16" s="536"/>
      <c r="OR16" s="536"/>
      <c r="OS16" s="536"/>
      <c r="OT16" s="536"/>
      <c r="OU16" s="536"/>
      <c r="OV16" s="536"/>
      <c r="OW16" s="536"/>
      <c r="OX16" s="536"/>
      <c r="OY16" s="536"/>
      <c r="OZ16" s="536"/>
      <c r="PA16" s="536"/>
      <c r="PB16" s="536"/>
      <c r="PC16" s="536"/>
      <c r="PD16" s="536"/>
      <c r="PE16" s="536"/>
      <c r="PF16" s="536"/>
      <c r="PG16" s="536"/>
      <c r="PH16" s="536"/>
      <c r="PI16" s="536"/>
      <c r="PJ16" s="536"/>
      <c r="PK16" s="536"/>
      <c r="PL16" s="536"/>
      <c r="PM16" s="536"/>
      <c r="PN16" s="536"/>
      <c r="PO16" s="536"/>
      <c r="PP16" s="536"/>
      <c r="PQ16" s="536"/>
      <c r="PR16" s="536"/>
      <c r="PS16" s="536"/>
      <c r="PT16" s="536"/>
      <c r="PU16" s="536"/>
      <c r="PV16" s="536"/>
      <c r="PW16" s="536"/>
      <c r="PX16" s="536"/>
      <c r="PY16" s="536"/>
      <c r="PZ16" s="536"/>
      <c r="QA16" s="536"/>
      <c r="QB16" s="536"/>
      <c r="QC16" s="536"/>
      <c r="QD16" s="536"/>
      <c r="QE16" s="536"/>
      <c r="QF16" s="536"/>
      <c r="QG16" s="536"/>
      <c r="QH16" s="536"/>
      <c r="QI16" s="536"/>
      <c r="QJ16" s="536"/>
      <c r="QK16" s="536"/>
      <c r="QL16" s="536"/>
      <c r="QM16" s="536"/>
      <c r="QN16" s="536"/>
      <c r="QO16" s="536"/>
      <c r="QP16" s="536"/>
      <c r="QQ16" s="536"/>
      <c r="QR16" s="536"/>
      <c r="QS16" s="536"/>
      <c r="QT16" s="536"/>
      <c r="QU16" s="536"/>
      <c r="QV16" s="536"/>
      <c r="QW16" s="536"/>
      <c r="QX16" s="536"/>
      <c r="QY16" s="536"/>
      <c r="QZ16" s="536"/>
      <c r="RA16" s="536"/>
      <c r="RB16" s="536"/>
      <c r="RC16" s="536"/>
      <c r="RD16" s="536"/>
      <c r="RE16" s="536"/>
      <c r="RF16" s="536"/>
      <c r="RG16" s="536"/>
      <c r="RH16" s="536"/>
      <c r="RI16" s="536"/>
      <c r="RJ16" s="536"/>
      <c r="RK16" s="536"/>
      <c r="RL16" s="536"/>
      <c r="RM16" s="536"/>
      <c r="RN16" s="536"/>
      <c r="RO16" s="536"/>
      <c r="RP16" s="536"/>
      <c r="RQ16" s="536"/>
      <c r="RR16" s="536"/>
      <c r="RS16" s="536"/>
    </row>
    <row r="17" spans="1:487" ht="12.75">
      <c r="A17" s="94" t="s">
        <v>4533</v>
      </c>
      <c r="B17" s="65" t="s">
        <v>4534</v>
      </c>
      <c r="C17" s="66" t="s">
        <v>22</v>
      </c>
      <c r="D17" s="69">
        <v>248000</v>
      </c>
      <c r="E17" s="99" t="s">
        <v>4494</v>
      </c>
      <c r="F17" s="99" t="s">
        <v>3164</v>
      </c>
      <c r="G17" s="755" t="s">
        <v>4535</v>
      </c>
      <c r="H17" s="92" t="s">
        <v>27</v>
      </c>
      <c r="I17" s="749">
        <v>1000</v>
      </c>
      <c r="J17" s="69">
        <v>45000</v>
      </c>
      <c r="K17" s="168" t="s">
        <v>4497</v>
      </c>
      <c r="L17" s="291" t="s">
        <v>4536</v>
      </c>
      <c r="M17" s="107"/>
      <c r="N17" s="92" t="s">
        <v>30</v>
      </c>
      <c r="O17" s="460">
        <v>45089</v>
      </c>
      <c r="P17" s="92" t="s">
        <v>4499</v>
      </c>
      <c r="Q17" s="92" t="s">
        <v>4537</v>
      </c>
      <c r="R17" s="193" t="s">
        <v>4538</v>
      </c>
      <c r="S17" s="107" t="s">
        <v>80</v>
      </c>
      <c r="T17" s="397"/>
      <c r="U17" s="397"/>
      <c r="V17" s="397"/>
      <c r="W17" s="397"/>
      <c r="X17" s="397"/>
      <c r="Y17" s="397"/>
      <c r="Z17" s="397"/>
      <c r="AA17" s="397"/>
      <c r="AB17" s="397"/>
      <c r="AC17" s="397"/>
      <c r="AD17" s="397"/>
      <c r="AE17" s="397"/>
      <c r="AF17" s="397"/>
      <c r="AG17" s="397"/>
      <c r="AH17" s="397"/>
      <c r="AI17" s="397"/>
      <c r="AJ17" s="397"/>
      <c r="AK17" s="397"/>
      <c r="AL17" s="397"/>
      <c r="AM17" s="397"/>
      <c r="AN17" s="397"/>
      <c r="AO17" s="397"/>
      <c r="AP17" s="397"/>
      <c r="AQ17" s="397"/>
      <c r="AR17" s="397"/>
      <c r="AS17" s="397"/>
      <c r="AT17" s="397"/>
      <c r="AU17" s="397"/>
      <c r="AV17" s="397"/>
      <c r="AW17" s="397"/>
      <c r="AX17" s="397"/>
      <c r="AY17" s="397"/>
      <c r="AZ17" s="397"/>
      <c r="BA17" s="397"/>
      <c r="BB17" s="397"/>
      <c r="BC17" s="397"/>
      <c r="BD17" s="397"/>
      <c r="BE17" s="397"/>
      <c r="BF17" s="397"/>
      <c r="BG17" s="397"/>
      <c r="BH17" s="397"/>
      <c r="BI17" s="397"/>
      <c r="BJ17" s="397"/>
      <c r="BK17" s="397"/>
      <c r="BL17" s="397"/>
      <c r="BM17" s="397"/>
      <c r="BN17" s="397"/>
      <c r="BO17" s="397"/>
      <c r="BP17" s="397"/>
      <c r="BQ17" s="397"/>
      <c r="BR17" s="397"/>
      <c r="BS17" s="397"/>
      <c r="BT17" s="397"/>
      <c r="BU17" s="397"/>
      <c r="BV17" s="397"/>
      <c r="BW17" s="397"/>
      <c r="BX17" s="397"/>
      <c r="BY17" s="397"/>
      <c r="BZ17" s="397"/>
      <c r="CA17" s="397"/>
      <c r="CB17" s="397"/>
      <c r="CC17" s="397"/>
      <c r="CD17" s="397"/>
      <c r="CE17" s="397"/>
      <c r="CF17" s="397"/>
      <c r="CG17" s="397"/>
      <c r="CH17" s="397"/>
      <c r="CI17" s="397"/>
      <c r="CJ17" s="397"/>
      <c r="CK17" s="397"/>
      <c r="CL17" s="397"/>
      <c r="CM17" s="397"/>
      <c r="CN17" s="397"/>
      <c r="CO17" s="397"/>
      <c r="CP17" s="397"/>
      <c r="CQ17" s="397"/>
      <c r="CR17" s="397"/>
      <c r="CS17" s="397"/>
      <c r="CT17" s="397"/>
      <c r="CU17" s="397"/>
      <c r="CV17" s="397"/>
      <c r="CW17" s="397"/>
      <c r="CX17" s="397"/>
      <c r="CY17" s="397"/>
      <c r="CZ17" s="397"/>
      <c r="DA17" s="397"/>
      <c r="DB17" s="397"/>
      <c r="DC17" s="397"/>
      <c r="DD17" s="397"/>
      <c r="DE17" s="397"/>
      <c r="DF17" s="397"/>
      <c r="DG17" s="397"/>
      <c r="DH17" s="397"/>
      <c r="DI17" s="397"/>
      <c r="DJ17" s="397"/>
      <c r="DK17" s="397"/>
      <c r="DL17" s="397"/>
      <c r="DM17" s="397"/>
      <c r="DN17" s="397"/>
      <c r="DO17" s="397"/>
      <c r="DP17" s="397"/>
      <c r="DQ17" s="397"/>
      <c r="DR17" s="397"/>
      <c r="DS17" s="397"/>
      <c r="DT17" s="397"/>
      <c r="DU17" s="397"/>
      <c r="DV17" s="397"/>
      <c r="DW17" s="397"/>
      <c r="DX17" s="397"/>
      <c r="DY17" s="397"/>
      <c r="DZ17" s="397"/>
      <c r="EA17" s="397"/>
      <c r="EB17" s="397"/>
      <c r="EC17" s="397"/>
      <c r="ED17" s="397"/>
      <c r="EE17" s="397"/>
      <c r="EF17" s="397"/>
      <c r="EG17" s="397"/>
      <c r="EH17" s="397"/>
      <c r="EI17" s="397"/>
      <c r="EJ17" s="397"/>
      <c r="EK17" s="397"/>
      <c r="EL17" s="397"/>
      <c r="EM17" s="397"/>
      <c r="EN17" s="397"/>
      <c r="EO17" s="397"/>
      <c r="EP17" s="397"/>
      <c r="EQ17" s="397"/>
      <c r="ER17" s="397"/>
      <c r="ES17" s="397"/>
      <c r="ET17" s="397"/>
      <c r="EU17" s="397"/>
      <c r="EV17" s="397"/>
      <c r="EW17" s="397"/>
      <c r="EX17" s="397"/>
      <c r="EY17" s="397"/>
      <c r="EZ17" s="397"/>
      <c r="FA17" s="397"/>
      <c r="FB17" s="397"/>
      <c r="FC17" s="397"/>
      <c r="FD17" s="397"/>
      <c r="FE17" s="397"/>
      <c r="FF17" s="397"/>
      <c r="FG17" s="397"/>
      <c r="FH17" s="397"/>
      <c r="FI17" s="397"/>
      <c r="FJ17" s="397"/>
      <c r="FK17" s="397"/>
      <c r="FL17" s="397"/>
      <c r="FM17" s="397"/>
      <c r="FN17" s="397"/>
      <c r="FO17" s="397"/>
      <c r="FP17" s="397"/>
      <c r="FQ17" s="397"/>
      <c r="FR17" s="397"/>
      <c r="FS17" s="397"/>
      <c r="FT17" s="397"/>
      <c r="FU17" s="397"/>
      <c r="FV17" s="397"/>
      <c r="FW17" s="397"/>
      <c r="FX17" s="397"/>
      <c r="FY17" s="397"/>
      <c r="FZ17" s="397"/>
      <c r="GA17" s="397"/>
      <c r="GB17" s="397"/>
      <c r="GC17" s="397"/>
      <c r="GD17" s="397"/>
      <c r="GE17" s="397"/>
      <c r="GF17" s="397"/>
      <c r="GG17" s="397"/>
      <c r="GH17" s="397"/>
      <c r="GI17" s="397"/>
      <c r="GJ17" s="397"/>
      <c r="GK17" s="397"/>
      <c r="GL17" s="397"/>
      <c r="GM17" s="397"/>
      <c r="GN17" s="397"/>
      <c r="GO17" s="397"/>
      <c r="GP17" s="397"/>
      <c r="GQ17" s="397"/>
      <c r="GR17" s="397"/>
      <c r="GS17" s="397"/>
      <c r="GT17" s="397"/>
      <c r="GU17" s="397"/>
      <c r="GV17" s="397"/>
      <c r="GW17" s="397"/>
      <c r="GX17" s="397"/>
      <c r="GY17" s="397"/>
      <c r="GZ17" s="397"/>
      <c r="HA17" s="397"/>
      <c r="HB17" s="397"/>
      <c r="HC17" s="397"/>
      <c r="HD17" s="397"/>
      <c r="HE17" s="397"/>
      <c r="HF17" s="397"/>
      <c r="HG17" s="397"/>
      <c r="HH17" s="397"/>
      <c r="HI17" s="397"/>
      <c r="HJ17" s="397"/>
      <c r="HK17" s="397"/>
      <c r="HL17" s="397"/>
      <c r="HM17" s="397"/>
      <c r="HN17" s="397"/>
      <c r="HO17" s="397"/>
      <c r="HP17" s="397"/>
      <c r="HQ17" s="397"/>
      <c r="HR17" s="397"/>
      <c r="HS17" s="397"/>
      <c r="HT17" s="397"/>
      <c r="HU17" s="397"/>
      <c r="HV17" s="397"/>
      <c r="HW17" s="397"/>
      <c r="HX17" s="397"/>
      <c r="HY17" s="397"/>
      <c r="HZ17" s="397"/>
      <c r="IA17" s="397"/>
      <c r="IB17" s="397"/>
      <c r="IC17" s="397"/>
      <c r="ID17" s="397"/>
      <c r="IE17" s="397"/>
      <c r="IF17" s="397"/>
      <c r="IG17" s="397"/>
      <c r="IH17" s="397"/>
      <c r="II17" s="397"/>
      <c r="IJ17" s="397"/>
      <c r="IK17" s="397"/>
      <c r="IL17" s="397"/>
      <c r="IM17" s="397"/>
      <c r="IN17" s="397"/>
      <c r="IO17" s="397"/>
      <c r="IP17" s="397"/>
      <c r="IQ17" s="397"/>
      <c r="IR17" s="397"/>
      <c r="IS17" s="397"/>
      <c r="IT17" s="397"/>
      <c r="IU17" s="397"/>
      <c r="IV17" s="397"/>
      <c r="IW17" s="397"/>
      <c r="IX17" s="397"/>
      <c r="IY17" s="397"/>
      <c r="IZ17" s="397"/>
      <c r="JA17" s="397"/>
      <c r="JB17" s="397"/>
      <c r="JC17" s="397"/>
      <c r="JD17" s="397"/>
      <c r="JE17" s="397"/>
      <c r="JF17" s="397"/>
      <c r="JG17" s="397"/>
      <c r="JH17" s="397"/>
      <c r="JI17" s="397"/>
      <c r="JJ17" s="397"/>
      <c r="JK17" s="397"/>
      <c r="JL17" s="397"/>
      <c r="JM17" s="397"/>
      <c r="JN17" s="397"/>
      <c r="JO17" s="397"/>
      <c r="JP17" s="397"/>
      <c r="JQ17" s="397"/>
      <c r="JR17" s="397"/>
      <c r="JS17" s="397"/>
      <c r="JT17" s="397"/>
      <c r="JU17" s="397"/>
      <c r="JV17" s="397"/>
      <c r="JW17" s="397"/>
      <c r="JX17" s="397"/>
      <c r="JY17" s="397"/>
      <c r="JZ17" s="397"/>
      <c r="KA17" s="397"/>
      <c r="KB17" s="397"/>
      <c r="KC17" s="397"/>
      <c r="KD17" s="397"/>
      <c r="KE17" s="397"/>
      <c r="KF17" s="397"/>
      <c r="KG17" s="397"/>
      <c r="KH17" s="397"/>
      <c r="KI17" s="397"/>
      <c r="KJ17" s="397"/>
      <c r="KK17" s="397"/>
      <c r="KL17" s="397"/>
      <c r="KM17" s="397"/>
      <c r="KN17" s="397"/>
      <c r="KO17" s="397"/>
      <c r="KP17" s="397"/>
      <c r="KQ17" s="397"/>
      <c r="KR17" s="397"/>
      <c r="KS17" s="397"/>
      <c r="KT17" s="397"/>
      <c r="KU17" s="397"/>
      <c r="KV17" s="397"/>
      <c r="KW17" s="397"/>
      <c r="KX17" s="397"/>
      <c r="KY17" s="397"/>
      <c r="KZ17" s="397"/>
      <c r="LA17" s="397"/>
      <c r="LB17" s="397"/>
      <c r="LC17" s="397"/>
      <c r="LD17" s="397"/>
      <c r="LE17" s="397"/>
      <c r="LF17" s="397"/>
      <c r="LG17" s="397"/>
      <c r="LH17" s="397"/>
      <c r="LI17" s="397"/>
      <c r="LJ17" s="397"/>
      <c r="LK17" s="397"/>
      <c r="LL17" s="397"/>
      <c r="LM17" s="397"/>
      <c r="LN17" s="397"/>
      <c r="LO17" s="397"/>
      <c r="LP17" s="397"/>
      <c r="LQ17" s="397"/>
      <c r="LR17" s="397"/>
      <c r="LS17" s="397"/>
      <c r="LT17" s="397"/>
      <c r="LU17" s="397"/>
      <c r="LV17" s="397"/>
      <c r="LW17" s="397"/>
      <c r="LX17" s="397"/>
      <c r="LY17" s="397"/>
      <c r="LZ17" s="397"/>
      <c r="MA17" s="397"/>
      <c r="MB17" s="397"/>
      <c r="MC17" s="397"/>
      <c r="MD17" s="397"/>
      <c r="ME17" s="397"/>
      <c r="MF17" s="397"/>
      <c r="MG17" s="397"/>
      <c r="MH17" s="397"/>
      <c r="MI17" s="397"/>
      <c r="MJ17" s="397"/>
      <c r="MK17" s="397"/>
      <c r="ML17" s="397"/>
      <c r="MM17" s="397"/>
      <c r="MN17" s="397"/>
      <c r="MO17" s="397"/>
      <c r="MP17" s="397"/>
      <c r="MQ17" s="397"/>
      <c r="MR17" s="397"/>
      <c r="MS17" s="397"/>
      <c r="MT17" s="397"/>
      <c r="MU17" s="397"/>
      <c r="MV17" s="397"/>
      <c r="MW17" s="397"/>
      <c r="MX17" s="397"/>
      <c r="MY17" s="397"/>
      <c r="MZ17" s="397"/>
      <c r="NA17" s="397"/>
      <c r="NB17" s="397"/>
      <c r="NC17" s="397"/>
      <c r="ND17" s="397"/>
      <c r="NE17" s="397"/>
      <c r="NF17" s="397"/>
      <c r="NG17" s="397"/>
      <c r="NH17" s="397"/>
      <c r="NI17" s="397"/>
      <c r="NJ17" s="397"/>
      <c r="NK17" s="397"/>
      <c r="NL17" s="397"/>
      <c r="NM17" s="397"/>
      <c r="NN17" s="397"/>
      <c r="NO17" s="397"/>
      <c r="NP17" s="397"/>
      <c r="NQ17" s="397"/>
      <c r="NR17" s="397"/>
      <c r="NS17" s="397"/>
      <c r="NT17" s="397"/>
      <c r="NU17" s="397"/>
      <c r="NV17" s="397"/>
      <c r="NW17" s="397"/>
      <c r="NX17" s="397"/>
      <c r="NY17" s="397"/>
      <c r="NZ17" s="397"/>
      <c r="OA17" s="397"/>
      <c r="OB17" s="397"/>
      <c r="OC17" s="397"/>
      <c r="OD17" s="397"/>
      <c r="OE17" s="397"/>
      <c r="OF17" s="397"/>
      <c r="OG17" s="397"/>
      <c r="OH17" s="397"/>
      <c r="OI17" s="397"/>
      <c r="OJ17" s="397"/>
      <c r="OK17" s="397"/>
      <c r="OL17" s="397"/>
      <c r="OM17" s="397"/>
      <c r="ON17" s="397"/>
      <c r="OO17" s="397"/>
      <c r="OP17" s="397"/>
      <c r="OQ17" s="397"/>
      <c r="OR17" s="397"/>
      <c r="OS17" s="397"/>
      <c r="OT17" s="397"/>
      <c r="OU17" s="397"/>
      <c r="OV17" s="397"/>
      <c r="OW17" s="397"/>
      <c r="OX17" s="397"/>
      <c r="OY17" s="397"/>
      <c r="OZ17" s="397"/>
      <c r="PA17" s="397"/>
      <c r="PB17" s="397"/>
      <c r="PC17" s="397"/>
      <c r="PD17" s="397"/>
      <c r="PE17" s="397"/>
      <c r="PF17" s="397"/>
      <c r="PG17" s="397"/>
      <c r="PH17" s="397"/>
      <c r="PI17" s="397"/>
      <c r="PJ17" s="397"/>
      <c r="PK17" s="397"/>
      <c r="PL17" s="397"/>
      <c r="PM17" s="397"/>
      <c r="PN17" s="397"/>
      <c r="PO17" s="397"/>
      <c r="PP17" s="397"/>
      <c r="PQ17" s="397"/>
      <c r="PR17" s="397"/>
      <c r="PS17" s="397"/>
      <c r="PT17" s="397"/>
      <c r="PU17" s="397"/>
      <c r="PV17" s="397"/>
      <c r="PW17" s="397"/>
      <c r="PX17" s="397"/>
      <c r="PY17" s="397"/>
      <c r="PZ17" s="397"/>
      <c r="QA17" s="397"/>
      <c r="QB17" s="397"/>
      <c r="QC17" s="397"/>
      <c r="QD17" s="397"/>
      <c r="QE17" s="397"/>
      <c r="QF17" s="397"/>
      <c r="QG17" s="397"/>
      <c r="QH17" s="397"/>
      <c r="QI17" s="397"/>
      <c r="QJ17" s="397"/>
      <c r="QK17" s="397"/>
      <c r="QL17" s="397"/>
      <c r="QM17" s="397"/>
      <c r="QN17" s="397"/>
      <c r="QO17" s="397"/>
      <c r="QP17" s="397"/>
      <c r="QQ17" s="397"/>
      <c r="QR17" s="397"/>
      <c r="QS17" s="397"/>
      <c r="QT17" s="397"/>
      <c r="QU17" s="397"/>
      <c r="QV17" s="397"/>
      <c r="QW17" s="397"/>
      <c r="QX17" s="397"/>
      <c r="QY17" s="397"/>
      <c r="QZ17" s="397"/>
      <c r="RA17" s="397"/>
      <c r="RB17" s="397"/>
      <c r="RC17" s="397"/>
      <c r="RD17" s="397"/>
      <c r="RE17" s="397"/>
      <c r="RF17" s="397"/>
      <c r="RG17" s="397"/>
      <c r="RH17" s="397"/>
      <c r="RI17" s="397"/>
      <c r="RJ17" s="397"/>
      <c r="RK17" s="397"/>
      <c r="RL17" s="397"/>
      <c r="RM17" s="397"/>
      <c r="RN17" s="397"/>
      <c r="RO17" s="397"/>
      <c r="RP17" s="397"/>
      <c r="RQ17" s="397"/>
      <c r="RR17" s="397"/>
      <c r="RS17" s="397"/>
    </row>
    <row r="18" spans="1:487" ht="12.75">
      <c r="A18" s="94" t="s">
        <v>4533</v>
      </c>
      <c r="B18" s="65" t="s">
        <v>57</v>
      </c>
      <c r="C18" s="66" t="s">
        <v>4539</v>
      </c>
      <c r="D18" s="69" t="s">
        <v>4540</v>
      </c>
      <c r="E18" s="99" t="s">
        <v>4494</v>
      </c>
      <c r="F18" s="99" t="s">
        <v>4207</v>
      </c>
      <c r="G18" s="755" t="s">
        <v>4541</v>
      </c>
      <c r="H18" s="92" t="s">
        <v>27</v>
      </c>
      <c r="I18" s="749">
        <v>825</v>
      </c>
      <c r="J18" s="69">
        <v>33000</v>
      </c>
      <c r="K18" s="168" t="s">
        <v>4497</v>
      </c>
      <c r="L18" s="291" t="s">
        <v>4542</v>
      </c>
      <c r="M18" s="107"/>
      <c r="N18" s="92" t="s">
        <v>30</v>
      </c>
      <c r="O18" s="277">
        <v>45084</v>
      </c>
      <c r="P18" s="92" t="s">
        <v>4499</v>
      </c>
      <c r="Q18" s="92" t="s">
        <v>557</v>
      </c>
      <c r="R18" s="193" t="s">
        <v>4538</v>
      </c>
      <c r="S18" s="107" t="s">
        <v>80</v>
      </c>
      <c r="T18" s="397"/>
      <c r="U18" s="397"/>
      <c r="V18" s="397"/>
      <c r="W18" s="397"/>
      <c r="X18" s="397"/>
      <c r="Y18" s="397"/>
      <c r="Z18" s="397"/>
      <c r="AA18" s="397"/>
      <c r="AB18" s="397"/>
      <c r="AC18" s="397"/>
      <c r="AD18" s="397"/>
      <c r="AE18" s="397"/>
      <c r="AF18" s="397"/>
      <c r="AG18" s="397"/>
      <c r="AH18" s="397"/>
      <c r="AI18" s="397"/>
      <c r="AJ18" s="397"/>
      <c r="AK18" s="397"/>
      <c r="AL18" s="397"/>
      <c r="AM18" s="397"/>
      <c r="AN18" s="397"/>
      <c r="AO18" s="397"/>
      <c r="AP18" s="397"/>
      <c r="AQ18" s="397"/>
      <c r="AR18" s="397"/>
      <c r="AS18" s="397"/>
      <c r="AT18" s="397"/>
      <c r="AU18" s="397"/>
      <c r="AV18" s="397"/>
      <c r="AW18" s="397"/>
      <c r="AX18" s="397"/>
      <c r="AY18" s="397"/>
      <c r="AZ18" s="397"/>
      <c r="BA18" s="397"/>
      <c r="BB18" s="397"/>
      <c r="BC18" s="397"/>
      <c r="BD18" s="397"/>
      <c r="BE18" s="397"/>
      <c r="BF18" s="397"/>
      <c r="BG18" s="397"/>
      <c r="BH18" s="397"/>
      <c r="BI18" s="397"/>
      <c r="BJ18" s="397"/>
      <c r="BK18" s="397"/>
      <c r="BL18" s="397"/>
      <c r="BM18" s="397"/>
      <c r="BN18" s="397"/>
      <c r="BO18" s="397"/>
      <c r="BP18" s="397"/>
      <c r="BQ18" s="397"/>
      <c r="BR18" s="397"/>
      <c r="BS18" s="397"/>
      <c r="BT18" s="397"/>
      <c r="BU18" s="397"/>
      <c r="BV18" s="397"/>
      <c r="BW18" s="397"/>
      <c r="BX18" s="397"/>
      <c r="BY18" s="397"/>
      <c r="BZ18" s="397"/>
      <c r="CA18" s="397"/>
      <c r="CB18" s="397"/>
      <c r="CC18" s="397"/>
      <c r="CD18" s="397"/>
      <c r="CE18" s="397"/>
      <c r="CF18" s="397"/>
      <c r="CG18" s="397"/>
      <c r="CH18" s="397"/>
      <c r="CI18" s="397"/>
      <c r="CJ18" s="397"/>
      <c r="CK18" s="397"/>
      <c r="CL18" s="397"/>
      <c r="CM18" s="397"/>
      <c r="CN18" s="397"/>
      <c r="CO18" s="397"/>
      <c r="CP18" s="397"/>
      <c r="CQ18" s="397"/>
      <c r="CR18" s="397"/>
      <c r="CS18" s="397"/>
      <c r="CT18" s="397"/>
      <c r="CU18" s="397"/>
      <c r="CV18" s="397"/>
      <c r="CW18" s="397"/>
      <c r="CX18" s="397"/>
      <c r="CY18" s="397"/>
      <c r="CZ18" s="397"/>
      <c r="DA18" s="397"/>
      <c r="DB18" s="397"/>
      <c r="DC18" s="397"/>
      <c r="DD18" s="397"/>
      <c r="DE18" s="397"/>
      <c r="DF18" s="397"/>
      <c r="DG18" s="397"/>
      <c r="DH18" s="397"/>
      <c r="DI18" s="397"/>
      <c r="DJ18" s="397"/>
      <c r="DK18" s="397"/>
      <c r="DL18" s="397"/>
      <c r="DM18" s="397"/>
      <c r="DN18" s="397"/>
      <c r="DO18" s="397"/>
      <c r="DP18" s="397"/>
      <c r="DQ18" s="397"/>
      <c r="DR18" s="397"/>
      <c r="DS18" s="397"/>
      <c r="DT18" s="397"/>
      <c r="DU18" s="397"/>
      <c r="DV18" s="397"/>
      <c r="DW18" s="397"/>
      <c r="DX18" s="397"/>
      <c r="DY18" s="397"/>
      <c r="DZ18" s="397"/>
      <c r="EA18" s="397"/>
      <c r="EB18" s="397"/>
      <c r="EC18" s="397"/>
      <c r="ED18" s="397"/>
      <c r="EE18" s="397"/>
      <c r="EF18" s="397"/>
      <c r="EG18" s="397"/>
      <c r="EH18" s="397"/>
      <c r="EI18" s="397"/>
      <c r="EJ18" s="397"/>
      <c r="EK18" s="397"/>
      <c r="EL18" s="397"/>
      <c r="EM18" s="397"/>
      <c r="EN18" s="397"/>
      <c r="EO18" s="397"/>
      <c r="EP18" s="397"/>
      <c r="EQ18" s="397"/>
      <c r="ER18" s="397"/>
      <c r="ES18" s="397"/>
      <c r="ET18" s="397"/>
      <c r="EU18" s="397"/>
      <c r="EV18" s="397"/>
      <c r="EW18" s="397"/>
      <c r="EX18" s="397"/>
      <c r="EY18" s="397"/>
      <c r="EZ18" s="397"/>
      <c r="FA18" s="397"/>
      <c r="FB18" s="397"/>
      <c r="FC18" s="397"/>
      <c r="FD18" s="397"/>
      <c r="FE18" s="397"/>
      <c r="FF18" s="397"/>
      <c r="FG18" s="397"/>
      <c r="FH18" s="397"/>
      <c r="FI18" s="397"/>
      <c r="FJ18" s="397"/>
      <c r="FK18" s="397"/>
      <c r="FL18" s="397"/>
      <c r="FM18" s="397"/>
      <c r="FN18" s="397"/>
      <c r="FO18" s="397"/>
      <c r="FP18" s="397"/>
      <c r="FQ18" s="397"/>
      <c r="FR18" s="397"/>
      <c r="FS18" s="397"/>
      <c r="FT18" s="397"/>
      <c r="FU18" s="397"/>
      <c r="FV18" s="397"/>
      <c r="FW18" s="397"/>
      <c r="FX18" s="397"/>
      <c r="FY18" s="397"/>
      <c r="FZ18" s="397"/>
      <c r="GA18" s="397"/>
      <c r="GB18" s="397"/>
      <c r="GC18" s="397"/>
      <c r="GD18" s="397"/>
      <c r="GE18" s="397"/>
      <c r="GF18" s="397"/>
      <c r="GG18" s="397"/>
      <c r="GH18" s="397"/>
      <c r="GI18" s="397"/>
      <c r="GJ18" s="397"/>
      <c r="GK18" s="397"/>
      <c r="GL18" s="397"/>
      <c r="GM18" s="397"/>
      <c r="GN18" s="397"/>
      <c r="GO18" s="397"/>
      <c r="GP18" s="397"/>
      <c r="GQ18" s="397"/>
      <c r="GR18" s="397"/>
      <c r="GS18" s="397"/>
      <c r="GT18" s="397"/>
      <c r="GU18" s="397"/>
      <c r="GV18" s="397"/>
      <c r="GW18" s="397"/>
      <c r="GX18" s="397"/>
      <c r="GY18" s="397"/>
      <c r="GZ18" s="397"/>
      <c r="HA18" s="397"/>
      <c r="HB18" s="397"/>
      <c r="HC18" s="397"/>
      <c r="HD18" s="397"/>
      <c r="HE18" s="397"/>
      <c r="HF18" s="397"/>
      <c r="HG18" s="397"/>
      <c r="HH18" s="397"/>
      <c r="HI18" s="397"/>
      <c r="HJ18" s="397"/>
      <c r="HK18" s="397"/>
      <c r="HL18" s="397"/>
      <c r="HM18" s="397"/>
      <c r="HN18" s="397"/>
      <c r="HO18" s="397"/>
      <c r="HP18" s="397"/>
      <c r="HQ18" s="397"/>
      <c r="HR18" s="397"/>
      <c r="HS18" s="397"/>
      <c r="HT18" s="397"/>
      <c r="HU18" s="397"/>
      <c r="HV18" s="397"/>
      <c r="HW18" s="397"/>
      <c r="HX18" s="397"/>
      <c r="HY18" s="397"/>
      <c r="HZ18" s="397"/>
      <c r="IA18" s="397"/>
      <c r="IB18" s="397"/>
      <c r="IC18" s="397"/>
      <c r="ID18" s="397"/>
      <c r="IE18" s="397"/>
      <c r="IF18" s="397"/>
      <c r="IG18" s="397"/>
      <c r="IH18" s="397"/>
      <c r="II18" s="397"/>
      <c r="IJ18" s="397"/>
      <c r="IK18" s="397"/>
      <c r="IL18" s="397"/>
      <c r="IM18" s="397"/>
      <c r="IN18" s="397"/>
      <c r="IO18" s="397"/>
      <c r="IP18" s="397"/>
      <c r="IQ18" s="397"/>
      <c r="IR18" s="397"/>
      <c r="IS18" s="397"/>
      <c r="IT18" s="397"/>
      <c r="IU18" s="397"/>
      <c r="IV18" s="397"/>
      <c r="IW18" s="397"/>
      <c r="IX18" s="397"/>
      <c r="IY18" s="397"/>
      <c r="IZ18" s="397"/>
      <c r="JA18" s="397"/>
      <c r="JB18" s="397"/>
      <c r="JC18" s="397"/>
      <c r="JD18" s="397"/>
      <c r="JE18" s="397"/>
      <c r="JF18" s="397"/>
      <c r="JG18" s="397"/>
      <c r="JH18" s="397"/>
      <c r="JI18" s="397"/>
      <c r="JJ18" s="397"/>
      <c r="JK18" s="397"/>
      <c r="JL18" s="397"/>
      <c r="JM18" s="397"/>
      <c r="JN18" s="397"/>
      <c r="JO18" s="397"/>
      <c r="JP18" s="397"/>
      <c r="JQ18" s="397"/>
      <c r="JR18" s="397"/>
      <c r="JS18" s="397"/>
      <c r="JT18" s="397"/>
      <c r="JU18" s="397"/>
      <c r="JV18" s="397"/>
      <c r="JW18" s="397"/>
      <c r="JX18" s="397"/>
      <c r="JY18" s="397"/>
      <c r="JZ18" s="397"/>
      <c r="KA18" s="397"/>
      <c r="KB18" s="397"/>
      <c r="KC18" s="397"/>
      <c r="KD18" s="397"/>
      <c r="KE18" s="397"/>
      <c r="KF18" s="397"/>
      <c r="KG18" s="397"/>
      <c r="KH18" s="397"/>
      <c r="KI18" s="397"/>
      <c r="KJ18" s="397"/>
      <c r="KK18" s="397"/>
      <c r="KL18" s="397"/>
      <c r="KM18" s="397"/>
      <c r="KN18" s="397"/>
      <c r="KO18" s="397"/>
      <c r="KP18" s="397"/>
      <c r="KQ18" s="397"/>
      <c r="KR18" s="397"/>
      <c r="KS18" s="397"/>
      <c r="KT18" s="397"/>
      <c r="KU18" s="397"/>
      <c r="KV18" s="397"/>
      <c r="KW18" s="397"/>
      <c r="KX18" s="397"/>
      <c r="KY18" s="397"/>
      <c r="KZ18" s="397"/>
      <c r="LA18" s="397"/>
      <c r="LB18" s="397"/>
      <c r="LC18" s="397"/>
      <c r="LD18" s="397"/>
      <c r="LE18" s="397"/>
      <c r="LF18" s="397"/>
      <c r="LG18" s="397"/>
      <c r="LH18" s="397"/>
      <c r="LI18" s="397"/>
      <c r="LJ18" s="397"/>
      <c r="LK18" s="397"/>
      <c r="LL18" s="397"/>
      <c r="LM18" s="397"/>
      <c r="LN18" s="397"/>
      <c r="LO18" s="397"/>
      <c r="LP18" s="397"/>
      <c r="LQ18" s="397"/>
      <c r="LR18" s="397"/>
      <c r="LS18" s="397"/>
      <c r="LT18" s="397"/>
      <c r="LU18" s="397"/>
      <c r="LV18" s="397"/>
      <c r="LW18" s="397"/>
      <c r="LX18" s="397"/>
      <c r="LY18" s="397"/>
      <c r="LZ18" s="397"/>
      <c r="MA18" s="397"/>
      <c r="MB18" s="397"/>
      <c r="MC18" s="397"/>
      <c r="MD18" s="397"/>
      <c r="ME18" s="397"/>
      <c r="MF18" s="397"/>
      <c r="MG18" s="397"/>
      <c r="MH18" s="397"/>
      <c r="MI18" s="397"/>
      <c r="MJ18" s="397"/>
      <c r="MK18" s="397"/>
      <c r="ML18" s="397"/>
      <c r="MM18" s="397"/>
      <c r="MN18" s="397"/>
      <c r="MO18" s="397"/>
      <c r="MP18" s="397"/>
      <c r="MQ18" s="397"/>
      <c r="MR18" s="397"/>
      <c r="MS18" s="397"/>
      <c r="MT18" s="397"/>
      <c r="MU18" s="397"/>
      <c r="MV18" s="397"/>
      <c r="MW18" s="397"/>
      <c r="MX18" s="397"/>
      <c r="MY18" s="397"/>
      <c r="MZ18" s="397"/>
      <c r="NA18" s="397"/>
      <c r="NB18" s="397"/>
      <c r="NC18" s="397"/>
      <c r="ND18" s="397"/>
      <c r="NE18" s="397"/>
      <c r="NF18" s="397"/>
      <c r="NG18" s="397"/>
      <c r="NH18" s="397"/>
      <c r="NI18" s="397"/>
      <c r="NJ18" s="397"/>
      <c r="NK18" s="397"/>
      <c r="NL18" s="397"/>
      <c r="NM18" s="397"/>
      <c r="NN18" s="397"/>
      <c r="NO18" s="397"/>
      <c r="NP18" s="397"/>
      <c r="NQ18" s="397"/>
      <c r="NR18" s="397"/>
      <c r="NS18" s="397"/>
      <c r="NT18" s="397"/>
      <c r="NU18" s="397"/>
      <c r="NV18" s="397"/>
      <c r="NW18" s="397"/>
      <c r="NX18" s="397"/>
      <c r="NY18" s="397"/>
      <c r="NZ18" s="397"/>
      <c r="OA18" s="397"/>
      <c r="OB18" s="397"/>
      <c r="OC18" s="397"/>
      <c r="OD18" s="397"/>
      <c r="OE18" s="397"/>
      <c r="OF18" s="397"/>
      <c r="OG18" s="397"/>
      <c r="OH18" s="397"/>
      <c r="OI18" s="397"/>
      <c r="OJ18" s="397"/>
      <c r="OK18" s="397"/>
      <c r="OL18" s="397"/>
      <c r="OM18" s="397"/>
      <c r="ON18" s="397"/>
      <c r="OO18" s="397"/>
      <c r="OP18" s="397"/>
      <c r="OQ18" s="397"/>
      <c r="OR18" s="397"/>
      <c r="OS18" s="397"/>
      <c r="OT18" s="397"/>
      <c r="OU18" s="397"/>
      <c r="OV18" s="397"/>
      <c r="OW18" s="397"/>
      <c r="OX18" s="397"/>
      <c r="OY18" s="397"/>
      <c r="OZ18" s="397"/>
      <c r="PA18" s="397"/>
      <c r="PB18" s="397"/>
      <c r="PC18" s="397"/>
      <c r="PD18" s="397"/>
      <c r="PE18" s="397"/>
      <c r="PF18" s="397"/>
      <c r="PG18" s="397"/>
      <c r="PH18" s="397"/>
      <c r="PI18" s="397"/>
      <c r="PJ18" s="397"/>
      <c r="PK18" s="397"/>
      <c r="PL18" s="397"/>
      <c r="PM18" s="397"/>
      <c r="PN18" s="397"/>
      <c r="PO18" s="397"/>
      <c r="PP18" s="397"/>
      <c r="PQ18" s="397"/>
      <c r="PR18" s="397"/>
      <c r="PS18" s="397"/>
      <c r="PT18" s="397"/>
      <c r="PU18" s="397"/>
      <c r="PV18" s="397"/>
      <c r="PW18" s="397"/>
      <c r="PX18" s="397"/>
      <c r="PY18" s="397"/>
      <c r="PZ18" s="397"/>
      <c r="QA18" s="397"/>
      <c r="QB18" s="397"/>
      <c r="QC18" s="397"/>
      <c r="QD18" s="397"/>
      <c r="QE18" s="397"/>
      <c r="QF18" s="397"/>
      <c r="QG18" s="397"/>
      <c r="QH18" s="397"/>
      <c r="QI18" s="397"/>
      <c r="QJ18" s="397"/>
      <c r="QK18" s="397"/>
      <c r="QL18" s="397"/>
      <c r="QM18" s="397"/>
      <c r="QN18" s="397"/>
      <c r="QO18" s="397"/>
      <c r="QP18" s="397"/>
      <c r="QQ18" s="397"/>
      <c r="QR18" s="397"/>
      <c r="QS18" s="397"/>
      <c r="QT18" s="397"/>
      <c r="QU18" s="397"/>
      <c r="QV18" s="397"/>
      <c r="QW18" s="397"/>
      <c r="QX18" s="397"/>
      <c r="QY18" s="397"/>
      <c r="QZ18" s="397"/>
      <c r="RA18" s="397"/>
      <c r="RB18" s="397"/>
      <c r="RC18" s="397"/>
      <c r="RD18" s="397"/>
      <c r="RE18" s="397"/>
      <c r="RF18" s="397"/>
      <c r="RG18" s="397"/>
      <c r="RH18" s="397"/>
      <c r="RI18" s="397"/>
      <c r="RJ18" s="397"/>
      <c r="RK18" s="397"/>
      <c r="RL18" s="397"/>
      <c r="RM18" s="397"/>
      <c r="RN18" s="397"/>
      <c r="RO18" s="397"/>
      <c r="RP18" s="397"/>
      <c r="RQ18" s="397"/>
      <c r="RR18" s="397"/>
      <c r="RS18" s="397"/>
    </row>
    <row r="19" spans="1:487" ht="12.75">
      <c r="A19" s="94" t="s">
        <v>4533</v>
      </c>
      <c r="B19" s="65" t="s">
        <v>57</v>
      </c>
      <c r="C19" s="66" t="s">
        <v>4539</v>
      </c>
      <c r="D19" s="69" t="s">
        <v>4540</v>
      </c>
      <c r="E19" s="99" t="s">
        <v>4502</v>
      </c>
      <c r="F19" s="99" t="s">
        <v>4207</v>
      </c>
      <c r="G19" s="755" t="s">
        <v>4541</v>
      </c>
      <c r="H19" s="92" t="s">
        <v>27</v>
      </c>
      <c r="I19" s="754">
        <v>825</v>
      </c>
      <c r="J19" s="69">
        <v>33000</v>
      </c>
      <c r="K19" s="168" t="s">
        <v>4497</v>
      </c>
      <c r="L19" s="123" t="s">
        <v>4543</v>
      </c>
      <c r="M19" s="107"/>
      <c r="N19" s="92" t="s">
        <v>30</v>
      </c>
      <c r="O19" s="460">
        <v>45092</v>
      </c>
      <c r="P19" s="168" t="s">
        <v>4504</v>
      </c>
      <c r="Q19" s="92" t="s">
        <v>557</v>
      </c>
      <c r="R19" s="193" t="s">
        <v>4538</v>
      </c>
      <c r="S19" s="107" t="s">
        <v>80</v>
      </c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397"/>
      <c r="AH19" s="397"/>
      <c r="AI19" s="397"/>
      <c r="AJ19" s="397"/>
      <c r="AK19" s="397"/>
      <c r="AL19" s="397"/>
      <c r="AM19" s="397"/>
      <c r="AN19" s="397"/>
      <c r="AO19" s="397"/>
      <c r="AP19" s="397"/>
      <c r="AQ19" s="397"/>
      <c r="AR19" s="397"/>
      <c r="AS19" s="397"/>
      <c r="AT19" s="397"/>
      <c r="AU19" s="397"/>
      <c r="AV19" s="397"/>
      <c r="AW19" s="397"/>
      <c r="AX19" s="397"/>
      <c r="AY19" s="397"/>
      <c r="AZ19" s="397"/>
      <c r="BA19" s="397"/>
      <c r="BB19" s="397"/>
      <c r="BC19" s="397"/>
      <c r="BD19" s="397"/>
      <c r="BE19" s="397"/>
      <c r="BF19" s="397"/>
      <c r="BG19" s="397"/>
      <c r="BH19" s="397"/>
      <c r="BI19" s="397"/>
      <c r="BJ19" s="397"/>
      <c r="BK19" s="397"/>
      <c r="BL19" s="397"/>
      <c r="BM19" s="397"/>
      <c r="BN19" s="397"/>
      <c r="BO19" s="397"/>
      <c r="BP19" s="397"/>
      <c r="BQ19" s="397"/>
      <c r="BR19" s="397"/>
      <c r="BS19" s="397"/>
      <c r="BT19" s="397"/>
      <c r="BU19" s="397"/>
      <c r="BV19" s="397"/>
      <c r="BW19" s="397"/>
      <c r="BX19" s="397"/>
      <c r="BY19" s="397"/>
      <c r="BZ19" s="397"/>
      <c r="CA19" s="397"/>
      <c r="CB19" s="397"/>
      <c r="CC19" s="397"/>
      <c r="CD19" s="397"/>
      <c r="CE19" s="397"/>
      <c r="CF19" s="397"/>
      <c r="CG19" s="397"/>
      <c r="CH19" s="397"/>
      <c r="CI19" s="397"/>
      <c r="CJ19" s="397"/>
      <c r="CK19" s="397"/>
      <c r="CL19" s="397"/>
      <c r="CM19" s="397"/>
      <c r="CN19" s="397"/>
      <c r="CO19" s="397"/>
      <c r="CP19" s="397"/>
      <c r="CQ19" s="397"/>
      <c r="CR19" s="397"/>
      <c r="CS19" s="397"/>
      <c r="CT19" s="397"/>
      <c r="CU19" s="397"/>
      <c r="CV19" s="397"/>
      <c r="CW19" s="397"/>
      <c r="CX19" s="397"/>
      <c r="CY19" s="397"/>
      <c r="CZ19" s="397"/>
      <c r="DA19" s="397"/>
      <c r="DB19" s="397"/>
      <c r="DC19" s="397"/>
      <c r="DD19" s="397"/>
      <c r="DE19" s="397"/>
      <c r="DF19" s="397"/>
      <c r="DG19" s="397"/>
      <c r="DH19" s="397"/>
      <c r="DI19" s="397"/>
      <c r="DJ19" s="397"/>
      <c r="DK19" s="397"/>
      <c r="DL19" s="397"/>
      <c r="DM19" s="397"/>
      <c r="DN19" s="397"/>
      <c r="DO19" s="397"/>
      <c r="DP19" s="397"/>
      <c r="DQ19" s="397"/>
      <c r="DR19" s="397"/>
      <c r="DS19" s="397"/>
      <c r="DT19" s="397"/>
      <c r="DU19" s="397"/>
      <c r="DV19" s="397"/>
      <c r="DW19" s="397"/>
      <c r="DX19" s="397"/>
      <c r="DY19" s="397"/>
      <c r="DZ19" s="397"/>
      <c r="EA19" s="397"/>
      <c r="EB19" s="397"/>
      <c r="EC19" s="397"/>
      <c r="ED19" s="397"/>
      <c r="EE19" s="397"/>
      <c r="EF19" s="397"/>
      <c r="EG19" s="397"/>
      <c r="EH19" s="397"/>
      <c r="EI19" s="397"/>
      <c r="EJ19" s="397"/>
      <c r="EK19" s="397"/>
      <c r="EL19" s="397"/>
      <c r="EM19" s="397"/>
      <c r="EN19" s="397"/>
      <c r="EO19" s="397"/>
      <c r="EP19" s="397"/>
      <c r="EQ19" s="397"/>
      <c r="ER19" s="397"/>
      <c r="ES19" s="397"/>
      <c r="ET19" s="397"/>
      <c r="EU19" s="397"/>
      <c r="EV19" s="397"/>
      <c r="EW19" s="397"/>
      <c r="EX19" s="397"/>
      <c r="EY19" s="397"/>
      <c r="EZ19" s="397"/>
      <c r="FA19" s="397"/>
      <c r="FB19" s="397"/>
      <c r="FC19" s="397"/>
      <c r="FD19" s="397"/>
      <c r="FE19" s="397"/>
      <c r="FF19" s="397"/>
      <c r="FG19" s="397"/>
      <c r="FH19" s="397"/>
      <c r="FI19" s="397"/>
      <c r="FJ19" s="397"/>
      <c r="FK19" s="397"/>
      <c r="FL19" s="397"/>
      <c r="FM19" s="397"/>
      <c r="FN19" s="397"/>
      <c r="FO19" s="397"/>
      <c r="FP19" s="397"/>
      <c r="FQ19" s="397"/>
      <c r="FR19" s="397"/>
      <c r="FS19" s="397"/>
      <c r="FT19" s="397"/>
      <c r="FU19" s="397"/>
      <c r="FV19" s="397"/>
      <c r="FW19" s="397"/>
      <c r="FX19" s="397"/>
      <c r="FY19" s="397"/>
      <c r="FZ19" s="397"/>
      <c r="GA19" s="397"/>
      <c r="GB19" s="397"/>
      <c r="GC19" s="397"/>
      <c r="GD19" s="397"/>
      <c r="GE19" s="397"/>
      <c r="GF19" s="397"/>
      <c r="GG19" s="397"/>
      <c r="GH19" s="397"/>
      <c r="GI19" s="397"/>
      <c r="GJ19" s="397"/>
      <c r="GK19" s="397"/>
      <c r="GL19" s="397"/>
      <c r="GM19" s="397"/>
      <c r="GN19" s="397"/>
      <c r="GO19" s="397"/>
      <c r="GP19" s="397"/>
      <c r="GQ19" s="397"/>
      <c r="GR19" s="397"/>
      <c r="GS19" s="397"/>
      <c r="GT19" s="397"/>
      <c r="GU19" s="397"/>
      <c r="GV19" s="397"/>
      <c r="GW19" s="397"/>
      <c r="GX19" s="397"/>
      <c r="GY19" s="397"/>
      <c r="GZ19" s="397"/>
      <c r="HA19" s="397"/>
      <c r="HB19" s="397"/>
      <c r="HC19" s="397"/>
      <c r="HD19" s="397"/>
      <c r="HE19" s="397"/>
      <c r="HF19" s="397"/>
      <c r="HG19" s="397"/>
      <c r="HH19" s="397"/>
      <c r="HI19" s="397"/>
      <c r="HJ19" s="397"/>
      <c r="HK19" s="397"/>
      <c r="HL19" s="397"/>
      <c r="HM19" s="397"/>
      <c r="HN19" s="397"/>
      <c r="HO19" s="397"/>
      <c r="HP19" s="397"/>
      <c r="HQ19" s="397"/>
      <c r="HR19" s="397"/>
      <c r="HS19" s="397"/>
      <c r="HT19" s="397"/>
      <c r="HU19" s="397"/>
      <c r="HV19" s="397"/>
      <c r="HW19" s="397"/>
      <c r="HX19" s="397"/>
      <c r="HY19" s="397"/>
      <c r="HZ19" s="397"/>
      <c r="IA19" s="397"/>
      <c r="IB19" s="397"/>
      <c r="IC19" s="397"/>
      <c r="ID19" s="397"/>
      <c r="IE19" s="397"/>
      <c r="IF19" s="397"/>
      <c r="IG19" s="397"/>
      <c r="IH19" s="397"/>
      <c r="II19" s="397"/>
      <c r="IJ19" s="397"/>
      <c r="IK19" s="397"/>
      <c r="IL19" s="397"/>
      <c r="IM19" s="397"/>
      <c r="IN19" s="397"/>
      <c r="IO19" s="397"/>
      <c r="IP19" s="397"/>
      <c r="IQ19" s="397"/>
      <c r="IR19" s="397"/>
      <c r="IS19" s="397"/>
      <c r="IT19" s="397"/>
      <c r="IU19" s="397"/>
      <c r="IV19" s="397"/>
      <c r="IW19" s="397"/>
      <c r="IX19" s="397"/>
      <c r="IY19" s="397"/>
      <c r="IZ19" s="397"/>
      <c r="JA19" s="397"/>
      <c r="JB19" s="397"/>
      <c r="JC19" s="397"/>
      <c r="JD19" s="397"/>
      <c r="JE19" s="397"/>
      <c r="JF19" s="397"/>
      <c r="JG19" s="397"/>
      <c r="JH19" s="397"/>
      <c r="JI19" s="397"/>
      <c r="JJ19" s="397"/>
      <c r="JK19" s="397"/>
      <c r="JL19" s="397"/>
      <c r="JM19" s="397"/>
      <c r="JN19" s="397"/>
      <c r="JO19" s="397"/>
      <c r="JP19" s="397"/>
      <c r="JQ19" s="397"/>
      <c r="JR19" s="397"/>
      <c r="JS19" s="397"/>
      <c r="JT19" s="397"/>
      <c r="JU19" s="397"/>
      <c r="JV19" s="397"/>
      <c r="JW19" s="397"/>
      <c r="JX19" s="397"/>
      <c r="JY19" s="397"/>
      <c r="JZ19" s="397"/>
      <c r="KA19" s="397"/>
      <c r="KB19" s="397"/>
      <c r="KC19" s="397"/>
      <c r="KD19" s="397"/>
      <c r="KE19" s="397"/>
      <c r="KF19" s="397"/>
      <c r="KG19" s="397"/>
      <c r="KH19" s="397"/>
      <c r="KI19" s="397"/>
      <c r="KJ19" s="397"/>
      <c r="KK19" s="397"/>
      <c r="KL19" s="397"/>
      <c r="KM19" s="397"/>
      <c r="KN19" s="397"/>
      <c r="KO19" s="397"/>
      <c r="KP19" s="397"/>
      <c r="KQ19" s="397"/>
      <c r="KR19" s="397"/>
      <c r="KS19" s="397"/>
      <c r="KT19" s="397"/>
      <c r="KU19" s="397"/>
      <c r="KV19" s="397"/>
      <c r="KW19" s="397"/>
      <c r="KX19" s="397"/>
      <c r="KY19" s="397"/>
      <c r="KZ19" s="397"/>
      <c r="LA19" s="397"/>
      <c r="LB19" s="397"/>
      <c r="LC19" s="397"/>
      <c r="LD19" s="397"/>
      <c r="LE19" s="397"/>
      <c r="LF19" s="397"/>
      <c r="LG19" s="397"/>
      <c r="LH19" s="397"/>
      <c r="LI19" s="397"/>
      <c r="LJ19" s="397"/>
      <c r="LK19" s="397"/>
      <c r="LL19" s="397"/>
      <c r="LM19" s="397"/>
      <c r="LN19" s="397"/>
      <c r="LO19" s="397"/>
      <c r="LP19" s="397"/>
      <c r="LQ19" s="397"/>
      <c r="LR19" s="397"/>
      <c r="LS19" s="397"/>
      <c r="LT19" s="397"/>
      <c r="LU19" s="397"/>
      <c r="LV19" s="397"/>
      <c r="LW19" s="397"/>
      <c r="LX19" s="397"/>
      <c r="LY19" s="397"/>
      <c r="LZ19" s="397"/>
      <c r="MA19" s="397"/>
      <c r="MB19" s="397"/>
      <c r="MC19" s="397"/>
      <c r="MD19" s="397"/>
      <c r="ME19" s="397"/>
      <c r="MF19" s="397"/>
      <c r="MG19" s="397"/>
      <c r="MH19" s="397"/>
      <c r="MI19" s="397"/>
      <c r="MJ19" s="397"/>
      <c r="MK19" s="397"/>
      <c r="ML19" s="397"/>
      <c r="MM19" s="397"/>
      <c r="MN19" s="397"/>
      <c r="MO19" s="397"/>
      <c r="MP19" s="397"/>
      <c r="MQ19" s="397"/>
      <c r="MR19" s="397"/>
      <c r="MS19" s="397"/>
      <c r="MT19" s="397"/>
      <c r="MU19" s="397"/>
      <c r="MV19" s="397"/>
      <c r="MW19" s="397"/>
      <c r="MX19" s="397"/>
      <c r="MY19" s="397"/>
      <c r="MZ19" s="397"/>
      <c r="NA19" s="397"/>
      <c r="NB19" s="397"/>
      <c r="NC19" s="397"/>
      <c r="ND19" s="397"/>
      <c r="NE19" s="397"/>
      <c r="NF19" s="397"/>
      <c r="NG19" s="397"/>
      <c r="NH19" s="397"/>
      <c r="NI19" s="397"/>
      <c r="NJ19" s="397"/>
      <c r="NK19" s="397"/>
      <c r="NL19" s="397"/>
      <c r="NM19" s="397"/>
      <c r="NN19" s="397"/>
      <c r="NO19" s="397"/>
      <c r="NP19" s="397"/>
      <c r="NQ19" s="397"/>
      <c r="NR19" s="397"/>
      <c r="NS19" s="397"/>
      <c r="NT19" s="397"/>
      <c r="NU19" s="397"/>
      <c r="NV19" s="397"/>
      <c r="NW19" s="397"/>
      <c r="NX19" s="397"/>
      <c r="NY19" s="397"/>
      <c r="NZ19" s="397"/>
      <c r="OA19" s="397"/>
      <c r="OB19" s="397"/>
      <c r="OC19" s="397"/>
      <c r="OD19" s="397"/>
      <c r="OE19" s="397"/>
      <c r="OF19" s="397"/>
      <c r="OG19" s="397"/>
      <c r="OH19" s="397"/>
      <c r="OI19" s="397"/>
      <c r="OJ19" s="397"/>
      <c r="OK19" s="397"/>
      <c r="OL19" s="397"/>
      <c r="OM19" s="397"/>
      <c r="ON19" s="397"/>
      <c r="OO19" s="397"/>
      <c r="OP19" s="397"/>
      <c r="OQ19" s="397"/>
      <c r="OR19" s="397"/>
      <c r="OS19" s="397"/>
      <c r="OT19" s="397"/>
      <c r="OU19" s="397"/>
      <c r="OV19" s="397"/>
      <c r="OW19" s="397"/>
      <c r="OX19" s="397"/>
      <c r="OY19" s="397"/>
      <c r="OZ19" s="397"/>
      <c r="PA19" s="397"/>
      <c r="PB19" s="397"/>
      <c r="PC19" s="397"/>
      <c r="PD19" s="397"/>
      <c r="PE19" s="397"/>
      <c r="PF19" s="397"/>
      <c r="PG19" s="397"/>
      <c r="PH19" s="397"/>
      <c r="PI19" s="397"/>
      <c r="PJ19" s="397"/>
      <c r="PK19" s="397"/>
      <c r="PL19" s="397"/>
      <c r="PM19" s="397"/>
      <c r="PN19" s="397"/>
      <c r="PO19" s="397"/>
      <c r="PP19" s="397"/>
      <c r="PQ19" s="397"/>
      <c r="PR19" s="397"/>
      <c r="PS19" s="397"/>
      <c r="PT19" s="397"/>
      <c r="PU19" s="397"/>
      <c r="PV19" s="397"/>
      <c r="PW19" s="397"/>
      <c r="PX19" s="397"/>
      <c r="PY19" s="397"/>
      <c r="PZ19" s="397"/>
      <c r="QA19" s="397"/>
      <c r="QB19" s="397"/>
      <c r="QC19" s="397"/>
      <c r="QD19" s="397"/>
      <c r="QE19" s="397"/>
      <c r="QF19" s="397"/>
      <c r="QG19" s="397"/>
      <c r="QH19" s="397"/>
      <c r="QI19" s="397"/>
      <c r="QJ19" s="397"/>
      <c r="QK19" s="397"/>
      <c r="QL19" s="397"/>
      <c r="QM19" s="397"/>
      <c r="QN19" s="397"/>
      <c r="QO19" s="397"/>
      <c r="QP19" s="397"/>
      <c r="QQ19" s="397"/>
      <c r="QR19" s="397"/>
      <c r="QS19" s="397"/>
      <c r="QT19" s="397"/>
      <c r="QU19" s="397"/>
      <c r="QV19" s="397"/>
      <c r="QW19" s="397"/>
      <c r="QX19" s="397"/>
      <c r="QY19" s="397"/>
      <c r="QZ19" s="397"/>
      <c r="RA19" s="397"/>
      <c r="RB19" s="397"/>
      <c r="RC19" s="397"/>
      <c r="RD19" s="397"/>
      <c r="RE19" s="397"/>
      <c r="RF19" s="397"/>
      <c r="RG19" s="397"/>
      <c r="RH19" s="397"/>
      <c r="RI19" s="397"/>
      <c r="RJ19" s="397"/>
      <c r="RK19" s="397"/>
      <c r="RL19" s="397"/>
      <c r="RM19" s="397"/>
      <c r="RN19" s="397"/>
      <c r="RO19" s="397"/>
      <c r="RP19" s="397"/>
      <c r="RQ19" s="397"/>
      <c r="RR19" s="397"/>
      <c r="RS19" s="397"/>
    </row>
    <row r="20" spans="1:487" ht="12.75">
      <c r="A20" s="94" t="s">
        <v>4533</v>
      </c>
      <c r="B20" s="65" t="s">
        <v>57</v>
      </c>
      <c r="C20" s="66" t="s">
        <v>4539</v>
      </c>
      <c r="D20" s="69" t="s">
        <v>4540</v>
      </c>
      <c r="E20" s="99" t="s">
        <v>4505</v>
      </c>
      <c r="F20" s="99" t="s">
        <v>4207</v>
      </c>
      <c r="G20" s="755" t="s">
        <v>4541</v>
      </c>
      <c r="H20" s="92" t="s">
        <v>27</v>
      </c>
      <c r="I20" s="754">
        <v>825</v>
      </c>
      <c r="J20" s="69">
        <v>33000</v>
      </c>
      <c r="K20" s="168" t="s">
        <v>4497</v>
      </c>
      <c r="L20" s="291" t="s">
        <v>4544</v>
      </c>
      <c r="M20" s="107"/>
      <c r="N20" s="92" t="s">
        <v>4396</v>
      </c>
      <c r="O20" s="460">
        <v>45104</v>
      </c>
      <c r="P20" s="168" t="s">
        <v>4507</v>
      </c>
      <c r="Q20" s="92" t="s">
        <v>719</v>
      </c>
      <c r="R20" s="193" t="s">
        <v>4538</v>
      </c>
      <c r="S20" s="107" t="s">
        <v>80</v>
      </c>
      <c r="T20" s="397"/>
      <c r="U20" s="397"/>
      <c r="V20" s="397"/>
      <c r="W20" s="397"/>
      <c r="X20" s="397"/>
      <c r="Y20" s="397"/>
      <c r="Z20" s="397"/>
      <c r="AA20" s="397"/>
      <c r="AB20" s="397"/>
      <c r="AC20" s="397"/>
      <c r="AD20" s="397"/>
      <c r="AE20" s="397"/>
      <c r="AF20" s="397"/>
      <c r="AG20" s="397"/>
      <c r="AH20" s="397"/>
      <c r="AI20" s="397"/>
      <c r="AJ20" s="397"/>
      <c r="AK20" s="397"/>
      <c r="AL20" s="397"/>
      <c r="AM20" s="397"/>
      <c r="AN20" s="397"/>
      <c r="AO20" s="397"/>
      <c r="AP20" s="397"/>
      <c r="AQ20" s="397"/>
      <c r="AR20" s="397"/>
      <c r="AS20" s="397"/>
      <c r="AT20" s="397"/>
      <c r="AU20" s="397"/>
      <c r="AV20" s="397"/>
      <c r="AW20" s="397"/>
      <c r="AX20" s="397"/>
      <c r="AY20" s="397"/>
      <c r="AZ20" s="397"/>
      <c r="BA20" s="397"/>
      <c r="BB20" s="397"/>
      <c r="BC20" s="397"/>
      <c r="BD20" s="397"/>
      <c r="BE20" s="397"/>
      <c r="BF20" s="397"/>
      <c r="BG20" s="397"/>
      <c r="BH20" s="397"/>
      <c r="BI20" s="397"/>
      <c r="BJ20" s="397"/>
      <c r="BK20" s="397"/>
      <c r="BL20" s="397"/>
      <c r="BM20" s="397"/>
      <c r="BN20" s="397"/>
      <c r="BO20" s="397"/>
      <c r="BP20" s="397"/>
      <c r="BQ20" s="397"/>
      <c r="BR20" s="397"/>
      <c r="BS20" s="397"/>
      <c r="BT20" s="397"/>
      <c r="BU20" s="397"/>
      <c r="BV20" s="397"/>
      <c r="BW20" s="397"/>
      <c r="BX20" s="397"/>
      <c r="BY20" s="397"/>
      <c r="BZ20" s="397"/>
      <c r="CA20" s="397"/>
      <c r="CB20" s="397"/>
      <c r="CC20" s="397"/>
      <c r="CD20" s="397"/>
      <c r="CE20" s="397"/>
      <c r="CF20" s="397"/>
      <c r="CG20" s="397"/>
      <c r="CH20" s="397"/>
      <c r="CI20" s="397"/>
      <c r="CJ20" s="397"/>
      <c r="CK20" s="397"/>
      <c r="CL20" s="397"/>
      <c r="CM20" s="397"/>
      <c r="CN20" s="397"/>
      <c r="CO20" s="397"/>
      <c r="CP20" s="397"/>
      <c r="CQ20" s="397"/>
      <c r="CR20" s="397"/>
      <c r="CS20" s="397"/>
      <c r="CT20" s="397"/>
      <c r="CU20" s="397"/>
      <c r="CV20" s="397"/>
      <c r="CW20" s="397"/>
      <c r="CX20" s="397"/>
      <c r="CY20" s="397"/>
      <c r="CZ20" s="397"/>
      <c r="DA20" s="397"/>
      <c r="DB20" s="397"/>
      <c r="DC20" s="397"/>
      <c r="DD20" s="397"/>
      <c r="DE20" s="397"/>
      <c r="DF20" s="397"/>
      <c r="DG20" s="397"/>
      <c r="DH20" s="397"/>
      <c r="DI20" s="397"/>
      <c r="DJ20" s="397"/>
      <c r="DK20" s="397"/>
      <c r="DL20" s="397"/>
      <c r="DM20" s="397"/>
      <c r="DN20" s="397"/>
      <c r="DO20" s="397"/>
      <c r="DP20" s="397"/>
      <c r="DQ20" s="397"/>
      <c r="DR20" s="397"/>
      <c r="DS20" s="397"/>
      <c r="DT20" s="397"/>
      <c r="DU20" s="397"/>
      <c r="DV20" s="397"/>
      <c r="DW20" s="397"/>
      <c r="DX20" s="397"/>
      <c r="DY20" s="397"/>
      <c r="DZ20" s="397"/>
      <c r="EA20" s="397"/>
      <c r="EB20" s="397"/>
      <c r="EC20" s="397"/>
      <c r="ED20" s="397"/>
      <c r="EE20" s="397"/>
      <c r="EF20" s="397"/>
      <c r="EG20" s="397"/>
      <c r="EH20" s="397"/>
      <c r="EI20" s="397"/>
      <c r="EJ20" s="397"/>
      <c r="EK20" s="397"/>
      <c r="EL20" s="397"/>
      <c r="EM20" s="397"/>
      <c r="EN20" s="397"/>
      <c r="EO20" s="397"/>
      <c r="EP20" s="397"/>
      <c r="EQ20" s="397"/>
      <c r="ER20" s="397"/>
      <c r="ES20" s="397"/>
      <c r="ET20" s="397"/>
      <c r="EU20" s="397"/>
      <c r="EV20" s="397"/>
      <c r="EW20" s="397"/>
      <c r="EX20" s="397"/>
      <c r="EY20" s="397"/>
      <c r="EZ20" s="397"/>
      <c r="FA20" s="397"/>
      <c r="FB20" s="397"/>
      <c r="FC20" s="397"/>
      <c r="FD20" s="397"/>
      <c r="FE20" s="397"/>
      <c r="FF20" s="397"/>
      <c r="FG20" s="397"/>
      <c r="FH20" s="397"/>
      <c r="FI20" s="397"/>
      <c r="FJ20" s="397"/>
      <c r="FK20" s="397"/>
      <c r="FL20" s="397"/>
      <c r="FM20" s="397"/>
      <c r="FN20" s="397"/>
      <c r="FO20" s="397"/>
      <c r="FP20" s="397"/>
      <c r="FQ20" s="397"/>
      <c r="FR20" s="397"/>
      <c r="FS20" s="397"/>
      <c r="FT20" s="397"/>
      <c r="FU20" s="397"/>
      <c r="FV20" s="397"/>
      <c r="FW20" s="397"/>
      <c r="FX20" s="397"/>
      <c r="FY20" s="397"/>
      <c r="FZ20" s="397"/>
      <c r="GA20" s="397"/>
      <c r="GB20" s="397"/>
      <c r="GC20" s="397"/>
      <c r="GD20" s="397"/>
      <c r="GE20" s="397"/>
      <c r="GF20" s="397"/>
      <c r="GG20" s="397"/>
      <c r="GH20" s="397"/>
      <c r="GI20" s="397"/>
      <c r="GJ20" s="397"/>
      <c r="GK20" s="397"/>
      <c r="GL20" s="397"/>
      <c r="GM20" s="397"/>
      <c r="GN20" s="397"/>
      <c r="GO20" s="397"/>
      <c r="GP20" s="397"/>
      <c r="GQ20" s="397"/>
      <c r="GR20" s="397"/>
      <c r="GS20" s="397"/>
      <c r="GT20" s="397"/>
      <c r="GU20" s="397"/>
      <c r="GV20" s="397"/>
      <c r="GW20" s="397"/>
      <c r="GX20" s="397"/>
      <c r="GY20" s="397"/>
      <c r="GZ20" s="397"/>
      <c r="HA20" s="397"/>
      <c r="HB20" s="397"/>
      <c r="HC20" s="397"/>
      <c r="HD20" s="397"/>
      <c r="HE20" s="397"/>
      <c r="HF20" s="397"/>
      <c r="HG20" s="397"/>
      <c r="HH20" s="397"/>
      <c r="HI20" s="397"/>
      <c r="HJ20" s="397"/>
      <c r="HK20" s="397"/>
      <c r="HL20" s="397"/>
      <c r="HM20" s="397"/>
      <c r="HN20" s="397"/>
      <c r="HO20" s="397"/>
      <c r="HP20" s="397"/>
      <c r="HQ20" s="397"/>
      <c r="HR20" s="397"/>
      <c r="HS20" s="397"/>
      <c r="HT20" s="397"/>
      <c r="HU20" s="397"/>
      <c r="HV20" s="397"/>
      <c r="HW20" s="397"/>
      <c r="HX20" s="397"/>
      <c r="HY20" s="397"/>
      <c r="HZ20" s="397"/>
      <c r="IA20" s="397"/>
      <c r="IB20" s="397"/>
      <c r="IC20" s="397"/>
      <c r="ID20" s="397"/>
      <c r="IE20" s="397"/>
      <c r="IF20" s="397"/>
      <c r="IG20" s="397"/>
      <c r="IH20" s="397"/>
      <c r="II20" s="397"/>
      <c r="IJ20" s="397"/>
      <c r="IK20" s="397"/>
      <c r="IL20" s="397"/>
      <c r="IM20" s="397"/>
      <c r="IN20" s="397"/>
      <c r="IO20" s="397"/>
      <c r="IP20" s="397"/>
      <c r="IQ20" s="397"/>
      <c r="IR20" s="397"/>
      <c r="IS20" s="397"/>
      <c r="IT20" s="397"/>
      <c r="IU20" s="397"/>
      <c r="IV20" s="397"/>
      <c r="IW20" s="397"/>
      <c r="IX20" s="397"/>
      <c r="IY20" s="397"/>
      <c r="IZ20" s="397"/>
      <c r="JA20" s="397"/>
      <c r="JB20" s="397"/>
      <c r="JC20" s="397"/>
      <c r="JD20" s="397"/>
      <c r="JE20" s="397"/>
      <c r="JF20" s="397"/>
      <c r="JG20" s="397"/>
      <c r="JH20" s="397"/>
      <c r="JI20" s="397"/>
      <c r="JJ20" s="397"/>
      <c r="JK20" s="397"/>
      <c r="JL20" s="397"/>
      <c r="JM20" s="397"/>
      <c r="JN20" s="397"/>
      <c r="JO20" s="397"/>
      <c r="JP20" s="397"/>
      <c r="JQ20" s="397"/>
      <c r="JR20" s="397"/>
      <c r="JS20" s="397"/>
      <c r="JT20" s="397"/>
      <c r="JU20" s="397"/>
      <c r="JV20" s="397"/>
      <c r="JW20" s="397"/>
      <c r="JX20" s="397"/>
      <c r="JY20" s="397"/>
      <c r="JZ20" s="397"/>
      <c r="KA20" s="397"/>
      <c r="KB20" s="397"/>
      <c r="KC20" s="397"/>
      <c r="KD20" s="397"/>
      <c r="KE20" s="397"/>
      <c r="KF20" s="397"/>
      <c r="KG20" s="397"/>
      <c r="KH20" s="397"/>
      <c r="KI20" s="397"/>
      <c r="KJ20" s="397"/>
      <c r="KK20" s="397"/>
      <c r="KL20" s="397"/>
      <c r="KM20" s="397"/>
      <c r="KN20" s="397"/>
      <c r="KO20" s="397"/>
      <c r="KP20" s="397"/>
      <c r="KQ20" s="397"/>
      <c r="KR20" s="397"/>
      <c r="KS20" s="397"/>
      <c r="KT20" s="397"/>
      <c r="KU20" s="397"/>
      <c r="KV20" s="397"/>
      <c r="KW20" s="397"/>
      <c r="KX20" s="397"/>
      <c r="KY20" s="397"/>
      <c r="KZ20" s="397"/>
      <c r="LA20" s="397"/>
      <c r="LB20" s="397"/>
      <c r="LC20" s="397"/>
      <c r="LD20" s="397"/>
      <c r="LE20" s="397"/>
      <c r="LF20" s="397"/>
      <c r="LG20" s="397"/>
      <c r="LH20" s="397"/>
      <c r="LI20" s="397"/>
      <c r="LJ20" s="397"/>
      <c r="LK20" s="397"/>
      <c r="LL20" s="397"/>
      <c r="LM20" s="397"/>
      <c r="LN20" s="397"/>
      <c r="LO20" s="397"/>
      <c r="LP20" s="397"/>
      <c r="LQ20" s="397"/>
      <c r="LR20" s="397"/>
      <c r="LS20" s="397"/>
      <c r="LT20" s="397"/>
      <c r="LU20" s="397"/>
      <c r="LV20" s="397"/>
      <c r="LW20" s="397"/>
      <c r="LX20" s="397"/>
      <c r="LY20" s="397"/>
      <c r="LZ20" s="397"/>
      <c r="MA20" s="397"/>
      <c r="MB20" s="397"/>
      <c r="MC20" s="397"/>
      <c r="MD20" s="397"/>
      <c r="ME20" s="397"/>
      <c r="MF20" s="397"/>
      <c r="MG20" s="397"/>
      <c r="MH20" s="397"/>
      <c r="MI20" s="397"/>
      <c r="MJ20" s="397"/>
      <c r="MK20" s="397"/>
      <c r="ML20" s="397"/>
      <c r="MM20" s="397"/>
      <c r="MN20" s="397"/>
      <c r="MO20" s="397"/>
      <c r="MP20" s="397"/>
      <c r="MQ20" s="397"/>
      <c r="MR20" s="397"/>
      <c r="MS20" s="397"/>
      <c r="MT20" s="397"/>
      <c r="MU20" s="397"/>
      <c r="MV20" s="397"/>
      <c r="MW20" s="397"/>
      <c r="MX20" s="397"/>
      <c r="MY20" s="397"/>
      <c r="MZ20" s="397"/>
      <c r="NA20" s="397"/>
      <c r="NB20" s="397"/>
      <c r="NC20" s="397"/>
      <c r="ND20" s="397"/>
      <c r="NE20" s="397"/>
      <c r="NF20" s="397"/>
      <c r="NG20" s="397"/>
      <c r="NH20" s="397"/>
      <c r="NI20" s="397"/>
      <c r="NJ20" s="397"/>
      <c r="NK20" s="397"/>
      <c r="NL20" s="397"/>
      <c r="NM20" s="397"/>
      <c r="NN20" s="397"/>
      <c r="NO20" s="397"/>
      <c r="NP20" s="397"/>
      <c r="NQ20" s="397"/>
      <c r="NR20" s="397"/>
      <c r="NS20" s="397"/>
      <c r="NT20" s="397"/>
      <c r="NU20" s="397"/>
      <c r="NV20" s="397"/>
      <c r="NW20" s="397"/>
      <c r="NX20" s="397"/>
      <c r="NY20" s="397"/>
      <c r="NZ20" s="397"/>
      <c r="OA20" s="397"/>
      <c r="OB20" s="397"/>
      <c r="OC20" s="397"/>
      <c r="OD20" s="397"/>
      <c r="OE20" s="397"/>
      <c r="OF20" s="397"/>
      <c r="OG20" s="397"/>
      <c r="OH20" s="397"/>
      <c r="OI20" s="397"/>
      <c r="OJ20" s="397"/>
      <c r="OK20" s="397"/>
      <c r="OL20" s="397"/>
      <c r="OM20" s="397"/>
      <c r="ON20" s="397"/>
      <c r="OO20" s="397"/>
      <c r="OP20" s="397"/>
      <c r="OQ20" s="397"/>
      <c r="OR20" s="397"/>
      <c r="OS20" s="397"/>
      <c r="OT20" s="397"/>
      <c r="OU20" s="397"/>
      <c r="OV20" s="397"/>
      <c r="OW20" s="397"/>
      <c r="OX20" s="397"/>
      <c r="OY20" s="397"/>
      <c r="OZ20" s="397"/>
      <c r="PA20" s="397"/>
      <c r="PB20" s="397"/>
      <c r="PC20" s="397"/>
      <c r="PD20" s="397"/>
      <c r="PE20" s="397"/>
      <c r="PF20" s="397"/>
      <c r="PG20" s="397"/>
      <c r="PH20" s="397"/>
      <c r="PI20" s="397"/>
      <c r="PJ20" s="397"/>
      <c r="PK20" s="397"/>
      <c r="PL20" s="397"/>
      <c r="PM20" s="397"/>
      <c r="PN20" s="397"/>
      <c r="PO20" s="397"/>
      <c r="PP20" s="397"/>
      <c r="PQ20" s="397"/>
      <c r="PR20" s="397"/>
      <c r="PS20" s="397"/>
      <c r="PT20" s="397"/>
      <c r="PU20" s="397"/>
      <c r="PV20" s="397"/>
      <c r="PW20" s="397"/>
      <c r="PX20" s="397"/>
      <c r="PY20" s="397"/>
      <c r="PZ20" s="397"/>
      <c r="QA20" s="397"/>
      <c r="QB20" s="397"/>
      <c r="QC20" s="397"/>
      <c r="QD20" s="397"/>
      <c r="QE20" s="397"/>
      <c r="QF20" s="397"/>
      <c r="QG20" s="397"/>
      <c r="QH20" s="397"/>
      <c r="QI20" s="397"/>
      <c r="QJ20" s="397"/>
      <c r="QK20" s="397"/>
      <c r="QL20" s="397"/>
      <c r="QM20" s="397"/>
      <c r="QN20" s="397"/>
      <c r="QO20" s="397"/>
      <c r="QP20" s="397"/>
      <c r="QQ20" s="397"/>
      <c r="QR20" s="397"/>
      <c r="QS20" s="397"/>
      <c r="QT20" s="397"/>
      <c r="QU20" s="397"/>
      <c r="QV20" s="397"/>
      <c r="QW20" s="397"/>
      <c r="QX20" s="397"/>
      <c r="QY20" s="397"/>
      <c r="QZ20" s="397"/>
      <c r="RA20" s="397"/>
      <c r="RB20" s="397"/>
      <c r="RC20" s="397"/>
      <c r="RD20" s="397"/>
      <c r="RE20" s="397"/>
      <c r="RF20" s="397"/>
      <c r="RG20" s="397"/>
      <c r="RH20" s="397"/>
      <c r="RI20" s="397"/>
      <c r="RJ20" s="397"/>
      <c r="RK20" s="397"/>
      <c r="RL20" s="397"/>
      <c r="RM20" s="397"/>
      <c r="RN20" s="397"/>
      <c r="RO20" s="397"/>
      <c r="RP20" s="397"/>
      <c r="RQ20" s="397"/>
      <c r="RR20" s="397"/>
      <c r="RS20" s="397"/>
    </row>
    <row r="21" spans="1:487" ht="12.75">
      <c r="A21" s="94" t="s">
        <v>4533</v>
      </c>
      <c r="B21" s="65" t="s">
        <v>313</v>
      </c>
      <c r="C21" s="66" t="s">
        <v>22</v>
      </c>
      <c r="D21" s="69" t="s">
        <v>4545</v>
      </c>
      <c r="E21" s="99" t="s">
        <v>4494</v>
      </c>
      <c r="F21" s="99" t="s">
        <v>4207</v>
      </c>
      <c r="G21" s="756" t="s">
        <v>4546</v>
      </c>
      <c r="H21" s="92" t="s">
        <v>27</v>
      </c>
      <c r="I21" s="749">
        <v>2500</v>
      </c>
      <c r="J21" s="69">
        <v>100000</v>
      </c>
      <c r="K21" s="168" t="s">
        <v>4497</v>
      </c>
      <c r="L21" s="123" t="s">
        <v>4547</v>
      </c>
      <c r="M21" s="107"/>
      <c r="N21" s="92" t="s">
        <v>4396</v>
      </c>
      <c r="O21" s="460">
        <v>45125</v>
      </c>
      <c r="P21" s="92" t="s">
        <v>4499</v>
      </c>
      <c r="Q21" s="92" t="s">
        <v>850</v>
      </c>
      <c r="R21" s="193" t="s">
        <v>4538</v>
      </c>
      <c r="S21" s="107" t="s">
        <v>80</v>
      </c>
      <c r="T21" s="397"/>
      <c r="U21" s="397"/>
      <c r="V21" s="397"/>
      <c r="W21" s="397"/>
      <c r="X21" s="397"/>
      <c r="Y21" s="397"/>
      <c r="Z21" s="397"/>
      <c r="AA21" s="397"/>
      <c r="AB21" s="397"/>
      <c r="AC21" s="397"/>
      <c r="AD21" s="397"/>
      <c r="AE21" s="397"/>
      <c r="AF21" s="397"/>
      <c r="AG21" s="397"/>
      <c r="AH21" s="397"/>
      <c r="AI21" s="397"/>
      <c r="AJ21" s="397"/>
      <c r="AK21" s="397"/>
      <c r="AL21" s="397"/>
      <c r="AM21" s="397"/>
      <c r="AN21" s="397"/>
      <c r="AO21" s="397"/>
      <c r="AP21" s="397"/>
      <c r="AQ21" s="397"/>
      <c r="AR21" s="397"/>
      <c r="AS21" s="397"/>
      <c r="AT21" s="397"/>
      <c r="AU21" s="397"/>
      <c r="AV21" s="397"/>
      <c r="AW21" s="397"/>
      <c r="AX21" s="397"/>
      <c r="AY21" s="397"/>
      <c r="AZ21" s="397"/>
      <c r="BA21" s="397"/>
      <c r="BB21" s="397"/>
      <c r="BC21" s="397"/>
      <c r="BD21" s="397"/>
      <c r="BE21" s="397"/>
      <c r="BF21" s="397"/>
      <c r="BG21" s="397"/>
      <c r="BH21" s="397"/>
      <c r="BI21" s="397"/>
      <c r="BJ21" s="397"/>
      <c r="BK21" s="397"/>
      <c r="BL21" s="397"/>
      <c r="BM21" s="397"/>
      <c r="BN21" s="397"/>
      <c r="BO21" s="397"/>
      <c r="BP21" s="397"/>
      <c r="BQ21" s="397"/>
      <c r="BR21" s="397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19"/>
      <c r="ET21" s="119"/>
      <c r="EU21" s="119"/>
      <c r="EV21" s="119"/>
      <c r="EW21" s="119"/>
      <c r="EX21" s="119"/>
      <c r="EY21" s="119"/>
      <c r="EZ21" s="119"/>
      <c r="FA21" s="119"/>
      <c r="FB21" s="119"/>
      <c r="FC21" s="119"/>
      <c r="FD21" s="119"/>
      <c r="FE21" s="119"/>
      <c r="FF21" s="119"/>
      <c r="FG21" s="119"/>
      <c r="FH21" s="119"/>
      <c r="FI21" s="119"/>
      <c r="FJ21" s="119"/>
      <c r="FK21" s="119"/>
      <c r="FL21" s="119"/>
      <c r="FM21" s="119"/>
      <c r="FN21" s="119"/>
      <c r="FO21" s="119"/>
      <c r="FP21" s="119"/>
      <c r="FQ21" s="119"/>
      <c r="FR21" s="119"/>
      <c r="FS21" s="119"/>
      <c r="FT21" s="119"/>
      <c r="FU21" s="119"/>
      <c r="FV21" s="119"/>
      <c r="FW21" s="119"/>
      <c r="FX21" s="119"/>
      <c r="FY21" s="119"/>
      <c r="FZ21" s="119"/>
      <c r="GA21" s="119"/>
      <c r="GB21" s="119"/>
      <c r="GC21" s="119"/>
      <c r="GD21" s="119"/>
      <c r="GE21" s="119"/>
      <c r="GF21" s="119"/>
      <c r="GG21" s="119"/>
      <c r="GH21" s="119"/>
      <c r="GI21" s="119"/>
      <c r="GJ21" s="119"/>
      <c r="GK21" s="119"/>
      <c r="GL21" s="119"/>
      <c r="GM21" s="119"/>
      <c r="GN21" s="119"/>
      <c r="GO21" s="119"/>
      <c r="GP21" s="119"/>
      <c r="GQ21" s="119"/>
      <c r="GR21" s="119"/>
      <c r="GS21" s="119"/>
      <c r="GT21" s="119"/>
      <c r="GU21" s="119"/>
      <c r="GV21" s="119"/>
      <c r="GW21" s="119"/>
      <c r="GX21" s="119"/>
      <c r="GY21" s="119"/>
      <c r="GZ21" s="119"/>
      <c r="HA21" s="119"/>
      <c r="HB21" s="119"/>
      <c r="HC21" s="119"/>
      <c r="HD21" s="119"/>
      <c r="HE21" s="119"/>
      <c r="HF21" s="119"/>
      <c r="HG21" s="119"/>
      <c r="HH21" s="119"/>
      <c r="HI21" s="119"/>
      <c r="HJ21" s="119"/>
      <c r="HK21" s="119"/>
      <c r="HL21" s="119"/>
      <c r="HM21" s="119"/>
      <c r="HN21" s="119"/>
      <c r="HO21" s="119"/>
      <c r="HP21" s="119"/>
      <c r="HQ21" s="119"/>
      <c r="HR21" s="119"/>
      <c r="HS21" s="119"/>
      <c r="HT21" s="119"/>
      <c r="HU21" s="119"/>
      <c r="HV21" s="119"/>
      <c r="HW21" s="119"/>
      <c r="HX21" s="119"/>
      <c r="HY21" s="119"/>
      <c r="HZ21" s="119"/>
      <c r="IA21" s="119"/>
      <c r="IB21" s="119"/>
      <c r="IC21" s="119"/>
      <c r="ID21" s="119"/>
      <c r="IE21" s="119"/>
      <c r="IF21" s="119"/>
      <c r="IG21" s="119"/>
      <c r="IH21" s="119"/>
      <c r="II21" s="119"/>
      <c r="IJ21" s="119"/>
      <c r="IK21" s="119"/>
      <c r="IL21" s="119"/>
      <c r="IM21" s="119"/>
      <c r="IN21" s="119"/>
      <c r="IO21" s="119"/>
      <c r="IP21" s="119"/>
      <c r="IQ21" s="119"/>
      <c r="IR21" s="119"/>
      <c r="IS21" s="119"/>
      <c r="IT21" s="119"/>
      <c r="IU21" s="119"/>
      <c r="IV21" s="119"/>
      <c r="IW21" s="119"/>
      <c r="IX21" s="119"/>
      <c r="IY21" s="119"/>
      <c r="IZ21" s="119"/>
      <c r="JA21" s="119"/>
      <c r="JB21" s="119"/>
      <c r="JC21" s="119"/>
      <c r="JD21" s="119"/>
      <c r="JE21" s="119"/>
      <c r="JF21" s="119"/>
      <c r="JG21" s="119"/>
      <c r="JH21" s="119"/>
      <c r="JI21" s="119"/>
      <c r="JJ21" s="119"/>
      <c r="JK21" s="119"/>
      <c r="JL21" s="119"/>
      <c r="JM21" s="119"/>
      <c r="JN21" s="119"/>
      <c r="JO21" s="119"/>
      <c r="JP21" s="119"/>
      <c r="JQ21" s="119"/>
      <c r="JR21" s="119"/>
      <c r="JS21" s="119"/>
      <c r="JT21" s="119"/>
      <c r="JU21" s="119"/>
      <c r="JV21" s="119"/>
      <c r="JW21" s="119"/>
      <c r="JX21" s="119"/>
      <c r="JY21" s="119"/>
      <c r="JZ21" s="119"/>
      <c r="KA21" s="119"/>
      <c r="KB21" s="119"/>
      <c r="KC21" s="119"/>
      <c r="KD21" s="119"/>
      <c r="KE21" s="119"/>
      <c r="KF21" s="119"/>
      <c r="KG21" s="119"/>
      <c r="KH21" s="119"/>
      <c r="KI21" s="119"/>
      <c r="KJ21" s="119"/>
      <c r="KK21" s="119"/>
      <c r="KL21" s="119"/>
      <c r="KM21" s="119"/>
      <c r="KN21" s="119"/>
      <c r="KO21" s="119"/>
      <c r="KP21" s="119"/>
      <c r="KQ21" s="119"/>
      <c r="KR21" s="119"/>
      <c r="KS21" s="119"/>
      <c r="KT21" s="119"/>
      <c r="KU21" s="119"/>
      <c r="KV21" s="119"/>
      <c r="KW21" s="119"/>
      <c r="KX21" s="119"/>
      <c r="KY21" s="119"/>
      <c r="KZ21" s="119"/>
      <c r="LA21" s="119"/>
      <c r="LB21" s="119"/>
      <c r="LC21" s="119"/>
      <c r="LD21" s="119"/>
      <c r="LE21" s="119"/>
      <c r="LF21" s="119"/>
      <c r="LG21" s="119"/>
      <c r="LH21" s="119"/>
      <c r="LI21" s="119"/>
      <c r="LJ21" s="119"/>
      <c r="LK21" s="119"/>
      <c r="LL21" s="119"/>
      <c r="LM21" s="119"/>
      <c r="LN21" s="119"/>
      <c r="LO21" s="119"/>
      <c r="LP21" s="119"/>
      <c r="LQ21" s="119"/>
      <c r="LR21" s="119"/>
      <c r="LS21" s="119"/>
      <c r="LT21" s="119"/>
      <c r="LU21" s="119"/>
      <c r="LV21" s="119"/>
      <c r="LW21" s="119"/>
      <c r="LX21" s="119"/>
      <c r="LY21" s="119"/>
      <c r="LZ21" s="119"/>
      <c r="MA21" s="119"/>
      <c r="MB21" s="119"/>
      <c r="MC21" s="119"/>
      <c r="MD21" s="119"/>
      <c r="ME21" s="119"/>
      <c r="MF21" s="119"/>
      <c r="MG21" s="119"/>
      <c r="MH21" s="119"/>
      <c r="MI21" s="119"/>
      <c r="MJ21" s="119"/>
      <c r="MK21" s="119"/>
      <c r="ML21" s="119"/>
      <c r="MM21" s="119"/>
      <c r="MN21" s="119"/>
      <c r="MO21" s="119"/>
      <c r="MP21" s="119"/>
      <c r="MQ21" s="119"/>
      <c r="MR21" s="119"/>
      <c r="MS21" s="119"/>
      <c r="MT21" s="119"/>
      <c r="MU21" s="119"/>
      <c r="MV21" s="119"/>
      <c r="MW21" s="119"/>
      <c r="MX21" s="119"/>
      <c r="MY21" s="119"/>
      <c r="MZ21" s="119"/>
      <c r="NA21" s="119"/>
      <c r="NB21" s="119"/>
      <c r="NC21" s="119"/>
      <c r="ND21" s="119"/>
      <c r="NE21" s="119"/>
      <c r="NF21" s="119"/>
      <c r="NG21" s="119"/>
      <c r="NH21" s="119"/>
      <c r="NI21" s="119"/>
      <c r="NJ21" s="119"/>
      <c r="NK21" s="119"/>
      <c r="NL21" s="119"/>
      <c r="NM21" s="119"/>
      <c r="NN21" s="119"/>
      <c r="NO21" s="119"/>
      <c r="NP21" s="119"/>
      <c r="NQ21" s="119"/>
      <c r="NR21" s="119"/>
      <c r="NS21" s="119"/>
      <c r="NT21" s="119"/>
      <c r="NU21" s="119"/>
      <c r="NV21" s="119"/>
      <c r="NW21" s="119"/>
      <c r="NX21" s="119"/>
      <c r="NY21" s="119"/>
      <c r="NZ21" s="119"/>
      <c r="OA21" s="119"/>
      <c r="OB21" s="119"/>
      <c r="OC21" s="119"/>
      <c r="OD21" s="119"/>
      <c r="OE21" s="119"/>
      <c r="OF21" s="119"/>
      <c r="OG21" s="119"/>
      <c r="OH21" s="119"/>
      <c r="OI21" s="119"/>
      <c r="OJ21" s="119"/>
      <c r="OK21" s="119"/>
      <c r="OL21" s="119"/>
      <c r="OM21" s="119"/>
      <c r="ON21" s="119"/>
      <c r="OO21" s="119"/>
      <c r="OP21" s="119"/>
      <c r="OQ21" s="119"/>
      <c r="OR21" s="119"/>
      <c r="OS21" s="119"/>
      <c r="OT21" s="119"/>
      <c r="OU21" s="119"/>
      <c r="OV21" s="119"/>
      <c r="OW21" s="119"/>
      <c r="OX21" s="119"/>
      <c r="OY21" s="119"/>
      <c r="OZ21" s="119"/>
      <c r="PA21" s="119"/>
      <c r="PB21" s="119"/>
      <c r="PC21" s="119"/>
      <c r="PD21" s="119"/>
      <c r="PE21" s="119"/>
      <c r="PF21" s="119"/>
      <c r="PG21" s="119"/>
      <c r="PH21" s="119"/>
      <c r="PI21" s="119"/>
      <c r="PJ21" s="119"/>
      <c r="PK21" s="119"/>
      <c r="PL21" s="119"/>
      <c r="PM21" s="119"/>
      <c r="PN21" s="119"/>
      <c r="PO21" s="119"/>
      <c r="PP21" s="119"/>
      <c r="PQ21" s="119"/>
      <c r="PR21" s="119"/>
      <c r="PS21" s="119"/>
      <c r="PT21" s="119"/>
      <c r="PU21" s="119"/>
      <c r="PV21" s="119"/>
      <c r="PW21" s="119"/>
      <c r="PX21" s="119"/>
      <c r="PY21" s="119"/>
      <c r="PZ21" s="119"/>
      <c r="QA21" s="119"/>
      <c r="QB21" s="119"/>
      <c r="QC21" s="119"/>
      <c r="QD21" s="119"/>
      <c r="QE21" s="119"/>
      <c r="QF21" s="119"/>
      <c r="QG21" s="119"/>
      <c r="QH21" s="119"/>
      <c r="QI21" s="119"/>
      <c r="QJ21" s="119"/>
      <c r="QK21" s="119"/>
      <c r="QL21" s="119"/>
      <c r="QM21" s="119"/>
      <c r="QN21" s="119"/>
      <c r="QO21" s="119"/>
      <c r="QP21" s="119"/>
      <c r="QQ21" s="119"/>
      <c r="QR21" s="119"/>
      <c r="QS21" s="119"/>
      <c r="QT21" s="119"/>
      <c r="QU21" s="119"/>
      <c r="QV21" s="119"/>
      <c r="QW21" s="119"/>
      <c r="QX21" s="119"/>
      <c r="QY21" s="119"/>
      <c r="QZ21" s="119"/>
      <c r="RA21" s="119"/>
      <c r="RB21" s="119"/>
      <c r="RC21" s="119"/>
      <c r="RD21" s="119"/>
      <c r="RE21" s="119"/>
      <c r="RF21" s="119"/>
      <c r="RG21" s="119"/>
      <c r="RH21" s="119"/>
      <c r="RI21" s="119"/>
      <c r="RJ21" s="119"/>
      <c r="RK21" s="119"/>
      <c r="RL21" s="119"/>
      <c r="RM21" s="119"/>
      <c r="RN21" s="119"/>
      <c r="RO21" s="119"/>
      <c r="RP21" s="119"/>
      <c r="RQ21" s="119"/>
      <c r="RR21" s="119"/>
      <c r="RS21" s="119"/>
    </row>
    <row r="22" spans="1:487" ht="12.75">
      <c r="A22" s="107" t="s">
        <v>4548</v>
      </c>
      <c r="B22" s="107" t="s">
        <v>317</v>
      </c>
      <c r="C22" s="92" t="s">
        <v>39</v>
      </c>
      <c r="D22" s="69">
        <v>74400</v>
      </c>
      <c r="E22" s="99" t="s">
        <v>4494</v>
      </c>
      <c r="F22" s="92" t="s">
        <v>3164</v>
      </c>
      <c r="G22" s="291" t="s">
        <v>4549</v>
      </c>
      <c r="H22" s="92" t="s">
        <v>1149</v>
      </c>
      <c r="I22" s="757">
        <v>825</v>
      </c>
      <c r="J22" s="69">
        <v>35000</v>
      </c>
      <c r="K22" s="107"/>
      <c r="L22" s="123" t="s">
        <v>4550</v>
      </c>
      <c r="M22" s="107"/>
      <c r="N22" s="92" t="s">
        <v>30</v>
      </c>
      <c r="O22" s="460">
        <v>45105</v>
      </c>
      <c r="P22" s="107"/>
      <c r="Q22" s="92" t="s">
        <v>4551</v>
      </c>
      <c r="R22" s="99" t="s">
        <v>4552</v>
      </c>
      <c r="S22" s="107" t="s">
        <v>80</v>
      </c>
      <c r="T22" s="397"/>
      <c r="U22" s="397"/>
      <c r="V22" s="397"/>
      <c r="W22" s="397"/>
      <c r="X22" s="397"/>
      <c r="Y22" s="397"/>
      <c r="Z22" s="397"/>
      <c r="AA22" s="397"/>
      <c r="AB22" s="397"/>
      <c r="AC22" s="397"/>
      <c r="AD22" s="397"/>
      <c r="AE22" s="397"/>
      <c r="AF22" s="397"/>
      <c r="AG22" s="397"/>
      <c r="AH22" s="397"/>
      <c r="AI22" s="397"/>
      <c r="AJ22" s="397"/>
      <c r="AK22" s="397"/>
      <c r="AL22" s="397"/>
      <c r="AM22" s="397"/>
      <c r="AN22" s="397"/>
      <c r="AO22" s="397"/>
      <c r="AP22" s="397"/>
      <c r="AQ22" s="397"/>
      <c r="AR22" s="397"/>
      <c r="AS22" s="397"/>
      <c r="AT22" s="397"/>
      <c r="AU22" s="397"/>
      <c r="AV22" s="397"/>
      <c r="AW22" s="397"/>
      <c r="AX22" s="397"/>
      <c r="AY22" s="397"/>
      <c r="AZ22" s="397"/>
      <c r="BA22" s="397"/>
      <c r="BB22" s="397"/>
      <c r="BC22" s="397"/>
      <c r="BD22" s="397"/>
      <c r="BE22" s="397"/>
      <c r="BF22" s="397"/>
      <c r="BG22" s="397"/>
      <c r="BH22" s="397"/>
      <c r="BI22" s="397"/>
      <c r="BJ22" s="397"/>
      <c r="BK22" s="397"/>
      <c r="BL22" s="397"/>
      <c r="BM22" s="397"/>
      <c r="BN22" s="397"/>
      <c r="BO22" s="397"/>
      <c r="BP22" s="397"/>
      <c r="BQ22" s="397"/>
      <c r="BR22" s="397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19"/>
      <c r="FE22" s="119"/>
      <c r="FF22" s="119"/>
      <c r="FG22" s="119"/>
      <c r="FH22" s="119"/>
      <c r="FI22" s="119"/>
      <c r="FJ22" s="119"/>
      <c r="FK22" s="119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19"/>
      <c r="FW22" s="119"/>
      <c r="FX22" s="119"/>
      <c r="FY22" s="119"/>
      <c r="FZ22" s="119"/>
      <c r="GA22" s="119"/>
      <c r="GB22" s="119"/>
      <c r="GC22" s="119"/>
      <c r="GD22" s="119"/>
      <c r="GE22" s="119"/>
      <c r="GF22" s="119"/>
      <c r="GG22" s="119"/>
      <c r="GH22" s="119"/>
      <c r="GI22" s="119"/>
      <c r="GJ22" s="119"/>
      <c r="GK22" s="119"/>
      <c r="GL22" s="119"/>
      <c r="GM22" s="119"/>
      <c r="GN22" s="119"/>
      <c r="GO22" s="119"/>
      <c r="GP22" s="119"/>
      <c r="GQ22" s="119"/>
      <c r="GR22" s="119"/>
      <c r="GS22" s="119"/>
      <c r="GT22" s="119"/>
      <c r="GU22" s="119"/>
      <c r="GV22" s="119"/>
      <c r="GW22" s="119"/>
      <c r="GX22" s="119"/>
      <c r="GY22" s="119"/>
      <c r="GZ22" s="119"/>
      <c r="HA22" s="119"/>
      <c r="HB22" s="119"/>
      <c r="HC22" s="119"/>
      <c r="HD22" s="119"/>
      <c r="HE22" s="119"/>
      <c r="HF22" s="119"/>
      <c r="HG22" s="119"/>
      <c r="HH22" s="119"/>
      <c r="HI22" s="119"/>
      <c r="HJ22" s="119"/>
      <c r="HK22" s="119"/>
      <c r="HL22" s="119"/>
      <c r="HM22" s="119"/>
      <c r="HN22" s="119"/>
      <c r="HO22" s="119"/>
      <c r="HP22" s="119"/>
      <c r="HQ22" s="119"/>
      <c r="HR22" s="119"/>
      <c r="HS22" s="119"/>
      <c r="HT22" s="119"/>
      <c r="HU22" s="119"/>
      <c r="HV22" s="119"/>
      <c r="HW22" s="119"/>
      <c r="HX22" s="119"/>
      <c r="HY22" s="119"/>
      <c r="HZ22" s="119"/>
      <c r="IA22" s="119"/>
      <c r="IB22" s="119"/>
      <c r="IC22" s="119"/>
      <c r="ID22" s="119"/>
      <c r="IE22" s="119"/>
      <c r="IF22" s="119"/>
      <c r="IG22" s="119"/>
      <c r="IH22" s="119"/>
      <c r="II22" s="119"/>
      <c r="IJ22" s="119"/>
      <c r="IK22" s="119"/>
      <c r="IL22" s="119"/>
      <c r="IM22" s="119"/>
      <c r="IN22" s="119"/>
      <c r="IO22" s="119"/>
      <c r="IP22" s="119"/>
      <c r="IQ22" s="119"/>
      <c r="IR22" s="119"/>
      <c r="IS22" s="119"/>
      <c r="IT22" s="119"/>
      <c r="IU22" s="119"/>
      <c r="IV22" s="119"/>
      <c r="IW22" s="119"/>
      <c r="IX22" s="119"/>
      <c r="IY22" s="119"/>
      <c r="IZ22" s="119"/>
      <c r="JA22" s="119"/>
      <c r="JB22" s="119"/>
      <c r="JC22" s="119"/>
      <c r="JD22" s="119"/>
      <c r="JE22" s="119"/>
      <c r="JF22" s="119"/>
      <c r="JG22" s="119"/>
      <c r="JH22" s="119"/>
      <c r="JI22" s="119"/>
      <c r="JJ22" s="119"/>
      <c r="JK22" s="119"/>
      <c r="JL22" s="119"/>
      <c r="JM22" s="119"/>
      <c r="JN22" s="119"/>
      <c r="JO22" s="119"/>
      <c r="JP22" s="119"/>
      <c r="JQ22" s="119"/>
      <c r="JR22" s="119"/>
      <c r="JS22" s="119"/>
      <c r="JT22" s="119"/>
      <c r="JU22" s="119"/>
      <c r="JV22" s="119"/>
      <c r="JW22" s="119"/>
      <c r="JX22" s="119"/>
      <c r="JY22" s="119"/>
      <c r="JZ22" s="119"/>
      <c r="KA22" s="119"/>
      <c r="KB22" s="119"/>
      <c r="KC22" s="119"/>
      <c r="KD22" s="119"/>
      <c r="KE22" s="119"/>
      <c r="KF22" s="119"/>
      <c r="KG22" s="119"/>
      <c r="KH22" s="119"/>
      <c r="KI22" s="119"/>
      <c r="KJ22" s="119"/>
      <c r="KK22" s="119"/>
      <c r="KL22" s="119"/>
      <c r="KM22" s="119"/>
      <c r="KN22" s="119"/>
      <c r="KO22" s="119"/>
      <c r="KP22" s="119"/>
      <c r="KQ22" s="119"/>
      <c r="KR22" s="119"/>
      <c r="KS22" s="119"/>
      <c r="KT22" s="119"/>
      <c r="KU22" s="119"/>
      <c r="KV22" s="119"/>
      <c r="KW22" s="119"/>
      <c r="KX22" s="119"/>
      <c r="KY22" s="119"/>
      <c r="KZ22" s="119"/>
      <c r="LA22" s="119"/>
      <c r="LB22" s="119"/>
      <c r="LC22" s="119"/>
      <c r="LD22" s="119"/>
      <c r="LE22" s="119"/>
      <c r="LF22" s="119"/>
      <c r="LG22" s="119"/>
      <c r="LH22" s="119"/>
      <c r="LI22" s="119"/>
      <c r="LJ22" s="119"/>
      <c r="LK22" s="119"/>
      <c r="LL22" s="119"/>
      <c r="LM22" s="119"/>
      <c r="LN22" s="119"/>
      <c r="LO22" s="119"/>
      <c r="LP22" s="119"/>
      <c r="LQ22" s="119"/>
      <c r="LR22" s="119"/>
      <c r="LS22" s="119"/>
      <c r="LT22" s="119"/>
      <c r="LU22" s="119"/>
      <c r="LV22" s="119"/>
      <c r="LW22" s="119"/>
      <c r="LX22" s="119"/>
      <c r="LY22" s="119"/>
      <c r="LZ22" s="119"/>
      <c r="MA22" s="119"/>
      <c r="MB22" s="119"/>
      <c r="MC22" s="119"/>
      <c r="MD22" s="119"/>
      <c r="ME22" s="119"/>
      <c r="MF22" s="119"/>
      <c r="MG22" s="119"/>
      <c r="MH22" s="119"/>
      <c r="MI22" s="119"/>
      <c r="MJ22" s="119"/>
      <c r="MK22" s="119"/>
      <c r="ML22" s="119"/>
      <c r="MM22" s="119"/>
      <c r="MN22" s="119"/>
      <c r="MO22" s="119"/>
      <c r="MP22" s="119"/>
      <c r="MQ22" s="119"/>
      <c r="MR22" s="119"/>
      <c r="MS22" s="119"/>
      <c r="MT22" s="119"/>
      <c r="MU22" s="119"/>
      <c r="MV22" s="119"/>
      <c r="MW22" s="119"/>
      <c r="MX22" s="119"/>
      <c r="MY22" s="119"/>
      <c r="MZ22" s="119"/>
      <c r="NA22" s="119"/>
      <c r="NB22" s="119"/>
      <c r="NC22" s="119"/>
      <c r="ND22" s="119"/>
      <c r="NE22" s="119"/>
      <c r="NF22" s="119"/>
      <c r="NG22" s="119"/>
      <c r="NH22" s="119"/>
      <c r="NI22" s="119"/>
      <c r="NJ22" s="119"/>
      <c r="NK22" s="119"/>
      <c r="NL22" s="119"/>
      <c r="NM22" s="119"/>
      <c r="NN22" s="119"/>
      <c r="NO22" s="119"/>
      <c r="NP22" s="119"/>
      <c r="NQ22" s="119"/>
      <c r="NR22" s="119"/>
      <c r="NS22" s="119"/>
      <c r="NT22" s="119"/>
      <c r="NU22" s="119"/>
      <c r="NV22" s="119"/>
      <c r="NW22" s="119"/>
      <c r="NX22" s="119"/>
      <c r="NY22" s="119"/>
      <c r="NZ22" s="119"/>
      <c r="OA22" s="119"/>
      <c r="OB22" s="119"/>
      <c r="OC22" s="119"/>
      <c r="OD22" s="119"/>
      <c r="OE22" s="119"/>
      <c r="OF22" s="119"/>
      <c r="OG22" s="119"/>
      <c r="OH22" s="119"/>
      <c r="OI22" s="119"/>
      <c r="OJ22" s="119"/>
      <c r="OK22" s="119"/>
      <c r="OL22" s="119"/>
      <c r="OM22" s="119"/>
      <c r="ON22" s="119"/>
      <c r="OO22" s="119"/>
      <c r="OP22" s="119"/>
      <c r="OQ22" s="119"/>
      <c r="OR22" s="119"/>
      <c r="OS22" s="119"/>
      <c r="OT22" s="119"/>
      <c r="OU22" s="119"/>
      <c r="OV22" s="119"/>
      <c r="OW22" s="119"/>
      <c r="OX22" s="119"/>
      <c r="OY22" s="119"/>
      <c r="OZ22" s="119"/>
      <c r="PA22" s="119"/>
      <c r="PB22" s="119"/>
      <c r="PC22" s="119"/>
      <c r="PD22" s="119"/>
      <c r="PE22" s="119"/>
      <c r="PF22" s="119"/>
      <c r="PG22" s="119"/>
      <c r="PH22" s="119"/>
      <c r="PI22" s="119"/>
      <c r="PJ22" s="119"/>
      <c r="PK22" s="119"/>
      <c r="PL22" s="119"/>
      <c r="PM22" s="119"/>
      <c r="PN22" s="119"/>
      <c r="PO22" s="119"/>
      <c r="PP22" s="119"/>
      <c r="PQ22" s="119"/>
      <c r="PR22" s="119"/>
      <c r="PS22" s="119"/>
      <c r="PT22" s="119"/>
      <c r="PU22" s="119"/>
      <c r="PV22" s="119"/>
      <c r="PW22" s="119"/>
      <c r="PX22" s="119"/>
      <c r="PY22" s="119"/>
      <c r="PZ22" s="119"/>
      <c r="QA22" s="119"/>
      <c r="QB22" s="119"/>
      <c r="QC22" s="119"/>
      <c r="QD22" s="119"/>
      <c r="QE22" s="119"/>
      <c r="QF22" s="119"/>
      <c r="QG22" s="119"/>
      <c r="QH22" s="119"/>
      <c r="QI22" s="119"/>
      <c r="QJ22" s="119"/>
      <c r="QK22" s="119"/>
      <c r="QL22" s="119"/>
      <c r="QM22" s="119"/>
      <c r="QN22" s="119"/>
      <c r="QO22" s="119"/>
      <c r="QP22" s="119"/>
      <c r="QQ22" s="119"/>
      <c r="QR22" s="119"/>
      <c r="QS22" s="119"/>
      <c r="QT22" s="119"/>
      <c r="QU22" s="119"/>
      <c r="QV22" s="119"/>
      <c r="QW22" s="119"/>
      <c r="QX22" s="119"/>
      <c r="QY22" s="119"/>
      <c r="QZ22" s="119"/>
      <c r="RA22" s="119"/>
      <c r="RB22" s="119"/>
      <c r="RC22" s="119"/>
      <c r="RD22" s="119"/>
      <c r="RE22" s="119"/>
      <c r="RF22" s="119"/>
      <c r="RG22" s="119"/>
      <c r="RH22" s="119"/>
      <c r="RI22" s="119"/>
      <c r="RJ22" s="119"/>
      <c r="RK22" s="119"/>
      <c r="RL22" s="119"/>
      <c r="RM22" s="119"/>
      <c r="RN22" s="119"/>
      <c r="RO22" s="119"/>
      <c r="RP22" s="119"/>
      <c r="RQ22" s="119"/>
      <c r="RR22" s="119"/>
      <c r="RS22" s="119"/>
    </row>
    <row r="23" spans="1:487" ht="12.75">
      <c r="A23" s="107" t="s">
        <v>4548</v>
      </c>
      <c r="B23" s="107" t="s">
        <v>317</v>
      </c>
      <c r="C23" s="92" t="s">
        <v>39</v>
      </c>
      <c r="D23" s="69">
        <v>74400</v>
      </c>
      <c r="E23" s="99" t="s">
        <v>4502</v>
      </c>
      <c r="F23" s="92" t="s">
        <v>3164</v>
      </c>
      <c r="G23" s="291" t="s">
        <v>4549</v>
      </c>
      <c r="H23" s="92" t="s">
        <v>1149</v>
      </c>
      <c r="I23" s="757">
        <v>825</v>
      </c>
      <c r="J23" s="69">
        <v>35000</v>
      </c>
      <c r="K23" s="107"/>
      <c r="L23" s="123" t="s">
        <v>4553</v>
      </c>
      <c r="M23" s="107"/>
      <c r="N23" s="92" t="s">
        <v>30</v>
      </c>
      <c r="O23" s="460">
        <v>45119</v>
      </c>
      <c r="P23" s="107"/>
      <c r="Q23" s="92" t="s">
        <v>4551</v>
      </c>
      <c r="R23" s="99" t="s">
        <v>4552</v>
      </c>
      <c r="S23" s="107" t="s">
        <v>80</v>
      </c>
      <c r="T23" s="397"/>
      <c r="U23" s="397"/>
      <c r="V23" s="397"/>
      <c r="W23" s="397"/>
      <c r="X23" s="397"/>
      <c r="Y23" s="397"/>
      <c r="Z23" s="397"/>
      <c r="AA23" s="397"/>
      <c r="AB23" s="397"/>
      <c r="AC23" s="397"/>
      <c r="AD23" s="397"/>
      <c r="AE23" s="397"/>
      <c r="AF23" s="397"/>
      <c r="AG23" s="397"/>
      <c r="AH23" s="397"/>
      <c r="AI23" s="397"/>
      <c r="AJ23" s="397"/>
      <c r="AK23" s="397"/>
      <c r="AL23" s="397"/>
      <c r="AM23" s="397"/>
      <c r="AN23" s="397"/>
      <c r="AO23" s="397"/>
      <c r="AP23" s="397"/>
      <c r="AQ23" s="397"/>
      <c r="AR23" s="397"/>
      <c r="AS23" s="397"/>
      <c r="AT23" s="397"/>
      <c r="AU23" s="397"/>
      <c r="AV23" s="397"/>
      <c r="AW23" s="397"/>
      <c r="AX23" s="397"/>
      <c r="AY23" s="397"/>
      <c r="AZ23" s="397"/>
      <c r="BA23" s="397"/>
      <c r="BB23" s="397"/>
      <c r="BC23" s="397"/>
      <c r="BD23" s="397"/>
      <c r="BE23" s="397"/>
      <c r="BF23" s="397"/>
      <c r="BG23" s="397"/>
      <c r="BH23" s="397"/>
      <c r="BI23" s="397"/>
      <c r="BJ23" s="397"/>
      <c r="BK23" s="397"/>
      <c r="BL23" s="397"/>
      <c r="BM23" s="397"/>
      <c r="BN23" s="397"/>
      <c r="BO23" s="397"/>
      <c r="BP23" s="397"/>
      <c r="BQ23" s="397"/>
      <c r="BR23" s="397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  <c r="DV23" s="119"/>
      <c r="DW23" s="119"/>
      <c r="DX23" s="119"/>
      <c r="DY23" s="119"/>
      <c r="DZ23" s="119"/>
      <c r="EA23" s="119"/>
      <c r="EB23" s="119"/>
      <c r="EC23" s="119"/>
      <c r="ED23" s="119"/>
      <c r="EE23" s="119"/>
      <c r="EF23" s="119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  <c r="ET23" s="119"/>
      <c r="EU23" s="119"/>
      <c r="EV23" s="119"/>
      <c r="EW23" s="119"/>
      <c r="EX23" s="119"/>
      <c r="EY23" s="119"/>
      <c r="EZ23" s="119"/>
      <c r="FA23" s="119"/>
      <c r="FB23" s="119"/>
      <c r="FC23" s="119"/>
      <c r="FD23" s="119"/>
      <c r="FE23" s="119"/>
      <c r="FF23" s="119"/>
      <c r="FG23" s="119"/>
      <c r="FH23" s="119"/>
      <c r="FI23" s="119"/>
      <c r="FJ23" s="119"/>
      <c r="FK23" s="119"/>
      <c r="FL23" s="119"/>
      <c r="FM23" s="119"/>
      <c r="FN23" s="119"/>
      <c r="FO23" s="119"/>
      <c r="FP23" s="119"/>
      <c r="FQ23" s="119"/>
      <c r="FR23" s="119"/>
      <c r="FS23" s="119"/>
      <c r="FT23" s="119"/>
      <c r="FU23" s="119"/>
      <c r="FV23" s="119"/>
      <c r="FW23" s="119"/>
      <c r="FX23" s="119"/>
      <c r="FY23" s="119"/>
      <c r="FZ23" s="119"/>
      <c r="GA23" s="119"/>
      <c r="GB23" s="119"/>
      <c r="GC23" s="119"/>
      <c r="GD23" s="119"/>
      <c r="GE23" s="119"/>
      <c r="GF23" s="119"/>
      <c r="GG23" s="119"/>
      <c r="GH23" s="119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M23" s="119"/>
      <c r="HN23" s="119"/>
      <c r="HO23" s="119"/>
      <c r="HP23" s="119"/>
      <c r="HQ23" s="119"/>
      <c r="HR23" s="119"/>
      <c r="HS23" s="119"/>
      <c r="HT23" s="119"/>
      <c r="HU23" s="119"/>
      <c r="HV23" s="119"/>
      <c r="HW23" s="119"/>
      <c r="HX23" s="119"/>
      <c r="HY23" s="119"/>
      <c r="HZ23" s="119"/>
      <c r="IA23" s="119"/>
      <c r="IB23" s="119"/>
      <c r="IC23" s="119"/>
      <c r="ID23" s="119"/>
      <c r="IE23" s="119"/>
      <c r="IF23" s="119"/>
      <c r="IG23" s="119"/>
      <c r="IH23" s="119"/>
      <c r="II23" s="119"/>
      <c r="IJ23" s="119"/>
      <c r="IK23" s="119"/>
      <c r="IL23" s="119"/>
      <c r="IM23" s="119"/>
      <c r="IN23" s="119"/>
      <c r="IO23" s="119"/>
      <c r="IP23" s="119"/>
      <c r="IQ23" s="119"/>
      <c r="IR23" s="119"/>
      <c r="IS23" s="119"/>
      <c r="IT23" s="119"/>
      <c r="IU23" s="119"/>
      <c r="IV23" s="119"/>
      <c r="IW23" s="119"/>
      <c r="IX23" s="119"/>
      <c r="IY23" s="119"/>
      <c r="IZ23" s="119"/>
      <c r="JA23" s="119"/>
      <c r="JB23" s="119"/>
      <c r="JC23" s="119"/>
      <c r="JD23" s="119"/>
      <c r="JE23" s="119"/>
      <c r="JF23" s="119"/>
      <c r="JG23" s="119"/>
      <c r="JH23" s="119"/>
      <c r="JI23" s="119"/>
      <c r="JJ23" s="119"/>
      <c r="JK23" s="119"/>
      <c r="JL23" s="119"/>
      <c r="JM23" s="119"/>
      <c r="JN23" s="119"/>
      <c r="JO23" s="119"/>
      <c r="JP23" s="119"/>
      <c r="JQ23" s="119"/>
      <c r="JR23" s="119"/>
      <c r="JS23" s="119"/>
      <c r="JT23" s="119"/>
      <c r="JU23" s="119"/>
      <c r="JV23" s="119"/>
      <c r="JW23" s="119"/>
      <c r="JX23" s="119"/>
      <c r="JY23" s="119"/>
      <c r="JZ23" s="119"/>
      <c r="KA23" s="119"/>
      <c r="KB23" s="119"/>
      <c r="KC23" s="119"/>
      <c r="KD23" s="119"/>
      <c r="KE23" s="119"/>
      <c r="KF23" s="119"/>
      <c r="KG23" s="119"/>
      <c r="KH23" s="119"/>
      <c r="KI23" s="119"/>
      <c r="KJ23" s="119"/>
      <c r="KK23" s="119"/>
      <c r="KL23" s="119"/>
      <c r="KM23" s="119"/>
      <c r="KN23" s="119"/>
      <c r="KO23" s="119"/>
      <c r="KP23" s="119"/>
      <c r="KQ23" s="119"/>
      <c r="KR23" s="119"/>
      <c r="KS23" s="119"/>
      <c r="KT23" s="119"/>
      <c r="KU23" s="119"/>
      <c r="KV23" s="119"/>
      <c r="KW23" s="119"/>
      <c r="KX23" s="119"/>
      <c r="KY23" s="119"/>
      <c r="KZ23" s="119"/>
      <c r="LA23" s="119"/>
      <c r="LB23" s="119"/>
      <c r="LC23" s="119"/>
      <c r="LD23" s="119"/>
      <c r="LE23" s="119"/>
      <c r="LF23" s="119"/>
      <c r="LG23" s="119"/>
      <c r="LH23" s="119"/>
      <c r="LI23" s="119"/>
      <c r="LJ23" s="119"/>
      <c r="LK23" s="119"/>
      <c r="LL23" s="119"/>
      <c r="LM23" s="119"/>
      <c r="LN23" s="119"/>
      <c r="LO23" s="119"/>
      <c r="LP23" s="119"/>
      <c r="LQ23" s="119"/>
      <c r="LR23" s="119"/>
      <c r="LS23" s="119"/>
      <c r="LT23" s="119"/>
      <c r="LU23" s="119"/>
      <c r="LV23" s="119"/>
      <c r="LW23" s="119"/>
      <c r="LX23" s="119"/>
      <c r="LY23" s="119"/>
      <c r="LZ23" s="119"/>
      <c r="MA23" s="119"/>
      <c r="MB23" s="119"/>
      <c r="MC23" s="119"/>
      <c r="MD23" s="119"/>
      <c r="ME23" s="119"/>
      <c r="MF23" s="119"/>
      <c r="MG23" s="119"/>
      <c r="MH23" s="119"/>
      <c r="MI23" s="119"/>
      <c r="MJ23" s="119"/>
      <c r="MK23" s="119"/>
      <c r="ML23" s="119"/>
      <c r="MM23" s="119"/>
      <c r="MN23" s="119"/>
      <c r="MO23" s="119"/>
      <c r="MP23" s="119"/>
      <c r="MQ23" s="119"/>
      <c r="MR23" s="119"/>
      <c r="MS23" s="119"/>
      <c r="MT23" s="119"/>
      <c r="MU23" s="119"/>
      <c r="MV23" s="119"/>
      <c r="MW23" s="119"/>
      <c r="MX23" s="119"/>
      <c r="MY23" s="119"/>
      <c r="MZ23" s="119"/>
      <c r="NA23" s="119"/>
      <c r="NB23" s="119"/>
      <c r="NC23" s="119"/>
      <c r="ND23" s="119"/>
      <c r="NE23" s="119"/>
      <c r="NF23" s="119"/>
      <c r="NG23" s="119"/>
      <c r="NH23" s="119"/>
      <c r="NI23" s="119"/>
      <c r="NJ23" s="119"/>
      <c r="NK23" s="119"/>
      <c r="NL23" s="119"/>
      <c r="NM23" s="119"/>
      <c r="NN23" s="119"/>
      <c r="NO23" s="119"/>
      <c r="NP23" s="119"/>
      <c r="NQ23" s="119"/>
      <c r="NR23" s="119"/>
      <c r="NS23" s="119"/>
      <c r="NT23" s="119"/>
      <c r="NU23" s="119"/>
      <c r="NV23" s="119"/>
      <c r="NW23" s="119"/>
      <c r="NX23" s="119"/>
      <c r="NY23" s="119"/>
      <c r="NZ23" s="119"/>
      <c r="OA23" s="119"/>
      <c r="OB23" s="119"/>
      <c r="OC23" s="119"/>
      <c r="OD23" s="119"/>
      <c r="OE23" s="119"/>
      <c r="OF23" s="119"/>
      <c r="OG23" s="119"/>
      <c r="OH23" s="119"/>
      <c r="OI23" s="119"/>
      <c r="OJ23" s="119"/>
      <c r="OK23" s="119"/>
      <c r="OL23" s="119"/>
      <c r="OM23" s="119"/>
      <c r="ON23" s="119"/>
      <c r="OO23" s="119"/>
      <c r="OP23" s="119"/>
      <c r="OQ23" s="119"/>
      <c r="OR23" s="119"/>
      <c r="OS23" s="119"/>
      <c r="OT23" s="119"/>
      <c r="OU23" s="119"/>
      <c r="OV23" s="119"/>
      <c r="OW23" s="119"/>
      <c r="OX23" s="119"/>
      <c r="OY23" s="119"/>
      <c r="OZ23" s="119"/>
      <c r="PA23" s="119"/>
      <c r="PB23" s="119"/>
      <c r="PC23" s="119"/>
      <c r="PD23" s="119"/>
      <c r="PE23" s="119"/>
      <c r="PF23" s="119"/>
      <c r="PG23" s="119"/>
      <c r="PH23" s="119"/>
      <c r="PI23" s="119"/>
      <c r="PJ23" s="119"/>
      <c r="PK23" s="119"/>
      <c r="PL23" s="119"/>
      <c r="PM23" s="119"/>
      <c r="PN23" s="119"/>
      <c r="PO23" s="119"/>
      <c r="PP23" s="119"/>
      <c r="PQ23" s="119"/>
      <c r="PR23" s="119"/>
      <c r="PS23" s="119"/>
      <c r="PT23" s="119"/>
      <c r="PU23" s="119"/>
      <c r="PV23" s="119"/>
      <c r="PW23" s="119"/>
      <c r="PX23" s="119"/>
      <c r="PY23" s="119"/>
      <c r="PZ23" s="119"/>
      <c r="QA23" s="119"/>
      <c r="QB23" s="119"/>
      <c r="QC23" s="119"/>
      <c r="QD23" s="119"/>
      <c r="QE23" s="119"/>
      <c r="QF23" s="119"/>
      <c r="QG23" s="119"/>
      <c r="QH23" s="119"/>
      <c r="QI23" s="119"/>
      <c r="QJ23" s="119"/>
      <c r="QK23" s="119"/>
      <c r="QL23" s="119"/>
      <c r="QM23" s="119"/>
      <c r="QN23" s="119"/>
      <c r="QO23" s="119"/>
      <c r="QP23" s="119"/>
      <c r="QQ23" s="119"/>
      <c r="QR23" s="119"/>
      <c r="QS23" s="119"/>
      <c r="QT23" s="119"/>
      <c r="QU23" s="119"/>
      <c r="QV23" s="119"/>
      <c r="QW23" s="119"/>
      <c r="QX23" s="119"/>
      <c r="QY23" s="119"/>
      <c r="QZ23" s="119"/>
      <c r="RA23" s="119"/>
      <c r="RB23" s="119"/>
      <c r="RC23" s="119"/>
      <c r="RD23" s="119"/>
      <c r="RE23" s="119"/>
      <c r="RF23" s="119"/>
      <c r="RG23" s="119"/>
      <c r="RH23" s="119"/>
      <c r="RI23" s="119"/>
      <c r="RJ23" s="119"/>
      <c r="RK23" s="119"/>
      <c r="RL23" s="119"/>
      <c r="RM23" s="119"/>
      <c r="RN23" s="119"/>
      <c r="RO23" s="119"/>
      <c r="RP23" s="119"/>
      <c r="RQ23" s="119"/>
      <c r="RR23" s="119"/>
      <c r="RS23" s="119"/>
    </row>
    <row r="24" spans="1:487" ht="12.75">
      <c r="A24" s="107" t="s">
        <v>4548</v>
      </c>
      <c r="B24" s="107" t="s">
        <v>317</v>
      </c>
      <c r="C24" s="92" t="s">
        <v>39</v>
      </c>
      <c r="D24" s="69">
        <v>74400</v>
      </c>
      <c r="E24" s="99" t="s">
        <v>4505</v>
      </c>
      <c r="F24" s="92" t="s">
        <v>3164</v>
      </c>
      <c r="G24" s="291" t="s">
        <v>4549</v>
      </c>
      <c r="H24" s="92" t="s">
        <v>1149</v>
      </c>
      <c r="I24" s="757">
        <v>825</v>
      </c>
      <c r="J24" s="69">
        <v>35000</v>
      </c>
      <c r="K24" s="107"/>
      <c r="L24" s="291" t="s">
        <v>4554</v>
      </c>
      <c r="M24" s="107"/>
      <c r="N24" s="92" t="s">
        <v>30</v>
      </c>
      <c r="O24" s="460">
        <v>45132</v>
      </c>
      <c r="P24" s="107"/>
      <c r="Q24" s="92" t="s">
        <v>4551</v>
      </c>
      <c r="R24" s="99" t="s">
        <v>4552</v>
      </c>
      <c r="S24" s="107" t="s">
        <v>80</v>
      </c>
      <c r="T24" s="397"/>
      <c r="U24" s="397"/>
      <c r="V24" s="397"/>
      <c r="W24" s="397"/>
      <c r="X24" s="397"/>
      <c r="Y24" s="397"/>
      <c r="Z24" s="397"/>
      <c r="AA24" s="397"/>
      <c r="AB24" s="397"/>
      <c r="AC24" s="397"/>
      <c r="AD24" s="397"/>
      <c r="AE24" s="397"/>
      <c r="AF24" s="397"/>
      <c r="AG24" s="397"/>
      <c r="AH24" s="397"/>
      <c r="AI24" s="397"/>
      <c r="AJ24" s="397"/>
      <c r="AK24" s="397"/>
      <c r="AL24" s="397"/>
      <c r="AM24" s="397"/>
      <c r="AN24" s="397"/>
      <c r="AO24" s="397"/>
      <c r="AP24" s="397"/>
      <c r="AQ24" s="397"/>
      <c r="AR24" s="397"/>
      <c r="AS24" s="397"/>
      <c r="AT24" s="397"/>
      <c r="AU24" s="397"/>
      <c r="AV24" s="397"/>
      <c r="AW24" s="397"/>
      <c r="AX24" s="397"/>
      <c r="AY24" s="397"/>
      <c r="AZ24" s="397"/>
      <c r="BA24" s="397"/>
      <c r="BB24" s="397"/>
      <c r="BC24" s="397"/>
      <c r="BD24" s="397"/>
      <c r="BE24" s="397"/>
      <c r="BF24" s="397"/>
      <c r="BG24" s="397"/>
      <c r="BH24" s="397"/>
      <c r="BI24" s="397"/>
      <c r="BJ24" s="397"/>
      <c r="BK24" s="397"/>
      <c r="BL24" s="397"/>
      <c r="BM24" s="397"/>
      <c r="BN24" s="397"/>
      <c r="BO24" s="397"/>
      <c r="BP24" s="397"/>
      <c r="BQ24" s="397"/>
      <c r="BR24" s="397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  <c r="DV24" s="119"/>
      <c r="DW24" s="119"/>
      <c r="DX24" s="119"/>
      <c r="DY24" s="119"/>
      <c r="DZ24" s="119"/>
      <c r="EA24" s="119"/>
      <c r="EB24" s="119"/>
      <c r="EC24" s="119"/>
      <c r="ED24" s="119"/>
      <c r="EE24" s="119"/>
      <c r="EF24" s="119"/>
      <c r="EG24" s="119"/>
      <c r="EH24" s="119"/>
      <c r="EI24" s="119"/>
      <c r="EJ24" s="119"/>
      <c r="EK24" s="119"/>
      <c r="EL24" s="119"/>
      <c r="EM24" s="119"/>
      <c r="EN24" s="119"/>
      <c r="EO24" s="119"/>
      <c r="EP24" s="119"/>
      <c r="EQ24" s="119"/>
      <c r="ER24" s="119"/>
      <c r="ES24" s="119"/>
      <c r="ET24" s="119"/>
      <c r="EU24" s="119"/>
      <c r="EV24" s="119"/>
      <c r="EW24" s="119"/>
      <c r="EX24" s="119"/>
      <c r="EY24" s="119"/>
      <c r="EZ24" s="119"/>
      <c r="FA24" s="119"/>
      <c r="FB24" s="119"/>
      <c r="FC24" s="119"/>
      <c r="FD24" s="119"/>
      <c r="FE24" s="119"/>
      <c r="FF24" s="119"/>
      <c r="FG24" s="119"/>
      <c r="FH24" s="119"/>
      <c r="FI24" s="119"/>
      <c r="FJ24" s="119"/>
      <c r="FK24" s="119"/>
      <c r="FL24" s="119"/>
      <c r="FM24" s="119"/>
      <c r="FN24" s="119"/>
      <c r="FO24" s="119"/>
      <c r="FP24" s="119"/>
      <c r="FQ24" s="119"/>
      <c r="FR24" s="119"/>
      <c r="FS24" s="119"/>
      <c r="FT24" s="119"/>
      <c r="FU24" s="119"/>
      <c r="FV24" s="119"/>
      <c r="FW24" s="119"/>
      <c r="FX24" s="119"/>
      <c r="FY24" s="119"/>
      <c r="FZ24" s="119"/>
      <c r="GA24" s="119"/>
      <c r="GB24" s="119"/>
      <c r="GC24" s="119"/>
      <c r="GD24" s="119"/>
      <c r="GE24" s="119"/>
      <c r="GF24" s="119"/>
      <c r="GG24" s="119"/>
      <c r="GH24" s="119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M24" s="119"/>
      <c r="HN24" s="119"/>
      <c r="HO24" s="119"/>
      <c r="HP24" s="119"/>
      <c r="HQ24" s="119"/>
      <c r="HR24" s="119"/>
      <c r="HS24" s="119"/>
      <c r="HT24" s="119"/>
      <c r="HU24" s="119"/>
      <c r="HV24" s="119"/>
      <c r="HW24" s="119"/>
      <c r="HX24" s="119"/>
      <c r="HY24" s="119"/>
      <c r="HZ24" s="119"/>
      <c r="IA24" s="119"/>
      <c r="IB24" s="119"/>
      <c r="IC24" s="119"/>
      <c r="ID24" s="119"/>
      <c r="IE24" s="119"/>
      <c r="IF24" s="119"/>
      <c r="IG24" s="119"/>
      <c r="IH24" s="119"/>
      <c r="II24" s="119"/>
      <c r="IJ24" s="119"/>
      <c r="IK24" s="119"/>
      <c r="IL24" s="119"/>
      <c r="IM24" s="119"/>
      <c r="IN24" s="119"/>
      <c r="IO24" s="119"/>
      <c r="IP24" s="119"/>
      <c r="IQ24" s="119"/>
      <c r="IR24" s="119"/>
      <c r="IS24" s="119"/>
      <c r="IT24" s="119"/>
      <c r="IU24" s="119"/>
      <c r="IV24" s="119"/>
      <c r="IW24" s="119"/>
      <c r="IX24" s="119"/>
      <c r="IY24" s="119"/>
      <c r="IZ24" s="119"/>
      <c r="JA24" s="119"/>
      <c r="JB24" s="119"/>
      <c r="JC24" s="119"/>
      <c r="JD24" s="119"/>
      <c r="JE24" s="119"/>
      <c r="JF24" s="119"/>
      <c r="JG24" s="119"/>
      <c r="JH24" s="119"/>
      <c r="JI24" s="119"/>
      <c r="JJ24" s="119"/>
      <c r="JK24" s="119"/>
      <c r="JL24" s="119"/>
      <c r="JM24" s="119"/>
      <c r="JN24" s="119"/>
      <c r="JO24" s="119"/>
      <c r="JP24" s="119"/>
      <c r="JQ24" s="119"/>
      <c r="JR24" s="119"/>
      <c r="JS24" s="119"/>
      <c r="JT24" s="119"/>
      <c r="JU24" s="119"/>
      <c r="JV24" s="119"/>
      <c r="JW24" s="119"/>
      <c r="JX24" s="119"/>
      <c r="JY24" s="119"/>
      <c r="JZ24" s="119"/>
      <c r="KA24" s="119"/>
      <c r="KB24" s="119"/>
      <c r="KC24" s="119"/>
      <c r="KD24" s="119"/>
      <c r="KE24" s="119"/>
      <c r="KF24" s="119"/>
      <c r="KG24" s="119"/>
      <c r="KH24" s="119"/>
      <c r="KI24" s="119"/>
      <c r="KJ24" s="119"/>
      <c r="KK24" s="119"/>
      <c r="KL24" s="119"/>
      <c r="KM24" s="119"/>
      <c r="KN24" s="119"/>
      <c r="KO24" s="119"/>
      <c r="KP24" s="119"/>
      <c r="KQ24" s="119"/>
      <c r="KR24" s="119"/>
      <c r="KS24" s="119"/>
      <c r="KT24" s="119"/>
      <c r="KU24" s="119"/>
      <c r="KV24" s="119"/>
      <c r="KW24" s="119"/>
      <c r="KX24" s="119"/>
      <c r="KY24" s="119"/>
      <c r="KZ24" s="119"/>
      <c r="LA24" s="119"/>
      <c r="LB24" s="119"/>
      <c r="LC24" s="119"/>
      <c r="LD24" s="119"/>
      <c r="LE24" s="119"/>
      <c r="LF24" s="119"/>
      <c r="LG24" s="119"/>
      <c r="LH24" s="119"/>
      <c r="LI24" s="119"/>
      <c r="LJ24" s="119"/>
      <c r="LK24" s="119"/>
      <c r="LL24" s="119"/>
      <c r="LM24" s="119"/>
      <c r="LN24" s="119"/>
      <c r="LO24" s="119"/>
      <c r="LP24" s="119"/>
      <c r="LQ24" s="119"/>
      <c r="LR24" s="119"/>
      <c r="LS24" s="119"/>
      <c r="LT24" s="119"/>
      <c r="LU24" s="119"/>
      <c r="LV24" s="119"/>
      <c r="LW24" s="119"/>
      <c r="LX24" s="119"/>
      <c r="LY24" s="119"/>
      <c r="LZ24" s="119"/>
      <c r="MA24" s="119"/>
      <c r="MB24" s="119"/>
      <c r="MC24" s="119"/>
      <c r="MD24" s="119"/>
      <c r="ME24" s="119"/>
      <c r="MF24" s="119"/>
      <c r="MG24" s="119"/>
      <c r="MH24" s="119"/>
      <c r="MI24" s="119"/>
      <c r="MJ24" s="119"/>
      <c r="MK24" s="119"/>
      <c r="ML24" s="119"/>
      <c r="MM24" s="119"/>
      <c r="MN24" s="119"/>
      <c r="MO24" s="119"/>
      <c r="MP24" s="119"/>
      <c r="MQ24" s="119"/>
      <c r="MR24" s="119"/>
      <c r="MS24" s="119"/>
      <c r="MT24" s="119"/>
      <c r="MU24" s="119"/>
      <c r="MV24" s="119"/>
      <c r="MW24" s="119"/>
      <c r="MX24" s="119"/>
      <c r="MY24" s="119"/>
      <c r="MZ24" s="119"/>
      <c r="NA24" s="119"/>
      <c r="NB24" s="119"/>
      <c r="NC24" s="119"/>
      <c r="ND24" s="119"/>
      <c r="NE24" s="119"/>
      <c r="NF24" s="119"/>
      <c r="NG24" s="119"/>
      <c r="NH24" s="119"/>
      <c r="NI24" s="119"/>
      <c r="NJ24" s="119"/>
      <c r="NK24" s="119"/>
      <c r="NL24" s="119"/>
      <c r="NM24" s="119"/>
      <c r="NN24" s="119"/>
      <c r="NO24" s="119"/>
      <c r="NP24" s="119"/>
      <c r="NQ24" s="119"/>
      <c r="NR24" s="119"/>
      <c r="NS24" s="119"/>
      <c r="NT24" s="119"/>
      <c r="NU24" s="119"/>
      <c r="NV24" s="119"/>
      <c r="NW24" s="119"/>
      <c r="NX24" s="119"/>
      <c r="NY24" s="119"/>
      <c r="NZ24" s="119"/>
      <c r="OA24" s="119"/>
      <c r="OB24" s="119"/>
      <c r="OC24" s="119"/>
      <c r="OD24" s="119"/>
      <c r="OE24" s="119"/>
      <c r="OF24" s="119"/>
      <c r="OG24" s="119"/>
      <c r="OH24" s="119"/>
      <c r="OI24" s="119"/>
      <c r="OJ24" s="119"/>
      <c r="OK24" s="119"/>
      <c r="OL24" s="119"/>
      <c r="OM24" s="119"/>
      <c r="ON24" s="119"/>
      <c r="OO24" s="119"/>
      <c r="OP24" s="119"/>
      <c r="OQ24" s="119"/>
      <c r="OR24" s="119"/>
      <c r="OS24" s="119"/>
      <c r="OT24" s="119"/>
      <c r="OU24" s="119"/>
      <c r="OV24" s="119"/>
      <c r="OW24" s="119"/>
      <c r="OX24" s="119"/>
      <c r="OY24" s="119"/>
      <c r="OZ24" s="119"/>
      <c r="PA24" s="119"/>
      <c r="PB24" s="119"/>
      <c r="PC24" s="119"/>
      <c r="PD24" s="119"/>
      <c r="PE24" s="119"/>
      <c r="PF24" s="119"/>
      <c r="PG24" s="119"/>
      <c r="PH24" s="119"/>
      <c r="PI24" s="119"/>
      <c r="PJ24" s="119"/>
      <c r="PK24" s="119"/>
      <c r="PL24" s="119"/>
      <c r="PM24" s="119"/>
      <c r="PN24" s="119"/>
      <c r="PO24" s="119"/>
      <c r="PP24" s="119"/>
      <c r="PQ24" s="119"/>
      <c r="PR24" s="119"/>
      <c r="PS24" s="119"/>
      <c r="PT24" s="119"/>
      <c r="PU24" s="119"/>
      <c r="PV24" s="119"/>
      <c r="PW24" s="119"/>
      <c r="PX24" s="119"/>
      <c r="PY24" s="119"/>
      <c r="PZ24" s="119"/>
      <c r="QA24" s="119"/>
      <c r="QB24" s="119"/>
      <c r="QC24" s="119"/>
      <c r="QD24" s="119"/>
      <c r="QE24" s="119"/>
      <c r="QF24" s="119"/>
      <c r="QG24" s="119"/>
      <c r="QH24" s="119"/>
      <c r="QI24" s="119"/>
      <c r="QJ24" s="119"/>
      <c r="QK24" s="119"/>
      <c r="QL24" s="119"/>
      <c r="QM24" s="119"/>
      <c r="QN24" s="119"/>
      <c r="QO24" s="119"/>
      <c r="QP24" s="119"/>
      <c r="QQ24" s="119"/>
      <c r="QR24" s="119"/>
      <c r="QS24" s="119"/>
      <c r="QT24" s="119"/>
      <c r="QU24" s="119"/>
      <c r="QV24" s="119"/>
      <c r="QW24" s="119"/>
      <c r="QX24" s="119"/>
      <c r="QY24" s="119"/>
      <c r="QZ24" s="119"/>
      <c r="RA24" s="119"/>
      <c r="RB24" s="119"/>
      <c r="RC24" s="119"/>
      <c r="RD24" s="119"/>
      <c r="RE24" s="119"/>
      <c r="RF24" s="119"/>
      <c r="RG24" s="119"/>
      <c r="RH24" s="119"/>
      <c r="RI24" s="119"/>
      <c r="RJ24" s="119"/>
      <c r="RK24" s="119"/>
      <c r="RL24" s="119"/>
      <c r="RM24" s="119"/>
      <c r="RN24" s="119"/>
      <c r="RO24" s="119"/>
      <c r="RP24" s="119"/>
      <c r="RQ24" s="119"/>
      <c r="RR24" s="119"/>
      <c r="RS24" s="119"/>
    </row>
    <row r="25" spans="1:487" ht="12.75">
      <c r="A25" s="107" t="s">
        <v>4548</v>
      </c>
      <c r="B25" s="107" t="s">
        <v>4555</v>
      </c>
      <c r="C25" s="92" t="s">
        <v>22</v>
      </c>
      <c r="D25" s="69">
        <v>123000</v>
      </c>
      <c r="E25" s="99" t="s">
        <v>4494</v>
      </c>
      <c r="F25" s="92" t="s">
        <v>4207</v>
      </c>
      <c r="G25" s="291" t="s">
        <v>4556</v>
      </c>
      <c r="H25" s="92" t="s">
        <v>27</v>
      </c>
      <c r="I25" s="758">
        <v>1250</v>
      </c>
      <c r="J25" s="69">
        <v>55000</v>
      </c>
      <c r="K25" s="107"/>
      <c r="L25" s="123" t="s">
        <v>4557</v>
      </c>
      <c r="M25" s="107"/>
      <c r="N25" s="92" t="s">
        <v>30</v>
      </c>
      <c r="O25" s="460">
        <v>45134</v>
      </c>
      <c r="P25" s="107"/>
      <c r="Q25" s="107" t="s">
        <v>4558</v>
      </c>
      <c r="R25" s="99" t="s">
        <v>4552</v>
      </c>
      <c r="S25" s="107" t="s">
        <v>80</v>
      </c>
      <c r="T25" s="397"/>
      <c r="U25" s="397"/>
      <c r="V25" s="397"/>
      <c r="W25" s="397"/>
      <c r="X25" s="397"/>
      <c r="Y25" s="397"/>
      <c r="Z25" s="397"/>
      <c r="AA25" s="397"/>
      <c r="AB25" s="397"/>
      <c r="AC25" s="397"/>
      <c r="AD25" s="397"/>
      <c r="AE25" s="397"/>
      <c r="AF25" s="397"/>
      <c r="AG25" s="397"/>
      <c r="AH25" s="397"/>
      <c r="AI25" s="397"/>
      <c r="AJ25" s="397"/>
      <c r="AK25" s="397"/>
      <c r="AL25" s="397"/>
      <c r="AM25" s="397"/>
      <c r="AN25" s="397"/>
      <c r="AO25" s="397"/>
      <c r="AP25" s="397"/>
      <c r="AQ25" s="397"/>
      <c r="AR25" s="397"/>
      <c r="AS25" s="397"/>
      <c r="AT25" s="397"/>
      <c r="AU25" s="397"/>
      <c r="AV25" s="397"/>
      <c r="AW25" s="397"/>
      <c r="AX25" s="397"/>
      <c r="AY25" s="397"/>
      <c r="AZ25" s="397"/>
      <c r="BA25" s="397"/>
      <c r="BB25" s="397"/>
      <c r="BC25" s="397"/>
      <c r="BD25" s="397"/>
      <c r="BE25" s="397"/>
      <c r="BF25" s="397"/>
      <c r="BG25" s="397"/>
      <c r="BH25" s="397"/>
      <c r="BI25" s="397"/>
      <c r="BJ25" s="397"/>
      <c r="BK25" s="397"/>
      <c r="BL25" s="397"/>
      <c r="BM25" s="397"/>
      <c r="BN25" s="397"/>
      <c r="BO25" s="397"/>
      <c r="BP25" s="397"/>
      <c r="BQ25" s="397"/>
      <c r="BR25" s="397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9"/>
      <c r="FA25" s="119"/>
      <c r="FB25" s="119"/>
      <c r="FC25" s="119"/>
      <c r="FD25" s="119"/>
      <c r="FE25" s="119"/>
      <c r="FF25" s="119"/>
      <c r="FG25" s="119"/>
      <c r="FH25" s="119"/>
      <c r="FI25" s="119"/>
      <c r="FJ25" s="119"/>
      <c r="FK25" s="119"/>
      <c r="FL25" s="119"/>
      <c r="FM25" s="119"/>
      <c r="FN25" s="119"/>
      <c r="FO25" s="119"/>
      <c r="FP25" s="119"/>
      <c r="FQ25" s="119"/>
      <c r="FR25" s="119"/>
      <c r="FS25" s="119"/>
      <c r="FT25" s="119"/>
      <c r="FU25" s="119"/>
      <c r="FV25" s="119"/>
      <c r="FW25" s="119"/>
      <c r="FX25" s="119"/>
      <c r="FY25" s="119"/>
      <c r="FZ25" s="119"/>
      <c r="GA25" s="119"/>
      <c r="GB25" s="119"/>
      <c r="GC25" s="119"/>
      <c r="GD25" s="119"/>
      <c r="GE25" s="119"/>
      <c r="GF25" s="119"/>
      <c r="GG25" s="119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19"/>
      <c r="IH25" s="119"/>
      <c r="II25" s="119"/>
      <c r="IJ25" s="119"/>
      <c r="IK25" s="119"/>
      <c r="IL25" s="119"/>
      <c r="IM25" s="119"/>
      <c r="IN25" s="119"/>
      <c r="IO25" s="119"/>
      <c r="IP25" s="119"/>
      <c r="IQ25" s="119"/>
      <c r="IR25" s="119"/>
      <c r="IS25" s="119"/>
      <c r="IT25" s="119"/>
      <c r="IU25" s="119"/>
      <c r="IV25" s="119"/>
      <c r="IW25" s="119"/>
      <c r="IX25" s="119"/>
      <c r="IY25" s="119"/>
      <c r="IZ25" s="119"/>
      <c r="JA25" s="119"/>
      <c r="JB25" s="119"/>
      <c r="JC25" s="119"/>
      <c r="JD25" s="119"/>
      <c r="JE25" s="119"/>
      <c r="JF25" s="119"/>
      <c r="JG25" s="119"/>
      <c r="JH25" s="119"/>
      <c r="JI25" s="119"/>
      <c r="JJ25" s="119"/>
      <c r="JK25" s="119"/>
      <c r="JL25" s="119"/>
      <c r="JM25" s="119"/>
      <c r="JN25" s="119"/>
      <c r="JO25" s="119"/>
      <c r="JP25" s="119"/>
      <c r="JQ25" s="119"/>
      <c r="JR25" s="119"/>
      <c r="JS25" s="119"/>
      <c r="JT25" s="119"/>
      <c r="JU25" s="119"/>
      <c r="JV25" s="119"/>
      <c r="JW25" s="119"/>
      <c r="JX25" s="119"/>
      <c r="JY25" s="119"/>
      <c r="JZ25" s="119"/>
      <c r="KA25" s="119"/>
      <c r="KB25" s="119"/>
      <c r="KC25" s="119"/>
      <c r="KD25" s="119"/>
      <c r="KE25" s="119"/>
      <c r="KF25" s="119"/>
      <c r="KG25" s="119"/>
      <c r="KH25" s="119"/>
      <c r="KI25" s="119"/>
      <c r="KJ25" s="119"/>
      <c r="KK25" s="119"/>
      <c r="KL25" s="119"/>
      <c r="KM25" s="119"/>
      <c r="KN25" s="119"/>
      <c r="KO25" s="119"/>
      <c r="KP25" s="119"/>
      <c r="KQ25" s="119"/>
      <c r="KR25" s="119"/>
      <c r="KS25" s="119"/>
      <c r="KT25" s="119"/>
      <c r="KU25" s="119"/>
      <c r="KV25" s="119"/>
      <c r="KW25" s="119"/>
      <c r="KX25" s="119"/>
      <c r="KY25" s="119"/>
      <c r="KZ25" s="119"/>
      <c r="LA25" s="119"/>
      <c r="LB25" s="119"/>
      <c r="LC25" s="119"/>
      <c r="LD25" s="119"/>
      <c r="LE25" s="119"/>
      <c r="LF25" s="119"/>
      <c r="LG25" s="119"/>
      <c r="LH25" s="119"/>
      <c r="LI25" s="119"/>
      <c r="LJ25" s="119"/>
      <c r="LK25" s="119"/>
      <c r="LL25" s="119"/>
      <c r="LM25" s="119"/>
      <c r="LN25" s="119"/>
      <c r="LO25" s="119"/>
      <c r="LP25" s="119"/>
      <c r="LQ25" s="119"/>
      <c r="LR25" s="119"/>
      <c r="LS25" s="119"/>
      <c r="LT25" s="119"/>
      <c r="LU25" s="119"/>
      <c r="LV25" s="119"/>
      <c r="LW25" s="119"/>
      <c r="LX25" s="119"/>
      <c r="LY25" s="119"/>
      <c r="LZ25" s="119"/>
      <c r="MA25" s="119"/>
      <c r="MB25" s="119"/>
      <c r="MC25" s="119"/>
      <c r="MD25" s="119"/>
      <c r="ME25" s="119"/>
      <c r="MF25" s="119"/>
      <c r="MG25" s="119"/>
      <c r="MH25" s="119"/>
      <c r="MI25" s="119"/>
      <c r="MJ25" s="119"/>
      <c r="MK25" s="119"/>
      <c r="ML25" s="119"/>
      <c r="MM25" s="119"/>
      <c r="MN25" s="119"/>
      <c r="MO25" s="119"/>
      <c r="MP25" s="119"/>
      <c r="MQ25" s="119"/>
      <c r="MR25" s="119"/>
      <c r="MS25" s="119"/>
      <c r="MT25" s="119"/>
      <c r="MU25" s="119"/>
      <c r="MV25" s="119"/>
      <c r="MW25" s="119"/>
      <c r="MX25" s="119"/>
      <c r="MY25" s="119"/>
      <c r="MZ25" s="119"/>
      <c r="NA25" s="119"/>
      <c r="NB25" s="119"/>
      <c r="NC25" s="119"/>
      <c r="ND25" s="119"/>
      <c r="NE25" s="119"/>
      <c r="NF25" s="119"/>
      <c r="NG25" s="119"/>
      <c r="NH25" s="119"/>
      <c r="NI25" s="119"/>
      <c r="NJ25" s="119"/>
      <c r="NK25" s="119"/>
      <c r="NL25" s="119"/>
      <c r="NM25" s="119"/>
      <c r="NN25" s="119"/>
      <c r="NO25" s="119"/>
      <c r="NP25" s="119"/>
      <c r="NQ25" s="119"/>
      <c r="NR25" s="119"/>
      <c r="NS25" s="119"/>
      <c r="NT25" s="119"/>
      <c r="NU25" s="119"/>
      <c r="NV25" s="119"/>
      <c r="NW25" s="119"/>
      <c r="NX25" s="119"/>
      <c r="NY25" s="119"/>
      <c r="NZ25" s="119"/>
      <c r="OA25" s="119"/>
      <c r="OB25" s="119"/>
      <c r="OC25" s="119"/>
      <c r="OD25" s="119"/>
      <c r="OE25" s="119"/>
      <c r="OF25" s="119"/>
      <c r="OG25" s="119"/>
      <c r="OH25" s="119"/>
      <c r="OI25" s="119"/>
      <c r="OJ25" s="119"/>
      <c r="OK25" s="119"/>
      <c r="OL25" s="119"/>
      <c r="OM25" s="119"/>
      <c r="ON25" s="119"/>
      <c r="OO25" s="119"/>
      <c r="OP25" s="119"/>
      <c r="OQ25" s="119"/>
      <c r="OR25" s="119"/>
      <c r="OS25" s="119"/>
      <c r="OT25" s="119"/>
      <c r="OU25" s="119"/>
      <c r="OV25" s="119"/>
      <c r="OW25" s="119"/>
      <c r="OX25" s="119"/>
      <c r="OY25" s="119"/>
      <c r="OZ25" s="119"/>
      <c r="PA25" s="119"/>
      <c r="PB25" s="119"/>
      <c r="PC25" s="119"/>
      <c r="PD25" s="119"/>
      <c r="PE25" s="119"/>
      <c r="PF25" s="119"/>
      <c r="PG25" s="119"/>
      <c r="PH25" s="119"/>
      <c r="PI25" s="119"/>
      <c r="PJ25" s="119"/>
      <c r="PK25" s="119"/>
      <c r="PL25" s="119"/>
      <c r="PM25" s="119"/>
      <c r="PN25" s="119"/>
      <c r="PO25" s="119"/>
      <c r="PP25" s="119"/>
      <c r="PQ25" s="119"/>
      <c r="PR25" s="119"/>
      <c r="PS25" s="119"/>
      <c r="PT25" s="119"/>
      <c r="PU25" s="119"/>
      <c r="PV25" s="119"/>
      <c r="PW25" s="119"/>
      <c r="PX25" s="119"/>
      <c r="PY25" s="119"/>
      <c r="PZ25" s="119"/>
      <c r="QA25" s="119"/>
      <c r="QB25" s="119"/>
      <c r="QC25" s="119"/>
      <c r="QD25" s="119"/>
      <c r="QE25" s="119"/>
      <c r="QF25" s="119"/>
      <c r="QG25" s="119"/>
      <c r="QH25" s="119"/>
      <c r="QI25" s="119"/>
      <c r="QJ25" s="119"/>
      <c r="QK25" s="119"/>
      <c r="QL25" s="119"/>
      <c r="QM25" s="119"/>
      <c r="QN25" s="119"/>
      <c r="QO25" s="119"/>
      <c r="QP25" s="119"/>
      <c r="QQ25" s="119"/>
      <c r="QR25" s="119"/>
      <c r="QS25" s="119"/>
      <c r="QT25" s="119"/>
      <c r="QU25" s="119"/>
      <c r="QV25" s="119"/>
      <c r="QW25" s="119"/>
      <c r="QX25" s="119"/>
      <c r="QY25" s="119"/>
      <c r="QZ25" s="119"/>
      <c r="RA25" s="119"/>
      <c r="RB25" s="119"/>
      <c r="RC25" s="119"/>
      <c r="RD25" s="119"/>
      <c r="RE25" s="119"/>
      <c r="RF25" s="119"/>
      <c r="RG25" s="119"/>
      <c r="RH25" s="119"/>
      <c r="RI25" s="119"/>
      <c r="RJ25" s="119"/>
      <c r="RK25" s="119"/>
      <c r="RL25" s="119"/>
      <c r="RM25" s="119"/>
      <c r="RN25" s="119"/>
      <c r="RO25" s="119"/>
      <c r="RP25" s="119"/>
      <c r="RQ25" s="119"/>
      <c r="RR25" s="119"/>
      <c r="RS25" s="119"/>
    </row>
    <row r="26" spans="1:487" ht="12.75">
      <c r="A26" s="107" t="s">
        <v>4548</v>
      </c>
      <c r="B26" s="107" t="s">
        <v>4555</v>
      </c>
      <c r="C26" s="92" t="s">
        <v>22</v>
      </c>
      <c r="D26" s="69">
        <v>123000</v>
      </c>
      <c r="E26" s="99" t="s">
        <v>4502</v>
      </c>
      <c r="F26" s="92" t="s">
        <v>4207</v>
      </c>
      <c r="G26" s="291" t="s">
        <v>4556</v>
      </c>
      <c r="H26" s="92" t="s">
        <v>27</v>
      </c>
      <c r="I26" s="758">
        <v>1250</v>
      </c>
      <c r="J26" s="69">
        <v>55000</v>
      </c>
      <c r="K26" s="107"/>
      <c r="L26" s="123" t="s">
        <v>4559</v>
      </c>
      <c r="M26" s="107"/>
      <c r="N26" s="92" t="s">
        <v>30</v>
      </c>
      <c r="O26" s="460">
        <v>45145</v>
      </c>
      <c r="P26" s="107"/>
      <c r="Q26" s="107" t="s">
        <v>4558</v>
      </c>
      <c r="R26" s="193" t="s">
        <v>4552</v>
      </c>
      <c r="S26" s="107" t="s">
        <v>80</v>
      </c>
      <c r="T26" s="397"/>
      <c r="U26" s="397"/>
      <c r="V26" s="397"/>
      <c r="W26" s="397"/>
      <c r="X26" s="397"/>
      <c r="Y26" s="397"/>
      <c r="Z26" s="397"/>
      <c r="AA26" s="397"/>
      <c r="AB26" s="397"/>
      <c r="AC26" s="397"/>
      <c r="AD26" s="397"/>
      <c r="AE26" s="397"/>
      <c r="AF26" s="397"/>
      <c r="AG26" s="397"/>
      <c r="AH26" s="397"/>
      <c r="AI26" s="397"/>
      <c r="AJ26" s="397"/>
      <c r="AK26" s="397"/>
      <c r="AL26" s="397"/>
      <c r="AM26" s="397"/>
      <c r="AN26" s="397"/>
      <c r="AO26" s="397"/>
      <c r="AP26" s="397"/>
      <c r="AQ26" s="397"/>
      <c r="AR26" s="397"/>
      <c r="AS26" s="397"/>
      <c r="AT26" s="397"/>
      <c r="AU26" s="397"/>
      <c r="AV26" s="397"/>
      <c r="AW26" s="397"/>
      <c r="AX26" s="397"/>
      <c r="AY26" s="397"/>
      <c r="AZ26" s="397"/>
      <c r="BA26" s="397"/>
      <c r="BB26" s="397"/>
      <c r="BC26" s="397"/>
      <c r="BD26" s="397"/>
      <c r="BE26" s="397"/>
      <c r="BF26" s="397"/>
      <c r="BG26" s="397"/>
      <c r="BH26" s="397"/>
      <c r="BI26" s="397"/>
      <c r="BJ26" s="397"/>
      <c r="BK26" s="397"/>
      <c r="BL26" s="397"/>
      <c r="BM26" s="397"/>
      <c r="BN26" s="397"/>
      <c r="BO26" s="397"/>
      <c r="BP26" s="397"/>
      <c r="BQ26" s="397"/>
      <c r="BR26" s="397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  <c r="DO26" s="119"/>
      <c r="DP26" s="119"/>
      <c r="DQ26" s="119"/>
      <c r="DR26" s="119"/>
      <c r="DS26" s="119"/>
      <c r="DT26" s="119"/>
      <c r="DU26" s="119"/>
      <c r="DV26" s="119"/>
      <c r="DW26" s="119"/>
      <c r="DX26" s="119"/>
      <c r="DY26" s="119"/>
      <c r="DZ26" s="119"/>
      <c r="EA26" s="119"/>
      <c r="EB26" s="119"/>
      <c r="EC26" s="119"/>
      <c r="ED26" s="119"/>
      <c r="EE26" s="119"/>
      <c r="EF26" s="119"/>
      <c r="EG26" s="119"/>
      <c r="EH26" s="119"/>
      <c r="EI26" s="119"/>
      <c r="EJ26" s="119"/>
      <c r="EK26" s="119"/>
      <c r="EL26" s="119"/>
      <c r="EM26" s="119"/>
      <c r="EN26" s="119"/>
      <c r="EO26" s="119"/>
      <c r="EP26" s="119"/>
      <c r="EQ26" s="119"/>
      <c r="ER26" s="119"/>
      <c r="ES26" s="119"/>
      <c r="ET26" s="119"/>
      <c r="EU26" s="119"/>
      <c r="EV26" s="119"/>
      <c r="EW26" s="119"/>
      <c r="EX26" s="119"/>
      <c r="EY26" s="119"/>
      <c r="EZ26" s="119"/>
      <c r="FA26" s="119"/>
      <c r="FB26" s="119"/>
      <c r="FC26" s="119"/>
      <c r="FD26" s="119"/>
      <c r="FE26" s="119"/>
      <c r="FF26" s="119"/>
      <c r="FG26" s="119"/>
      <c r="FH26" s="119"/>
      <c r="FI26" s="119"/>
      <c r="FJ26" s="119"/>
      <c r="FK26" s="119"/>
      <c r="FL26" s="119"/>
      <c r="FM26" s="119"/>
      <c r="FN26" s="119"/>
      <c r="FO26" s="119"/>
      <c r="FP26" s="119"/>
      <c r="FQ26" s="119"/>
      <c r="FR26" s="119"/>
      <c r="FS26" s="119"/>
      <c r="FT26" s="119"/>
      <c r="FU26" s="119"/>
      <c r="FV26" s="119"/>
      <c r="FW26" s="119"/>
      <c r="FX26" s="119"/>
      <c r="FY26" s="119"/>
      <c r="FZ26" s="119"/>
      <c r="GA26" s="119"/>
      <c r="GB26" s="119"/>
      <c r="GC26" s="119"/>
      <c r="GD26" s="119"/>
      <c r="GE26" s="119"/>
      <c r="GF26" s="119"/>
      <c r="GG26" s="119"/>
      <c r="GH26" s="119"/>
      <c r="GI26" s="119"/>
      <c r="GJ26" s="119"/>
      <c r="GK26" s="119"/>
      <c r="GL26" s="119"/>
      <c r="GM26" s="119"/>
      <c r="GN26" s="119"/>
      <c r="GO26" s="119"/>
      <c r="GP26" s="119"/>
      <c r="GQ26" s="119"/>
      <c r="GR26" s="119"/>
      <c r="GS26" s="119"/>
      <c r="GT26" s="119"/>
      <c r="GU26" s="119"/>
      <c r="GV26" s="119"/>
      <c r="GW26" s="119"/>
      <c r="GX26" s="119"/>
      <c r="GY26" s="119"/>
      <c r="GZ26" s="119"/>
      <c r="HA26" s="119"/>
      <c r="HB26" s="119"/>
      <c r="HC26" s="119"/>
      <c r="HD26" s="119"/>
      <c r="HE26" s="119"/>
      <c r="HF26" s="119"/>
      <c r="HG26" s="119"/>
      <c r="HH26" s="119"/>
      <c r="HI26" s="119"/>
      <c r="HJ26" s="119"/>
      <c r="HK26" s="119"/>
      <c r="HL26" s="119"/>
      <c r="HM26" s="119"/>
      <c r="HN26" s="119"/>
      <c r="HO26" s="119"/>
      <c r="HP26" s="119"/>
      <c r="HQ26" s="119"/>
      <c r="HR26" s="119"/>
      <c r="HS26" s="119"/>
      <c r="HT26" s="119"/>
      <c r="HU26" s="119"/>
      <c r="HV26" s="119"/>
      <c r="HW26" s="119"/>
      <c r="HX26" s="119"/>
      <c r="HY26" s="119"/>
      <c r="HZ26" s="119"/>
      <c r="IA26" s="119"/>
      <c r="IB26" s="119"/>
      <c r="IC26" s="119"/>
      <c r="ID26" s="119"/>
      <c r="IE26" s="119"/>
      <c r="IF26" s="119"/>
      <c r="IG26" s="119"/>
      <c r="IH26" s="119"/>
      <c r="II26" s="119"/>
      <c r="IJ26" s="119"/>
      <c r="IK26" s="119"/>
      <c r="IL26" s="119"/>
      <c r="IM26" s="119"/>
      <c r="IN26" s="119"/>
      <c r="IO26" s="119"/>
      <c r="IP26" s="119"/>
      <c r="IQ26" s="119"/>
      <c r="IR26" s="119"/>
      <c r="IS26" s="119"/>
      <c r="IT26" s="119"/>
      <c r="IU26" s="119"/>
      <c r="IV26" s="119"/>
      <c r="IW26" s="119"/>
      <c r="IX26" s="119"/>
      <c r="IY26" s="119"/>
      <c r="IZ26" s="119"/>
      <c r="JA26" s="119"/>
      <c r="JB26" s="119"/>
      <c r="JC26" s="119"/>
      <c r="JD26" s="119"/>
      <c r="JE26" s="119"/>
      <c r="JF26" s="119"/>
      <c r="JG26" s="119"/>
      <c r="JH26" s="119"/>
      <c r="JI26" s="119"/>
      <c r="JJ26" s="119"/>
      <c r="JK26" s="119"/>
      <c r="JL26" s="119"/>
      <c r="JM26" s="119"/>
      <c r="JN26" s="119"/>
      <c r="JO26" s="119"/>
      <c r="JP26" s="119"/>
      <c r="JQ26" s="119"/>
      <c r="JR26" s="119"/>
      <c r="JS26" s="119"/>
      <c r="JT26" s="119"/>
      <c r="JU26" s="119"/>
      <c r="JV26" s="119"/>
      <c r="JW26" s="119"/>
      <c r="JX26" s="119"/>
      <c r="JY26" s="119"/>
      <c r="JZ26" s="119"/>
      <c r="KA26" s="119"/>
      <c r="KB26" s="119"/>
      <c r="KC26" s="119"/>
      <c r="KD26" s="119"/>
      <c r="KE26" s="119"/>
      <c r="KF26" s="119"/>
      <c r="KG26" s="119"/>
      <c r="KH26" s="119"/>
      <c r="KI26" s="119"/>
      <c r="KJ26" s="119"/>
      <c r="KK26" s="119"/>
      <c r="KL26" s="119"/>
      <c r="KM26" s="119"/>
      <c r="KN26" s="119"/>
      <c r="KO26" s="119"/>
      <c r="KP26" s="119"/>
      <c r="KQ26" s="119"/>
      <c r="KR26" s="119"/>
      <c r="KS26" s="119"/>
      <c r="KT26" s="119"/>
      <c r="KU26" s="119"/>
      <c r="KV26" s="119"/>
      <c r="KW26" s="119"/>
      <c r="KX26" s="119"/>
      <c r="KY26" s="119"/>
      <c r="KZ26" s="119"/>
      <c r="LA26" s="119"/>
      <c r="LB26" s="119"/>
      <c r="LC26" s="119"/>
      <c r="LD26" s="119"/>
      <c r="LE26" s="119"/>
      <c r="LF26" s="119"/>
      <c r="LG26" s="119"/>
      <c r="LH26" s="119"/>
      <c r="LI26" s="119"/>
      <c r="LJ26" s="119"/>
      <c r="LK26" s="119"/>
      <c r="LL26" s="119"/>
      <c r="LM26" s="119"/>
      <c r="LN26" s="119"/>
      <c r="LO26" s="119"/>
      <c r="LP26" s="119"/>
      <c r="LQ26" s="119"/>
      <c r="LR26" s="119"/>
      <c r="LS26" s="119"/>
      <c r="LT26" s="119"/>
      <c r="LU26" s="119"/>
      <c r="LV26" s="119"/>
      <c r="LW26" s="119"/>
      <c r="LX26" s="119"/>
      <c r="LY26" s="119"/>
      <c r="LZ26" s="119"/>
      <c r="MA26" s="119"/>
      <c r="MB26" s="119"/>
      <c r="MC26" s="119"/>
      <c r="MD26" s="119"/>
      <c r="ME26" s="119"/>
      <c r="MF26" s="119"/>
      <c r="MG26" s="119"/>
      <c r="MH26" s="119"/>
      <c r="MI26" s="119"/>
      <c r="MJ26" s="119"/>
      <c r="MK26" s="119"/>
      <c r="ML26" s="119"/>
      <c r="MM26" s="119"/>
      <c r="MN26" s="119"/>
      <c r="MO26" s="119"/>
      <c r="MP26" s="119"/>
      <c r="MQ26" s="119"/>
      <c r="MR26" s="119"/>
      <c r="MS26" s="119"/>
      <c r="MT26" s="119"/>
      <c r="MU26" s="119"/>
      <c r="MV26" s="119"/>
      <c r="MW26" s="119"/>
      <c r="MX26" s="119"/>
      <c r="MY26" s="119"/>
      <c r="MZ26" s="119"/>
      <c r="NA26" s="119"/>
      <c r="NB26" s="119"/>
      <c r="NC26" s="119"/>
      <c r="ND26" s="119"/>
      <c r="NE26" s="119"/>
      <c r="NF26" s="119"/>
      <c r="NG26" s="119"/>
      <c r="NH26" s="119"/>
      <c r="NI26" s="119"/>
      <c r="NJ26" s="119"/>
      <c r="NK26" s="119"/>
      <c r="NL26" s="119"/>
      <c r="NM26" s="119"/>
      <c r="NN26" s="119"/>
      <c r="NO26" s="119"/>
      <c r="NP26" s="119"/>
      <c r="NQ26" s="119"/>
      <c r="NR26" s="119"/>
      <c r="NS26" s="119"/>
      <c r="NT26" s="119"/>
      <c r="NU26" s="119"/>
      <c r="NV26" s="119"/>
      <c r="NW26" s="119"/>
      <c r="NX26" s="119"/>
      <c r="NY26" s="119"/>
      <c r="NZ26" s="119"/>
      <c r="OA26" s="119"/>
      <c r="OB26" s="119"/>
      <c r="OC26" s="119"/>
      <c r="OD26" s="119"/>
      <c r="OE26" s="119"/>
      <c r="OF26" s="119"/>
      <c r="OG26" s="119"/>
      <c r="OH26" s="119"/>
      <c r="OI26" s="119"/>
      <c r="OJ26" s="119"/>
      <c r="OK26" s="119"/>
      <c r="OL26" s="119"/>
      <c r="OM26" s="119"/>
      <c r="ON26" s="119"/>
      <c r="OO26" s="119"/>
      <c r="OP26" s="119"/>
      <c r="OQ26" s="119"/>
      <c r="OR26" s="119"/>
      <c r="OS26" s="119"/>
      <c r="OT26" s="119"/>
      <c r="OU26" s="119"/>
      <c r="OV26" s="119"/>
      <c r="OW26" s="119"/>
      <c r="OX26" s="119"/>
      <c r="OY26" s="119"/>
      <c r="OZ26" s="119"/>
      <c r="PA26" s="119"/>
      <c r="PB26" s="119"/>
      <c r="PC26" s="119"/>
      <c r="PD26" s="119"/>
      <c r="PE26" s="119"/>
      <c r="PF26" s="119"/>
      <c r="PG26" s="119"/>
      <c r="PH26" s="119"/>
      <c r="PI26" s="119"/>
      <c r="PJ26" s="119"/>
      <c r="PK26" s="119"/>
      <c r="PL26" s="119"/>
      <c r="PM26" s="119"/>
      <c r="PN26" s="119"/>
      <c r="PO26" s="119"/>
      <c r="PP26" s="119"/>
      <c r="PQ26" s="119"/>
      <c r="PR26" s="119"/>
      <c r="PS26" s="119"/>
      <c r="PT26" s="119"/>
      <c r="PU26" s="119"/>
      <c r="PV26" s="119"/>
      <c r="PW26" s="119"/>
      <c r="PX26" s="119"/>
      <c r="PY26" s="119"/>
      <c r="PZ26" s="119"/>
      <c r="QA26" s="119"/>
      <c r="QB26" s="119"/>
      <c r="QC26" s="119"/>
      <c r="QD26" s="119"/>
      <c r="QE26" s="119"/>
      <c r="QF26" s="119"/>
      <c r="QG26" s="119"/>
      <c r="QH26" s="119"/>
      <c r="QI26" s="119"/>
      <c r="QJ26" s="119"/>
      <c r="QK26" s="119"/>
      <c r="QL26" s="119"/>
      <c r="QM26" s="119"/>
      <c r="QN26" s="119"/>
      <c r="QO26" s="119"/>
      <c r="QP26" s="119"/>
      <c r="QQ26" s="119"/>
      <c r="QR26" s="119"/>
      <c r="QS26" s="119"/>
      <c r="QT26" s="119"/>
      <c r="QU26" s="119"/>
      <c r="QV26" s="119"/>
      <c r="QW26" s="119"/>
      <c r="QX26" s="119"/>
      <c r="QY26" s="119"/>
      <c r="QZ26" s="119"/>
      <c r="RA26" s="119"/>
      <c r="RB26" s="119"/>
      <c r="RC26" s="119"/>
      <c r="RD26" s="119"/>
      <c r="RE26" s="119"/>
      <c r="RF26" s="119"/>
      <c r="RG26" s="119"/>
      <c r="RH26" s="119"/>
      <c r="RI26" s="119"/>
      <c r="RJ26" s="119"/>
      <c r="RK26" s="119"/>
      <c r="RL26" s="119"/>
      <c r="RM26" s="119"/>
      <c r="RN26" s="119"/>
      <c r="RO26" s="119"/>
      <c r="RP26" s="119"/>
      <c r="RQ26" s="119"/>
      <c r="RR26" s="119"/>
      <c r="RS26" s="119"/>
    </row>
    <row r="27" spans="1:487" ht="12.75">
      <c r="A27" s="107" t="s">
        <v>4548</v>
      </c>
      <c r="B27" s="107" t="s">
        <v>4560</v>
      </c>
      <c r="C27" s="92" t="s">
        <v>22</v>
      </c>
      <c r="D27" s="69">
        <v>384000</v>
      </c>
      <c r="E27" s="99" t="s">
        <v>4494</v>
      </c>
      <c r="F27" s="92" t="s">
        <v>4207</v>
      </c>
      <c r="G27" s="291" t="s">
        <v>4561</v>
      </c>
      <c r="H27" s="92" t="s">
        <v>27</v>
      </c>
      <c r="I27" s="758">
        <v>3200</v>
      </c>
      <c r="J27" s="69">
        <v>70000</v>
      </c>
      <c r="K27" s="107"/>
      <c r="L27" s="123" t="s">
        <v>4562</v>
      </c>
      <c r="M27" s="107"/>
      <c r="N27" s="92" t="s">
        <v>30</v>
      </c>
      <c r="O27" s="460">
        <v>45160</v>
      </c>
      <c r="P27" s="107"/>
      <c r="Q27" s="92" t="s">
        <v>4563</v>
      </c>
      <c r="R27" s="193" t="s">
        <v>4552</v>
      </c>
      <c r="S27" s="107" t="s">
        <v>80</v>
      </c>
      <c r="T27" s="397"/>
      <c r="U27" s="397"/>
      <c r="V27" s="397"/>
      <c r="W27" s="397"/>
      <c r="X27" s="397"/>
      <c r="Y27" s="397"/>
      <c r="Z27" s="397"/>
      <c r="AA27" s="397"/>
      <c r="AB27" s="397"/>
      <c r="AC27" s="397"/>
      <c r="AD27" s="397"/>
      <c r="AE27" s="397"/>
      <c r="AF27" s="397"/>
      <c r="AG27" s="397"/>
      <c r="AH27" s="397"/>
      <c r="AI27" s="397"/>
      <c r="AJ27" s="397"/>
      <c r="AK27" s="397"/>
      <c r="AL27" s="397"/>
      <c r="AM27" s="397"/>
      <c r="AN27" s="397"/>
      <c r="AO27" s="397"/>
      <c r="AP27" s="397"/>
      <c r="AQ27" s="397"/>
      <c r="AR27" s="397"/>
      <c r="AS27" s="397"/>
      <c r="AT27" s="397"/>
      <c r="AU27" s="397"/>
      <c r="AV27" s="397"/>
      <c r="AW27" s="397"/>
      <c r="AX27" s="397"/>
      <c r="AY27" s="397"/>
      <c r="AZ27" s="397"/>
      <c r="BA27" s="397"/>
      <c r="BB27" s="397"/>
      <c r="BC27" s="397"/>
      <c r="BD27" s="397"/>
      <c r="BE27" s="397"/>
      <c r="BF27" s="397"/>
      <c r="BG27" s="397"/>
      <c r="BH27" s="397"/>
      <c r="BI27" s="397"/>
      <c r="BJ27" s="397"/>
      <c r="BK27" s="397"/>
      <c r="BL27" s="397"/>
      <c r="BM27" s="397"/>
      <c r="BN27" s="397"/>
      <c r="BO27" s="397"/>
      <c r="BP27" s="397"/>
      <c r="BQ27" s="397"/>
      <c r="BR27" s="397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  <c r="DO27" s="119"/>
      <c r="DP27" s="119"/>
      <c r="DQ27" s="119"/>
      <c r="DR27" s="119"/>
      <c r="DS27" s="119"/>
      <c r="DT27" s="119"/>
      <c r="DU27" s="119"/>
      <c r="DV27" s="119"/>
      <c r="DW27" s="119"/>
      <c r="DX27" s="119"/>
      <c r="DY27" s="119"/>
      <c r="DZ27" s="119"/>
      <c r="EA27" s="119"/>
      <c r="EB27" s="119"/>
      <c r="EC27" s="119"/>
      <c r="ED27" s="119"/>
      <c r="EE27" s="119"/>
      <c r="EF27" s="119"/>
      <c r="EG27" s="119"/>
      <c r="EH27" s="119"/>
      <c r="EI27" s="119"/>
      <c r="EJ27" s="119"/>
      <c r="EK27" s="119"/>
      <c r="EL27" s="119"/>
      <c r="EM27" s="119"/>
      <c r="EN27" s="119"/>
      <c r="EO27" s="119"/>
      <c r="EP27" s="119"/>
      <c r="EQ27" s="119"/>
      <c r="ER27" s="119"/>
      <c r="ES27" s="119"/>
      <c r="ET27" s="119"/>
      <c r="EU27" s="119"/>
      <c r="EV27" s="119"/>
      <c r="EW27" s="119"/>
      <c r="EX27" s="119"/>
      <c r="EY27" s="119"/>
      <c r="EZ27" s="119"/>
      <c r="FA27" s="119"/>
      <c r="FB27" s="119"/>
      <c r="FC27" s="119"/>
      <c r="FD27" s="119"/>
      <c r="FE27" s="119"/>
      <c r="FF27" s="119"/>
      <c r="FG27" s="119"/>
      <c r="FH27" s="119"/>
      <c r="FI27" s="119"/>
      <c r="FJ27" s="119"/>
      <c r="FK27" s="119"/>
      <c r="FL27" s="119"/>
      <c r="FM27" s="119"/>
      <c r="FN27" s="119"/>
      <c r="FO27" s="119"/>
      <c r="FP27" s="119"/>
      <c r="FQ27" s="119"/>
      <c r="FR27" s="119"/>
      <c r="FS27" s="119"/>
      <c r="FT27" s="119"/>
      <c r="FU27" s="119"/>
      <c r="FV27" s="119"/>
      <c r="FW27" s="119"/>
      <c r="FX27" s="119"/>
      <c r="FY27" s="119"/>
      <c r="FZ27" s="119"/>
      <c r="GA27" s="119"/>
      <c r="GB27" s="119"/>
      <c r="GC27" s="119"/>
      <c r="GD27" s="119"/>
      <c r="GE27" s="119"/>
      <c r="GF27" s="119"/>
      <c r="GG27" s="119"/>
      <c r="GH27" s="119"/>
      <c r="GI27" s="119"/>
      <c r="GJ27" s="119"/>
      <c r="GK27" s="119"/>
      <c r="GL27" s="119"/>
      <c r="GM27" s="119"/>
      <c r="GN27" s="119"/>
      <c r="GO27" s="119"/>
      <c r="GP27" s="119"/>
      <c r="GQ27" s="119"/>
      <c r="GR27" s="119"/>
      <c r="GS27" s="119"/>
      <c r="GT27" s="119"/>
      <c r="GU27" s="119"/>
      <c r="GV27" s="119"/>
      <c r="GW27" s="119"/>
      <c r="GX27" s="119"/>
      <c r="GY27" s="119"/>
      <c r="GZ27" s="119"/>
      <c r="HA27" s="119"/>
      <c r="HB27" s="119"/>
      <c r="HC27" s="119"/>
      <c r="HD27" s="119"/>
      <c r="HE27" s="119"/>
      <c r="HF27" s="119"/>
      <c r="HG27" s="119"/>
      <c r="HH27" s="119"/>
      <c r="HI27" s="119"/>
      <c r="HJ27" s="119"/>
      <c r="HK27" s="119"/>
      <c r="HL27" s="119"/>
      <c r="HM27" s="119"/>
      <c r="HN27" s="119"/>
      <c r="HO27" s="119"/>
      <c r="HP27" s="119"/>
      <c r="HQ27" s="119"/>
      <c r="HR27" s="119"/>
      <c r="HS27" s="119"/>
      <c r="HT27" s="119"/>
      <c r="HU27" s="119"/>
      <c r="HV27" s="119"/>
      <c r="HW27" s="119"/>
      <c r="HX27" s="119"/>
      <c r="HY27" s="119"/>
      <c r="HZ27" s="119"/>
      <c r="IA27" s="119"/>
      <c r="IB27" s="119"/>
      <c r="IC27" s="119"/>
      <c r="ID27" s="119"/>
      <c r="IE27" s="119"/>
      <c r="IF27" s="119"/>
      <c r="IG27" s="119"/>
      <c r="IH27" s="119"/>
      <c r="II27" s="119"/>
      <c r="IJ27" s="119"/>
      <c r="IK27" s="119"/>
      <c r="IL27" s="119"/>
      <c r="IM27" s="119"/>
      <c r="IN27" s="119"/>
      <c r="IO27" s="119"/>
      <c r="IP27" s="119"/>
      <c r="IQ27" s="119"/>
      <c r="IR27" s="119"/>
      <c r="IS27" s="119"/>
      <c r="IT27" s="119"/>
      <c r="IU27" s="119"/>
      <c r="IV27" s="119"/>
      <c r="IW27" s="119"/>
      <c r="IX27" s="119"/>
      <c r="IY27" s="119"/>
      <c r="IZ27" s="119"/>
      <c r="JA27" s="119"/>
      <c r="JB27" s="119"/>
      <c r="JC27" s="119"/>
      <c r="JD27" s="119"/>
      <c r="JE27" s="119"/>
      <c r="JF27" s="119"/>
      <c r="JG27" s="119"/>
      <c r="JH27" s="119"/>
      <c r="JI27" s="119"/>
      <c r="JJ27" s="119"/>
      <c r="JK27" s="119"/>
      <c r="JL27" s="119"/>
      <c r="JM27" s="119"/>
      <c r="JN27" s="119"/>
      <c r="JO27" s="119"/>
      <c r="JP27" s="119"/>
      <c r="JQ27" s="119"/>
      <c r="JR27" s="119"/>
      <c r="JS27" s="119"/>
      <c r="JT27" s="119"/>
      <c r="JU27" s="119"/>
      <c r="JV27" s="119"/>
      <c r="JW27" s="119"/>
      <c r="JX27" s="119"/>
      <c r="JY27" s="119"/>
      <c r="JZ27" s="119"/>
      <c r="KA27" s="119"/>
      <c r="KB27" s="119"/>
      <c r="KC27" s="119"/>
      <c r="KD27" s="119"/>
      <c r="KE27" s="119"/>
      <c r="KF27" s="119"/>
      <c r="KG27" s="119"/>
      <c r="KH27" s="119"/>
      <c r="KI27" s="119"/>
      <c r="KJ27" s="119"/>
      <c r="KK27" s="119"/>
      <c r="KL27" s="119"/>
      <c r="KM27" s="119"/>
      <c r="KN27" s="119"/>
      <c r="KO27" s="119"/>
      <c r="KP27" s="119"/>
      <c r="KQ27" s="119"/>
      <c r="KR27" s="119"/>
      <c r="KS27" s="119"/>
      <c r="KT27" s="119"/>
      <c r="KU27" s="119"/>
      <c r="KV27" s="119"/>
      <c r="KW27" s="119"/>
      <c r="KX27" s="119"/>
      <c r="KY27" s="119"/>
      <c r="KZ27" s="119"/>
      <c r="LA27" s="119"/>
      <c r="LB27" s="119"/>
      <c r="LC27" s="119"/>
      <c r="LD27" s="119"/>
      <c r="LE27" s="119"/>
      <c r="LF27" s="119"/>
      <c r="LG27" s="119"/>
      <c r="LH27" s="119"/>
      <c r="LI27" s="119"/>
      <c r="LJ27" s="119"/>
      <c r="LK27" s="119"/>
      <c r="LL27" s="119"/>
      <c r="LM27" s="119"/>
      <c r="LN27" s="119"/>
      <c r="LO27" s="119"/>
      <c r="LP27" s="119"/>
      <c r="LQ27" s="119"/>
      <c r="LR27" s="119"/>
      <c r="LS27" s="119"/>
      <c r="LT27" s="119"/>
      <c r="LU27" s="119"/>
      <c r="LV27" s="119"/>
      <c r="LW27" s="119"/>
      <c r="LX27" s="119"/>
      <c r="LY27" s="119"/>
      <c r="LZ27" s="119"/>
      <c r="MA27" s="119"/>
      <c r="MB27" s="119"/>
      <c r="MC27" s="119"/>
      <c r="MD27" s="119"/>
      <c r="ME27" s="119"/>
      <c r="MF27" s="119"/>
      <c r="MG27" s="119"/>
      <c r="MH27" s="119"/>
      <c r="MI27" s="119"/>
      <c r="MJ27" s="119"/>
      <c r="MK27" s="119"/>
      <c r="ML27" s="119"/>
      <c r="MM27" s="119"/>
      <c r="MN27" s="119"/>
      <c r="MO27" s="119"/>
      <c r="MP27" s="119"/>
      <c r="MQ27" s="119"/>
      <c r="MR27" s="119"/>
      <c r="MS27" s="119"/>
      <c r="MT27" s="119"/>
      <c r="MU27" s="119"/>
      <c r="MV27" s="119"/>
      <c r="MW27" s="119"/>
      <c r="MX27" s="119"/>
      <c r="MY27" s="119"/>
      <c r="MZ27" s="119"/>
      <c r="NA27" s="119"/>
      <c r="NB27" s="119"/>
      <c r="NC27" s="119"/>
      <c r="ND27" s="119"/>
      <c r="NE27" s="119"/>
      <c r="NF27" s="119"/>
      <c r="NG27" s="119"/>
      <c r="NH27" s="119"/>
      <c r="NI27" s="119"/>
      <c r="NJ27" s="119"/>
      <c r="NK27" s="119"/>
      <c r="NL27" s="119"/>
      <c r="NM27" s="119"/>
      <c r="NN27" s="119"/>
      <c r="NO27" s="119"/>
      <c r="NP27" s="119"/>
      <c r="NQ27" s="119"/>
      <c r="NR27" s="119"/>
      <c r="NS27" s="119"/>
      <c r="NT27" s="119"/>
      <c r="NU27" s="119"/>
      <c r="NV27" s="119"/>
      <c r="NW27" s="119"/>
      <c r="NX27" s="119"/>
      <c r="NY27" s="119"/>
      <c r="NZ27" s="119"/>
      <c r="OA27" s="119"/>
      <c r="OB27" s="119"/>
      <c r="OC27" s="119"/>
      <c r="OD27" s="119"/>
      <c r="OE27" s="119"/>
      <c r="OF27" s="119"/>
      <c r="OG27" s="119"/>
      <c r="OH27" s="119"/>
      <c r="OI27" s="119"/>
      <c r="OJ27" s="119"/>
      <c r="OK27" s="119"/>
      <c r="OL27" s="119"/>
      <c r="OM27" s="119"/>
      <c r="ON27" s="119"/>
      <c r="OO27" s="119"/>
      <c r="OP27" s="119"/>
      <c r="OQ27" s="119"/>
      <c r="OR27" s="119"/>
      <c r="OS27" s="119"/>
      <c r="OT27" s="119"/>
      <c r="OU27" s="119"/>
      <c r="OV27" s="119"/>
      <c r="OW27" s="119"/>
      <c r="OX27" s="119"/>
      <c r="OY27" s="119"/>
      <c r="OZ27" s="119"/>
      <c r="PA27" s="119"/>
      <c r="PB27" s="119"/>
      <c r="PC27" s="119"/>
      <c r="PD27" s="119"/>
      <c r="PE27" s="119"/>
      <c r="PF27" s="119"/>
      <c r="PG27" s="119"/>
      <c r="PH27" s="119"/>
      <c r="PI27" s="119"/>
      <c r="PJ27" s="119"/>
      <c r="PK27" s="119"/>
      <c r="PL27" s="119"/>
      <c r="PM27" s="119"/>
      <c r="PN27" s="119"/>
      <c r="PO27" s="119"/>
      <c r="PP27" s="119"/>
      <c r="PQ27" s="119"/>
      <c r="PR27" s="119"/>
      <c r="PS27" s="119"/>
      <c r="PT27" s="119"/>
      <c r="PU27" s="119"/>
      <c r="PV27" s="119"/>
      <c r="PW27" s="119"/>
      <c r="PX27" s="119"/>
      <c r="PY27" s="119"/>
      <c r="PZ27" s="119"/>
      <c r="QA27" s="119"/>
      <c r="QB27" s="119"/>
      <c r="QC27" s="119"/>
      <c r="QD27" s="119"/>
      <c r="QE27" s="119"/>
      <c r="QF27" s="119"/>
      <c r="QG27" s="119"/>
      <c r="QH27" s="119"/>
      <c r="QI27" s="119"/>
      <c r="QJ27" s="119"/>
      <c r="QK27" s="119"/>
      <c r="QL27" s="119"/>
      <c r="QM27" s="119"/>
      <c r="QN27" s="119"/>
      <c r="QO27" s="119"/>
      <c r="QP27" s="119"/>
      <c r="QQ27" s="119"/>
      <c r="QR27" s="119"/>
      <c r="QS27" s="119"/>
      <c r="QT27" s="119"/>
      <c r="QU27" s="119"/>
      <c r="QV27" s="119"/>
      <c r="QW27" s="119"/>
      <c r="QX27" s="119"/>
      <c r="QY27" s="119"/>
      <c r="QZ27" s="119"/>
      <c r="RA27" s="119"/>
      <c r="RB27" s="119"/>
      <c r="RC27" s="119"/>
      <c r="RD27" s="119"/>
      <c r="RE27" s="119"/>
      <c r="RF27" s="119"/>
      <c r="RG27" s="119"/>
      <c r="RH27" s="119"/>
      <c r="RI27" s="119"/>
      <c r="RJ27" s="119"/>
      <c r="RK27" s="119"/>
      <c r="RL27" s="119"/>
      <c r="RM27" s="119"/>
      <c r="RN27" s="119"/>
      <c r="RO27" s="119"/>
      <c r="RP27" s="119"/>
      <c r="RQ27" s="119"/>
      <c r="RR27" s="119"/>
      <c r="RS27" s="119"/>
    </row>
    <row r="28" spans="1:487" ht="12.75">
      <c r="A28" s="107" t="s">
        <v>4548</v>
      </c>
      <c r="B28" s="126" t="s">
        <v>303</v>
      </c>
      <c r="C28" s="92" t="s">
        <v>22</v>
      </c>
      <c r="D28" s="69">
        <v>384000</v>
      </c>
      <c r="E28" s="99" t="s">
        <v>4502</v>
      </c>
      <c r="F28" s="92" t="s">
        <v>4207</v>
      </c>
      <c r="G28" s="291" t="s">
        <v>4561</v>
      </c>
      <c r="H28" s="92" t="s">
        <v>27</v>
      </c>
      <c r="I28" s="758">
        <v>3200</v>
      </c>
      <c r="J28" s="69">
        <v>70000</v>
      </c>
      <c r="K28" s="107"/>
      <c r="L28" s="123" t="s">
        <v>4564</v>
      </c>
      <c r="M28" s="107"/>
      <c r="N28" s="92" t="s">
        <v>30</v>
      </c>
      <c r="O28" s="460">
        <v>45169</v>
      </c>
      <c r="P28" s="107"/>
      <c r="Q28" s="92" t="s">
        <v>4563</v>
      </c>
      <c r="R28" s="193" t="s">
        <v>4552</v>
      </c>
      <c r="S28" s="107" t="s">
        <v>80</v>
      </c>
      <c r="T28" s="397"/>
      <c r="U28" s="397"/>
      <c r="V28" s="397"/>
      <c r="W28" s="397"/>
      <c r="X28" s="397"/>
      <c r="Y28" s="397"/>
      <c r="Z28" s="397"/>
      <c r="AA28" s="397"/>
      <c r="AB28" s="397"/>
      <c r="AC28" s="397"/>
      <c r="AD28" s="397"/>
      <c r="AE28" s="397"/>
      <c r="AF28" s="397"/>
      <c r="AG28" s="397"/>
      <c r="AH28" s="397"/>
      <c r="AI28" s="397"/>
      <c r="AJ28" s="397"/>
      <c r="AK28" s="397"/>
      <c r="AL28" s="397"/>
      <c r="AM28" s="397"/>
      <c r="AN28" s="397"/>
      <c r="AO28" s="397"/>
      <c r="AP28" s="397"/>
      <c r="AQ28" s="397"/>
      <c r="AR28" s="397"/>
      <c r="AS28" s="397"/>
      <c r="AT28" s="397"/>
      <c r="AU28" s="397"/>
      <c r="AV28" s="397"/>
      <c r="AW28" s="397"/>
      <c r="AX28" s="397"/>
      <c r="AY28" s="397"/>
      <c r="AZ28" s="397"/>
      <c r="BA28" s="397"/>
      <c r="BB28" s="397"/>
      <c r="BC28" s="397"/>
      <c r="BD28" s="397"/>
      <c r="BE28" s="397"/>
      <c r="BF28" s="397"/>
      <c r="BG28" s="397"/>
      <c r="BH28" s="397"/>
      <c r="BI28" s="397"/>
      <c r="BJ28" s="397"/>
      <c r="BK28" s="397"/>
      <c r="BL28" s="397"/>
      <c r="BM28" s="397"/>
      <c r="BN28" s="397"/>
      <c r="BO28" s="397"/>
      <c r="BP28" s="397"/>
      <c r="BQ28" s="397"/>
      <c r="BR28" s="397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  <c r="DV28" s="119"/>
      <c r="DW28" s="119"/>
      <c r="DX28" s="119"/>
      <c r="DY28" s="119"/>
      <c r="DZ28" s="119"/>
      <c r="EA28" s="119"/>
      <c r="EB28" s="119"/>
      <c r="EC28" s="119"/>
      <c r="ED28" s="119"/>
      <c r="EE28" s="119"/>
      <c r="EF28" s="119"/>
      <c r="EG28" s="119"/>
      <c r="EH28" s="119"/>
      <c r="EI28" s="119"/>
      <c r="EJ28" s="119"/>
      <c r="EK28" s="119"/>
      <c r="EL28" s="119"/>
      <c r="EM28" s="119"/>
      <c r="EN28" s="119"/>
      <c r="EO28" s="119"/>
      <c r="EP28" s="119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19"/>
      <c r="FB28" s="119"/>
      <c r="FC28" s="119"/>
      <c r="FD28" s="119"/>
      <c r="FE28" s="119"/>
      <c r="FF28" s="119"/>
      <c r="FG28" s="119"/>
      <c r="FH28" s="119"/>
      <c r="FI28" s="119"/>
      <c r="FJ28" s="119"/>
      <c r="FK28" s="119"/>
      <c r="FL28" s="119"/>
      <c r="FM28" s="119"/>
      <c r="FN28" s="119"/>
      <c r="FO28" s="119"/>
      <c r="FP28" s="119"/>
      <c r="FQ28" s="119"/>
      <c r="FR28" s="119"/>
      <c r="FS28" s="119"/>
      <c r="FT28" s="119"/>
      <c r="FU28" s="119"/>
      <c r="FV28" s="119"/>
      <c r="FW28" s="119"/>
      <c r="FX28" s="119"/>
      <c r="FY28" s="119"/>
      <c r="FZ28" s="119"/>
      <c r="GA28" s="119"/>
      <c r="GB28" s="119"/>
      <c r="GC28" s="119"/>
      <c r="GD28" s="119"/>
      <c r="GE28" s="119"/>
      <c r="GF28" s="119"/>
      <c r="GG28" s="119"/>
      <c r="GH28" s="119"/>
      <c r="GI28" s="119"/>
      <c r="GJ28" s="119"/>
      <c r="GK28" s="119"/>
      <c r="GL28" s="119"/>
      <c r="GM28" s="119"/>
      <c r="GN28" s="119"/>
      <c r="GO28" s="119"/>
      <c r="GP28" s="119"/>
      <c r="GQ28" s="119"/>
      <c r="GR28" s="119"/>
      <c r="GS28" s="119"/>
      <c r="GT28" s="119"/>
      <c r="GU28" s="119"/>
      <c r="GV28" s="119"/>
      <c r="GW28" s="119"/>
      <c r="GX28" s="119"/>
      <c r="GY28" s="119"/>
      <c r="GZ28" s="119"/>
      <c r="HA28" s="119"/>
      <c r="HB28" s="119"/>
      <c r="HC28" s="119"/>
      <c r="HD28" s="119"/>
      <c r="HE28" s="119"/>
      <c r="HF28" s="119"/>
      <c r="HG28" s="119"/>
      <c r="HH28" s="119"/>
      <c r="HI28" s="119"/>
      <c r="HJ28" s="119"/>
      <c r="HK28" s="119"/>
      <c r="HL28" s="119"/>
      <c r="HM28" s="119"/>
      <c r="HN28" s="119"/>
      <c r="HO28" s="119"/>
      <c r="HP28" s="119"/>
      <c r="HQ28" s="119"/>
      <c r="HR28" s="119"/>
      <c r="HS28" s="119"/>
      <c r="HT28" s="119"/>
      <c r="HU28" s="119"/>
      <c r="HV28" s="119"/>
      <c r="HW28" s="119"/>
      <c r="HX28" s="119"/>
      <c r="HY28" s="119"/>
      <c r="HZ28" s="119"/>
      <c r="IA28" s="119"/>
      <c r="IB28" s="119"/>
      <c r="IC28" s="119"/>
      <c r="ID28" s="119"/>
      <c r="IE28" s="119"/>
      <c r="IF28" s="119"/>
      <c r="IG28" s="119"/>
      <c r="IH28" s="119"/>
      <c r="II28" s="119"/>
      <c r="IJ28" s="119"/>
      <c r="IK28" s="119"/>
      <c r="IL28" s="119"/>
      <c r="IM28" s="119"/>
      <c r="IN28" s="119"/>
      <c r="IO28" s="119"/>
      <c r="IP28" s="119"/>
      <c r="IQ28" s="119"/>
      <c r="IR28" s="119"/>
      <c r="IS28" s="119"/>
      <c r="IT28" s="119"/>
      <c r="IU28" s="119"/>
      <c r="IV28" s="119"/>
      <c r="IW28" s="119"/>
      <c r="IX28" s="119"/>
      <c r="IY28" s="119"/>
      <c r="IZ28" s="119"/>
      <c r="JA28" s="119"/>
      <c r="JB28" s="119"/>
      <c r="JC28" s="119"/>
      <c r="JD28" s="119"/>
      <c r="JE28" s="119"/>
      <c r="JF28" s="119"/>
      <c r="JG28" s="119"/>
      <c r="JH28" s="119"/>
      <c r="JI28" s="119"/>
      <c r="JJ28" s="119"/>
      <c r="JK28" s="119"/>
      <c r="JL28" s="119"/>
      <c r="JM28" s="119"/>
      <c r="JN28" s="119"/>
      <c r="JO28" s="119"/>
      <c r="JP28" s="119"/>
      <c r="JQ28" s="119"/>
      <c r="JR28" s="119"/>
      <c r="JS28" s="119"/>
      <c r="JT28" s="119"/>
      <c r="JU28" s="119"/>
      <c r="JV28" s="119"/>
      <c r="JW28" s="119"/>
      <c r="JX28" s="119"/>
      <c r="JY28" s="119"/>
      <c r="JZ28" s="119"/>
      <c r="KA28" s="119"/>
      <c r="KB28" s="119"/>
      <c r="KC28" s="119"/>
      <c r="KD28" s="119"/>
      <c r="KE28" s="119"/>
      <c r="KF28" s="119"/>
      <c r="KG28" s="119"/>
      <c r="KH28" s="119"/>
      <c r="KI28" s="119"/>
      <c r="KJ28" s="119"/>
      <c r="KK28" s="119"/>
      <c r="KL28" s="119"/>
      <c r="KM28" s="119"/>
      <c r="KN28" s="119"/>
      <c r="KO28" s="119"/>
      <c r="KP28" s="119"/>
      <c r="KQ28" s="119"/>
      <c r="KR28" s="119"/>
      <c r="KS28" s="119"/>
      <c r="KT28" s="119"/>
      <c r="KU28" s="119"/>
      <c r="KV28" s="119"/>
      <c r="KW28" s="119"/>
      <c r="KX28" s="119"/>
      <c r="KY28" s="119"/>
      <c r="KZ28" s="119"/>
      <c r="LA28" s="119"/>
      <c r="LB28" s="119"/>
      <c r="LC28" s="119"/>
      <c r="LD28" s="119"/>
      <c r="LE28" s="119"/>
      <c r="LF28" s="119"/>
      <c r="LG28" s="119"/>
      <c r="LH28" s="119"/>
      <c r="LI28" s="119"/>
      <c r="LJ28" s="119"/>
      <c r="LK28" s="119"/>
      <c r="LL28" s="119"/>
      <c r="LM28" s="119"/>
      <c r="LN28" s="119"/>
      <c r="LO28" s="119"/>
      <c r="LP28" s="119"/>
      <c r="LQ28" s="119"/>
      <c r="LR28" s="119"/>
      <c r="LS28" s="119"/>
      <c r="LT28" s="119"/>
      <c r="LU28" s="119"/>
      <c r="LV28" s="119"/>
      <c r="LW28" s="119"/>
      <c r="LX28" s="119"/>
      <c r="LY28" s="119"/>
      <c r="LZ28" s="119"/>
      <c r="MA28" s="119"/>
      <c r="MB28" s="119"/>
      <c r="MC28" s="119"/>
      <c r="MD28" s="119"/>
      <c r="ME28" s="119"/>
      <c r="MF28" s="119"/>
      <c r="MG28" s="119"/>
      <c r="MH28" s="119"/>
      <c r="MI28" s="119"/>
      <c r="MJ28" s="119"/>
      <c r="MK28" s="119"/>
      <c r="ML28" s="119"/>
      <c r="MM28" s="119"/>
      <c r="MN28" s="119"/>
      <c r="MO28" s="119"/>
      <c r="MP28" s="119"/>
      <c r="MQ28" s="119"/>
      <c r="MR28" s="119"/>
      <c r="MS28" s="119"/>
      <c r="MT28" s="119"/>
      <c r="MU28" s="119"/>
      <c r="MV28" s="119"/>
      <c r="MW28" s="119"/>
      <c r="MX28" s="119"/>
      <c r="MY28" s="119"/>
      <c r="MZ28" s="119"/>
      <c r="NA28" s="119"/>
      <c r="NB28" s="119"/>
      <c r="NC28" s="119"/>
      <c r="ND28" s="119"/>
      <c r="NE28" s="119"/>
      <c r="NF28" s="119"/>
      <c r="NG28" s="119"/>
      <c r="NH28" s="119"/>
      <c r="NI28" s="119"/>
      <c r="NJ28" s="119"/>
      <c r="NK28" s="119"/>
      <c r="NL28" s="119"/>
      <c r="NM28" s="119"/>
      <c r="NN28" s="119"/>
      <c r="NO28" s="119"/>
      <c r="NP28" s="119"/>
      <c r="NQ28" s="119"/>
      <c r="NR28" s="119"/>
      <c r="NS28" s="119"/>
      <c r="NT28" s="119"/>
      <c r="NU28" s="119"/>
      <c r="NV28" s="119"/>
      <c r="NW28" s="119"/>
      <c r="NX28" s="119"/>
      <c r="NY28" s="119"/>
      <c r="NZ28" s="119"/>
      <c r="OA28" s="119"/>
      <c r="OB28" s="119"/>
      <c r="OC28" s="119"/>
      <c r="OD28" s="119"/>
      <c r="OE28" s="119"/>
      <c r="OF28" s="119"/>
      <c r="OG28" s="119"/>
      <c r="OH28" s="119"/>
      <c r="OI28" s="119"/>
      <c r="OJ28" s="119"/>
      <c r="OK28" s="119"/>
      <c r="OL28" s="119"/>
      <c r="OM28" s="119"/>
      <c r="ON28" s="119"/>
      <c r="OO28" s="119"/>
      <c r="OP28" s="119"/>
      <c r="OQ28" s="119"/>
      <c r="OR28" s="119"/>
      <c r="OS28" s="119"/>
      <c r="OT28" s="119"/>
      <c r="OU28" s="119"/>
      <c r="OV28" s="119"/>
      <c r="OW28" s="119"/>
      <c r="OX28" s="119"/>
      <c r="OY28" s="119"/>
      <c r="OZ28" s="119"/>
      <c r="PA28" s="119"/>
      <c r="PB28" s="119"/>
      <c r="PC28" s="119"/>
      <c r="PD28" s="119"/>
      <c r="PE28" s="119"/>
      <c r="PF28" s="119"/>
      <c r="PG28" s="119"/>
      <c r="PH28" s="119"/>
      <c r="PI28" s="119"/>
      <c r="PJ28" s="119"/>
      <c r="PK28" s="119"/>
      <c r="PL28" s="119"/>
      <c r="PM28" s="119"/>
      <c r="PN28" s="119"/>
      <c r="PO28" s="119"/>
      <c r="PP28" s="119"/>
      <c r="PQ28" s="119"/>
      <c r="PR28" s="119"/>
      <c r="PS28" s="119"/>
      <c r="PT28" s="119"/>
      <c r="PU28" s="119"/>
      <c r="PV28" s="119"/>
      <c r="PW28" s="119"/>
      <c r="PX28" s="119"/>
      <c r="PY28" s="119"/>
      <c r="PZ28" s="119"/>
      <c r="QA28" s="119"/>
      <c r="QB28" s="119"/>
      <c r="QC28" s="119"/>
      <c r="QD28" s="119"/>
      <c r="QE28" s="119"/>
      <c r="QF28" s="119"/>
      <c r="QG28" s="119"/>
      <c r="QH28" s="119"/>
      <c r="QI28" s="119"/>
      <c r="QJ28" s="119"/>
      <c r="QK28" s="119"/>
      <c r="QL28" s="119"/>
      <c r="QM28" s="119"/>
      <c r="QN28" s="119"/>
      <c r="QO28" s="119"/>
      <c r="QP28" s="119"/>
      <c r="QQ28" s="119"/>
      <c r="QR28" s="119"/>
      <c r="QS28" s="119"/>
      <c r="QT28" s="119"/>
      <c r="QU28" s="119"/>
      <c r="QV28" s="119"/>
      <c r="QW28" s="119"/>
      <c r="QX28" s="119"/>
      <c r="QY28" s="119"/>
      <c r="QZ28" s="119"/>
      <c r="RA28" s="119"/>
      <c r="RB28" s="119"/>
      <c r="RC28" s="119"/>
      <c r="RD28" s="119"/>
      <c r="RE28" s="119"/>
      <c r="RF28" s="119"/>
      <c r="RG28" s="119"/>
      <c r="RH28" s="119"/>
      <c r="RI28" s="119"/>
      <c r="RJ28" s="119"/>
      <c r="RK28" s="119"/>
      <c r="RL28" s="119"/>
      <c r="RM28" s="119"/>
      <c r="RN28" s="119"/>
      <c r="RO28" s="119"/>
      <c r="RP28" s="119"/>
      <c r="RQ28" s="119"/>
      <c r="RR28" s="119"/>
      <c r="RS28" s="119"/>
    </row>
    <row r="29" spans="1:487" ht="12.75">
      <c r="A29" s="107" t="s">
        <v>4548</v>
      </c>
      <c r="B29" s="126" t="s">
        <v>303</v>
      </c>
      <c r="C29" s="92" t="s">
        <v>22</v>
      </c>
      <c r="D29" s="69">
        <v>384000</v>
      </c>
      <c r="E29" s="99" t="s">
        <v>4505</v>
      </c>
      <c r="F29" s="92" t="s">
        <v>4207</v>
      </c>
      <c r="G29" s="291" t="s">
        <v>4561</v>
      </c>
      <c r="H29" s="92" t="s">
        <v>27</v>
      </c>
      <c r="I29" s="757">
        <v>3200</v>
      </c>
      <c r="J29" s="69">
        <v>70000</v>
      </c>
      <c r="K29" s="107"/>
      <c r="L29" s="123" t="s">
        <v>4565</v>
      </c>
      <c r="M29" s="107"/>
      <c r="N29" s="92" t="s">
        <v>30</v>
      </c>
      <c r="O29" s="460">
        <v>45189</v>
      </c>
      <c r="P29" s="107"/>
      <c r="Q29" s="92" t="s">
        <v>4563</v>
      </c>
      <c r="R29" s="99" t="s">
        <v>4552</v>
      </c>
      <c r="S29" s="107" t="s">
        <v>80</v>
      </c>
      <c r="T29" s="397"/>
      <c r="U29" s="397"/>
      <c r="V29" s="397"/>
      <c r="W29" s="397"/>
      <c r="X29" s="397"/>
      <c r="Y29" s="397"/>
      <c r="Z29" s="397"/>
      <c r="AA29" s="397"/>
      <c r="AB29" s="397"/>
      <c r="AC29" s="397"/>
      <c r="AD29" s="397"/>
      <c r="AE29" s="397"/>
      <c r="AF29" s="397"/>
      <c r="AG29" s="397"/>
      <c r="AH29" s="397"/>
      <c r="AI29" s="397"/>
      <c r="AJ29" s="397"/>
      <c r="AK29" s="397"/>
      <c r="AL29" s="397"/>
      <c r="AM29" s="397"/>
      <c r="AN29" s="397"/>
      <c r="AO29" s="397"/>
      <c r="AP29" s="397"/>
      <c r="AQ29" s="397"/>
      <c r="AR29" s="397"/>
      <c r="AS29" s="397"/>
      <c r="AT29" s="397"/>
      <c r="AU29" s="397"/>
      <c r="AV29" s="397"/>
      <c r="AW29" s="397"/>
      <c r="AX29" s="397"/>
      <c r="AY29" s="397"/>
      <c r="AZ29" s="397"/>
      <c r="BA29" s="397"/>
      <c r="BB29" s="397"/>
      <c r="BC29" s="397"/>
      <c r="BD29" s="397"/>
      <c r="BE29" s="397"/>
      <c r="BF29" s="397"/>
      <c r="BG29" s="397"/>
      <c r="BH29" s="397"/>
      <c r="BI29" s="397"/>
      <c r="BJ29" s="397"/>
      <c r="BK29" s="397"/>
      <c r="BL29" s="397"/>
      <c r="BM29" s="397"/>
      <c r="BN29" s="397"/>
      <c r="BO29" s="397"/>
      <c r="BP29" s="397"/>
      <c r="BQ29" s="397"/>
      <c r="BR29" s="397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19"/>
      <c r="FB29" s="119"/>
      <c r="FC29" s="119"/>
      <c r="FD29" s="119"/>
      <c r="FE29" s="119"/>
      <c r="FF29" s="119"/>
      <c r="FG29" s="119"/>
      <c r="FH29" s="119"/>
      <c r="FI29" s="119"/>
      <c r="FJ29" s="119"/>
      <c r="FK29" s="119"/>
      <c r="FL29" s="119"/>
      <c r="FM29" s="119"/>
      <c r="FN29" s="119"/>
      <c r="FO29" s="119"/>
      <c r="FP29" s="119"/>
      <c r="FQ29" s="119"/>
      <c r="FR29" s="119"/>
      <c r="FS29" s="119"/>
      <c r="FT29" s="119"/>
      <c r="FU29" s="119"/>
      <c r="FV29" s="119"/>
      <c r="FW29" s="119"/>
      <c r="FX29" s="119"/>
      <c r="FY29" s="119"/>
      <c r="FZ29" s="119"/>
      <c r="GA29" s="119"/>
      <c r="GB29" s="119"/>
      <c r="GC29" s="119"/>
      <c r="GD29" s="119"/>
      <c r="GE29" s="119"/>
      <c r="GF29" s="119"/>
      <c r="GG29" s="119"/>
      <c r="GH29" s="119"/>
      <c r="GI29" s="119"/>
      <c r="GJ29" s="119"/>
      <c r="GK29" s="119"/>
      <c r="GL29" s="119"/>
      <c r="GM29" s="119"/>
      <c r="GN29" s="119"/>
      <c r="GO29" s="119"/>
      <c r="GP29" s="119"/>
      <c r="GQ29" s="119"/>
      <c r="GR29" s="119"/>
      <c r="GS29" s="119"/>
      <c r="GT29" s="119"/>
      <c r="GU29" s="119"/>
      <c r="GV29" s="119"/>
      <c r="GW29" s="119"/>
      <c r="GX29" s="119"/>
      <c r="GY29" s="119"/>
      <c r="GZ29" s="119"/>
      <c r="HA29" s="119"/>
      <c r="HB29" s="119"/>
      <c r="HC29" s="119"/>
      <c r="HD29" s="119"/>
      <c r="HE29" s="119"/>
      <c r="HF29" s="119"/>
      <c r="HG29" s="119"/>
      <c r="HH29" s="119"/>
      <c r="HI29" s="119"/>
      <c r="HJ29" s="119"/>
      <c r="HK29" s="119"/>
      <c r="HL29" s="119"/>
      <c r="HM29" s="119"/>
      <c r="HN29" s="119"/>
      <c r="HO29" s="119"/>
      <c r="HP29" s="119"/>
      <c r="HQ29" s="119"/>
      <c r="HR29" s="119"/>
      <c r="HS29" s="119"/>
      <c r="HT29" s="119"/>
      <c r="HU29" s="119"/>
      <c r="HV29" s="119"/>
      <c r="HW29" s="119"/>
      <c r="HX29" s="119"/>
      <c r="HY29" s="119"/>
      <c r="HZ29" s="119"/>
      <c r="IA29" s="119"/>
      <c r="IB29" s="119"/>
      <c r="IC29" s="119"/>
      <c r="ID29" s="119"/>
      <c r="IE29" s="119"/>
      <c r="IF29" s="119"/>
      <c r="IG29" s="119"/>
      <c r="IH29" s="119"/>
      <c r="II29" s="119"/>
      <c r="IJ29" s="119"/>
      <c r="IK29" s="119"/>
      <c r="IL29" s="119"/>
      <c r="IM29" s="119"/>
      <c r="IN29" s="119"/>
      <c r="IO29" s="119"/>
      <c r="IP29" s="119"/>
      <c r="IQ29" s="119"/>
      <c r="IR29" s="119"/>
      <c r="IS29" s="119"/>
      <c r="IT29" s="119"/>
      <c r="IU29" s="119"/>
      <c r="IV29" s="119"/>
      <c r="IW29" s="119"/>
      <c r="IX29" s="119"/>
      <c r="IY29" s="119"/>
      <c r="IZ29" s="119"/>
      <c r="JA29" s="119"/>
      <c r="JB29" s="119"/>
      <c r="JC29" s="119"/>
      <c r="JD29" s="119"/>
      <c r="JE29" s="119"/>
      <c r="JF29" s="119"/>
      <c r="JG29" s="119"/>
      <c r="JH29" s="119"/>
      <c r="JI29" s="119"/>
      <c r="JJ29" s="119"/>
      <c r="JK29" s="119"/>
      <c r="JL29" s="119"/>
      <c r="JM29" s="119"/>
      <c r="JN29" s="119"/>
      <c r="JO29" s="119"/>
      <c r="JP29" s="119"/>
      <c r="JQ29" s="119"/>
      <c r="JR29" s="119"/>
      <c r="JS29" s="119"/>
      <c r="JT29" s="119"/>
      <c r="JU29" s="119"/>
      <c r="JV29" s="119"/>
      <c r="JW29" s="119"/>
      <c r="JX29" s="119"/>
      <c r="JY29" s="119"/>
      <c r="JZ29" s="119"/>
      <c r="KA29" s="119"/>
      <c r="KB29" s="119"/>
      <c r="KC29" s="119"/>
      <c r="KD29" s="119"/>
      <c r="KE29" s="119"/>
      <c r="KF29" s="119"/>
      <c r="KG29" s="119"/>
      <c r="KH29" s="119"/>
      <c r="KI29" s="119"/>
      <c r="KJ29" s="119"/>
      <c r="KK29" s="119"/>
      <c r="KL29" s="119"/>
      <c r="KM29" s="119"/>
      <c r="KN29" s="119"/>
      <c r="KO29" s="119"/>
      <c r="KP29" s="119"/>
      <c r="KQ29" s="119"/>
      <c r="KR29" s="119"/>
      <c r="KS29" s="119"/>
      <c r="KT29" s="119"/>
      <c r="KU29" s="119"/>
      <c r="KV29" s="119"/>
      <c r="KW29" s="119"/>
      <c r="KX29" s="119"/>
      <c r="KY29" s="119"/>
      <c r="KZ29" s="119"/>
      <c r="LA29" s="119"/>
      <c r="LB29" s="119"/>
      <c r="LC29" s="119"/>
      <c r="LD29" s="119"/>
      <c r="LE29" s="119"/>
      <c r="LF29" s="119"/>
      <c r="LG29" s="119"/>
      <c r="LH29" s="119"/>
      <c r="LI29" s="119"/>
      <c r="LJ29" s="119"/>
      <c r="LK29" s="119"/>
      <c r="LL29" s="119"/>
      <c r="LM29" s="119"/>
      <c r="LN29" s="119"/>
      <c r="LO29" s="119"/>
      <c r="LP29" s="119"/>
      <c r="LQ29" s="119"/>
      <c r="LR29" s="119"/>
      <c r="LS29" s="119"/>
      <c r="LT29" s="119"/>
      <c r="LU29" s="119"/>
      <c r="LV29" s="119"/>
      <c r="LW29" s="119"/>
      <c r="LX29" s="119"/>
      <c r="LY29" s="119"/>
      <c r="LZ29" s="119"/>
      <c r="MA29" s="119"/>
      <c r="MB29" s="119"/>
      <c r="MC29" s="119"/>
      <c r="MD29" s="119"/>
      <c r="ME29" s="119"/>
      <c r="MF29" s="119"/>
      <c r="MG29" s="119"/>
      <c r="MH29" s="119"/>
      <c r="MI29" s="119"/>
      <c r="MJ29" s="119"/>
      <c r="MK29" s="119"/>
      <c r="ML29" s="119"/>
      <c r="MM29" s="119"/>
      <c r="MN29" s="119"/>
      <c r="MO29" s="119"/>
      <c r="MP29" s="119"/>
      <c r="MQ29" s="119"/>
      <c r="MR29" s="119"/>
      <c r="MS29" s="119"/>
      <c r="MT29" s="119"/>
      <c r="MU29" s="119"/>
      <c r="MV29" s="119"/>
      <c r="MW29" s="119"/>
      <c r="MX29" s="119"/>
      <c r="MY29" s="119"/>
      <c r="MZ29" s="119"/>
      <c r="NA29" s="119"/>
      <c r="NB29" s="119"/>
      <c r="NC29" s="119"/>
      <c r="ND29" s="119"/>
      <c r="NE29" s="119"/>
      <c r="NF29" s="119"/>
      <c r="NG29" s="119"/>
      <c r="NH29" s="119"/>
      <c r="NI29" s="119"/>
      <c r="NJ29" s="119"/>
      <c r="NK29" s="119"/>
      <c r="NL29" s="119"/>
      <c r="NM29" s="119"/>
      <c r="NN29" s="119"/>
      <c r="NO29" s="119"/>
      <c r="NP29" s="119"/>
      <c r="NQ29" s="119"/>
      <c r="NR29" s="119"/>
      <c r="NS29" s="119"/>
      <c r="NT29" s="119"/>
      <c r="NU29" s="119"/>
      <c r="NV29" s="119"/>
      <c r="NW29" s="119"/>
      <c r="NX29" s="119"/>
      <c r="NY29" s="119"/>
      <c r="NZ29" s="119"/>
      <c r="OA29" s="119"/>
      <c r="OB29" s="119"/>
      <c r="OC29" s="119"/>
      <c r="OD29" s="119"/>
      <c r="OE29" s="119"/>
      <c r="OF29" s="119"/>
      <c r="OG29" s="119"/>
      <c r="OH29" s="119"/>
      <c r="OI29" s="119"/>
      <c r="OJ29" s="119"/>
      <c r="OK29" s="119"/>
      <c r="OL29" s="119"/>
      <c r="OM29" s="119"/>
      <c r="ON29" s="119"/>
      <c r="OO29" s="119"/>
      <c r="OP29" s="119"/>
      <c r="OQ29" s="119"/>
      <c r="OR29" s="119"/>
      <c r="OS29" s="119"/>
      <c r="OT29" s="119"/>
      <c r="OU29" s="119"/>
      <c r="OV29" s="119"/>
      <c r="OW29" s="119"/>
      <c r="OX29" s="119"/>
      <c r="OY29" s="119"/>
      <c r="OZ29" s="119"/>
      <c r="PA29" s="119"/>
      <c r="PB29" s="119"/>
      <c r="PC29" s="119"/>
      <c r="PD29" s="119"/>
      <c r="PE29" s="119"/>
      <c r="PF29" s="119"/>
      <c r="PG29" s="119"/>
      <c r="PH29" s="119"/>
      <c r="PI29" s="119"/>
      <c r="PJ29" s="119"/>
      <c r="PK29" s="119"/>
      <c r="PL29" s="119"/>
      <c r="PM29" s="119"/>
      <c r="PN29" s="119"/>
      <c r="PO29" s="119"/>
      <c r="PP29" s="119"/>
      <c r="PQ29" s="119"/>
      <c r="PR29" s="119"/>
      <c r="PS29" s="119"/>
      <c r="PT29" s="119"/>
      <c r="PU29" s="119"/>
      <c r="PV29" s="119"/>
      <c r="PW29" s="119"/>
      <c r="PX29" s="119"/>
      <c r="PY29" s="119"/>
      <c r="PZ29" s="119"/>
      <c r="QA29" s="119"/>
      <c r="QB29" s="119"/>
      <c r="QC29" s="119"/>
      <c r="QD29" s="119"/>
      <c r="QE29" s="119"/>
      <c r="QF29" s="119"/>
      <c r="QG29" s="119"/>
      <c r="QH29" s="119"/>
      <c r="QI29" s="119"/>
      <c r="QJ29" s="119"/>
      <c r="QK29" s="119"/>
      <c r="QL29" s="119"/>
      <c r="QM29" s="119"/>
      <c r="QN29" s="119"/>
      <c r="QO29" s="119"/>
      <c r="QP29" s="119"/>
      <c r="QQ29" s="119"/>
      <c r="QR29" s="119"/>
      <c r="QS29" s="119"/>
      <c r="QT29" s="119"/>
      <c r="QU29" s="119"/>
      <c r="QV29" s="119"/>
      <c r="QW29" s="119"/>
      <c r="QX29" s="119"/>
      <c r="QY29" s="119"/>
      <c r="QZ29" s="119"/>
      <c r="RA29" s="119"/>
      <c r="RB29" s="119"/>
      <c r="RC29" s="119"/>
      <c r="RD29" s="119"/>
      <c r="RE29" s="119"/>
      <c r="RF29" s="119"/>
      <c r="RG29" s="119"/>
      <c r="RH29" s="119"/>
      <c r="RI29" s="119"/>
      <c r="RJ29" s="119"/>
      <c r="RK29" s="119"/>
      <c r="RL29" s="119"/>
      <c r="RM29" s="119"/>
      <c r="RN29" s="119"/>
      <c r="RO29" s="119"/>
      <c r="RP29" s="119"/>
      <c r="RQ29" s="119"/>
      <c r="RR29" s="119"/>
      <c r="RS29" s="119"/>
    </row>
    <row r="30" spans="1:487" ht="12.75">
      <c r="A30" s="107" t="s">
        <v>4548</v>
      </c>
      <c r="B30" s="107" t="s">
        <v>658</v>
      </c>
      <c r="C30" s="92" t="s">
        <v>22</v>
      </c>
      <c r="D30" s="69">
        <v>24000</v>
      </c>
      <c r="E30" s="99" t="s">
        <v>4494</v>
      </c>
      <c r="F30" s="92" t="s">
        <v>4207</v>
      </c>
      <c r="G30" s="291" t="s">
        <v>901</v>
      </c>
      <c r="H30" s="92" t="s">
        <v>27</v>
      </c>
      <c r="I30" s="749">
        <v>625</v>
      </c>
      <c r="J30" s="69">
        <v>15000</v>
      </c>
      <c r="K30" s="107"/>
      <c r="L30" s="121" t="s">
        <v>4566</v>
      </c>
      <c r="M30" s="107"/>
      <c r="N30" s="92" t="s">
        <v>30</v>
      </c>
      <c r="O30" s="460">
        <v>45162</v>
      </c>
      <c r="P30" s="107"/>
      <c r="Q30" s="92" t="s">
        <v>4567</v>
      </c>
      <c r="R30" s="99" t="s">
        <v>4552</v>
      </c>
      <c r="S30" s="107" t="s">
        <v>80</v>
      </c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7"/>
      <c r="AW30" s="397"/>
      <c r="AX30" s="397"/>
      <c r="AY30" s="397"/>
      <c r="AZ30" s="397"/>
      <c r="BA30" s="397"/>
      <c r="BB30" s="397"/>
      <c r="BC30" s="397"/>
      <c r="BD30" s="397"/>
      <c r="BE30" s="397"/>
      <c r="BF30" s="397"/>
      <c r="BG30" s="397"/>
      <c r="BH30" s="397"/>
      <c r="BI30" s="397"/>
      <c r="BJ30" s="397"/>
      <c r="BK30" s="397"/>
      <c r="BL30" s="397"/>
      <c r="BM30" s="397"/>
      <c r="BN30" s="397"/>
      <c r="BO30" s="397"/>
      <c r="BP30" s="397"/>
      <c r="BQ30" s="397"/>
      <c r="BR30" s="397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  <c r="DV30" s="119"/>
      <c r="DW30" s="119"/>
      <c r="DX30" s="119"/>
      <c r="DY30" s="119"/>
      <c r="DZ30" s="119"/>
      <c r="EA30" s="119"/>
      <c r="EB30" s="119"/>
      <c r="EC30" s="119"/>
      <c r="ED30" s="119"/>
      <c r="EE30" s="119"/>
      <c r="EF30" s="119"/>
      <c r="EG30" s="119"/>
      <c r="EH30" s="119"/>
      <c r="EI30" s="119"/>
      <c r="EJ30" s="119"/>
      <c r="EK30" s="119"/>
      <c r="EL30" s="119"/>
      <c r="EM30" s="119"/>
      <c r="EN30" s="119"/>
      <c r="EO30" s="119"/>
      <c r="EP30" s="119"/>
      <c r="EQ30" s="119"/>
      <c r="ER30" s="119"/>
      <c r="ES30" s="119"/>
      <c r="ET30" s="119"/>
      <c r="EU30" s="119"/>
      <c r="EV30" s="119"/>
      <c r="EW30" s="119"/>
      <c r="EX30" s="119"/>
      <c r="EY30" s="119"/>
      <c r="EZ30" s="119"/>
      <c r="FA30" s="119"/>
      <c r="FB30" s="119"/>
      <c r="FC30" s="119"/>
      <c r="FD30" s="119"/>
      <c r="FE30" s="119"/>
      <c r="FF30" s="119"/>
      <c r="FG30" s="119"/>
      <c r="FH30" s="119"/>
      <c r="FI30" s="119"/>
      <c r="FJ30" s="119"/>
      <c r="FK30" s="119"/>
      <c r="FL30" s="119"/>
      <c r="FM30" s="119"/>
      <c r="FN30" s="119"/>
      <c r="FO30" s="119"/>
      <c r="FP30" s="119"/>
      <c r="FQ30" s="119"/>
      <c r="FR30" s="119"/>
      <c r="FS30" s="119"/>
      <c r="FT30" s="119"/>
      <c r="FU30" s="119"/>
      <c r="FV30" s="119"/>
      <c r="FW30" s="119"/>
      <c r="FX30" s="119"/>
      <c r="FY30" s="119"/>
      <c r="FZ30" s="119"/>
      <c r="GA30" s="119"/>
      <c r="GB30" s="119"/>
      <c r="GC30" s="119"/>
      <c r="GD30" s="119"/>
      <c r="GE30" s="119"/>
      <c r="GF30" s="119"/>
      <c r="GG30" s="119"/>
      <c r="GH30" s="119"/>
      <c r="GI30" s="119"/>
      <c r="GJ30" s="119"/>
      <c r="GK30" s="119"/>
      <c r="GL30" s="119"/>
      <c r="GM30" s="119"/>
      <c r="GN30" s="119"/>
      <c r="GO30" s="119"/>
      <c r="GP30" s="119"/>
      <c r="GQ30" s="119"/>
      <c r="GR30" s="119"/>
      <c r="GS30" s="119"/>
      <c r="GT30" s="119"/>
      <c r="GU30" s="119"/>
      <c r="GV30" s="119"/>
      <c r="GW30" s="119"/>
      <c r="GX30" s="119"/>
      <c r="GY30" s="119"/>
      <c r="GZ30" s="119"/>
      <c r="HA30" s="119"/>
      <c r="HB30" s="119"/>
      <c r="HC30" s="119"/>
      <c r="HD30" s="119"/>
      <c r="HE30" s="119"/>
      <c r="HF30" s="119"/>
      <c r="HG30" s="119"/>
      <c r="HH30" s="119"/>
      <c r="HI30" s="119"/>
      <c r="HJ30" s="119"/>
      <c r="HK30" s="119"/>
      <c r="HL30" s="119"/>
      <c r="HM30" s="119"/>
      <c r="HN30" s="119"/>
      <c r="HO30" s="119"/>
      <c r="HP30" s="119"/>
      <c r="HQ30" s="119"/>
      <c r="HR30" s="119"/>
      <c r="HS30" s="119"/>
      <c r="HT30" s="119"/>
      <c r="HU30" s="119"/>
      <c r="HV30" s="119"/>
      <c r="HW30" s="119"/>
      <c r="HX30" s="119"/>
      <c r="HY30" s="119"/>
      <c r="HZ30" s="119"/>
      <c r="IA30" s="119"/>
      <c r="IB30" s="119"/>
      <c r="IC30" s="119"/>
      <c r="ID30" s="119"/>
      <c r="IE30" s="119"/>
      <c r="IF30" s="119"/>
      <c r="IG30" s="119"/>
      <c r="IH30" s="119"/>
      <c r="II30" s="119"/>
      <c r="IJ30" s="119"/>
      <c r="IK30" s="119"/>
      <c r="IL30" s="119"/>
      <c r="IM30" s="119"/>
      <c r="IN30" s="119"/>
      <c r="IO30" s="119"/>
      <c r="IP30" s="119"/>
      <c r="IQ30" s="119"/>
      <c r="IR30" s="119"/>
      <c r="IS30" s="119"/>
      <c r="IT30" s="119"/>
      <c r="IU30" s="119"/>
      <c r="IV30" s="119"/>
      <c r="IW30" s="119"/>
      <c r="IX30" s="119"/>
      <c r="IY30" s="119"/>
      <c r="IZ30" s="119"/>
      <c r="JA30" s="119"/>
      <c r="JB30" s="119"/>
      <c r="JC30" s="119"/>
      <c r="JD30" s="119"/>
      <c r="JE30" s="119"/>
      <c r="JF30" s="119"/>
      <c r="JG30" s="119"/>
      <c r="JH30" s="119"/>
      <c r="JI30" s="119"/>
      <c r="JJ30" s="119"/>
      <c r="JK30" s="119"/>
      <c r="JL30" s="119"/>
      <c r="JM30" s="119"/>
      <c r="JN30" s="119"/>
      <c r="JO30" s="119"/>
      <c r="JP30" s="119"/>
      <c r="JQ30" s="119"/>
      <c r="JR30" s="119"/>
      <c r="JS30" s="119"/>
      <c r="JT30" s="119"/>
      <c r="JU30" s="119"/>
      <c r="JV30" s="119"/>
      <c r="JW30" s="119"/>
      <c r="JX30" s="119"/>
      <c r="JY30" s="119"/>
      <c r="JZ30" s="119"/>
      <c r="KA30" s="119"/>
      <c r="KB30" s="119"/>
      <c r="KC30" s="119"/>
      <c r="KD30" s="119"/>
      <c r="KE30" s="119"/>
      <c r="KF30" s="119"/>
      <c r="KG30" s="119"/>
      <c r="KH30" s="119"/>
      <c r="KI30" s="119"/>
      <c r="KJ30" s="119"/>
      <c r="KK30" s="119"/>
      <c r="KL30" s="119"/>
      <c r="KM30" s="119"/>
      <c r="KN30" s="119"/>
      <c r="KO30" s="119"/>
      <c r="KP30" s="119"/>
      <c r="KQ30" s="119"/>
      <c r="KR30" s="119"/>
      <c r="KS30" s="119"/>
      <c r="KT30" s="119"/>
      <c r="KU30" s="119"/>
      <c r="KV30" s="119"/>
      <c r="KW30" s="119"/>
      <c r="KX30" s="119"/>
      <c r="KY30" s="119"/>
      <c r="KZ30" s="119"/>
      <c r="LA30" s="119"/>
      <c r="LB30" s="119"/>
      <c r="LC30" s="119"/>
      <c r="LD30" s="119"/>
      <c r="LE30" s="119"/>
      <c r="LF30" s="119"/>
      <c r="LG30" s="119"/>
      <c r="LH30" s="119"/>
      <c r="LI30" s="119"/>
      <c r="LJ30" s="119"/>
      <c r="LK30" s="119"/>
      <c r="LL30" s="119"/>
      <c r="LM30" s="119"/>
      <c r="LN30" s="119"/>
      <c r="LO30" s="119"/>
      <c r="LP30" s="119"/>
      <c r="LQ30" s="119"/>
      <c r="LR30" s="119"/>
      <c r="LS30" s="119"/>
      <c r="LT30" s="119"/>
      <c r="LU30" s="119"/>
      <c r="LV30" s="119"/>
      <c r="LW30" s="119"/>
      <c r="LX30" s="119"/>
      <c r="LY30" s="119"/>
      <c r="LZ30" s="119"/>
      <c r="MA30" s="119"/>
      <c r="MB30" s="119"/>
      <c r="MC30" s="119"/>
      <c r="MD30" s="119"/>
      <c r="ME30" s="119"/>
      <c r="MF30" s="119"/>
      <c r="MG30" s="119"/>
      <c r="MH30" s="119"/>
      <c r="MI30" s="119"/>
      <c r="MJ30" s="119"/>
      <c r="MK30" s="119"/>
      <c r="ML30" s="119"/>
      <c r="MM30" s="119"/>
      <c r="MN30" s="119"/>
      <c r="MO30" s="119"/>
      <c r="MP30" s="119"/>
      <c r="MQ30" s="119"/>
      <c r="MR30" s="119"/>
      <c r="MS30" s="119"/>
      <c r="MT30" s="119"/>
      <c r="MU30" s="119"/>
      <c r="MV30" s="119"/>
      <c r="MW30" s="119"/>
      <c r="MX30" s="119"/>
      <c r="MY30" s="119"/>
      <c r="MZ30" s="119"/>
      <c r="NA30" s="119"/>
      <c r="NB30" s="119"/>
      <c r="NC30" s="119"/>
      <c r="ND30" s="119"/>
      <c r="NE30" s="119"/>
      <c r="NF30" s="119"/>
      <c r="NG30" s="119"/>
      <c r="NH30" s="119"/>
      <c r="NI30" s="119"/>
      <c r="NJ30" s="119"/>
      <c r="NK30" s="119"/>
      <c r="NL30" s="119"/>
      <c r="NM30" s="119"/>
      <c r="NN30" s="119"/>
      <c r="NO30" s="119"/>
      <c r="NP30" s="119"/>
      <c r="NQ30" s="119"/>
      <c r="NR30" s="119"/>
      <c r="NS30" s="119"/>
      <c r="NT30" s="119"/>
      <c r="NU30" s="119"/>
      <c r="NV30" s="119"/>
      <c r="NW30" s="119"/>
      <c r="NX30" s="119"/>
      <c r="NY30" s="119"/>
      <c r="NZ30" s="119"/>
      <c r="OA30" s="119"/>
      <c r="OB30" s="119"/>
      <c r="OC30" s="119"/>
      <c r="OD30" s="119"/>
      <c r="OE30" s="119"/>
      <c r="OF30" s="119"/>
      <c r="OG30" s="119"/>
      <c r="OH30" s="119"/>
      <c r="OI30" s="119"/>
      <c r="OJ30" s="119"/>
      <c r="OK30" s="119"/>
      <c r="OL30" s="119"/>
      <c r="OM30" s="119"/>
      <c r="ON30" s="119"/>
      <c r="OO30" s="119"/>
      <c r="OP30" s="119"/>
      <c r="OQ30" s="119"/>
      <c r="OR30" s="119"/>
      <c r="OS30" s="119"/>
      <c r="OT30" s="119"/>
      <c r="OU30" s="119"/>
      <c r="OV30" s="119"/>
      <c r="OW30" s="119"/>
      <c r="OX30" s="119"/>
      <c r="OY30" s="119"/>
      <c r="OZ30" s="119"/>
      <c r="PA30" s="119"/>
      <c r="PB30" s="119"/>
      <c r="PC30" s="119"/>
      <c r="PD30" s="119"/>
      <c r="PE30" s="119"/>
      <c r="PF30" s="119"/>
      <c r="PG30" s="119"/>
      <c r="PH30" s="119"/>
      <c r="PI30" s="119"/>
      <c r="PJ30" s="119"/>
      <c r="PK30" s="119"/>
      <c r="PL30" s="119"/>
      <c r="PM30" s="119"/>
      <c r="PN30" s="119"/>
      <c r="PO30" s="119"/>
      <c r="PP30" s="119"/>
      <c r="PQ30" s="119"/>
      <c r="PR30" s="119"/>
      <c r="PS30" s="119"/>
      <c r="PT30" s="119"/>
      <c r="PU30" s="119"/>
      <c r="PV30" s="119"/>
      <c r="PW30" s="119"/>
      <c r="PX30" s="119"/>
      <c r="PY30" s="119"/>
      <c r="PZ30" s="119"/>
      <c r="QA30" s="119"/>
      <c r="QB30" s="119"/>
      <c r="QC30" s="119"/>
      <c r="QD30" s="119"/>
      <c r="QE30" s="119"/>
      <c r="QF30" s="119"/>
      <c r="QG30" s="119"/>
      <c r="QH30" s="119"/>
      <c r="QI30" s="119"/>
      <c r="QJ30" s="119"/>
      <c r="QK30" s="119"/>
      <c r="QL30" s="119"/>
      <c r="QM30" s="119"/>
      <c r="QN30" s="119"/>
      <c r="QO30" s="119"/>
      <c r="QP30" s="119"/>
      <c r="QQ30" s="119"/>
      <c r="QR30" s="119"/>
      <c r="QS30" s="119"/>
      <c r="QT30" s="119"/>
      <c r="QU30" s="119"/>
      <c r="QV30" s="119"/>
      <c r="QW30" s="119"/>
      <c r="QX30" s="119"/>
      <c r="QY30" s="119"/>
      <c r="QZ30" s="119"/>
      <c r="RA30" s="119"/>
      <c r="RB30" s="119"/>
      <c r="RC30" s="119"/>
      <c r="RD30" s="119"/>
      <c r="RE30" s="119"/>
      <c r="RF30" s="119"/>
      <c r="RG30" s="119"/>
      <c r="RH30" s="119"/>
      <c r="RI30" s="119"/>
      <c r="RJ30" s="119"/>
      <c r="RK30" s="119"/>
      <c r="RL30" s="119"/>
      <c r="RM30" s="119"/>
      <c r="RN30" s="119"/>
      <c r="RO30" s="119"/>
      <c r="RP30" s="119"/>
      <c r="RQ30" s="119"/>
      <c r="RR30" s="119"/>
      <c r="RS30" s="119"/>
    </row>
    <row r="31" spans="1:487" ht="12.75">
      <c r="A31" s="107" t="s">
        <v>4548</v>
      </c>
      <c r="B31" s="107" t="s">
        <v>658</v>
      </c>
      <c r="C31" s="92" t="s">
        <v>22</v>
      </c>
      <c r="D31" s="69">
        <v>24000</v>
      </c>
      <c r="E31" s="99" t="s">
        <v>4502</v>
      </c>
      <c r="F31" s="92" t="s">
        <v>4207</v>
      </c>
      <c r="G31" s="291" t="s">
        <v>901</v>
      </c>
      <c r="H31" s="92" t="s">
        <v>27</v>
      </c>
      <c r="I31" s="749">
        <v>625</v>
      </c>
      <c r="J31" s="69">
        <v>15000</v>
      </c>
      <c r="K31" s="107"/>
      <c r="L31" s="121" t="s">
        <v>4568</v>
      </c>
      <c r="M31" s="107"/>
      <c r="N31" s="92" t="s">
        <v>30</v>
      </c>
      <c r="O31" s="460">
        <v>45169</v>
      </c>
      <c r="P31" s="107"/>
      <c r="Q31" s="92" t="s">
        <v>4567</v>
      </c>
      <c r="R31" s="99" t="s">
        <v>4552</v>
      </c>
      <c r="S31" s="107" t="s">
        <v>80</v>
      </c>
      <c r="T31" s="397"/>
      <c r="U31" s="397"/>
      <c r="V31" s="397"/>
      <c r="W31" s="397"/>
      <c r="X31" s="397"/>
      <c r="Y31" s="397"/>
      <c r="Z31" s="397"/>
      <c r="AA31" s="397"/>
      <c r="AB31" s="397"/>
      <c r="AC31" s="397"/>
      <c r="AD31" s="397"/>
      <c r="AE31" s="397"/>
      <c r="AF31" s="397"/>
      <c r="AG31" s="397"/>
      <c r="AH31" s="397"/>
      <c r="AI31" s="397"/>
      <c r="AJ31" s="397"/>
      <c r="AK31" s="397"/>
      <c r="AL31" s="397"/>
      <c r="AM31" s="397"/>
      <c r="AN31" s="397"/>
      <c r="AO31" s="397"/>
      <c r="AP31" s="397"/>
      <c r="AQ31" s="397"/>
      <c r="AR31" s="397"/>
      <c r="AS31" s="397"/>
      <c r="AT31" s="397"/>
      <c r="AU31" s="397"/>
      <c r="AV31" s="397"/>
      <c r="AW31" s="397"/>
      <c r="AX31" s="397"/>
      <c r="AY31" s="397"/>
      <c r="AZ31" s="397"/>
      <c r="BA31" s="397"/>
      <c r="BB31" s="397"/>
      <c r="BC31" s="397"/>
      <c r="BD31" s="397"/>
      <c r="BE31" s="397"/>
      <c r="BF31" s="397"/>
      <c r="BG31" s="397"/>
      <c r="BH31" s="397"/>
      <c r="BI31" s="397"/>
      <c r="BJ31" s="397"/>
      <c r="BK31" s="397"/>
      <c r="BL31" s="397"/>
      <c r="BM31" s="397"/>
      <c r="BN31" s="397"/>
      <c r="BO31" s="397"/>
      <c r="BP31" s="397"/>
      <c r="BQ31" s="397"/>
      <c r="BR31" s="397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  <c r="DO31" s="119"/>
      <c r="DP31" s="119"/>
      <c r="DQ31" s="119"/>
      <c r="DR31" s="119"/>
      <c r="DS31" s="119"/>
      <c r="DT31" s="119"/>
      <c r="DU31" s="119"/>
      <c r="DV31" s="119"/>
      <c r="DW31" s="119"/>
      <c r="DX31" s="119"/>
      <c r="DY31" s="119"/>
      <c r="DZ31" s="119"/>
      <c r="EA31" s="119"/>
      <c r="EB31" s="119"/>
      <c r="EC31" s="119"/>
      <c r="ED31" s="119"/>
      <c r="EE31" s="119"/>
      <c r="EF31" s="119"/>
      <c r="EG31" s="119"/>
      <c r="EH31" s="119"/>
      <c r="EI31" s="119"/>
      <c r="EJ31" s="119"/>
      <c r="EK31" s="119"/>
      <c r="EL31" s="119"/>
      <c r="EM31" s="119"/>
      <c r="EN31" s="119"/>
      <c r="EO31" s="119"/>
      <c r="EP31" s="119"/>
      <c r="EQ31" s="119"/>
      <c r="ER31" s="119"/>
      <c r="ES31" s="119"/>
      <c r="ET31" s="119"/>
      <c r="EU31" s="119"/>
      <c r="EV31" s="119"/>
      <c r="EW31" s="119"/>
      <c r="EX31" s="119"/>
      <c r="EY31" s="119"/>
      <c r="EZ31" s="119"/>
      <c r="FA31" s="119"/>
      <c r="FB31" s="119"/>
      <c r="FC31" s="119"/>
      <c r="FD31" s="119"/>
      <c r="FE31" s="119"/>
      <c r="FF31" s="119"/>
      <c r="FG31" s="119"/>
      <c r="FH31" s="119"/>
      <c r="FI31" s="119"/>
      <c r="FJ31" s="119"/>
      <c r="FK31" s="119"/>
      <c r="FL31" s="119"/>
      <c r="FM31" s="119"/>
      <c r="FN31" s="119"/>
      <c r="FO31" s="119"/>
      <c r="FP31" s="119"/>
      <c r="FQ31" s="119"/>
      <c r="FR31" s="119"/>
      <c r="FS31" s="119"/>
      <c r="FT31" s="119"/>
      <c r="FU31" s="119"/>
      <c r="FV31" s="119"/>
      <c r="FW31" s="119"/>
      <c r="FX31" s="119"/>
      <c r="FY31" s="119"/>
      <c r="FZ31" s="119"/>
      <c r="GA31" s="119"/>
      <c r="GB31" s="119"/>
      <c r="GC31" s="119"/>
      <c r="GD31" s="119"/>
      <c r="GE31" s="119"/>
      <c r="GF31" s="119"/>
      <c r="GG31" s="119"/>
      <c r="GH31" s="119"/>
      <c r="GI31" s="119"/>
      <c r="GJ31" s="119"/>
      <c r="GK31" s="119"/>
      <c r="GL31" s="119"/>
      <c r="GM31" s="119"/>
      <c r="GN31" s="119"/>
      <c r="GO31" s="119"/>
      <c r="GP31" s="119"/>
      <c r="GQ31" s="119"/>
      <c r="GR31" s="119"/>
      <c r="GS31" s="119"/>
      <c r="GT31" s="119"/>
      <c r="GU31" s="119"/>
      <c r="GV31" s="119"/>
      <c r="GW31" s="119"/>
      <c r="GX31" s="119"/>
      <c r="GY31" s="119"/>
      <c r="GZ31" s="119"/>
      <c r="HA31" s="119"/>
      <c r="HB31" s="119"/>
      <c r="HC31" s="119"/>
      <c r="HD31" s="119"/>
      <c r="HE31" s="119"/>
      <c r="HF31" s="119"/>
      <c r="HG31" s="119"/>
      <c r="HH31" s="119"/>
      <c r="HI31" s="119"/>
      <c r="HJ31" s="119"/>
      <c r="HK31" s="119"/>
      <c r="HL31" s="119"/>
      <c r="HM31" s="119"/>
      <c r="HN31" s="119"/>
      <c r="HO31" s="119"/>
      <c r="HP31" s="119"/>
      <c r="HQ31" s="119"/>
      <c r="HR31" s="119"/>
      <c r="HS31" s="119"/>
      <c r="HT31" s="119"/>
      <c r="HU31" s="119"/>
      <c r="HV31" s="119"/>
      <c r="HW31" s="119"/>
      <c r="HX31" s="119"/>
      <c r="HY31" s="119"/>
      <c r="HZ31" s="119"/>
      <c r="IA31" s="119"/>
      <c r="IB31" s="119"/>
      <c r="IC31" s="119"/>
      <c r="ID31" s="119"/>
      <c r="IE31" s="119"/>
      <c r="IF31" s="119"/>
      <c r="IG31" s="119"/>
      <c r="IH31" s="119"/>
      <c r="II31" s="119"/>
      <c r="IJ31" s="119"/>
      <c r="IK31" s="119"/>
      <c r="IL31" s="119"/>
      <c r="IM31" s="119"/>
      <c r="IN31" s="119"/>
      <c r="IO31" s="119"/>
      <c r="IP31" s="119"/>
      <c r="IQ31" s="119"/>
      <c r="IR31" s="119"/>
      <c r="IS31" s="119"/>
      <c r="IT31" s="119"/>
      <c r="IU31" s="119"/>
      <c r="IV31" s="119"/>
      <c r="IW31" s="119"/>
      <c r="IX31" s="119"/>
      <c r="IY31" s="119"/>
      <c r="IZ31" s="119"/>
      <c r="JA31" s="119"/>
      <c r="JB31" s="119"/>
      <c r="JC31" s="119"/>
      <c r="JD31" s="119"/>
      <c r="JE31" s="119"/>
      <c r="JF31" s="119"/>
      <c r="JG31" s="119"/>
      <c r="JH31" s="119"/>
      <c r="JI31" s="119"/>
      <c r="JJ31" s="119"/>
      <c r="JK31" s="119"/>
      <c r="JL31" s="119"/>
      <c r="JM31" s="119"/>
      <c r="JN31" s="119"/>
      <c r="JO31" s="119"/>
      <c r="JP31" s="119"/>
      <c r="JQ31" s="119"/>
      <c r="JR31" s="119"/>
      <c r="JS31" s="119"/>
      <c r="JT31" s="119"/>
      <c r="JU31" s="119"/>
      <c r="JV31" s="119"/>
      <c r="JW31" s="119"/>
      <c r="JX31" s="119"/>
      <c r="JY31" s="119"/>
      <c r="JZ31" s="119"/>
      <c r="KA31" s="119"/>
      <c r="KB31" s="119"/>
      <c r="KC31" s="119"/>
      <c r="KD31" s="119"/>
      <c r="KE31" s="119"/>
      <c r="KF31" s="119"/>
      <c r="KG31" s="119"/>
      <c r="KH31" s="119"/>
      <c r="KI31" s="119"/>
      <c r="KJ31" s="119"/>
      <c r="KK31" s="119"/>
      <c r="KL31" s="119"/>
      <c r="KM31" s="119"/>
      <c r="KN31" s="119"/>
      <c r="KO31" s="119"/>
      <c r="KP31" s="119"/>
      <c r="KQ31" s="119"/>
      <c r="KR31" s="119"/>
      <c r="KS31" s="119"/>
      <c r="KT31" s="119"/>
      <c r="KU31" s="119"/>
      <c r="KV31" s="119"/>
      <c r="KW31" s="119"/>
      <c r="KX31" s="119"/>
      <c r="KY31" s="119"/>
      <c r="KZ31" s="119"/>
      <c r="LA31" s="119"/>
      <c r="LB31" s="119"/>
      <c r="LC31" s="119"/>
      <c r="LD31" s="119"/>
      <c r="LE31" s="119"/>
      <c r="LF31" s="119"/>
      <c r="LG31" s="119"/>
      <c r="LH31" s="119"/>
      <c r="LI31" s="119"/>
      <c r="LJ31" s="119"/>
      <c r="LK31" s="119"/>
      <c r="LL31" s="119"/>
      <c r="LM31" s="119"/>
      <c r="LN31" s="119"/>
      <c r="LO31" s="119"/>
      <c r="LP31" s="119"/>
      <c r="LQ31" s="119"/>
      <c r="LR31" s="119"/>
      <c r="LS31" s="119"/>
      <c r="LT31" s="119"/>
      <c r="LU31" s="119"/>
      <c r="LV31" s="119"/>
      <c r="LW31" s="119"/>
      <c r="LX31" s="119"/>
      <c r="LY31" s="119"/>
      <c r="LZ31" s="119"/>
      <c r="MA31" s="119"/>
      <c r="MB31" s="119"/>
      <c r="MC31" s="119"/>
      <c r="MD31" s="119"/>
      <c r="ME31" s="119"/>
      <c r="MF31" s="119"/>
      <c r="MG31" s="119"/>
      <c r="MH31" s="119"/>
      <c r="MI31" s="119"/>
      <c r="MJ31" s="119"/>
      <c r="MK31" s="119"/>
      <c r="ML31" s="119"/>
      <c r="MM31" s="119"/>
      <c r="MN31" s="119"/>
      <c r="MO31" s="119"/>
      <c r="MP31" s="119"/>
      <c r="MQ31" s="119"/>
      <c r="MR31" s="119"/>
      <c r="MS31" s="119"/>
      <c r="MT31" s="119"/>
      <c r="MU31" s="119"/>
      <c r="MV31" s="119"/>
      <c r="MW31" s="119"/>
      <c r="MX31" s="119"/>
      <c r="MY31" s="119"/>
      <c r="MZ31" s="119"/>
      <c r="NA31" s="119"/>
      <c r="NB31" s="119"/>
      <c r="NC31" s="119"/>
      <c r="ND31" s="119"/>
      <c r="NE31" s="119"/>
      <c r="NF31" s="119"/>
      <c r="NG31" s="119"/>
      <c r="NH31" s="119"/>
      <c r="NI31" s="119"/>
      <c r="NJ31" s="119"/>
      <c r="NK31" s="119"/>
      <c r="NL31" s="119"/>
      <c r="NM31" s="119"/>
      <c r="NN31" s="119"/>
      <c r="NO31" s="119"/>
      <c r="NP31" s="119"/>
      <c r="NQ31" s="119"/>
      <c r="NR31" s="119"/>
      <c r="NS31" s="119"/>
      <c r="NT31" s="119"/>
      <c r="NU31" s="119"/>
      <c r="NV31" s="119"/>
      <c r="NW31" s="119"/>
      <c r="NX31" s="119"/>
      <c r="NY31" s="119"/>
      <c r="NZ31" s="119"/>
      <c r="OA31" s="119"/>
      <c r="OB31" s="119"/>
      <c r="OC31" s="119"/>
      <c r="OD31" s="119"/>
      <c r="OE31" s="119"/>
      <c r="OF31" s="119"/>
      <c r="OG31" s="119"/>
      <c r="OH31" s="119"/>
      <c r="OI31" s="119"/>
      <c r="OJ31" s="119"/>
      <c r="OK31" s="119"/>
      <c r="OL31" s="119"/>
      <c r="OM31" s="119"/>
      <c r="ON31" s="119"/>
      <c r="OO31" s="119"/>
      <c r="OP31" s="119"/>
      <c r="OQ31" s="119"/>
      <c r="OR31" s="119"/>
      <c r="OS31" s="119"/>
      <c r="OT31" s="119"/>
      <c r="OU31" s="119"/>
      <c r="OV31" s="119"/>
      <c r="OW31" s="119"/>
      <c r="OX31" s="119"/>
      <c r="OY31" s="119"/>
      <c r="OZ31" s="119"/>
      <c r="PA31" s="119"/>
      <c r="PB31" s="119"/>
      <c r="PC31" s="119"/>
      <c r="PD31" s="119"/>
      <c r="PE31" s="119"/>
      <c r="PF31" s="119"/>
      <c r="PG31" s="119"/>
      <c r="PH31" s="119"/>
      <c r="PI31" s="119"/>
      <c r="PJ31" s="119"/>
      <c r="PK31" s="119"/>
      <c r="PL31" s="119"/>
      <c r="PM31" s="119"/>
      <c r="PN31" s="119"/>
      <c r="PO31" s="119"/>
      <c r="PP31" s="119"/>
      <c r="PQ31" s="119"/>
      <c r="PR31" s="119"/>
      <c r="PS31" s="119"/>
      <c r="PT31" s="119"/>
      <c r="PU31" s="119"/>
      <c r="PV31" s="119"/>
      <c r="PW31" s="119"/>
      <c r="PX31" s="119"/>
      <c r="PY31" s="119"/>
      <c r="PZ31" s="119"/>
      <c r="QA31" s="119"/>
      <c r="QB31" s="119"/>
      <c r="QC31" s="119"/>
      <c r="QD31" s="119"/>
      <c r="QE31" s="119"/>
      <c r="QF31" s="119"/>
      <c r="QG31" s="119"/>
      <c r="QH31" s="119"/>
      <c r="QI31" s="119"/>
      <c r="QJ31" s="119"/>
      <c r="QK31" s="119"/>
      <c r="QL31" s="119"/>
      <c r="QM31" s="119"/>
      <c r="QN31" s="119"/>
      <c r="QO31" s="119"/>
      <c r="QP31" s="119"/>
      <c r="QQ31" s="119"/>
      <c r="QR31" s="119"/>
      <c r="QS31" s="119"/>
      <c r="QT31" s="119"/>
      <c r="QU31" s="119"/>
      <c r="QV31" s="119"/>
      <c r="QW31" s="119"/>
      <c r="QX31" s="119"/>
      <c r="QY31" s="119"/>
      <c r="QZ31" s="119"/>
      <c r="RA31" s="119"/>
      <c r="RB31" s="119"/>
      <c r="RC31" s="119"/>
      <c r="RD31" s="119"/>
      <c r="RE31" s="119"/>
      <c r="RF31" s="119"/>
      <c r="RG31" s="119"/>
      <c r="RH31" s="119"/>
      <c r="RI31" s="119"/>
      <c r="RJ31" s="119"/>
      <c r="RK31" s="119"/>
      <c r="RL31" s="119"/>
      <c r="RM31" s="119"/>
      <c r="RN31" s="119"/>
      <c r="RO31" s="119"/>
      <c r="RP31" s="119"/>
      <c r="RQ31" s="119"/>
      <c r="RR31" s="119"/>
      <c r="RS31" s="119"/>
    </row>
    <row r="32" spans="1:487" ht="12.75">
      <c r="A32" s="107" t="s">
        <v>4548</v>
      </c>
      <c r="B32" s="107" t="s">
        <v>658</v>
      </c>
      <c r="C32" s="92" t="s">
        <v>22</v>
      </c>
      <c r="D32" s="69">
        <v>24000</v>
      </c>
      <c r="E32" s="99" t="s">
        <v>4505</v>
      </c>
      <c r="F32" s="92" t="s">
        <v>4207</v>
      </c>
      <c r="G32" s="291" t="s">
        <v>901</v>
      </c>
      <c r="H32" s="92" t="s">
        <v>27</v>
      </c>
      <c r="I32" s="749">
        <v>625</v>
      </c>
      <c r="J32" s="69">
        <v>15000</v>
      </c>
      <c r="K32" s="107"/>
      <c r="L32" s="283" t="s">
        <v>4569</v>
      </c>
      <c r="M32" s="107"/>
      <c r="N32" s="92" t="s">
        <v>30</v>
      </c>
      <c r="O32" s="460">
        <v>45183</v>
      </c>
      <c r="P32" s="107"/>
      <c r="Q32" s="92" t="s">
        <v>4567</v>
      </c>
      <c r="R32" s="99" t="s">
        <v>4552</v>
      </c>
      <c r="S32" s="107" t="s">
        <v>80</v>
      </c>
      <c r="T32" s="397"/>
      <c r="U32" s="397"/>
      <c r="V32" s="397"/>
      <c r="W32" s="397"/>
      <c r="X32" s="397"/>
      <c r="Y32" s="397"/>
      <c r="Z32" s="397"/>
      <c r="AA32" s="397"/>
      <c r="AB32" s="397"/>
      <c r="AC32" s="397"/>
      <c r="AD32" s="397"/>
      <c r="AE32" s="397"/>
      <c r="AF32" s="397"/>
      <c r="AG32" s="397"/>
      <c r="AH32" s="397"/>
      <c r="AI32" s="397"/>
      <c r="AJ32" s="397"/>
      <c r="AK32" s="397"/>
      <c r="AL32" s="397"/>
      <c r="AM32" s="397"/>
      <c r="AN32" s="397"/>
      <c r="AO32" s="397"/>
      <c r="AP32" s="397"/>
      <c r="AQ32" s="397"/>
      <c r="AR32" s="397"/>
      <c r="AS32" s="397"/>
      <c r="AT32" s="397"/>
      <c r="AU32" s="397"/>
      <c r="AV32" s="397"/>
      <c r="AW32" s="397"/>
      <c r="AX32" s="397"/>
      <c r="AY32" s="397"/>
      <c r="AZ32" s="397"/>
      <c r="BA32" s="397"/>
      <c r="BB32" s="397"/>
      <c r="BC32" s="397"/>
      <c r="BD32" s="397"/>
      <c r="BE32" s="397"/>
      <c r="BF32" s="397"/>
      <c r="BG32" s="397"/>
      <c r="BH32" s="397"/>
      <c r="BI32" s="397"/>
      <c r="BJ32" s="397"/>
      <c r="BK32" s="397"/>
      <c r="BL32" s="397"/>
      <c r="BM32" s="397"/>
      <c r="BN32" s="397"/>
      <c r="BO32" s="397"/>
      <c r="BP32" s="397"/>
      <c r="BQ32" s="397"/>
      <c r="BR32" s="397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  <c r="DO32" s="119"/>
      <c r="DP32" s="119"/>
      <c r="DQ32" s="119"/>
      <c r="DR32" s="119"/>
      <c r="DS32" s="119"/>
      <c r="DT32" s="119"/>
      <c r="DU32" s="119"/>
      <c r="DV32" s="119"/>
      <c r="DW32" s="119"/>
      <c r="DX32" s="119"/>
      <c r="DY32" s="119"/>
      <c r="DZ32" s="119"/>
      <c r="EA32" s="119"/>
      <c r="EB32" s="119"/>
      <c r="EC32" s="119"/>
      <c r="ED32" s="119"/>
      <c r="EE32" s="119"/>
      <c r="EF32" s="119"/>
      <c r="EG32" s="119"/>
      <c r="EH32" s="119"/>
      <c r="EI32" s="119"/>
      <c r="EJ32" s="119"/>
      <c r="EK32" s="119"/>
      <c r="EL32" s="119"/>
      <c r="EM32" s="119"/>
      <c r="EN32" s="119"/>
      <c r="EO32" s="119"/>
      <c r="EP32" s="119"/>
      <c r="EQ32" s="119"/>
      <c r="ER32" s="119"/>
      <c r="ES32" s="119"/>
      <c r="ET32" s="119"/>
      <c r="EU32" s="119"/>
      <c r="EV32" s="119"/>
      <c r="EW32" s="119"/>
      <c r="EX32" s="119"/>
      <c r="EY32" s="119"/>
      <c r="EZ32" s="119"/>
      <c r="FA32" s="119"/>
      <c r="FB32" s="119"/>
      <c r="FC32" s="119"/>
      <c r="FD32" s="119"/>
      <c r="FE32" s="119"/>
      <c r="FF32" s="119"/>
      <c r="FG32" s="119"/>
      <c r="FH32" s="119"/>
      <c r="FI32" s="119"/>
      <c r="FJ32" s="119"/>
      <c r="FK32" s="119"/>
      <c r="FL32" s="119"/>
      <c r="FM32" s="119"/>
      <c r="FN32" s="119"/>
      <c r="FO32" s="119"/>
      <c r="FP32" s="119"/>
      <c r="FQ32" s="119"/>
      <c r="FR32" s="119"/>
      <c r="FS32" s="119"/>
      <c r="FT32" s="119"/>
      <c r="FU32" s="119"/>
      <c r="FV32" s="119"/>
      <c r="FW32" s="119"/>
      <c r="FX32" s="119"/>
      <c r="FY32" s="119"/>
      <c r="FZ32" s="119"/>
      <c r="GA32" s="119"/>
      <c r="GB32" s="119"/>
      <c r="GC32" s="119"/>
      <c r="GD32" s="119"/>
      <c r="GE32" s="119"/>
      <c r="GF32" s="119"/>
      <c r="GG32" s="119"/>
      <c r="GH32" s="119"/>
      <c r="GI32" s="119"/>
      <c r="GJ32" s="119"/>
      <c r="GK32" s="119"/>
      <c r="GL32" s="119"/>
      <c r="GM32" s="119"/>
      <c r="GN32" s="119"/>
      <c r="GO32" s="119"/>
      <c r="GP32" s="119"/>
      <c r="GQ32" s="119"/>
      <c r="GR32" s="119"/>
      <c r="GS32" s="119"/>
      <c r="GT32" s="119"/>
      <c r="GU32" s="119"/>
      <c r="GV32" s="119"/>
      <c r="GW32" s="119"/>
      <c r="GX32" s="119"/>
      <c r="GY32" s="119"/>
      <c r="GZ32" s="119"/>
      <c r="HA32" s="119"/>
      <c r="HB32" s="119"/>
      <c r="HC32" s="119"/>
      <c r="HD32" s="119"/>
      <c r="HE32" s="119"/>
      <c r="HF32" s="119"/>
      <c r="HG32" s="119"/>
      <c r="HH32" s="119"/>
      <c r="HI32" s="119"/>
      <c r="HJ32" s="119"/>
      <c r="HK32" s="119"/>
      <c r="HL32" s="119"/>
      <c r="HM32" s="119"/>
      <c r="HN32" s="119"/>
      <c r="HO32" s="119"/>
      <c r="HP32" s="119"/>
      <c r="HQ32" s="119"/>
      <c r="HR32" s="119"/>
      <c r="HS32" s="119"/>
      <c r="HT32" s="119"/>
      <c r="HU32" s="119"/>
      <c r="HV32" s="119"/>
      <c r="HW32" s="119"/>
      <c r="HX32" s="119"/>
      <c r="HY32" s="119"/>
      <c r="HZ32" s="119"/>
      <c r="IA32" s="119"/>
      <c r="IB32" s="119"/>
      <c r="IC32" s="119"/>
      <c r="ID32" s="119"/>
      <c r="IE32" s="119"/>
      <c r="IF32" s="119"/>
      <c r="IG32" s="119"/>
      <c r="IH32" s="119"/>
      <c r="II32" s="119"/>
      <c r="IJ32" s="119"/>
      <c r="IK32" s="119"/>
      <c r="IL32" s="119"/>
      <c r="IM32" s="119"/>
      <c r="IN32" s="119"/>
      <c r="IO32" s="119"/>
      <c r="IP32" s="119"/>
      <c r="IQ32" s="119"/>
      <c r="IR32" s="119"/>
      <c r="IS32" s="119"/>
      <c r="IT32" s="119"/>
      <c r="IU32" s="119"/>
      <c r="IV32" s="119"/>
      <c r="IW32" s="119"/>
      <c r="IX32" s="119"/>
      <c r="IY32" s="119"/>
      <c r="IZ32" s="119"/>
      <c r="JA32" s="119"/>
      <c r="JB32" s="119"/>
      <c r="JC32" s="119"/>
      <c r="JD32" s="119"/>
      <c r="JE32" s="119"/>
      <c r="JF32" s="119"/>
      <c r="JG32" s="119"/>
      <c r="JH32" s="119"/>
      <c r="JI32" s="119"/>
      <c r="JJ32" s="119"/>
      <c r="JK32" s="119"/>
      <c r="JL32" s="119"/>
      <c r="JM32" s="119"/>
      <c r="JN32" s="119"/>
      <c r="JO32" s="119"/>
      <c r="JP32" s="119"/>
      <c r="JQ32" s="119"/>
      <c r="JR32" s="119"/>
      <c r="JS32" s="119"/>
      <c r="JT32" s="119"/>
      <c r="JU32" s="119"/>
      <c r="JV32" s="119"/>
      <c r="JW32" s="119"/>
      <c r="JX32" s="119"/>
      <c r="JY32" s="119"/>
      <c r="JZ32" s="119"/>
      <c r="KA32" s="119"/>
      <c r="KB32" s="119"/>
      <c r="KC32" s="119"/>
      <c r="KD32" s="119"/>
      <c r="KE32" s="119"/>
      <c r="KF32" s="119"/>
      <c r="KG32" s="119"/>
      <c r="KH32" s="119"/>
      <c r="KI32" s="119"/>
      <c r="KJ32" s="119"/>
      <c r="KK32" s="119"/>
      <c r="KL32" s="119"/>
      <c r="KM32" s="119"/>
      <c r="KN32" s="119"/>
      <c r="KO32" s="119"/>
      <c r="KP32" s="119"/>
      <c r="KQ32" s="119"/>
      <c r="KR32" s="119"/>
      <c r="KS32" s="119"/>
      <c r="KT32" s="119"/>
      <c r="KU32" s="119"/>
      <c r="KV32" s="119"/>
      <c r="KW32" s="119"/>
      <c r="KX32" s="119"/>
      <c r="KY32" s="119"/>
      <c r="KZ32" s="119"/>
      <c r="LA32" s="119"/>
      <c r="LB32" s="119"/>
      <c r="LC32" s="119"/>
      <c r="LD32" s="119"/>
      <c r="LE32" s="119"/>
      <c r="LF32" s="119"/>
      <c r="LG32" s="119"/>
      <c r="LH32" s="119"/>
      <c r="LI32" s="119"/>
      <c r="LJ32" s="119"/>
      <c r="LK32" s="119"/>
      <c r="LL32" s="119"/>
      <c r="LM32" s="119"/>
      <c r="LN32" s="119"/>
      <c r="LO32" s="119"/>
      <c r="LP32" s="119"/>
      <c r="LQ32" s="119"/>
      <c r="LR32" s="119"/>
      <c r="LS32" s="119"/>
      <c r="LT32" s="119"/>
      <c r="LU32" s="119"/>
      <c r="LV32" s="119"/>
      <c r="LW32" s="119"/>
      <c r="LX32" s="119"/>
      <c r="LY32" s="119"/>
      <c r="LZ32" s="119"/>
      <c r="MA32" s="119"/>
      <c r="MB32" s="119"/>
      <c r="MC32" s="119"/>
      <c r="MD32" s="119"/>
      <c r="ME32" s="119"/>
      <c r="MF32" s="119"/>
      <c r="MG32" s="119"/>
      <c r="MH32" s="119"/>
      <c r="MI32" s="119"/>
      <c r="MJ32" s="119"/>
      <c r="MK32" s="119"/>
      <c r="ML32" s="119"/>
      <c r="MM32" s="119"/>
      <c r="MN32" s="119"/>
      <c r="MO32" s="119"/>
      <c r="MP32" s="119"/>
      <c r="MQ32" s="119"/>
      <c r="MR32" s="119"/>
      <c r="MS32" s="119"/>
      <c r="MT32" s="119"/>
      <c r="MU32" s="119"/>
      <c r="MV32" s="119"/>
      <c r="MW32" s="119"/>
      <c r="MX32" s="119"/>
      <c r="MY32" s="119"/>
      <c r="MZ32" s="119"/>
      <c r="NA32" s="119"/>
      <c r="NB32" s="119"/>
      <c r="NC32" s="119"/>
      <c r="ND32" s="119"/>
      <c r="NE32" s="119"/>
      <c r="NF32" s="119"/>
      <c r="NG32" s="119"/>
      <c r="NH32" s="119"/>
      <c r="NI32" s="119"/>
      <c r="NJ32" s="119"/>
      <c r="NK32" s="119"/>
      <c r="NL32" s="119"/>
      <c r="NM32" s="119"/>
      <c r="NN32" s="119"/>
      <c r="NO32" s="119"/>
      <c r="NP32" s="119"/>
      <c r="NQ32" s="119"/>
      <c r="NR32" s="119"/>
      <c r="NS32" s="119"/>
      <c r="NT32" s="119"/>
      <c r="NU32" s="119"/>
      <c r="NV32" s="119"/>
      <c r="NW32" s="119"/>
      <c r="NX32" s="119"/>
      <c r="NY32" s="119"/>
      <c r="NZ32" s="119"/>
      <c r="OA32" s="119"/>
      <c r="OB32" s="119"/>
      <c r="OC32" s="119"/>
      <c r="OD32" s="119"/>
      <c r="OE32" s="119"/>
      <c r="OF32" s="119"/>
      <c r="OG32" s="119"/>
      <c r="OH32" s="119"/>
      <c r="OI32" s="119"/>
      <c r="OJ32" s="119"/>
      <c r="OK32" s="119"/>
      <c r="OL32" s="119"/>
      <c r="OM32" s="119"/>
      <c r="ON32" s="119"/>
      <c r="OO32" s="119"/>
      <c r="OP32" s="119"/>
      <c r="OQ32" s="119"/>
      <c r="OR32" s="119"/>
      <c r="OS32" s="119"/>
      <c r="OT32" s="119"/>
      <c r="OU32" s="119"/>
      <c r="OV32" s="119"/>
      <c r="OW32" s="119"/>
      <c r="OX32" s="119"/>
      <c r="OY32" s="119"/>
      <c r="OZ32" s="119"/>
      <c r="PA32" s="119"/>
      <c r="PB32" s="119"/>
      <c r="PC32" s="119"/>
      <c r="PD32" s="119"/>
      <c r="PE32" s="119"/>
      <c r="PF32" s="119"/>
      <c r="PG32" s="119"/>
      <c r="PH32" s="119"/>
      <c r="PI32" s="119"/>
      <c r="PJ32" s="119"/>
      <c r="PK32" s="119"/>
      <c r="PL32" s="119"/>
      <c r="PM32" s="119"/>
      <c r="PN32" s="119"/>
      <c r="PO32" s="119"/>
      <c r="PP32" s="119"/>
      <c r="PQ32" s="119"/>
      <c r="PR32" s="119"/>
      <c r="PS32" s="119"/>
      <c r="PT32" s="119"/>
      <c r="PU32" s="119"/>
      <c r="PV32" s="119"/>
      <c r="PW32" s="119"/>
      <c r="PX32" s="119"/>
      <c r="PY32" s="119"/>
      <c r="PZ32" s="119"/>
      <c r="QA32" s="119"/>
      <c r="QB32" s="119"/>
      <c r="QC32" s="119"/>
      <c r="QD32" s="119"/>
      <c r="QE32" s="119"/>
      <c r="QF32" s="119"/>
      <c r="QG32" s="119"/>
      <c r="QH32" s="119"/>
      <c r="QI32" s="119"/>
      <c r="QJ32" s="119"/>
      <c r="QK32" s="119"/>
      <c r="QL32" s="119"/>
      <c r="QM32" s="119"/>
      <c r="QN32" s="119"/>
      <c r="QO32" s="119"/>
      <c r="QP32" s="119"/>
      <c r="QQ32" s="119"/>
      <c r="QR32" s="119"/>
      <c r="QS32" s="119"/>
      <c r="QT32" s="119"/>
      <c r="QU32" s="119"/>
      <c r="QV32" s="119"/>
      <c r="QW32" s="119"/>
      <c r="QX32" s="119"/>
      <c r="QY32" s="119"/>
      <c r="QZ32" s="119"/>
      <c r="RA32" s="119"/>
      <c r="RB32" s="119"/>
      <c r="RC32" s="119"/>
      <c r="RD32" s="119"/>
      <c r="RE32" s="119"/>
      <c r="RF32" s="119"/>
      <c r="RG32" s="119"/>
      <c r="RH32" s="119"/>
      <c r="RI32" s="119"/>
      <c r="RJ32" s="119"/>
      <c r="RK32" s="119"/>
      <c r="RL32" s="119"/>
      <c r="RM32" s="119"/>
      <c r="RN32" s="119"/>
      <c r="RO32" s="119"/>
      <c r="RP32" s="119"/>
      <c r="RQ32" s="119"/>
      <c r="RR32" s="119"/>
      <c r="RS32" s="119"/>
    </row>
    <row r="33" spans="1:487" ht="12.75">
      <c r="A33" s="107" t="s">
        <v>4548</v>
      </c>
      <c r="B33" s="759" t="s">
        <v>241</v>
      </c>
      <c r="C33" s="92" t="s">
        <v>22</v>
      </c>
      <c r="D33" s="69">
        <v>99800</v>
      </c>
      <c r="E33" s="99" t="s">
        <v>4494</v>
      </c>
      <c r="F33" s="92" t="s">
        <v>4207</v>
      </c>
      <c r="G33" s="291" t="s">
        <v>2721</v>
      </c>
      <c r="H33" s="92" t="s">
        <v>27</v>
      </c>
      <c r="I33" s="749">
        <v>625</v>
      </c>
      <c r="J33" s="69">
        <v>25000</v>
      </c>
      <c r="K33" s="107"/>
      <c r="L33" s="123" t="s">
        <v>4570</v>
      </c>
      <c r="M33" s="107"/>
      <c r="N33" s="92" t="s">
        <v>30</v>
      </c>
      <c r="O33" s="460">
        <v>45131</v>
      </c>
      <c r="P33" s="107"/>
      <c r="Q33" s="92" t="s">
        <v>4571</v>
      </c>
      <c r="R33" s="193" t="s">
        <v>4552</v>
      </c>
      <c r="S33" s="107" t="s">
        <v>80</v>
      </c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7"/>
      <c r="AG33" s="397"/>
      <c r="AH33" s="397"/>
      <c r="AI33" s="397"/>
      <c r="AJ33" s="397"/>
      <c r="AK33" s="397"/>
      <c r="AL33" s="397"/>
      <c r="AM33" s="397"/>
      <c r="AN33" s="397"/>
      <c r="AO33" s="397"/>
      <c r="AP33" s="397"/>
      <c r="AQ33" s="397"/>
      <c r="AR33" s="397"/>
      <c r="AS33" s="397"/>
      <c r="AT33" s="397"/>
      <c r="AU33" s="397"/>
      <c r="AV33" s="397"/>
      <c r="AW33" s="397"/>
      <c r="AX33" s="397"/>
      <c r="AY33" s="397"/>
      <c r="AZ33" s="397"/>
      <c r="BA33" s="397"/>
      <c r="BB33" s="397"/>
      <c r="BC33" s="397"/>
      <c r="BD33" s="397"/>
      <c r="BE33" s="397"/>
      <c r="BF33" s="397"/>
      <c r="BG33" s="397"/>
      <c r="BH33" s="397"/>
      <c r="BI33" s="397"/>
      <c r="BJ33" s="397"/>
      <c r="BK33" s="397"/>
      <c r="BL33" s="397"/>
      <c r="BM33" s="397"/>
      <c r="BN33" s="397"/>
      <c r="BO33" s="397"/>
      <c r="BP33" s="397"/>
      <c r="BQ33" s="397"/>
      <c r="BR33" s="397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  <c r="DV33" s="119"/>
      <c r="DW33" s="119"/>
      <c r="DX33" s="119"/>
      <c r="DY33" s="119"/>
      <c r="DZ33" s="119"/>
      <c r="EA33" s="119"/>
      <c r="EB33" s="119"/>
      <c r="EC33" s="119"/>
      <c r="ED33" s="119"/>
      <c r="EE33" s="119"/>
      <c r="EF33" s="119"/>
      <c r="EG33" s="119"/>
      <c r="EH33" s="119"/>
      <c r="EI33" s="119"/>
      <c r="EJ33" s="119"/>
      <c r="EK33" s="119"/>
      <c r="EL33" s="119"/>
      <c r="EM33" s="119"/>
      <c r="EN33" s="119"/>
      <c r="EO33" s="119"/>
      <c r="EP33" s="119"/>
      <c r="EQ33" s="119"/>
      <c r="ER33" s="119"/>
      <c r="ES33" s="119"/>
      <c r="ET33" s="119"/>
      <c r="EU33" s="119"/>
      <c r="EV33" s="119"/>
      <c r="EW33" s="119"/>
      <c r="EX33" s="119"/>
      <c r="EY33" s="119"/>
      <c r="EZ33" s="119"/>
      <c r="FA33" s="119"/>
      <c r="FB33" s="119"/>
      <c r="FC33" s="119"/>
      <c r="FD33" s="119"/>
      <c r="FE33" s="119"/>
      <c r="FF33" s="119"/>
      <c r="FG33" s="119"/>
      <c r="FH33" s="119"/>
      <c r="FI33" s="119"/>
      <c r="FJ33" s="119"/>
      <c r="FK33" s="119"/>
      <c r="FL33" s="119"/>
      <c r="FM33" s="119"/>
      <c r="FN33" s="119"/>
      <c r="FO33" s="119"/>
      <c r="FP33" s="119"/>
      <c r="FQ33" s="119"/>
      <c r="FR33" s="119"/>
      <c r="FS33" s="119"/>
      <c r="FT33" s="119"/>
      <c r="FU33" s="119"/>
      <c r="FV33" s="119"/>
      <c r="FW33" s="119"/>
      <c r="FX33" s="119"/>
      <c r="FY33" s="119"/>
      <c r="FZ33" s="119"/>
      <c r="GA33" s="119"/>
      <c r="GB33" s="119"/>
      <c r="GC33" s="119"/>
      <c r="GD33" s="119"/>
      <c r="GE33" s="119"/>
      <c r="GF33" s="119"/>
      <c r="GG33" s="119"/>
      <c r="GH33" s="119"/>
      <c r="GI33" s="119"/>
      <c r="GJ33" s="119"/>
      <c r="GK33" s="119"/>
      <c r="GL33" s="119"/>
      <c r="GM33" s="119"/>
      <c r="GN33" s="119"/>
      <c r="GO33" s="119"/>
      <c r="GP33" s="119"/>
      <c r="GQ33" s="119"/>
      <c r="GR33" s="119"/>
      <c r="GS33" s="119"/>
      <c r="GT33" s="119"/>
      <c r="GU33" s="119"/>
      <c r="GV33" s="119"/>
      <c r="GW33" s="119"/>
      <c r="GX33" s="119"/>
      <c r="GY33" s="119"/>
      <c r="GZ33" s="119"/>
      <c r="HA33" s="119"/>
      <c r="HB33" s="119"/>
      <c r="HC33" s="119"/>
      <c r="HD33" s="119"/>
      <c r="HE33" s="119"/>
      <c r="HF33" s="119"/>
      <c r="HG33" s="119"/>
      <c r="HH33" s="119"/>
      <c r="HI33" s="119"/>
      <c r="HJ33" s="119"/>
      <c r="HK33" s="119"/>
      <c r="HL33" s="119"/>
      <c r="HM33" s="119"/>
      <c r="HN33" s="119"/>
      <c r="HO33" s="119"/>
      <c r="HP33" s="119"/>
      <c r="HQ33" s="119"/>
      <c r="HR33" s="119"/>
      <c r="HS33" s="119"/>
      <c r="HT33" s="119"/>
      <c r="HU33" s="119"/>
      <c r="HV33" s="119"/>
      <c r="HW33" s="119"/>
      <c r="HX33" s="119"/>
      <c r="HY33" s="119"/>
      <c r="HZ33" s="119"/>
      <c r="IA33" s="119"/>
      <c r="IB33" s="119"/>
      <c r="IC33" s="119"/>
      <c r="ID33" s="119"/>
      <c r="IE33" s="119"/>
      <c r="IF33" s="119"/>
      <c r="IG33" s="119"/>
      <c r="IH33" s="119"/>
      <c r="II33" s="119"/>
      <c r="IJ33" s="119"/>
      <c r="IK33" s="119"/>
      <c r="IL33" s="119"/>
      <c r="IM33" s="119"/>
      <c r="IN33" s="119"/>
      <c r="IO33" s="119"/>
      <c r="IP33" s="119"/>
      <c r="IQ33" s="119"/>
      <c r="IR33" s="119"/>
      <c r="IS33" s="119"/>
      <c r="IT33" s="119"/>
      <c r="IU33" s="119"/>
      <c r="IV33" s="119"/>
      <c r="IW33" s="119"/>
      <c r="IX33" s="119"/>
      <c r="IY33" s="119"/>
      <c r="IZ33" s="119"/>
      <c r="JA33" s="119"/>
      <c r="JB33" s="119"/>
      <c r="JC33" s="119"/>
      <c r="JD33" s="119"/>
      <c r="JE33" s="119"/>
      <c r="JF33" s="119"/>
      <c r="JG33" s="119"/>
      <c r="JH33" s="119"/>
      <c r="JI33" s="119"/>
      <c r="JJ33" s="119"/>
      <c r="JK33" s="119"/>
      <c r="JL33" s="119"/>
      <c r="JM33" s="119"/>
      <c r="JN33" s="119"/>
      <c r="JO33" s="119"/>
      <c r="JP33" s="119"/>
      <c r="JQ33" s="119"/>
      <c r="JR33" s="119"/>
      <c r="JS33" s="119"/>
      <c r="JT33" s="119"/>
      <c r="JU33" s="119"/>
      <c r="JV33" s="119"/>
      <c r="JW33" s="119"/>
      <c r="JX33" s="119"/>
      <c r="JY33" s="119"/>
      <c r="JZ33" s="119"/>
      <c r="KA33" s="119"/>
      <c r="KB33" s="119"/>
      <c r="KC33" s="119"/>
      <c r="KD33" s="119"/>
      <c r="KE33" s="119"/>
      <c r="KF33" s="119"/>
      <c r="KG33" s="119"/>
      <c r="KH33" s="119"/>
      <c r="KI33" s="119"/>
      <c r="KJ33" s="119"/>
      <c r="KK33" s="119"/>
      <c r="KL33" s="119"/>
      <c r="KM33" s="119"/>
      <c r="KN33" s="119"/>
      <c r="KO33" s="119"/>
      <c r="KP33" s="119"/>
      <c r="KQ33" s="119"/>
      <c r="KR33" s="119"/>
      <c r="KS33" s="119"/>
      <c r="KT33" s="119"/>
      <c r="KU33" s="119"/>
      <c r="KV33" s="119"/>
      <c r="KW33" s="119"/>
      <c r="KX33" s="119"/>
      <c r="KY33" s="119"/>
      <c r="KZ33" s="119"/>
      <c r="LA33" s="119"/>
      <c r="LB33" s="119"/>
      <c r="LC33" s="119"/>
      <c r="LD33" s="119"/>
      <c r="LE33" s="119"/>
      <c r="LF33" s="119"/>
      <c r="LG33" s="119"/>
      <c r="LH33" s="119"/>
      <c r="LI33" s="119"/>
      <c r="LJ33" s="119"/>
      <c r="LK33" s="119"/>
      <c r="LL33" s="119"/>
      <c r="LM33" s="119"/>
      <c r="LN33" s="119"/>
      <c r="LO33" s="119"/>
      <c r="LP33" s="119"/>
      <c r="LQ33" s="119"/>
      <c r="LR33" s="119"/>
      <c r="LS33" s="119"/>
      <c r="LT33" s="119"/>
      <c r="LU33" s="119"/>
      <c r="LV33" s="119"/>
      <c r="LW33" s="119"/>
      <c r="LX33" s="119"/>
      <c r="LY33" s="119"/>
      <c r="LZ33" s="119"/>
      <c r="MA33" s="119"/>
      <c r="MB33" s="119"/>
      <c r="MC33" s="119"/>
      <c r="MD33" s="119"/>
      <c r="ME33" s="119"/>
      <c r="MF33" s="119"/>
      <c r="MG33" s="119"/>
      <c r="MH33" s="119"/>
      <c r="MI33" s="119"/>
      <c r="MJ33" s="119"/>
      <c r="MK33" s="119"/>
      <c r="ML33" s="119"/>
      <c r="MM33" s="119"/>
      <c r="MN33" s="119"/>
      <c r="MO33" s="119"/>
      <c r="MP33" s="119"/>
      <c r="MQ33" s="119"/>
      <c r="MR33" s="119"/>
      <c r="MS33" s="119"/>
      <c r="MT33" s="119"/>
      <c r="MU33" s="119"/>
      <c r="MV33" s="119"/>
      <c r="MW33" s="119"/>
      <c r="MX33" s="119"/>
      <c r="MY33" s="119"/>
      <c r="MZ33" s="119"/>
      <c r="NA33" s="119"/>
      <c r="NB33" s="119"/>
      <c r="NC33" s="119"/>
      <c r="ND33" s="119"/>
      <c r="NE33" s="119"/>
      <c r="NF33" s="119"/>
      <c r="NG33" s="119"/>
      <c r="NH33" s="119"/>
      <c r="NI33" s="119"/>
      <c r="NJ33" s="119"/>
      <c r="NK33" s="119"/>
      <c r="NL33" s="119"/>
      <c r="NM33" s="119"/>
      <c r="NN33" s="119"/>
      <c r="NO33" s="119"/>
      <c r="NP33" s="119"/>
      <c r="NQ33" s="119"/>
      <c r="NR33" s="119"/>
      <c r="NS33" s="119"/>
      <c r="NT33" s="119"/>
      <c r="NU33" s="119"/>
      <c r="NV33" s="119"/>
      <c r="NW33" s="119"/>
      <c r="NX33" s="119"/>
      <c r="NY33" s="119"/>
      <c r="NZ33" s="119"/>
      <c r="OA33" s="119"/>
      <c r="OB33" s="119"/>
      <c r="OC33" s="119"/>
      <c r="OD33" s="119"/>
      <c r="OE33" s="119"/>
      <c r="OF33" s="119"/>
      <c r="OG33" s="119"/>
      <c r="OH33" s="119"/>
      <c r="OI33" s="119"/>
      <c r="OJ33" s="119"/>
      <c r="OK33" s="119"/>
      <c r="OL33" s="119"/>
      <c r="OM33" s="119"/>
      <c r="ON33" s="119"/>
      <c r="OO33" s="119"/>
      <c r="OP33" s="119"/>
      <c r="OQ33" s="119"/>
      <c r="OR33" s="119"/>
      <c r="OS33" s="119"/>
      <c r="OT33" s="119"/>
      <c r="OU33" s="119"/>
      <c r="OV33" s="119"/>
      <c r="OW33" s="119"/>
      <c r="OX33" s="119"/>
      <c r="OY33" s="119"/>
      <c r="OZ33" s="119"/>
      <c r="PA33" s="119"/>
      <c r="PB33" s="119"/>
      <c r="PC33" s="119"/>
      <c r="PD33" s="119"/>
      <c r="PE33" s="119"/>
      <c r="PF33" s="119"/>
      <c r="PG33" s="119"/>
      <c r="PH33" s="119"/>
      <c r="PI33" s="119"/>
      <c r="PJ33" s="119"/>
      <c r="PK33" s="119"/>
      <c r="PL33" s="119"/>
      <c r="PM33" s="119"/>
      <c r="PN33" s="119"/>
      <c r="PO33" s="119"/>
      <c r="PP33" s="119"/>
      <c r="PQ33" s="119"/>
      <c r="PR33" s="119"/>
      <c r="PS33" s="119"/>
      <c r="PT33" s="119"/>
      <c r="PU33" s="119"/>
      <c r="PV33" s="119"/>
      <c r="PW33" s="119"/>
      <c r="PX33" s="119"/>
      <c r="PY33" s="119"/>
      <c r="PZ33" s="119"/>
      <c r="QA33" s="119"/>
      <c r="QB33" s="119"/>
      <c r="QC33" s="119"/>
      <c r="QD33" s="119"/>
      <c r="QE33" s="119"/>
      <c r="QF33" s="119"/>
      <c r="QG33" s="119"/>
      <c r="QH33" s="119"/>
      <c r="QI33" s="119"/>
      <c r="QJ33" s="119"/>
      <c r="QK33" s="119"/>
      <c r="QL33" s="119"/>
      <c r="QM33" s="119"/>
      <c r="QN33" s="119"/>
      <c r="QO33" s="119"/>
      <c r="QP33" s="119"/>
      <c r="QQ33" s="119"/>
      <c r="QR33" s="119"/>
      <c r="QS33" s="119"/>
      <c r="QT33" s="119"/>
      <c r="QU33" s="119"/>
      <c r="QV33" s="119"/>
      <c r="QW33" s="119"/>
      <c r="QX33" s="119"/>
      <c r="QY33" s="119"/>
      <c r="QZ33" s="119"/>
      <c r="RA33" s="119"/>
      <c r="RB33" s="119"/>
      <c r="RC33" s="119"/>
      <c r="RD33" s="119"/>
      <c r="RE33" s="119"/>
      <c r="RF33" s="119"/>
      <c r="RG33" s="119"/>
      <c r="RH33" s="119"/>
      <c r="RI33" s="119"/>
      <c r="RJ33" s="119"/>
      <c r="RK33" s="119"/>
      <c r="RL33" s="119"/>
      <c r="RM33" s="119"/>
      <c r="RN33" s="119"/>
      <c r="RO33" s="119"/>
      <c r="RP33" s="119"/>
      <c r="RQ33" s="119"/>
      <c r="RR33" s="119"/>
      <c r="RS33" s="119"/>
    </row>
    <row r="34" spans="1:487" ht="12.75">
      <c r="A34" s="107" t="s">
        <v>4548</v>
      </c>
      <c r="B34" s="759" t="s">
        <v>241</v>
      </c>
      <c r="C34" s="92" t="s">
        <v>22</v>
      </c>
      <c r="D34" s="69">
        <v>99800</v>
      </c>
      <c r="E34" s="99" t="s">
        <v>4502</v>
      </c>
      <c r="F34" s="92" t="s">
        <v>4207</v>
      </c>
      <c r="G34" s="291" t="s">
        <v>2721</v>
      </c>
      <c r="H34" s="92" t="s">
        <v>27</v>
      </c>
      <c r="I34" s="754">
        <v>625</v>
      </c>
      <c r="J34" s="69">
        <v>25000</v>
      </c>
      <c r="K34" s="107"/>
      <c r="L34" s="123" t="s">
        <v>4572</v>
      </c>
      <c r="M34" s="107"/>
      <c r="N34" s="92" t="s">
        <v>30</v>
      </c>
      <c r="O34" s="460">
        <v>45134</v>
      </c>
      <c r="P34" s="107"/>
      <c r="Q34" s="92" t="s">
        <v>4571</v>
      </c>
      <c r="R34" s="193" t="s">
        <v>4552</v>
      </c>
      <c r="S34" s="107" t="s">
        <v>80</v>
      </c>
      <c r="T34" s="397"/>
      <c r="U34" s="397"/>
      <c r="V34" s="397"/>
      <c r="W34" s="397"/>
      <c r="X34" s="397"/>
      <c r="Y34" s="397"/>
      <c r="Z34" s="397"/>
      <c r="AA34" s="397"/>
      <c r="AB34" s="397"/>
      <c r="AC34" s="397"/>
      <c r="AD34" s="397"/>
      <c r="AE34" s="397"/>
      <c r="AF34" s="397"/>
      <c r="AG34" s="397"/>
      <c r="AH34" s="397"/>
      <c r="AI34" s="397"/>
      <c r="AJ34" s="397"/>
      <c r="AK34" s="397"/>
      <c r="AL34" s="397"/>
      <c r="AM34" s="397"/>
      <c r="AN34" s="397"/>
      <c r="AO34" s="397"/>
      <c r="AP34" s="397"/>
      <c r="AQ34" s="397"/>
      <c r="AR34" s="397"/>
      <c r="AS34" s="397"/>
      <c r="AT34" s="397"/>
      <c r="AU34" s="397"/>
      <c r="AV34" s="397"/>
      <c r="AW34" s="397"/>
      <c r="AX34" s="397"/>
      <c r="AY34" s="397"/>
      <c r="AZ34" s="397"/>
      <c r="BA34" s="397"/>
      <c r="BB34" s="397"/>
      <c r="BC34" s="397"/>
      <c r="BD34" s="397"/>
      <c r="BE34" s="397"/>
      <c r="BF34" s="397"/>
      <c r="BG34" s="397"/>
      <c r="BH34" s="397"/>
      <c r="BI34" s="397"/>
      <c r="BJ34" s="397"/>
      <c r="BK34" s="397"/>
      <c r="BL34" s="397"/>
      <c r="BM34" s="397"/>
      <c r="BN34" s="397"/>
      <c r="BO34" s="397"/>
      <c r="BP34" s="397"/>
      <c r="BQ34" s="397"/>
      <c r="BR34" s="397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  <c r="DV34" s="119"/>
      <c r="DW34" s="119"/>
      <c r="DX34" s="119"/>
      <c r="DY34" s="119"/>
      <c r="DZ34" s="119"/>
      <c r="EA34" s="119"/>
      <c r="EB34" s="119"/>
      <c r="EC34" s="119"/>
      <c r="ED34" s="119"/>
      <c r="EE34" s="119"/>
      <c r="EF34" s="119"/>
      <c r="EG34" s="119"/>
      <c r="EH34" s="119"/>
      <c r="EI34" s="119"/>
      <c r="EJ34" s="119"/>
      <c r="EK34" s="119"/>
      <c r="EL34" s="119"/>
      <c r="EM34" s="119"/>
      <c r="EN34" s="119"/>
      <c r="EO34" s="119"/>
      <c r="EP34" s="119"/>
      <c r="EQ34" s="119"/>
      <c r="ER34" s="119"/>
      <c r="ES34" s="119"/>
      <c r="ET34" s="119"/>
      <c r="EU34" s="119"/>
      <c r="EV34" s="119"/>
      <c r="EW34" s="119"/>
      <c r="EX34" s="119"/>
      <c r="EY34" s="119"/>
      <c r="EZ34" s="119"/>
      <c r="FA34" s="119"/>
      <c r="FB34" s="119"/>
      <c r="FC34" s="119"/>
      <c r="FD34" s="119"/>
      <c r="FE34" s="119"/>
      <c r="FF34" s="119"/>
      <c r="FG34" s="119"/>
      <c r="FH34" s="119"/>
      <c r="FI34" s="119"/>
      <c r="FJ34" s="119"/>
      <c r="FK34" s="119"/>
      <c r="FL34" s="119"/>
      <c r="FM34" s="119"/>
      <c r="FN34" s="119"/>
      <c r="FO34" s="119"/>
      <c r="FP34" s="119"/>
      <c r="FQ34" s="119"/>
      <c r="FR34" s="119"/>
      <c r="FS34" s="119"/>
      <c r="FT34" s="119"/>
      <c r="FU34" s="119"/>
      <c r="FV34" s="119"/>
      <c r="FW34" s="119"/>
      <c r="FX34" s="119"/>
      <c r="FY34" s="119"/>
      <c r="FZ34" s="119"/>
      <c r="GA34" s="119"/>
      <c r="GB34" s="119"/>
      <c r="GC34" s="119"/>
      <c r="GD34" s="119"/>
      <c r="GE34" s="119"/>
      <c r="GF34" s="119"/>
      <c r="GG34" s="119"/>
      <c r="GH34" s="119"/>
      <c r="GI34" s="119"/>
      <c r="GJ34" s="119"/>
      <c r="GK34" s="119"/>
      <c r="GL34" s="119"/>
      <c r="GM34" s="119"/>
      <c r="GN34" s="119"/>
      <c r="GO34" s="119"/>
      <c r="GP34" s="119"/>
      <c r="GQ34" s="119"/>
      <c r="GR34" s="119"/>
      <c r="GS34" s="119"/>
      <c r="GT34" s="119"/>
      <c r="GU34" s="119"/>
      <c r="GV34" s="119"/>
      <c r="GW34" s="119"/>
      <c r="GX34" s="119"/>
      <c r="GY34" s="119"/>
      <c r="GZ34" s="119"/>
      <c r="HA34" s="119"/>
      <c r="HB34" s="119"/>
      <c r="HC34" s="119"/>
      <c r="HD34" s="119"/>
      <c r="HE34" s="119"/>
      <c r="HF34" s="119"/>
      <c r="HG34" s="119"/>
      <c r="HH34" s="119"/>
      <c r="HI34" s="119"/>
      <c r="HJ34" s="119"/>
      <c r="HK34" s="119"/>
      <c r="HL34" s="119"/>
      <c r="HM34" s="119"/>
      <c r="HN34" s="119"/>
      <c r="HO34" s="119"/>
      <c r="HP34" s="119"/>
      <c r="HQ34" s="119"/>
      <c r="HR34" s="119"/>
      <c r="HS34" s="119"/>
      <c r="HT34" s="119"/>
      <c r="HU34" s="119"/>
      <c r="HV34" s="119"/>
      <c r="HW34" s="119"/>
      <c r="HX34" s="119"/>
      <c r="HY34" s="119"/>
      <c r="HZ34" s="119"/>
      <c r="IA34" s="119"/>
      <c r="IB34" s="119"/>
      <c r="IC34" s="119"/>
      <c r="ID34" s="119"/>
      <c r="IE34" s="119"/>
      <c r="IF34" s="119"/>
      <c r="IG34" s="119"/>
      <c r="IH34" s="119"/>
      <c r="II34" s="119"/>
      <c r="IJ34" s="119"/>
      <c r="IK34" s="119"/>
      <c r="IL34" s="119"/>
      <c r="IM34" s="119"/>
      <c r="IN34" s="119"/>
      <c r="IO34" s="119"/>
      <c r="IP34" s="119"/>
      <c r="IQ34" s="119"/>
      <c r="IR34" s="119"/>
      <c r="IS34" s="119"/>
      <c r="IT34" s="119"/>
      <c r="IU34" s="119"/>
      <c r="IV34" s="119"/>
      <c r="IW34" s="119"/>
      <c r="IX34" s="119"/>
      <c r="IY34" s="119"/>
      <c r="IZ34" s="119"/>
      <c r="JA34" s="119"/>
      <c r="JB34" s="119"/>
      <c r="JC34" s="119"/>
      <c r="JD34" s="119"/>
      <c r="JE34" s="119"/>
      <c r="JF34" s="119"/>
      <c r="JG34" s="119"/>
      <c r="JH34" s="119"/>
      <c r="JI34" s="119"/>
      <c r="JJ34" s="119"/>
      <c r="JK34" s="119"/>
      <c r="JL34" s="119"/>
      <c r="JM34" s="119"/>
      <c r="JN34" s="119"/>
      <c r="JO34" s="119"/>
      <c r="JP34" s="119"/>
      <c r="JQ34" s="119"/>
      <c r="JR34" s="119"/>
      <c r="JS34" s="119"/>
      <c r="JT34" s="119"/>
      <c r="JU34" s="119"/>
      <c r="JV34" s="119"/>
      <c r="JW34" s="119"/>
      <c r="JX34" s="119"/>
      <c r="JY34" s="119"/>
      <c r="JZ34" s="119"/>
      <c r="KA34" s="119"/>
      <c r="KB34" s="119"/>
      <c r="KC34" s="119"/>
      <c r="KD34" s="119"/>
      <c r="KE34" s="119"/>
      <c r="KF34" s="119"/>
      <c r="KG34" s="119"/>
      <c r="KH34" s="119"/>
      <c r="KI34" s="119"/>
      <c r="KJ34" s="119"/>
      <c r="KK34" s="119"/>
      <c r="KL34" s="119"/>
      <c r="KM34" s="119"/>
      <c r="KN34" s="119"/>
      <c r="KO34" s="119"/>
      <c r="KP34" s="119"/>
      <c r="KQ34" s="119"/>
      <c r="KR34" s="119"/>
      <c r="KS34" s="119"/>
      <c r="KT34" s="119"/>
      <c r="KU34" s="119"/>
      <c r="KV34" s="119"/>
      <c r="KW34" s="119"/>
      <c r="KX34" s="119"/>
      <c r="KY34" s="119"/>
      <c r="KZ34" s="119"/>
      <c r="LA34" s="119"/>
      <c r="LB34" s="119"/>
      <c r="LC34" s="119"/>
      <c r="LD34" s="119"/>
      <c r="LE34" s="119"/>
      <c r="LF34" s="119"/>
      <c r="LG34" s="119"/>
      <c r="LH34" s="119"/>
      <c r="LI34" s="119"/>
      <c r="LJ34" s="119"/>
      <c r="LK34" s="119"/>
      <c r="LL34" s="119"/>
      <c r="LM34" s="119"/>
      <c r="LN34" s="119"/>
      <c r="LO34" s="119"/>
      <c r="LP34" s="119"/>
      <c r="LQ34" s="119"/>
      <c r="LR34" s="119"/>
      <c r="LS34" s="119"/>
      <c r="LT34" s="119"/>
      <c r="LU34" s="119"/>
      <c r="LV34" s="119"/>
      <c r="LW34" s="119"/>
      <c r="LX34" s="119"/>
      <c r="LY34" s="119"/>
      <c r="LZ34" s="119"/>
      <c r="MA34" s="119"/>
      <c r="MB34" s="119"/>
      <c r="MC34" s="119"/>
      <c r="MD34" s="119"/>
      <c r="ME34" s="119"/>
      <c r="MF34" s="119"/>
      <c r="MG34" s="119"/>
      <c r="MH34" s="119"/>
      <c r="MI34" s="119"/>
      <c r="MJ34" s="119"/>
      <c r="MK34" s="119"/>
      <c r="ML34" s="119"/>
      <c r="MM34" s="119"/>
      <c r="MN34" s="119"/>
      <c r="MO34" s="119"/>
      <c r="MP34" s="119"/>
      <c r="MQ34" s="119"/>
      <c r="MR34" s="119"/>
      <c r="MS34" s="119"/>
      <c r="MT34" s="119"/>
      <c r="MU34" s="119"/>
      <c r="MV34" s="119"/>
      <c r="MW34" s="119"/>
      <c r="MX34" s="119"/>
      <c r="MY34" s="119"/>
      <c r="MZ34" s="119"/>
      <c r="NA34" s="119"/>
      <c r="NB34" s="119"/>
      <c r="NC34" s="119"/>
      <c r="ND34" s="119"/>
      <c r="NE34" s="119"/>
      <c r="NF34" s="119"/>
      <c r="NG34" s="119"/>
      <c r="NH34" s="119"/>
      <c r="NI34" s="119"/>
      <c r="NJ34" s="119"/>
      <c r="NK34" s="119"/>
      <c r="NL34" s="119"/>
      <c r="NM34" s="119"/>
      <c r="NN34" s="119"/>
      <c r="NO34" s="119"/>
      <c r="NP34" s="119"/>
      <c r="NQ34" s="119"/>
      <c r="NR34" s="119"/>
      <c r="NS34" s="119"/>
      <c r="NT34" s="119"/>
      <c r="NU34" s="119"/>
      <c r="NV34" s="119"/>
      <c r="NW34" s="119"/>
      <c r="NX34" s="119"/>
      <c r="NY34" s="119"/>
      <c r="NZ34" s="119"/>
      <c r="OA34" s="119"/>
      <c r="OB34" s="119"/>
      <c r="OC34" s="119"/>
      <c r="OD34" s="119"/>
      <c r="OE34" s="119"/>
      <c r="OF34" s="119"/>
      <c r="OG34" s="119"/>
      <c r="OH34" s="119"/>
      <c r="OI34" s="119"/>
      <c r="OJ34" s="119"/>
      <c r="OK34" s="119"/>
      <c r="OL34" s="119"/>
      <c r="OM34" s="119"/>
      <c r="ON34" s="119"/>
      <c r="OO34" s="119"/>
      <c r="OP34" s="119"/>
      <c r="OQ34" s="119"/>
      <c r="OR34" s="119"/>
      <c r="OS34" s="119"/>
      <c r="OT34" s="119"/>
      <c r="OU34" s="119"/>
      <c r="OV34" s="119"/>
      <c r="OW34" s="119"/>
      <c r="OX34" s="119"/>
      <c r="OY34" s="119"/>
      <c r="OZ34" s="119"/>
      <c r="PA34" s="119"/>
      <c r="PB34" s="119"/>
      <c r="PC34" s="119"/>
      <c r="PD34" s="119"/>
      <c r="PE34" s="119"/>
      <c r="PF34" s="119"/>
      <c r="PG34" s="119"/>
      <c r="PH34" s="119"/>
      <c r="PI34" s="119"/>
      <c r="PJ34" s="119"/>
      <c r="PK34" s="119"/>
      <c r="PL34" s="119"/>
      <c r="PM34" s="119"/>
      <c r="PN34" s="119"/>
      <c r="PO34" s="119"/>
      <c r="PP34" s="119"/>
      <c r="PQ34" s="119"/>
      <c r="PR34" s="119"/>
      <c r="PS34" s="119"/>
      <c r="PT34" s="119"/>
      <c r="PU34" s="119"/>
      <c r="PV34" s="119"/>
      <c r="PW34" s="119"/>
      <c r="PX34" s="119"/>
      <c r="PY34" s="119"/>
      <c r="PZ34" s="119"/>
      <c r="QA34" s="119"/>
      <c r="QB34" s="119"/>
      <c r="QC34" s="119"/>
      <c r="QD34" s="119"/>
      <c r="QE34" s="119"/>
      <c r="QF34" s="119"/>
      <c r="QG34" s="119"/>
      <c r="QH34" s="119"/>
      <c r="QI34" s="119"/>
      <c r="QJ34" s="119"/>
      <c r="QK34" s="119"/>
      <c r="QL34" s="119"/>
      <c r="QM34" s="119"/>
      <c r="QN34" s="119"/>
      <c r="QO34" s="119"/>
      <c r="QP34" s="119"/>
      <c r="QQ34" s="119"/>
      <c r="QR34" s="119"/>
      <c r="QS34" s="119"/>
      <c r="QT34" s="119"/>
      <c r="QU34" s="119"/>
      <c r="QV34" s="119"/>
      <c r="QW34" s="119"/>
      <c r="QX34" s="119"/>
      <c r="QY34" s="119"/>
      <c r="QZ34" s="119"/>
      <c r="RA34" s="119"/>
      <c r="RB34" s="119"/>
      <c r="RC34" s="119"/>
      <c r="RD34" s="119"/>
      <c r="RE34" s="119"/>
      <c r="RF34" s="119"/>
      <c r="RG34" s="119"/>
      <c r="RH34" s="119"/>
      <c r="RI34" s="119"/>
      <c r="RJ34" s="119"/>
      <c r="RK34" s="119"/>
      <c r="RL34" s="119"/>
      <c r="RM34" s="119"/>
      <c r="RN34" s="119"/>
      <c r="RO34" s="119"/>
      <c r="RP34" s="119"/>
      <c r="RQ34" s="119"/>
      <c r="RR34" s="119"/>
      <c r="RS34" s="119"/>
    </row>
    <row r="35" spans="1:487" ht="12.75">
      <c r="A35" s="107" t="s">
        <v>4548</v>
      </c>
      <c r="B35" s="759" t="s">
        <v>241</v>
      </c>
      <c r="C35" s="92" t="s">
        <v>22</v>
      </c>
      <c r="D35" s="69">
        <v>99800</v>
      </c>
      <c r="E35" s="99" t="s">
        <v>4505</v>
      </c>
      <c r="F35" s="92" t="s">
        <v>4207</v>
      </c>
      <c r="G35" s="291" t="s">
        <v>2721</v>
      </c>
      <c r="H35" s="92" t="s">
        <v>27</v>
      </c>
      <c r="I35" s="754">
        <v>625</v>
      </c>
      <c r="J35" s="69">
        <v>25000</v>
      </c>
      <c r="K35" s="107"/>
      <c r="L35" s="123" t="s">
        <v>4573</v>
      </c>
      <c r="M35" s="107"/>
      <c r="N35" s="92" t="s">
        <v>30</v>
      </c>
      <c r="O35" s="277">
        <v>45147</v>
      </c>
      <c r="P35" s="107"/>
      <c r="Q35" s="92" t="s">
        <v>4571</v>
      </c>
      <c r="R35" s="193" t="s">
        <v>4552</v>
      </c>
      <c r="S35" s="107" t="s">
        <v>80</v>
      </c>
      <c r="T35" s="397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397"/>
      <c r="AG35" s="397"/>
      <c r="AH35" s="397"/>
      <c r="AI35" s="397"/>
      <c r="AJ35" s="397"/>
      <c r="AK35" s="397"/>
      <c r="AL35" s="397"/>
      <c r="AM35" s="397"/>
      <c r="AN35" s="397"/>
      <c r="AO35" s="397"/>
      <c r="AP35" s="397"/>
      <c r="AQ35" s="397"/>
      <c r="AR35" s="397"/>
      <c r="AS35" s="397"/>
      <c r="AT35" s="397"/>
      <c r="AU35" s="397"/>
      <c r="AV35" s="397"/>
      <c r="AW35" s="397"/>
      <c r="AX35" s="397"/>
      <c r="AY35" s="397"/>
      <c r="AZ35" s="397"/>
      <c r="BA35" s="397"/>
      <c r="BB35" s="397"/>
      <c r="BC35" s="397"/>
      <c r="BD35" s="397"/>
      <c r="BE35" s="397"/>
      <c r="BF35" s="397"/>
      <c r="BG35" s="397"/>
      <c r="BH35" s="397"/>
      <c r="BI35" s="397"/>
      <c r="BJ35" s="397"/>
      <c r="BK35" s="397"/>
      <c r="BL35" s="397"/>
      <c r="BM35" s="397"/>
      <c r="BN35" s="397"/>
      <c r="BO35" s="397"/>
      <c r="BP35" s="397"/>
      <c r="BQ35" s="397"/>
      <c r="BR35" s="397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  <c r="DV35" s="119"/>
      <c r="DW35" s="119"/>
      <c r="DX35" s="119"/>
      <c r="DY35" s="119"/>
      <c r="DZ35" s="119"/>
      <c r="EA35" s="119"/>
      <c r="EB35" s="119"/>
      <c r="EC35" s="119"/>
      <c r="ED35" s="119"/>
      <c r="EE35" s="119"/>
      <c r="EF35" s="119"/>
      <c r="EG35" s="119"/>
      <c r="EH35" s="119"/>
      <c r="EI35" s="119"/>
      <c r="EJ35" s="119"/>
      <c r="EK35" s="119"/>
      <c r="EL35" s="119"/>
      <c r="EM35" s="119"/>
      <c r="EN35" s="119"/>
      <c r="EO35" s="119"/>
      <c r="EP35" s="119"/>
      <c r="EQ35" s="119"/>
      <c r="ER35" s="119"/>
      <c r="ES35" s="119"/>
      <c r="ET35" s="119"/>
      <c r="EU35" s="119"/>
      <c r="EV35" s="119"/>
      <c r="EW35" s="119"/>
      <c r="EX35" s="119"/>
      <c r="EY35" s="119"/>
      <c r="EZ35" s="119"/>
      <c r="FA35" s="119"/>
      <c r="FB35" s="119"/>
      <c r="FC35" s="119"/>
      <c r="FD35" s="119"/>
      <c r="FE35" s="119"/>
      <c r="FF35" s="119"/>
      <c r="FG35" s="119"/>
      <c r="FH35" s="119"/>
      <c r="FI35" s="119"/>
      <c r="FJ35" s="119"/>
      <c r="FK35" s="119"/>
      <c r="FL35" s="119"/>
      <c r="FM35" s="119"/>
      <c r="FN35" s="119"/>
      <c r="FO35" s="119"/>
      <c r="FP35" s="119"/>
      <c r="FQ35" s="119"/>
      <c r="FR35" s="119"/>
      <c r="FS35" s="119"/>
      <c r="FT35" s="119"/>
      <c r="FU35" s="119"/>
      <c r="FV35" s="119"/>
      <c r="FW35" s="119"/>
      <c r="FX35" s="119"/>
      <c r="FY35" s="119"/>
      <c r="FZ35" s="119"/>
      <c r="GA35" s="119"/>
      <c r="GB35" s="119"/>
      <c r="GC35" s="119"/>
      <c r="GD35" s="119"/>
      <c r="GE35" s="119"/>
      <c r="GF35" s="119"/>
      <c r="GG35" s="119"/>
      <c r="GH35" s="119"/>
      <c r="GI35" s="119"/>
      <c r="GJ35" s="119"/>
      <c r="GK35" s="119"/>
      <c r="GL35" s="119"/>
      <c r="GM35" s="119"/>
      <c r="GN35" s="119"/>
      <c r="GO35" s="119"/>
      <c r="GP35" s="119"/>
      <c r="GQ35" s="119"/>
      <c r="GR35" s="119"/>
      <c r="GS35" s="119"/>
      <c r="GT35" s="119"/>
      <c r="GU35" s="119"/>
      <c r="GV35" s="119"/>
      <c r="GW35" s="119"/>
      <c r="GX35" s="119"/>
      <c r="GY35" s="119"/>
      <c r="GZ35" s="119"/>
      <c r="HA35" s="119"/>
      <c r="HB35" s="119"/>
      <c r="HC35" s="119"/>
      <c r="HD35" s="119"/>
      <c r="HE35" s="119"/>
      <c r="HF35" s="119"/>
      <c r="HG35" s="119"/>
      <c r="HH35" s="119"/>
      <c r="HI35" s="119"/>
      <c r="HJ35" s="119"/>
      <c r="HK35" s="119"/>
      <c r="HL35" s="119"/>
      <c r="HM35" s="119"/>
      <c r="HN35" s="119"/>
      <c r="HO35" s="119"/>
      <c r="HP35" s="119"/>
      <c r="HQ35" s="119"/>
      <c r="HR35" s="119"/>
      <c r="HS35" s="119"/>
      <c r="HT35" s="119"/>
      <c r="HU35" s="119"/>
      <c r="HV35" s="119"/>
      <c r="HW35" s="119"/>
      <c r="HX35" s="119"/>
      <c r="HY35" s="119"/>
      <c r="HZ35" s="119"/>
      <c r="IA35" s="119"/>
      <c r="IB35" s="119"/>
      <c r="IC35" s="119"/>
      <c r="ID35" s="119"/>
      <c r="IE35" s="119"/>
      <c r="IF35" s="119"/>
      <c r="IG35" s="119"/>
      <c r="IH35" s="119"/>
      <c r="II35" s="119"/>
      <c r="IJ35" s="119"/>
      <c r="IK35" s="119"/>
      <c r="IL35" s="119"/>
      <c r="IM35" s="119"/>
      <c r="IN35" s="119"/>
      <c r="IO35" s="119"/>
      <c r="IP35" s="119"/>
      <c r="IQ35" s="119"/>
      <c r="IR35" s="119"/>
      <c r="IS35" s="119"/>
      <c r="IT35" s="119"/>
      <c r="IU35" s="119"/>
      <c r="IV35" s="119"/>
      <c r="IW35" s="119"/>
      <c r="IX35" s="119"/>
      <c r="IY35" s="119"/>
      <c r="IZ35" s="119"/>
      <c r="JA35" s="119"/>
      <c r="JB35" s="119"/>
      <c r="JC35" s="119"/>
      <c r="JD35" s="119"/>
      <c r="JE35" s="119"/>
      <c r="JF35" s="119"/>
      <c r="JG35" s="119"/>
      <c r="JH35" s="119"/>
      <c r="JI35" s="119"/>
      <c r="JJ35" s="119"/>
      <c r="JK35" s="119"/>
      <c r="JL35" s="119"/>
      <c r="JM35" s="119"/>
      <c r="JN35" s="119"/>
      <c r="JO35" s="119"/>
      <c r="JP35" s="119"/>
      <c r="JQ35" s="119"/>
      <c r="JR35" s="119"/>
      <c r="JS35" s="119"/>
      <c r="JT35" s="119"/>
      <c r="JU35" s="119"/>
      <c r="JV35" s="119"/>
      <c r="JW35" s="119"/>
      <c r="JX35" s="119"/>
      <c r="JY35" s="119"/>
      <c r="JZ35" s="119"/>
      <c r="KA35" s="119"/>
      <c r="KB35" s="119"/>
      <c r="KC35" s="119"/>
      <c r="KD35" s="119"/>
      <c r="KE35" s="119"/>
      <c r="KF35" s="119"/>
      <c r="KG35" s="119"/>
      <c r="KH35" s="119"/>
      <c r="KI35" s="119"/>
      <c r="KJ35" s="119"/>
      <c r="KK35" s="119"/>
      <c r="KL35" s="119"/>
      <c r="KM35" s="119"/>
      <c r="KN35" s="119"/>
      <c r="KO35" s="119"/>
      <c r="KP35" s="119"/>
      <c r="KQ35" s="119"/>
      <c r="KR35" s="119"/>
      <c r="KS35" s="119"/>
      <c r="KT35" s="119"/>
      <c r="KU35" s="119"/>
      <c r="KV35" s="119"/>
      <c r="KW35" s="119"/>
      <c r="KX35" s="119"/>
      <c r="KY35" s="119"/>
      <c r="KZ35" s="119"/>
      <c r="LA35" s="119"/>
      <c r="LB35" s="119"/>
      <c r="LC35" s="119"/>
      <c r="LD35" s="119"/>
      <c r="LE35" s="119"/>
      <c r="LF35" s="119"/>
      <c r="LG35" s="119"/>
      <c r="LH35" s="119"/>
      <c r="LI35" s="119"/>
      <c r="LJ35" s="119"/>
      <c r="LK35" s="119"/>
      <c r="LL35" s="119"/>
      <c r="LM35" s="119"/>
      <c r="LN35" s="119"/>
      <c r="LO35" s="119"/>
      <c r="LP35" s="119"/>
      <c r="LQ35" s="119"/>
      <c r="LR35" s="119"/>
      <c r="LS35" s="119"/>
      <c r="LT35" s="119"/>
      <c r="LU35" s="119"/>
      <c r="LV35" s="119"/>
      <c r="LW35" s="119"/>
      <c r="LX35" s="119"/>
      <c r="LY35" s="119"/>
      <c r="LZ35" s="119"/>
      <c r="MA35" s="119"/>
      <c r="MB35" s="119"/>
      <c r="MC35" s="119"/>
      <c r="MD35" s="119"/>
      <c r="ME35" s="119"/>
      <c r="MF35" s="119"/>
      <c r="MG35" s="119"/>
      <c r="MH35" s="119"/>
      <c r="MI35" s="119"/>
      <c r="MJ35" s="119"/>
      <c r="MK35" s="119"/>
      <c r="ML35" s="119"/>
      <c r="MM35" s="119"/>
      <c r="MN35" s="119"/>
      <c r="MO35" s="119"/>
      <c r="MP35" s="119"/>
      <c r="MQ35" s="119"/>
      <c r="MR35" s="119"/>
      <c r="MS35" s="119"/>
      <c r="MT35" s="119"/>
      <c r="MU35" s="119"/>
      <c r="MV35" s="119"/>
      <c r="MW35" s="119"/>
      <c r="MX35" s="119"/>
      <c r="MY35" s="119"/>
      <c r="MZ35" s="119"/>
      <c r="NA35" s="119"/>
      <c r="NB35" s="119"/>
      <c r="NC35" s="119"/>
      <c r="ND35" s="119"/>
      <c r="NE35" s="119"/>
      <c r="NF35" s="119"/>
      <c r="NG35" s="119"/>
      <c r="NH35" s="119"/>
      <c r="NI35" s="119"/>
      <c r="NJ35" s="119"/>
      <c r="NK35" s="119"/>
      <c r="NL35" s="119"/>
      <c r="NM35" s="119"/>
      <c r="NN35" s="119"/>
      <c r="NO35" s="119"/>
      <c r="NP35" s="119"/>
      <c r="NQ35" s="119"/>
      <c r="NR35" s="119"/>
      <c r="NS35" s="119"/>
      <c r="NT35" s="119"/>
      <c r="NU35" s="119"/>
      <c r="NV35" s="119"/>
      <c r="NW35" s="119"/>
      <c r="NX35" s="119"/>
      <c r="NY35" s="119"/>
      <c r="NZ35" s="119"/>
      <c r="OA35" s="119"/>
      <c r="OB35" s="119"/>
      <c r="OC35" s="119"/>
      <c r="OD35" s="119"/>
      <c r="OE35" s="119"/>
      <c r="OF35" s="119"/>
      <c r="OG35" s="119"/>
      <c r="OH35" s="119"/>
      <c r="OI35" s="119"/>
      <c r="OJ35" s="119"/>
      <c r="OK35" s="119"/>
      <c r="OL35" s="119"/>
      <c r="OM35" s="119"/>
      <c r="ON35" s="119"/>
      <c r="OO35" s="119"/>
      <c r="OP35" s="119"/>
      <c r="OQ35" s="119"/>
      <c r="OR35" s="119"/>
      <c r="OS35" s="119"/>
      <c r="OT35" s="119"/>
      <c r="OU35" s="119"/>
      <c r="OV35" s="119"/>
      <c r="OW35" s="119"/>
      <c r="OX35" s="119"/>
      <c r="OY35" s="119"/>
      <c r="OZ35" s="119"/>
      <c r="PA35" s="119"/>
      <c r="PB35" s="119"/>
      <c r="PC35" s="119"/>
      <c r="PD35" s="119"/>
      <c r="PE35" s="119"/>
      <c r="PF35" s="119"/>
      <c r="PG35" s="119"/>
      <c r="PH35" s="119"/>
      <c r="PI35" s="119"/>
      <c r="PJ35" s="119"/>
      <c r="PK35" s="119"/>
      <c r="PL35" s="119"/>
      <c r="PM35" s="119"/>
      <c r="PN35" s="119"/>
      <c r="PO35" s="119"/>
      <c r="PP35" s="119"/>
      <c r="PQ35" s="119"/>
      <c r="PR35" s="119"/>
      <c r="PS35" s="119"/>
      <c r="PT35" s="119"/>
      <c r="PU35" s="119"/>
      <c r="PV35" s="119"/>
      <c r="PW35" s="119"/>
      <c r="PX35" s="119"/>
      <c r="PY35" s="119"/>
      <c r="PZ35" s="119"/>
      <c r="QA35" s="119"/>
      <c r="QB35" s="119"/>
      <c r="QC35" s="119"/>
      <c r="QD35" s="119"/>
      <c r="QE35" s="119"/>
      <c r="QF35" s="119"/>
      <c r="QG35" s="119"/>
      <c r="QH35" s="119"/>
      <c r="QI35" s="119"/>
      <c r="QJ35" s="119"/>
      <c r="QK35" s="119"/>
      <c r="QL35" s="119"/>
      <c r="QM35" s="119"/>
      <c r="QN35" s="119"/>
      <c r="QO35" s="119"/>
      <c r="QP35" s="119"/>
      <c r="QQ35" s="119"/>
      <c r="QR35" s="119"/>
      <c r="QS35" s="119"/>
      <c r="QT35" s="119"/>
      <c r="QU35" s="119"/>
      <c r="QV35" s="119"/>
      <c r="QW35" s="119"/>
      <c r="QX35" s="119"/>
      <c r="QY35" s="119"/>
      <c r="QZ35" s="119"/>
      <c r="RA35" s="119"/>
      <c r="RB35" s="119"/>
      <c r="RC35" s="119"/>
      <c r="RD35" s="119"/>
      <c r="RE35" s="119"/>
      <c r="RF35" s="119"/>
      <c r="RG35" s="119"/>
      <c r="RH35" s="119"/>
      <c r="RI35" s="119"/>
      <c r="RJ35" s="119"/>
      <c r="RK35" s="119"/>
      <c r="RL35" s="119"/>
      <c r="RM35" s="119"/>
      <c r="RN35" s="119"/>
      <c r="RO35" s="119"/>
      <c r="RP35" s="119"/>
      <c r="RQ35" s="119"/>
      <c r="RR35" s="119"/>
      <c r="RS35" s="119"/>
    </row>
    <row r="36" spans="1:487" ht="12.75">
      <c r="A36" s="107" t="s">
        <v>4548</v>
      </c>
      <c r="B36" s="107" t="s">
        <v>4574</v>
      </c>
      <c r="C36" s="92" t="s">
        <v>22</v>
      </c>
      <c r="D36" s="69">
        <v>308000</v>
      </c>
      <c r="E36" s="99" t="s">
        <v>4494</v>
      </c>
      <c r="F36" s="92" t="s">
        <v>3164</v>
      </c>
      <c r="G36" s="291" t="s">
        <v>435</v>
      </c>
      <c r="H36" s="92" t="s">
        <v>27</v>
      </c>
      <c r="I36" s="758">
        <v>5000</v>
      </c>
      <c r="J36" s="69">
        <v>250000</v>
      </c>
      <c r="K36" s="107"/>
      <c r="L36" s="123" t="s">
        <v>4575</v>
      </c>
      <c r="M36" s="107"/>
      <c r="N36" s="92" t="s">
        <v>30</v>
      </c>
      <c r="O36" s="460">
        <v>45195</v>
      </c>
      <c r="P36" s="107"/>
      <c r="Q36" s="760" t="s">
        <v>4576</v>
      </c>
      <c r="R36" s="193" t="s">
        <v>4552</v>
      </c>
      <c r="S36" s="107" t="s">
        <v>80</v>
      </c>
      <c r="T36" s="397"/>
      <c r="U36" s="397"/>
      <c r="V36" s="397"/>
      <c r="W36" s="397"/>
      <c r="X36" s="397"/>
      <c r="Y36" s="397"/>
      <c r="Z36" s="397"/>
      <c r="AA36" s="397"/>
      <c r="AB36" s="397"/>
      <c r="AC36" s="397"/>
      <c r="AD36" s="397"/>
      <c r="AE36" s="397"/>
      <c r="AF36" s="397"/>
      <c r="AG36" s="397"/>
      <c r="AH36" s="397"/>
      <c r="AI36" s="397"/>
      <c r="AJ36" s="397"/>
      <c r="AK36" s="397"/>
      <c r="AL36" s="397"/>
      <c r="AM36" s="397"/>
      <c r="AN36" s="397"/>
      <c r="AO36" s="397"/>
      <c r="AP36" s="397"/>
      <c r="AQ36" s="397"/>
      <c r="AR36" s="397"/>
      <c r="AS36" s="397"/>
      <c r="AT36" s="397"/>
      <c r="AU36" s="397"/>
      <c r="AV36" s="397"/>
      <c r="AW36" s="397"/>
      <c r="AX36" s="397"/>
      <c r="AY36" s="397"/>
      <c r="AZ36" s="397"/>
      <c r="BA36" s="397"/>
      <c r="BB36" s="397"/>
      <c r="BC36" s="397"/>
      <c r="BD36" s="397"/>
      <c r="BE36" s="397"/>
      <c r="BF36" s="397"/>
      <c r="BG36" s="397"/>
      <c r="BH36" s="397"/>
      <c r="BI36" s="397"/>
      <c r="BJ36" s="397"/>
      <c r="BK36" s="397"/>
      <c r="BL36" s="397"/>
      <c r="BM36" s="397"/>
      <c r="BN36" s="397"/>
      <c r="BO36" s="397"/>
      <c r="BP36" s="397"/>
      <c r="BQ36" s="397"/>
      <c r="BR36" s="397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  <c r="DV36" s="119"/>
      <c r="DW36" s="119"/>
      <c r="DX36" s="119"/>
      <c r="DY36" s="119"/>
      <c r="DZ36" s="119"/>
      <c r="EA36" s="119"/>
      <c r="EB36" s="119"/>
      <c r="EC36" s="119"/>
      <c r="ED36" s="119"/>
      <c r="EE36" s="119"/>
      <c r="EF36" s="119"/>
      <c r="EG36" s="119"/>
      <c r="EH36" s="119"/>
      <c r="EI36" s="119"/>
      <c r="EJ36" s="119"/>
      <c r="EK36" s="119"/>
      <c r="EL36" s="119"/>
      <c r="EM36" s="119"/>
      <c r="EN36" s="119"/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/>
      <c r="GX36" s="119"/>
      <c r="GY36" s="119"/>
      <c r="GZ36" s="119"/>
      <c r="HA36" s="119"/>
      <c r="HB36" s="119"/>
      <c r="HC36" s="119"/>
      <c r="HD36" s="119"/>
      <c r="HE36" s="119"/>
      <c r="HF36" s="119"/>
      <c r="HG36" s="119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19"/>
      <c r="IH36" s="119"/>
      <c r="II36" s="119"/>
      <c r="IJ36" s="119"/>
      <c r="IK36" s="119"/>
      <c r="IL36" s="119"/>
      <c r="IM36" s="119"/>
      <c r="IN36" s="119"/>
      <c r="IO36" s="119"/>
      <c r="IP36" s="119"/>
      <c r="IQ36" s="119"/>
      <c r="IR36" s="119"/>
      <c r="IS36" s="119"/>
      <c r="IT36" s="119"/>
      <c r="IU36" s="119"/>
      <c r="IV36" s="119"/>
      <c r="IW36" s="119"/>
      <c r="IX36" s="119"/>
      <c r="IY36" s="119"/>
      <c r="IZ36" s="119"/>
      <c r="JA36" s="119"/>
      <c r="JB36" s="119"/>
      <c r="JC36" s="119"/>
      <c r="JD36" s="119"/>
      <c r="JE36" s="119"/>
      <c r="JF36" s="119"/>
      <c r="JG36" s="119"/>
      <c r="JH36" s="119"/>
      <c r="JI36" s="119"/>
      <c r="JJ36" s="119"/>
      <c r="JK36" s="119"/>
      <c r="JL36" s="119"/>
      <c r="JM36" s="119"/>
      <c r="JN36" s="119"/>
      <c r="JO36" s="119"/>
      <c r="JP36" s="119"/>
      <c r="JQ36" s="119"/>
      <c r="JR36" s="119"/>
      <c r="JS36" s="119"/>
      <c r="JT36" s="119"/>
      <c r="JU36" s="119"/>
      <c r="JV36" s="119"/>
      <c r="JW36" s="119"/>
      <c r="JX36" s="119"/>
      <c r="JY36" s="119"/>
      <c r="JZ36" s="119"/>
      <c r="KA36" s="119"/>
      <c r="KB36" s="119"/>
      <c r="KC36" s="119"/>
      <c r="KD36" s="119"/>
      <c r="KE36" s="119"/>
      <c r="KF36" s="119"/>
      <c r="KG36" s="119"/>
      <c r="KH36" s="119"/>
      <c r="KI36" s="119"/>
      <c r="KJ36" s="119"/>
      <c r="KK36" s="119"/>
      <c r="KL36" s="119"/>
      <c r="KM36" s="119"/>
      <c r="KN36" s="119"/>
      <c r="KO36" s="119"/>
      <c r="KP36" s="119"/>
      <c r="KQ36" s="119"/>
      <c r="KR36" s="119"/>
      <c r="KS36" s="119"/>
      <c r="KT36" s="119"/>
      <c r="KU36" s="119"/>
      <c r="KV36" s="119"/>
      <c r="KW36" s="119"/>
      <c r="KX36" s="119"/>
      <c r="KY36" s="119"/>
      <c r="KZ36" s="119"/>
      <c r="LA36" s="119"/>
      <c r="LB36" s="119"/>
      <c r="LC36" s="119"/>
      <c r="LD36" s="119"/>
      <c r="LE36" s="119"/>
      <c r="LF36" s="119"/>
      <c r="LG36" s="119"/>
      <c r="LH36" s="119"/>
      <c r="LI36" s="119"/>
      <c r="LJ36" s="119"/>
      <c r="LK36" s="119"/>
      <c r="LL36" s="119"/>
      <c r="LM36" s="119"/>
      <c r="LN36" s="119"/>
      <c r="LO36" s="119"/>
      <c r="LP36" s="119"/>
      <c r="LQ36" s="119"/>
      <c r="LR36" s="119"/>
      <c r="LS36" s="119"/>
      <c r="LT36" s="119"/>
      <c r="LU36" s="119"/>
      <c r="LV36" s="119"/>
      <c r="LW36" s="119"/>
      <c r="LX36" s="119"/>
      <c r="LY36" s="119"/>
      <c r="LZ36" s="119"/>
      <c r="MA36" s="119"/>
      <c r="MB36" s="119"/>
      <c r="MC36" s="119"/>
      <c r="MD36" s="119"/>
      <c r="ME36" s="119"/>
      <c r="MF36" s="119"/>
      <c r="MG36" s="119"/>
      <c r="MH36" s="119"/>
      <c r="MI36" s="119"/>
      <c r="MJ36" s="119"/>
      <c r="MK36" s="119"/>
      <c r="ML36" s="119"/>
      <c r="MM36" s="119"/>
      <c r="MN36" s="119"/>
      <c r="MO36" s="119"/>
      <c r="MP36" s="119"/>
      <c r="MQ36" s="119"/>
      <c r="MR36" s="119"/>
      <c r="MS36" s="119"/>
      <c r="MT36" s="119"/>
      <c r="MU36" s="119"/>
      <c r="MV36" s="119"/>
      <c r="MW36" s="119"/>
      <c r="MX36" s="119"/>
      <c r="MY36" s="119"/>
      <c r="MZ36" s="119"/>
      <c r="NA36" s="119"/>
      <c r="NB36" s="119"/>
      <c r="NC36" s="119"/>
      <c r="ND36" s="119"/>
      <c r="NE36" s="119"/>
      <c r="NF36" s="119"/>
      <c r="NG36" s="119"/>
      <c r="NH36" s="119"/>
      <c r="NI36" s="119"/>
      <c r="NJ36" s="119"/>
      <c r="NK36" s="119"/>
      <c r="NL36" s="119"/>
      <c r="NM36" s="119"/>
      <c r="NN36" s="119"/>
      <c r="NO36" s="119"/>
      <c r="NP36" s="119"/>
      <c r="NQ36" s="119"/>
      <c r="NR36" s="119"/>
      <c r="NS36" s="119"/>
      <c r="NT36" s="119"/>
      <c r="NU36" s="119"/>
      <c r="NV36" s="119"/>
      <c r="NW36" s="119"/>
      <c r="NX36" s="119"/>
      <c r="NY36" s="119"/>
      <c r="NZ36" s="119"/>
      <c r="OA36" s="119"/>
      <c r="OB36" s="119"/>
      <c r="OC36" s="119"/>
      <c r="OD36" s="119"/>
      <c r="OE36" s="119"/>
      <c r="OF36" s="119"/>
      <c r="OG36" s="119"/>
      <c r="OH36" s="119"/>
      <c r="OI36" s="119"/>
      <c r="OJ36" s="119"/>
      <c r="OK36" s="119"/>
      <c r="OL36" s="119"/>
      <c r="OM36" s="119"/>
      <c r="ON36" s="119"/>
      <c r="OO36" s="119"/>
      <c r="OP36" s="119"/>
      <c r="OQ36" s="119"/>
      <c r="OR36" s="119"/>
      <c r="OS36" s="119"/>
      <c r="OT36" s="119"/>
      <c r="OU36" s="119"/>
      <c r="OV36" s="119"/>
      <c r="OW36" s="119"/>
      <c r="OX36" s="119"/>
      <c r="OY36" s="119"/>
      <c r="OZ36" s="119"/>
      <c r="PA36" s="119"/>
      <c r="PB36" s="119"/>
      <c r="PC36" s="119"/>
      <c r="PD36" s="119"/>
      <c r="PE36" s="119"/>
      <c r="PF36" s="119"/>
      <c r="PG36" s="119"/>
      <c r="PH36" s="119"/>
      <c r="PI36" s="119"/>
      <c r="PJ36" s="119"/>
      <c r="PK36" s="119"/>
      <c r="PL36" s="119"/>
      <c r="PM36" s="119"/>
      <c r="PN36" s="119"/>
      <c r="PO36" s="119"/>
      <c r="PP36" s="119"/>
      <c r="PQ36" s="119"/>
      <c r="PR36" s="119"/>
      <c r="PS36" s="119"/>
      <c r="PT36" s="119"/>
      <c r="PU36" s="119"/>
      <c r="PV36" s="119"/>
      <c r="PW36" s="119"/>
      <c r="PX36" s="119"/>
      <c r="PY36" s="119"/>
      <c r="PZ36" s="119"/>
      <c r="QA36" s="119"/>
      <c r="QB36" s="119"/>
      <c r="QC36" s="119"/>
      <c r="QD36" s="119"/>
      <c r="QE36" s="119"/>
      <c r="QF36" s="119"/>
      <c r="QG36" s="119"/>
      <c r="QH36" s="119"/>
      <c r="QI36" s="119"/>
      <c r="QJ36" s="119"/>
      <c r="QK36" s="119"/>
      <c r="QL36" s="119"/>
      <c r="QM36" s="119"/>
      <c r="QN36" s="119"/>
      <c r="QO36" s="119"/>
      <c r="QP36" s="119"/>
      <c r="QQ36" s="119"/>
      <c r="QR36" s="119"/>
      <c r="QS36" s="119"/>
      <c r="QT36" s="119"/>
      <c r="QU36" s="119"/>
      <c r="QV36" s="119"/>
      <c r="QW36" s="119"/>
      <c r="QX36" s="119"/>
      <c r="QY36" s="119"/>
      <c r="QZ36" s="119"/>
      <c r="RA36" s="119"/>
      <c r="RB36" s="119"/>
      <c r="RC36" s="119"/>
      <c r="RD36" s="119"/>
      <c r="RE36" s="119"/>
      <c r="RF36" s="119"/>
      <c r="RG36" s="119"/>
      <c r="RH36" s="119"/>
      <c r="RI36" s="119"/>
      <c r="RJ36" s="119"/>
      <c r="RK36" s="119"/>
      <c r="RL36" s="119"/>
      <c r="RM36" s="119"/>
      <c r="RN36" s="119"/>
      <c r="RO36" s="119"/>
      <c r="RP36" s="119"/>
      <c r="RQ36" s="119"/>
      <c r="RR36" s="119"/>
      <c r="RS36" s="119"/>
    </row>
    <row r="37" spans="1:487" ht="12.75">
      <c r="A37" s="107" t="s">
        <v>4548</v>
      </c>
      <c r="B37" s="107" t="s">
        <v>127</v>
      </c>
      <c r="C37" s="92" t="s">
        <v>39</v>
      </c>
      <c r="D37" s="299">
        <v>83100</v>
      </c>
      <c r="E37" s="99" t="s">
        <v>4494</v>
      </c>
      <c r="F37" s="92" t="s">
        <v>3164</v>
      </c>
      <c r="G37" s="291" t="s">
        <v>4577</v>
      </c>
      <c r="H37" s="92" t="s">
        <v>27</v>
      </c>
      <c r="I37" s="749">
        <v>625</v>
      </c>
      <c r="J37" s="122">
        <v>18000</v>
      </c>
      <c r="K37" s="107"/>
      <c r="L37" s="123" t="s">
        <v>4578</v>
      </c>
      <c r="M37" s="107"/>
      <c r="N37" s="92" t="s">
        <v>30</v>
      </c>
      <c r="O37" s="460">
        <v>45112</v>
      </c>
      <c r="P37" s="107"/>
      <c r="Q37" s="92" t="s">
        <v>4579</v>
      </c>
      <c r="R37" s="193" t="s">
        <v>4552</v>
      </c>
      <c r="S37" s="107" t="s">
        <v>80</v>
      </c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397"/>
      <c r="AG37" s="397"/>
      <c r="AH37" s="397"/>
      <c r="AI37" s="397"/>
      <c r="AJ37" s="397"/>
      <c r="AK37" s="397"/>
      <c r="AL37" s="397"/>
      <c r="AM37" s="397"/>
      <c r="AN37" s="397"/>
      <c r="AO37" s="397"/>
      <c r="AP37" s="397"/>
      <c r="AQ37" s="397"/>
      <c r="AR37" s="397"/>
      <c r="AS37" s="397"/>
      <c r="AT37" s="397"/>
      <c r="AU37" s="397"/>
      <c r="AV37" s="397"/>
      <c r="AW37" s="397"/>
      <c r="AX37" s="397"/>
      <c r="AY37" s="397"/>
      <c r="AZ37" s="397"/>
      <c r="BA37" s="397"/>
      <c r="BB37" s="397"/>
      <c r="BC37" s="397"/>
      <c r="BD37" s="397"/>
      <c r="BE37" s="397"/>
      <c r="BF37" s="397"/>
      <c r="BG37" s="397"/>
      <c r="BH37" s="397"/>
      <c r="BI37" s="397"/>
      <c r="BJ37" s="397"/>
      <c r="BK37" s="397"/>
      <c r="BL37" s="397"/>
      <c r="BM37" s="397"/>
      <c r="BN37" s="397"/>
      <c r="BO37" s="397"/>
      <c r="BP37" s="397"/>
      <c r="BQ37" s="397"/>
      <c r="BR37" s="397"/>
      <c r="BS37" s="397"/>
      <c r="BT37" s="397"/>
      <c r="BU37" s="397"/>
      <c r="BV37" s="397"/>
      <c r="BW37" s="397"/>
      <c r="BX37" s="397"/>
      <c r="BY37" s="397"/>
      <c r="BZ37" s="397"/>
      <c r="CA37" s="397"/>
      <c r="CB37" s="397"/>
      <c r="CC37" s="397"/>
      <c r="CD37" s="397"/>
      <c r="CE37" s="397"/>
      <c r="CF37" s="397"/>
      <c r="CG37" s="397"/>
      <c r="CH37" s="397"/>
      <c r="CI37" s="397"/>
      <c r="CJ37" s="397"/>
      <c r="CK37" s="397"/>
      <c r="CL37" s="397"/>
      <c r="CM37" s="397"/>
      <c r="CN37" s="397"/>
      <c r="CO37" s="397"/>
      <c r="CP37" s="397"/>
      <c r="CQ37" s="397"/>
      <c r="CR37" s="397"/>
      <c r="CS37" s="397"/>
      <c r="CT37" s="397"/>
      <c r="CU37" s="397"/>
      <c r="CV37" s="397"/>
      <c r="CW37" s="397"/>
      <c r="CX37" s="397"/>
      <c r="CY37" s="397"/>
      <c r="CZ37" s="397"/>
      <c r="DA37" s="397"/>
      <c r="DB37" s="397"/>
      <c r="DC37" s="397"/>
      <c r="DD37" s="397"/>
      <c r="DE37" s="397"/>
      <c r="DF37" s="397"/>
      <c r="DG37" s="397"/>
      <c r="DH37" s="397"/>
      <c r="DI37" s="397"/>
      <c r="DJ37" s="397"/>
      <c r="DK37" s="397"/>
      <c r="DL37" s="397"/>
      <c r="DM37" s="397"/>
      <c r="DN37" s="397"/>
      <c r="DO37" s="397"/>
      <c r="DP37" s="397"/>
      <c r="DQ37" s="397"/>
      <c r="DR37" s="397"/>
      <c r="DS37" s="397"/>
      <c r="DT37" s="397"/>
      <c r="DU37" s="397"/>
      <c r="DV37" s="397"/>
      <c r="DW37" s="397"/>
      <c r="DX37" s="397"/>
      <c r="DY37" s="397"/>
      <c r="DZ37" s="397"/>
      <c r="EA37" s="397"/>
      <c r="EB37" s="397"/>
      <c r="EC37" s="397"/>
      <c r="ED37" s="397"/>
      <c r="EE37" s="397"/>
      <c r="EF37" s="397"/>
      <c r="EG37" s="397"/>
      <c r="EH37" s="397"/>
      <c r="EI37" s="397"/>
      <c r="EJ37" s="397"/>
      <c r="EK37" s="397"/>
      <c r="EL37" s="397"/>
      <c r="EM37" s="397"/>
      <c r="EN37" s="397"/>
      <c r="EO37" s="397"/>
      <c r="EP37" s="397"/>
      <c r="EQ37" s="397"/>
      <c r="ER37" s="397"/>
      <c r="ES37" s="397"/>
      <c r="ET37" s="397"/>
      <c r="EU37" s="397"/>
      <c r="EV37" s="397"/>
      <c r="EW37" s="397"/>
      <c r="EX37" s="397"/>
      <c r="EY37" s="397"/>
      <c r="EZ37" s="397"/>
      <c r="FA37" s="397"/>
      <c r="FB37" s="397"/>
      <c r="FC37" s="397"/>
      <c r="FD37" s="397"/>
      <c r="FE37" s="397"/>
      <c r="FF37" s="397"/>
      <c r="FG37" s="397"/>
      <c r="FH37" s="397"/>
      <c r="FI37" s="397"/>
      <c r="FJ37" s="397"/>
      <c r="FK37" s="397"/>
      <c r="FL37" s="397"/>
      <c r="FM37" s="397"/>
      <c r="FN37" s="397"/>
      <c r="FO37" s="397"/>
      <c r="FP37" s="397"/>
      <c r="FQ37" s="397"/>
      <c r="FR37" s="397"/>
      <c r="FS37" s="397"/>
      <c r="FT37" s="397"/>
      <c r="FU37" s="397"/>
      <c r="FV37" s="397"/>
      <c r="FW37" s="397"/>
      <c r="FX37" s="397"/>
      <c r="FY37" s="397"/>
      <c r="FZ37" s="397"/>
      <c r="GA37" s="397"/>
      <c r="GB37" s="397"/>
      <c r="GC37" s="397"/>
      <c r="GD37" s="397"/>
      <c r="GE37" s="397"/>
      <c r="GF37" s="397"/>
      <c r="GG37" s="397"/>
      <c r="GH37" s="397"/>
      <c r="GI37" s="397"/>
      <c r="GJ37" s="397"/>
      <c r="GK37" s="397"/>
      <c r="GL37" s="397"/>
      <c r="GM37" s="397"/>
      <c r="GN37" s="397"/>
      <c r="GO37" s="397"/>
      <c r="GP37" s="397"/>
      <c r="GQ37" s="397"/>
      <c r="GR37" s="397"/>
      <c r="GS37" s="397"/>
      <c r="GT37" s="397"/>
      <c r="GU37" s="397"/>
      <c r="GV37" s="397"/>
      <c r="GW37" s="397"/>
      <c r="GX37" s="397"/>
      <c r="GY37" s="397"/>
      <c r="GZ37" s="397"/>
      <c r="HA37" s="397"/>
      <c r="HB37" s="397"/>
      <c r="HC37" s="397"/>
      <c r="HD37" s="397"/>
      <c r="HE37" s="397"/>
      <c r="HF37" s="397"/>
      <c r="HG37" s="397"/>
      <c r="HH37" s="397"/>
      <c r="HI37" s="397"/>
      <c r="HJ37" s="397"/>
      <c r="HK37" s="397"/>
      <c r="HL37" s="397"/>
      <c r="HM37" s="397"/>
      <c r="HN37" s="397"/>
      <c r="HO37" s="397"/>
      <c r="HP37" s="397"/>
      <c r="HQ37" s="397"/>
      <c r="HR37" s="397"/>
      <c r="HS37" s="397"/>
      <c r="HT37" s="397"/>
      <c r="HU37" s="397"/>
      <c r="HV37" s="397"/>
      <c r="HW37" s="397"/>
      <c r="HX37" s="397"/>
      <c r="HY37" s="397"/>
      <c r="HZ37" s="397"/>
      <c r="IA37" s="397"/>
      <c r="IB37" s="397"/>
      <c r="IC37" s="397"/>
      <c r="ID37" s="397"/>
      <c r="IE37" s="397"/>
      <c r="IF37" s="397"/>
      <c r="IG37" s="397"/>
      <c r="IH37" s="397"/>
      <c r="II37" s="397"/>
      <c r="IJ37" s="397"/>
      <c r="IK37" s="397"/>
      <c r="IL37" s="397"/>
      <c r="IM37" s="397"/>
      <c r="IN37" s="397"/>
      <c r="IO37" s="397"/>
      <c r="IP37" s="397"/>
      <c r="IQ37" s="397"/>
      <c r="IR37" s="397"/>
      <c r="IS37" s="397"/>
      <c r="IT37" s="397"/>
      <c r="IU37" s="397"/>
      <c r="IV37" s="397"/>
      <c r="IW37" s="397"/>
      <c r="IX37" s="397"/>
      <c r="IY37" s="397"/>
      <c r="IZ37" s="397"/>
      <c r="JA37" s="397"/>
      <c r="JB37" s="397"/>
      <c r="JC37" s="397"/>
      <c r="JD37" s="397"/>
      <c r="JE37" s="397"/>
      <c r="JF37" s="397"/>
      <c r="JG37" s="397"/>
      <c r="JH37" s="397"/>
      <c r="JI37" s="397"/>
      <c r="JJ37" s="397"/>
      <c r="JK37" s="397"/>
      <c r="JL37" s="397"/>
      <c r="JM37" s="397"/>
      <c r="JN37" s="397"/>
      <c r="JO37" s="397"/>
      <c r="JP37" s="397"/>
      <c r="JQ37" s="397"/>
      <c r="JR37" s="397"/>
      <c r="JS37" s="397"/>
      <c r="JT37" s="397"/>
      <c r="JU37" s="397"/>
      <c r="JV37" s="397"/>
      <c r="JW37" s="397"/>
      <c r="JX37" s="397"/>
      <c r="JY37" s="397"/>
      <c r="JZ37" s="397"/>
      <c r="KA37" s="397"/>
      <c r="KB37" s="397"/>
      <c r="KC37" s="397"/>
      <c r="KD37" s="397"/>
      <c r="KE37" s="397"/>
      <c r="KF37" s="397"/>
      <c r="KG37" s="397"/>
      <c r="KH37" s="397"/>
      <c r="KI37" s="397"/>
      <c r="KJ37" s="397"/>
      <c r="KK37" s="397"/>
      <c r="KL37" s="397"/>
      <c r="KM37" s="397"/>
      <c r="KN37" s="397"/>
      <c r="KO37" s="397"/>
      <c r="KP37" s="397"/>
      <c r="KQ37" s="397"/>
      <c r="KR37" s="397"/>
      <c r="KS37" s="397"/>
      <c r="KT37" s="397"/>
      <c r="KU37" s="397"/>
      <c r="KV37" s="397"/>
      <c r="KW37" s="397"/>
      <c r="KX37" s="397"/>
      <c r="KY37" s="397"/>
      <c r="KZ37" s="397"/>
      <c r="LA37" s="397"/>
      <c r="LB37" s="397"/>
      <c r="LC37" s="397"/>
      <c r="LD37" s="397"/>
      <c r="LE37" s="397"/>
      <c r="LF37" s="397"/>
      <c r="LG37" s="397"/>
      <c r="LH37" s="397"/>
      <c r="LI37" s="397"/>
      <c r="LJ37" s="397"/>
      <c r="LK37" s="397"/>
      <c r="LL37" s="397"/>
      <c r="LM37" s="397"/>
      <c r="LN37" s="397"/>
      <c r="LO37" s="397"/>
      <c r="LP37" s="397"/>
      <c r="LQ37" s="397"/>
      <c r="LR37" s="397"/>
      <c r="LS37" s="397"/>
      <c r="LT37" s="397"/>
      <c r="LU37" s="397"/>
      <c r="LV37" s="397"/>
      <c r="LW37" s="397"/>
      <c r="LX37" s="397"/>
      <c r="LY37" s="397"/>
      <c r="LZ37" s="397"/>
      <c r="MA37" s="397"/>
      <c r="MB37" s="397"/>
      <c r="MC37" s="397"/>
      <c r="MD37" s="397"/>
      <c r="ME37" s="397"/>
      <c r="MF37" s="397"/>
      <c r="MG37" s="397"/>
      <c r="MH37" s="397"/>
      <c r="MI37" s="397"/>
      <c r="MJ37" s="397"/>
      <c r="MK37" s="397"/>
      <c r="ML37" s="397"/>
      <c r="MM37" s="397"/>
      <c r="MN37" s="397"/>
      <c r="MO37" s="397"/>
      <c r="MP37" s="397"/>
      <c r="MQ37" s="397"/>
      <c r="MR37" s="397"/>
      <c r="MS37" s="397"/>
      <c r="MT37" s="397"/>
      <c r="MU37" s="397"/>
      <c r="MV37" s="397"/>
      <c r="MW37" s="397"/>
      <c r="MX37" s="397"/>
      <c r="MY37" s="397"/>
      <c r="MZ37" s="397"/>
      <c r="NA37" s="397"/>
      <c r="NB37" s="397"/>
      <c r="NC37" s="397"/>
      <c r="ND37" s="397"/>
      <c r="NE37" s="397"/>
      <c r="NF37" s="397"/>
      <c r="NG37" s="397"/>
      <c r="NH37" s="397"/>
      <c r="NI37" s="397"/>
      <c r="NJ37" s="397"/>
      <c r="NK37" s="397"/>
      <c r="NL37" s="397"/>
      <c r="NM37" s="397"/>
      <c r="NN37" s="397"/>
      <c r="NO37" s="397"/>
      <c r="NP37" s="397"/>
      <c r="NQ37" s="397"/>
      <c r="NR37" s="397"/>
      <c r="NS37" s="397"/>
      <c r="NT37" s="397"/>
      <c r="NU37" s="397"/>
      <c r="NV37" s="397"/>
      <c r="NW37" s="397"/>
      <c r="NX37" s="397"/>
      <c r="NY37" s="397"/>
      <c r="NZ37" s="397"/>
      <c r="OA37" s="397"/>
      <c r="OB37" s="397"/>
      <c r="OC37" s="397"/>
      <c r="OD37" s="397"/>
      <c r="OE37" s="397"/>
      <c r="OF37" s="397"/>
      <c r="OG37" s="397"/>
      <c r="OH37" s="397"/>
      <c r="OI37" s="397"/>
      <c r="OJ37" s="397"/>
      <c r="OK37" s="397"/>
      <c r="OL37" s="397"/>
      <c r="OM37" s="397"/>
      <c r="ON37" s="397"/>
      <c r="OO37" s="397"/>
      <c r="OP37" s="397"/>
      <c r="OQ37" s="397"/>
      <c r="OR37" s="397"/>
      <c r="OS37" s="397"/>
      <c r="OT37" s="397"/>
      <c r="OU37" s="397"/>
      <c r="OV37" s="397"/>
      <c r="OW37" s="397"/>
      <c r="OX37" s="397"/>
      <c r="OY37" s="397"/>
      <c r="OZ37" s="397"/>
      <c r="PA37" s="397"/>
      <c r="PB37" s="397"/>
      <c r="PC37" s="397"/>
      <c r="PD37" s="397"/>
      <c r="PE37" s="397"/>
      <c r="PF37" s="397"/>
      <c r="PG37" s="397"/>
      <c r="PH37" s="397"/>
      <c r="PI37" s="397"/>
      <c r="PJ37" s="397"/>
      <c r="PK37" s="397"/>
      <c r="PL37" s="397"/>
      <c r="PM37" s="397"/>
      <c r="PN37" s="397"/>
      <c r="PO37" s="397"/>
      <c r="PP37" s="397"/>
      <c r="PQ37" s="397"/>
      <c r="PR37" s="397"/>
      <c r="PS37" s="397"/>
      <c r="PT37" s="397"/>
      <c r="PU37" s="397"/>
      <c r="PV37" s="397"/>
      <c r="PW37" s="397"/>
      <c r="PX37" s="397"/>
      <c r="PY37" s="397"/>
      <c r="PZ37" s="397"/>
      <c r="QA37" s="397"/>
      <c r="QB37" s="397"/>
      <c r="QC37" s="397"/>
      <c r="QD37" s="397"/>
      <c r="QE37" s="397"/>
      <c r="QF37" s="397"/>
      <c r="QG37" s="397"/>
      <c r="QH37" s="397"/>
      <c r="QI37" s="397"/>
      <c r="QJ37" s="397"/>
      <c r="QK37" s="397"/>
      <c r="QL37" s="397"/>
      <c r="QM37" s="397"/>
      <c r="QN37" s="397"/>
      <c r="QO37" s="397"/>
      <c r="QP37" s="397"/>
      <c r="QQ37" s="397"/>
      <c r="QR37" s="397"/>
      <c r="QS37" s="397"/>
      <c r="QT37" s="397"/>
      <c r="QU37" s="397"/>
      <c r="QV37" s="397"/>
      <c r="QW37" s="397"/>
      <c r="QX37" s="397"/>
      <c r="QY37" s="397"/>
      <c r="QZ37" s="397"/>
      <c r="RA37" s="397"/>
      <c r="RB37" s="397"/>
      <c r="RC37" s="397"/>
      <c r="RD37" s="397"/>
      <c r="RE37" s="397"/>
      <c r="RF37" s="397"/>
      <c r="RG37" s="397"/>
      <c r="RH37" s="397"/>
      <c r="RI37" s="397"/>
      <c r="RJ37" s="397"/>
      <c r="RK37" s="397"/>
      <c r="RL37" s="397"/>
      <c r="RM37" s="397"/>
      <c r="RN37" s="397"/>
      <c r="RO37" s="397"/>
      <c r="RP37" s="397"/>
      <c r="RQ37" s="397"/>
      <c r="RR37" s="397"/>
      <c r="RS37" s="397"/>
    </row>
    <row r="38" spans="1:487" ht="12.75">
      <c r="A38" s="107" t="s">
        <v>4548</v>
      </c>
      <c r="B38" s="107" t="s">
        <v>127</v>
      </c>
      <c r="C38" s="92" t="s">
        <v>39</v>
      </c>
      <c r="D38" s="299">
        <v>83100</v>
      </c>
      <c r="E38" s="99" t="s">
        <v>4502</v>
      </c>
      <c r="F38" s="92" t="s">
        <v>3164</v>
      </c>
      <c r="G38" s="291" t="s">
        <v>4577</v>
      </c>
      <c r="H38" s="92" t="s">
        <v>27</v>
      </c>
      <c r="I38" s="754">
        <v>625</v>
      </c>
      <c r="J38" s="122">
        <v>18000</v>
      </c>
      <c r="K38" s="107"/>
      <c r="L38" s="123" t="s">
        <v>4580</v>
      </c>
      <c r="M38" s="107"/>
      <c r="N38" s="92" t="s">
        <v>30</v>
      </c>
      <c r="O38" s="460">
        <v>45120</v>
      </c>
      <c r="P38" s="107"/>
      <c r="Q38" s="92" t="s">
        <v>4579</v>
      </c>
      <c r="R38" s="193" t="s">
        <v>4552</v>
      </c>
      <c r="S38" s="107" t="s">
        <v>80</v>
      </c>
      <c r="T38" s="397"/>
      <c r="U38" s="397"/>
      <c r="V38" s="397"/>
      <c r="W38" s="397"/>
      <c r="X38" s="397"/>
      <c r="Y38" s="397"/>
      <c r="Z38" s="397"/>
      <c r="AA38" s="397"/>
      <c r="AB38" s="397"/>
      <c r="AC38" s="397"/>
      <c r="AD38" s="397"/>
      <c r="AE38" s="397"/>
      <c r="AF38" s="397"/>
      <c r="AG38" s="397"/>
      <c r="AH38" s="397"/>
      <c r="AI38" s="397"/>
      <c r="AJ38" s="397"/>
      <c r="AK38" s="397"/>
      <c r="AL38" s="397"/>
      <c r="AM38" s="397"/>
      <c r="AN38" s="397"/>
      <c r="AO38" s="397"/>
      <c r="AP38" s="397"/>
      <c r="AQ38" s="397"/>
      <c r="AR38" s="397"/>
      <c r="AS38" s="397"/>
      <c r="AT38" s="397"/>
      <c r="AU38" s="397"/>
      <c r="AV38" s="397"/>
      <c r="AW38" s="397"/>
      <c r="AX38" s="397"/>
      <c r="AY38" s="397"/>
      <c r="AZ38" s="397"/>
      <c r="BA38" s="397"/>
      <c r="BB38" s="397"/>
      <c r="BC38" s="397"/>
      <c r="BD38" s="397"/>
      <c r="BE38" s="397"/>
      <c r="BF38" s="397"/>
      <c r="BG38" s="397"/>
      <c r="BH38" s="397"/>
      <c r="BI38" s="397"/>
      <c r="BJ38" s="397"/>
      <c r="BK38" s="397"/>
      <c r="BL38" s="397"/>
      <c r="BM38" s="397"/>
      <c r="BN38" s="397"/>
      <c r="BO38" s="397"/>
      <c r="BP38" s="397"/>
      <c r="BQ38" s="397"/>
      <c r="BR38" s="397"/>
      <c r="BS38" s="397"/>
      <c r="BT38" s="397"/>
      <c r="BU38" s="397"/>
      <c r="BV38" s="397"/>
      <c r="BW38" s="397"/>
      <c r="BX38" s="397"/>
      <c r="BY38" s="397"/>
      <c r="BZ38" s="397"/>
      <c r="CA38" s="397"/>
      <c r="CB38" s="397"/>
      <c r="CC38" s="397"/>
      <c r="CD38" s="397"/>
      <c r="CE38" s="397"/>
      <c r="CF38" s="397"/>
      <c r="CG38" s="397"/>
      <c r="CH38" s="397"/>
      <c r="CI38" s="397"/>
      <c r="CJ38" s="397"/>
      <c r="CK38" s="397"/>
      <c r="CL38" s="397"/>
      <c r="CM38" s="397"/>
      <c r="CN38" s="397"/>
      <c r="CO38" s="397"/>
      <c r="CP38" s="397"/>
      <c r="CQ38" s="397"/>
      <c r="CR38" s="397"/>
      <c r="CS38" s="397"/>
      <c r="CT38" s="397"/>
      <c r="CU38" s="397"/>
      <c r="CV38" s="397"/>
      <c r="CW38" s="397"/>
      <c r="CX38" s="397"/>
      <c r="CY38" s="397"/>
      <c r="CZ38" s="397"/>
      <c r="DA38" s="397"/>
      <c r="DB38" s="397"/>
      <c r="DC38" s="397"/>
      <c r="DD38" s="397"/>
      <c r="DE38" s="397"/>
      <c r="DF38" s="397"/>
      <c r="DG38" s="397"/>
      <c r="DH38" s="397"/>
      <c r="DI38" s="397"/>
      <c r="DJ38" s="397"/>
      <c r="DK38" s="397"/>
      <c r="DL38" s="397"/>
      <c r="DM38" s="397"/>
      <c r="DN38" s="397"/>
      <c r="DO38" s="397"/>
      <c r="DP38" s="397"/>
      <c r="DQ38" s="397"/>
      <c r="DR38" s="397"/>
      <c r="DS38" s="397"/>
      <c r="DT38" s="397"/>
      <c r="DU38" s="397"/>
      <c r="DV38" s="397"/>
      <c r="DW38" s="397"/>
      <c r="DX38" s="397"/>
      <c r="DY38" s="397"/>
      <c r="DZ38" s="397"/>
      <c r="EA38" s="397"/>
      <c r="EB38" s="397"/>
      <c r="EC38" s="397"/>
      <c r="ED38" s="397"/>
      <c r="EE38" s="397"/>
      <c r="EF38" s="397"/>
      <c r="EG38" s="397"/>
      <c r="EH38" s="397"/>
      <c r="EI38" s="397"/>
      <c r="EJ38" s="397"/>
      <c r="EK38" s="397"/>
      <c r="EL38" s="397"/>
      <c r="EM38" s="397"/>
      <c r="EN38" s="397"/>
      <c r="EO38" s="397"/>
      <c r="EP38" s="397"/>
      <c r="EQ38" s="397"/>
      <c r="ER38" s="397"/>
      <c r="ES38" s="397"/>
      <c r="ET38" s="397"/>
      <c r="EU38" s="397"/>
      <c r="EV38" s="397"/>
      <c r="EW38" s="397"/>
      <c r="EX38" s="397"/>
      <c r="EY38" s="397"/>
      <c r="EZ38" s="397"/>
      <c r="FA38" s="397"/>
      <c r="FB38" s="397"/>
      <c r="FC38" s="397"/>
      <c r="FD38" s="397"/>
      <c r="FE38" s="397"/>
      <c r="FF38" s="397"/>
      <c r="FG38" s="397"/>
      <c r="FH38" s="397"/>
      <c r="FI38" s="397"/>
      <c r="FJ38" s="397"/>
      <c r="FK38" s="397"/>
      <c r="FL38" s="397"/>
      <c r="FM38" s="397"/>
      <c r="FN38" s="397"/>
      <c r="FO38" s="397"/>
      <c r="FP38" s="397"/>
      <c r="FQ38" s="397"/>
      <c r="FR38" s="397"/>
      <c r="FS38" s="397"/>
      <c r="FT38" s="397"/>
      <c r="FU38" s="397"/>
      <c r="FV38" s="397"/>
      <c r="FW38" s="397"/>
      <c r="FX38" s="397"/>
      <c r="FY38" s="397"/>
      <c r="FZ38" s="397"/>
      <c r="GA38" s="397"/>
      <c r="GB38" s="397"/>
      <c r="GC38" s="397"/>
      <c r="GD38" s="397"/>
      <c r="GE38" s="397"/>
      <c r="GF38" s="397"/>
      <c r="GG38" s="397"/>
      <c r="GH38" s="397"/>
      <c r="GI38" s="397"/>
      <c r="GJ38" s="397"/>
      <c r="GK38" s="397"/>
      <c r="GL38" s="397"/>
      <c r="GM38" s="397"/>
      <c r="GN38" s="397"/>
      <c r="GO38" s="397"/>
      <c r="GP38" s="397"/>
      <c r="GQ38" s="397"/>
      <c r="GR38" s="397"/>
      <c r="GS38" s="397"/>
      <c r="GT38" s="397"/>
      <c r="GU38" s="397"/>
      <c r="GV38" s="397"/>
      <c r="GW38" s="397"/>
      <c r="GX38" s="397"/>
      <c r="GY38" s="397"/>
      <c r="GZ38" s="397"/>
      <c r="HA38" s="397"/>
      <c r="HB38" s="397"/>
      <c r="HC38" s="397"/>
      <c r="HD38" s="397"/>
      <c r="HE38" s="397"/>
      <c r="HF38" s="397"/>
      <c r="HG38" s="397"/>
      <c r="HH38" s="397"/>
      <c r="HI38" s="397"/>
      <c r="HJ38" s="397"/>
      <c r="HK38" s="397"/>
      <c r="HL38" s="397"/>
      <c r="HM38" s="397"/>
      <c r="HN38" s="397"/>
      <c r="HO38" s="397"/>
      <c r="HP38" s="397"/>
      <c r="HQ38" s="397"/>
      <c r="HR38" s="397"/>
      <c r="HS38" s="397"/>
      <c r="HT38" s="397"/>
      <c r="HU38" s="397"/>
      <c r="HV38" s="397"/>
      <c r="HW38" s="397"/>
      <c r="HX38" s="397"/>
      <c r="HY38" s="397"/>
      <c r="HZ38" s="397"/>
      <c r="IA38" s="397"/>
      <c r="IB38" s="397"/>
      <c r="IC38" s="397"/>
      <c r="ID38" s="397"/>
      <c r="IE38" s="397"/>
      <c r="IF38" s="397"/>
      <c r="IG38" s="397"/>
      <c r="IH38" s="397"/>
      <c r="II38" s="397"/>
      <c r="IJ38" s="397"/>
      <c r="IK38" s="397"/>
      <c r="IL38" s="397"/>
      <c r="IM38" s="397"/>
      <c r="IN38" s="397"/>
      <c r="IO38" s="397"/>
      <c r="IP38" s="397"/>
      <c r="IQ38" s="397"/>
      <c r="IR38" s="397"/>
      <c r="IS38" s="397"/>
      <c r="IT38" s="397"/>
      <c r="IU38" s="397"/>
      <c r="IV38" s="397"/>
      <c r="IW38" s="397"/>
      <c r="IX38" s="397"/>
      <c r="IY38" s="397"/>
      <c r="IZ38" s="397"/>
      <c r="JA38" s="397"/>
      <c r="JB38" s="397"/>
      <c r="JC38" s="397"/>
      <c r="JD38" s="397"/>
      <c r="JE38" s="397"/>
      <c r="JF38" s="397"/>
      <c r="JG38" s="397"/>
      <c r="JH38" s="397"/>
      <c r="JI38" s="397"/>
      <c r="JJ38" s="397"/>
      <c r="JK38" s="397"/>
      <c r="JL38" s="397"/>
      <c r="JM38" s="397"/>
      <c r="JN38" s="397"/>
      <c r="JO38" s="397"/>
      <c r="JP38" s="397"/>
      <c r="JQ38" s="397"/>
      <c r="JR38" s="397"/>
      <c r="JS38" s="397"/>
      <c r="JT38" s="397"/>
      <c r="JU38" s="397"/>
      <c r="JV38" s="397"/>
      <c r="JW38" s="397"/>
      <c r="JX38" s="397"/>
      <c r="JY38" s="397"/>
      <c r="JZ38" s="397"/>
      <c r="KA38" s="397"/>
      <c r="KB38" s="397"/>
      <c r="KC38" s="397"/>
      <c r="KD38" s="397"/>
      <c r="KE38" s="397"/>
      <c r="KF38" s="397"/>
      <c r="KG38" s="397"/>
      <c r="KH38" s="397"/>
      <c r="KI38" s="397"/>
      <c r="KJ38" s="397"/>
      <c r="KK38" s="397"/>
      <c r="KL38" s="397"/>
      <c r="KM38" s="397"/>
      <c r="KN38" s="397"/>
      <c r="KO38" s="397"/>
      <c r="KP38" s="397"/>
      <c r="KQ38" s="397"/>
      <c r="KR38" s="397"/>
      <c r="KS38" s="397"/>
      <c r="KT38" s="397"/>
      <c r="KU38" s="397"/>
      <c r="KV38" s="397"/>
      <c r="KW38" s="397"/>
      <c r="KX38" s="397"/>
      <c r="KY38" s="397"/>
      <c r="KZ38" s="397"/>
      <c r="LA38" s="397"/>
      <c r="LB38" s="397"/>
      <c r="LC38" s="397"/>
      <c r="LD38" s="397"/>
      <c r="LE38" s="397"/>
      <c r="LF38" s="397"/>
      <c r="LG38" s="397"/>
      <c r="LH38" s="397"/>
      <c r="LI38" s="397"/>
      <c r="LJ38" s="397"/>
      <c r="LK38" s="397"/>
      <c r="LL38" s="397"/>
      <c r="LM38" s="397"/>
      <c r="LN38" s="397"/>
      <c r="LO38" s="397"/>
      <c r="LP38" s="397"/>
      <c r="LQ38" s="397"/>
      <c r="LR38" s="397"/>
      <c r="LS38" s="397"/>
      <c r="LT38" s="397"/>
      <c r="LU38" s="397"/>
      <c r="LV38" s="397"/>
      <c r="LW38" s="397"/>
      <c r="LX38" s="397"/>
      <c r="LY38" s="397"/>
      <c r="LZ38" s="397"/>
      <c r="MA38" s="397"/>
      <c r="MB38" s="397"/>
      <c r="MC38" s="397"/>
      <c r="MD38" s="397"/>
      <c r="ME38" s="397"/>
      <c r="MF38" s="397"/>
      <c r="MG38" s="397"/>
      <c r="MH38" s="397"/>
      <c r="MI38" s="397"/>
      <c r="MJ38" s="397"/>
      <c r="MK38" s="397"/>
      <c r="ML38" s="397"/>
      <c r="MM38" s="397"/>
      <c r="MN38" s="397"/>
      <c r="MO38" s="397"/>
      <c r="MP38" s="397"/>
      <c r="MQ38" s="397"/>
      <c r="MR38" s="397"/>
      <c r="MS38" s="397"/>
      <c r="MT38" s="397"/>
      <c r="MU38" s="397"/>
      <c r="MV38" s="397"/>
      <c r="MW38" s="397"/>
      <c r="MX38" s="397"/>
      <c r="MY38" s="397"/>
      <c r="MZ38" s="397"/>
      <c r="NA38" s="397"/>
      <c r="NB38" s="397"/>
      <c r="NC38" s="397"/>
      <c r="ND38" s="397"/>
      <c r="NE38" s="397"/>
      <c r="NF38" s="397"/>
      <c r="NG38" s="397"/>
      <c r="NH38" s="397"/>
      <c r="NI38" s="397"/>
      <c r="NJ38" s="397"/>
      <c r="NK38" s="397"/>
      <c r="NL38" s="397"/>
      <c r="NM38" s="397"/>
      <c r="NN38" s="397"/>
      <c r="NO38" s="397"/>
      <c r="NP38" s="397"/>
      <c r="NQ38" s="397"/>
      <c r="NR38" s="397"/>
      <c r="NS38" s="397"/>
      <c r="NT38" s="397"/>
      <c r="NU38" s="397"/>
      <c r="NV38" s="397"/>
      <c r="NW38" s="397"/>
      <c r="NX38" s="397"/>
      <c r="NY38" s="397"/>
      <c r="NZ38" s="397"/>
      <c r="OA38" s="397"/>
      <c r="OB38" s="397"/>
      <c r="OC38" s="397"/>
      <c r="OD38" s="397"/>
      <c r="OE38" s="397"/>
      <c r="OF38" s="397"/>
      <c r="OG38" s="397"/>
      <c r="OH38" s="397"/>
      <c r="OI38" s="397"/>
      <c r="OJ38" s="397"/>
      <c r="OK38" s="397"/>
      <c r="OL38" s="397"/>
      <c r="OM38" s="397"/>
      <c r="ON38" s="397"/>
      <c r="OO38" s="397"/>
      <c r="OP38" s="397"/>
      <c r="OQ38" s="397"/>
      <c r="OR38" s="397"/>
      <c r="OS38" s="397"/>
      <c r="OT38" s="397"/>
      <c r="OU38" s="397"/>
      <c r="OV38" s="397"/>
      <c r="OW38" s="397"/>
      <c r="OX38" s="397"/>
      <c r="OY38" s="397"/>
      <c r="OZ38" s="397"/>
      <c r="PA38" s="397"/>
      <c r="PB38" s="397"/>
      <c r="PC38" s="397"/>
      <c r="PD38" s="397"/>
      <c r="PE38" s="397"/>
      <c r="PF38" s="397"/>
      <c r="PG38" s="397"/>
      <c r="PH38" s="397"/>
      <c r="PI38" s="397"/>
      <c r="PJ38" s="397"/>
      <c r="PK38" s="397"/>
      <c r="PL38" s="397"/>
      <c r="PM38" s="397"/>
      <c r="PN38" s="397"/>
      <c r="PO38" s="397"/>
      <c r="PP38" s="397"/>
      <c r="PQ38" s="397"/>
      <c r="PR38" s="397"/>
      <c r="PS38" s="397"/>
      <c r="PT38" s="397"/>
      <c r="PU38" s="397"/>
      <c r="PV38" s="397"/>
      <c r="PW38" s="397"/>
      <c r="PX38" s="397"/>
      <c r="PY38" s="397"/>
      <c r="PZ38" s="397"/>
      <c r="QA38" s="397"/>
      <c r="QB38" s="397"/>
      <c r="QC38" s="397"/>
      <c r="QD38" s="397"/>
      <c r="QE38" s="397"/>
      <c r="QF38" s="397"/>
      <c r="QG38" s="397"/>
      <c r="QH38" s="397"/>
      <c r="QI38" s="397"/>
      <c r="QJ38" s="397"/>
      <c r="QK38" s="397"/>
      <c r="QL38" s="397"/>
      <c r="QM38" s="397"/>
      <c r="QN38" s="397"/>
      <c r="QO38" s="397"/>
      <c r="QP38" s="397"/>
      <c r="QQ38" s="397"/>
      <c r="QR38" s="397"/>
      <c r="QS38" s="397"/>
      <c r="QT38" s="397"/>
      <c r="QU38" s="397"/>
      <c r="QV38" s="397"/>
      <c r="QW38" s="397"/>
      <c r="QX38" s="397"/>
      <c r="QY38" s="397"/>
      <c r="QZ38" s="397"/>
      <c r="RA38" s="397"/>
      <c r="RB38" s="397"/>
      <c r="RC38" s="397"/>
      <c r="RD38" s="397"/>
      <c r="RE38" s="397"/>
      <c r="RF38" s="397"/>
      <c r="RG38" s="397"/>
      <c r="RH38" s="397"/>
      <c r="RI38" s="397"/>
      <c r="RJ38" s="397"/>
      <c r="RK38" s="397"/>
      <c r="RL38" s="397"/>
      <c r="RM38" s="397"/>
      <c r="RN38" s="397"/>
      <c r="RO38" s="397"/>
      <c r="RP38" s="397"/>
      <c r="RQ38" s="397"/>
      <c r="RR38" s="397"/>
      <c r="RS38" s="397"/>
    </row>
    <row r="39" spans="1:487" ht="12.75">
      <c r="A39" s="107" t="s">
        <v>4548</v>
      </c>
      <c r="B39" s="107" t="s">
        <v>127</v>
      </c>
      <c r="C39" s="92" t="s">
        <v>39</v>
      </c>
      <c r="D39" s="299">
        <v>83100</v>
      </c>
      <c r="E39" s="99" t="s">
        <v>4505</v>
      </c>
      <c r="F39" s="92" t="s">
        <v>3164</v>
      </c>
      <c r="G39" s="291" t="s">
        <v>4577</v>
      </c>
      <c r="H39" s="92" t="s">
        <v>27</v>
      </c>
      <c r="I39" s="749">
        <v>625</v>
      </c>
      <c r="J39" s="122">
        <v>18000</v>
      </c>
      <c r="K39" s="107"/>
      <c r="L39" s="123" t="s">
        <v>4581</v>
      </c>
      <c r="M39" s="107"/>
      <c r="N39" s="92" t="s">
        <v>30</v>
      </c>
      <c r="O39" s="277">
        <v>45127</v>
      </c>
      <c r="P39" s="107"/>
      <c r="Q39" s="92" t="s">
        <v>4582</v>
      </c>
      <c r="R39" s="99" t="s">
        <v>4552</v>
      </c>
      <c r="S39" s="107" t="s">
        <v>80</v>
      </c>
      <c r="T39" s="397"/>
      <c r="U39" s="397"/>
      <c r="V39" s="397"/>
      <c r="W39" s="397"/>
      <c r="X39" s="397"/>
      <c r="Y39" s="397"/>
      <c r="Z39" s="397"/>
      <c r="AA39" s="397"/>
      <c r="AB39" s="397"/>
      <c r="AC39" s="397"/>
      <c r="AD39" s="397"/>
      <c r="AE39" s="397"/>
      <c r="AF39" s="397"/>
      <c r="AG39" s="397"/>
      <c r="AH39" s="397"/>
      <c r="AI39" s="397"/>
      <c r="AJ39" s="397"/>
      <c r="AK39" s="397"/>
      <c r="AL39" s="397"/>
      <c r="AM39" s="397"/>
      <c r="AN39" s="397"/>
      <c r="AO39" s="397"/>
      <c r="AP39" s="397"/>
      <c r="AQ39" s="397"/>
      <c r="AR39" s="397"/>
      <c r="AS39" s="397"/>
      <c r="AT39" s="397"/>
      <c r="AU39" s="397"/>
      <c r="AV39" s="397"/>
      <c r="AW39" s="397"/>
      <c r="AX39" s="397"/>
      <c r="AY39" s="397"/>
      <c r="AZ39" s="397"/>
      <c r="BA39" s="397"/>
      <c r="BB39" s="397"/>
      <c r="BC39" s="397"/>
      <c r="BD39" s="397"/>
      <c r="BE39" s="397"/>
      <c r="BF39" s="397"/>
      <c r="BG39" s="397"/>
      <c r="BH39" s="397"/>
      <c r="BI39" s="397"/>
      <c r="BJ39" s="397"/>
      <c r="BK39" s="397"/>
      <c r="BL39" s="397"/>
      <c r="BM39" s="397"/>
      <c r="BN39" s="397"/>
      <c r="BO39" s="397"/>
      <c r="BP39" s="397"/>
      <c r="BQ39" s="397"/>
      <c r="BR39" s="397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  <c r="DO39" s="119"/>
      <c r="DP39" s="119"/>
      <c r="DQ39" s="119"/>
      <c r="DR39" s="119"/>
      <c r="DS39" s="119"/>
      <c r="DT39" s="119"/>
      <c r="DU39" s="119"/>
      <c r="DV39" s="119"/>
      <c r="DW39" s="119"/>
      <c r="DX39" s="119"/>
      <c r="DY39" s="119"/>
      <c r="DZ39" s="119"/>
      <c r="EA39" s="119"/>
      <c r="EB39" s="119"/>
      <c r="EC39" s="119"/>
      <c r="ED39" s="119"/>
      <c r="EE39" s="119"/>
      <c r="EF39" s="119"/>
      <c r="EG39" s="119"/>
      <c r="EH39" s="119"/>
      <c r="EI39" s="119"/>
      <c r="EJ39" s="119"/>
      <c r="EK39" s="119"/>
      <c r="EL39" s="119"/>
      <c r="EM39" s="119"/>
      <c r="EN39" s="119"/>
      <c r="EO39" s="119"/>
      <c r="EP39" s="119"/>
      <c r="EQ39" s="119"/>
      <c r="ER39" s="119"/>
      <c r="ES39" s="119"/>
      <c r="ET39" s="119"/>
      <c r="EU39" s="119"/>
      <c r="EV39" s="119"/>
      <c r="EW39" s="119"/>
      <c r="EX39" s="119"/>
      <c r="EY39" s="119"/>
      <c r="EZ39" s="119"/>
      <c r="FA39" s="119"/>
      <c r="FB39" s="119"/>
      <c r="FC39" s="119"/>
      <c r="FD39" s="119"/>
      <c r="FE39" s="119"/>
      <c r="FF39" s="119"/>
      <c r="FG39" s="119"/>
      <c r="FH39" s="119"/>
      <c r="FI39" s="119"/>
      <c r="FJ39" s="119"/>
      <c r="FK39" s="119"/>
      <c r="FL39" s="119"/>
      <c r="FM39" s="119"/>
      <c r="FN39" s="119"/>
      <c r="FO39" s="119"/>
      <c r="FP39" s="119"/>
      <c r="FQ39" s="119"/>
      <c r="FR39" s="119"/>
      <c r="FS39" s="119"/>
      <c r="FT39" s="119"/>
      <c r="FU39" s="119"/>
      <c r="FV39" s="119"/>
      <c r="FW39" s="119"/>
      <c r="FX39" s="119"/>
      <c r="FY39" s="119"/>
      <c r="FZ39" s="119"/>
      <c r="GA39" s="119"/>
      <c r="GB39" s="119"/>
      <c r="GC39" s="119"/>
      <c r="GD39" s="119"/>
      <c r="GE39" s="119"/>
      <c r="GF39" s="119"/>
      <c r="GG39" s="119"/>
      <c r="GH39" s="119"/>
      <c r="GI39" s="119"/>
      <c r="GJ39" s="119"/>
      <c r="GK39" s="119"/>
      <c r="GL39" s="119"/>
      <c r="GM39" s="119"/>
      <c r="GN39" s="119"/>
      <c r="GO39" s="119"/>
      <c r="GP39" s="119"/>
      <c r="GQ39" s="119"/>
      <c r="GR39" s="119"/>
      <c r="GS39" s="119"/>
      <c r="GT39" s="119"/>
      <c r="GU39" s="119"/>
      <c r="GV39" s="119"/>
      <c r="GW39" s="119"/>
      <c r="GX39" s="119"/>
      <c r="GY39" s="119"/>
      <c r="GZ39" s="119"/>
      <c r="HA39" s="119"/>
      <c r="HB39" s="119"/>
      <c r="HC39" s="119"/>
      <c r="HD39" s="119"/>
      <c r="HE39" s="119"/>
      <c r="HF39" s="119"/>
      <c r="HG39" s="119"/>
      <c r="HH39" s="119"/>
      <c r="HI39" s="119"/>
      <c r="HJ39" s="119"/>
      <c r="HK39" s="119"/>
      <c r="HL39" s="119"/>
      <c r="HM39" s="119"/>
      <c r="HN39" s="119"/>
      <c r="HO39" s="119"/>
      <c r="HP39" s="119"/>
      <c r="HQ39" s="119"/>
      <c r="HR39" s="119"/>
      <c r="HS39" s="119"/>
      <c r="HT39" s="119"/>
      <c r="HU39" s="119"/>
      <c r="HV39" s="119"/>
      <c r="HW39" s="119"/>
      <c r="HX39" s="119"/>
      <c r="HY39" s="119"/>
      <c r="HZ39" s="119"/>
      <c r="IA39" s="119"/>
      <c r="IB39" s="119"/>
      <c r="IC39" s="119"/>
      <c r="ID39" s="119"/>
      <c r="IE39" s="119"/>
      <c r="IF39" s="119"/>
      <c r="IG39" s="119"/>
      <c r="IH39" s="119"/>
      <c r="II39" s="119"/>
      <c r="IJ39" s="119"/>
      <c r="IK39" s="119"/>
      <c r="IL39" s="119"/>
      <c r="IM39" s="119"/>
      <c r="IN39" s="119"/>
      <c r="IO39" s="119"/>
      <c r="IP39" s="119"/>
      <c r="IQ39" s="119"/>
      <c r="IR39" s="119"/>
      <c r="IS39" s="119"/>
      <c r="IT39" s="119"/>
      <c r="IU39" s="119"/>
      <c r="IV39" s="119"/>
      <c r="IW39" s="119"/>
      <c r="IX39" s="119"/>
      <c r="IY39" s="119"/>
      <c r="IZ39" s="119"/>
      <c r="JA39" s="119"/>
      <c r="JB39" s="119"/>
      <c r="JC39" s="119"/>
      <c r="JD39" s="119"/>
      <c r="JE39" s="119"/>
      <c r="JF39" s="119"/>
      <c r="JG39" s="119"/>
      <c r="JH39" s="119"/>
      <c r="JI39" s="119"/>
      <c r="JJ39" s="119"/>
      <c r="JK39" s="119"/>
      <c r="JL39" s="119"/>
      <c r="JM39" s="119"/>
      <c r="JN39" s="119"/>
      <c r="JO39" s="119"/>
      <c r="JP39" s="119"/>
      <c r="JQ39" s="119"/>
      <c r="JR39" s="119"/>
      <c r="JS39" s="119"/>
      <c r="JT39" s="119"/>
      <c r="JU39" s="119"/>
      <c r="JV39" s="119"/>
      <c r="JW39" s="119"/>
      <c r="JX39" s="119"/>
      <c r="JY39" s="119"/>
      <c r="JZ39" s="119"/>
      <c r="KA39" s="119"/>
      <c r="KB39" s="119"/>
      <c r="KC39" s="119"/>
      <c r="KD39" s="119"/>
      <c r="KE39" s="119"/>
      <c r="KF39" s="119"/>
      <c r="KG39" s="119"/>
      <c r="KH39" s="119"/>
      <c r="KI39" s="119"/>
      <c r="KJ39" s="119"/>
      <c r="KK39" s="119"/>
      <c r="KL39" s="119"/>
      <c r="KM39" s="119"/>
      <c r="KN39" s="119"/>
      <c r="KO39" s="119"/>
      <c r="KP39" s="119"/>
      <c r="KQ39" s="119"/>
      <c r="KR39" s="119"/>
      <c r="KS39" s="119"/>
      <c r="KT39" s="119"/>
      <c r="KU39" s="119"/>
      <c r="KV39" s="119"/>
      <c r="KW39" s="119"/>
      <c r="KX39" s="119"/>
      <c r="KY39" s="119"/>
      <c r="KZ39" s="119"/>
      <c r="LA39" s="119"/>
      <c r="LB39" s="119"/>
      <c r="LC39" s="119"/>
      <c r="LD39" s="119"/>
      <c r="LE39" s="119"/>
      <c r="LF39" s="119"/>
      <c r="LG39" s="119"/>
      <c r="LH39" s="119"/>
      <c r="LI39" s="119"/>
      <c r="LJ39" s="119"/>
      <c r="LK39" s="119"/>
      <c r="LL39" s="119"/>
      <c r="LM39" s="119"/>
      <c r="LN39" s="119"/>
      <c r="LO39" s="119"/>
      <c r="LP39" s="119"/>
      <c r="LQ39" s="119"/>
      <c r="LR39" s="119"/>
      <c r="LS39" s="119"/>
      <c r="LT39" s="119"/>
      <c r="LU39" s="119"/>
      <c r="LV39" s="119"/>
      <c r="LW39" s="119"/>
      <c r="LX39" s="119"/>
      <c r="LY39" s="119"/>
      <c r="LZ39" s="119"/>
      <c r="MA39" s="119"/>
      <c r="MB39" s="119"/>
      <c r="MC39" s="119"/>
      <c r="MD39" s="119"/>
      <c r="ME39" s="119"/>
      <c r="MF39" s="119"/>
      <c r="MG39" s="119"/>
      <c r="MH39" s="119"/>
      <c r="MI39" s="119"/>
      <c r="MJ39" s="119"/>
      <c r="MK39" s="119"/>
      <c r="ML39" s="119"/>
      <c r="MM39" s="119"/>
      <c r="MN39" s="119"/>
      <c r="MO39" s="119"/>
      <c r="MP39" s="119"/>
      <c r="MQ39" s="119"/>
      <c r="MR39" s="119"/>
      <c r="MS39" s="119"/>
      <c r="MT39" s="119"/>
      <c r="MU39" s="119"/>
      <c r="MV39" s="119"/>
      <c r="MW39" s="119"/>
      <c r="MX39" s="119"/>
      <c r="MY39" s="119"/>
      <c r="MZ39" s="119"/>
      <c r="NA39" s="119"/>
      <c r="NB39" s="119"/>
      <c r="NC39" s="119"/>
      <c r="ND39" s="119"/>
      <c r="NE39" s="119"/>
      <c r="NF39" s="119"/>
      <c r="NG39" s="119"/>
      <c r="NH39" s="119"/>
      <c r="NI39" s="119"/>
      <c r="NJ39" s="119"/>
      <c r="NK39" s="119"/>
      <c r="NL39" s="119"/>
      <c r="NM39" s="119"/>
      <c r="NN39" s="119"/>
      <c r="NO39" s="119"/>
      <c r="NP39" s="119"/>
      <c r="NQ39" s="119"/>
      <c r="NR39" s="119"/>
      <c r="NS39" s="119"/>
      <c r="NT39" s="119"/>
      <c r="NU39" s="119"/>
      <c r="NV39" s="119"/>
      <c r="NW39" s="119"/>
      <c r="NX39" s="119"/>
      <c r="NY39" s="119"/>
      <c r="NZ39" s="119"/>
      <c r="OA39" s="119"/>
      <c r="OB39" s="119"/>
      <c r="OC39" s="119"/>
      <c r="OD39" s="119"/>
      <c r="OE39" s="119"/>
      <c r="OF39" s="119"/>
      <c r="OG39" s="119"/>
      <c r="OH39" s="119"/>
      <c r="OI39" s="119"/>
      <c r="OJ39" s="119"/>
      <c r="OK39" s="119"/>
      <c r="OL39" s="119"/>
      <c r="OM39" s="119"/>
      <c r="ON39" s="119"/>
      <c r="OO39" s="119"/>
      <c r="OP39" s="119"/>
      <c r="OQ39" s="119"/>
      <c r="OR39" s="119"/>
      <c r="OS39" s="119"/>
      <c r="OT39" s="119"/>
      <c r="OU39" s="119"/>
      <c r="OV39" s="119"/>
      <c r="OW39" s="119"/>
      <c r="OX39" s="119"/>
      <c r="OY39" s="119"/>
      <c r="OZ39" s="119"/>
      <c r="PA39" s="119"/>
      <c r="PB39" s="119"/>
      <c r="PC39" s="119"/>
      <c r="PD39" s="119"/>
      <c r="PE39" s="119"/>
      <c r="PF39" s="119"/>
      <c r="PG39" s="119"/>
      <c r="PH39" s="119"/>
      <c r="PI39" s="119"/>
      <c r="PJ39" s="119"/>
      <c r="PK39" s="119"/>
      <c r="PL39" s="119"/>
      <c r="PM39" s="119"/>
      <c r="PN39" s="119"/>
      <c r="PO39" s="119"/>
      <c r="PP39" s="119"/>
      <c r="PQ39" s="119"/>
      <c r="PR39" s="119"/>
      <c r="PS39" s="119"/>
      <c r="PT39" s="119"/>
      <c r="PU39" s="119"/>
      <c r="PV39" s="119"/>
      <c r="PW39" s="119"/>
      <c r="PX39" s="119"/>
      <c r="PY39" s="119"/>
      <c r="PZ39" s="119"/>
      <c r="QA39" s="119"/>
      <c r="QB39" s="119"/>
      <c r="QC39" s="119"/>
      <c r="QD39" s="119"/>
      <c r="QE39" s="119"/>
      <c r="QF39" s="119"/>
      <c r="QG39" s="119"/>
      <c r="QH39" s="119"/>
      <c r="QI39" s="119"/>
      <c r="QJ39" s="119"/>
      <c r="QK39" s="119"/>
      <c r="QL39" s="119"/>
      <c r="QM39" s="119"/>
      <c r="QN39" s="119"/>
      <c r="QO39" s="119"/>
      <c r="QP39" s="119"/>
      <c r="QQ39" s="119"/>
      <c r="QR39" s="119"/>
      <c r="QS39" s="119"/>
      <c r="QT39" s="119"/>
      <c r="QU39" s="119"/>
      <c r="QV39" s="119"/>
      <c r="QW39" s="119"/>
      <c r="QX39" s="119"/>
      <c r="QY39" s="119"/>
      <c r="QZ39" s="119"/>
      <c r="RA39" s="119"/>
      <c r="RB39" s="119"/>
      <c r="RC39" s="119"/>
      <c r="RD39" s="119"/>
      <c r="RE39" s="119"/>
      <c r="RF39" s="119"/>
      <c r="RG39" s="119"/>
      <c r="RH39" s="119"/>
      <c r="RI39" s="119"/>
      <c r="RJ39" s="119"/>
      <c r="RK39" s="119"/>
      <c r="RL39" s="119"/>
      <c r="RM39" s="119"/>
      <c r="RN39" s="119"/>
      <c r="RO39" s="119"/>
      <c r="RP39" s="119"/>
      <c r="RQ39" s="119"/>
      <c r="RR39" s="119"/>
      <c r="RS39" s="119"/>
    </row>
    <row r="40" spans="1:487" ht="12.75">
      <c r="A40" s="107" t="s">
        <v>4548</v>
      </c>
      <c r="B40" s="107" t="s">
        <v>120</v>
      </c>
      <c r="C40" s="92" t="s">
        <v>378</v>
      </c>
      <c r="D40" s="299">
        <v>295000</v>
      </c>
      <c r="E40" s="92" t="s">
        <v>4494</v>
      </c>
      <c r="F40" s="92" t="s">
        <v>3164</v>
      </c>
      <c r="G40" s="291" t="s">
        <v>4583</v>
      </c>
      <c r="H40" s="92" t="s">
        <v>27</v>
      </c>
      <c r="I40" s="107"/>
      <c r="J40" s="122">
        <v>275000</v>
      </c>
      <c r="K40" s="107"/>
      <c r="L40" s="123" t="s">
        <v>4584</v>
      </c>
      <c r="M40" s="107"/>
      <c r="N40" s="92" t="s">
        <v>30</v>
      </c>
      <c r="O40" s="460">
        <v>45133</v>
      </c>
      <c r="P40" s="107"/>
      <c r="Q40" s="92" t="s">
        <v>4585</v>
      </c>
      <c r="R40" s="92" t="s">
        <v>4501</v>
      </c>
      <c r="S40" s="107" t="s">
        <v>80</v>
      </c>
      <c r="T40" s="397"/>
      <c r="U40" s="397"/>
      <c r="V40" s="397"/>
      <c r="W40" s="397"/>
      <c r="X40" s="397"/>
      <c r="Y40" s="397"/>
      <c r="Z40" s="397"/>
      <c r="AA40" s="397"/>
      <c r="AB40" s="397"/>
      <c r="AC40" s="397"/>
      <c r="AD40" s="397"/>
      <c r="AE40" s="397"/>
      <c r="AF40" s="397"/>
      <c r="AG40" s="397"/>
      <c r="AH40" s="397"/>
      <c r="AI40" s="397"/>
      <c r="AJ40" s="397"/>
      <c r="AK40" s="397"/>
      <c r="AL40" s="397"/>
      <c r="AM40" s="397"/>
      <c r="AN40" s="397"/>
      <c r="AO40" s="397"/>
      <c r="AP40" s="397"/>
      <c r="AQ40" s="397"/>
      <c r="AR40" s="397"/>
      <c r="AS40" s="397"/>
      <c r="AT40" s="397"/>
      <c r="AU40" s="397"/>
      <c r="AV40" s="397"/>
      <c r="AW40" s="397"/>
      <c r="AX40" s="397"/>
      <c r="AY40" s="397"/>
      <c r="AZ40" s="397"/>
      <c r="BA40" s="397"/>
      <c r="BB40" s="397"/>
      <c r="BC40" s="397"/>
      <c r="BD40" s="397"/>
      <c r="BE40" s="397"/>
      <c r="BF40" s="397"/>
      <c r="BG40" s="397"/>
      <c r="BH40" s="397"/>
      <c r="BI40" s="397"/>
      <c r="BJ40" s="397"/>
      <c r="BK40" s="397"/>
      <c r="BL40" s="397"/>
      <c r="BM40" s="397"/>
      <c r="BN40" s="397"/>
      <c r="BO40" s="397"/>
      <c r="BP40" s="397"/>
      <c r="BQ40" s="397"/>
      <c r="BR40" s="397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  <c r="DV40" s="119"/>
      <c r="DW40" s="119"/>
      <c r="DX40" s="119"/>
      <c r="DY40" s="119"/>
      <c r="DZ40" s="119"/>
      <c r="EA40" s="119"/>
      <c r="EB40" s="119"/>
      <c r="EC40" s="119"/>
      <c r="ED40" s="119"/>
      <c r="EE40" s="119"/>
      <c r="EF40" s="119"/>
      <c r="EG40" s="119"/>
      <c r="EH40" s="119"/>
      <c r="EI40" s="119"/>
      <c r="EJ40" s="119"/>
      <c r="EK40" s="119"/>
      <c r="EL40" s="119"/>
      <c r="EM40" s="119"/>
      <c r="EN40" s="119"/>
      <c r="EO40" s="119"/>
      <c r="EP40" s="119"/>
      <c r="EQ40" s="119"/>
      <c r="ER40" s="119"/>
      <c r="ES40" s="119"/>
      <c r="ET40" s="119"/>
      <c r="EU40" s="119"/>
      <c r="EV40" s="119"/>
      <c r="EW40" s="119"/>
      <c r="EX40" s="119"/>
      <c r="EY40" s="119"/>
      <c r="EZ40" s="119"/>
      <c r="FA40" s="119"/>
      <c r="FB40" s="119"/>
      <c r="FC40" s="119"/>
      <c r="FD40" s="119"/>
      <c r="FE40" s="119"/>
      <c r="FF40" s="119"/>
      <c r="FG40" s="119"/>
      <c r="FH40" s="119"/>
      <c r="FI40" s="119"/>
      <c r="FJ40" s="119"/>
      <c r="FK40" s="119"/>
      <c r="FL40" s="119"/>
      <c r="FM40" s="119"/>
      <c r="FN40" s="119"/>
      <c r="FO40" s="119"/>
      <c r="FP40" s="119"/>
      <c r="FQ40" s="119"/>
      <c r="FR40" s="119"/>
      <c r="FS40" s="119"/>
      <c r="FT40" s="119"/>
      <c r="FU40" s="119"/>
      <c r="FV40" s="119"/>
      <c r="FW40" s="119"/>
      <c r="FX40" s="119"/>
      <c r="FY40" s="119"/>
      <c r="FZ40" s="119"/>
      <c r="GA40" s="119"/>
      <c r="GB40" s="119"/>
      <c r="GC40" s="119"/>
      <c r="GD40" s="119"/>
      <c r="GE40" s="119"/>
      <c r="GF40" s="119"/>
      <c r="GG40" s="119"/>
      <c r="GH40" s="119"/>
      <c r="GI40" s="119"/>
      <c r="GJ40" s="119"/>
      <c r="GK40" s="119"/>
      <c r="GL40" s="119"/>
      <c r="GM40" s="119"/>
      <c r="GN40" s="119"/>
      <c r="GO40" s="119"/>
      <c r="GP40" s="119"/>
      <c r="GQ40" s="119"/>
      <c r="GR40" s="119"/>
      <c r="GS40" s="119"/>
      <c r="GT40" s="119"/>
      <c r="GU40" s="119"/>
      <c r="GV40" s="119"/>
      <c r="GW40" s="119"/>
      <c r="GX40" s="119"/>
      <c r="GY40" s="119"/>
      <c r="GZ40" s="119"/>
      <c r="HA40" s="119"/>
      <c r="HB40" s="119"/>
      <c r="HC40" s="119"/>
      <c r="HD40" s="119"/>
      <c r="HE40" s="119"/>
      <c r="HF40" s="119"/>
      <c r="HG40" s="119"/>
      <c r="HH40" s="119"/>
      <c r="HI40" s="119"/>
      <c r="HJ40" s="119"/>
      <c r="HK40" s="119"/>
      <c r="HL40" s="119"/>
      <c r="HM40" s="119"/>
      <c r="HN40" s="119"/>
      <c r="HO40" s="119"/>
      <c r="HP40" s="119"/>
      <c r="HQ40" s="119"/>
      <c r="HR40" s="119"/>
      <c r="HS40" s="119"/>
      <c r="HT40" s="119"/>
      <c r="HU40" s="119"/>
      <c r="HV40" s="119"/>
      <c r="HW40" s="119"/>
      <c r="HX40" s="119"/>
      <c r="HY40" s="119"/>
      <c r="HZ40" s="119"/>
      <c r="IA40" s="119"/>
      <c r="IB40" s="119"/>
      <c r="IC40" s="119"/>
      <c r="ID40" s="119"/>
      <c r="IE40" s="119"/>
      <c r="IF40" s="119"/>
      <c r="IG40" s="119"/>
      <c r="IH40" s="119"/>
      <c r="II40" s="119"/>
      <c r="IJ40" s="119"/>
      <c r="IK40" s="119"/>
      <c r="IL40" s="119"/>
      <c r="IM40" s="119"/>
      <c r="IN40" s="119"/>
      <c r="IO40" s="119"/>
      <c r="IP40" s="119"/>
      <c r="IQ40" s="119"/>
      <c r="IR40" s="119"/>
      <c r="IS40" s="119"/>
      <c r="IT40" s="119"/>
      <c r="IU40" s="119"/>
      <c r="IV40" s="119"/>
      <c r="IW40" s="119"/>
      <c r="IX40" s="119"/>
      <c r="IY40" s="119"/>
      <c r="IZ40" s="119"/>
      <c r="JA40" s="119"/>
      <c r="JB40" s="119"/>
      <c r="JC40" s="119"/>
      <c r="JD40" s="119"/>
      <c r="JE40" s="119"/>
      <c r="JF40" s="119"/>
      <c r="JG40" s="119"/>
      <c r="JH40" s="119"/>
      <c r="JI40" s="119"/>
      <c r="JJ40" s="119"/>
      <c r="JK40" s="119"/>
      <c r="JL40" s="119"/>
      <c r="JM40" s="119"/>
      <c r="JN40" s="119"/>
      <c r="JO40" s="119"/>
      <c r="JP40" s="119"/>
      <c r="JQ40" s="119"/>
      <c r="JR40" s="119"/>
      <c r="JS40" s="119"/>
      <c r="JT40" s="119"/>
      <c r="JU40" s="119"/>
      <c r="JV40" s="119"/>
      <c r="JW40" s="119"/>
      <c r="JX40" s="119"/>
      <c r="JY40" s="119"/>
      <c r="JZ40" s="119"/>
      <c r="KA40" s="119"/>
      <c r="KB40" s="119"/>
      <c r="KC40" s="119"/>
      <c r="KD40" s="119"/>
      <c r="KE40" s="119"/>
      <c r="KF40" s="119"/>
      <c r="KG40" s="119"/>
      <c r="KH40" s="119"/>
      <c r="KI40" s="119"/>
      <c r="KJ40" s="119"/>
      <c r="KK40" s="119"/>
      <c r="KL40" s="119"/>
      <c r="KM40" s="119"/>
      <c r="KN40" s="119"/>
      <c r="KO40" s="119"/>
      <c r="KP40" s="119"/>
      <c r="KQ40" s="119"/>
      <c r="KR40" s="119"/>
      <c r="KS40" s="119"/>
      <c r="KT40" s="119"/>
      <c r="KU40" s="119"/>
      <c r="KV40" s="119"/>
      <c r="KW40" s="119"/>
      <c r="KX40" s="119"/>
      <c r="KY40" s="119"/>
      <c r="KZ40" s="119"/>
      <c r="LA40" s="119"/>
      <c r="LB40" s="119"/>
      <c r="LC40" s="119"/>
      <c r="LD40" s="119"/>
      <c r="LE40" s="119"/>
      <c r="LF40" s="119"/>
      <c r="LG40" s="119"/>
      <c r="LH40" s="119"/>
      <c r="LI40" s="119"/>
      <c r="LJ40" s="119"/>
      <c r="LK40" s="119"/>
      <c r="LL40" s="119"/>
      <c r="LM40" s="119"/>
      <c r="LN40" s="119"/>
      <c r="LO40" s="119"/>
      <c r="LP40" s="119"/>
      <c r="LQ40" s="119"/>
      <c r="LR40" s="119"/>
      <c r="LS40" s="119"/>
      <c r="LT40" s="119"/>
      <c r="LU40" s="119"/>
      <c r="LV40" s="119"/>
      <c r="LW40" s="119"/>
      <c r="LX40" s="119"/>
      <c r="LY40" s="119"/>
      <c r="LZ40" s="119"/>
      <c r="MA40" s="119"/>
      <c r="MB40" s="119"/>
      <c r="MC40" s="119"/>
      <c r="MD40" s="119"/>
      <c r="ME40" s="119"/>
      <c r="MF40" s="119"/>
      <c r="MG40" s="119"/>
      <c r="MH40" s="119"/>
      <c r="MI40" s="119"/>
      <c r="MJ40" s="119"/>
      <c r="MK40" s="119"/>
      <c r="ML40" s="119"/>
      <c r="MM40" s="119"/>
      <c r="MN40" s="119"/>
      <c r="MO40" s="119"/>
      <c r="MP40" s="119"/>
      <c r="MQ40" s="119"/>
      <c r="MR40" s="119"/>
      <c r="MS40" s="119"/>
      <c r="MT40" s="119"/>
      <c r="MU40" s="119"/>
      <c r="MV40" s="119"/>
      <c r="MW40" s="119"/>
      <c r="MX40" s="119"/>
      <c r="MY40" s="119"/>
      <c r="MZ40" s="119"/>
      <c r="NA40" s="119"/>
      <c r="NB40" s="119"/>
      <c r="NC40" s="119"/>
      <c r="ND40" s="119"/>
      <c r="NE40" s="119"/>
      <c r="NF40" s="119"/>
      <c r="NG40" s="119"/>
      <c r="NH40" s="119"/>
      <c r="NI40" s="119"/>
      <c r="NJ40" s="119"/>
      <c r="NK40" s="119"/>
      <c r="NL40" s="119"/>
      <c r="NM40" s="119"/>
      <c r="NN40" s="119"/>
      <c r="NO40" s="119"/>
      <c r="NP40" s="119"/>
      <c r="NQ40" s="119"/>
      <c r="NR40" s="119"/>
      <c r="NS40" s="119"/>
      <c r="NT40" s="119"/>
      <c r="NU40" s="119"/>
      <c r="NV40" s="119"/>
      <c r="NW40" s="119"/>
      <c r="NX40" s="119"/>
      <c r="NY40" s="119"/>
      <c r="NZ40" s="119"/>
      <c r="OA40" s="119"/>
      <c r="OB40" s="119"/>
      <c r="OC40" s="119"/>
      <c r="OD40" s="119"/>
      <c r="OE40" s="119"/>
      <c r="OF40" s="119"/>
      <c r="OG40" s="119"/>
      <c r="OH40" s="119"/>
      <c r="OI40" s="119"/>
      <c r="OJ40" s="119"/>
      <c r="OK40" s="119"/>
      <c r="OL40" s="119"/>
      <c r="OM40" s="119"/>
      <c r="ON40" s="119"/>
      <c r="OO40" s="119"/>
      <c r="OP40" s="119"/>
      <c r="OQ40" s="119"/>
      <c r="OR40" s="119"/>
      <c r="OS40" s="119"/>
      <c r="OT40" s="119"/>
      <c r="OU40" s="119"/>
      <c r="OV40" s="119"/>
      <c r="OW40" s="119"/>
      <c r="OX40" s="119"/>
      <c r="OY40" s="119"/>
      <c r="OZ40" s="119"/>
      <c r="PA40" s="119"/>
      <c r="PB40" s="119"/>
      <c r="PC40" s="119"/>
      <c r="PD40" s="119"/>
      <c r="PE40" s="119"/>
      <c r="PF40" s="119"/>
      <c r="PG40" s="119"/>
      <c r="PH40" s="119"/>
      <c r="PI40" s="119"/>
      <c r="PJ40" s="119"/>
      <c r="PK40" s="119"/>
      <c r="PL40" s="119"/>
      <c r="PM40" s="119"/>
      <c r="PN40" s="119"/>
      <c r="PO40" s="119"/>
      <c r="PP40" s="119"/>
      <c r="PQ40" s="119"/>
      <c r="PR40" s="119"/>
      <c r="PS40" s="119"/>
      <c r="PT40" s="119"/>
      <c r="PU40" s="119"/>
      <c r="PV40" s="119"/>
      <c r="PW40" s="119"/>
      <c r="PX40" s="119"/>
      <c r="PY40" s="119"/>
      <c r="PZ40" s="119"/>
      <c r="QA40" s="119"/>
      <c r="QB40" s="119"/>
      <c r="QC40" s="119"/>
      <c r="QD40" s="119"/>
      <c r="QE40" s="119"/>
      <c r="QF40" s="119"/>
      <c r="QG40" s="119"/>
      <c r="QH40" s="119"/>
      <c r="QI40" s="119"/>
      <c r="QJ40" s="119"/>
      <c r="QK40" s="119"/>
      <c r="QL40" s="119"/>
      <c r="QM40" s="119"/>
      <c r="QN40" s="119"/>
      <c r="QO40" s="119"/>
      <c r="QP40" s="119"/>
      <c r="QQ40" s="119"/>
      <c r="QR40" s="119"/>
      <c r="QS40" s="119"/>
      <c r="QT40" s="119"/>
      <c r="QU40" s="119"/>
      <c r="QV40" s="119"/>
      <c r="QW40" s="119"/>
      <c r="QX40" s="119"/>
      <c r="QY40" s="119"/>
      <c r="QZ40" s="119"/>
      <c r="RA40" s="119"/>
      <c r="RB40" s="119"/>
      <c r="RC40" s="119"/>
      <c r="RD40" s="119"/>
      <c r="RE40" s="119"/>
      <c r="RF40" s="119"/>
      <c r="RG40" s="119"/>
      <c r="RH40" s="119"/>
      <c r="RI40" s="119"/>
      <c r="RJ40" s="119"/>
      <c r="RK40" s="119"/>
      <c r="RL40" s="119"/>
      <c r="RM40" s="119"/>
      <c r="RN40" s="119"/>
      <c r="RO40" s="119"/>
      <c r="RP40" s="119"/>
      <c r="RQ40" s="119"/>
      <c r="RR40" s="119"/>
      <c r="RS40" s="119"/>
    </row>
    <row r="41" spans="1:487" ht="15">
      <c r="A41" s="107" t="s">
        <v>4586</v>
      </c>
      <c r="B41" s="107" t="s">
        <v>4587</v>
      </c>
      <c r="C41" s="92" t="s">
        <v>378</v>
      </c>
      <c r="D41" s="297">
        <v>39700</v>
      </c>
      <c r="E41" s="92" t="s">
        <v>4502</v>
      </c>
      <c r="F41" s="92" t="s">
        <v>23</v>
      </c>
      <c r="G41" s="123" t="s">
        <v>4588</v>
      </c>
      <c r="H41" s="92" t="s">
        <v>27</v>
      </c>
      <c r="I41" s="761" t="s">
        <v>4589</v>
      </c>
      <c r="J41" s="122">
        <v>8333</v>
      </c>
      <c r="K41" s="92" t="s">
        <v>4497</v>
      </c>
      <c r="L41" s="121" t="s">
        <v>4590</v>
      </c>
      <c r="M41" s="107"/>
      <c r="N41" s="92" t="s">
        <v>30</v>
      </c>
      <c r="O41" s="460">
        <v>45195</v>
      </c>
      <c r="P41" s="92" t="s">
        <v>4591</v>
      </c>
      <c r="Q41" s="92" t="s">
        <v>4592</v>
      </c>
      <c r="R41" s="99" t="s">
        <v>4593</v>
      </c>
      <c r="S41" s="107" t="s">
        <v>80</v>
      </c>
      <c r="T41" s="397"/>
      <c r="U41" s="397"/>
      <c r="V41" s="397"/>
      <c r="W41" s="397"/>
      <c r="X41" s="397"/>
      <c r="Y41" s="397"/>
      <c r="Z41" s="397"/>
      <c r="AA41" s="397"/>
      <c r="AB41" s="397"/>
      <c r="AC41" s="397"/>
      <c r="AD41" s="397"/>
      <c r="AE41" s="397"/>
      <c r="AF41" s="397"/>
      <c r="AG41" s="397"/>
      <c r="AH41" s="397"/>
      <c r="AI41" s="397"/>
      <c r="AJ41" s="397"/>
      <c r="AK41" s="397"/>
      <c r="AL41" s="397"/>
      <c r="AM41" s="397"/>
      <c r="AN41" s="397"/>
      <c r="AO41" s="397"/>
      <c r="AP41" s="397"/>
      <c r="AQ41" s="397"/>
      <c r="AR41" s="397"/>
      <c r="AS41" s="397"/>
      <c r="AT41" s="397"/>
      <c r="AU41" s="397"/>
      <c r="AV41" s="397"/>
      <c r="AW41" s="397"/>
      <c r="AX41" s="397"/>
      <c r="AY41" s="397"/>
      <c r="AZ41" s="397"/>
      <c r="BA41" s="397"/>
      <c r="BB41" s="397"/>
      <c r="BC41" s="397"/>
      <c r="BD41" s="397"/>
      <c r="BE41" s="397"/>
      <c r="BF41" s="397"/>
      <c r="BG41" s="397"/>
      <c r="BH41" s="397"/>
      <c r="BI41" s="397"/>
      <c r="BJ41" s="397"/>
      <c r="BK41" s="397"/>
      <c r="BL41" s="397"/>
      <c r="BM41" s="397"/>
      <c r="BN41" s="397"/>
      <c r="BO41" s="397"/>
      <c r="BP41" s="397"/>
      <c r="BQ41" s="397"/>
      <c r="BR41" s="397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  <c r="DV41" s="119"/>
      <c r="DW41" s="119"/>
      <c r="DX41" s="119"/>
      <c r="DY41" s="119"/>
      <c r="DZ41" s="119"/>
      <c r="EA41" s="119"/>
      <c r="EB41" s="119"/>
      <c r="EC41" s="119"/>
      <c r="ED41" s="119"/>
      <c r="EE41" s="119"/>
      <c r="EF41" s="119"/>
      <c r="EG41" s="119"/>
      <c r="EH41" s="119"/>
      <c r="EI41" s="119"/>
      <c r="EJ41" s="119"/>
      <c r="EK41" s="119"/>
      <c r="EL41" s="119"/>
      <c r="EM41" s="119"/>
      <c r="EN41" s="119"/>
      <c r="EO41" s="119"/>
      <c r="EP41" s="119"/>
      <c r="EQ41" s="119"/>
      <c r="ER41" s="119"/>
      <c r="ES41" s="119"/>
      <c r="ET41" s="119"/>
      <c r="EU41" s="119"/>
      <c r="EV41" s="119"/>
      <c r="EW41" s="119"/>
      <c r="EX41" s="119"/>
      <c r="EY41" s="119"/>
      <c r="EZ41" s="119"/>
      <c r="FA41" s="119"/>
      <c r="FB41" s="119"/>
      <c r="FC41" s="119"/>
      <c r="FD41" s="119"/>
      <c r="FE41" s="119"/>
      <c r="FF41" s="119"/>
      <c r="FG41" s="119"/>
      <c r="FH41" s="119"/>
      <c r="FI41" s="119"/>
      <c r="FJ41" s="119"/>
      <c r="FK41" s="119"/>
      <c r="FL41" s="119"/>
      <c r="FM41" s="119"/>
      <c r="FN41" s="119"/>
      <c r="FO41" s="119"/>
      <c r="FP41" s="119"/>
      <c r="FQ41" s="119"/>
      <c r="FR41" s="119"/>
      <c r="FS41" s="119"/>
      <c r="FT41" s="119"/>
      <c r="FU41" s="119"/>
      <c r="FV41" s="119"/>
      <c r="FW41" s="119"/>
      <c r="FX41" s="119"/>
      <c r="FY41" s="119"/>
      <c r="FZ41" s="119"/>
      <c r="GA41" s="119"/>
      <c r="GB41" s="119"/>
      <c r="GC41" s="119"/>
      <c r="GD41" s="119"/>
      <c r="GE41" s="119"/>
      <c r="GF41" s="119"/>
      <c r="GG41" s="119"/>
      <c r="GH41" s="119"/>
      <c r="GI41" s="119"/>
      <c r="GJ41" s="119"/>
      <c r="GK41" s="119"/>
      <c r="GL41" s="119"/>
      <c r="GM41" s="119"/>
      <c r="GN41" s="119"/>
      <c r="GO41" s="119"/>
      <c r="GP41" s="119"/>
      <c r="GQ41" s="119"/>
      <c r="GR41" s="119"/>
      <c r="GS41" s="119"/>
      <c r="GT41" s="119"/>
      <c r="GU41" s="119"/>
      <c r="GV41" s="119"/>
      <c r="GW41" s="119"/>
      <c r="GX41" s="119"/>
      <c r="GY41" s="119"/>
      <c r="GZ41" s="119"/>
      <c r="HA41" s="119"/>
      <c r="HB41" s="119"/>
      <c r="HC41" s="119"/>
      <c r="HD41" s="119"/>
      <c r="HE41" s="119"/>
      <c r="HF41" s="119"/>
      <c r="HG41" s="119"/>
      <c r="HH41" s="119"/>
      <c r="HI41" s="119"/>
      <c r="HJ41" s="119"/>
      <c r="HK41" s="119"/>
      <c r="HL41" s="119"/>
      <c r="HM41" s="119"/>
      <c r="HN41" s="119"/>
      <c r="HO41" s="119"/>
      <c r="HP41" s="119"/>
      <c r="HQ41" s="119"/>
      <c r="HR41" s="119"/>
      <c r="HS41" s="119"/>
      <c r="HT41" s="119"/>
      <c r="HU41" s="119"/>
      <c r="HV41" s="119"/>
      <c r="HW41" s="119"/>
      <c r="HX41" s="119"/>
      <c r="HY41" s="119"/>
      <c r="HZ41" s="119"/>
      <c r="IA41" s="119"/>
      <c r="IB41" s="119"/>
      <c r="IC41" s="119"/>
      <c r="ID41" s="119"/>
      <c r="IE41" s="119"/>
      <c r="IF41" s="119"/>
      <c r="IG41" s="119"/>
      <c r="IH41" s="119"/>
      <c r="II41" s="119"/>
      <c r="IJ41" s="119"/>
      <c r="IK41" s="119"/>
      <c r="IL41" s="119"/>
      <c r="IM41" s="119"/>
      <c r="IN41" s="119"/>
      <c r="IO41" s="119"/>
      <c r="IP41" s="119"/>
      <c r="IQ41" s="119"/>
      <c r="IR41" s="119"/>
      <c r="IS41" s="119"/>
      <c r="IT41" s="119"/>
      <c r="IU41" s="119"/>
      <c r="IV41" s="119"/>
      <c r="IW41" s="119"/>
      <c r="IX41" s="119"/>
      <c r="IY41" s="119"/>
      <c r="IZ41" s="119"/>
      <c r="JA41" s="119"/>
      <c r="JB41" s="119"/>
      <c r="JC41" s="119"/>
      <c r="JD41" s="119"/>
      <c r="JE41" s="119"/>
      <c r="JF41" s="119"/>
      <c r="JG41" s="119"/>
      <c r="JH41" s="119"/>
      <c r="JI41" s="119"/>
      <c r="JJ41" s="119"/>
      <c r="JK41" s="119"/>
      <c r="JL41" s="119"/>
      <c r="JM41" s="119"/>
      <c r="JN41" s="119"/>
      <c r="JO41" s="119"/>
      <c r="JP41" s="119"/>
      <c r="JQ41" s="119"/>
      <c r="JR41" s="119"/>
      <c r="JS41" s="119"/>
      <c r="JT41" s="119"/>
      <c r="JU41" s="119"/>
      <c r="JV41" s="119"/>
      <c r="JW41" s="119"/>
      <c r="JX41" s="119"/>
      <c r="JY41" s="119"/>
      <c r="JZ41" s="119"/>
      <c r="KA41" s="119"/>
      <c r="KB41" s="119"/>
      <c r="KC41" s="119"/>
      <c r="KD41" s="119"/>
      <c r="KE41" s="119"/>
      <c r="KF41" s="119"/>
      <c r="KG41" s="119"/>
      <c r="KH41" s="119"/>
      <c r="KI41" s="119"/>
      <c r="KJ41" s="119"/>
      <c r="KK41" s="119"/>
      <c r="KL41" s="119"/>
      <c r="KM41" s="119"/>
      <c r="KN41" s="119"/>
      <c r="KO41" s="119"/>
      <c r="KP41" s="119"/>
      <c r="KQ41" s="119"/>
      <c r="KR41" s="119"/>
      <c r="KS41" s="119"/>
      <c r="KT41" s="119"/>
      <c r="KU41" s="119"/>
      <c r="KV41" s="119"/>
      <c r="KW41" s="119"/>
      <c r="KX41" s="119"/>
      <c r="KY41" s="119"/>
      <c r="KZ41" s="119"/>
      <c r="LA41" s="119"/>
      <c r="LB41" s="119"/>
      <c r="LC41" s="119"/>
      <c r="LD41" s="119"/>
      <c r="LE41" s="119"/>
      <c r="LF41" s="119"/>
      <c r="LG41" s="119"/>
      <c r="LH41" s="119"/>
      <c r="LI41" s="119"/>
      <c r="LJ41" s="119"/>
      <c r="LK41" s="119"/>
      <c r="LL41" s="119"/>
      <c r="LM41" s="119"/>
      <c r="LN41" s="119"/>
      <c r="LO41" s="119"/>
      <c r="LP41" s="119"/>
      <c r="LQ41" s="119"/>
      <c r="LR41" s="119"/>
      <c r="LS41" s="119"/>
      <c r="LT41" s="119"/>
      <c r="LU41" s="119"/>
      <c r="LV41" s="119"/>
      <c r="LW41" s="119"/>
      <c r="LX41" s="119"/>
      <c r="LY41" s="119"/>
      <c r="LZ41" s="119"/>
      <c r="MA41" s="119"/>
      <c r="MB41" s="119"/>
      <c r="MC41" s="119"/>
      <c r="MD41" s="119"/>
      <c r="ME41" s="119"/>
      <c r="MF41" s="119"/>
      <c r="MG41" s="119"/>
      <c r="MH41" s="119"/>
      <c r="MI41" s="119"/>
      <c r="MJ41" s="119"/>
      <c r="MK41" s="119"/>
      <c r="ML41" s="119"/>
      <c r="MM41" s="119"/>
      <c r="MN41" s="119"/>
      <c r="MO41" s="119"/>
      <c r="MP41" s="119"/>
      <c r="MQ41" s="119"/>
      <c r="MR41" s="119"/>
      <c r="MS41" s="119"/>
      <c r="MT41" s="119"/>
      <c r="MU41" s="119"/>
      <c r="MV41" s="119"/>
      <c r="MW41" s="119"/>
      <c r="MX41" s="119"/>
      <c r="MY41" s="119"/>
      <c r="MZ41" s="119"/>
      <c r="NA41" s="119"/>
      <c r="NB41" s="119"/>
      <c r="NC41" s="119"/>
      <c r="ND41" s="119"/>
      <c r="NE41" s="119"/>
      <c r="NF41" s="119"/>
      <c r="NG41" s="119"/>
      <c r="NH41" s="119"/>
      <c r="NI41" s="119"/>
      <c r="NJ41" s="119"/>
      <c r="NK41" s="119"/>
      <c r="NL41" s="119"/>
      <c r="NM41" s="119"/>
      <c r="NN41" s="119"/>
      <c r="NO41" s="119"/>
      <c r="NP41" s="119"/>
      <c r="NQ41" s="119"/>
      <c r="NR41" s="119"/>
      <c r="NS41" s="119"/>
      <c r="NT41" s="119"/>
      <c r="NU41" s="119"/>
      <c r="NV41" s="119"/>
      <c r="NW41" s="119"/>
      <c r="NX41" s="119"/>
      <c r="NY41" s="119"/>
      <c r="NZ41" s="119"/>
      <c r="OA41" s="119"/>
      <c r="OB41" s="119"/>
      <c r="OC41" s="119"/>
      <c r="OD41" s="119"/>
      <c r="OE41" s="119"/>
      <c r="OF41" s="119"/>
      <c r="OG41" s="119"/>
      <c r="OH41" s="119"/>
      <c r="OI41" s="119"/>
      <c r="OJ41" s="119"/>
      <c r="OK41" s="119"/>
      <c r="OL41" s="119"/>
      <c r="OM41" s="119"/>
      <c r="ON41" s="119"/>
      <c r="OO41" s="119"/>
      <c r="OP41" s="119"/>
      <c r="OQ41" s="119"/>
      <c r="OR41" s="119"/>
      <c r="OS41" s="119"/>
      <c r="OT41" s="119"/>
      <c r="OU41" s="119"/>
      <c r="OV41" s="119"/>
      <c r="OW41" s="119"/>
      <c r="OX41" s="119"/>
      <c r="OY41" s="119"/>
      <c r="OZ41" s="119"/>
      <c r="PA41" s="119"/>
      <c r="PB41" s="119"/>
      <c r="PC41" s="119"/>
      <c r="PD41" s="119"/>
      <c r="PE41" s="119"/>
      <c r="PF41" s="119"/>
      <c r="PG41" s="119"/>
      <c r="PH41" s="119"/>
      <c r="PI41" s="119"/>
      <c r="PJ41" s="119"/>
      <c r="PK41" s="119"/>
      <c r="PL41" s="119"/>
      <c r="PM41" s="119"/>
      <c r="PN41" s="119"/>
      <c r="PO41" s="119"/>
      <c r="PP41" s="119"/>
      <c r="PQ41" s="119"/>
      <c r="PR41" s="119"/>
      <c r="PS41" s="119"/>
      <c r="PT41" s="119"/>
      <c r="PU41" s="119"/>
      <c r="PV41" s="119"/>
      <c r="PW41" s="119"/>
      <c r="PX41" s="119"/>
      <c r="PY41" s="119"/>
      <c r="PZ41" s="119"/>
      <c r="QA41" s="119"/>
      <c r="QB41" s="119"/>
      <c r="QC41" s="119"/>
      <c r="QD41" s="119"/>
      <c r="QE41" s="119"/>
      <c r="QF41" s="119"/>
      <c r="QG41" s="119"/>
      <c r="QH41" s="119"/>
      <c r="QI41" s="119"/>
      <c r="QJ41" s="119"/>
      <c r="QK41" s="119"/>
      <c r="QL41" s="119"/>
      <c r="QM41" s="119"/>
      <c r="QN41" s="119"/>
      <c r="QO41" s="119"/>
      <c r="QP41" s="119"/>
      <c r="QQ41" s="119"/>
      <c r="QR41" s="119"/>
      <c r="QS41" s="119"/>
      <c r="QT41" s="119"/>
      <c r="QU41" s="119"/>
      <c r="QV41" s="119"/>
      <c r="QW41" s="119"/>
      <c r="QX41" s="119"/>
      <c r="QY41" s="119"/>
      <c r="QZ41" s="119"/>
      <c r="RA41" s="119"/>
      <c r="RB41" s="119"/>
      <c r="RC41" s="119"/>
      <c r="RD41" s="119"/>
      <c r="RE41" s="119"/>
      <c r="RF41" s="119"/>
      <c r="RG41" s="119"/>
      <c r="RH41" s="119"/>
      <c r="RI41" s="119"/>
      <c r="RJ41" s="119"/>
      <c r="RK41" s="119"/>
      <c r="RL41" s="119"/>
      <c r="RM41" s="119"/>
      <c r="RN41" s="119"/>
      <c r="RO41" s="119"/>
      <c r="RP41" s="119"/>
      <c r="RQ41" s="119"/>
      <c r="RR41" s="119"/>
      <c r="RS41" s="119"/>
    </row>
    <row r="42" spans="1:487" ht="15">
      <c r="A42" s="107" t="s">
        <v>4586</v>
      </c>
      <c r="B42" s="107" t="s">
        <v>4587</v>
      </c>
      <c r="C42" s="92" t="s">
        <v>378</v>
      </c>
      <c r="D42" s="297">
        <v>39700</v>
      </c>
      <c r="E42" s="92" t="s">
        <v>4494</v>
      </c>
      <c r="F42" s="92" t="s">
        <v>23</v>
      </c>
      <c r="G42" s="291" t="s">
        <v>4588</v>
      </c>
      <c r="H42" s="92" t="s">
        <v>27</v>
      </c>
      <c r="I42" s="761" t="s">
        <v>4589</v>
      </c>
      <c r="J42" s="122">
        <v>8333</v>
      </c>
      <c r="K42" s="92" t="s">
        <v>4497</v>
      </c>
      <c r="L42" s="123" t="s">
        <v>4594</v>
      </c>
      <c r="M42" s="107"/>
      <c r="N42" s="92" t="s">
        <v>30</v>
      </c>
      <c r="O42" s="460">
        <v>45159</v>
      </c>
      <c r="P42" s="92" t="s">
        <v>4595</v>
      </c>
      <c r="Q42" s="92" t="s">
        <v>4592</v>
      </c>
      <c r="R42" s="99" t="s">
        <v>4593</v>
      </c>
      <c r="S42" s="107" t="s">
        <v>80</v>
      </c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397"/>
      <c r="AG42" s="397"/>
      <c r="AH42" s="397"/>
      <c r="AI42" s="397"/>
      <c r="AJ42" s="397"/>
      <c r="AK42" s="397"/>
      <c r="AL42" s="397"/>
      <c r="AM42" s="397"/>
      <c r="AN42" s="397"/>
      <c r="AO42" s="397"/>
      <c r="AP42" s="397"/>
      <c r="AQ42" s="397"/>
      <c r="AR42" s="397"/>
      <c r="AS42" s="397"/>
      <c r="AT42" s="397"/>
      <c r="AU42" s="397"/>
      <c r="AV42" s="397"/>
      <c r="AW42" s="397"/>
      <c r="AX42" s="397"/>
      <c r="AY42" s="397"/>
      <c r="AZ42" s="397"/>
      <c r="BA42" s="397"/>
      <c r="BB42" s="397"/>
      <c r="BC42" s="397"/>
      <c r="BD42" s="397"/>
      <c r="BE42" s="397"/>
      <c r="BF42" s="397"/>
      <c r="BG42" s="397"/>
      <c r="BH42" s="397"/>
      <c r="BI42" s="397"/>
      <c r="BJ42" s="397"/>
      <c r="BK42" s="397"/>
      <c r="BL42" s="397"/>
      <c r="BM42" s="397"/>
      <c r="BN42" s="397"/>
      <c r="BO42" s="397"/>
      <c r="BP42" s="397"/>
      <c r="BQ42" s="397"/>
      <c r="BR42" s="397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  <c r="DV42" s="119"/>
      <c r="DW42" s="119"/>
      <c r="DX42" s="119"/>
      <c r="DY42" s="119"/>
      <c r="DZ42" s="119"/>
      <c r="EA42" s="119"/>
      <c r="EB42" s="119"/>
      <c r="EC42" s="119"/>
      <c r="ED42" s="119"/>
      <c r="EE42" s="119"/>
      <c r="EF42" s="119"/>
      <c r="EG42" s="119"/>
      <c r="EH42" s="119"/>
      <c r="EI42" s="119"/>
      <c r="EJ42" s="119"/>
      <c r="EK42" s="119"/>
      <c r="EL42" s="119"/>
      <c r="EM42" s="119"/>
      <c r="EN42" s="119"/>
      <c r="EO42" s="119"/>
      <c r="EP42" s="119"/>
      <c r="EQ42" s="119"/>
      <c r="ER42" s="119"/>
      <c r="ES42" s="119"/>
      <c r="ET42" s="119"/>
      <c r="EU42" s="119"/>
      <c r="EV42" s="119"/>
      <c r="EW42" s="119"/>
      <c r="EX42" s="119"/>
      <c r="EY42" s="119"/>
      <c r="EZ42" s="119"/>
      <c r="FA42" s="119"/>
      <c r="FB42" s="119"/>
      <c r="FC42" s="119"/>
      <c r="FD42" s="119"/>
      <c r="FE42" s="119"/>
      <c r="FF42" s="119"/>
      <c r="FG42" s="119"/>
      <c r="FH42" s="119"/>
      <c r="FI42" s="119"/>
      <c r="FJ42" s="119"/>
      <c r="FK42" s="119"/>
      <c r="FL42" s="119"/>
      <c r="FM42" s="119"/>
      <c r="FN42" s="119"/>
      <c r="FO42" s="119"/>
      <c r="FP42" s="119"/>
      <c r="FQ42" s="119"/>
      <c r="FR42" s="119"/>
      <c r="FS42" s="119"/>
      <c r="FT42" s="119"/>
      <c r="FU42" s="119"/>
      <c r="FV42" s="119"/>
      <c r="FW42" s="119"/>
      <c r="FX42" s="119"/>
      <c r="FY42" s="119"/>
      <c r="FZ42" s="119"/>
      <c r="GA42" s="119"/>
      <c r="GB42" s="119"/>
      <c r="GC42" s="119"/>
      <c r="GD42" s="119"/>
      <c r="GE42" s="119"/>
      <c r="GF42" s="119"/>
      <c r="GG42" s="119"/>
      <c r="GH42" s="119"/>
      <c r="GI42" s="119"/>
      <c r="GJ42" s="119"/>
      <c r="GK42" s="119"/>
      <c r="GL42" s="119"/>
      <c r="GM42" s="119"/>
      <c r="GN42" s="119"/>
      <c r="GO42" s="119"/>
      <c r="GP42" s="119"/>
      <c r="GQ42" s="119"/>
      <c r="GR42" s="119"/>
      <c r="GS42" s="119"/>
      <c r="GT42" s="119"/>
      <c r="GU42" s="119"/>
      <c r="GV42" s="119"/>
      <c r="GW42" s="119"/>
      <c r="GX42" s="119"/>
      <c r="GY42" s="119"/>
      <c r="GZ42" s="119"/>
      <c r="HA42" s="119"/>
      <c r="HB42" s="119"/>
      <c r="HC42" s="119"/>
      <c r="HD42" s="119"/>
      <c r="HE42" s="119"/>
      <c r="HF42" s="119"/>
      <c r="HG42" s="119"/>
      <c r="HH42" s="119"/>
      <c r="HI42" s="119"/>
      <c r="HJ42" s="119"/>
      <c r="HK42" s="119"/>
      <c r="HL42" s="119"/>
      <c r="HM42" s="119"/>
      <c r="HN42" s="119"/>
      <c r="HO42" s="119"/>
      <c r="HP42" s="119"/>
      <c r="HQ42" s="119"/>
      <c r="HR42" s="119"/>
      <c r="HS42" s="119"/>
      <c r="HT42" s="119"/>
      <c r="HU42" s="119"/>
      <c r="HV42" s="119"/>
      <c r="HW42" s="119"/>
      <c r="HX42" s="119"/>
      <c r="HY42" s="119"/>
      <c r="HZ42" s="119"/>
      <c r="IA42" s="119"/>
      <c r="IB42" s="119"/>
      <c r="IC42" s="119"/>
      <c r="ID42" s="119"/>
      <c r="IE42" s="119"/>
      <c r="IF42" s="119"/>
      <c r="IG42" s="119"/>
      <c r="IH42" s="119"/>
      <c r="II42" s="119"/>
      <c r="IJ42" s="119"/>
      <c r="IK42" s="119"/>
      <c r="IL42" s="119"/>
      <c r="IM42" s="119"/>
      <c r="IN42" s="119"/>
      <c r="IO42" s="119"/>
      <c r="IP42" s="119"/>
      <c r="IQ42" s="119"/>
      <c r="IR42" s="119"/>
      <c r="IS42" s="119"/>
      <c r="IT42" s="119"/>
      <c r="IU42" s="119"/>
      <c r="IV42" s="119"/>
      <c r="IW42" s="119"/>
      <c r="IX42" s="119"/>
      <c r="IY42" s="119"/>
      <c r="IZ42" s="119"/>
      <c r="JA42" s="119"/>
      <c r="JB42" s="119"/>
      <c r="JC42" s="119"/>
      <c r="JD42" s="119"/>
      <c r="JE42" s="119"/>
      <c r="JF42" s="119"/>
      <c r="JG42" s="119"/>
      <c r="JH42" s="119"/>
      <c r="JI42" s="119"/>
      <c r="JJ42" s="119"/>
      <c r="JK42" s="119"/>
      <c r="JL42" s="119"/>
      <c r="JM42" s="119"/>
      <c r="JN42" s="119"/>
      <c r="JO42" s="119"/>
      <c r="JP42" s="119"/>
      <c r="JQ42" s="119"/>
      <c r="JR42" s="119"/>
      <c r="JS42" s="119"/>
      <c r="JT42" s="119"/>
      <c r="JU42" s="119"/>
      <c r="JV42" s="119"/>
      <c r="JW42" s="119"/>
      <c r="JX42" s="119"/>
      <c r="JY42" s="119"/>
      <c r="JZ42" s="119"/>
      <c r="KA42" s="119"/>
      <c r="KB42" s="119"/>
      <c r="KC42" s="119"/>
      <c r="KD42" s="119"/>
      <c r="KE42" s="119"/>
      <c r="KF42" s="119"/>
      <c r="KG42" s="119"/>
      <c r="KH42" s="119"/>
      <c r="KI42" s="119"/>
      <c r="KJ42" s="119"/>
      <c r="KK42" s="119"/>
      <c r="KL42" s="119"/>
      <c r="KM42" s="119"/>
      <c r="KN42" s="119"/>
      <c r="KO42" s="119"/>
      <c r="KP42" s="119"/>
      <c r="KQ42" s="119"/>
      <c r="KR42" s="119"/>
      <c r="KS42" s="119"/>
      <c r="KT42" s="119"/>
      <c r="KU42" s="119"/>
      <c r="KV42" s="119"/>
      <c r="KW42" s="119"/>
      <c r="KX42" s="119"/>
      <c r="KY42" s="119"/>
      <c r="KZ42" s="119"/>
      <c r="LA42" s="119"/>
      <c r="LB42" s="119"/>
      <c r="LC42" s="119"/>
      <c r="LD42" s="119"/>
      <c r="LE42" s="119"/>
      <c r="LF42" s="119"/>
      <c r="LG42" s="119"/>
      <c r="LH42" s="119"/>
      <c r="LI42" s="119"/>
      <c r="LJ42" s="119"/>
      <c r="LK42" s="119"/>
      <c r="LL42" s="119"/>
      <c r="LM42" s="119"/>
      <c r="LN42" s="119"/>
      <c r="LO42" s="119"/>
      <c r="LP42" s="119"/>
      <c r="LQ42" s="119"/>
      <c r="LR42" s="119"/>
      <c r="LS42" s="119"/>
      <c r="LT42" s="119"/>
      <c r="LU42" s="119"/>
      <c r="LV42" s="119"/>
      <c r="LW42" s="119"/>
      <c r="LX42" s="119"/>
      <c r="LY42" s="119"/>
      <c r="LZ42" s="119"/>
      <c r="MA42" s="119"/>
      <c r="MB42" s="119"/>
      <c r="MC42" s="119"/>
      <c r="MD42" s="119"/>
      <c r="ME42" s="119"/>
      <c r="MF42" s="119"/>
      <c r="MG42" s="119"/>
      <c r="MH42" s="119"/>
      <c r="MI42" s="119"/>
      <c r="MJ42" s="119"/>
      <c r="MK42" s="119"/>
      <c r="ML42" s="119"/>
      <c r="MM42" s="119"/>
      <c r="MN42" s="119"/>
      <c r="MO42" s="119"/>
      <c r="MP42" s="119"/>
      <c r="MQ42" s="119"/>
      <c r="MR42" s="119"/>
      <c r="MS42" s="119"/>
      <c r="MT42" s="119"/>
      <c r="MU42" s="119"/>
      <c r="MV42" s="119"/>
      <c r="MW42" s="119"/>
      <c r="MX42" s="119"/>
      <c r="MY42" s="119"/>
      <c r="MZ42" s="119"/>
      <c r="NA42" s="119"/>
      <c r="NB42" s="119"/>
      <c r="NC42" s="119"/>
      <c r="ND42" s="119"/>
      <c r="NE42" s="119"/>
      <c r="NF42" s="119"/>
      <c r="NG42" s="119"/>
      <c r="NH42" s="119"/>
      <c r="NI42" s="119"/>
      <c r="NJ42" s="119"/>
      <c r="NK42" s="119"/>
      <c r="NL42" s="119"/>
      <c r="NM42" s="119"/>
      <c r="NN42" s="119"/>
      <c r="NO42" s="119"/>
      <c r="NP42" s="119"/>
      <c r="NQ42" s="119"/>
      <c r="NR42" s="119"/>
      <c r="NS42" s="119"/>
      <c r="NT42" s="119"/>
      <c r="NU42" s="119"/>
      <c r="NV42" s="119"/>
      <c r="NW42" s="119"/>
      <c r="NX42" s="119"/>
      <c r="NY42" s="119"/>
      <c r="NZ42" s="119"/>
      <c r="OA42" s="119"/>
      <c r="OB42" s="119"/>
      <c r="OC42" s="119"/>
      <c r="OD42" s="119"/>
      <c r="OE42" s="119"/>
      <c r="OF42" s="119"/>
      <c r="OG42" s="119"/>
      <c r="OH42" s="119"/>
      <c r="OI42" s="119"/>
      <c r="OJ42" s="119"/>
      <c r="OK42" s="119"/>
      <c r="OL42" s="119"/>
      <c r="OM42" s="119"/>
      <c r="ON42" s="119"/>
      <c r="OO42" s="119"/>
      <c r="OP42" s="119"/>
      <c r="OQ42" s="119"/>
      <c r="OR42" s="119"/>
      <c r="OS42" s="119"/>
      <c r="OT42" s="119"/>
      <c r="OU42" s="119"/>
      <c r="OV42" s="119"/>
      <c r="OW42" s="119"/>
      <c r="OX42" s="119"/>
      <c r="OY42" s="119"/>
      <c r="OZ42" s="119"/>
      <c r="PA42" s="119"/>
      <c r="PB42" s="119"/>
      <c r="PC42" s="119"/>
      <c r="PD42" s="119"/>
      <c r="PE42" s="119"/>
      <c r="PF42" s="119"/>
      <c r="PG42" s="119"/>
      <c r="PH42" s="119"/>
      <c r="PI42" s="119"/>
      <c r="PJ42" s="119"/>
      <c r="PK42" s="119"/>
      <c r="PL42" s="119"/>
      <c r="PM42" s="119"/>
      <c r="PN42" s="119"/>
      <c r="PO42" s="119"/>
      <c r="PP42" s="119"/>
      <c r="PQ42" s="119"/>
      <c r="PR42" s="119"/>
      <c r="PS42" s="119"/>
      <c r="PT42" s="119"/>
      <c r="PU42" s="119"/>
      <c r="PV42" s="119"/>
      <c r="PW42" s="119"/>
      <c r="PX42" s="119"/>
      <c r="PY42" s="119"/>
      <c r="PZ42" s="119"/>
      <c r="QA42" s="119"/>
      <c r="QB42" s="119"/>
      <c r="QC42" s="119"/>
      <c r="QD42" s="119"/>
      <c r="QE42" s="119"/>
      <c r="QF42" s="119"/>
      <c r="QG42" s="119"/>
      <c r="QH42" s="119"/>
      <c r="QI42" s="119"/>
      <c r="QJ42" s="119"/>
      <c r="QK42" s="119"/>
      <c r="QL42" s="119"/>
      <c r="QM42" s="119"/>
      <c r="QN42" s="119"/>
      <c r="QO42" s="119"/>
      <c r="QP42" s="119"/>
      <c r="QQ42" s="119"/>
      <c r="QR42" s="119"/>
      <c r="QS42" s="119"/>
      <c r="QT42" s="119"/>
      <c r="QU42" s="119"/>
      <c r="QV42" s="119"/>
      <c r="QW42" s="119"/>
      <c r="QX42" s="119"/>
      <c r="QY42" s="119"/>
      <c r="QZ42" s="119"/>
      <c r="RA42" s="119"/>
      <c r="RB42" s="119"/>
      <c r="RC42" s="119"/>
      <c r="RD42" s="119"/>
      <c r="RE42" s="119"/>
      <c r="RF42" s="119"/>
      <c r="RG42" s="119"/>
      <c r="RH42" s="119"/>
      <c r="RI42" s="119"/>
      <c r="RJ42" s="119"/>
      <c r="RK42" s="119"/>
      <c r="RL42" s="119"/>
      <c r="RM42" s="119"/>
      <c r="RN42" s="119"/>
      <c r="RO42" s="119"/>
      <c r="RP42" s="119"/>
      <c r="RQ42" s="119"/>
      <c r="RR42" s="119"/>
      <c r="RS42" s="119"/>
    </row>
    <row r="43" spans="1:487" ht="15">
      <c r="A43" s="107" t="s">
        <v>4586</v>
      </c>
      <c r="B43" s="107" t="s">
        <v>4587</v>
      </c>
      <c r="C43" s="92" t="s">
        <v>378</v>
      </c>
      <c r="D43" s="297">
        <v>39700</v>
      </c>
      <c r="E43" s="92" t="s">
        <v>4505</v>
      </c>
      <c r="F43" s="92" t="s">
        <v>23</v>
      </c>
      <c r="G43" s="123" t="s">
        <v>4588</v>
      </c>
      <c r="H43" s="92" t="s">
        <v>27</v>
      </c>
      <c r="I43" s="761" t="s">
        <v>4589</v>
      </c>
      <c r="J43" s="122">
        <v>8333</v>
      </c>
      <c r="K43" s="92" t="s">
        <v>4497</v>
      </c>
      <c r="L43" s="283" t="s">
        <v>4596</v>
      </c>
      <c r="M43" s="107"/>
      <c r="N43" s="92" t="s">
        <v>30</v>
      </c>
      <c r="O43" s="454">
        <v>45224</v>
      </c>
      <c r="P43" s="92" t="s">
        <v>4507</v>
      </c>
      <c r="Q43" s="92" t="s">
        <v>4592</v>
      </c>
      <c r="R43" s="99" t="s">
        <v>4593</v>
      </c>
      <c r="S43" s="107" t="s">
        <v>80</v>
      </c>
      <c r="T43" s="397"/>
      <c r="U43" s="397"/>
      <c r="V43" s="397"/>
      <c r="W43" s="397"/>
      <c r="X43" s="397"/>
      <c r="Y43" s="397"/>
      <c r="Z43" s="397"/>
      <c r="AA43" s="397"/>
      <c r="AB43" s="397"/>
      <c r="AC43" s="397"/>
      <c r="AD43" s="397"/>
      <c r="AE43" s="397"/>
      <c r="AF43" s="397"/>
      <c r="AG43" s="397"/>
      <c r="AH43" s="397"/>
      <c r="AI43" s="397"/>
      <c r="AJ43" s="397"/>
      <c r="AK43" s="397"/>
      <c r="AL43" s="397"/>
      <c r="AM43" s="397"/>
      <c r="AN43" s="397"/>
      <c r="AO43" s="397"/>
      <c r="AP43" s="397"/>
      <c r="AQ43" s="397"/>
      <c r="AR43" s="397"/>
      <c r="AS43" s="397"/>
      <c r="AT43" s="397"/>
      <c r="AU43" s="397"/>
      <c r="AV43" s="397"/>
      <c r="AW43" s="397"/>
      <c r="AX43" s="397"/>
      <c r="AY43" s="397"/>
      <c r="AZ43" s="397"/>
      <c r="BA43" s="397"/>
      <c r="BB43" s="397"/>
      <c r="BC43" s="397"/>
      <c r="BD43" s="397"/>
      <c r="BE43" s="397"/>
      <c r="BF43" s="397"/>
      <c r="BG43" s="397"/>
      <c r="BH43" s="397"/>
      <c r="BI43" s="397"/>
      <c r="BJ43" s="397"/>
      <c r="BK43" s="397"/>
      <c r="BL43" s="397"/>
      <c r="BM43" s="397"/>
      <c r="BN43" s="397"/>
      <c r="BO43" s="397"/>
      <c r="BP43" s="397"/>
      <c r="BQ43" s="397"/>
      <c r="BR43" s="397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  <c r="DV43" s="119"/>
      <c r="DW43" s="119"/>
      <c r="DX43" s="119"/>
      <c r="DY43" s="119"/>
      <c r="DZ43" s="119"/>
      <c r="EA43" s="119"/>
      <c r="EB43" s="119"/>
      <c r="EC43" s="119"/>
      <c r="ED43" s="119"/>
      <c r="EE43" s="119"/>
      <c r="EF43" s="119"/>
      <c r="EG43" s="119"/>
      <c r="EH43" s="119"/>
      <c r="EI43" s="119"/>
      <c r="EJ43" s="119"/>
      <c r="EK43" s="119"/>
      <c r="EL43" s="119"/>
      <c r="EM43" s="119"/>
      <c r="EN43" s="119"/>
      <c r="EO43" s="119"/>
      <c r="EP43" s="119"/>
      <c r="EQ43" s="119"/>
      <c r="ER43" s="119"/>
      <c r="ES43" s="119"/>
      <c r="ET43" s="119"/>
      <c r="EU43" s="119"/>
      <c r="EV43" s="119"/>
      <c r="EW43" s="119"/>
      <c r="EX43" s="119"/>
      <c r="EY43" s="119"/>
      <c r="EZ43" s="119"/>
      <c r="FA43" s="119"/>
      <c r="FB43" s="119"/>
      <c r="FC43" s="119"/>
      <c r="FD43" s="119"/>
      <c r="FE43" s="119"/>
      <c r="FF43" s="119"/>
      <c r="FG43" s="119"/>
      <c r="FH43" s="119"/>
      <c r="FI43" s="119"/>
      <c r="FJ43" s="119"/>
      <c r="FK43" s="119"/>
      <c r="FL43" s="119"/>
      <c r="FM43" s="119"/>
      <c r="FN43" s="119"/>
      <c r="FO43" s="119"/>
      <c r="FP43" s="119"/>
      <c r="FQ43" s="119"/>
      <c r="FR43" s="119"/>
      <c r="FS43" s="119"/>
      <c r="FT43" s="119"/>
      <c r="FU43" s="119"/>
      <c r="FV43" s="119"/>
      <c r="FW43" s="119"/>
      <c r="FX43" s="119"/>
      <c r="FY43" s="119"/>
      <c r="FZ43" s="119"/>
      <c r="GA43" s="119"/>
      <c r="GB43" s="119"/>
      <c r="GC43" s="119"/>
      <c r="GD43" s="119"/>
      <c r="GE43" s="119"/>
      <c r="GF43" s="119"/>
      <c r="GG43" s="119"/>
      <c r="GH43" s="119"/>
      <c r="GI43" s="119"/>
      <c r="GJ43" s="119"/>
      <c r="GK43" s="119"/>
      <c r="GL43" s="119"/>
      <c r="GM43" s="119"/>
      <c r="GN43" s="119"/>
      <c r="GO43" s="119"/>
      <c r="GP43" s="119"/>
      <c r="GQ43" s="119"/>
      <c r="GR43" s="119"/>
      <c r="GS43" s="119"/>
      <c r="GT43" s="119"/>
      <c r="GU43" s="119"/>
      <c r="GV43" s="119"/>
      <c r="GW43" s="119"/>
      <c r="GX43" s="119"/>
      <c r="GY43" s="119"/>
      <c r="GZ43" s="119"/>
      <c r="HA43" s="119"/>
      <c r="HB43" s="119"/>
      <c r="HC43" s="119"/>
      <c r="HD43" s="119"/>
      <c r="HE43" s="119"/>
      <c r="HF43" s="119"/>
      <c r="HG43" s="119"/>
      <c r="HH43" s="119"/>
      <c r="HI43" s="119"/>
      <c r="HJ43" s="119"/>
      <c r="HK43" s="119"/>
      <c r="HL43" s="119"/>
      <c r="HM43" s="119"/>
      <c r="HN43" s="119"/>
      <c r="HO43" s="119"/>
      <c r="HP43" s="119"/>
      <c r="HQ43" s="119"/>
      <c r="HR43" s="119"/>
      <c r="HS43" s="119"/>
      <c r="HT43" s="119"/>
      <c r="HU43" s="119"/>
      <c r="HV43" s="119"/>
      <c r="HW43" s="119"/>
      <c r="HX43" s="119"/>
      <c r="HY43" s="119"/>
      <c r="HZ43" s="119"/>
      <c r="IA43" s="119"/>
      <c r="IB43" s="119"/>
      <c r="IC43" s="119"/>
      <c r="ID43" s="119"/>
      <c r="IE43" s="119"/>
      <c r="IF43" s="119"/>
      <c r="IG43" s="119"/>
      <c r="IH43" s="119"/>
      <c r="II43" s="119"/>
      <c r="IJ43" s="119"/>
      <c r="IK43" s="119"/>
      <c r="IL43" s="119"/>
      <c r="IM43" s="119"/>
      <c r="IN43" s="119"/>
      <c r="IO43" s="119"/>
      <c r="IP43" s="119"/>
      <c r="IQ43" s="119"/>
      <c r="IR43" s="119"/>
      <c r="IS43" s="119"/>
      <c r="IT43" s="119"/>
      <c r="IU43" s="119"/>
      <c r="IV43" s="119"/>
      <c r="IW43" s="119"/>
      <c r="IX43" s="119"/>
      <c r="IY43" s="119"/>
      <c r="IZ43" s="119"/>
      <c r="JA43" s="119"/>
      <c r="JB43" s="119"/>
      <c r="JC43" s="119"/>
      <c r="JD43" s="119"/>
      <c r="JE43" s="119"/>
      <c r="JF43" s="119"/>
      <c r="JG43" s="119"/>
      <c r="JH43" s="119"/>
      <c r="JI43" s="119"/>
      <c r="JJ43" s="119"/>
      <c r="JK43" s="119"/>
      <c r="JL43" s="119"/>
      <c r="JM43" s="119"/>
      <c r="JN43" s="119"/>
      <c r="JO43" s="119"/>
      <c r="JP43" s="119"/>
      <c r="JQ43" s="119"/>
      <c r="JR43" s="119"/>
      <c r="JS43" s="119"/>
      <c r="JT43" s="119"/>
      <c r="JU43" s="119"/>
      <c r="JV43" s="119"/>
      <c r="JW43" s="119"/>
      <c r="JX43" s="119"/>
      <c r="JY43" s="119"/>
      <c r="JZ43" s="119"/>
      <c r="KA43" s="119"/>
      <c r="KB43" s="119"/>
      <c r="KC43" s="119"/>
      <c r="KD43" s="119"/>
      <c r="KE43" s="119"/>
      <c r="KF43" s="119"/>
      <c r="KG43" s="119"/>
      <c r="KH43" s="119"/>
      <c r="KI43" s="119"/>
      <c r="KJ43" s="119"/>
      <c r="KK43" s="119"/>
      <c r="KL43" s="119"/>
      <c r="KM43" s="119"/>
      <c r="KN43" s="119"/>
      <c r="KO43" s="119"/>
      <c r="KP43" s="119"/>
      <c r="KQ43" s="119"/>
      <c r="KR43" s="119"/>
      <c r="KS43" s="119"/>
      <c r="KT43" s="119"/>
      <c r="KU43" s="119"/>
      <c r="KV43" s="119"/>
      <c r="KW43" s="119"/>
      <c r="KX43" s="119"/>
      <c r="KY43" s="119"/>
      <c r="KZ43" s="119"/>
      <c r="LA43" s="119"/>
      <c r="LB43" s="119"/>
      <c r="LC43" s="119"/>
      <c r="LD43" s="119"/>
      <c r="LE43" s="119"/>
      <c r="LF43" s="119"/>
      <c r="LG43" s="119"/>
      <c r="LH43" s="119"/>
      <c r="LI43" s="119"/>
      <c r="LJ43" s="119"/>
      <c r="LK43" s="119"/>
      <c r="LL43" s="119"/>
      <c r="LM43" s="119"/>
      <c r="LN43" s="119"/>
      <c r="LO43" s="119"/>
      <c r="LP43" s="119"/>
      <c r="LQ43" s="119"/>
      <c r="LR43" s="119"/>
      <c r="LS43" s="119"/>
      <c r="LT43" s="119"/>
      <c r="LU43" s="119"/>
      <c r="LV43" s="119"/>
      <c r="LW43" s="119"/>
      <c r="LX43" s="119"/>
      <c r="LY43" s="119"/>
      <c r="LZ43" s="119"/>
      <c r="MA43" s="119"/>
      <c r="MB43" s="119"/>
      <c r="MC43" s="119"/>
      <c r="MD43" s="119"/>
      <c r="ME43" s="119"/>
      <c r="MF43" s="119"/>
      <c r="MG43" s="119"/>
      <c r="MH43" s="119"/>
      <c r="MI43" s="119"/>
      <c r="MJ43" s="119"/>
      <c r="MK43" s="119"/>
      <c r="ML43" s="119"/>
      <c r="MM43" s="119"/>
      <c r="MN43" s="119"/>
      <c r="MO43" s="119"/>
      <c r="MP43" s="119"/>
      <c r="MQ43" s="119"/>
      <c r="MR43" s="119"/>
      <c r="MS43" s="119"/>
      <c r="MT43" s="119"/>
      <c r="MU43" s="119"/>
      <c r="MV43" s="119"/>
      <c r="MW43" s="119"/>
      <c r="MX43" s="119"/>
      <c r="MY43" s="119"/>
      <c r="MZ43" s="119"/>
      <c r="NA43" s="119"/>
      <c r="NB43" s="119"/>
      <c r="NC43" s="119"/>
      <c r="ND43" s="119"/>
      <c r="NE43" s="119"/>
      <c r="NF43" s="119"/>
      <c r="NG43" s="119"/>
      <c r="NH43" s="119"/>
      <c r="NI43" s="119"/>
      <c r="NJ43" s="119"/>
      <c r="NK43" s="119"/>
      <c r="NL43" s="119"/>
      <c r="NM43" s="119"/>
      <c r="NN43" s="119"/>
      <c r="NO43" s="119"/>
      <c r="NP43" s="119"/>
      <c r="NQ43" s="119"/>
      <c r="NR43" s="119"/>
      <c r="NS43" s="119"/>
      <c r="NT43" s="119"/>
      <c r="NU43" s="119"/>
      <c r="NV43" s="119"/>
      <c r="NW43" s="119"/>
      <c r="NX43" s="119"/>
      <c r="NY43" s="119"/>
      <c r="NZ43" s="119"/>
      <c r="OA43" s="119"/>
      <c r="OB43" s="119"/>
      <c r="OC43" s="119"/>
      <c r="OD43" s="119"/>
      <c r="OE43" s="119"/>
      <c r="OF43" s="119"/>
      <c r="OG43" s="119"/>
      <c r="OH43" s="119"/>
      <c r="OI43" s="119"/>
      <c r="OJ43" s="119"/>
      <c r="OK43" s="119"/>
      <c r="OL43" s="119"/>
      <c r="OM43" s="119"/>
      <c r="ON43" s="119"/>
      <c r="OO43" s="119"/>
      <c r="OP43" s="119"/>
      <c r="OQ43" s="119"/>
      <c r="OR43" s="119"/>
      <c r="OS43" s="119"/>
      <c r="OT43" s="119"/>
      <c r="OU43" s="119"/>
      <c r="OV43" s="119"/>
      <c r="OW43" s="119"/>
      <c r="OX43" s="119"/>
      <c r="OY43" s="119"/>
      <c r="OZ43" s="119"/>
      <c r="PA43" s="119"/>
      <c r="PB43" s="119"/>
      <c r="PC43" s="119"/>
      <c r="PD43" s="119"/>
      <c r="PE43" s="119"/>
      <c r="PF43" s="119"/>
      <c r="PG43" s="119"/>
      <c r="PH43" s="119"/>
      <c r="PI43" s="119"/>
      <c r="PJ43" s="119"/>
      <c r="PK43" s="119"/>
      <c r="PL43" s="119"/>
      <c r="PM43" s="119"/>
      <c r="PN43" s="119"/>
      <c r="PO43" s="119"/>
      <c r="PP43" s="119"/>
      <c r="PQ43" s="119"/>
      <c r="PR43" s="119"/>
      <c r="PS43" s="119"/>
      <c r="PT43" s="119"/>
      <c r="PU43" s="119"/>
      <c r="PV43" s="119"/>
      <c r="PW43" s="119"/>
      <c r="PX43" s="119"/>
      <c r="PY43" s="119"/>
      <c r="PZ43" s="119"/>
      <c r="QA43" s="119"/>
      <c r="QB43" s="119"/>
      <c r="QC43" s="119"/>
      <c r="QD43" s="119"/>
      <c r="QE43" s="119"/>
      <c r="QF43" s="119"/>
      <c r="QG43" s="119"/>
      <c r="QH43" s="119"/>
      <c r="QI43" s="119"/>
      <c r="QJ43" s="119"/>
      <c r="QK43" s="119"/>
      <c r="QL43" s="119"/>
      <c r="QM43" s="119"/>
      <c r="QN43" s="119"/>
      <c r="QO43" s="119"/>
      <c r="QP43" s="119"/>
      <c r="QQ43" s="119"/>
      <c r="QR43" s="119"/>
      <c r="QS43" s="119"/>
      <c r="QT43" s="119"/>
      <c r="QU43" s="119"/>
      <c r="QV43" s="119"/>
      <c r="QW43" s="119"/>
      <c r="QX43" s="119"/>
      <c r="QY43" s="119"/>
      <c r="QZ43" s="119"/>
      <c r="RA43" s="119"/>
      <c r="RB43" s="119"/>
      <c r="RC43" s="119"/>
      <c r="RD43" s="119"/>
      <c r="RE43" s="119"/>
      <c r="RF43" s="119"/>
      <c r="RG43" s="119"/>
      <c r="RH43" s="119"/>
      <c r="RI43" s="119"/>
      <c r="RJ43" s="119"/>
      <c r="RK43" s="119"/>
      <c r="RL43" s="119"/>
      <c r="RM43" s="119"/>
      <c r="RN43" s="119"/>
      <c r="RO43" s="119"/>
      <c r="RP43" s="119"/>
      <c r="RQ43" s="119"/>
      <c r="RR43" s="119"/>
      <c r="RS43" s="119"/>
    </row>
    <row r="44" spans="1:487" ht="15">
      <c r="A44" s="107" t="s">
        <v>4586</v>
      </c>
      <c r="B44" s="107" t="s">
        <v>4597</v>
      </c>
      <c r="C44" s="92" t="s">
        <v>378</v>
      </c>
      <c r="D44" s="297">
        <v>115000</v>
      </c>
      <c r="E44" s="92" t="s">
        <v>4494</v>
      </c>
      <c r="F44" s="92" t="s">
        <v>23</v>
      </c>
      <c r="G44" s="123" t="s">
        <v>4598</v>
      </c>
      <c r="H44" s="92" t="s">
        <v>27</v>
      </c>
      <c r="I44" s="761" t="s">
        <v>4599</v>
      </c>
      <c r="J44" s="122">
        <v>20000</v>
      </c>
      <c r="K44" s="92" t="s">
        <v>4497</v>
      </c>
      <c r="L44" s="123" t="s">
        <v>4600</v>
      </c>
      <c r="M44" s="107"/>
      <c r="N44" s="92" t="s">
        <v>30</v>
      </c>
      <c r="O44" s="460">
        <v>45152</v>
      </c>
      <c r="P44" s="92" t="s">
        <v>4595</v>
      </c>
      <c r="Q44" s="92" t="s">
        <v>4601</v>
      </c>
      <c r="R44" s="99" t="s">
        <v>4593</v>
      </c>
      <c r="S44" s="107" t="s">
        <v>80</v>
      </c>
      <c r="T44" s="397"/>
      <c r="U44" s="397"/>
      <c r="V44" s="397"/>
      <c r="W44" s="397"/>
      <c r="X44" s="397"/>
      <c r="Y44" s="397"/>
      <c r="Z44" s="397"/>
      <c r="AA44" s="397"/>
      <c r="AB44" s="397"/>
      <c r="AC44" s="397"/>
      <c r="AD44" s="397"/>
      <c r="AE44" s="397"/>
      <c r="AF44" s="397"/>
      <c r="AG44" s="397"/>
      <c r="AH44" s="397"/>
      <c r="AI44" s="397"/>
      <c r="AJ44" s="397"/>
      <c r="AK44" s="397"/>
      <c r="AL44" s="397"/>
      <c r="AM44" s="397"/>
      <c r="AN44" s="397"/>
      <c r="AO44" s="397"/>
      <c r="AP44" s="397"/>
      <c r="AQ44" s="397"/>
      <c r="AR44" s="397"/>
      <c r="AS44" s="397"/>
      <c r="AT44" s="397"/>
      <c r="AU44" s="397"/>
      <c r="AV44" s="397"/>
      <c r="AW44" s="397"/>
      <c r="AX44" s="397"/>
      <c r="AY44" s="397"/>
      <c r="AZ44" s="397"/>
      <c r="BA44" s="397"/>
      <c r="BB44" s="397"/>
      <c r="BC44" s="397"/>
      <c r="BD44" s="397"/>
      <c r="BE44" s="397"/>
      <c r="BF44" s="397"/>
      <c r="BG44" s="397"/>
      <c r="BH44" s="397"/>
      <c r="BI44" s="397"/>
      <c r="BJ44" s="397"/>
      <c r="BK44" s="397"/>
      <c r="BL44" s="397"/>
      <c r="BM44" s="397"/>
      <c r="BN44" s="397"/>
      <c r="BO44" s="397"/>
      <c r="BP44" s="397"/>
      <c r="BQ44" s="397"/>
      <c r="BR44" s="397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  <c r="DV44" s="119"/>
      <c r="DW44" s="119"/>
      <c r="DX44" s="119"/>
      <c r="DY44" s="119"/>
      <c r="DZ44" s="119"/>
      <c r="EA44" s="119"/>
      <c r="EB44" s="119"/>
      <c r="EC44" s="119"/>
      <c r="ED44" s="119"/>
      <c r="EE44" s="119"/>
      <c r="EF44" s="119"/>
      <c r="EG44" s="119"/>
      <c r="EH44" s="119"/>
      <c r="EI44" s="119"/>
      <c r="EJ44" s="119"/>
      <c r="EK44" s="119"/>
      <c r="EL44" s="119"/>
      <c r="EM44" s="119"/>
      <c r="EN44" s="119"/>
      <c r="EO44" s="119"/>
      <c r="EP44" s="119"/>
      <c r="EQ44" s="119"/>
      <c r="ER44" s="119"/>
      <c r="ES44" s="119"/>
      <c r="ET44" s="119"/>
      <c r="EU44" s="119"/>
      <c r="EV44" s="119"/>
      <c r="EW44" s="119"/>
      <c r="EX44" s="119"/>
      <c r="EY44" s="119"/>
      <c r="EZ44" s="119"/>
      <c r="FA44" s="119"/>
      <c r="FB44" s="119"/>
      <c r="FC44" s="119"/>
      <c r="FD44" s="119"/>
      <c r="FE44" s="119"/>
      <c r="FF44" s="119"/>
      <c r="FG44" s="119"/>
      <c r="FH44" s="119"/>
      <c r="FI44" s="119"/>
      <c r="FJ44" s="119"/>
      <c r="FK44" s="119"/>
      <c r="FL44" s="119"/>
      <c r="FM44" s="119"/>
      <c r="FN44" s="119"/>
      <c r="FO44" s="119"/>
      <c r="FP44" s="119"/>
      <c r="FQ44" s="119"/>
      <c r="FR44" s="119"/>
      <c r="FS44" s="119"/>
      <c r="FT44" s="119"/>
      <c r="FU44" s="119"/>
      <c r="FV44" s="119"/>
      <c r="FW44" s="119"/>
      <c r="FX44" s="119"/>
      <c r="FY44" s="119"/>
      <c r="FZ44" s="119"/>
      <c r="GA44" s="119"/>
      <c r="GB44" s="119"/>
      <c r="GC44" s="119"/>
      <c r="GD44" s="119"/>
      <c r="GE44" s="119"/>
      <c r="GF44" s="119"/>
      <c r="GG44" s="119"/>
      <c r="GH44" s="119"/>
      <c r="GI44" s="119"/>
      <c r="GJ44" s="119"/>
      <c r="GK44" s="119"/>
      <c r="GL44" s="119"/>
      <c r="GM44" s="119"/>
      <c r="GN44" s="119"/>
      <c r="GO44" s="119"/>
      <c r="GP44" s="119"/>
      <c r="GQ44" s="119"/>
      <c r="GR44" s="119"/>
      <c r="GS44" s="119"/>
      <c r="GT44" s="119"/>
      <c r="GU44" s="119"/>
      <c r="GV44" s="119"/>
      <c r="GW44" s="119"/>
      <c r="GX44" s="119"/>
      <c r="GY44" s="119"/>
      <c r="GZ44" s="119"/>
      <c r="HA44" s="119"/>
      <c r="HB44" s="119"/>
      <c r="HC44" s="119"/>
      <c r="HD44" s="119"/>
      <c r="HE44" s="119"/>
      <c r="HF44" s="119"/>
      <c r="HG44" s="119"/>
      <c r="HH44" s="119"/>
      <c r="HI44" s="119"/>
      <c r="HJ44" s="119"/>
      <c r="HK44" s="119"/>
      <c r="HL44" s="119"/>
      <c r="HM44" s="119"/>
      <c r="HN44" s="119"/>
      <c r="HO44" s="119"/>
      <c r="HP44" s="119"/>
      <c r="HQ44" s="119"/>
      <c r="HR44" s="119"/>
      <c r="HS44" s="119"/>
      <c r="HT44" s="119"/>
      <c r="HU44" s="119"/>
      <c r="HV44" s="119"/>
      <c r="HW44" s="119"/>
      <c r="HX44" s="119"/>
      <c r="HY44" s="119"/>
      <c r="HZ44" s="119"/>
      <c r="IA44" s="119"/>
      <c r="IB44" s="119"/>
      <c r="IC44" s="119"/>
      <c r="ID44" s="119"/>
      <c r="IE44" s="119"/>
      <c r="IF44" s="119"/>
      <c r="IG44" s="119"/>
      <c r="IH44" s="119"/>
      <c r="II44" s="119"/>
      <c r="IJ44" s="119"/>
      <c r="IK44" s="119"/>
      <c r="IL44" s="119"/>
      <c r="IM44" s="119"/>
      <c r="IN44" s="119"/>
      <c r="IO44" s="119"/>
      <c r="IP44" s="119"/>
      <c r="IQ44" s="119"/>
      <c r="IR44" s="119"/>
      <c r="IS44" s="119"/>
      <c r="IT44" s="119"/>
      <c r="IU44" s="119"/>
      <c r="IV44" s="119"/>
      <c r="IW44" s="119"/>
      <c r="IX44" s="119"/>
      <c r="IY44" s="119"/>
      <c r="IZ44" s="119"/>
      <c r="JA44" s="119"/>
      <c r="JB44" s="119"/>
      <c r="JC44" s="119"/>
      <c r="JD44" s="119"/>
      <c r="JE44" s="119"/>
      <c r="JF44" s="119"/>
      <c r="JG44" s="119"/>
      <c r="JH44" s="119"/>
      <c r="JI44" s="119"/>
      <c r="JJ44" s="119"/>
      <c r="JK44" s="119"/>
      <c r="JL44" s="119"/>
      <c r="JM44" s="119"/>
      <c r="JN44" s="119"/>
      <c r="JO44" s="119"/>
      <c r="JP44" s="119"/>
      <c r="JQ44" s="119"/>
      <c r="JR44" s="119"/>
      <c r="JS44" s="119"/>
      <c r="JT44" s="119"/>
      <c r="JU44" s="119"/>
      <c r="JV44" s="119"/>
      <c r="JW44" s="119"/>
      <c r="JX44" s="119"/>
      <c r="JY44" s="119"/>
      <c r="JZ44" s="119"/>
      <c r="KA44" s="119"/>
      <c r="KB44" s="119"/>
      <c r="KC44" s="119"/>
      <c r="KD44" s="119"/>
      <c r="KE44" s="119"/>
      <c r="KF44" s="119"/>
      <c r="KG44" s="119"/>
      <c r="KH44" s="119"/>
      <c r="KI44" s="119"/>
      <c r="KJ44" s="119"/>
      <c r="KK44" s="119"/>
      <c r="KL44" s="119"/>
      <c r="KM44" s="119"/>
      <c r="KN44" s="119"/>
      <c r="KO44" s="119"/>
      <c r="KP44" s="119"/>
      <c r="KQ44" s="119"/>
      <c r="KR44" s="119"/>
      <c r="KS44" s="119"/>
      <c r="KT44" s="119"/>
      <c r="KU44" s="119"/>
      <c r="KV44" s="119"/>
      <c r="KW44" s="119"/>
      <c r="KX44" s="119"/>
      <c r="KY44" s="119"/>
      <c r="KZ44" s="119"/>
      <c r="LA44" s="119"/>
      <c r="LB44" s="119"/>
      <c r="LC44" s="119"/>
      <c r="LD44" s="119"/>
      <c r="LE44" s="119"/>
      <c r="LF44" s="119"/>
      <c r="LG44" s="119"/>
      <c r="LH44" s="119"/>
      <c r="LI44" s="119"/>
      <c r="LJ44" s="119"/>
      <c r="LK44" s="119"/>
      <c r="LL44" s="119"/>
      <c r="LM44" s="119"/>
      <c r="LN44" s="119"/>
      <c r="LO44" s="119"/>
      <c r="LP44" s="119"/>
      <c r="LQ44" s="119"/>
      <c r="LR44" s="119"/>
      <c r="LS44" s="119"/>
      <c r="LT44" s="119"/>
      <c r="LU44" s="119"/>
      <c r="LV44" s="119"/>
      <c r="LW44" s="119"/>
      <c r="LX44" s="119"/>
      <c r="LY44" s="119"/>
      <c r="LZ44" s="119"/>
      <c r="MA44" s="119"/>
      <c r="MB44" s="119"/>
      <c r="MC44" s="119"/>
      <c r="MD44" s="119"/>
      <c r="ME44" s="119"/>
      <c r="MF44" s="119"/>
      <c r="MG44" s="119"/>
      <c r="MH44" s="119"/>
      <c r="MI44" s="119"/>
      <c r="MJ44" s="119"/>
      <c r="MK44" s="119"/>
      <c r="ML44" s="119"/>
      <c r="MM44" s="119"/>
      <c r="MN44" s="119"/>
      <c r="MO44" s="119"/>
      <c r="MP44" s="119"/>
      <c r="MQ44" s="119"/>
      <c r="MR44" s="119"/>
      <c r="MS44" s="119"/>
      <c r="MT44" s="119"/>
      <c r="MU44" s="119"/>
      <c r="MV44" s="119"/>
      <c r="MW44" s="119"/>
      <c r="MX44" s="119"/>
      <c r="MY44" s="119"/>
      <c r="MZ44" s="119"/>
      <c r="NA44" s="119"/>
      <c r="NB44" s="119"/>
      <c r="NC44" s="119"/>
      <c r="ND44" s="119"/>
      <c r="NE44" s="119"/>
      <c r="NF44" s="119"/>
      <c r="NG44" s="119"/>
      <c r="NH44" s="119"/>
      <c r="NI44" s="119"/>
      <c r="NJ44" s="119"/>
      <c r="NK44" s="119"/>
      <c r="NL44" s="119"/>
      <c r="NM44" s="119"/>
      <c r="NN44" s="119"/>
      <c r="NO44" s="119"/>
      <c r="NP44" s="119"/>
      <c r="NQ44" s="119"/>
      <c r="NR44" s="119"/>
      <c r="NS44" s="119"/>
      <c r="NT44" s="119"/>
      <c r="NU44" s="119"/>
      <c r="NV44" s="119"/>
      <c r="NW44" s="119"/>
      <c r="NX44" s="119"/>
      <c r="NY44" s="119"/>
      <c r="NZ44" s="119"/>
      <c r="OA44" s="119"/>
      <c r="OB44" s="119"/>
      <c r="OC44" s="119"/>
      <c r="OD44" s="119"/>
      <c r="OE44" s="119"/>
      <c r="OF44" s="119"/>
      <c r="OG44" s="119"/>
      <c r="OH44" s="119"/>
      <c r="OI44" s="119"/>
      <c r="OJ44" s="119"/>
      <c r="OK44" s="119"/>
      <c r="OL44" s="119"/>
      <c r="OM44" s="119"/>
      <c r="ON44" s="119"/>
      <c r="OO44" s="119"/>
      <c r="OP44" s="119"/>
      <c r="OQ44" s="119"/>
      <c r="OR44" s="119"/>
      <c r="OS44" s="119"/>
      <c r="OT44" s="119"/>
      <c r="OU44" s="119"/>
      <c r="OV44" s="119"/>
      <c r="OW44" s="119"/>
      <c r="OX44" s="119"/>
      <c r="OY44" s="119"/>
      <c r="OZ44" s="119"/>
      <c r="PA44" s="119"/>
      <c r="PB44" s="119"/>
      <c r="PC44" s="119"/>
      <c r="PD44" s="119"/>
      <c r="PE44" s="119"/>
      <c r="PF44" s="119"/>
      <c r="PG44" s="119"/>
      <c r="PH44" s="119"/>
      <c r="PI44" s="119"/>
      <c r="PJ44" s="119"/>
      <c r="PK44" s="119"/>
      <c r="PL44" s="119"/>
      <c r="PM44" s="119"/>
      <c r="PN44" s="119"/>
      <c r="PO44" s="119"/>
      <c r="PP44" s="119"/>
      <c r="PQ44" s="119"/>
      <c r="PR44" s="119"/>
      <c r="PS44" s="119"/>
      <c r="PT44" s="119"/>
      <c r="PU44" s="119"/>
      <c r="PV44" s="119"/>
      <c r="PW44" s="119"/>
      <c r="PX44" s="119"/>
      <c r="PY44" s="119"/>
      <c r="PZ44" s="119"/>
      <c r="QA44" s="119"/>
      <c r="QB44" s="119"/>
      <c r="QC44" s="119"/>
      <c r="QD44" s="119"/>
      <c r="QE44" s="119"/>
      <c r="QF44" s="119"/>
      <c r="QG44" s="119"/>
      <c r="QH44" s="119"/>
      <c r="QI44" s="119"/>
      <c r="QJ44" s="119"/>
      <c r="QK44" s="119"/>
      <c r="QL44" s="119"/>
      <c r="QM44" s="119"/>
      <c r="QN44" s="119"/>
      <c r="QO44" s="119"/>
      <c r="QP44" s="119"/>
      <c r="QQ44" s="119"/>
      <c r="QR44" s="119"/>
      <c r="QS44" s="119"/>
      <c r="QT44" s="119"/>
      <c r="QU44" s="119"/>
      <c r="QV44" s="119"/>
      <c r="QW44" s="119"/>
      <c r="QX44" s="119"/>
      <c r="QY44" s="119"/>
      <c r="QZ44" s="119"/>
      <c r="RA44" s="119"/>
      <c r="RB44" s="119"/>
      <c r="RC44" s="119"/>
      <c r="RD44" s="119"/>
      <c r="RE44" s="119"/>
      <c r="RF44" s="119"/>
      <c r="RG44" s="119"/>
      <c r="RH44" s="119"/>
      <c r="RI44" s="119"/>
      <c r="RJ44" s="119"/>
      <c r="RK44" s="119"/>
      <c r="RL44" s="119"/>
      <c r="RM44" s="119"/>
      <c r="RN44" s="119"/>
      <c r="RO44" s="119"/>
      <c r="RP44" s="119"/>
      <c r="RQ44" s="119"/>
      <c r="RR44" s="119"/>
      <c r="RS44" s="119"/>
    </row>
    <row r="45" spans="1:487" ht="15">
      <c r="A45" s="107" t="s">
        <v>4586</v>
      </c>
      <c r="B45" s="107" t="s">
        <v>4597</v>
      </c>
      <c r="C45" s="92" t="s">
        <v>378</v>
      </c>
      <c r="D45" s="297">
        <v>115000</v>
      </c>
      <c r="E45" s="92" t="s">
        <v>4502</v>
      </c>
      <c r="F45" s="92" t="s">
        <v>23</v>
      </c>
      <c r="G45" s="291" t="s">
        <v>4598</v>
      </c>
      <c r="H45" s="92" t="s">
        <v>27</v>
      </c>
      <c r="I45" s="761" t="s">
        <v>4599</v>
      </c>
      <c r="J45" s="122">
        <v>20000</v>
      </c>
      <c r="K45" s="92" t="s">
        <v>4497</v>
      </c>
      <c r="L45" s="123" t="s">
        <v>4602</v>
      </c>
      <c r="M45" s="107"/>
      <c r="N45" s="92" t="s">
        <v>30</v>
      </c>
      <c r="O45" s="460">
        <v>45167</v>
      </c>
      <c r="P45" s="92" t="s">
        <v>4504</v>
      </c>
      <c r="Q45" s="92" t="s">
        <v>4603</v>
      </c>
      <c r="R45" s="99" t="s">
        <v>4593</v>
      </c>
      <c r="S45" s="107" t="s">
        <v>80</v>
      </c>
      <c r="T45" s="397"/>
      <c r="U45" s="397"/>
      <c r="V45" s="397"/>
      <c r="W45" s="397"/>
      <c r="X45" s="397"/>
      <c r="Y45" s="397"/>
      <c r="Z45" s="397"/>
      <c r="AA45" s="397"/>
      <c r="AB45" s="397"/>
      <c r="AC45" s="397"/>
      <c r="AD45" s="397"/>
      <c r="AE45" s="397"/>
      <c r="AF45" s="397"/>
      <c r="AG45" s="397"/>
      <c r="AH45" s="397"/>
      <c r="AI45" s="397"/>
      <c r="AJ45" s="397"/>
      <c r="AK45" s="397"/>
      <c r="AL45" s="397"/>
      <c r="AM45" s="397"/>
      <c r="AN45" s="397"/>
      <c r="AO45" s="397"/>
      <c r="AP45" s="397"/>
      <c r="AQ45" s="397"/>
      <c r="AR45" s="397"/>
      <c r="AS45" s="397"/>
      <c r="AT45" s="397"/>
      <c r="AU45" s="397"/>
      <c r="AV45" s="397"/>
      <c r="AW45" s="397"/>
      <c r="AX45" s="397"/>
      <c r="AY45" s="397"/>
      <c r="AZ45" s="397"/>
      <c r="BA45" s="397"/>
      <c r="BB45" s="397"/>
      <c r="BC45" s="397"/>
      <c r="BD45" s="397"/>
      <c r="BE45" s="397"/>
      <c r="BF45" s="397"/>
      <c r="BG45" s="397"/>
      <c r="BH45" s="397"/>
      <c r="BI45" s="397"/>
      <c r="BJ45" s="397"/>
      <c r="BK45" s="397"/>
      <c r="BL45" s="397"/>
      <c r="BM45" s="397"/>
      <c r="BN45" s="397"/>
      <c r="BO45" s="397"/>
      <c r="BP45" s="397"/>
      <c r="BQ45" s="397"/>
      <c r="BR45" s="397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9"/>
      <c r="ID45" s="119"/>
      <c r="IE45" s="119"/>
      <c r="IF45" s="119"/>
      <c r="IG45" s="119"/>
      <c r="IH45" s="119"/>
      <c r="II45" s="119"/>
      <c r="IJ45" s="119"/>
      <c r="IK45" s="119"/>
      <c r="IL45" s="119"/>
      <c r="IM45" s="119"/>
      <c r="IN45" s="119"/>
      <c r="IO45" s="119"/>
      <c r="IP45" s="119"/>
      <c r="IQ45" s="119"/>
      <c r="IR45" s="119"/>
      <c r="IS45" s="119"/>
      <c r="IT45" s="119"/>
      <c r="IU45" s="119"/>
      <c r="IV45" s="119"/>
      <c r="IW45" s="119"/>
      <c r="IX45" s="119"/>
      <c r="IY45" s="119"/>
      <c r="IZ45" s="119"/>
      <c r="JA45" s="119"/>
      <c r="JB45" s="119"/>
      <c r="JC45" s="119"/>
      <c r="JD45" s="119"/>
      <c r="JE45" s="119"/>
      <c r="JF45" s="119"/>
      <c r="JG45" s="119"/>
      <c r="JH45" s="119"/>
      <c r="JI45" s="119"/>
      <c r="JJ45" s="119"/>
      <c r="JK45" s="119"/>
      <c r="JL45" s="119"/>
      <c r="JM45" s="119"/>
      <c r="JN45" s="119"/>
      <c r="JO45" s="119"/>
      <c r="JP45" s="119"/>
      <c r="JQ45" s="119"/>
      <c r="JR45" s="119"/>
      <c r="JS45" s="119"/>
      <c r="JT45" s="119"/>
      <c r="JU45" s="119"/>
      <c r="JV45" s="119"/>
      <c r="JW45" s="119"/>
      <c r="JX45" s="119"/>
      <c r="JY45" s="119"/>
      <c r="JZ45" s="119"/>
      <c r="KA45" s="119"/>
      <c r="KB45" s="119"/>
      <c r="KC45" s="119"/>
      <c r="KD45" s="119"/>
      <c r="KE45" s="119"/>
      <c r="KF45" s="119"/>
      <c r="KG45" s="119"/>
      <c r="KH45" s="119"/>
      <c r="KI45" s="119"/>
      <c r="KJ45" s="119"/>
      <c r="KK45" s="119"/>
      <c r="KL45" s="119"/>
      <c r="KM45" s="119"/>
      <c r="KN45" s="119"/>
      <c r="KO45" s="119"/>
      <c r="KP45" s="119"/>
      <c r="KQ45" s="119"/>
      <c r="KR45" s="119"/>
      <c r="KS45" s="119"/>
      <c r="KT45" s="119"/>
      <c r="KU45" s="119"/>
      <c r="KV45" s="119"/>
      <c r="KW45" s="119"/>
      <c r="KX45" s="119"/>
      <c r="KY45" s="119"/>
      <c r="KZ45" s="119"/>
      <c r="LA45" s="119"/>
      <c r="LB45" s="119"/>
      <c r="LC45" s="119"/>
      <c r="LD45" s="119"/>
      <c r="LE45" s="119"/>
      <c r="LF45" s="119"/>
      <c r="LG45" s="119"/>
      <c r="LH45" s="119"/>
      <c r="LI45" s="119"/>
      <c r="LJ45" s="119"/>
      <c r="LK45" s="119"/>
      <c r="LL45" s="119"/>
      <c r="LM45" s="119"/>
      <c r="LN45" s="119"/>
      <c r="LO45" s="119"/>
      <c r="LP45" s="119"/>
      <c r="LQ45" s="119"/>
      <c r="LR45" s="119"/>
      <c r="LS45" s="119"/>
      <c r="LT45" s="119"/>
      <c r="LU45" s="119"/>
      <c r="LV45" s="119"/>
      <c r="LW45" s="119"/>
      <c r="LX45" s="119"/>
      <c r="LY45" s="119"/>
      <c r="LZ45" s="119"/>
      <c r="MA45" s="119"/>
      <c r="MB45" s="119"/>
      <c r="MC45" s="119"/>
      <c r="MD45" s="119"/>
      <c r="ME45" s="119"/>
      <c r="MF45" s="119"/>
      <c r="MG45" s="119"/>
      <c r="MH45" s="119"/>
      <c r="MI45" s="119"/>
      <c r="MJ45" s="119"/>
      <c r="MK45" s="119"/>
      <c r="ML45" s="119"/>
      <c r="MM45" s="119"/>
      <c r="MN45" s="119"/>
      <c r="MO45" s="119"/>
      <c r="MP45" s="119"/>
      <c r="MQ45" s="119"/>
      <c r="MR45" s="119"/>
      <c r="MS45" s="119"/>
      <c r="MT45" s="119"/>
      <c r="MU45" s="119"/>
      <c r="MV45" s="119"/>
      <c r="MW45" s="119"/>
      <c r="MX45" s="119"/>
      <c r="MY45" s="119"/>
      <c r="MZ45" s="119"/>
      <c r="NA45" s="119"/>
      <c r="NB45" s="119"/>
      <c r="NC45" s="119"/>
      <c r="ND45" s="119"/>
      <c r="NE45" s="119"/>
      <c r="NF45" s="119"/>
      <c r="NG45" s="119"/>
      <c r="NH45" s="119"/>
      <c r="NI45" s="119"/>
      <c r="NJ45" s="119"/>
      <c r="NK45" s="119"/>
      <c r="NL45" s="119"/>
      <c r="NM45" s="119"/>
      <c r="NN45" s="119"/>
      <c r="NO45" s="119"/>
      <c r="NP45" s="119"/>
      <c r="NQ45" s="119"/>
      <c r="NR45" s="119"/>
      <c r="NS45" s="119"/>
      <c r="NT45" s="119"/>
      <c r="NU45" s="119"/>
      <c r="NV45" s="119"/>
      <c r="NW45" s="119"/>
      <c r="NX45" s="119"/>
      <c r="NY45" s="119"/>
      <c r="NZ45" s="119"/>
      <c r="OA45" s="119"/>
      <c r="OB45" s="119"/>
      <c r="OC45" s="119"/>
      <c r="OD45" s="119"/>
      <c r="OE45" s="119"/>
      <c r="OF45" s="119"/>
      <c r="OG45" s="119"/>
      <c r="OH45" s="119"/>
      <c r="OI45" s="119"/>
      <c r="OJ45" s="119"/>
      <c r="OK45" s="119"/>
      <c r="OL45" s="119"/>
      <c r="OM45" s="119"/>
      <c r="ON45" s="119"/>
      <c r="OO45" s="119"/>
      <c r="OP45" s="119"/>
      <c r="OQ45" s="119"/>
      <c r="OR45" s="119"/>
      <c r="OS45" s="119"/>
      <c r="OT45" s="119"/>
      <c r="OU45" s="119"/>
      <c r="OV45" s="119"/>
      <c r="OW45" s="119"/>
      <c r="OX45" s="119"/>
      <c r="OY45" s="119"/>
      <c r="OZ45" s="119"/>
      <c r="PA45" s="119"/>
      <c r="PB45" s="119"/>
      <c r="PC45" s="119"/>
      <c r="PD45" s="119"/>
      <c r="PE45" s="119"/>
      <c r="PF45" s="119"/>
      <c r="PG45" s="119"/>
      <c r="PH45" s="119"/>
      <c r="PI45" s="119"/>
      <c r="PJ45" s="119"/>
      <c r="PK45" s="119"/>
      <c r="PL45" s="119"/>
      <c r="PM45" s="119"/>
      <c r="PN45" s="119"/>
      <c r="PO45" s="119"/>
      <c r="PP45" s="119"/>
      <c r="PQ45" s="119"/>
      <c r="PR45" s="119"/>
      <c r="PS45" s="119"/>
      <c r="PT45" s="119"/>
      <c r="PU45" s="119"/>
      <c r="PV45" s="119"/>
      <c r="PW45" s="119"/>
      <c r="PX45" s="119"/>
      <c r="PY45" s="119"/>
      <c r="PZ45" s="119"/>
      <c r="QA45" s="119"/>
      <c r="QB45" s="119"/>
      <c r="QC45" s="119"/>
      <c r="QD45" s="119"/>
      <c r="QE45" s="119"/>
      <c r="QF45" s="119"/>
      <c r="QG45" s="119"/>
      <c r="QH45" s="119"/>
      <c r="QI45" s="119"/>
      <c r="QJ45" s="119"/>
      <c r="QK45" s="119"/>
      <c r="QL45" s="119"/>
      <c r="QM45" s="119"/>
      <c r="QN45" s="119"/>
      <c r="QO45" s="119"/>
      <c r="QP45" s="119"/>
      <c r="QQ45" s="119"/>
      <c r="QR45" s="119"/>
      <c r="QS45" s="119"/>
      <c r="QT45" s="119"/>
      <c r="QU45" s="119"/>
      <c r="QV45" s="119"/>
      <c r="QW45" s="119"/>
      <c r="QX45" s="119"/>
      <c r="QY45" s="119"/>
      <c r="QZ45" s="119"/>
      <c r="RA45" s="119"/>
      <c r="RB45" s="119"/>
      <c r="RC45" s="119"/>
      <c r="RD45" s="119"/>
      <c r="RE45" s="119"/>
      <c r="RF45" s="119"/>
      <c r="RG45" s="119"/>
      <c r="RH45" s="119"/>
      <c r="RI45" s="119"/>
      <c r="RJ45" s="119"/>
      <c r="RK45" s="119"/>
      <c r="RL45" s="119"/>
      <c r="RM45" s="119"/>
      <c r="RN45" s="119"/>
      <c r="RO45" s="119"/>
      <c r="RP45" s="119"/>
      <c r="RQ45" s="119"/>
      <c r="RR45" s="119"/>
      <c r="RS45" s="119"/>
    </row>
    <row r="46" spans="1:487" ht="15">
      <c r="A46" s="107" t="s">
        <v>4586</v>
      </c>
      <c r="B46" s="107" t="s">
        <v>4597</v>
      </c>
      <c r="C46" s="92" t="s">
        <v>378</v>
      </c>
      <c r="D46" s="297">
        <v>115000</v>
      </c>
      <c r="E46" s="92" t="s">
        <v>4505</v>
      </c>
      <c r="F46" s="92" t="s">
        <v>23</v>
      </c>
      <c r="G46" s="123" t="s">
        <v>4598</v>
      </c>
      <c r="H46" s="92" t="s">
        <v>27</v>
      </c>
      <c r="I46" s="761" t="s">
        <v>4599</v>
      </c>
      <c r="J46" s="122">
        <v>20000</v>
      </c>
      <c r="K46" s="92" t="s">
        <v>4497</v>
      </c>
      <c r="L46" s="283" t="s">
        <v>4604</v>
      </c>
      <c r="M46" s="107"/>
      <c r="N46" s="92" t="s">
        <v>30</v>
      </c>
      <c r="O46" s="460">
        <v>45174</v>
      </c>
      <c r="P46" s="92" t="s">
        <v>4507</v>
      </c>
      <c r="Q46" s="92" t="s">
        <v>4605</v>
      </c>
      <c r="R46" s="99" t="s">
        <v>4593</v>
      </c>
      <c r="S46" s="107" t="s">
        <v>80</v>
      </c>
      <c r="T46" s="397"/>
      <c r="U46" s="397"/>
      <c r="V46" s="397"/>
      <c r="W46" s="397"/>
      <c r="X46" s="397"/>
      <c r="Y46" s="397"/>
      <c r="Z46" s="397"/>
      <c r="AA46" s="397"/>
      <c r="AB46" s="397"/>
      <c r="AC46" s="397"/>
      <c r="AD46" s="397"/>
      <c r="AE46" s="397"/>
      <c r="AF46" s="397"/>
      <c r="AG46" s="397"/>
      <c r="AH46" s="397"/>
      <c r="AI46" s="397"/>
      <c r="AJ46" s="397"/>
      <c r="AK46" s="397"/>
      <c r="AL46" s="397"/>
      <c r="AM46" s="397"/>
      <c r="AN46" s="397"/>
      <c r="AO46" s="397"/>
      <c r="AP46" s="397"/>
      <c r="AQ46" s="397"/>
      <c r="AR46" s="397"/>
      <c r="AS46" s="397"/>
      <c r="AT46" s="397"/>
      <c r="AU46" s="397"/>
      <c r="AV46" s="397"/>
      <c r="AW46" s="397"/>
      <c r="AX46" s="397"/>
      <c r="AY46" s="397"/>
      <c r="AZ46" s="397"/>
      <c r="BA46" s="397"/>
      <c r="BB46" s="397"/>
      <c r="BC46" s="397"/>
      <c r="BD46" s="397"/>
      <c r="BE46" s="397"/>
      <c r="BF46" s="397"/>
      <c r="BG46" s="397"/>
      <c r="BH46" s="397"/>
      <c r="BI46" s="397"/>
      <c r="BJ46" s="397"/>
      <c r="BK46" s="397"/>
      <c r="BL46" s="397"/>
      <c r="BM46" s="397"/>
      <c r="BN46" s="397"/>
      <c r="BO46" s="397"/>
      <c r="BP46" s="397"/>
      <c r="BQ46" s="397"/>
      <c r="BR46" s="397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9"/>
      <c r="HH46" s="119"/>
      <c r="HI46" s="119"/>
      <c r="HJ46" s="119"/>
      <c r="HK46" s="119"/>
      <c r="HL46" s="119"/>
      <c r="HM46" s="119"/>
      <c r="HN46" s="119"/>
      <c r="HO46" s="119"/>
      <c r="HP46" s="119"/>
      <c r="HQ46" s="119"/>
      <c r="HR46" s="119"/>
      <c r="HS46" s="119"/>
      <c r="HT46" s="119"/>
      <c r="HU46" s="119"/>
      <c r="HV46" s="119"/>
      <c r="HW46" s="119"/>
      <c r="HX46" s="119"/>
      <c r="HY46" s="119"/>
      <c r="HZ46" s="119"/>
      <c r="IA46" s="119"/>
      <c r="IB46" s="119"/>
      <c r="IC46" s="119"/>
      <c r="ID46" s="119"/>
      <c r="IE46" s="119"/>
      <c r="IF46" s="119"/>
      <c r="IG46" s="119"/>
      <c r="IH46" s="119"/>
      <c r="II46" s="119"/>
      <c r="IJ46" s="119"/>
      <c r="IK46" s="119"/>
      <c r="IL46" s="119"/>
      <c r="IM46" s="119"/>
      <c r="IN46" s="119"/>
      <c r="IO46" s="119"/>
      <c r="IP46" s="119"/>
      <c r="IQ46" s="119"/>
      <c r="IR46" s="119"/>
      <c r="IS46" s="119"/>
      <c r="IT46" s="119"/>
      <c r="IU46" s="119"/>
      <c r="IV46" s="119"/>
      <c r="IW46" s="119"/>
      <c r="IX46" s="119"/>
      <c r="IY46" s="119"/>
      <c r="IZ46" s="119"/>
      <c r="JA46" s="119"/>
      <c r="JB46" s="119"/>
      <c r="JC46" s="119"/>
      <c r="JD46" s="119"/>
      <c r="JE46" s="119"/>
      <c r="JF46" s="119"/>
      <c r="JG46" s="119"/>
      <c r="JH46" s="119"/>
      <c r="JI46" s="119"/>
      <c r="JJ46" s="119"/>
      <c r="JK46" s="119"/>
      <c r="JL46" s="119"/>
      <c r="JM46" s="119"/>
      <c r="JN46" s="119"/>
      <c r="JO46" s="119"/>
      <c r="JP46" s="119"/>
      <c r="JQ46" s="119"/>
      <c r="JR46" s="119"/>
      <c r="JS46" s="119"/>
      <c r="JT46" s="119"/>
      <c r="JU46" s="119"/>
      <c r="JV46" s="119"/>
      <c r="JW46" s="119"/>
      <c r="JX46" s="119"/>
      <c r="JY46" s="119"/>
      <c r="JZ46" s="119"/>
      <c r="KA46" s="119"/>
      <c r="KB46" s="119"/>
      <c r="KC46" s="119"/>
      <c r="KD46" s="119"/>
      <c r="KE46" s="119"/>
      <c r="KF46" s="119"/>
      <c r="KG46" s="119"/>
      <c r="KH46" s="119"/>
      <c r="KI46" s="119"/>
      <c r="KJ46" s="119"/>
      <c r="KK46" s="119"/>
      <c r="KL46" s="119"/>
      <c r="KM46" s="119"/>
      <c r="KN46" s="119"/>
      <c r="KO46" s="119"/>
      <c r="KP46" s="119"/>
      <c r="KQ46" s="119"/>
      <c r="KR46" s="119"/>
      <c r="KS46" s="119"/>
      <c r="KT46" s="119"/>
      <c r="KU46" s="119"/>
      <c r="KV46" s="119"/>
      <c r="KW46" s="119"/>
      <c r="KX46" s="119"/>
      <c r="KY46" s="119"/>
      <c r="KZ46" s="119"/>
      <c r="LA46" s="119"/>
      <c r="LB46" s="119"/>
      <c r="LC46" s="119"/>
      <c r="LD46" s="119"/>
      <c r="LE46" s="119"/>
      <c r="LF46" s="119"/>
      <c r="LG46" s="119"/>
      <c r="LH46" s="119"/>
      <c r="LI46" s="119"/>
      <c r="LJ46" s="119"/>
      <c r="LK46" s="119"/>
      <c r="LL46" s="119"/>
      <c r="LM46" s="119"/>
      <c r="LN46" s="119"/>
      <c r="LO46" s="119"/>
      <c r="LP46" s="119"/>
      <c r="LQ46" s="119"/>
      <c r="LR46" s="119"/>
      <c r="LS46" s="119"/>
      <c r="LT46" s="119"/>
      <c r="LU46" s="119"/>
      <c r="LV46" s="119"/>
      <c r="LW46" s="119"/>
      <c r="LX46" s="119"/>
      <c r="LY46" s="119"/>
      <c r="LZ46" s="119"/>
      <c r="MA46" s="119"/>
      <c r="MB46" s="119"/>
      <c r="MC46" s="119"/>
      <c r="MD46" s="119"/>
      <c r="ME46" s="119"/>
      <c r="MF46" s="119"/>
      <c r="MG46" s="119"/>
      <c r="MH46" s="119"/>
      <c r="MI46" s="119"/>
      <c r="MJ46" s="119"/>
      <c r="MK46" s="119"/>
      <c r="ML46" s="119"/>
      <c r="MM46" s="119"/>
      <c r="MN46" s="119"/>
      <c r="MO46" s="119"/>
      <c r="MP46" s="119"/>
      <c r="MQ46" s="119"/>
      <c r="MR46" s="119"/>
      <c r="MS46" s="119"/>
      <c r="MT46" s="119"/>
      <c r="MU46" s="119"/>
      <c r="MV46" s="119"/>
      <c r="MW46" s="119"/>
      <c r="MX46" s="119"/>
      <c r="MY46" s="119"/>
      <c r="MZ46" s="119"/>
      <c r="NA46" s="119"/>
      <c r="NB46" s="119"/>
      <c r="NC46" s="119"/>
      <c r="ND46" s="119"/>
      <c r="NE46" s="119"/>
      <c r="NF46" s="119"/>
      <c r="NG46" s="119"/>
      <c r="NH46" s="119"/>
      <c r="NI46" s="119"/>
      <c r="NJ46" s="119"/>
      <c r="NK46" s="119"/>
      <c r="NL46" s="119"/>
      <c r="NM46" s="119"/>
      <c r="NN46" s="119"/>
      <c r="NO46" s="119"/>
      <c r="NP46" s="119"/>
      <c r="NQ46" s="119"/>
      <c r="NR46" s="119"/>
      <c r="NS46" s="119"/>
      <c r="NT46" s="119"/>
      <c r="NU46" s="119"/>
      <c r="NV46" s="119"/>
      <c r="NW46" s="119"/>
      <c r="NX46" s="119"/>
      <c r="NY46" s="119"/>
      <c r="NZ46" s="119"/>
      <c r="OA46" s="119"/>
      <c r="OB46" s="119"/>
      <c r="OC46" s="119"/>
      <c r="OD46" s="119"/>
      <c r="OE46" s="119"/>
      <c r="OF46" s="119"/>
      <c r="OG46" s="119"/>
      <c r="OH46" s="119"/>
      <c r="OI46" s="119"/>
      <c r="OJ46" s="119"/>
      <c r="OK46" s="119"/>
      <c r="OL46" s="119"/>
      <c r="OM46" s="119"/>
      <c r="ON46" s="119"/>
      <c r="OO46" s="119"/>
      <c r="OP46" s="119"/>
      <c r="OQ46" s="119"/>
      <c r="OR46" s="119"/>
      <c r="OS46" s="119"/>
      <c r="OT46" s="119"/>
      <c r="OU46" s="119"/>
      <c r="OV46" s="119"/>
      <c r="OW46" s="119"/>
      <c r="OX46" s="119"/>
      <c r="OY46" s="119"/>
      <c r="OZ46" s="119"/>
      <c r="PA46" s="119"/>
      <c r="PB46" s="119"/>
      <c r="PC46" s="119"/>
      <c r="PD46" s="119"/>
      <c r="PE46" s="119"/>
      <c r="PF46" s="119"/>
      <c r="PG46" s="119"/>
      <c r="PH46" s="119"/>
      <c r="PI46" s="119"/>
      <c r="PJ46" s="119"/>
      <c r="PK46" s="119"/>
      <c r="PL46" s="119"/>
      <c r="PM46" s="119"/>
      <c r="PN46" s="119"/>
      <c r="PO46" s="119"/>
      <c r="PP46" s="119"/>
      <c r="PQ46" s="119"/>
      <c r="PR46" s="119"/>
      <c r="PS46" s="119"/>
      <c r="PT46" s="119"/>
      <c r="PU46" s="119"/>
      <c r="PV46" s="119"/>
      <c r="PW46" s="119"/>
      <c r="PX46" s="119"/>
      <c r="PY46" s="119"/>
      <c r="PZ46" s="119"/>
      <c r="QA46" s="119"/>
      <c r="QB46" s="119"/>
      <c r="QC46" s="119"/>
      <c r="QD46" s="119"/>
      <c r="QE46" s="119"/>
      <c r="QF46" s="119"/>
      <c r="QG46" s="119"/>
      <c r="QH46" s="119"/>
      <c r="QI46" s="119"/>
      <c r="QJ46" s="119"/>
      <c r="QK46" s="119"/>
      <c r="QL46" s="119"/>
      <c r="QM46" s="119"/>
      <c r="QN46" s="119"/>
      <c r="QO46" s="119"/>
      <c r="QP46" s="119"/>
      <c r="QQ46" s="119"/>
      <c r="QR46" s="119"/>
      <c r="QS46" s="119"/>
      <c r="QT46" s="119"/>
      <c r="QU46" s="119"/>
      <c r="QV46" s="119"/>
      <c r="QW46" s="119"/>
      <c r="QX46" s="119"/>
      <c r="QY46" s="119"/>
      <c r="QZ46" s="119"/>
      <c r="RA46" s="119"/>
      <c r="RB46" s="119"/>
      <c r="RC46" s="119"/>
      <c r="RD46" s="119"/>
      <c r="RE46" s="119"/>
      <c r="RF46" s="119"/>
      <c r="RG46" s="119"/>
      <c r="RH46" s="119"/>
      <c r="RI46" s="119"/>
      <c r="RJ46" s="119"/>
      <c r="RK46" s="119"/>
      <c r="RL46" s="119"/>
      <c r="RM46" s="119"/>
      <c r="RN46" s="119"/>
      <c r="RO46" s="119"/>
      <c r="RP46" s="119"/>
      <c r="RQ46" s="119"/>
      <c r="RR46" s="119"/>
      <c r="RS46" s="119"/>
    </row>
    <row r="47" spans="1:487" ht="15">
      <c r="A47" s="107" t="s">
        <v>4586</v>
      </c>
      <c r="B47" s="65" t="s">
        <v>2175</v>
      </c>
      <c r="C47" s="92" t="s">
        <v>39</v>
      </c>
      <c r="D47" s="297">
        <v>121000</v>
      </c>
      <c r="E47" s="92" t="s">
        <v>4494</v>
      </c>
      <c r="F47" s="66" t="s">
        <v>403</v>
      </c>
      <c r="G47" s="762" t="s">
        <v>2176</v>
      </c>
      <c r="H47" s="92" t="s">
        <v>27</v>
      </c>
      <c r="I47" s="761" t="s">
        <v>4606</v>
      </c>
      <c r="J47" s="69">
        <v>50000</v>
      </c>
      <c r="K47" s="92" t="s">
        <v>4497</v>
      </c>
      <c r="L47" s="123" t="s">
        <v>4607</v>
      </c>
      <c r="M47" s="107"/>
      <c r="N47" s="92" t="s">
        <v>30</v>
      </c>
      <c r="O47" s="460">
        <v>45174</v>
      </c>
      <c r="P47" s="92" t="s">
        <v>4595</v>
      </c>
      <c r="Q47" s="92" t="s">
        <v>4608</v>
      </c>
      <c r="R47" s="99" t="s">
        <v>4593</v>
      </c>
      <c r="S47" s="107" t="s">
        <v>80</v>
      </c>
      <c r="T47" s="397"/>
      <c r="U47" s="397"/>
      <c r="V47" s="397"/>
      <c r="W47" s="397"/>
      <c r="X47" s="397"/>
      <c r="Y47" s="397"/>
      <c r="Z47" s="397"/>
      <c r="AA47" s="397"/>
      <c r="AB47" s="397"/>
      <c r="AC47" s="397"/>
      <c r="AD47" s="397"/>
      <c r="AE47" s="397"/>
      <c r="AF47" s="397"/>
      <c r="AG47" s="397"/>
      <c r="AH47" s="397"/>
      <c r="AI47" s="397"/>
      <c r="AJ47" s="397"/>
      <c r="AK47" s="397"/>
      <c r="AL47" s="397"/>
      <c r="AM47" s="397"/>
      <c r="AN47" s="397"/>
      <c r="AO47" s="397"/>
      <c r="AP47" s="397"/>
      <c r="AQ47" s="397"/>
      <c r="AR47" s="397"/>
      <c r="AS47" s="397"/>
      <c r="AT47" s="397"/>
      <c r="AU47" s="397"/>
      <c r="AV47" s="397"/>
      <c r="AW47" s="397"/>
      <c r="AX47" s="397"/>
      <c r="AY47" s="397"/>
      <c r="AZ47" s="397"/>
      <c r="BA47" s="397"/>
      <c r="BB47" s="397"/>
      <c r="BC47" s="397"/>
      <c r="BD47" s="397"/>
      <c r="BE47" s="397"/>
      <c r="BF47" s="397"/>
      <c r="BG47" s="397"/>
      <c r="BH47" s="397"/>
      <c r="BI47" s="397"/>
      <c r="BJ47" s="397"/>
      <c r="BK47" s="397"/>
      <c r="BL47" s="397"/>
      <c r="BM47" s="397"/>
      <c r="BN47" s="397"/>
      <c r="BO47" s="397"/>
      <c r="BP47" s="397"/>
      <c r="BQ47" s="397"/>
      <c r="BR47" s="397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9"/>
      <c r="ID47" s="119"/>
      <c r="IE47" s="119"/>
      <c r="IF47" s="119"/>
      <c r="IG47" s="119"/>
      <c r="IH47" s="119"/>
      <c r="II47" s="119"/>
      <c r="IJ47" s="119"/>
      <c r="IK47" s="119"/>
      <c r="IL47" s="119"/>
      <c r="IM47" s="119"/>
      <c r="IN47" s="119"/>
      <c r="IO47" s="119"/>
      <c r="IP47" s="119"/>
      <c r="IQ47" s="119"/>
      <c r="IR47" s="119"/>
      <c r="IS47" s="119"/>
      <c r="IT47" s="119"/>
      <c r="IU47" s="119"/>
      <c r="IV47" s="119"/>
      <c r="IW47" s="119"/>
      <c r="IX47" s="119"/>
      <c r="IY47" s="119"/>
      <c r="IZ47" s="119"/>
      <c r="JA47" s="119"/>
      <c r="JB47" s="119"/>
      <c r="JC47" s="119"/>
      <c r="JD47" s="119"/>
      <c r="JE47" s="119"/>
      <c r="JF47" s="119"/>
      <c r="JG47" s="119"/>
      <c r="JH47" s="119"/>
      <c r="JI47" s="119"/>
      <c r="JJ47" s="119"/>
      <c r="JK47" s="119"/>
      <c r="JL47" s="119"/>
      <c r="JM47" s="119"/>
      <c r="JN47" s="119"/>
      <c r="JO47" s="119"/>
      <c r="JP47" s="119"/>
      <c r="JQ47" s="119"/>
      <c r="JR47" s="119"/>
      <c r="JS47" s="119"/>
      <c r="JT47" s="119"/>
      <c r="JU47" s="119"/>
      <c r="JV47" s="119"/>
      <c r="JW47" s="119"/>
      <c r="JX47" s="119"/>
      <c r="JY47" s="119"/>
      <c r="JZ47" s="119"/>
      <c r="KA47" s="119"/>
      <c r="KB47" s="119"/>
      <c r="KC47" s="119"/>
      <c r="KD47" s="119"/>
      <c r="KE47" s="119"/>
      <c r="KF47" s="119"/>
      <c r="KG47" s="119"/>
      <c r="KH47" s="119"/>
      <c r="KI47" s="119"/>
      <c r="KJ47" s="119"/>
      <c r="KK47" s="119"/>
      <c r="KL47" s="119"/>
      <c r="KM47" s="119"/>
      <c r="KN47" s="119"/>
      <c r="KO47" s="119"/>
      <c r="KP47" s="119"/>
      <c r="KQ47" s="119"/>
      <c r="KR47" s="119"/>
      <c r="KS47" s="119"/>
      <c r="KT47" s="119"/>
      <c r="KU47" s="119"/>
      <c r="KV47" s="119"/>
      <c r="KW47" s="119"/>
      <c r="KX47" s="119"/>
      <c r="KY47" s="119"/>
      <c r="KZ47" s="119"/>
      <c r="LA47" s="119"/>
      <c r="LB47" s="119"/>
      <c r="LC47" s="119"/>
      <c r="LD47" s="119"/>
      <c r="LE47" s="119"/>
      <c r="LF47" s="119"/>
      <c r="LG47" s="119"/>
      <c r="LH47" s="119"/>
      <c r="LI47" s="119"/>
      <c r="LJ47" s="119"/>
      <c r="LK47" s="119"/>
      <c r="LL47" s="119"/>
      <c r="LM47" s="119"/>
      <c r="LN47" s="119"/>
      <c r="LO47" s="119"/>
      <c r="LP47" s="119"/>
      <c r="LQ47" s="119"/>
      <c r="LR47" s="119"/>
      <c r="LS47" s="119"/>
      <c r="LT47" s="119"/>
      <c r="LU47" s="119"/>
      <c r="LV47" s="119"/>
      <c r="LW47" s="119"/>
      <c r="LX47" s="119"/>
      <c r="LY47" s="119"/>
      <c r="LZ47" s="119"/>
      <c r="MA47" s="119"/>
      <c r="MB47" s="119"/>
      <c r="MC47" s="119"/>
      <c r="MD47" s="119"/>
      <c r="ME47" s="119"/>
      <c r="MF47" s="119"/>
      <c r="MG47" s="119"/>
      <c r="MH47" s="119"/>
      <c r="MI47" s="119"/>
      <c r="MJ47" s="119"/>
      <c r="MK47" s="119"/>
      <c r="ML47" s="119"/>
      <c r="MM47" s="119"/>
      <c r="MN47" s="119"/>
      <c r="MO47" s="119"/>
      <c r="MP47" s="119"/>
      <c r="MQ47" s="119"/>
      <c r="MR47" s="119"/>
      <c r="MS47" s="119"/>
      <c r="MT47" s="119"/>
      <c r="MU47" s="119"/>
      <c r="MV47" s="119"/>
      <c r="MW47" s="119"/>
      <c r="MX47" s="119"/>
      <c r="MY47" s="119"/>
      <c r="MZ47" s="119"/>
      <c r="NA47" s="119"/>
      <c r="NB47" s="119"/>
      <c r="NC47" s="119"/>
      <c r="ND47" s="119"/>
      <c r="NE47" s="119"/>
      <c r="NF47" s="119"/>
      <c r="NG47" s="119"/>
      <c r="NH47" s="119"/>
      <c r="NI47" s="119"/>
      <c r="NJ47" s="119"/>
      <c r="NK47" s="119"/>
      <c r="NL47" s="119"/>
      <c r="NM47" s="119"/>
      <c r="NN47" s="119"/>
      <c r="NO47" s="119"/>
      <c r="NP47" s="119"/>
      <c r="NQ47" s="119"/>
      <c r="NR47" s="119"/>
      <c r="NS47" s="119"/>
      <c r="NT47" s="119"/>
      <c r="NU47" s="119"/>
      <c r="NV47" s="119"/>
      <c r="NW47" s="119"/>
      <c r="NX47" s="119"/>
      <c r="NY47" s="119"/>
      <c r="NZ47" s="119"/>
      <c r="OA47" s="119"/>
      <c r="OB47" s="119"/>
      <c r="OC47" s="119"/>
      <c r="OD47" s="119"/>
      <c r="OE47" s="119"/>
      <c r="OF47" s="119"/>
      <c r="OG47" s="119"/>
      <c r="OH47" s="119"/>
      <c r="OI47" s="119"/>
      <c r="OJ47" s="119"/>
      <c r="OK47" s="119"/>
      <c r="OL47" s="119"/>
      <c r="OM47" s="119"/>
      <c r="ON47" s="119"/>
      <c r="OO47" s="119"/>
      <c r="OP47" s="119"/>
      <c r="OQ47" s="119"/>
      <c r="OR47" s="119"/>
      <c r="OS47" s="119"/>
      <c r="OT47" s="119"/>
      <c r="OU47" s="119"/>
      <c r="OV47" s="119"/>
      <c r="OW47" s="119"/>
      <c r="OX47" s="119"/>
      <c r="OY47" s="119"/>
      <c r="OZ47" s="119"/>
      <c r="PA47" s="119"/>
      <c r="PB47" s="119"/>
      <c r="PC47" s="119"/>
      <c r="PD47" s="119"/>
      <c r="PE47" s="119"/>
      <c r="PF47" s="119"/>
      <c r="PG47" s="119"/>
      <c r="PH47" s="119"/>
      <c r="PI47" s="119"/>
      <c r="PJ47" s="119"/>
      <c r="PK47" s="119"/>
      <c r="PL47" s="119"/>
      <c r="PM47" s="119"/>
      <c r="PN47" s="119"/>
      <c r="PO47" s="119"/>
      <c r="PP47" s="119"/>
      <c r="PQ47" s="119"/>
      <c r="PR47" s="119"/>
      <c r="PS47" s="119"/>
      <c r="PT47" s="119"/>
      <c r="PU47" s="119"/>
      <c r="PV47" s="119"/>
      <c r="PW47" s="119"/>
      <c r="PX47" s="119"/>
      <c r="PY47" s="119"/>
      <c r="PZ47" s="119"/>
      <c r="QA47" s="119"/>
      <c r="QB47" s="119"/>
      <c r="QC47" s="119"/>
      <c r="QD47" s="119"/>
      <c r="QE47" s="119"/>
      <c r="QF47" s="119"/>
      <c r="QG47" s="119"/>
      <c r="QH47" s="119"/>
      <c r="QI47" s="119"/>
      <c r="QJ47" s="119"/>
      <c r="QK47" s="119"/>
      <c r="QL47" s="119"/>
      <c r="QM47" s="119"/>
      <c r="QN47" s="119"/>
      <c r="QO47" s="119"/>
      <c r="QP47" s="119"/>
      <c r="QQ47" s="119"/>
      <c r="QR47" s="119"/>
      <c r="QS47" s="119"/>
      <c r="QT47" s="119"/>
      <c r="QU47" s="119"/>
      <c r="QV47" s="119"/>
      <c r="QW47" s="119"/>
      <c r="QX47" s="119"/>
      <c r="QY47" s="119"/>
      <c r="QZ47" s="119"/>
      <c r="RA47" s="119"/>
      <c r="RB47" s="119"/>
      <c r="RC47" s="119"/>
      <c r="RD47" s="119"/>
      <c r="RE47" s="119"/>
      <c r="RF47" s="119"/>
      <c r="RG47" s="119"/>
      <c r="RH47" s="119"/>
      <c r="RI47" s="119"/>
      <c r="RJ47" s="119"/>
      <c r="RK47" s="119"/>
      <c r="RL47" s="119"/>
      <c r="RM47" s="119"/>
      <c r="RN47" s="119"/>
      <c r="RO47" s="119"/>
      <c r="RP47" s="119"/>
      <c r="RQ47" s="119"/>
      <c r="RR47" s="119"/>
      <c r="RS47" s="119"/>
    </row>
    <row r="48" spans="1:487" ht="15">
      <c r="A48" s="107" t="s">
        <v>4586</v>
      </c>
      <c r="B48" s="65" t="s">
        <v>2175</v>
      </c>
      <c r="C48" s="92" t="s">
        <v>39</v>
      </c>
      <c r="D48" s="297">
        <v>121000</v>
      </c>
      <c r="E48" s="92" t="s">
        <v>4502</v>
      </c>
      <c r="F48" s="66" t="s">
        <v>403</v>
      </c>
      <c r="G48" s="762" t="s">
        <v>2176</v>
      </c>
      <c r="H48" s="92" t="s">
        <v>27</v>
      </c>
      <c r="I48" s="761" t="s">
        <v>4606</v>
      </c>
      <c r="J48" s="137">
        <v>50000</v>
      </c>
      <c r="K48" s="92" t="s">
        <v>2713</v>
      </c>
      <c r="L48" s="123" t="s">
        <v>4609</v>
      </c>
      <c r="M48" s="107"/>
      <c r="N48" s="92" t="s">
        <v>30</v>
      </c>
      <c r="O48" s="460">
        <v>45183</v>
      </c>
      <c r="P48" s="92" t="s">
        <v>4610</v>
      </c>
      <c r="Q48" s="92" t="s">
        <v>4611</v>
      </c>
      <c r="R48" s="99" t="s">
        <v>4593</v>
      </c>
      <c r="S48" s="107" t="s">
        <v>80</v>
      </c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  <c r="AH48" s="397"/>
      <c r="AI48" s="397"/>
      <c r="AJ48" s="397"/>
      <c r="AK48" s="397"/>
      <c r="AL48" s="397"/>
      <c r="AM48" s="397"/>
      <c r="AN48" s="397"/>
      <c r="AO48" s="397"/>
      <c r="AP48" s="397"/>
      <c r="AQ48" s="397"/>
      <c r="AR48" s="397"/>
      <c r="AS48" s="397"/>
      <c r="AT48" s="397"/>
      <c r="AU48" s="397"/>
      <c r="AV48" s="397"/>
      <c r="AW48" s="397"/>
      <c r="AX48" s="397"/>
      <c r="AY48" s="397"/>
      <c r="AZ48" s="397"/>
      <c r="BA48" s="397"/>
      <c r="BB48" s="397"/>
      <c r="BC48" s="397"/>
      <c r="BD48" s="397"/>
      <c r="BE48" s="397"/>
      <c r="BF48" s="397"/>
      <c r="BG48" s="397"/>
      <c r="BH48" s="397"/>
      <c r="BI48" s="397"/>
      <c r="BJ48" s="397"/>
      <c r="BK48" s="397"/>
      <c r="BL48" s="397"/>
      <c r="BM48" s="397"/>
      <c r="BN48" s="397"/>
      <c r="BO48" s="397"/>
      <c r="BP48" s="397"/>
      <c r="BQ48" s="397"/>
      <c r="BR48" s="397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19"/>
      <c r="DQ48" s="119"/>
      <c r="DR48" s="119"/>
      <c r="DS48" s="119"/>
      <c r="DT48" s="119"/>
      <c r="DU48" s="119"/>
      <c r="DV48" s="119"/>
      <c r="DW48" s="119"/>
      <c r="DX48" s="119"/>
      <c r="DY48" s="119"/>
      <c r="DZ48" s="119"/>
      <c r="EA48" s="119"/>
      <c r="EB48" s="119"/>
      <c r="EC48" s="119"/>
      <c r="ED48" s="119"/>
      <c r="EE48" s="119"/>
      <c r="EF48" s="119"/>
      <c r="EG48" s="119"/>
      <c r="EH48" s="119"/>
      <c r="EI48" s="119"/>
      <c r="EJ48" s="119"/>
      <c r="EK48" s="119"/>
      <c r="EL48" s="119"/>
      <c r="EM48" s="119"/>
      <c r="EN48" s="119"/>
      <c r="EO48" s="119"/>
      <c r="EP48" s="119"/>
      <c r="EQ48" s="119"/>
      <c r="ER48" s="119"/>
      <c r="ES48" s="119"/>
      <c r="ET48" s="119"/>
      <c r="EU48" s="119"/>
      <c r="EV48" s="119"/>
      <c r="EW48" s="119"/>
      <c r="EX48" s="119"/>
      <c r="EY48" s="119"/>
      <c r="EZ48" s="119"/>
      <c r="FA48" s="119"/>
      <c r="FB48" s="119"/>
      <c r="FC48" s="119"/>
      <c r="FD48" s="119"/>
      <c r="FE48" s="119"/>
      <c r="FF48" s="119"/>
      <c r="FG48" s="119"/>
      <c r="FH48" s="119"/>
      <c r="FI48" s="119"/>
      <c r="FJ48" s="119"/>
      <c r="FK48" s="119"/>
      <c r="FL48" s="119"/>
      <c r="FM48" s="119"/>
      <c r="FN48" s="119"/>
      <c r="FO48" s="119"/>
      <c r="FP48" s="119"/>
      <c r="FQ48" s="119"/>
      <c r="FR48" s="119"/>
      <c r="FS48" s="119"/>
      <c r="FT48" s="119"/>
      <c r="FU48" s="119"/>
      <c r="FV48" s="119"/>
      <c r="FW48" s="119"/>
      <c r="FX48" s="119"/>
      <c r="FY48" s="119"/>
      <c r="FZ48" s="119"/>
      <c r="GA48" s="119"/>
      <c r="GB48" s="119"/>
      <c r="GC48" s="119"/>
      <c r="GD48" s="119"/>
      <c r="GE48" s="119"/>
      <c r="GF48" s="119"/>
      <c r="GG48" s="119"/>
      <c r="GH48" s="119"/>
      <c r="GI48" s="119"/>
      <c r="GJ48" s="119"/>
      <c r="GK48" s="119"/>
      <c r="GL48" s="119"/>
      <c r="GM48" s="119"/>
      <c r="GN48" s="119"/>
      <c r="GO48" s="119"/>
      <c r="GP48" s="119"/>
      <c r="GQ48" s="119"/>
      <c r="GR48" s="119"/>
      <c r="GS48" s="119"/>
      <c r="GT48" s="119"/>
      <c r="GU48" s="119"/>
      <c r="GV48" s="119"/>
      <c r="GW48" s="119"/>
      <c r="GX48" s="119"/>
      <c r="GY48" s="119"/>
      <c r="GZ48" s="119"/>
      <c r="HA48" s="119"/>
      <c r="HB48" s="119"/>
      <c r="HC48" s="119"/>
      <c r="HD48" s="119"/>
      <c r="HE48" s="119"/>
      <c r="HF48" s="119"/>
      <c r="HG48" s="119"/>
      <c r="HH48" s="119"/>
      <c r="HI48" s="119"/>
      <c r="HJ48" s="119"/>
      <c r="HK48" s="119"/>
      <c r="HL48" s="119"/>
      <c r="HM48" s="119"/>
      <c r="HN48" s="119"/>
      <c r="HO48" s="119"/>
      <c r="HP48" s="119"/>
      <c r="HQ48" s="119"/>
      <c r="HR48" s="119"/>
      <c r="HS48" s="119"/>
      <c r="HT48" s="119"/>
      <c r="HU48" s="119"/>
      <c r="HV48" s="119"/>
      <c r="HW48" s="119"/>
      <c r="HX48" s="119"/>
      <c r="HY48" s="119"/>
      <c r="HZ48" s="119"/>
      <c r="IA48" s="119"/>
      <c r="IB48" s="119"/>
      <c r="IC48" s="119"/>
      <c r="ID48" s="119"/>
      <c r="IE48" s="119"/>
      <c r="IF48" s="119"/>
      <c r="IG48" s="119"/>
      <c r="IH48" s="119"/>
      <c r="II48" s="119"/>
      <c r="IJ48" s="119"/>
      <c r="IK48" s="119"/>
      <c r="IL48" s="119"/>
      <c r="IM48" s="119"/>
      <c r="IN48" s="119"/>
      <c r="IO48" s="119"/>
      <c r="IP48" s="119"/>
      <c r="IQ48" s="119"/>
      <c r="IR48" s="119"/>
      <c r="IS48" s="119"/>
      <c r="IT48" s="119"/>
      <c r="IU48" s="119"/>
      <c r="IV48" s="119"/>
      <c r="IW48" s="119"/>
      <c r="IX48" s="119"/>
      <c r="IY48" s="119"/>
      <c r="IZ48" s="119"/>
      <c r="JA48" s="119"/>
      <c r="JB48" s="119"/>
      <c r="JC48" s="119"/>
      <c r="JD48" s="119"/>
      <c r="JE48" s="119"/>
      <c r="JF48" s="119"/>
      <c r="JG48" s="119"/>
      <c r="JH48" s="119"/>
      <c r="JI48" s="119"/>
      <c r="JJ48" s="119"/>
      <c r="JK48" s="119"/>
      <c r="JL48" s="119"/>
      <c r="JM48" s="119"/>
      <c r="JN48" s="119"/>
      <c r="JO48" s="119"/>
      <c r="JP48" s="119"/>
      <c r="JQ48" s="119"/>
      <c r="JR48" s="119"/>
      <c r="JS48" s="119"/>
      <c r="JT48" s="119"/>
      <c r="JU48" s="119"/>
      <c r="JV48" s="119"/>
      <c r="JW48" s="119"/>
      <c r="JX48" s="119"/>
      <c r="JY48" s="119"/>
      <c r="JZ48" s="119"/>
      <c r="KA48" s="119"/>
      <c r="KB48" s="119"/>
      <c r="KC48" s="119"/>
      <c r="KD48" s="119"/>
      <c r="KE48" s="119"/>
      <c r="KF48" s="119"/>
      <c r="KG48" s="119"/>
      <c r="KH48" s="119"/>
      <c r="KI48" s="119"/>
      <c r="KJ48" s="119"/>
      <c r="KK48" s="119"/>
      <c r="KL48" s="119"/>
      <c r="KM48" s="119"/>
      <c r="KN48" s="119"/>
      <c r="KO48" s="119"/>
      <c r="KP48" s="119"/>
      <c r="KQ48" s="119"/>
      <c r="KR48" s="119"/>
      <c r="KS48" s="119"/>
      <c r="KT48" s="119"/>
      <c r="KU48" s="119"/>
      <c r="KV48" s="119"/>
      <c r="KW48" s="119"/>
      <c r="KX48" s="119"/>
      <c r="KY48" s="119"/>
      <c r="KZ48" s="119"/>
      <c r="LA48" s="119"/>
      <c r="LB48" s="119"/>
      <c r="LC48" s="119"/>
      <c r="LD48" s="119"/>
      <c r="LE48" s="119"/>
      <c r="LF48" s="119"/>
      <c r="LG48" s="119"/>
      <c r="LH48" s="119"/>
      <c r="LI48" s="119"/>
      <c r="LJ48" s="119"/>
      <c r="LK48" s="119"/>
      <c r="LL48" s="119"/>
      <c r="LM48" s="119"/>
      <c r="LN48" s="119"/>
      <c r="LO48" s="119"/>
      <c r="LP48" s="119"/>
      <c r="LQ48" s="119"/>
      <c r="LR48" s="119"/>
      <c r="LS48" s="119"/>
      <c r="LT48" s="119"/>
      <c r="LU48" s="119"/>
      <c r="LV48" s="119"/>
      <c r="LW48" s="119"/>
      <c r="LX48" s="119"/>
      <c r="LY48" s="119"/>
      <c r="LZ48" s="119"/>
      <c r="MA48" s="119"/>
      <c r="MB48" s="119"/>
      <c r="MC48" s="119"/>
      <c r="MD48" s="119"/>
      <c r="ME48" s="119"/>
      <c r="MF48" s="119"/>
      <c r="MG48" s="119"/>
      <c r="MH48" s="119"/>
      <c r="MI48" s="119"/>
      <c r="MJ48" s="119"/>
      <c r="MK48" s="119"/>
      <c r="ML48" s="119"/>
      <c r="MM48" s="119"/>
      <c r="MN48" s="119"/>
      <c r="MO48" s="119"/>
      <c r="MP48" s="119"/>
      <c r="MQ48" s="119"/>
      <c r="MR48" s="119"/>
      <c r="MS48" s="119"/>
      <c r="MT48" s="119"/>
      <c r="MU48" s="119"/>
      <c r="MV48" s="119"/>
      <c r="MW48" s="119"/>
      <c r="MX48" s="119"/>
      <c r="MY48" s="119"/>
      <c r="MZ48" s="119"/>
      <c r="NA48" s="119"/>
      <c r="NB48" s="119"/>
      <c r="NC48" s="119"/>
      <c r="ND48" s="119"/>
      <c r="NE48" s="119"/>
      <c r="NF48" s="119"/>
      <c r="NG48" s="119"/>
      <c r="NH48" s="119"/>
      <c r="NI48" s="119"/>
      <c r="NJ48" s="119"/>
      <c r="NK48" s="119"/>
      <c r="NL48" s="119"/>
      <c r="NM48" s="119"/>
      <c r="NN48" s="119"/>
      <c r="NO48" s="119"/>
      <c r="NP48" s="119"/>
      <c r="NQ48" s="119"/>
      <c r="NR48" s="119"/>
      <c r="NS48" s="119"/>
      <c r="NT48" s="119"/>
      <c r="NU48" s="119"/>
      <c r="NV48" s="119"/>
      <c r="NW48" s="119"/>
      <c r="NX48" s="119"/>
      <c r="NY48" s="119"/>
      <c r="NZ48" s="119"/>
      <c r="OA48" s="119"/>
      <c r="OB48" s="119"/>
      <c r="OC48" s="119"/>
      <c r="OD48" s="119"/>
      <c r="OE48" s="119"/>
      <c r="OF48" s="119"/>
      <c r="OG48" s="119"/>
      <c r="OH48" s="119"/>
      <c r="OI48" s="119"/>
      <c r="OJ48" s="119"/>
      <c r="OK48" s="119"/>
      <c r="OL48" s="119"/>
      <c r="OM48" s="119"/>
      <c r="ON48" s="119"/>
      <c r="OO48" s="119"/>
      <c r="OP48" s="119"/>
      <c r="OQ48" s="119"/>
      <c r="OR48" s="119"/>
      <c r="OS48" s="119"/>
      <c r="OT48" s="119"/>
      <c r="OU48" s="119"/>
      <c r="OV48" s="119"/>
      <c r="OW48" s="119"/>
      <c r="OX48" s="119"/>
      <c r="OY48" s="119"/>
      <c r="OZ48" s="119"/>
      <c r="PA48" s="119"/>
      <c r="PB48" s="119"/>
      <c r="PC48" s="119"/>
      <c r="PD48" s="119"/>
      <c r="PE48" s="119"/>
      <c r="PF48" s="119"/>
      <c r="PG48" s="119"/>
      <c r="PH48" s="119"/>
      <c r="PI48" s="119"/>
      <c r="PJ48" s="119"/>
      <c r="PK48" s="119"/>
      <c r="PL48" s="119"/>
      <c r="PM48" s="119"/>
      <c r="PN48" s="119"/>
      <c r="PO48" s="119"/>
      <c r="PP48" s="119"/>
      <c r="PQ48" s="119"/>
      <c r="PR48" s="119"/>
      <c r="PS48" s="119"/>
      <c r="PT48" s="119"/>
      <c r="PU48" s="119"/>
      <c r="PV48" s="119"/>
      <c r="PW48" s="119"/>
      <c r="PX48" s="119"/>
      <c r="PY48" s="119"/>
      <c r="PZ48" s="119"/>
      <c r="QA48" s="119"/>
      <c r="QB48" s="119"/>
      <c r="QC48" s="119"/>
      <c r="QD48" s="119"/>
      <c r="QE48" s="119"/>
      <c r="QF48" s="119"/>
      <c r="QG48" s="119"/>
      <c r="QH48" s="119"/>
      <c r="QI48" s="119"/>
      <c r="QJ48" s="119"/>
      <c r="QK48" s="119"/>
      <c r="QL48" s="119"/>
      <c r="QM48" s="119"/>
      <c r="QN48" s="119"/>
      <c r="QO48" s="119"/>
      <c r="QP48" s="119"/>
      <c r="QQ48" s="119"/>
      <c r="QR48" s="119"/>
      <c r="QS48" s="119"/>
      <c r="QT48" s="119"/>
      <c r="QU48" s="119"/>
      <c r="QV48" s="119"/>
      <c r="QW48" s="119"/>
      <c r="QX48" s="119"/>
      <c r="QY48" s="119"/>
      <c r="QZ48" s="119"/>
      <c r="RA48" s="119"/>
      <c r="RB48" s="119"/>
      <c r="RC48" s="119"/>
      <c r="RD48" s="119"/>
      <c r="RE48" s="119"/>
      <c r="RF48" s="119"/>
      <c r="RG48" s="119"/>
      <c r="RH48" s="119"/>
      <c r="RI48" s="119"/>
      <c r="RJ48" s="119"/>
      <c r="RK48" s="119"/>
      <c r="RL48" s="119"/>
      <c r="RM48" s="119"/>
      <c r="RN48" s="119"/>
      <c r="RO48" s="119"/>
      <c r="RP48" s="119"/>
      <c r="RQ48" s="119"/>
      <c r="RR48" s="119"/>
      <c r="RS48" s="119"/>
    </row>
    <row r="49" spans="1:487" ht="15">
      <c r="A49" s="107" t="s">
        <v>4586</v>
      </c>
      <c r="B49" s="65" t="s">
        <v>4612</v>
      </c>
      <c r="C49" s="92" t="s">
        <v>39</v>
      </c>
      <c r="D49" s="297">
        <v>235000</v>
      </c>
      <c r="E49" s="92" t="s">
        <v>4494</v>
      </c>
      <c r="F49" s="66" t="s">
        <v>403</v>
      </c>
      <c r="G49" s="763" t="s">
        <v>742</v>
      </c>
      <c r="H49" s="92" t="s">
        <v>27</v>
      </c>
      <c r="I49" s="761" t="s">
        <v>4613</v>
      </c>
      <c r="J49" s="69">
        <v>15000</v>
      </c>
      <c r="K49" s="92" t="s">
        <v>4497</v>
      </c>
      <c r="L49" s="123" t="s">
        <v>4614</v>
      </c>
      <c r="M49" s="107"/>
      <c r="N49" s="92" t="s">
        <v>30</v>
      </c>
      <c r="O49" s="460">
        <v>45166</v>
      </c>
      <c r="P49" s="92" t="s">
        <v>4595</v>
      </c>
      <c r="Q49" s="92" t="s">
        <v>4615</v>
      </c>
      <c r="R49" s="99" t="s">
        <v>4593</v>
      </c>
      <c r="S49" s="107" t="s">
        <v>80</v>
      </c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397"/>
      <c r="AJ49" s="397"/>
      <c r="AK49" s="397"/>
      <c r="AL49" s="397"/>
      <c r="AM49" s="397"/>
      <c r="AN49" s="397"/>
      <c r="AO49" s="397"/>
      <c r="AP49" s="397"/>
      <c r="AQ49" s="397"/>
      <c r="AR49" s="397"/>
      <c r="AS49" s="397"/>
      <c r="AT49" s="397"/>
      <c r="AU49" s="397"/>
      <c r="AV49" s="397"/>
      <c r="AW49" s="397"/>
      <c r="AX49" s="397"/>
      <c r="AY49" s="397"/>
      <c r="AZ49" s="397"/>
      <c r="BA49" s="397"/>
      <c r="BB49" s="397"/>
      <c r="BC49" s="397"/>
      <c r="BD49" s="397"/>
      <c r="BE49" s="397"/>
      <c r="BF49" s="397"/>
      <c r="BG49" s="397"/>
      <c r="BH49" s="397"/>
      <c r="BI49" s="397"/>
      <c r="BJ49" s="397"/>
      <c r="BK49" s="397"/>
      <c r="BL49" s="397"/>
      <c r="BM49" s="397"/>
      <c r="BN49" s="397"/>
      <c r="BO49" s="397"/>
      <c r="BP49" s="397"/>
      <c r="BQ49" s="397"/>
      <c r="BR49" s="397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  <c r="DO49" s="119"/>
      <c r="DP49" s="119"/>
      <c r="DQ49" s="119"/>
      <c r="DR49" s="119"/>
      <c r="DS49" s="119"/>
      <c r="DT49" s="119"/>
      <c r="DU49" s="119"/>
      <c r="DV49" s="119"/>
      <c r="DW49" s="119"/>
      <c r="DX49" s="119"/>
      <c r="DY49" s="119"/>
      <c r="DZ49" s="119"/>
      <c r="EA49" s="119"/>
      <c r="EB49" s="119"/>
      <c r="EC49" s="119"/>
      <c r="ED49" s="119"/>
      <c r="EE49" s="119"/>
      <c r="EF49" s="119"/>
      <c r="EG49" s="119"/>
      <c r="EH49" s="119"/>
      <c r="EI49" s="119"/>
      <c r="EJ49" s="119"/>
      <c r="EK49" s="119"/>
      <c r="EL49" s="119"/>
      <c r="EM49" s="119"/>
      <c r="EN49" s="119"/>
      <c r="EO49" s="119"/>
      <c r="EP49" s="119"/>
      <c r="EQ49" s="119"/>
      <c r="ER49" s="119"/>
      <c r="ES49" s="119"/>
      <c r="ET49" s="119"/>
      <c r="EU49" s="119"/>
      <c r="EV49" s="119"/>
      <c r="EW49" s="119"/>
      <c r="EX49" s="119"/>
      <c r="EY49" s="119"/>
      <c r="EZ49" s="119"/>
      <c r="FA49" s="119"/>
      <c r="FB49" s="119"/>
      <c r="FC49" s="119"/>
      <c r="FD49" s="119"/>
      <c r="FE49" s="119"/>
      <c r="FF49" s="119"/>
      <c r="FG49" s="119"/>
      <c r="FH49" s="119"/>
      <c r="FI49" s="119"/>
      <c r="FJ49" s="119"/>
      <c r="FK49" s="119"/>
      <c r="FL49" s="119"/>
      <c r="FM49" s="119"/>
      <c r="FN49" s="119"/>
      <c r="FO49" s="119"/>
      <c r="FP49" s="119"/>
      <c r="FQ49" s="119"/>
      <c r="FR49" s="119"/>
      <c r="FS49" s="119"/>
      <c r="FT49" s="119"/>
      <c r="FU49" s="119"/>
      <c r="FV49" s="119"/>
      <c r="FW49" s="119"/>
      <c r="FX49" s="119"/>
      <c r="FY49" s="119"/>
      <c r="FZ49" s="119"/>
      <c r="GA49" s="119"/>
      <c r="GB49" s="119"/>
      <c r="GC49" s="119"/>
      <c r="GD49" s="119"/>
      <c r="GE49" s="119"/>
      <c r="GF49" s="119"/>
      <c r="GG49" s="119"/>
      <c r="GH49" s="119"/>
      <c r="GI49" s="119"/>
      <c r="GJ49" s="119"/>
      <c r="GK49" s="119"/>
      <c r="GL49" s="119"/>
      <c r="GM49" s="119"/>
      <c r="GN49" s="119"/>
      <c r="GO49" s="119"/>
      <c r="GP49" s="119"/>
      <c r="GQ49" s="119"/>
      <c r="GR49" s="119"/>
      <c r="GS49" s="119"/>
      <c r="GT49" s="119"/>
      <c r="GU49" s="119"/>
      <c r="GV49" s="119"/>
      <c r="GW49" s="119"/>
      <c r="GX49" s="119"/>
      <c r="GY49" s="119"/>
      <c r="GZ49" s="119"/>
      <c r="HA49" s="119"/>
      <c r="HB49" s="119"/>
      <c r="HC49" s="119"/>
      <c r="HD49" s="119"/>
      <c r="HE49" s="119"/>
      <c r="HF49" s="119"/>
      <c r="HG49" s="119"/>
      <c r="HH49" s="119"/>
      <c r="HI49" s="119"/>
      <c r="HJ49" s="119"/>
      <c r="HK49" s="119"/>
      <c r="HL49" s="119"/>
      <c r="HM49" s="119"/>
      <c r="HN49" s="119"/>
      <c r="HO49" s="119"/>
      <c r="HP49" s="119"/>
      <c r="HQ49" s="119"/>
      <c r="HR49" s="119"/>
      <c r="HS49" s="119"/>
      <c r="HT49" s="119"/>
      <c r="HU49" s="119"/>
      <c r="HV49" s="119"/>
      <c r="HW49" s="119"/>
      <c r="HX49" s="119"/>
      <c r="HY49" s="119"/>
      <c r="HZ49" s="119"/>
      <c r="IA49" s="119"/>
      <c r="IB49" s="119"/>
      <c r="IC49" s="119"/>
      <c r="ID49" s="119"/>
      <c r="IE49" s="119"/>
      <c r="IF49" s="119"/>
      <c r="IG49" s="119"/>
      <c r="IH49" s="119"/>
      <c r="II49" s="119"/>
      <c r="IJ49" s="119"/>
      <c r="IK49" s="119"/>
      <c r="IL49" s="119"/>
      <c r="IM49" s="119"/>
      <c r="IN49" s="119"/>
      <c r="IO49" s="119"/>
      <c r="IP49" s="119"/>
      <c r="IQ49" s="119"/>
      <c r="IR49" s="119"/>
      <c r="IS49" s="119"/>
      <c r="IT49" s="119"/>
      <c r="IU49" s="119"/>
      <c r="IV49" s="119"/>
      <c r="IW49" s="119"/>
      <c r="IX49" s="119"/>
      <c r="IY49" s="119"/>
      <c r="IZ49" s="119"/>
      <c r="JA49" s="119"/>
      <c r="JB49" s="119"/>
      <c r="JC49" s="119"/>
      <c r="JD49" s="119"/>
      <c r="JE49" s="119"/>
      <c r="JF49" s="119"/>
      <c r="JG49" s="119"/>
      <c r="JH49" s="119"/>
      <c r="JI49" s="119"/>
      <c r="JJ49" s="119"/>
      <c r="JK49" s="119"/>
      <c r="JL49" s="119"/>
      <c r="JM49" s="119"/>
      <c r="JN49" s="119"/>
      <c r="JO49" s="119"/>
      <c r="JP49" s="119"/>
      <c r="JQ49" s="119"/>
      <c r="JR49" s="119"/>
      <c r="JS49" s="119"/>
      <c r="JT49" s="119"/>
      <c r="JU49" s="119"/>
      <c r="JV49" s="119"/>
      <c r="JW49" s="119"/>
      <c r="JX49" s="119"/>
      <c r="JY49" s="119"/>
      <c r="JZ49" s="119"/>
      <c r="KA49" s="119"/>
      <c r="KB49" s="119"/>
      <c r="KC49" s="119"/>
      <c r="KD49" s="119"/>
      <c r="KE49" s="119"/>
      <c r="KF49" s="119"/>
      <c r="KG49" s="119"/>
      <c r="KH49" s="119"/>
      <c r="KI49" s="119"/>
      <c r="KJ49" s="119"/>
      <c r="KK49" s="119"/>
      <c r="KL49" s="119"/>
      <c r="KM49" s="119"/>
      <c r="KN49" s="119"/>
      <c r="KO49" s="119"/>
      <c r="KP49" s="119"/>
      <c r="KQ49" s="119"/>
      <c r="KR49" s="119"/>
      <c r="KS49" s="119"/>
      <c r="KT49" s="119"/>
      <c r="KU49" s="119"/>
      <c r="KV49" s="119"/>
      <c r="KW49" s="119"/>
      <c r="KX49" s="119"/>
      <c r="KY49" s="119"/>
      <c r="KZ49" s="119"/>
      <c r="LA49" s="119"/>
      <c r="LB49" s="119"/>
      <c r="LC49" s="119"/>
      <c r="LD49" s="119"/>
      <c r="LE49" s="119"/>
      <c r="LF49" s="119"/>
      <c r="LG49" s="119"/>
      <c r="LH49" s="119"/>
      <c r="LI49" s="119"/>
      <c r="LJ49" s="119"/>
      <c r="LK49" s="119"/>
      <c r="LL49" s="119"/>
      <c r="LM49" s="119"/>
      <c r="LN49" s="119"/>
      <c r="LO49" s="119"/>
      <c r="LP49" s="119"/>
      <c r="LQ49" s="119"/>
      <c r="LR49" s="119"/>
      <c r="LS49" s="119"/>
      <c r="LT49" s="119"/>
      <c r="LU49" s="119"/>
      <c r="LV49" s="119"/>
      <c r="LW49" s="119"/>
      <c r="LX49" s="119"/>
      <c r="LY49" s="119"/>
      <c r="LZ49" s="119"/>
      <c r="MA49" s="119"/>
      <c r="MB49" s="119"/>
      <c r="MC49" s="119"/>
      <c r="MD49" s="119"/>
      <c r="ME49" s="119"/>
      <c r="MF49" s="119"/>
      <c r="MG49" s="119"/>
      <c r="MH49" s="119"/>
      <c r="MI49" s="119"/>
      <c r="MJ49" s="119"/>
      <c r="MK49" s="119"/>
      <c r="ML49" s="119"/>
      <c r="MM49" s="119"/>
      <c r="MN49" s="119"/>
      <c r="MO49" s="119"/>
      <c r="MP49" s="119"/>
      <c r="MQ49" s="119"/>
      <c r="MR49" s="119"/>
      <c r="MS49" s="119"/>
      <c r="MT49" s="119"/>
      <c r="MU49" s="119"/>
      <c r="MV49" s="119"/>
      <c r="MW49" s="119"/>
      <c r="MX49" s="119"/>
      <c r="MY49" s="119"/>
      <c r="MZ49" s="119"/>
      <c r="NA49" s="119"/>
      <c r="NB49" s="119"/>
      <c r="NC49" s="119"/>
      <c r="ND49" s="119"/>
      <c r="NE49" s="119"/>
      <c r="NF49" s="119"/>
      <c r="NG49" s="119"/>
      <c r="NH49" s="119"/>
      <c r="NI49" s="119"/>
      <c r="NJ49" s="119"/>
      <c r="NK49" s="119"/>
      <c r="NL49" s="119"/>
      <c r="NM49" s="119"/>
      <c r="NN49" s="119"/>
      <c r="NO49" s="119"/>
      <c r="NP49" s="119"/>
      <c r="NQ49" s="119"/>
      <c r="NR49" s="119"/>
      <c r="NS49" s="119"/>
      <c r="NT49" s="119"/>
      <c r="NU49" s="119"/>
      <c r="NV49" s="119"/>
      <c r="NW49" s="119"/>
      <c r="NX49" s="119"/>
      <c r="NY49" s="119"/>
      <c r="NZ49" s="119"/>
      <c r="OA49" s="119"/>
      <c r="OB49" s="119"/>
      <c r="OC49" s="119"/>
      <c r="OD49" s="119"/>
      <c r="OE49" s="119"/>
      <c r="OF49" s="119"/>
      <c r="OG49" s="119"/>
      <c r="OH49" s="119"/>
      <c r="OI49" s="119"/>
      <c r="OJ49" s="119"/>
      <c r="OK49" s="119"/>
      <c r="OL49" s="119"/>
      <c r="OM49" s="119"/>
      <c r="ON49" s="119"/>
      <c r="OO49" s="119"/>
      <c r="OP49" s="119"/>
      <c r="OQ49" s="119"/>
      <c r="OR49" s="119"/>
      <c r="OS49" s="119"/>
      <c r="OT49" s="119"/>
      <c r="OU49" s="119"/>
      <c r="OV49" s="119"/>
      <c r="OW49" s="119"/>
      <c r="OX49" s="119"/>
      <c r="OY49" s="119"/>
      <c r="OZ49" s="119"/>
      <c r="PA49" s="119"/>
      <c r="PB49" s="119"/>
      <c r="PC49" s="119"/>
      <c r="PD49" s="119"/>
      <c r="PE49" s="119"/>
      <c r="PF49" s="119"/>
      <c r="PG49" s="119"/>
      <c r="PH49" s="119"/>
      <c r="PI49" s="119"/>
      <c r="PJ49" s="119"/>
      <c r="PK49" s="119"/>
      <c r="PL49" s="119"/>
      <c r="PM49" s="119"/>
      <c r="PN49" s="119"/>
      <c r="PO49" s="119"/>
      <c r="PP49" s="119"/>
      <c r="PQ49" s="119"/>
      <c r="PR49" s="119"/>
      <c r="PS49" s="119"/>
      <c r="PT49" s="119"/>
      <c r="PU49" s="119"/>
      <c r="PV49" s="119"/>
      <c r="PW49" s="119"/>
      <c r="PX49" s="119"/>
      <c r="PY49" s="119"/>
      <c r="PZ49" s="119"/>
      <c r="QA49" s="119"/>
      <c r="QB49" s="119"/>
      <c r="QC49" s="119"/>
      <c r="QD49" s="119"/>
      <c r="QE49" s="119"/>
      <c r="QF49" s="119"/>
      <c r="QG49" s="119"/>
      <c r="QH49" s="119"/>
      <c r="QI49" s="119"/>
      <c r="QJ49" s="119"/>
      <c r="QK49" s="119"/>
      <c r="QL49" s="119"/>
      <c r="QM49" s="119"/>
      <c r="QN49" s="119"/>
      <c r="QO49" s="119"/>
      <c r="QP49" s="119"/>
      <c r="QQ49" s="119"/>
      <c r="QR49" s="119"/>
      <c r="QS49" s="119"/>
      <c r="QT49" s="119"/>
      <c r="QU49" s="119"/>
      <c r="QV49" s="119"/>
      <c r="QW49" s="119"/>
      <c r="QX49" s="119"/>
      <c r="QY49" s="119"/>
      <c r="QZ49" s="119"/>
      <c r="RA49" s="119"/>
      <c r="RB49" s="119"/>
      <c r="RC49" s="119"/>
      <c r="RD49" s="119"/>
      <c r="RE49" s="119"/>
      <c r="RF49" s="119"/>
      <c r="RG49" s="119"/>
      <c r="RH49" s="119"/>
      <c r="RI49" s="119"/>
      <c r="RJ49" s="119"/>
      <c r="RK49" s="119"/>
      <c r="RL49" s="119"/>
      <c r="RM49" s="119"/>
      <c r="RN49" s="119"/>
      <c r="RO49" s="119"/>
      <c r="RP49" s="119"/>
      <c r="RQ49" s="119"/>
      <c r="RR49" s="119"/>
      <c r="RS49" s="119"/>
    </row>
    <row r="50" spans="1:487" ht="15">
      <c r="A50" s="107" t="s">
        <v>4586</v>
      </c>
      <c r="B50" s="65" t="s">
        <v>4612</v>
      </c>
      <c r="C50" s="92" t="s">
        <v>39</v>
      </c>
      <c r="D50" s="297">
        <v>235000</v>
      </c>
      <c r="E50" s="92" t="s">
        <v>4502</v>
      </c>
      <c r="F50" s="66" t="s">
        <v>403</v>
      </c>
      <c r="G50" s="763" t="s">
        <v>742</v>
      </c>
      <c r="H50" s="92" t="s">
        <v>27</v>
      </c>
      <c r="I50" s="761" t="s">
        <v>4613</v>
      </c>
      <c r="J50" s="137">
        <v>15000</v>
      </c>
      <c r="K50" s="92" t="s">
        <v>4497</v>
      </c>
      <c r="L50" s="123" t="s">
        <v>4616</v>
      </c>
      <c r="M50" s="107"/>
      <c r="N50" s="92" t="s">
        <v>30</v>
      </c>
      <c r="O50" s="460">
        <v>45174</v>
      </c>
      <c r="P50" s="92" t="s">
        <v>4507</v>
      </c>
      <c r="Q50" s="92" t="s">
        <v>4615</v>
      </c>
      <c r="R50" s="99" t="s">
        <v>4593</v>
      </c>
      <c r="S50" s="107" t="s">
        <v>80</v>
      </c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  <c r="AN50" s="397"/>
      <c r="AO50" s="397"/>
      <c r="AP50" s="397"/>
      <c r="AQ50" s="397"/>
      <c r="AR50" s="397"/>
      <c r="AS50" s="397"/>
      <c r="AT50" s="397"/>
      <c r="AU50" s="397"/>
      <c r="AV50" s="397"/>
      <c r="AW50" s="397"/>
      <c r="AX50" s="397"/>
      <c r="AY50" s="397"/>
      <c r="AZ50" s="397"/>
      <c r="BA50" s="397"/>
      <c r="BB50" s="397"/>
      <c r="BC50" s="397"/>
      <c r="BD50" s="397"/>
      <c r="BE50" s="397"/>
      <c r="BF50" s="397"/>
      <c r="BG50" s="397"/>
      <c r="BH50" s="397"/>
      <c r="BI50" s="397"/>
      <c r="BJ50" s="397"/>
      <c r="BK50" s="397"/>
      <c r="BL50" s="397"/>
      <c r="BM50" s="397"/>
      <c r="BN50" s="397"/>
      <c r="BO50" s="397"/>
      <c r="BP50" s="397"/>
      <c r="BQ50" s="397"/>
      <c r="BR50" s="397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  <c r="DV50" s="119"/>
      <c r="DW50" s="119"/>
      <c r="DX50" s="119"/>
      <c r="DY50" s="119"/>
      <c r="DZ50" s="119"/>
      <c r="EA50" s="119"/>
      <c r="EB50" s="119"/>
      <c r="EC50" s="119"/>
      <c r="ED50" s="119"/>
      <c r="EE50" s="119"/>
      <c r="EF50" s="119"/>
      <c r="EG50" s="119"/>
      <c r="EH50" s="119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19"/>
      <c r="EU50" s="119"/>
      <c r="EV50" s="119"/>
      <c r="EW50" s="119"/>
      <c r="EX50" s="119"/>
      <c r="EY50" s="119"/>
      <c r="EZ50" s="119"/>
      <c r="FA50" s="119"/>
      <c r="FB50" s="119"/>
      <c r="FC50" s="119"/>
      <c r="FD50" s="119"/>
      <c r="FE50" s="119"/>
      <c r="FF50" s="119"/>
      <c r="FG50" s="119"/>
      <c r="FH50" s="119"/>
      <c r="FI50" s="119"/>
      <c r="FJ50" s="119"/>
      <c r="FK50" s="119"/>
      <c r="FL50" s="119"/>
      <c r="FM50" s="119"/>
      <c r="FN50" s="119"/>
      <c r="FO50" s="119"/>
      <c r="FP50" s="119"/>
      <c r="FQ50" s="119"/>
      <c r="FR50" s="119"/>
      <c r="FS50" s="119"/>
      <c r="FT50" s="119"/>
      <c r="FU50" s="119"/>
      <c r="FV50" s="119"/>
      <c r="FW50" s="119"/>
      <c r="FX50" s="119"/>
      <c r="FY50" s="119"/>
      <c r="FZ50" s="119"/>
      <c r="GA50" s="119"/>
      <c r="GB50" s="119"/>
      <c r="GC50" s="119"/>
      <c r="GD50" s="119"/>
      <c r="GE50" s="119"/>
      <c r="GF50" s="119"/>
      <c r="GG50" s="119"/>
      <c r="GH50" s="119"/>
      <c r="GI50" s="119"/>
      <c r="GJ50" s="119"/>
      <c r="GK50" s="119"/>
      <c r="GL50" s="119"/>
      <c r="GM50" s="119"/>
      <c r="GN50" s="119"/>
      <c r="GO50" s="119"/>
      <c r="GP50" s="119"/>
      <c r="GQ50" s="119"/>
      <c r="GR50" s="119"/>
      <c r="GS50" s="119"/>
      <c r="GT50" s="119"/>
      <c r="GU50" s="119"/>
      <c r="GV50" s="119"/>
      <c r="GW50" s="119"/>
      <c r="GX50" s="119"/>
      <c r="GY50" s="119"/>
      <c r="GZ50" s="119"/>
      <c r="HA50" s="119"/>
      <c r="HB50" s="119"/>
      <c r="HC50" s="119"/>
      <c r="HD50" s="119"/>
      <c r="HE50" s="119"/>
      <c r="HF50" s="119"/>
      <c r="HG50" s="119"/>
      <c r="HH50" s="119"/>
      <c r="HI50" s="119"/>
      <c r="HJ50" s="119"/>
      <c r="HK50" s="119"/>
      <c r="HL50" s="119"/>
      <c r="HM50" s="119"/>
      <c r="HN50" s="119"/>
      <c r="HO50" s="119"/>
      <c r="HP50" s="119"/>
      <c r="HQ50" s="119"/>
      <c r="HR50" s="119"/>
      <c r="HS50" s="119"/>
      <c r="HT50" s="119"/>
      <c r="HU50" s="119"/>
      <c r="HV50" s="119"/>
      <c r="HW50" s="119"/>
      <c r="HX50" s="119"/>
      <c r="HY50" s="119"/>
      <c r="HZ50" s="119"/>
      <c r="IA50" s="119"/>
      <c r="IB50" s="119"/>
      <c r="IC50" s="119"/>
      <c r="ID50" s="119"/>
      <c r="IE50" s="119"/>
      <c r="IF50" s="119"/>
      <c r="IG50" s="119"/>
      <c r="IH50" s="119"/>
      <c r="II50" s="119"/>
      <c r="IJ50" s="119"/>
      <c r="IK50" s="119"/>
      <c r="IL50" s="119"/>
      <c r="IM50" s="119"/>
      <c r="IN50" s="119"/>
      <c r="IO50" s="119"/>
      <c r="IP50" s="119"/>
      <c r="IQ50" s="119"/>
      <c r="IR50" s="119"/>
      <c r="IS50" s="119"/>
      <c r="IT50" s="119"/>
      <c r="IU50" s="119"/>
      <c r="IV50" s="119"/>
      <c r="IW50" s="119"/>
      <c r="IX50" s="119"/>
      <c r="IY50" s="119"/>
      <c r="IZ50" s="119"/>
      <c r="JA50" s="119"/>
      <c r="JB50" s="119"/>
      <c r="JC50" s="119"/>
      <c r="JD50" s="119"/>
      <c r="JE50" s="119"/>
      <c r="JF50" s="119"/>
      <c r="JG50" s="119"/>
      <c r="JH50" s="119"/>
      <c r="JI50" s="119"/>
      <c r="JJ50" s="119"/>
      <c r="JK50" s="119"/>
      <c r="JL50" s="119"/>
      <c r="JM50" s="119"/>
      <c r="JN50" s="119"/>
      <c r="JO50" s="119"/>
      <c r="JP50" s="119"/>
      <c r="JQ50" s="119"/>
      <c r="JR50" s="119"/>
      <c r="JS50" s="119"/>
      <c r="JT50" s="119"/>
      <c r="JU50" s="119"/>
      <c r="JV50" s="119"/>
      <c r="JW50" s="119"/>
      <c r="JX50" s="119"/>
      <c r="JY50" s="119"/>
      <c r="JZ50" s="119"/>
      <c r="KA50" s="119"/>
      <c r="KB50" s="119"/>
      <c r="KC50" s="119"/>
      <c r="KD50" s="119"/>
      <c r="KE50" s="119"/>
      <c r="KF50" s="119"/>
      <c r="KG50" s="119"/>
      <c r="KH50" s="119"/>
      <c r="KI50" s="119"/>
      <c r="KJ50" s="119"/>
      <c r="KK50" s="119"/>
      <c r="KL50" s="119"/>
      <c r="KM50" s="119"/>
      <c r="KN50" s="119"/>
      <c r="KO50" s="119"/>
      <c r="KP50" s="119"/>
      <c r="KQ50" s="119"/>
      <c r="KR50" s="119"/>
      <c r="KS50" s="119"/>
      <c r="KT50" s="119"/>
      <c r="KU50" s="119"/>
      <c r="KV50" s="119"/>
      <c r="KW50" s="119"/>
      <c r="KX50" s="119"/>
      <c r="KY50" s="119"/>
      <c r="KZ50" s="119"/>
      <c r="LA50" s="119"/>
      <c r="LB50" s="119"/>
      <c r="LC50" s="119"/>
      <c r="LD50" s="119"/>
      <c r="LE50" s="119"/>
      <c r="LF50" s="119"/>
      <c r="LG50" s="119"/>
      <c r="LH50" s="119"/>
      <c r="LI50" s="119"/>
      <c r="LJ50" s="119"/>
      <c r="LK50" s="119"/>
      <c r="LL50" s="119"/>
      <c r="LM50" s="119"/>
      <c r="LN50" s="119"/>
      <c r="LO50" s="119"/>
      <c r="LP50" s="119"/>
      <c r="LQ50" s="119"/>
      <c r="LR50" s="119"/>
      <c r="LS50" s="119"/>
      <c r="LT50" s="119"/>
      <c r="LU50" s="119"/>
      <c r="LV50" s="119"/>
      <c r="LW50" s="119"/>
      <c r="LX50" s="119"/>
      <c r="LY50" s="119"/>
      <c r="LZ50" s="119"/>
      <c r="MA50" s="119"/>
      <c r="MB50" s="119"/>
      <c r="MC50" s="119"/>
      <c r="MD50" s="119"/>
      <c r="ME50" s="119"/>
      <c r="MF50" s="119"/>
      <c r="MG50" s="119"/>
      <c r="MH50" s="119"/>
      <c r="MI50" s="119"/>
      <c r="MJ50" s="119"/>
      <c r="MK50" s="119"/>
      <c r="ML50" s="119"/>
      <c r="MM50" s="119"/>
      <c r="MN50" s="119"/>
      <c r="MO50" s="119"/>
      <c r="MP50" s="119"/>
      <c r="MQ50" s="119"/>
      <c r="MR50" s="119"/>
      <c r="MS50" s="119"/>
      <c r="MT50" s="119"/>
      <c r="MU50" s="119"/>
      <c r="MV50" s="119"/>
      <c r="MW50" s="119"/>
      <c r="MX50" s="119"/>
      <c r="MY50" s="119"/>
      <c r="MZ50" s="119"/>
      <c r="NA50" s="119"/>
      <c r="NB50" s="119"/>
      <c r="NC50" s="119"/>
      <c r="ND50" s="119"/>
      <c r="NE50" s="119"/>
      <c r="NF50" s="119"/>
      <c r="NG50" s="119"/>
      <c r="NH50" s="119"/>
      <c r="NI50" s="119"/>
      <c r="NJ50" s="119"/>
      <c r="NK50" s="119"/>
      <c r="NL50" s="119"/>
      <c r="NM50" s="119"/>
      <c r="NN50" s="119"/>
      <c r="NO50" s="119"/>
      <c r="NP50" s="119"/>
      <c r="NQ50" s="119"/>
      <c r="NR50" s="119"/>
      <c r="NS50" s="119"/>
      <c r="NT50" s="119"/>
      <c r="NU50" s="119"/>
      <c r="NV50" s="119"/>
      <c r="NW50" s="119"/>
      <c r="NX50" s="119"/>
      <c r="NY50" s="119"/>
      <c r="NZ50" s="119"/>
      <c r="OA50" s="119"/>
      <c r="OB50" s="119"/>
      <c r="OC50" s="119"/>
      <c r="OD50" s="119"/>
      <c r="OE50" s="119"/>
      <c r="OF50" s="119"/>
      <c r="OG50" s="119"/>
      <c r="OH50" s="119"/>
      <c r="OI50" s="119"/>
      <c r="OJ50" s="119"/>
      <c r="OK50" s="119"/>
      <c r="OL50" s="119"/>
      <c r="OM50" s="119"/>
      <c r="ON50" s="119"/>
      <c r="OO50" s="119"/>
      <c r="OP50" s="119"/>
      <c r="OQ50" s="119"/>
      <c r="OR50" s="119"/>
      <c r="OS50" s="119"/>
      <c r="OT50" s="119"/>
      <c r="OU50" s="119"/>
      <c r="OV50" s="119"/>
      <c r="OW50" s="119"/>
      <c r="OX50" s="119"/>
      <c r="OY50" s="119"/>
      <c r="OZ50" s="119"/>
      <c r="PA50" s="119"/>
      <c r="PB50" s="119"/>
      <c r="PC50" s="119"/>
      <c r="PD50" s="119"/>
      <c r="PE50" s="119"/>
      <c r="PF50" s="119"/>
      <c r="PG50" s="119"/>
      <c r="PH50" s="119"/>
      <c r="PI50" s="119"/>
      <c r="PJ50" s="119"/>
      <c r="PK50" s="119"/>
      <c r="PL50" s="119"/>
      <c r="PM50" s="119"/>
      <c r="PN50" s="119"/>
      <c r="PO50" s="119"/>
      <c r="PP50" s="119"/>
      <c r="PQ50" s="119"/>
      <c r="PR50" s="119"/>
      <c r="PS50" s="119"/>
      <c r="PT50" s="119"/>
      <c r="PU50" s="119"/>
      <c r="PV50" s="119"/>
      <c r="PW50" s="119"/>
      <c r="PX50" s="119"/>
      <c r="PY50" s="119"/>
      <c r="PZ50" s="119"/>
      <c r="QA50" s="119"/>
      <c r="QB50" s="119"/>
      <c r="QC50" s="119"/>
      <c r="QD50" s="119"/>
      <c r="QE50" s="119"/>
      <c r="QF50" s="119"/>
      <c r="QG50" s="119"/>
      <c r="QH50" s="119"/>
      <c r="QI50" s="119"/>
      <c r="QJ50" s="119"/>
      <c r="QK50" s="119"/>
      <c r="QL50" s="119"/>
      <c r="QM50" s="119"/>
      <c r="QN50" s="119"/>
      <c r="QO50" s="119"/>
      <c r="QP50" s="119"/>
      <c r="QQ50" s="119"/>
      <c r="QR50" s="119"/>
      <c r="QS50" s="119"/>
      <c r="QT50" s="119"/>
      <c r="QU50" s="119"/>
      <c r="QV50" s="119"/>
      <c r="QW50" s="119"/>
      <c r="QX50" s="119"/>
      <c r="QY50" s="119"/>
      <c r="QZ50" s="119"/>
      <c r="RA50" s="119"/>
      <c r="RB50" s="119"/>
      <c r="RC50" s="119"/>
      <c r="RD50" s="119"/>
      <c r="RE50" s="119"/>
      <c r="RF50" s="119"/>
      <c r="RG50" s="119"/>
      <c r="RH50" s="119"/>
      <c r="RI50" s="119"/>
      <c r="RJ50" s="119"/>
      <c r="RK50" s="119"/>
      <c r="RL50" s="119"/>
      <c r="RM50" s="119"/>
      <c r="RN50" s="119"/>
      <c r="RO50" s="119"/>
      <c r="RP50" s="119"/>
      <c r="RQ50" s="119"/>
      <c r="RR50" s="119"/>
      <c r="RS50" s="119"/>
    </row>
    <row r="51" spans="1:487" ht="15">
      <c r="A51" s="107" t="s">
        <v>4586</v>
      </c>
      <c r="B51" s="65" t="s">
        <v>4612</v>
      </c>
      <c r="C51" s="92" t="s">
        <v>39</v>
      </c>
      <c r="D51" s="297">
        <v>235000</v>
      </c>
      <c r="E51" s="92" t="s">
        <v>4505</v>
      </c>
      <c r="F51" s="66" t="s">
        <v>403</v>
      </c>
      <c r="G51" s="763" t="s">
        <v>742</v>
      </c>
      <c r="H51" s="92" t="s">
        <v>27</v>
      </c>
      <c r="I51" s="761" t="s">
        <v>4613</v>
      </c>
      <c r="J51" s="137">
        <v>15000</v>
      </c>
      <c r="K51" s="92" t="s">
        <v>2713</v>
      </c>
      <c r="L51" s="123" t="s">
        <v>4617</v>
      </c>
      <c r="M51" s="107"/>
      <c r="N51" s="92" t="s">
        <v>30</v>
      </c>
      <c r="O51" s="460">
        <v>45183</v>
      </c>
      <c r="P51" s="92" t="s">
        <v>4618</v>
      </c>
      <c r="Q51" s="92" t="s">
        <v>4615</v>
      </c>
      <c r="R51" s="99" t="s">
        <v>4593</v>
      </c>
      <c r="S51" s="107" t="s">
        <v>80</v>
      </c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  <c r="AN51" s="397"/>
      <c r="AO51" s="397"/>
      <c r="AP51" s="397"/>
      <c r="AQ51" s="397"/>
      <c r="AR51" s="397"/>
      <c r="AS51" s="397"/>
      <c r="AT51" s="397"/>
      <c r="AU51" s="397"/>
      <c r="AV51" s="397"/>
      <c r="AW51" s="397"/>
      <c r="AX51" s="397"/>
      <c r="AY51" s="397"/>
      <c r="AZ51" s="397"/>
      <c r="BA51" s="397"/>
      <c r="BB51" s="397"/>
      <c r="BC51" s="397"/>
      <c r="BD51" s="397"/>
      <c r="BE51" s="397"/>
      <c r="BF51" s="397"/>
      <c r="BG51" s="397"/>
      <c r="BH51" s="397"/>
      <c r="BI51" s="397"/>
      <c r="BJ51" s="397"/>
      <c r="BK51" s="397"/>
      <c r="BL51" s="397"/>
      <c r="BM51" s="397"/>
      <c r="BN51" s="397"/>
      <c r="BO51" s="397"/>
      <c r="BP51" s="397"/>
      <c r="BQ51" s="397"/>
      <c r="BR51" s="397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  <c r="DO51" s="119"/>
      <c r="DP51" s="119"/>
      <c r="DQ51" s="119"/>
      <c r="DR51" s="119"/>
      <c r="DS51" s="119"/>
      <c r="DT51" s="119"/>
      <c r="DU51" s="119"/>
      <c r="DV51" s="119"/>
      <c r="DW51" s="119"/>
      <c r="DX51" s="119"/>
      <c r="DY51" s="119"/>
      <c r="DZ51" s="119"/>
      <c r="EA51" s="119"/>
      <c r="EB51" s="119"/>
      <c r="EC51" s="119"/>
      <c r="ED51" s="119"/>
      <c r="EE51" s="119"/>
      <c r="EF51" s="119"/>
      <c r="EG51" s="119"/>
      <c r="EH51" s="119"/>
      <c r="EI51" s="119"/>
      <c r="EJ51" s="119"/>
      <c r="EK51" s="119"/>
      <c r="EL51" s="119"/>
      <c r="EM51" s="119"/>
      <c r="EN51" s="119"/>
      <c r="EO51" s="119"/>
      <c r="EP51" s="119"/>
      <c r="EQ51" s="119"/>
      <c r="ER51" s="119"/>
      <c r="ES51" s="119"/>
      <c r="ET51" s="119"/>
      <c r="EU51" s="119"/>
      <c r="EV51" s="119"/>
      <c r="EW51" s="119"/>
      <c r="EX51" s="119"/>
      <c r="EY51" s="119"/>
      <c r="EZ51" s="119"/>
      <c r="FA51" s="119"/>
      <c r="FB51" s="119"/>
      <c r="FC51" s="119"/>
      <c r="FD51" s="119"/>
      <c r="FE51" s="119"/>
      <c r="FF51" s="119"/>
      <c r="FG51" s="119"/>
      <c r="FH51" s="119"/>
      <c r="FI51" s="119"/>
      <c r="FJ51" s="119"/>
      <c r="FK51" s="119"/>
      <c r="FL51" s="119"/>
      <c r="FM51" s="119"/>
      <c r="FN51" s="119"/>
      <c r="FO51" s="119"/>
      <c r="FP51" s="119"/>
      <c r="FQ51" s="119"/>
      <c r="FR51" s="119"/>
      <c r="FS51" s="119"/>
      <c r="FT51" s="119"/>
      <c r="FU51" s="119"/>
      <c r="FV51" s="119"/>
      <c r="FW51" s="119"/>
      <c r="FX51" s="119"/>
      <c r="FY51" s="119"/>
      <c r="FZ51" s="119"/>
      <c r="GA51" s="119"/>
      <c r="GB51" s="119"/>
      <c r="GC51" s="119"/>
      <c r="GD51" s="119"/>
      <c r="GE51" s="119"/>
      <c r="GF51" s="119"/>
      <c r="GG51" s="119"/>
      <c r="GH51" s="119"/>
      <c r="GI51" s="119"/>
      <c r="GJ51" s="119"/>
      <c r="GK51" s="119"/>
      <c r="GL51" s="119"/>
      <c r="GM51" s="119"/>
      <c r="GN51" s="119"/>
      <c r="GO51" s="119"/>
      <c r="GP51" s="119"/>
      <c r="GQ51" s="119"/>
      <c r="GR51" s="119"/>
      <c r="GS51" s="119"/>
      <c r="GT51" s="119"/>
      <c r="GU51" s="119"/>
      <c r="GV51" s="119"/>
      <c r="GW51" s="119"/>
      <c r="GX51" s="119"/>
      <c r="GY51" s="119"/>
      <c r="GZ51" s="119"/>
      <c r="HA51" s="119"/>
      <c r="HB51" s="119"/>
      <c r="HC51" s="119"/>
      <c r="HD51" s="119"/>
      <c r="HE51" s="119"/>
      <c r="HF51" s="119"/>
      <c r="HG51" s="119"/>
      <c r="HH51" s="119"/>
      <c r="HI51" s="119"/>
      <c r="HJ51" s="119"/>
      <c r="HK51" s="119"/>
      <c r="HL51" s="119"/>
      <c r="HM51" s="119"/>
      <c r="HN51" s="119"/>
      <c r="HO51" s="119"/>
      <c r="HP51" s="119"/>
      <c r="HQ51" s="119"/>
      <c r="HR51" s="119"/>
      <c r="HS51" s="119"/>
      <c r="HT51" s="119"/>
      <c r="HU51" s="119"/>
      <c r="HV51" s="119"/>
      <c r="HW51" s="119"/>
      <c r="HX51" s="119"/>
      <c r="HY51" s="119"/>
      <c r="HZ51" s="119"/>
      <c r="IA51" s="119"/>
      <c r="IB51" s="119"/>
      <c r="IC51" s="119"/>
      <c r="ID51" s="119"/>
      <c r="IE51" s="119"/>
      <c r="IF51" s="119"/>
      <c r="IG51" s="119"/>
      <c r="IH51" s="119"/>
      <c r="II51" s="119"/>
      <c r="IJ51" s="119"/>
      <c r="IK51" s="119"/>
      <c r="IL51" s="119"/>
      <c r="IM51" s="119"/>
      <c r="IN51" s="119"/>
      <c r="IO51" s="119"/>
      <c r="IP51" s="119"/>
      <c r="IQ51" s="119"/>
      <c r="IR51" s="119"/>
      <c r="IS51" s="119"/>
      <c r="IT51" s="119"/>
      <c r="IU51" s="119"/>
      <c r="IV51" s="119"/>
      <c r="IW51" s="119"/>
      <c r="IX51" s="119"/>
      <c r="IY51" s="119"/>
      <c r="IZ51" s="119"/>
      <c r="JA51" s="119"/>
      <c r="JB51" s="119"/>
      <c r="JC51" s="119"/>
      <c r="JD51" s="119"/>
      <c r="JE51" s="119"/>
      <c r="JF51" s="119"/>
      <c r="JG51" s="119"/>
      <c r="JH51" s="119"/>
      <c r="JI51" s="119"/>
      <c r="JJ51" s="119"/>
      <c r="JK51" s="119"/>
      <c r="JL51" s="119"/>
      <c r="JM51" s="119"/>
      <c r="JN51" s="119"/>
      <c r="JO51" s="119"/>
      <c r="JP51" s="119"/>
      <c r="JQ51" s="119"/>
      <c r="JR51" s="119"/>
      <c r="JS51" s="119"/>
      <c r="JT51" s="119"/>
      <c r="JU51" s="119"/>
      <c r="JV51" s="119"/>
      <c r="JW51" s="119"/>
      <c r="JX51" s="119"/>
      <c r="JY51" s="119"/>
      <c r="JZ51" s="119"/>
      <c r="KA51" s="119"/>
      <c r="KB51" s="119"/>
      <c r="KC51" s="119"/>
      <c r="KD51" s="119"/>
      <c r="KE51" s="119"/>
      <c r="KF51" s="119"/>
      <c r="KG51" s="119"/>
      <c r="KH51" s="119"/>
      <c r="KI51" s="119"/>
      <c r="KJ51" s="119"/>
      <c r="KK51" s="119"/>
      <c r="KL51" s="119"/>
      <c r="KM51" s="119"/>
      <c r="KN51" s="119"/>
      <c r="KO51" s="119"/>
      <c r="KP51" s="119"/>
      <c r="KQ51" s="119"/>
      <c r="KR51" s="119"/>
      <c r="KS51" s="119"/>
      <c r="KT51" s="119"/>
      <c r="KU51" s="119"/>
      <c r="KV51" s="119"/>
      <c r="KW51" s="119"/>
      <c r="KX51" s="119"/>
      <c r="KY51" s="119"/>
      <c r="KZ51" s="119"/>
      <c r="LA51" s="119"/>
      <c r="LB51" s="119"/>
      <c r="LC51" s="119"/>
      <c r="LD51" s="119"/>
      <c r="LE51" s="119"/>
      <c r="LF51" s="119"/>
      <c r="LG51" s="119"/>
      <c r="LH51" s="119"/>
      <c r="LI51" s="119"/>
      <c r="LJ51" s="119"/>
      <c r="LK51" s="119"/>
      <c r="LL51" s="119"/>
      <c r="LM51" s="119"/>
      <c r="LN51" s="119"/>
      <c r="LO51" s="119"/>
      <c r="LP51" s="119"/>
      <c r="LQ51" s="119"/>
      <c r="LR51" s="119"/>
      <c r="LS51" s="119"/>
      <c r="LT51" s="119"/>
      <c r="LU51" s="119"/>
      <c r="LV51" s="119"/>
      <c r="LW51" s="119"/>
      <c r="LX51" s="119"/>
      <c r="LY51" s="119"/>
      <c r="LZ51" s="119"/>
      <c r="MA51" s="119"/>
      <c r="MB51" s="119"/>
      <c r="MC51" s="119"/>
      <c r="MD51" s="119"/>
      <c r="ME51" s="119"/>
      <c r="MF51" s="119"/>
      <c r="MG51" s="119"/>
      <c r="MH51" s="119"/>
      <c r="MI51" s="119"/>
      <c r="MJ51" s="119"/>
      <c r="MK51" s="119"/>
      <c r="ML51" s="119"/>
      <c r="MM51" s="119"/>
      <c r="MN51" s="119"/>
      <c r="MO51" s="119"/>
      <c r="MP51" s="119"/>
      <c r="MQ51" s="119"/>
      <c r="MR51" s="119"/>
      <c r="MS51" s="119"/>
      <c r="MT51" s="119"/>
      <c r="MU51" s="119"/>
      <c r="MV51" s="119"/>
      <c r="MW51" s="119"/>
      <c r="MX51" s="119"/>
      <c r="MY51" s="119"/>
      <c r="MZ51" s="119"/>
      <c r="NA51" s="119"/>
      <c r="NB51" s="119"/>
      <c r="NC51" s="119"/>
      <c r="ND51" s="119"/>
      <c r="NE51" s="119"/>
      <c r="NF51" s="119"/>
      <c r="NG51" s="119"/>
      <c r="NH51" s="119"/>
      <c r="NI51" s="119"/>
      <c r="NJ51" s="119"/>
      <c r="NK51" s="119"/>
      <c r="NL51" s="119"/>
      <c r="NM51" s="119"/>
      <c r="NN51" s="119"/>
      <c r="NO51" s="119"/>
      <c r="NP51" s="119"/>
      <c r="NQ51" s="119"/>
      <c r="NR51" s="119"/>
      <c r="NS51" s="119"/>
      <c r="NT51" s="119"/>
      <c r="NU51" s="119"/>
      <c r="NV51" s="119"/>
      <c r="NW51" s="119"/>
      <c r="NX51" s="119"/>
      <c r="NY51" s="119"/>
      <c r="NZ51" s="119"/>
      <c r="OA51" s="119"/>
      <c r="OB51" s="119"/>
      <c r="OC51" s="119"/>
      <c r="OD51" s="119"/>
      <c r="OE51" s="119"/>
      <c r="OF51" s="119"/>
      <c r="OG51" s="119"/>
      <c r="OH51" s="119"/>
      <c r="OI51" s="119"/>
      <c r="OJ51" s="119"/>
      <c r="OK51" s="119"/>
      <c r="OL51" s="119"/>
      <c r="OM51" s="119"/>
      <c r="ON51" s="119"/>
      <c r="OO51" s="119"/>
      <c r="OP51" s="119"/>
      <c r="OQ51" s="119"/>
      <c r="OR51" s="119"/>
      <c r="OS51" s="119"/>
      <c r="OT51" s="119"/>
      <c r="OU51" s="119"/>
      <c r="OV51" s="119"/>
      <c r="OW51" s="119"/>
      <c r="OX51" s="119"/>
      <c r="OY51" s="119"/>
      <c r="OZ51" s="119"/>
      <c r="PA51" s="119"/>
      <c r="PB51" s="119"/>
      <c r="PC51" s="119"/>
      <c r="PD51" s="119"/>
      <c r="PE51" s="119"/>
      <c r="PF51" s="119"/>
      <c r="PG51" s="119"/>
      <c r="PH51" s="119"/>
      <c r="PI51" s="119"/>
      <c r="PJ51" s="119"/>
      <c r="PK51" s="119"/>
      <c r="PL51" s="119"/>
      <c r="PM51" s="119"/>
      <c r="PN51" s="119"/>
      <c r="PO51" s="119"/>
      <c r="PP51" s="119"/>
      <c r="PQ51" s="119"/>
      <c r="PR51" s="119"/>
      <c r="PS51" s="119"/>
      <c r="PT51" s="119"/>
      <c r="PU51" s="119"/>
      <c r="PV51" s="119"/>
      <c r="PW51" s="119"/>
      <c r="PX51" s="119"/>
      <c r="PY51" s="119"/>
      <c r="PZ51" s="119"/>
      <c r="QA51" s="119"/>
      <c r="QB51" s="119"/>
      <c r="QC51" s="119"/>
      <c r="QD51" s="119"/>
      <c r="QE51" s="119"/>
      <c r="QF51" s="119"/>
      <c r="QG51" s="119"/>
      <c r="QH51" s="119"/>
      <c r="QI51" s="119"/>
      <c r="QJ51" s="119"/>
      <c r="QK51" s="119"/>
      <c r="QL51" s="119"/>
      <c r="QM51" s="119"/>
      <c r="QN51" s="119"/>
      <c r="QO51" s="119"/>
      <c r="QP51" s="119"/>
      <c r="QQ51" s="119"/>
      <c r="QR51" s="119"/>
      <c r="QS51" s="119"/>
      <c r="QT51" s="119"/>
      <c r="QU51" s="119"/>
      <c r="QV51" s="119"/>
      <c r="QW51" s="119"/>
      <c r="QX51" s="119"/>
      <c r="QY51" s="119"/>
      <c r="QZ51" s="119"/>
      <c r="RA51" s="119"/>
      <c r="RB51" s="119"/>
      <c r="RC51" s="119"/>
      <c r="RD51" s="119"/>
      <c r="RE51" s="119"/>
      <c r="RF51" s="119"/>
      <c r="RG51" s="119"/>
      <c r="RH51" s="119"/>
      <c r="RI51" s="119"/>
      <c r="RJ51" s="119"/>
      <c r="RK51" s="119"/>
      <c r="RL51" s="119"/>
      <c r="RM51" s="119"/>
      <c r="RN51" s="119"/>
      <c r="RO51" s="119"/>
      <c r="RP51" s="119"/>
      <c r="RQ51" s="119"/>
      <c r="RR51" s="119"/>
      <c r="RS51" s="119"/>
    </row>
    <row r="52" spans="1:487" ht="15">
      <c r="A52" s="107" t="s">
        <v>4586</v>
      </c>
      <c r="B52" s="65" t="s">
        <v>4619</v>
      </c>
      <c r="C52" s="66" t="s">
        <v>4620</v>
      </c>
      <c r="D52" s="297">
        <v>9570</v>
      </c>
      <c r="E52" s="92" t="s">
        <v>4494</v>
      </c>
      <c r="F52" s="92" t="s">
        <v>23</v>
      </c>
      <c r="G52" s="763" t="s">
        <v>4621</v>
      </c>
      <c r="H52" s="92" t="s">
        <v>27</v>
      </c>
      <c r="I52" s="761" t="s">
        <v>4496</v>
      </c>
      <c r="J52" s="137">
        <v>25000</v>
      </c>
      <c r="K52" s="92" t="s">
        <v>4497</v>
      </c>
      <c r="L52" s="123" t="s">
        <v>4622</v>
      </c>
      <c r="M52" s="107"/>
      <c r="N52" s="92" t="s">
        <v>30</v>
      </c>
      <c r="O52" s="460">
        <v>45175</v>
      </c>
      <c r="P52" s="92" t="s">
        <v>4595</v>
      </c>
      <c r="Q52" s="107" t="s">
        <v>4623</v>
      </c>
      <c r="R52" s="99" t="s">
        <v>4593</v>
      </c>
      <c r="S52" s="107" t="s">
        <v>80</v>
      </c>
      <c r="T52" s="397"/>
      <c r="U52" s="397"/>
      <c r="V52" s="397"/>
      <c r="W52" s="397"/>
      <c r="X52" s="397"/>
      <c r="Y52" s="397"/>
      <c r="Z52" s="397"/>
      <c r="AA52" s="397"/>
      <c r="AB52" s="397"/>
      <c r="AC52" s="397"/>
      <c r="AD52" s="397"/>
      <c r="AE52" s="397"/>
      <c r="AF52" s="397"/>
      <c r="AG52" s="397"/>
      <c r="AH52" s="397"/>
      <c r="AI52" s="397"/>
      <c r="AJ52" s="397"/>
      <c r="AK52" s="397"/>
      <c r="AL52" s="397"/>
      <c r="AM52" s="397"/>
      <c r="AN52" s="397"/>
      <c r="AO52" s="397"/>
      <c r="AP52" s="397"/>
      <c r="AQ52" s="397"/>
      <c r="AR52" s="397"/>
      <c r="AS52" s="397"/>
      <c r="AT52" s="397"/>
      <c r="AU52" s="397"/>
      <c r="AV52" s="397"/>
      <c r="AW52" s="397"/>
      <c r="AX52" s="397"/>
      <c r="AY52" s="397"/>
      <c r="AZ52" s="397"/>
      <c r="BA52" s="397"/>
      <c r="BB52" s="397"/>
      <c r="BC52" s="397"/>
      <c r="BD52" s="397"/>
      <c r="BE52" s="397"/>
      <c r="BF52" s="397"/>
      <c r="BG52" s="397"/>
      <c r="BH52" s="397"/>
      <c r="BI52" s="397"/>
      <c r="BJ52" s="397"/>
      <c r="BK52" s="397"/>
      <c r="BL52" s="397"/>
      <c r="BM52" s="397"/>
      <c r="BN52" s="397"/>
      <c r="BO52" s="397"/>
      <c r="BP52" s="397"/>
      <c r="BQ52" s="397"/>
      <c r="BR52" s="397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  <c r="DO52" s="119"/>
      <c r="DP52" s="119"/>
      <c r="DQ52" s="119"/>
      <c r="DR52" s="119"/>
      <c r="DS52" s="119"/>
      <c r="DT52" s="119"/>
      <c r="DU52" s="119"/>
      <c r="DV52" s="119"/>
      <c r="DW52" s="119"/>
      <c r="DX52" s="119"/>
      <c r="DY52" s="119"/>
      <c r="DZ52" s="119"/>
      <c r="EA52" s="119"/>
      <c r="EB52" s="119"/>
      <c r="EC52" s="119"/>
      <c r="ED52" s="119"/>
      <c r="EE52" s="119"/>
      <c r="EF52" s="119"/>
      <c r="EG52" s="119"/>
      <c r="EH52" s="119"/>
      <c r="EI52" s="119"/>
      <c r="EJ52" s="119"/>
      <c r="EK52" s="119"/>
      <c r="EL52" s="119"/>
      <c r="EM52" s="119"/>
      <c r="EN52" s="119"/>
      <c r="EO52" s="119"/>
      <c r="EP52" s="119"/>
      <c r="EQ52" s="119"/>
      <c r="ER52" s="119"/>
      <c r="ES52" s="119"/>
      <c r="ET52" s="119"/>
      <c r="EU52" s="119"/>
      <c r="EV52" s="119"/>
      <c r="EW52" s="119"/>
      <c r="EX52" s="119"/>
      <c r="EY52" s="119"/>
      <c r="EZ52" s="119"/>
      <c r="FA52" s="119"/>
      <c r="FB52" s="119"/>
      <c r="FC52" s="119"/>
      <c r="FD52" s="119"/>
      <c r="FE52" s="119"/>
      <c r="FF52" s="119"/>
      <c r="FG52" s="119"/>
      <c r="FH52" s="119"/>
      <c r="FI52" s="119"/>
      <c r="FJ52" s="119"/>
      <c r="FK52" s="119"/>
      <c r="FL52" s="119"/>
      <c r="FM52" s="119"/>
      <c r="FN52" s="119"/>
      <c r="FO52" s="119"/>
      <c r="FP52" s="119"/>
      <c r="FQ52" s="119"/>
      <c r="FR52" s="119"/>
      <c r="FS52" s="119"/>
      <c r="FT52" s="119"/>
      <c r="FU52" s="119"/>
      <c r="FV52" s="119"/>
      <c r="FW52" s="119"/>
      <c r="FX52" s="119"/>
      <c r="FY52" s="119"/>
      <c r="FZ52" s="119"/>
      <c r="GA52" s="119"/>
      <c r="GB52" s="119"/>
      <c r="GC52" s="119"/>
      <c r="GD52" s="119"/>
      <c r="GE52" s="119"/>
      <c r="GF52" s="119"/>
      <c r="GG52" s="119"/>
      <c r="GH52" s="119"/>
      <c r="GI52" s="119"/>
      <c r="GJ52" s="119"/>
      <c r="GK52" s="119"/>
      <c r="GL52" s="119"/>
      <c r="GM52" s="119"/>
      <c r="GN52" s="119"/>
      <c r="GO52" s="119"/>
      <c r="GP52" s="119"/>
      <c r="GQ52" s="119"/>
      <c r="GR52" s="119"/>
      <c r="GS52" s="119"/>
      <c r="GT52" s="119"/>
      <c r="GU52" s="119"/>
      <c r="GV52" s="119"/>
      <c r="GW52" s="119"/>
      <c r="GX52" s="119"/>
      <c r="GY52" s="119"/>
      <c r="GZ52" s="119"/>
      <c r="HA52" s="119"/>
      <c r="HB52" s="119"/>
      <c r="HC52" s="119"/>
      <c r="HD52" s="119"/>
      <c r="HE52" s="119"/>
      <c r="HF52" s="119"/>
      <c r="HG52" s="119"/>
      <c r="HH52" s="119"/>
      <c r="HI52" s="119"/>
      <c r="HJ52" s="119"/>
      <c r="HK52" s="119"/>
      <c r="HL52" s="119"/>
      <c r="HM52" s="119"/>
      <c r="HN52" s="119"/>
      <c r="HO52" s="119"/>
      <c r="HP52" s="119"/>
      <c r="HQ52" s="119"/>
      <c r="HR52" s="119"/>
      <c r="HS52" s="119"/>
      <c r="HT52" s="119"/>
      <c r="HU52" s="119"/>
      <c r="HV52" s="119"/>
      <c r="HW52" s="119"/>
      <c r="HX52" s="119"/>
      <c r="HY52" s="119"/>
      <c r="HZ52" s="119"/>
      <c r="IA52" s="119"/>
      <c r="IB52" s="119"/>
      <c r="IC52" s="119"/>
      <c r="ID52" s="119"/>
      <c r="IE52" s="119"/>
      <c r="IF52" s="119"/>
      <c r="IG52" s="119"/>
      <c r="IH52" s="119"/>
      <c r="II52" s="119"/>
      <c r="IJ52" s="119"/>
      <c r="IK52" s="119"/>
      <c r="IL52" s="119"/>
      <c r="IM52" s="119"/>
      <c r="IN52" s="119"/>
      <c r="IO52" s="119"/>
      <c r="IP52" s="119"/>
      <c r="IQ52" s="119"/>
      <c r="IR52" s="119"/>
      <c r="IS52" s="119"/>
      <c r="IT52" s="119"/>
      <c r="IU52" s="119"/>
      <c r="IV52" s="119"/>
      <c r="IW52" s="119"/>
      <c r="IX52" s="119"/>
      <c r="IY52" s="119"/>
      <c r="IZ52" s="119"/>
      <c r="JA52" s="119"/>
      <c r="JB52" s="119"/>
      <c r="JC52" s="119"/>
      <c r="JD52" s="119"/>
      <c r="JE52" s="119"/>
      <c r="JF52" s="119"/>
      <c r="JG52" s="119"/>
      <c r="JH52" s="119"/>
      <c r="JI52" s="119"/>
      <c r="JJ52" s="119"/>
      <c r="JK52" s="119"/>
      <c r="JL52" s="119"/>
      <c r="JM52" s="119"/>
      <c r="JN52" s="119"/>
      <c r="JO52" s="119"/>
      <c r="JP52" s="119"/>
      <c r="JQ52" s="119"/>
      <c r="JR52" s="119"/>
      <c r="JS52" s="119"/>
      <c r="JT52" s="119"/>
      <c r="JU52" s="119"/>
      <c r="JV52" s="119"/>
      <c r="JW52" s="119"/>
      <c r="JX52" s="119"/>
      <c r="JY52" s="119"/>
      <c r="JZ52" s="119"/>
      <c r="KA52" s="119"/>
      <c r="KB52" s="119"/>
      <c r="KC52" s="119"/>
      <c r="KD52" s="119"/>
      <c r="KE52" s="119"/>
      <c r="KF52" s="119"/>
      <c r="KG52" s="119"/>
      <c r="KH52" s="119"/>
      <c r="KI52" s="119"/>
      <c r="KJ52" s="119"/>
      <c r="KK52" s="119"/>
      <c r="KL52" s="119"/>
      <c r="KM52" s="119"/>
      <c r="KN52" s="119"/>
      <c r="KO52" s="119"/>
      <c r="KP52" s="119"/>
      <c r="KQ52" s="119"/>
      <c r="KR52" s="119"/>
      <c r="KS52" s="119"/>
      <c r="KT52" s="119"/>
      <c r="KU52" s="119"/>
      <c r="KV52" s="119"/>
      <c r="KW52" s="119"/>
      <c r="KX52" s="119"/>
      <c r="KY52" s="119"/>
      <c r="KZ52" s="119"/>
      <c r="LA52" s="119"/>
      <c r="LB52" s="119"/>
      <c r="LC52" s="119"/>
      <c r="LD52" s="119"/>
      <c r="LE52" s="119"/>
      <c r="LF52" s="119"/>
      <c r="LG52" s="119"/>
      <c r="LH52" s="119"/>
      <c r="LI52" s="119"/>
      <c r="LJ52" s="119"/>
      <c r="LK52" s="119"/>
      <c r="LL52" s="119"/>
      <c r="LM52" s="119"/>
      <c r="LN52" s="119"/>
      <c r="LO52" s="119"/>
      <c r="LP52" s="119"/>
      <c r="LQ52" s="119"/>
      <c r="LR52" s="119"/>
      <c r="LS52" s="119"/>
      <c r="LT52" s="119"/>
      <c r="LU52" s="119"/>
      <c r="LV52" s="119"/>
      <c r="LW52" s="119"/>
      <c r="LX52" s="119"/>
      <c r="LY52" s="119"/>
      <c r="LZ52" s="119"/>
      <c r="MA52" s="119"/>
      <c r="MB52" s="119"/>
      <c r="MC52" s="119"/>
      <c r="MD52" s="119"/>
      <c r="ME52" s="119"/>
      <c r="MF52" s="119"/>
      <c r="MG52" s="119"/>
      <c r="MH52" s="119"/>
      <c r="MI52" s="119"/>
      <c r="MJ52" s="119"/>
      <c r="MK52" s="119"/>
      <c r="ML52" s="119"/>
      <c r="MM52" s="119"/>
      <c r="MN52" s="119"/>
      <c r="MO52" s="119"/>
      <c r="MP52" s="119"/>
      <c r="MQ52" s="119"/>
      <c r="MR52" s="119"/>
      <c r="MS52" s="119"/>
      <c r="MT52" s="119"/>
      <c r="MU52" s="119"/>
      <c r="MV52" s="119"/>
      <c r="MW52" s="119"/>
      <c r="MX52" s="119"/>
      <c r="MY52" s="119"/>
      <c r="MZ52" s="119"/>
      <c r="NA52" s="119"/>
      <c r="NB52" s="119"/>
      <c r="NC52" s="119"/>
      <c r="ND52" s="119"/>
      <c r="NE52" s="119"/>
      <c r="NF52" s="119"/>
      <c r="NG52" s="119"/>
      <c r="NH52" s="119"/>
      <c r="NI52" s="119"/>
      <c r="NJ52" s="119"/>
      <c r="NK52" s="119"/>
      <c r="NL52" s="119"/>
      <c r="NM52" s="119"/>
      <c r="NN52" s="119"/>
      <c r="NO52" s="119"/>
      <c r="NP52" s="119"/>
      <c r="NQ52" s="119"/>
      <c r="NR52" s="119"/>
      <c r="NS52" s="119"/>
      <c r="NT52" s="119"/>
      <c r="NU52" s="119"/>
      <c r="NV52" s="119"/>
      <c r="NW52" s="119"/>
      <c r="NX52" s="119"/>
      <c r="NY52" s="119"/>
      <c r="NZ52" s="119"/>
      <c r="OA52" s="119"/>
      <c r="OB52" s="119"/>
      <c r="OC52" s="119"/>
      <c r="OD52" s="119"/>
      <c r="OE52" s="119"/>
      <c r="OF52" s="119"/>
      <c r="OG52" s="119"/>
      <c r="OH52" s="119"/>
      <c r="OI52" s="119"/>
      <c r="OJ52" s="119"/>
      <c r="OK52" s="119"/>
      <c r="OL52" s="119"/>
      <c r="OM52" s="119"/>
      <c r="ON52" s="119"/>
      <c r="OO52" s="119"/>
      <c r="OP52" s="119"/>
      <c r="OQ52" s="119"/>
      <c r="OR52" s="119"/>
      <c r="OS52" s="119"/>
      <c r="OT52" s="119"/>
      <c r="OU52" s="119"/>
      <c r="OV52" s="119"/>
      <c r="OW52" s="119"/>
      <c r="OX52" s="119"/>
      <c r="OY52" s="119"/>
      <c r="OZ52" s="119"/>
      <c r="PA52" s="119"/>
      <c r="PB52" s="119"/>
      <c r="PC52" s="119"/>
      <c r="PD52" s="119"/>
      <c r="PE52" s="119"/>
      <c r="PF52" s="119"/>
      <c r="PG52" s="119"/>
      <c r="PH52" s="119"/>
      <c r="PI52" s="119"/>
      <c r="PJ52" s="119"/>
      <c r="PK52" s="119"/>
      <c r="PL52" s="119"/>
      <c r="PM52" s="119"/>
      <c r="PN52" s="119"/>
      <c r="PO52" s="119"/>
      <c r="PP52" s="119"/>
      <c r="PQ52" s="119"/>
      <c r="PR52" s="119"/>
      <c r="PS52" s="119"/>
      <c r="PT52" s="119"/>
      <c r="PU52" s="119"/>
      <c r="PV52" s="119"/>
      <c r="PW52" s="119"/>
      <c r="PX52" s="119"/>
      <c r="PY52" s="119"/>
      <c r="PZ52" s="119"/>
      <c r="QA52" s="119"/>
      <c r="QB52" s="119"/>
      <c r="QC52" s="119"/>
      <c r="QD52" s="119"/>
      <c r="QE52" s="119"/>
      <c r="QF52" s="119"/>
      <c r="QG52" s="119"/>
      <c r="QH52" s="119"/>
      <c r="QI52" s="119"/>
      <c r="QJ52" s="119"/>
      <c r="QK52" s="119"/>
      <c r="QL52" s="119"/>
      <c r="QM52" s="119"/>
      <c r="QN52" s="119"/>
      <c r="QO52" s="119"/>
      <c r="QP52" s="119"/>
      <c r="QQ52" s="119"/>
      <c r="QR52" s="119"/>
      <c r="QS52" s="119"/>
      <c r="QT52" s="119"/>
      <c r="QU52" s="119"/>
      <c r="QV52" s="119"/>
      <c r="QW52" s="119"/>
      <c r="QX52" s="119"/>
      <c r="QY52" s="119"/>
      <c r="QZ52" s="119"/>
      <c r="RA52" s="119"/>
      <c r="RB52" s="119"/>
      <c r="RC52" s="119"/>
      <c r="RD52" s="119"/>
      <c r="RE52" s="119"/>
      <c r="RF52" s="119"/>
      <c r="RG52" s="119"/>
      <c r="RH52" s="119"/>
      <c r="RI52" s="119"/>
      <c r="RJ52" s="119"/>
      <c r="RK52" s="119"/>
      <c r="RL52" s="119"/>
      <c r="RM52" s="119"/>
      <c r="RN52" s="119"/>
      <c r="RO52" s="119"/>
      <c r="RP52" s="119"/>
      <c r="RQ52" s="119"/>
      <c r="RR52" s="119"/>
      <c r="RS52" s="119"/>
    </row>
    <row r="53" spans="1:487" ht="15">
      <c r="A53" s="107" t="s">
        <v>4586</v>
      </c>
      <c r="B53" s="65" t="s">
        <v>4619</v>
      </c>
      <c r="C53" s="66" t="s">
        <v>4620</v>
      </c>
      <c r="D53" s="297">
        <v>9570</v>
      </c>
      <c r="E53" s="92" t="s">
        <v>4502</v>
      </c>
      <c r="F53" s="92" t="s">
        <v>23</v>
      </c>
      <c r="G53" s="763" t="s">
        <v>4621</v>
      </c>
      <c r="H53" s="92" t="s">
        <v>27</v>
      </c>
      <c r="I53" s="761" t="s">
        <v>4496</v>
      </c>
      <c r="J53" s="137">
        <v>25000</v>
      </c>
      <c r="K53" s="92" t="s">
        <v>2713</v>
      </c>
      <c r="L53" s="291" t="s">
        <v>4624</v>
      </c>
      <c r="M53" s="107"/>
      <c r="N53" s="92" t="s">
        <v>30</v>
      </c>
      <c r="O53" s="460">
        <v>45182</v>
      </c>
      <c r="P53" s="92" t="s">
        <v>4507</v>
      </c>
      <c r="Q53" s="107" t="s">
        <v>4625</v>
      </c>
      <c r="R53" s="99" t="s">
        <v>4593</v>
      </c>
      <c r="S53" s="107" t="s">
        <v>80</v>
      </c>
      <c r="T53" s="397"/>
      <c r="U53" s="397"/>
      <c r="V53" s="397"/>
      <c r="W53" s="397"/>
      <c r="X53" s="397"/>
      <c r="Y53" s="397"/>
      <c r="Z53" s="397"/>
      <c r="AA53" s="397"/>
      <c r="AB53" s="397"/>
      <c r="AC53" s="397"/>
      <c r="AD53" s="397"/>
      <c r="AE53" s="397"/>
      <c r="AF53" s="397"/>
      <c r="AG53" s="397"/>
      <c r="AH53" s="397"/>
      <c r="AI53" s="397"/>
      <c r="AJ53" s="397"/>
      <c r="AK53" s="397"/>
      <c r="AL53" s="397"/>
      <c r="AM53" s="397"/>
      <c r="AN53" s="397"/>
      <c r="AO53" s="397"/>
      <c r="AP53" s="397"/>
      <c r="AQ53" s="397"/>
      <c r="AR53" s="397"/>
      <c r="AS53" s="397"/>
      <c r="AT53" s="397"/>
      <c r="AU53" s="397"/>
      <c r="AV53" s="397"/>
      <c r="AW53" s="397"/>
      <c r="AX53" s="397"/>
      <c r="AY53" s="397"/>
      <c r="AZ53" s="397"/>
      <c r="BA53" s="397"/>
      <c r="BB53" s="397"/>
      <c r="BC53" s="397"/>
      <c r="BD53" s="397"/>
      <c r="BE53" s="397"/>
      <c r="BF53" s="397"/>
      <c r="BG53" s="397"/>
      <c r="BH53" s="397"/>
      <c r="BI53" s="397"/>
      <c r="BJ53" s="397"/>
      <c r="BK53" s="397"/>
      <c r="BL53" s="397"/>
      <c r="BM53" s="397"/>
      <c r="BN53" s="397"/>
      <c r="BO53" s="397"/>
      <c r="BP53" s="397"/>
      <c r="BQ53" s="397"/>
      <c r="BR53" s="397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  <c r="DO53" s="119"/>
      <c r="DP53" s="119"/>
      <c r="DQ53" s="119"/>
      <c r="DR53" s="119"/>
      <c r="DS53" s="119"/>
      <c r="DT53" s="119"/>
      <c r="DU53" s="119"/>
      <c r="DV53" s="119"/>
      <c r="DW53" s="119"/>
      <c r="DX53" s="119"/>
      <c r="DY53" s="119"/>
      <c r="DZ53" s="119"/>
      <c r="EA53" s="119"/>
      <c r="EB53" s="119"/>
      <c r="EC53" s="119"/>
      <c r="ED53" s="119"/>
      <c r="EE53" s="119"/>
      <c r="EF53" s="119"/>
      <c r="EG53" s="119"/>
      <c r="EH53" s="119"/>
      <c r="EI53" s="119"/>
      <c r="EJ53" s="119"/>
      <c r="EK53" s="119"/>
      <c r="EL53" s="119"/>
      <c r="EM53" s="119"/>
      <c r="EN53" s="119"/>
      <c r="EO53" s="119"/>
      <c r="EP53" s="119"/>
      <c r="EQ53" s="119"/>
      <c r="ER53" s="119"/>
      <c r="ES53" s="119"/>
      <c r="ET53" s="119"/>
      <c r="EU53" s="119"/>
      <c r="EV53" s="119"/>
      <c r="EW53" s="119"/>
      <c r="EX53" s="119"/>
      <c r="EY53" s="119"/>
      <c r="EZ53" s="119"/>
      <c r="FA53" s="119"/>
      <c r="FB53" s="119"/>
      <c r="FC53" s="119"/>
      <c r="FD53" s="119"/>
      <c r="FE53" s="119"/>
      <c r="FF53" s="119"/>
      <c r="FG53" s="119"/>
      <c r="FH53" s="119"/>
      <c r="FI53" s="119"/>
      <c r="FJ53" s="119"/>
      <c r="FK53" s="119"/>
      <c r="FL53" s="119"/>
      <c r="FM53" s="119"/>
      <c r="FN53" s="119"/>
      <c r="FO53" s="119"/>
      <c r="FP53" s="119"/>
      <c r="FQ53" s="119"/>
      <c r="FR53" s="119"/>
      <c r="FS53" s="119"/>
      <c r="FT53" s="119"/>
      <c r="FU53" s="119"/>
      <c r="FV53" s="119"/>
      <c r="FW53" s="119"/>
      <c r="FX53" s="119"/>
      <c r="FY53" s="119"/>
      <c r="FZ53" s="119"/>
      <c r="GA53" s="119"/>
      <c r="GB53" s="119"/>
      <c r="GC53" s="119"/>
      <c r="GD53" s="119"/>
      <c r="GE53" s="119"/>
      <c r="GF53" s="119"/>
      <c r="GG53" s="119"/>
      <c r="GH53" s="119"/>
      <c r="GI53" s="119"/>
      <c r="GJ53" s="119"/>
      <c r="GK53" s="119"/>
      <c r="GL53" s="119"/>
      <c r="GM53" s="119"/>
      <c r="GN53" s="119"/>
      <c r="GO53" s="119"/>
      <c r="GP53" s="119"/>
      <c r="GQ53" s="119"/>
      <c r="GR53" s="119"/>
      <c r="GS53" s="119"/>
      <c r="GT53" s="119"/>
      <c r="GU53" s="119"/>
      <c r="GV53" s="119"/>
      <c r="GW53" s="119"/>
      <c r="GX53" s="119"/>
      <c r="GY53" s="119"/>
      <c r="GZ53" s="119"/>
      <c r="HA53" s="119"/>
      <c r="HB53" s="119"/>
      <c r="HC53" s="119"/>
      <c r="HD53" s="119"/>
      <c r="HE53" s="119"/>
      <c r="HF53" s="119"/>
      <c r="HG53" s="119"/>
      <c r="HH53" s="119"/>
      <c r="HI53" s="119"/>
      <c r="HJ53" s="119"/>
      <c r="HK53" s="119"/>
      <c r="HL53" s="119"/>
      <c r="HM53" s="119"/>
      <c r="HN53" s="119"/>
      <c r="HO53" s="119"/>
      <c r="HP53" s="119"/>
      <c r="HQ53" s="119"/>
      <c r="HR53" s="119"/>
      <c r="HS53" s="119"/>
      <c r="HT53" s="119"/>
      <c r="HU53" s="119"/>
      <c r="HV53" s="119"/>
      <c r="HW53" s="119"/>
      <c r="HX53" s="119"/>
      <c r="HY53" s="119"/>
      <c r="HZ53" s="119"/>
      <c r="IA53" s="119"/>
      <c r="IB53" s="119"/>
      <c r="IC53" s="119"/>
      <c r="ID53" s="119"/>
      <c r="IE53" s="119"/>
      <c r="IF53" s="119"/>
      <c r="IG53" s="119"/>
      <c r="IH53" s="119"/>
      <c r="II53" s="119"/>
      <c r="IJ53" s="119"/>
      <c r="IK53" s="119"/>
      <c r="IL53" s="119"/>
      <c r="IM53" s="119"/>
      <c r="IN53" s="119"/>
      <c r="IO53" s="119"/>
      <c r="IP53" s="119"/>
      <c r="IQ53" s="119"/>
      <c r="IR53" s="119"/>
      <c r="IS53" s="119"/>
      <c r="IT53" s="119"/>
      <c r="IU53" s="119"/>
      <c r="IV53" s="119"/>
      <c r="IW53" s="119"/>
      <c r="IX53" s="119"/>
      <c r="IY53" s="119"/>
      <c r="IZ53" s="119"/>
      <c r="JA53" s="119"/>
      <c r="JB53" s="119"/>
      <c r="JC53" s="119"/>
      <c r="JD53" s="119"/>
      <c r="JE53" s="119"/>
      <c r="JF53" s="119"/>
      <c r="JG53" s="119"/>
      <c r="JH53" s="119"/>
      <c r="JI53" s="119"/>
      <c r="JJ53" s="119"/>
      <c r="JK53" s="119"/>
      <c r="JL53" s="119"/>
      <c r="JM53" s="119"/>
      <c r="JN53" s="119"/>
      <c r="JO53" s="119"/>
      <c r="JP53" s="119"/>
      <c r="JQ53" s="119"/>
      <c r="JR53" s="119"/>
      <c r="JS53" s="119"/>
      <c r="JT53" s="119"/>
      <c r="JU53" s="119"/>
      <c r="JV53" s="119"/>
      <c r="JW53" s="119"/>
      <c r="JX53" s="119"/>
      <c r="JY53" s="119"/>
      <c r="JZ53" s="119"/>
      <c r="KA53" s="119"/>
      <c r="KB53" s="119"/>
      <c r="KC53" s="119"/>
      <c r="KD53" s="119"/>
      <c r="KE53" s="119"/>
      <c r="KF53" s="119"/>
      <c r="KG53" s="119"/>
      <c r="KH53" s="119"/>
      <c r="KI53" s="119"/>
      <c r="KJ53" s="119"/>
      <c r="KK53" s="119"/>
      <c r="KL53" s="119"/>
      <c r="KM53" s="119"/>
      <c r="KN53" s="119"/>
      <c r="KO53" s="119"/>
      <c r="KP53" s="119"/>
      <c r="KQ53" s="119"/>
      <c r="KR53" s="119"/>
      <c r="KS53" s="119"/>
      <c r="KT53" s="119"/>
      <c r="KU53" s="119"/>
      <c r="KV53" s="119"/>
      <c r="KW53" s="119"/>
      <c r="KX53" s="119"/>
      <c r="KY53" s="119"/>
      <c r="KZ53" s="119"/>
      <c r="LA53" s="119"/>
      <c r="LB53" s="119"/>
      <c r="LC53" s="119"/>
      <c r="LD53" s="119"/>
      <c r="LE53" s="119"/>
      <c r="LF53" s="119"/>
      <c r="LG53" s="119"/>
      <c r="LH53" s="119"/>
      <c r="LI53" s="119"/>
      <c r="LJ53" s="119"/>
      <c r="LK53" s="119"/>
      <c r="LL53" s="119"/>
      <c r="LM53" s="119"/>
      <c r="LN53" s="119"/>
      <c r="LO53" s="119"/>
      <c r="LP53" s="119"/>
      <c r="LQ53" s="119"/>
      <c r="LR53" s="119"/>
      <c r="LS53" s="119"/>
      <c r="LT53" s="119"/>
      <c r="LU53" s="119"/>
      <c r="LV53" s="119"/>
      <c r="LW53" s="119"/>
      <c r="LX53" s="119"/>
      <c r="LY53" s="119"/>
      <c r="LZ53" s="119"/>
      <c r="MA53" s="119"/>
      <c r="MB53" s="119"/>
      <c r="MC53" s="119"/>
      <c r="MD53" s="119"/>
      <c r="ME53" s="119"/>
      <c r="MF53" s="119"/>
      <c r="MG53" s="119"/>
      <c r="MH53" s="119"/>
      <c r="MI53" s="119"/>
      <c r="MJ53" s="119"/>
      <c r="MK53" s="119"/>
      <c r="ML53" s="119"/>
      <c r="MM53" s="119"/>
      <c r="MN53" s="119"/>
      <c r="MO53" s="119"/>
      <c r="MP53" s="119"/>
      <c r="MQ53" s="119"/>
      <c r="MR53" s="119"/>
      <c r="MS53" s="119"/>
      <c r="MT53" s="119"/>
      <c r="MU53" s="119"/>
      <c r="MV53" s="119"/>
      <c r="MW53" s="119"/>
      <c r="MX53" s="119"/>
      <c r="MY53" s="119"/>
      <c r="MZ53" s="119"/>
      <c r="NA53" s="119"/>
      <c r="NB53" s="119"/>
      <c r="NC53" s="119"/>
      <c r="ND53" s="119"/>
      <c r="NE53" s="119"/>
      <c r="NF53" s="119"/>
      <c r="NG53" s="119"/>
      <c r="NH53" s="119"/>
      <c r="NI53" s="119"/>
      <c r="NJ53" s="119"/>
      <c r="NK53" s="119"/>
      <c r="NL53" s="119"/>
      <c r="NM53" s="119"/>
      <c r="NN53" s="119"/>
      <c r="NO53" s="119"/>
      <c r="NP53" s="119"/>
      <c r="NQ53" s="119"/>
      <c r="NR53" s="119"/>
      <c r="NS53" s="119"/>
      <c r="NT53" s="119"/>
      <c r="NU53" s="119"/>
      <c r="NV53" s="119"/>
      <c r="NW53" s="119"/>
      <c r="NX53" s="119"/>
      <c r="NY53" s="119"/>
      <c r="NZ53" s="119"/>
      <c r="OA53" s="119"/>
      <c r="OB53" s="119"/>
      <c r="OC53" s="119"/>
      <c r="OD53" s="119"/>
      <c r="OE53" s="119"/>
      <c r="OF53" s="119"/>
      <c r="OG53" s="119"/>
      <c r="OH53" s="119"/>
      <c r="OI53" s="119"/>
      <c r="OJ53" s="119"/>
      <c r="OK53" s="119"/>
      <c r="OL53" s="119"/>
      <c r="OM53" s="119"/>
      <c r="ON53" s="119"/>
      <c r="OO53" s="119"/>
      <c r="OP53" s="119"/>
      <c r="OQ53" s="119"/>
      <c r="OR53" s="119"/>
      <c r="OS53" s="119"/>
      <c r="OT53" s="119"/>
      <c r="OU53" s="119"/>
      <c r="OV53" s="119"/>
      <c r="OW53" s="119"/>
      <c r="OX53" s="119"/>
      <c r="OY53" s="119"/>
      <c r="OZ53" s="119"/>
      <c r="PA53" s="119"/>
      <c r="PB53" s="119"/>
      <c r="PC53" s="119"/>
      <c r="PD53" s="119"/>
      <c r="PE53" s="119"/>
      <c r="PF53" s="119"/>
      <c r="PG53" s="119"/>
      <c r="PH53" s="119"/>
      <c r="PI53" s="119"/>
      <c r="PJ53" s="119"/>
      <c r="PK53" s="119"/>
      <c r="PL53" s="119"/>
      <c r="PM53" s="119"/>
      <c r="PN53" s="119"/>
      <c r="PO53" s="119"/>
      <c r="PP53" s="119"/>
      <c r="PQ53" s="119"/>
      <c r="PR53" s="119"/>
      <c r="PS53" s="119"/>
      <c r="PT53" s="119"/>
      <c r="PU53" s="119"/>
      <c r="PV53" s="119"/>
      <c r="PW53" s="119"/>
      <c r="PX53" s="119"/>
      <c r="PY53" s="119"/>
      <c r="PZ53" s="119"/>
      <c r="QA53" s="119"/>
      <c r="QB53" s="119"/>
      <c r="QC53" s="119"/>
      <c r="QD53" s="119"/>
      <c r="QE53" s="119"/>
      <c r="QF53" s="119"/>
      <c r="QG53" s="119"/>
      <c r="QH53" s="119"/>
      <c r="QI53" s="119"/>
      <c r="QJ53" s="119"/>
      <c r="QK53" s="119"/>
      <c r="QL53" s="119"/>
      <c r="QM53" s="119"/>
      <c r="QN53" s="119"/>
      <c r="QO53" s="119"/>
      <c r="QP53" s="119"/>
      <c r="QQ53" s="119"/>
      <c r="QR53" s="119"/>
      <c r="QS53" s="119"/>
      <c r="QT53" s="119"/>
      <c r="QU53" s="119"/>
      <c r="QV53" s="119"/>
      <c r="QW53" s="119"/>
      <c r="QX53" s="119"/>
      <c r="QY53" s="119"/>
      <c r="QZ53" s="119"/>
      <c r="RA53" s="119"/>
      <c r="RB53" s="119"/>
      <c r="RC53" s="119"/>
      <c r="RD53" s="119"/>
      <c r="RE53" s="119"/>
      <c r="RF53" s="119"/>
      <c r="RG53" s="119"/>
      <c r="RH53" s="119"/>
      <c r="RI53" s="119"/>
      <c r="RJ53" s="119"/>
      <c r="RK53" s="119"/>
      <c r="RL53" s="119"/>
      <c r="RM53" s="119"/>
      <c r="RN53" s="119"/>
      <c r="RO53" s="119"/>
      <c r="RP53" s="119"/>
      <c r="RQ53" s="119"/>
      <c r="RR53" s="119"/>
      <c r="RS53" s="119"/>
    </row>
    <row r="54" spans="1:487" ht="15">
      <c r="A54" s="107" t="s">
        <v>4586</v>
      </c>
      <c r="B54" s="65" t="s">
        <v>4626</v>
      </c>
      <c r="C54" s="66" t="s">
        <v>4620</v>
      </c>
      <c r="D54" s="297">
        <v>382000</v>
      </c>
      <c r="E54" s="92" t="s">
        <v>4494</v>
      </c>
      <c r="F54" s="66" t="s">
        <v>403</v>
      </c>
      <c r="G54" s="763" t="s">
        <v>4627</v>
      </c>
      <c r="H54" s="92" t="s">
        <v>27</v>
      </c>
      <c r="I54" s="761" t="s">
        <v>4628</v>
      </c>
      <c r="J54" s="137" t="s">
        <v>1529</v>
      </c>
      <c r="K54" s="92" t="s">
        <v>4497</v>
      </c>
      <c r="L54" s="123" t="s">
        <v>4629</v>
      </c>
      <c r="M54" s="107"/>
      <c r="N54" s="92" t="s">
        <v>30</v>
      </c>
      <c r="O54" s="454">
        <v>45230</v>
      </c>
      <c r="P54" s="92" t="s">
        <v>4595</v>
      </c>
      <c r="Q54" s="107" t="s">
        <v>4630</v>
      </c>
      <c r="R54" s="99" t="s">
        <v>4593</v>
      </c>
      <c r="S54" s="107" t="s">
        <v>80</v>
      </c>
      <c r="T54" s="397"/>
      <c r="U54" s="397"/>
      <c r="V54" s="397"/>
      <c r="W54" s="397"/>
      <c r="X54" s="397"/>
      <c r="Y54" s="397"/>
      <c r="Z54" s="397"/>
      <c r="AA54" s="397"/>
      <c r="AB54" s="397"/>
      <c r="AC54" s="397"/>
      <c r="AD54" s="397"/>
      <c r="AE54" s="397"/>
      <c r="AF54" s="397"/>
      <c r="AG54" s="397"/>
      <c r="AH54" s="397"/>
      <c r="AI54" s="397"/>
      <c r="AJ54" s="397"/>
      <c r="AK54" s="397"/>
      <c r="AL54" s="397"/>
      <c r="AM54" s="397"/>
      <c r="AN54" s="397"/>
      <c r="AO54" s="397"/>
      <c r="AP54" s="397"/>
      <c r="AQ54" s="397"/>
      <c r="AR54" s="397"/>
      <c r="AS54" s="397"/>
      <c r="AT54" s="397"/>
      <c r="AU54" s="397"/>
      <c r="AV54" s="397"/>
      <c r="AW54" s="397"/>
      <c r="AX54" s="397"/>
      <c r="AY54" s="397"/>
      <c r="AZ54" s="397"/>
      <c r="BA54" s="397"/>
      <c r="BB54" s="397"/>
      <c r="BC54" s="397"/>
      <c r="BD54" s="397"/>
      <c r="BE54" s="397"/>
      <c r="BF54" s="397"/>
      <c r="BG54" s="397"/>
      <c r="BH54" s="397"/>
      <c r="BI54" s="397"/>
      <c r="BJ54" s="397"/>
      <c r="BK54" s="397"/>
      <c r="BL54" s="397"/>
      <c r="BM54" s="397"/>
      <c r="BN54" s="397"/>
      <c r="BO54" s="397"/>
      <c r="BP54" s="397"/>
      <c r="BQ54" s="397"/>
      <c r="BR54" s="397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  <c r="DO54" s="119"/>
      <c r="DP54" s="119"/>
      <c r="DQ54" s="119"/>
      <c r="DR54" s="119"/>
      <c r="DS54" s="119"/>
      <c r="DT54" s="119"/>
      <c r="DU54" s="119"/>
      <c r="DV54" s="119"/>
      <c r="DW54" s="119"/>
      <c r="DX54" s="119"/>
      <c r="DY54" s="119"/>
      <c r="DZ54" s="119"/>
      <c r="EA54" s="119"/>
      <c r="EB54" s="119"/>
      <c r="EC54" s="119"/>
      <c r="ED54" s="119"/>
      <c r="EE54" s="119"/>
      <c r="EF54" s="119"/>
      <c r="EG54" s="119"/>
      <c r="EH54" s="119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  <c r="ET54" s="119"/>
      <c r="EU54" s="119"/>
      <c r="EV54" s="119"/>
      <c r="EW54" s="119"/>
      <c r="EX54" s="119"/>
      <c r="EY54" s="119"/>
      <c r="EZ54" s="119"/>
      <c r="FA54" s="119"/>
      <c r="FB54" s="119"/>
      <c r="FC54" s="119"/>
      <c r="FD54" s="119"/>
      <c r="FE54" s="119"/>
      <c r="FF54" s="119"/>
      <c r="FG54" s="119"/>
      <c r="FH54" s="119"/>
      <c r="FI54" s="119"/>
      <c r="FJ54" s="119"/>
      <c r="FK54" s="119"/>
      <c r="FL54" s="119"/>
      <c r="FM54" s="119"/>
      <c r="FN54" s="119"/>
      <c r="FO54" s="119"/>
      <c r="FP54" s="119"/>
      <c r="FQ54" s="119"/>
      <c r="FR54" s="119"/>
      <c r="FS54" s="119"/>
      <c r="FT54" s="119"/>
      <c r="FU54" s="119"/>
      <c r="FV54" s="119"/>
      <c r="FW54" s="119"/>
      <c r="FX54" s="119"/>
      <c r="FY54" s="119"/>
      <c r="FZ54" s="119"/>
      <c r="GA54" s="119"/>
      <c r="GB54" s="119"/>
      <c r="GC54" s="119"/>
      <c r="GD54" s="119"/>
      <c r="GE54" s="119"/>
      <c r="GF54" s="119"/>
      <c r="GG54" s="119"/>
      <c r="GH54" s="119"/>
      <c r="GI54" s="119"/>
      <c r="GJ54" s="119"/>
      <c r="GK54" s="119"/>
      <c r="GL54" s="119"/>
      <c r="GM54" s="119"/>
      <c r="GN54" s="119"/>
      <c r="GO54" s="119"/>
      <c r="GP54" s="119"/>
      <c r="GQ54" s="119"/>
      <c r="GR54" s="119"/>
      <c r="GS54" s="119"/>
      <c r="GT54" s="119"/>
      <c r="GU54" s="119"/>
      <c r="GV54" s="119"/>
      <c r="GW54" s="119"/>
      <c r="GX54" s="119"/>
      <c r="GY54" s="119"/>
      <c r="GZ54" s="119"/>
      <c r="HA54" s="119"/>
      <c r="HB54" s="119"/>
      <c r="HC54" s="119"/>
      <c r="HD54" s="119"/>
      <c r="HE54" s="119"/>
      <c r="HF54" s="119"/>
      <c r="HG54" s="119"/>
      <c r="HH54" s="119"/>
      <c r="HI54" s="119"/>
      <c r="HJ54" s="119"/>
      <c r="HK54" s="119"/>
      <c r="HL54" s="119"/>
      <c r="HM54" s="119"/>
      <c r="HN54" s="119"/>
      <c r="HO54" s="119"/>
      <c r="HP54" s="119"/>
      <c r="HQ54" s="119"/>
      <c r="HR54" s="119"/>
      <c r="HS54" s="119"/>
      <c r="HT54" s="119"/>
      <c r="HU54" s="119"/>
      <c r="HV54" s="119"/>
      <c r="HW54" s="119"/>
      <c r="HX54" s="119"/>
      <c r="HY54" s="119"/>
      <c r="HZ54" s="119"/>
      <c r="IA54" s="119"/>
      <c r="IB54" s="119"/>
      <c r="IC54" s="119"/>
      <c r="ID54" s="119"/>
      <c r="IE54" s="119"/>
      <c r="IF54" s="119"/>
      <c r="IG54" s="119"/>
      <c r="IH54" s="119"/>
      <c r="II54" s="119"/>
      <c r="IJ54" s="119"/>
      <c r="IK54" s="119"/>
      <c r="IL54" s="119"/>
      <c r="IM54" s="119"/>
      <c r="IN54" s="119"/>
      <c r="IO54" s="119"/>
      <c r="IP54" s="119"/>
      <c r="IQ54" s="119"/>
      <c r="IR54" s="119"/>
      <c r="IS54" s="119"/>
      <c r="IT54" s="119"/>
      <c r="IU54" s="119"/>
      <c r="IV54" s="119"/>
      <c r="IW54" s="119"/>
      <c r="IX54" s="119"/>
      <c r="IY54" s="119"/>
      <c r="IZ54" s="119"/>
      <c r="JA54" s="119"/>
      <c r="JB54" s="119"/>
      <c r="JC54" s="119"/>
      <c r="JD54" s="119"/>
      <c r="JE54" s="119"/>
      <c r="JF54" s="119"/>
      <c r="JG54" s="119"/>
      <c r="JH54" s="119"/>
      <c r="JI54" s="119"/>
      <c r="JJ54" s="119"/>
      <c r="JK54" s="119"/>
      <c r="JL54" s="119"/>
      <c r="JM54" s="119"/>
      <c r="JN54" s="119"/>
      <c r="JO54" s="119"/>
      <c r="JP54" s="119"/>
      <c r="JQ54" s="119"/>
      <c r="JR54" s="119"/>
      <c r="JS54" s="119"/>
      <c r="JT54" s="119"/>
      <c r="JU54" s="119"/>
      <c r="JV54" s="119"/>
      <c r="JW54" s="119"/>
      <c r="JX54" s="119"/>
      <c r="JY54" s="119"/>
      <c r="JZ54" s="119"/>
      <c r="KA54" s="119"/>
      <c r="KB54" s="119"/>
      <c r="KC54" s="119"/>
      <c r="KD54" s="119"/>
      <c r="KE54" s="119"/>
      <c r="KF54" s="119"/>
      <c r="KG54" s="119"/>
      <c r="KH54" s="119"/>
      <c r="KI54" s="119"/>
      <c r="KJ54" s="119"/>
      <c r="KK54" s="119"/>
      <c r="KL54" s="119"/>
      <c r="KM54" s="119"/>
      <c r="KN54" s="119"/>
      <c r="KO54" s="119"/>
      <c r="KP54" s="119"/>
      <c r="KQ54" s="119"/>
      <c r="KR54" s="119"/>
      <c r="KS54" s="119"/>
      <c r="KT54" s="119"/>
      <c r="KU54" s="119"/>
      <c r="KV54" s="119"/>
      <c r="KW54" s="119"/>
      <c r="KX54" s="119"/>
      <c r="KY54" s="119"/>
      <c r="KZ54" s="119"/>
      <c r="LA54" s="119"/>
      <c r="LB54" s="119"/>
      <c r="LC54" s="119"/>
      <c r="LD54" s="119"/>
      <c r="LE54" s="119"/>
      <c r="LF54" s="119"/>
      <c r="LG54" s="119"/>
      <c r="LH54" s="119"/>
      <c r="LI54" s="119"/>
      <c r="LJ54" s="119"/>
      <c r="LK54" s="119"/>
      <c r="LL54" s="119"/>
      <c r="LM54" s="119"/>
      <c r="LN54" s="119"/>
      <c r="LO54" s="119"/>
      <c r="LP54" s="119"/>
      <c r="LQ54" s="119"/>
      <c r="LR54" s="119"/>
      <c r="LS54" s="119"/>
      <c r="LT54" s="119"/>
      <c r="LU54" s="119"/>
      <c r="LV54" s="119"/>
      <c r="LW54" s="119"/>
      <c r="LX54" s="119"/>
      <c r="LY54" s="119"/>
      <c r="LZ54" s="119"/>
      <c r="MA54" s="119"/>
      <c r="MB54" s="119"/>
      <c r="MC54" s="119"/>
      <c r="MD54" s="119"/>
      <c r="ME54" s="119"/>
      <c r="MF54" s="119"/>
      <c r="MG54" s="119"/>
      <c r="MH54" s="119"/>
      <c r="MI54" s="119"/>
      <c r="MJ54" s="119"/>
      <c r="MK54" s="119"/>
      <c r="ML54" s="119"/>
      <c r="MM54" s="119"/>
      <c r="MN54" s="119"/>
      <c r="MO54" s="119"/>
      <c r="MP54" s="119"/>
      <c r="MQ54" s="119"/>
      <c r="MR54" s="119"/>
      <c r="MS54" s="119"/>
      <c r="MT54" s="119"/>
      <c r="MU54" s="119"/>
      <c r="MV54" s="119"/>
      <c r="MW54" s="119"/>
      <c r="MX54" s="119"/>
      <c r="MY54" s="119"/>
      <c r="MZ54" s="119"/>
      <c r="NA54" s="119"/>
      <c r="NB54" s="119"/>
      <c r="NC54" s="119"/>
      <c r="ND54" s="119"/>
      <c r="NE54" s="119"/>
      <c r="NF54" s="119"/>
      <c r="NG54" s="119"/>
      <c r="NH54" s="119"/>
      <c r="NI54" s="119"/>
      <c r="NJ54" s="119"/>
      <c r="NK54" s="119"/>
      <c r="NL54" s="119"/>
      <c r="NM54" s="119"/>
      <c r="NN54" s="119"/>
      <c r="NO54" s="119"/>
      <c r="NP54" s="119"/>
      <c r="NQ54" s="119"/>
      <c r="NR54" s="119"/>
      <c r="NS54" s="119"/>
      <c r="NT54" s="119"/>
      <c r="NU54" s="119"/>
      <c r="NV54" s="119"/>
      <c r="NW54" s="119"/>
      <c r="NX54" s="119"/>
      <c r="NY54" s="119"/>
      <c r="NZ54" s="119"/>
      <c r="OA54" s="119"/>
      <c r="OB54" s="119"/>
      <c r="OC54" s="119"/>
      <c r="OD54" s="119"/>
      <c r="OE54" s="119"/>
      <c r="OF54" s="119"/>
      <c r="OG54" s="119"/>
      <c r="OH54" s="119"/>
      <c r="OI54" s="119"/>
      <c r="OJ54" s="119"/>
      <c r="OK54" s="119"/>
      <c r="OL54" s="119"/>
      <c r="OM54" s="119"/>
      <c r="ON54" s="119"/>
      <c r="OO54" s="119"/>
      <c r="OP54" s="119"/>
      <c r="OQ54" s="119"/>
      <c r="OR54" s="119"/>
      <c r="OS54" s="119"/>
      <c r="OT54" s="119"/>
      <c r="OU54" s="119"/>
      <c r="OV54" s="119"/>
      <c r="OW54" s="119"/>
      <c r="OX54" s="119"/>
      <c r="OY54" s="119"/>
      <c r="OZ54" s="119"/>
      <c r="PA54" s="119"/>
      <c r="PB54" s="119"/>
      <c r="PC54" s="119"/>
      <c r="PD54" s="119"/>
      <c r="PE54" s="119"/>
      <c r="PF54" s="119"/>
      <c r="PG54" s="119"/>
      <c r="PH54" s="119"/>
      <c r="PI54" s="119"/>
      <c r="PJ54" s="119"/>
      <c r="PK54" s="119"/>
      <c r="PL54" s="119"/>
      <c r="PM54" s="119"/>
      <c r="PN54" s="119"/>
      <c r="PO54" s="119"/>
      <c r="PP54" s="119"/>
      <c r="PQ54" s="119"/>
      <c r="PR54" s="119"/>
      <c r="PS54" s="119"/>
      <c r="PT54" s="119"/>
      <c r="PU54" s="119"/>
      <c r="PV54" s="119"/>
      <c r="PW54" s="119"/>
      <c r="PX54" s="119"/>
      <c r="PY54" s="119"/>
      <c r="PZ54" s="119"/>
      <c r="QA54" s="119"/>
      <c r="QB54" s="119"/>
      <c r="QC54" s="119"/>
      <c r="QD54" s="119"/>
      <c r="QE54" s="119"/>
      <c r="QF54" s="119"/>
      <c r="QG54" s="119"/>
      <c r="QH54" s="119"/>
      <c r="QI54" s="119"/>
      <c r="QJ54" s="119"/>
      <c r="QK54" s="119"/>
      <c r="QL54" s="119"/>
      <c r="QM54" s="119"/>
      <c r="QN54" s="119"/>
      <c r="QO54" s="119"/>
      <c r="QP54" s="119"/>
      <c r="QQ54" s="119"/>
      <c r="QR54" s="119"/>
      <c r="QS54" s="119"/>
      <c r="QT54" s="119"/>
      <c r="QU54" s="119"/>
      <c r="QV54" s="119"/>
      <c r="QW54" s="119"/>
      <c r="QX54" s="119"/>
      <c r="QY54" s="119"/>
      <c r="QZ54" s="119"/>
      <c r="RA54" s="119"/>
      <c r="RB54" s="119"/>
      <c r="RC54" s="119"/>
      <c r="RD54" s="119"/>
      <c r="RE54" s="119"/>
      <c r="RF54" s="119"/>
      <c r="RG54" s="119"/>
      <c r="RH54" s="119"/>
      <c r="RI54" s="119"/>
      <c r="RJ54" s="119"/>
      <c r="RK54" s="119"/>
      <c r="RL54" s="119"/>
      <c r="RM54" s="119"/>
      <c r="RN54" s="119"/>
      <c r="RO54" s="119"/>
      <c r="RP54" s="119"/>
      <c r="RQ54" s="119"/>
      <c r="RR54" s="119"/>
      <c r="RS54" s="119"/>
    </row>
    <row r="55" spans="1:487" ht="15">
      <c r="A55" s="107" t="s">
        <v>4586</v>
      </c>
      <c r="B55" s="65" t="s">
        <v>4626</v>
      </c>
      <c r="C55" s="66" t="s">
        <v>4620</v>
      </c>
      <c r="D55" s="297">
        <v>382000</v>
      </c>
      <c r="E55" s="92" t="s">
        <v>4502</v>
      </c>
      <c r="F55" s="66" t="s">
        <v>403</v>
      </c>
      <c r="G55" s="763" t="s">
        <v>4627</v>
      </c>
      <c r="H55" s="92" t="s">
        <v>27</v>
      </c>
      <c r="I55" s="761" t="s">
        <v>4628</v>
      </c>
      <c r="J55" s="137" t="s">
        <v>1529</v>
      </c>
      <c r="K55" s="92" t="s">
        <v>4497</v>
      </c>
      <c r="L55" s="123" t="s">
        <v>4631</v>
      </c>
      <c r="M55" s="107"/>
      <c r="N55" s="92" t="s">
        <v>30</v>
      </c>
      <c r="O55" s="454">
        <v>45244</v>
      </c>
      <c r="P55" s="92" t="s">
        <v>4507</v>
      </c>
      <c r="Q55" s="107" t="s">
        <v>4630</v>
      </c>
      <c r="R55" s="99" t="s">
        <v>4593</v>
      </c>
      <c r="S55" s="107" t="s">
        <v>80</v>
      </c>
      <c r="T55" s="397"/>
      <c r="U55" s="397"/>
      <c r="V55" s="397"/>
      <c r="W55" s="397"/>
      <c r="X55" s="397"/>
      <c r="Y55" s="397"/>
      <c r="Z55" s="397"/>
      <c r="AA55" s="397"/>
      <c r="AB55" s="397"/>
      <c r="AC55" s="397"/>
      <c r="AD55" s="397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  <c r="DO55" s="119"/>
      <c r="DP55" s="119"/>
      <c r="DQ55" s="119"/>
      <c r="DR55" s="119"/>
      <c r="DS55" s="119"/>
      <c r="DT55" s="119"/>
      <c r="DU55" s="119"/>
      <c r="DV55" s="119"/>
      <c r="DW55" s="119"/>
      <c r="DX55" s="119"/>
      <c r="DY55" s="119"/>
      <c r="DZ55" s="119"/>
      <c r="EA55" s="119"/>
      <c r="EB55" s="119"/>
      <c r="EC55" s="119"/>
      <c r="ED55" s="119"/>
      <c r="EE55" s="119"/>
      <c r="EF55" s="119"/>
      <c r="EG55" s="119"/>
      <c r="EH55" s="119"/>
      <c r="EI55" s="119"/>
      <c r="EJ55" s="119"/>
      <c r="EK55" s="119"/>
      <c r="EL55" s="119"/>
      <c r="EM55" s="119"/>
      <c r="EN55" s="119"/>
      <c r="EO55" s="119"/>
      <c r="EP55" s="119"/>
      <c r="EQ55" s="119"/>
      <c r="ER55" s="119"/>
      <c r="ES55" s="119"/>
      <c r="ET55" s="119"/>
      <c r="EU55" s="119"/>
      <c r="EV55" s="119"/>
      <c r="EW55" s="119"/>
      <c r="EX55" s="119"/>
      <c r="EY55" s="119"/>
      <c r="EZ55" s="119"/>
      <c r="FA55" s="119"/>
      <c r="FB55" s="119"/>
      <c r="FC55" s="119"/>
      <c r="FD55" s="119"/>
      <c r="FE55" s="119"/>
      <c r="FF55" s="119"/>
      <c r="FG55" s="119"/>
      <c r="FH55" s="119"/>
      <c r="FI55" s="119"/>
      <c r="FJ55" s="119"/>
      <c r="FK55" s="119"/>
      <c r="FL55" s="119"/>
      <c r="FM55" s="119"/>
      <c r="FN55" s="119"/>
      <c r="FO55" s="119"/>
      <c r="FP55" s="119"/>
      <c r="FQ55" s="119"/>
      <c r="FR55" s="119"/>
      <c r="FS55" s="119"/>
      <c r="FT55" s="119"/>
      <c r="FU55" s="119"/>
      <c r="FV55" s="119"/>
      <c r="FW55" s="119"/>
      <c r="FX55" s="119"/>
      <c r="FY55" s="119"/>
      <c r="FZ55" s="119"/>
      <c r="GA55" s="119"/>
      <c r="GB55" s="119"/>
      <c r="GC55" s="119"/>
      <c r="GD55" s="119"/>
      <c r="GE55" s="119"/>
      <c r="GF55" s="119"/>
      <c r="GG55" s="119"/>
      <c r="GH55" s="119"/>
      <c r="GI55" s="119"/>
      <c r="GJ55" s="119"/>
      <c r="GK55" s="119"/>
      <c r="GL55" s="119"/>
      <c r="GM55" s="119"/>
      <c r="GN55" s="119"/>
      <c r="GO55" s="119"/>
      <c r="GP55" s="119"/>
      <c r="GQ55" s="119"/>
      <c r="GR55" s="119"/>
      <c r="GS55" s="119"/>
      <c r="GT55" s="119"/>
      <c r="GU55" s="119"/>
      <c r="GV55" s="119"/>
      <c r="GW55" s="119"/>
      <c r="GX55" s="119"/>
      <c r="GY55" s="119"/>
      <c r="GZ55" s="119"/>
      <c r="HA55" s="119"/>
      <c r="HB55" s="119"/>
      <c r="HC55" s="119"/>
      <c r="HD55" s="119"/>
      <c r="HE55" s="119"/>
      <c r="HF55" s="119"/>
      <c r="HG55" s="119"/>
      <c r="HH55" s="119"/>
      <c r="HI55" s="119"/>
      <c r="HJ55" s="119"/>
      <c r="HK55" s="119"/>
      <c r="HL55" s="119"/>
      <c r="HM55" s="119"/>
      <c r="HN55" s="119"/>
      <c r="HO55" s="119"/>
      <c r="HP55" s="119"/>
      <c r="HQ55" s="119"/>
      <c r="HR55" s="119"/>
      <c r="HS55" s="119"/>
      <c r="HT55" s="119"/>
      <c r="HU55" s="119"/>
      <c r="HV55" s="119"/>
      <c r="HW55" s="119"/>
      <c r="HX55" s="119"/>
      <c r="HY55" s="119"/>
      <c r="HZ55" s="119"/>
      <c r="IA55" s="119"/>
      <c r="IB55" s="119"/>
      <c r="IC55" s="119"/>
      <c r="ID55" s="119"/>
      <c r="IE55" s="119"/>
      <c r="IF55" s="119"/>
      <c r="IG55" s="119"/>
      <c r="IH55" s="119"/>
      <c r="II55" s="119"/>
      <c r="IJ55" s="119"/>
      <c r="IK55" s="119"/>
      <c r="IL55" s="119"/>
      <c r="IM55" s="119"/>
      <c r="IN55" s="119"/>
      <c r="IO55" s="119"/>
      <c r="IP55" s="119"/>
      <c r="IQ55" s="119"/>
      <c r="IR55" s="119"/>
      <c r="IS55" s="119"/>
      <c r="IT55" s="119"/>
      <c r="IU55" s="119"/>
      <c r="IV55" s="119"/>
      <c r="IW55" s="119"/>
      <c r="IX55" s="119"/>
      <c r="IY55" s="119"/>
      <c r="IZ55" s="119"/>
      <c r="JA55" s="119"/>
      <c r="JB55" s="119"/>
      <c r="JC55" s="119"/>
      <c r="JD55" s="119"/>
      <c r="JE55" s="119"/>
      <c r="JF55" s="119"/>
      <c r="JG55" s="119"/>
      <c r="JH55" s="119"/>
      <c r="JI55" s="119"/>
      <c r="JJ55" s="119"/>
      <c r="JK55" s="119"/>
      <c r="JL55" s="119"/>
      <c r="JM55" s="119"/>
      <c r="JN55" s="119"/>
      <c r="JO55" s="119"/>
      <c r="JP55" s="119"/>
      <c r="JQ55" s="119"/>
      <c r="JR55" s="119"/>
      <c r="JS55" s="119"/>
      <c r="JT55" s="119"/>
      <c r="JU55" s="119"/>
      <c r="JV55" s="119"/>
      <c r="JW55" s="119"/>
      <c r="JX55" s="119"/>
      <c r="JY55" s="119"/>
      <c r="JZ55" s="119"/>
      <c r="KA55" s="119"/>
      <c r="KB55" s="119"/>
      <c r="KC55" s="119"/>
      <c r="KD55" s="119"/>
      <c r="KE55" s="119"/>
      <c r="KF55" s="119"/>
      <c r="KG55" s="119"/>
      <c r="KH55" s="119"/>
      <c r="KI55" s="119"/>
      <c r="KJ55" s="119"/>
      <c r="KK55" s="119"/>
      <c r="KL55" s="119"/>
      <c r="KM55" s="119"/>
      <c r="KN55" s="119"/>
      <c r="KO55" s="119"/>
      <c r="KP55" s="119"/>
      <c r="KQ55" s="119"/>
      <c r="KR55" s="119"/>
      <c r="KS55" s="119"/>
      <c r="KT55" s="119"/>
      <c r="KU55" s="119"/>
      <c r="KV55" s="119"/>
      <c r="KW55" s="119"/>
      <c r="KX55" s="119"/>
      <c r="KY55" s="119"/>
      <c r="KZ55" s="119"/>
      <c r="LA55" s="119"/>
      <c r="LB55" s="119"/>
      <c r="LC55" s="119"/>
      <c r="LD55" s="119"/>
      <c r="LE55" s="119"/>
      <c r="LF55" s="119"/>
      <c r="LG55" s="119"/>
      <c r="LH55" s="119"/>
      <c r="LI55" s="119"/>
      <c r="LJ55" s="119"/>
      <c r="LK55" s="119"/>
      <c r="LL55" s="119"/>
      <c r="LM55" s="119"/>
      <c r="LN55" s="119"/>
      <c r="LO55" s="119"/>
      <c r="LP55" s="119"/>
      <c r="LQ55" s="119"/>
      <c r="LR55" s="119"/>
      <c r="LS55" s="119"/>
      <c r="LT55" s="119"/>
      <c r="LU55" s="119"/>
      <c r="LV55" s="119"/>
      <c r="LW55" s="119"/>
      <c r="LX55" s="119"/>
      <c r="LY55" s="119"/>
      <c r="LZ55" s="119"/>
      <c r="MA55" s="119"/>
      <c r="MB55" s="119"/>
      <c r="MC55" s="119"/>
      <c r="MD55" s="119"/>
      <c r="ME55" s="119"/>
      <c r="MF55" s="119"/>
      <c r="MG55" s="119"/>
      <c r="MH55" s="119"/>
      <c r="MI55" s="119"/>
      <c r="MJ55" s="119"/>
      <c r="MK55" s="119"/>
      <c r="ML55" s="119"/>
      <c r="MM55" s="119"/>
      <c r="MN55" s="119"/>
      <c r="MO55" s="119"/>
      <c r="MP55" s="119"/>
      <c r="MQ55" s="119"/>
      <c r="MR55" s="119"/>
      <c r="MS55" s="119"/>
      <c r="MT55" s="119"/>
      <c r="MU55" s="119"/>
      <c r="MV55" s="119"/>
      <c r="MW55" s="119"/>
      <c r="MX55" s="119"/>
      <c r="MY55" s="119"/>
      <c r="MZ55" s="119"/>
      <c r="NA55" s="119"/>
      <c r="NB55" s="119"/>
      <c r="NC55" s="119"/>
      <c r="ND55" s="119"/>
      <c r="NE55" s="119"/>
      <c r="NF55" s="119"/>
      <c r="NG55" s="119"/>
      <c r="NH55" s="119"/>
      <c r="NI55" s="119"/>
      <c r="NJ55" s="119"/>
      <c r="NK55" s="119"/>
      <c r="NL55" s="119"/>
      <c r="NM55" s="119"/>
      <c r="NN55" s="119"/>
      <c r="NO55" s="119"/>
      <c r="NP55" s="119"/>
      <c r="NQ55" s="119"/>
      <c r="NR55" s="119"/>
      <c r="NS55" s="119"/>
      <c r="NT55" s="119"/>
      <c r="NU55" s="119"/>
      <c r="NV55" s="119"/>
      <c r="NW55" s="119"/>
      <c r="NX55" s="119"/>
      <c r="NY55" s="119"/>
      <c r="NZ55" s="119"/>
      <c r="OA55" s="119"/>
      <c r="OB55" s="119"/>
      <c r="OC55" s="119"/>
      <c r="OD55" s="119"/>
      <c r="OE55" s="119"/>
      <c r="OF55" s="119"/>
      <c r="OG55" s="119"/>
      <c r="OH55" s="119"/>
      <c r="OI55" s="119"/>
      <c r="OJ55" s="119"/>
      <c r="OK55" s="119"/>
      <c r="OL55" s="119"/>
      <c r="OM55" s="119"/>
      <c r="ON55" s="119"/>
      <c r="OO55" s="119"/>
      <c r="OP55" s="119"/>
      <c r="OQ55" s="119"/>
      <c r="OR55" s="119"/>
      <c r="OS55" s="119"/>
      <c r="OT55" s="119"/>
      <c r="OU55" s="119"/>
      <c r="OV55" s="119"/>
      <c r="OW55" s="119"/>
      <c r="OX55" s="119"/>
      <c r="OY55" s="119"/>
      <c r="OZ55" s="119"/>
      <c r="PA55" s="119"/>
      <c r="PB55" s="119"/>
      <c r="PC55" s="119"/>
      <c r="PD55" s="119"/>
      <c r="PE55" s="119"/>
      <c r="PF55" s="119"/>
      <c r="PG55" s="119"/>
      <c r="PH55" s="119"/>
      <c r="PI55" s="119"/>
      <c r="PJ55" s="119"/>
      <c r="PK55" s="119"/>
      <c r="PL55" s="119"/>
      <c r="PM55" s="119"/>
      <c r="PN55" s="119"/>
      <c r="PO55" s="119"/>
      <c r="PP55" s="119"/>
      <c r="PQ55" s="119"/>
      <c r="PR55" s="119"/>
      <c r="PS55" s="119"/>
      <c r="PT55" s="119"/>
      <c r="PU55" s="119"/>
      <c r="PV55" s="119"/>
      <c r="PW55" s="119"/>
      <c r="PX55" s="119"/>
      <c r="PY55" s="119"/>
      <c r="PZ55" s="119"/>
      <c r="QA55" s="119"/>
      <c r="QB55" s="119"/>
      <c r="QC55" s="119"/>
      <c r="QD55" s="119"/>
      <c r="QE55" s="119"/>
      <c r="QF55" s="119"/>
      <c r="QG55" s="119"/>
      <c r="QH55" s="119"/>
      <c r="QI55" s="119"/>
      <c r="QJ55" s="119"/>
      <c r="QK55" s="119"/>
      <c r="QL55" s="119"/>
      <c r="QM55" s="119"/>
      <c r="QN55" s="119"/>
      <c r="QO55" s="119"/>
      <c r="QP55" s="119"/>
      <c r="QQ55" s="119"/>
      <c r="QR55" s="119"/>
      <c r="QS55" s="119"/>
      <c r="QT55" s="119"/>
      <c r="QU55" s="119"/>
      <c r="QV55" s="119"/>
      <c r="QW55" s="119"/>
      <c r="QX55" s="119"/>
      <c r="QY55" s="119"/>
      <c r="QZ55" s="119"/>
      <c r="RA55" s="119"/>
      <c r="RB55" s="119"/>
      <c r="RC55" s="119"/>
      <c r="RD55" s="119"/>
      <c r="RE55" s="119"/>
      <c r="RF55" s="119"/>
      <c r="RG55" s="119"/>
      <c r="RH55" s="119"/>
      <c r="RI55" s="119"/>
      <c r="RJ55" s="119"/>
      <c r="RK55" s="119"/>
      <c r="RL55" s="119"/>
      <c r="RM55" s="119"/>
      <c r="RN55" s="119"/>
      <c r="RO55" s="119"/>
      <c r="RP55" s="119"/>
      <c r="RQ55" s="119"/>
      <c r="RR55" s="119"/>
      <c r="RS55" s="119"/>
    </row>
    <row r="56" spans="1:487" ht="15">
      <c r="A56" s="107" t="s">
        <v>4586</v>
      </c>
      <c r="B56" s="65" t="s">
        <v>4632</v>
      </c>
      <c r="C56" s="66" t="s">
        <v>4633</v>
      </c>
      <c r="D56" s="297">
        <v>712000</v>
      </c>
      <c r="E56" s="92" t="s">
        <v>4494</v>
      </c>
      <c r="F56" s="92" t="s">
        <v>23</v>
      </c>
      <c r="G56" s="763" t="s">
        <v>4634</v>
      </c>
      <c r="H56" s="92" t="s">
        <v>27</v>
      </c>
      <c r="I56" s="761" t="s">
        <v>4635</v>
      </c>
      <c r="J56" s="137" t="s">
        <v>4636</v>
      </c>
      <c r="K56" s="92" t="s">
        <v>2713</v>
      </c>
      <c r="L56" s="123" t="s">
        <v>4637</v>
      </c>
      <c r="M56" s="107"/>
      <c r="N56" s="92" t="s">
        <v>30</v>
      </c>
      <c r="O56" s="454">
        <v>45247</v>
      </c>
      <c r="P56" s="92" t="s">
        <v>4638</v>
      </c>
      <c r="Q56" s="107" t="s">
        <v>4639</v>
      </c>
      <c r="R56" s="99" t="s">
        <v>4593</v>
      </c>
      <c r="S56" s="107" t="s">
        <v>80</v>
      </c>
      <c r="T56" s="397"/>
      <c r="U56" s="397"/>
      <c r="V56" s="397"/>
      <c r="W56" s="397"/>
      <c r="X56" s="397"/>
      <c r="Y56" s="397"/>
      <c r="Z56" s="397"/>
      <c r="AA56" s="397"/>
      <c r="AB56" s="397"/>
      <c r="AC56" s="397"/>
      <c r="AD56" s="397"/>
      <c r="AE56" s="397"/>
      <c r="AF56" s="397"/>
      <c r="AG56" s="397"/>
      <c r="AH56" s="397"/>
      <c r="AI56" s="397"/>
      <c r="AJ56" s="397"/>
      <c r="AK56" s="397"/>
      <c r="AL56" s="397"/>
      <c r="AM56" s="397"/>
      <c r="AN56" s="397"/>
      <c r="AO56" s="397"/>
      <c r="AP56" s="397"/>
      <c r="AQ56" s="397"/>
      <c r="AR56" s="397"/>
      <c r="AS56" s="397"/>
      <c r="AT56" s="397"/>
      <c r="AU56" s="397"/>
      <c r="AV56" s="397"/>
      <c r="AW56" s="397"/>
      <c r="AX56" s="397"/>
      <c r="AY56" s="397"/>
      <c r="AZ56" s="397"/>
      <c r="BA56" s="397"/>
      <c r="BB56" s="397"/>
      <c r="BC56" s="397"/>
      <c r="BD56" s="397"/>
      <c r="BE56" s="397"/>
      <c r="BF56" s="397"/>
      <c r="BG56" s="397"/>
      <c r="BH56" s="397"/>
      <c r="BI56" s="397"/>
      <c r="BJ56" s="397"/>
      <c r="BK56" s="397"/>
      <c r="BL56" s="397"/>
      <c r="BM56" s="397"/>
      <c r="BN56" s="397"/>
      <c r="BO56" s="397"/>
      <c r="BP56" s="397"/>
      <c r="BQ56" s="397"/>
      <c r="BR56" s="397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  <c r="DO56" s="119"/>
      <c r="DP56" s="119"/>
      <c r="DQ56" s="119"/>
      <c r="DR56" s="119"/>
      <c r="DS56" s="119"/>
      <c r="DT56" s="119"/>
      <c r="DU56" s="119"/>
      <c r="DV56" s="119"/>
      <c r="DW56" s="119"/>
      <c r="DX56" s="119"/>
      <c r="DY56" s="119"/>
      <c r="DZ56" s="119"/>
      <c r="EA56" s="119"/>
      <c r="EB56" s="119"/>
      <c r="EC56" s="119"/>
      <c r="ED56" s="119"/>
      <c r="EE56" s="119"/>
      <c r="EF56" s="119"/>
      <c r="EG56" s="119"/>
      <c r="EH56" s="119"/>
      <c r="EI56" s="119"/>
      <c r="EJ56" s="119"/>
      <c r="EK56" s="119"/>
      <c r="EL56" s="119"/>
      <c r="EM56" s="119"/>
      <c r="EN56" s="119"/>
      <c r="EO56" s="119"/>
      <c r="EP56" s="119"/>
      <c r="EQ56" s="119"/>
      <c r="ER56" s="119"/>
      <c r="ES56" s="119"/>
      <c r="ET56" s="119"/>
      <c r="EU56" s="119"/>
      <c r="EV56" s="119"/>
      <c r="EW56" s="119"/>
      <c r="EX56" s="119"/>
      <c r="EY56" s="119"/>
      <c r="EZ56" s="119"/>
      <c r="FA56" s="119"/>
      <c r="FB56" s="119"/>
      <c r="FC56" s="119"/>
      <c r="FD56" s="119"/>
      <c r="FE56" s="119"/>
      <c r="FF56" s="119"/>
      <c r="FG56" s="119"/>
      <c r="FH56" s="119"/>
      <c r="FI56" s="119"/>
      <c r="FJ56" s="119"/>
      <c r="FK56" s="119"/>
      <c r="FL56" s="119"/>
      <c r="FM56" s="119"/>
      <c r="FN56" s="119"/>
      <c r="FO56" s="119"/>
      <c r="FP56" s="119"/>
      <c r="FQ56" s="119"/>
      <c r="FR56" s="119"/>
      <c r="FS56" s="119"/>
      <c r="FT56" s="119"/>
      <c r="FU56" s="119"/>
      <c r="FV56" s="119"/>
      <c r="FW56" s="119"/>
      <c r="FX56" s="119"/>
      <c r="FY56" s="119"/>
      <c r="FZ56" s="119"/>
      <c r="GA56" s="119"/>
      <c r="GB56" s="119"/>
      <c r="GC56" s="119"/>
      <c r="GD56" s="119"/>
      <c r="GE56" s="119"/>
      <c r="GF56" s="119"/>
      <c r="GG56" s="119"/>
      <c r="GH56" s="119"/>
      <c r="GI56" s="119"/>
      <c r="GJ56" s="119"/>
      <c r="GK56" s="119"/>
      <c r="GL56" s="119"/>
      <c r="GM56" s="119"/>
      <c r="GN56" s="119"/>
      <c r="GO56" s="119"/>
      <c r="GP56" s="119"/>
      <c r="GQ56" s="119"/>
      <c r="GR56" s="119"/>
      <c r="GS56" s="119"/>
      <c r="GT56" s="119"/>
      <c r="GU56" s="119"/>
      <c r="GV56" s="119"/>
      <c r="GW56" s="119"/>
      <c r="GX56" s="119"/>
      <c r="GY56" s="119"/>
      <c r="GZ56" s="119"/>
      <c r="HA56" s="119"/>
      <c r="HB56" s="119"/>
      <c r="HC56" s="119"/>
      <c r="HD56" s="119"/>
      <c r="HE56" s="119"/>
      <c r="HF56" s="119"/>
      <c r="HG56" s="119"/>
      <c r="HH56" s="119"/>
      <c r="HI56" s="119"/>
      <c r="HJ56" s="119"/>
      <c r="HK56" s="119"/>
      <c r="HL56" s="119"/>
      <c r="HM56" s="119"/>
      <c r="HN56" s="119"/>
      <c r="HO56" s="119"/>
      <c r="HP56" s="119"/>
      <c r="HQ56" s="119"/>
      <c r="HR56" s="119"/>
      <c r="HS56" s="119"/>
      <c r="HT56" s="119"/>
      <c r="HU56" s="119"/>
      <c r="HV56" s="119"/>
      <c r="HW56" s="119"/>
      <c r="HX56" s="119"/>
      <c r="HY56" s="119"/>
      <c r="HZ56" s="119"/>
      <c r="IA56" s="119"/>
      <c r="IB56" s="119"/>
      <c r="IC56" s="119"/>
      <c r="ID56" s="119"/>
      <c r="IE56" s="119"/>
      <c r="IF56" s="119"/>
      <c r="IG56" s="119"/>
      <c r="IH56" s="119"/>
      <c r="II56" s="119"/>
      <c r="IJ56" s="119"/>
      <c r="IK56" s="119"/>
      <c r="IL56" s="119"/>
      <c r="IM56" s="119"/>
      <c r="IN56" s="119"/>
      <c r="IO56" s="119"/>
      <c r="IP56" s="119"/>
      <c r="IQ56" s="119"/>
      <c r="IR56" s="119"/>
      <c r="IS56" s="119"/>
      <c r="IT56" s="119"/>
      <c r="IU56" s="119"/>
      <c r="IV56" s="119"/>
      <c r="IW56" s="119"/>
      <c r="IX56" s="119"/>
      <c r="IY56" s="119"/>
      <c r="IZ56" s="119"/>
      <c r="JA56" s="119"/>
      <c r="JB56" s="119"/>
      <c r="JC56" s="119"/>
      <c r="JD56" s="119"/>
      <c r="JE56" s="119"/>
      <c r="JF56" s="119"/>
      <c r="JG56" s="119"/>
      <c r="JH56" s="119"/>
      <c r="JI56" s="119"/>
      <c r="JJ56" s="119"/>
      <c r="JK56" s="119"/>
      <c r="JL56" s="119"/>
      <c r="JM56" s="119"/>
      <c r="JN56" s="119"/>
      <c r="JO56" s="119"/>
      <c r="JP56" s="119"/>
      <c r="JQ56" s="119"/>
      <c r="JR56" s="119"/>
      <c r="JS56" s="119"/>
      <c r="JT56" s="119"/>
      <c r="JU56" s="119"/>
      <c r="JV56" s="119"/>
      <c r="JW56" s="119"/>
      <c r="JX56" s="119"/>
      <c r="JY56" s="119"/>
      <c r="JZ56" s="119"/>
      <c r="KA56" s="119"/>
      <c r="KB56" s="119"/>
      <c r="KC56" s="119"/>
      <c r="KD56" s="119"/>
      <c r="KE56" s="119"/>
      <c r="KF56" s="119"/>
      <c r="KG56" s="119"/>
      <c r="KH56" s="119"/>
      <c r="KI56" s="119"/>
      <c r="KJ56" s="119"/>
      <c r="KK56" s="119"/>
      <c r="KL56" s="119"/>
      <c r="KM56" s="119"/>
      <c r="KN56" s="119"/>
      <c r="KO56" s="119"/>
      <c r="KP56" s="119"/>
      <c r="KQ56" s="119"/>
      <c r="KR56" s="119"/>
      <c r="KS56" s="119"/>
      <c r="KT56" s="119"/>
      <c r="KU56" s="119"/>
      <c r="KV56" s="119"/>
      <c r="KW56" s="119"/>
      <c r="KX56" s="119"/>
      <c r="KY56" s="119"/>
      <c r="KZ56" s="119"/>
      <c r="LA56" s="119"/>
      <c r="LB56" s="119"/>
      <c r="LC56" s="119"/>
      <c r="LD56" s="119"/>
      <c r="LE56" s="119"/>
      <c r="LF56" s="119"/>
      <c r="LG56" s="119"/>
      <c r="LH56" s="119"/>
      <c r="LI56" s="119"/>
      <c r="LJ56" s="119"/>
      <c r="LK56" s="119"/>
      <c r="LL56" s="119"/>
      <c r="LM56" s="119"/>
      <c r="LN56" s="119"/>
      <c r="LO56" s="119"/>
      <c r="LP56" s="119"/>
      <c r="LQ56" s="119"/>
      <c r="LR56" s="119"/>
      <c r="LS56" s="119"/>
      <c r="LT56" s="119"/>
      <c r="LU56" s="119"/>
      <c r="LV56" s="119"/>
      <c r="LW56" s="119"/>
      <c r="LX56" s="119"/>
      <c r="LY56" s="119"/>
      <c r="LZ56" s="119"/>
      <c r="MA56" s="119"/>
      <c r="MB56" s="119"/>
      <c r="MC56" s="119"/>
      <c r="MD56" s="119"/>
      <c r="ME56" s="119"/>
      <c r="MF56" s="119"/>
      <c r="MG56" s="119"/>
      <c r="MH56" s="119"/>
      <c r="MI56" s="119"/>
      <c r="MJ56" s="119"/>
      <c r="MK56" s="119"/>
      <c r="ML56" s="119"/>
      <c r="MM56" s="119"/>
      <c r="MN56" s="119"/>
      <c r="MO56" s="119"/>
      <c r="MP56" s="119"/>
      <c r="MQ56" s="119"/>
      <c r="MR56" s="119"/>
      <c r="MS56" s="119"/>
      <c r="MT56" s="119"/>
      <c r="MU56" s="119"/>
      <c r="MV56" s="119"/>
      <c r="MW56" s="119"/>
      <c r="MX56" s="119"/>
      <c r="MY56" s="119"/>
      <c r="MZ56" s="119"/>
      <c r="NA56" s="119"/>
      <c r="NB56" s="119"/>
      <c r="NC56" s="119"/>
      <c r="ND56" s="119"/>
      <c r="NE56" s="119"/>
      <c r="NF56" s="119"/>
      <c r="NG56" s="119"/>
      <c r="NH56" s="119"/>
      <c r="NI56" s="119"/>
      <c r="NJ56" s="119"/>
      <c r="NK56" s="119"/>
      <c r="NL56" s="119"/>
      <c r="NM56" s="119"/>
      <c r="NN56" s="119"/>
      <c r="NO56" s="119"/>
      <c r="NP56" s="119"/>
      <c r="NQ56" s="119"/>
      <c r="NR56" s="119"/>
      <c r="NS56" s="119"/>
      <c r="NT56" s="119"/>
      <c r="NU56" s="119"/>
      <c r="NV56" s="119"/>
      <c r="NW56" s="119"/>
      <c r="NX56" s="119"/>
      <c r="NY56" s="119"/>
      <c r="NZ56" s="119"/>
      <c r="OA56" s="119"/>
      <c r="OB56" s="119"/>
      <c r="OC56" s="119"/>
      <c r="OD56" s="119"/>
      <c r="OE56" s="119"/>
      <c r="OF56" s="119"/>
      <c r="OG56" s="119"/>
      <c r="OH56" s="119"/>
      <c r="OI56" s="119"/>
      <c r="OJ56" s="119"/>
      <c r="OK56" s="119"/>
      <c r="OL56" s="119"/>
      <c r="OM56" s="119"/>
      <c r="ON56" s="119"/>
      <c r="OO56" s="119"/>
      <c r="OP56" s="119"/>
      <c r="OQ56" s="119"/>
      <c r="OR56" s="119"/>
      <c r="OS56" s="119"/>
      <c r="OT56" s="119"/>
      <c r="OU56" s="119"/>
      <c r="OV56" s="119"/>
      <c r="OW56" s="119"/>
      <c r="OX56" s="119"/>
      <c r="OY56" s="119"/>
      <c r="OZ56" s="119"/>
      <c r="PA56" s="119"/>
      <c r="PB56" s="119"/>
      <c r="PC56" s="119"/>
      <c r="PD56" s="119"/>
      <c r="PE56" s="119"/>
      <c r="PF56" s="119"/>
      <c r="PG56" s="119"/>
      <c r="PH56" s="119"/>
      <c r="PI56" s="119"/>
      <c r="PJ56" s="119"/>
      <c r="PK56" s="119"/>
      <c r="PL56" s="119"/>
      <c r="PM56" s="119"/>
      <c r="PN56" s="119"/>
      <c r="PO56" s="119"/>
      <c r="PP56" s="119"/>
      <c r="PQ56" s="119"/>
      <c r="PR56" s="119"/>
      <c r="PS56" s="119"/>
      <c r="PT56" s="119"/>
      <c r="PU56" s="119"/>
      <c r="PV56" s="119"/>
      <c r="PW56" s="119"/>
      <c r="PX56" s="119"/>
      <c r="PY56" s="119"/>
      <c r="PZ56" s="119"/>
      <c r="QA56" s="119"/>
      <c r="QB56" s="119"/>
      <c r="QC56" s="119"/>
      <c r="QD56" s="119"/>
      <c r="QE56" s="119"/>
      <c r="QF56" s="119"/>
      <c r="QG56" s="119"/>
      <c r="QH56" s="119"/>
      <c r="QI56" s="119"/>
      <c r="QJ56" s="119"/>
      <c r="QK56" s="119"/>
      <c r="QL56" s="119"/>
      <c r="QM56" s="119"/>
      <c r="QN56" s="119"/>
      <c r="QO56" s="119"/>
      <c r="QP56" s="119"/>
      <c r="QQ56" s="119"/>
      <c r="QR56" s="119"/>
      <c r="QS56" s="119"/>
      <c r="QT56" s="119"/>
      <c r="QU56" s="119"/>
      <c r="QV56" s="119"/>
      <c r="QW56" s="119"/>
      <c r="QX56" s="119"/>
      <c r="QY56" s="119"/>
      <c r="QZ56" s="119"/>
      <c r="RA56" s="119"/>
      <c r="RB56" s="119"/>
      <c r="RC56" s="119"/>
      <c r="RD56" s="119"/>
      <c r="RE56" s="119"/>
      <c r="RF56" s="119"/>
      <c r="RG56" s="119"/>
      <c r="RH56" s="119"/>
      <c r="RI56" s="119"/>
      <c r="RJ56" s="119"/>
      <c r="RK56" s="119"/>
      <c r="RL56" s="119"/>
      <c r="RM56" s="119"/>
      <c r="RN56" s="119"/>
      <c r="RO56" s="119"/>
      <c r="RP56" s="119"/>
      <c r="RQ56" s="119"/>
      <c r="RR56" s="119"/>
      <c r="RS56" s="119"/>
    </row>
    <row r="57" spans="1:487" ht="15">
      <c r="A57" s="107" t="s">
        <v>4586</v>
      </c>
      <c r="B57" s="65" t="s">
        <v>4632</v>
      </c>
      <c r="C57" s="66" t="s">
        <v>4633</v>
      </c>
      <c r="D57" s="297">
        <v>712000</v>
      </c>
      <c r="E57" s="92" t="s">
        <v>4502</v>
      </c>
      <c r="F57" s="92" t="s">
        <v>23</v>
      </c>
      <c r="G57" s="763" t="s">
        <v>4634</v>
      </c>
      <c r="H57" s="92" t="s">
        <v>27</v>
      </c>
      <c r="I57" s="761" t="s">
        <v>4635</v>
      </c>
      <c r="J57" s="137" t="s">
        <v>4636</v>
      </c>
      <c r="K57" s="92" t="s">
        <v>2713</v>
      </c>
      <c r="L57" s="123" t="s">
        <v>4640</v>
      </c>
      <c r="M57" s="107"/>
      <c r="N57" s="92" t="s">
        <v>30</v>
      </c>
      <c r="O57" s="460">
        <v>45400</v>
      </c>
      <c r="P57" s="92" t="s">
        <v>4641</v>
      </c>
      <c r="Q57" s="107" t="s">
        <v>4642</v>
      </c>
      <c r="R57" s="99" t="s">
        <v>4593</v>
      </c>
      <c r="S57" s="107" t="s">
        <v>80</v>
      </c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  <c r="DO57" s="119"/>
      <c r="DP57" s="119"/>
      <c r="DQ57" s="119"/>
      <c r="DR57" s="119"/>
      <c r="DS57" s="119"/>
      <c r="DT57" s="119"/>
      <c r="DU57" s="119"/>
      <c r="DV57" s="119"/>
      <c r="DW57" s="119"/>
      <c r="DX57" s="119"/>
      <c r="DY57" s="119"/>
      <c r="DZ57" s="119"/>
      <c r="EA57" s="119"/>
      <c r="EB57" s="119"/>
      <c r="EC57" s="119"/>
      <c r="ED57" s="119"/>
      <c r="EE57" s="119"/>
      <c r="EF57" s="119"/>
      <c r="EG57" s="119"/>
      <c r="EH57" s="119"/>
      <c r="EI57" s="119"/>
      <c r="EJ57" s="119"/>
      <c r="EK57" s="119"/>
      <c r="EL57" s="119"/>
      <c r="EM57" s="119"/>
      <c r="EN57" s="119"/>
      <c r="EO57" s="119"/>
      <c r="EP57" s="119"/>
      <c r="EQ57" s="119"/>
      <c r="ER57" s="119"/>
      <c r="ES57" s="119"/>
      <c r="ET57" s="119"/>
      <c r="EU57" s="119"/>
      <c r="EV57" s="119"/>
      <c r="EW57" s="119"/>
      <c r="EX57" s="119"/>
      <c r="EY57" s="119"/>
      <c r="EZ57" s="119"/>
      <c r="FA57" s="119"/>
      <c r="FB57" s="119"/>
      <c r="FC57" s="119"/>
      <c r="FD57" s="119"/>
      <c r="FE57" s="119"/>
      <c r="FF57" s="119"/>
      <c r="FG57" s="119"/>
      <c r="FH57" s="119"/>
      <c r="FI57" s="119"/>
      <c r="FJ57" s="119"/>
      <c r="FK57" s="119"/>
      <c r="FL57" s="119"/>
      <c r="FM57" s="119"/>
      <c r="FN57" s="119"/>
      <c r="FO57" s="119"/>
      <c r="FP57" s="119"/>
      <c r="FQ57" s="119"/>
      <c r="FR57" s="119"/>
      <c r="FS57" s="119"/>
      <c r="FT57" s="119"/>
      <c r="FU57" s="119"/>
      <c r="FV57" s="119"/>
      <c r="FW57" s="119"/>
      <c r="FX57" s="119"/>
      <c r="FY57" s="119"/>
      <c r="FZ57" s="119"/>
      <c r="GA57" s="119"/>
      <c r="GB57" s="119"/>
      <c r="GC57" s="119"/>
      <c r="GD57" s="119"/>
      <c r="GE57" s="119"/>
      <c r="GF57" s="119"/>
      <c r="GG57" s="119"/>
      <c r="GH57" s="119"/>
      <c r="GI57" s="119"/>
      <c r="GJ57" s="119"/>
      <c r="GK57" s="119"/>
      <c r="GL57" s="119"/>
      <c r="GM57" s="119"/>
      <c r="GN57" s="119"/>
      <c r="GO57" s="119"/>
      <c r="GP57" s="119"/>
      <c r="GQ57" s="119"/>
      <c r="GR57" s="119"/>
      <c r="GS57" s="119"/>
      <c r="GT57" s="119"/>
      <c r="GU57" s="119"/>
      <c r="GV57" s="119"/>
      <c r="GW57" s="119"/>
      <c r="GX57" s="119"/>
      <c r="GY57" s="119"/>
      <c r="GZ57" s="119"/>
      <c r="HA57" s="119"/>
      <c r="HB57" s="119"/>
      <c r="HC57" s="119"/>
      <c r="HD57" s="119"/>
      <c r="HE57" s="119"/>
      <c r="HF57" s="119"/>
      <c r="HG57" s="119"/>
      <c r="HH57" s="119"/>
      <c r="HI57" s="119"/>
      <c r="HJ57" s="119"/>
      <c r="HK57" s="119"/>
      <c r="HL57" s="119"/>
      <c r="HM57" s="119"/>
      <c r="HN57" s="119"/>
      <c r="HO57" s="119"/>
      <c r="HP57" s="119"/>
      <c r="HQ57" s="119"/>
      <c r="HR57" s="119"/>
      <c r="HS57" s="119"/>
      <c r="HT57" s="119"/>
      <c r="HU57" s="119"/>
      <c r="HV57" s="119"/>
      <c r="HW57" s="119"/>
      <c r="HX57" s="119"/>
      <c r="HY57" s="119"/>
      <c r="HZ57" s="119"/>
      <c r="IA57" s="119"/>
      <c r="IB57" s="119"/>
      <c r="IC57" s="119"/>
      <c r="ID57" s="119"/>
      <c r="IE57" s="119"/>
      <c r="IF57" s="119"/>
      <c r="IG57" s="119"/>
      <c r="IH57" s="119"/>
      <c r="II57" s="119"/>
      <c r="IJ57" s="119"/>
      <c r="IK57" s="119"/>
      <c r="IL57" s="119"/>
      <c r="IM57" s="119"/>
      <c r="IN57" s="119"/>
      <c r="IO57" s="119"/>
      <c r="IP57" s="119"/>
      <c r="IQ57" s="119"/>
      <c r="IR57" s="119"/>
      <c r="IS57" s="119"/>
      <c r="IT57" s="119"/>
      <c r="IU57" s="119"/>
      <c r="IV57" s="119"/>
      <c r="IW57" s="119"/>
      <c r="IX57" s="119"/>
      <c r="IY57" s="119"/>
      <c r="IZ57" s="119"/>
      <c r="JA57" s="119"/>
      <c r="JB57" s="119"/>
      <c r="JC57" s="119"/>
      <c r="JD57" s="119"/>
      <c r="JE57" s="119"/>
      <c r="JF57" s="119"/>
      <c r="JG57" s="119"/>
      <c r="JH57" s="119"/>
      <c r="JI57" s="119"/>
      <c r="JJ57" s="119"/>
      <c r="JK57" s="119"/>
      <c r="JL57" s="119"/>
      <c r="JM57" s="119"/>
      <c r="JN57" s="119"/>
      <c r="JO57" s="119"/>
      <c r="JP57" s="119"/>
      <c r="JQ57" s="119"/>
      <c r="JR57" s="119"/>
      <c r="JS57" s="119"/>
      <c r="JT57" s="119"/>
      <c r="JU57" s="119"/>
      <c r="JV57" s="119"/>
      <c r="JW57" s="119"/>
      <c r="JX57" s="119"/>
      <c r="JY57" s="119"/>
      <c r="JZ57" s="119"/>
      <c r="KA57" s="119"/>
      <c r="KB57" s="119"/>
      <c r="KC57" s="119"/>
      <c r="KD57" s="119"/>
      <c r="KE57" s="119"/>
      <c r="KF57" s="119"/>
      <c r="KG57" s="119"/>
      <c r="KH57" s="119"/>
      <c r="KI57" s="119"/>
      <c r="KJ57" s="119"/>
      <c r="KK57" s="119"/>
      <c r="KL57" s="119"/>
      <c r="KM57" s="119"/>
      <c r="KN57" s="119"/>
      <c r="KO57" s="119"/>
      <c r="KP57" s="119"/>
      <c r="KQ57" s="119"/>
      <c r="KR57" s="119"/>
      <c r="KS57" s="119"/>
      <c r="KT57" s="119"/>
      <c r="KU57" s="119"/>
      <c r="KV57" s="119"/>
      <c r="KW57" s="119"/>
      <c r="KX57" s="119"/>
      <c r="KY57" s="119"/>
      <c r="KZ57" s="119"/>
      <c r="LA57" s="119"/>
      <c r="LB57" s="119"/>
      <c r="LC57" s="119"/>
      <c r="LD57" s="119"/>
      <c r="LE57" s="119"/>
      <c r="LF57" s="119"/>
      <c r="LG57" s="119"/>
      <c r="LH57" s="119"/>
      <c r="LI57" s="119"/>
      <c r="LJ57" s="119"/>
      <c r="LK57" s="119"/>
      <c r="LL57" s="119"/>
      <c r="LM57" s="119"/>
      <c r="LN57" s="119"/>
      <c r="LO57" s="119"/>
      <c r="LP57" s="119"/>
      <c r="LQ57" s="119"/>
      <c r="LR57" s="119"/>
      <c r="LS57" s="119"/>
      <c r="LT57" s="119"/>
      <c r="LU57" s="119"/>
      <c r="LV57" s="119"/>
      <c r="LW57" s="119"/>
      <c r="LX57" s="119"/>
      <c r="LY57" s="119"/>
      <c r="LZ57" s="119"/>
      <c r="MA57" s="119"/>
      <c r="MB57" s="119"/>
      <c r="MC57" s="119"/>
      <c r="MD57" s="119"/>
      <c r="ME57" s="119"/>
      <c r="MF57" s="119"/>
      <c r="MG57" s="119"/>
      <c r="MH57" s="119"/>
      <c r="MI57" s="119"/>
      <c r="MJ57" s="119"/>
      <c r="MK57" s="119"/>
      <c r="ML57" s="119"/>
      <c r="MM57" s="119"/>
      <c r="MN57" s="119"/>
      <c r="MO57" s="119"/>
      <c r="MP57" s="119"/>
      <c r="MQ57" s="119"/>
      <c r="MR57" s="119"/>
      <c r="MS57" s="119"/>
      <c r="MT57" s="119"/>
      <c r="MU57" s="119"/>
      <c r="MV57" s="119"/>
      <c r="MW57" s="119"/>
      <c r="MX57" s="119"/>
      <c r="MY57" s="119"/>
      <c r="MZ57" s="119"/>
      <c r="NA57" s="119"/>
      <c r="NB57" s="119"/>
      <c r="NC57" s="119"/>
      <c r="ND57" s="119"/>
      <c r="NE57" s="119"/>
      <c r="NF57" s="119"/>
      <c r="NG57" s="119"/>
      <c r="NH57" s="119"/>
      <c r="NI57" s="119"/>
      <c r="NJ57" s="119"/>
      <c r="NK57" s="119"/>
      <c r="NL57" s="119"/>
      <c r="NM57" s="119"/>
      <c r="NN57" s="119"/>
      <c r="NO57" s="119"/>
      <c r="NP57" s="119"/>
      <c r="NQ57" s="119"/>
      <c r="NR57" s="119"/>
      <c r="NS57" s="119"/>
      <c r="NT57" s="119"/>
      <c r="NU57" s="119"/>
      <c r="NV57" s="119"/>
      <c r="NW57" s="119"/>
      <c r="NX57" s="119"/>
      <c r="NY57" s="119"/>
      <c r="NZ57" s="119"/>
      <c r="OA57" s="119"/>
      <c r="OB57" s="119"/>
      <c r="OC57" s="119"/>
      <c r="OD57" s="119"/>
      <c r="OE57" s="119"/>
      <c r="OF57" s="119"/>
      <c r="OG57" s="119"/>
      <c r="OH57" s="119"/>
      <c r="OI57" s="119"/>
      <c r="OJ57" s="119"/>
      <c r="OK57" s="119"/>
      <c r="OL57" s="119"/>
      <c r="OM57" s="119"/>
      <c r="ON57" s="119"/>
      <c r="OO57" s="119"/>
      <c r="OP57" s="119"/>
      <c r="OQ57" s="119"/>
      <c r="OR57" s="119"/>
      <c r="OS57" s="119"/>
      <c r="OT57" s="119"/>
      <c r="OU57" s="119"/>
      <c r="OV57" s="119"/>
      <c r="OW57" s="119"/>
      <c r="OX57" s="119"/>
      <c r="OY57" s="119"/>
      <c r="OZ57" s="119"/>
      <c r="PA57" s="119"/>
      <c r="PB57" s="119"/>
      <c r="PC57" s="119"/>
      <c r="PD57" s="119"/>
      <c r="PE57" s="119"/>
      <c r="PF57" s="119"/>
      <c r="PG57" s="119"/>
      <c r="PH57" s="119"/>
      <c r="PI57" s="119"/>
      <c r="PJ57" s="119"/>
      <c r="PK57" s="119"/>
      <c r="PL57" s="119"/>
      <c r="PM57" s="119"/>
      <c r="PN57" s="119"/>
      <c r="PO57" s="119"/>
      <c r="PP57" s="119"/>
      <c r="PQ57" s="119"/>
      <c r="PR57" s="119"/>
      <c r="PS57" s="119"/>
      <c r="PT57" s="119"/>
      <c r="PU57" s="119"/>
      <c r="PV57" s="119"/>
      <c r="PW57" s="119"/>
      <c r="PX57" s="119"/>
      <c r="PY57" s="119"/>
      <c r="PZ57" s="119"/>
      <c r="QA57" s="119"/>
      <c r="QB57" s="119"/>
      <c r="QC57" s="119"/>
      <c r="QD57" s="119"/>
      <c r="QE57" s="119"/>
      <c r="QF57" s="119"/>
      <c r="QG57" s="119"/>
      <c r="QH57" s="119"/>
      <c r="QI57" s="119"/>
      <c r="QJ57" s="119"/>
      <c r="QK57" s="119"/>
      <c r="QL57" s="119"/>
      <c r="QM57" s="119"/>
      <c r="QN57" s="119"/>
      <c r="QO57" s="119"/>
      <c r="QP57" s="119"/>
      <c r="QQ57" s="119"/>
      <c r="QR57" s="119"/>
      <c r="QS57" s="119"/>
      <c r="QT57" s="119"/>
      <c r="QU57" s="119"/>
      <c r="QV57" s="119"/>
      <c r="QW57" s="119"/>
      <c r="QX57" s="119"/>
      <c r="QY57" s="119"/>
      <c r="QZ57" s="119"/>
      <c r="RA57" s="119"/>
      <c r="RB57" s="119"/>
      <c r="RC57" s="119"/>
      <c r="RD57" s="119"/>
      <c r="RE57" s="119"/>
      <c r="RF57" s="119"/>
      <c r="RG57" s="119"/>
      <c r="RH57" s="119"/>
      <c r="RI57" s="119"/>
      <c r="RJ57" s="119"/>
      <c r="RK57" s="119"/>
      <c r="RL57" s="119"/>
      <c r="RM57" s="119"/>
      <c r="RN57" s="119"/>
      <c r="RO57" s="119"/>
      <c r="RP57" s="119"/>
      <c r="RQ57" s="119"/>
      <c r="RR57" s="119"/>
      <c r="RS57" s="119"/>
    </row>
    <row r="58" spans="1:487" ht="15">
      <c r="A58" s="107" t="s">
        <v>4586</v>
      </c>
      <c r="B58" s="65" t="s">
        <v>1527</v>
      </c>
      <c r="C58" s="92" t="s">
        <v>39</v>
      </c>
      <c r="D58" s="297">
        <v>19700</v>
      </c>
      <c r="E58" s="92" t="s">
        <v>4494</v>
      </c>
      <c r="F58" s="92" t="s">
        <v>23</v>
      </c>
      <c r="G58" s="763" t="s">
        <v>2717</v>
      </c>
      <c r="H58" s="92" t="s">
        <v>27</v>
      </c>
      <c r="I58" s="761" t="s">
        <v>4589</v>
      </c>
      <c r="J58" s="137">
        <v>10000</v>
      </c>
      <c r="K58" s="92" t="s">
        <v>4497</v>
      </c>
      <c r="L58" s="123" t="s">
        <v>4643</v>
      </c>
      <c r="M58" s="107"/>
      <c r="N58" s="92" t="s">
        <v>30</v>
      </c>
      <c r="O58" s="460">
        <v>45168</v>
      </c>
      <c r="P58" s="92" t="s">
        <v>4595</v>
      </c>
      <c r="Q58" s="92" t="s">
        <v>4644</v>
      </c>
      <c r="R58" s="99" t="s">
        <v>4593</v>
      </c>
      <c r="S58" s="107" t="s">
        <v>80</v>
      </c>
      <c r="T58" s="397"/>
      <c r="U58" s="397"/>
      <c r="V58" s="397"/>
      <c r="W58" s="397"/>
      <c r="X58" s="397"/>
      <c r="Y58" s="397"/>
      <c r="Z58" s="397"/>
      <c r="AA58" s="397"/>
      <c r="AB58" s="397"/>
      <c r="AC58" s="397"/>
      <c r="AD58" s="397"/>
      <c r="AE58" s="397"/>
      <c r="AF58" s="397"/>
      <c r="AG58" s="397"/>
      <c r="AH58" s="397"/>
      <c r="AI58" s="397"/>
      <c r="AJ58" s="397"/>
      <c r="AK58" s="397"/>
      <c r="AL58" s="397"/>
      <c r="AM58" s="397"/>
      <c r="AN58" s="397"/>
      <c r="AO58" s="397"/>
      <c r="AP58" s="397"/>
      <c r="AQ58" s="397"/>
      <c r="AR58" s="397"/>
      <c r="AS58" s="397"/>
      <c r="AT58" s="397"/>
      <c r="AU58" s="397"/>
      <c r="AV58" s="397"/>
      <c r="AW58" s="397"/>
      <c r="AX58" s="397"/>
      <c r="AY58" s="397"/>
      <c r="AZ58" s="397"/>
      <c r="BA58" s="397"/>
      <c r="BB58" s="397"/>
      <c r="BC58" s="397"/>
      <c r="BD58" s="397"/>
      <c r="BE58" s="397"/>
      <c r="BF58" s="397"/>
      <c r="BG58" s="397"/>
      <c r="BH58" s="397"/>
      <c r="BI58" s="397"/>
      <c r="BJ58" s="397"/>
      <c r="BK58" s="397"/>
      <c r="BL58" s="397"/>
      <c r="BM58" s="397"/>
      <c r="BN58" s="397"/>
      <c r="BO58" s="397"/>
      <c r="BP58" s="397"/>
      <c r="BQ58" s="397"/>
      <c r="BR58" s="397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  <c r="DV58" s="119"/>
      <c r="DW58" s="119"/>
      <c r="DX58" s="119"/>
      <c r="DY58" s="119"/>
      <c r="DZ58" s="119"/>
      <c r="EA58" s="119"/>
      <c r="EB58" s="119"/>
      <c r="EC58" s="119"/>
      <c r="ED58" s="119"/>
      <c r="EE58" s="119"/>
      <c r="EF58" s="119"/>
      <c r="EG58" s="119"/>
      <c r="EH58" s="119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19"/>
      <c r="EU58" s="119"/>
      <c r="EV58" s="119"/>
      <c r="EW58" s="119"/>
      <c r="EX58" s="119"/>
      <c r="EY58" s="119"/>
      <c r="EZ58" s="119"/>
      <c r="FA58" s="119"/>
      <c r="FB58" s="119"/>
      <c r="FC58" s="119"/>
      <c r="FD58" s="119"/>
      <c r="FE58" s="119"/>
      <c r="FF58" s="119"/>
      <c r="FG58" s="119"/>
      <c r="FH58" s="119"/>
      <c r="FI58" s="119"/>
      <c r="FJ58" s="119"/>
      <c r="FK58" s="119"/>
      <c r="FL58" s="119"/>
      <c r="FM58" s="119"/>
      <c r="FN58" s="119"/>
      <c r="FO58" s="119"/>
      <c r="FP58" s="119"/>
      <c r="FQ58" s="119"/>
      <c r="FR58" s="119"/>
      <c r="FS58" s="119"/>
      <c r="FT58" s="119"/>
      <c r="FU58" s="119"/>
      <c r="FV58" s="119"/>
      <c r="FW58" s="119"/>
      <c r="FX58" s="119"/>
      <c r="FY58" s="119"/>
      <c r="FZ58" s="119"/>
      <c r="GA58" s="119"/>
      <c r="GB58" s="119"/>
      <c r="GC58" s="119"/>
      <c r="GD58" s="119"/>
      <c r="GE58" s="119"/>
      <c r="GF58" s="119"/>
      <c r="GG58" s="119"/>
      <c r="GH58" s="119"/>
      <c r="GI58" s="119"/>
      <c r="GJ58" s="119"/>
      <c r="GK58" s="119"/>
      <c r="GL58" s="119"/>
      <c r="GM58" s="119"/>
      <c r="GN58" s="119"/>
      <c r="GO58" s="119"/>
      <c r="GP58" s="119"/>
      <c r="GQ58" s="119"/>
      <c r="GR58" s="119"/>
      <c r="GS58" s="119"/>
      <c r="GT58" s="119"/>
      <c r="GU58" s="119"/>
      <c r="GV58" s="119"/>
      <c r="GW58" s="119"/>
      <c r="GX58" s="119"/>
      <c r="GY58" s="119"/>
      <c r="GZ58" s="119"/>
      <c r="HA58" s="119"/>
      <c r="HB58" s="119"/>
      <c r="HC58" s="119"/>
      <c r="HD58" s="119"/>
      <c r="HE58" s="119"/>
      <c r="HF58" s="119"/>
      <c r="HG58" s="119"/>
      <c r="HH58" s="119"/>
      <c r="HI58" s="119"/>
      <c r="HJ58" s="119"/>
      <c r="HK58" s="119"/>
      <c r="HL58" s="119"/>
      <c r="HM58" s="119"/>
      <c r="HN58" s="119"/>
      <c r="HO58" s="119"/>
      <c r="HP58" s="119"/>
      <c r="HQ58" s="119"/>
      <c r="HR58" s="119"/>
      <c r="HS58" s="119"/>
      <c r="HT58" s="119"/>
      <c r="HU58" s="119"/>
      <c r="HV58" s="119"/>
      <c r="HW58" s="119"/>
      <c r="HX58" s="119"/>
      <c r="HY58" s="119"/>
      <c r="HZ58" s="119"/>
      <c r="IA58" s="119"/>
      <c r="IB58" s="119"/>
      <c r="IC58" s="119"/>
      <c r="ID58" s="119"/>
      <c r="IE58" s="119"/>
      <c r="IF58" s="119"/>
      <c r="IG58" s="119"/>
      <c r="IH58" s="119"/>
      <c r="II58" s="119"/>
      <c r="IJ58" s="119"/>
      <c r="IK58" s="119"/>
      <c r="IL58" s="119"/>
      <c r="IM58" s="119"/>
      <c r="IN58" s="119"/>
      <c r="IO58" s="119"/>
      <c r="IP58" s="119"/>
      <c r="IQ58" s="119"/>
      <c r="IR58" s="119"/>
      <c r="IS58" s="119"/>
      <c r="IT58" s="119"/>
      <c r="IU58" s="119"/>
      <c r="IV58" s="119"/>
      <c r="IW58" s="119"/>
      <c r="IX58" s="119"/>
      <c r="IY58" s="119"/>
      <c r="IZ58" s="119"/>
      <c r="JA58" s="119"/>
      <c r="JB58" s="119"/>
      <c r="JC58" s="119"/>
      <c r="JD58" s="119"/>
      <c r="JE58" s="119"/>
      <c r="JF58" s="119"/>
      <c r="JG58" s="119"/>
      <c r="JH58" s="119"/>
      <c r="JI58" s="119"/>
      <c r="JJ58" s="119"/>
      <c r="JK58" s="119"/>
      <c r="JL58" s="119"/>
      <c r="JM58" s="119"/>
      <c r="JN58" s="119"/>
      <c r="JO58" s="119"/>
      <c r="JP58" s="119"/>
      <c r="JQ58" s="119"/>
      <c r="JR58" s="119"/>
      <c r="JS58" s="119"/>
      <c r="JT58" s="119"/>
      <c r="JU58" s="119"/>
      <c r="JV58" s="119"/>
      <c r="JW58" s="119"/>
      <c r="JX58" s="119"/>
      <c r="JY58" s="119"/>
      <c r="JZ58" s="119"/>
      <c r="KA58" s="119"/>
      <c r="KB58" s="119"/>
      <c r="KC58" s="119"/>
      <c r="KD58" s="119"/>
      <c r="KE58" s="119"/>
      <c r="KF58" s="119"/>
      <c r="KG58" s="119"/>
      <c r="KH58" s="119"/>
      <c r="KI58" s="119"/>
      <c r="KJ58" s="119"/>
      <c r="KK58" s="119"/>
      <c r="KL58" s="119"/>
      <c r="KM58" s="119"/>
      <c r="KN58" s="119"/>
      <c r="KO58" s="119"/>
      <c r="KP58" s="119"/>
      <c r="KQ58" s="119"/>
      <c r="KR58" s="119"/>
      <c r="KS58" s="119"/>
      <c r="KT58" s="119"/>
      <c r="KU58" s="119"/>
      <c r="KV58" s="119"/>
      <c r="KW58" s="119"/>
      <c r="KX58" s="119"/>
      <c r="KY58" s="119"/>
      <c r="KZ58" s="119"/>
      <c r="LA58" s="119"/>
      <c r="LB58" s="119"/>
      <c r="LC58" s="119"/>
      <c r="LD58" s="119"/>
      <c r="LE58" s="119"/>
      <c r="LF58" s="119"/>
      <c r="LG58" s="119"/>
      <c r="LH58" s="119"/>
      <c r="LI58" s="119"/>
      <c r="LJ58" s="119"/>
      <c r="LK58" s="119"/>
      <c r="LL58" s="119"/>
      <c r="LM58" s="119"/>
      <c r="LN58" s="119"/>
      <c r="LO58" s="119"/>
      <c r="LP58" s="119"/>
      <c r="LQ58" s="119"/>
      <c r="LR58" s="119"/>
      <c r="LS58" s="119"/>
      <c r="LT58" s="119"/>
      <c r="LU58" s="119"/>
      <c r="LV58" s="119"/>
      <c r="LW58" s="119"/>
      <c r="LX58" s="119"/>
      <c r="LY58" s="119"/>
      <c r="LZ58" s="119"/>
      <c r="MA58" s="119"/>
      <c r="MB58" s="119"/>
      <c r="MC58" s="119"/>
      <c r="MD58" s="119"/>
      <c r="ME58" s="119"/>
      <c r="MF58" s="119"/>
      <c r="MG58" s="119"/>
      <c r="MH58" s="119"/>
      <c r="MI58" s="119"/>
      <c r="MJ58" s="119"/>
      <c r="MK58" s="119"/>
      <c r="ML58" s="119"/>
      <c r="MM58" s="119"/>
      <c r="MN58" s="119"/>
      <c r="MO58" s="119"/>
      <c r="MP58" s="119"/>
      <c r="MQ58" s="119"/>
      <c r="MR58" s="119"/>
      <c r="MS58" s="119"/>
      <c r="MT58" s="119"/>
      <c r="MU58" s="119"/>
      <c r="MV58" s="119"/>
      <c r="MW58" s="119"/>
      <c r="MX58" s="119"/>
      <c r="MY58" s="119"/>
      <c r="MZ58" s="119"/>
      <c r="NA58" s="119"/>
      <c r="NB58" s="119"/>
      <c r="NC58" s="119"/>
      <c r="ND58" s="119"/>
      <c r="NE58" s="119"/>
      <c r="NF58" s="119"/>
      <c r="NG58" s="119"/>
      <c r="NH58" s="119"/>
      <c r="NI58" s="119"/>
      <c r="NJ58" s="119"/>
      <c r="NK58" s="119"/>
      <c r="NL58" s="119"/>
      <c r="NM58" s="119"/>
      <c r="NN58" s="119"/>
      <c r="NO58" s="119"/>
      <c r="NP58" s="119"/>
      <c r="NQ58" s="119"/>
      <c r="NR58" s="119"/>
      <c r="NS58" s="119"/>
      <c r="NT58" s="119"/>
      <c r="NU58" s="119"/>
      <c r="NV58" s="119"/>
      <c r="NW58" s="119"/>
      <c r="NX58" s="119"/>
      <c r="NY58" s="119"/>
      <c r="NZ58" s="119"/>
      <c r="OA58" s="119"/>
      <c r="OB58" s="119"/>
      <c r="OC58" s="119"/>
      <c r="OD58" s="119"/>
      <c r="OE58" s="119"/>
      <c r="OF58" s="119"/>
      <c r="OG58" s="119"/>
      <c r="OH58" s="119"/>
      <c r="OI58" s="119"/>
      <c r="OJ58" s="119"/>
      <c r="OK58" s="119"/>
      <c r="OL58" s="119"/>
      <c r="OM58" s="119"/>
      <c r="ON58" s="119"/>
      <c r="OO58" s="119"/>
      <c r="OP58" s="119"/>
      <c r="OQ58" s="119"/>
      <c r="OR58" s="119"/>
      <c r="OS58" s="119"/>
      <c r="OT58" s="119"/>
      <c r="OU58" s="119"/>
      <c r="OV58" s="119"/>
      <c r="OW58" s="119"/>
      <c r="OX58" s="119"/>
      <c r="OY58" s="119"/>
      <c r="OZ58" s="119"/>
      <c r="PA58" s="119"/>
      <c r="PB58" s="119"/>
      <c r="PC58" s="119"/>
      <c r="PD58" s="119"/>
      <c r="PE58" s="119"/>
      <c r="PF58" s="119"/>
      <c r="PG58" s="119"/>
      <c r="PH58" s="119"/>
      <c r="PI58" s="119"/>
      <c r="PJ58" s="119"/>
      <c r="PK58" s="119"/>
      <c r="PL58" s="119"/>
      <c r="PM58" s="119"/>
      <c r="PN58" s="119"/>
      <c r="PO58" s="119"/>
      <c r="PP58" s="119"/>
      <c r="PQ58" s="119"/>
      <c r="PR58" s="119"/>
      <c r="PS58" s="119"/>
      <c r="PT58" s="119"/>
      <c r="PU58" s="119"/>
      <c r="PV58" s="119"/>
      <c r="PW58" s="119"/>
      <c r="PX58" s="119"/>
      <c r="PY58" s="119"/>
      <c r="PZ58" s="119"/>
      <c r="QA58" s="119"/>
      <c r="QB58" s="119"/>
      <c r="QC58" s="119"/>
      <c r="QD58" s="119"/>
      <c r="QE58" s="119"/>
      <c r="QF58" s="119"/>
      <c r="QG58" s="119"/>
      <c r="QH58" s="119"/>
      <c r="QI58" s="119"/>
      <c r="QJ58" s="119"/>
      <c r="QK58" s="119"/>
      <c r="QL58" s="119"/>
      <c r="QM58" s="119"/>
      <c r="QN58" s="119"/>
      <c r="QO58" s="119"/>
      <c r="QP58" s="119"/>
      <c r="QQ58" s="119"/>
      <c r="QR58" s="119"/>
      <c r="QS58" s="119"/>
      <c r="QT58" s="119"/>
      <c r="QU58" s="119"/>
      <c r="QV58" s="119"/>
      <c r="QW58" s="119"/>
      <c r="QX58" s="119"/>
      <c r="QY58" s="119"/>
      <c r="QZ58" s="119"/>
      <c r="RA58" s="119"/>
      <c r="RB58" s="119"/>
      <c r="RC58" s="119"/>
      <c r="RD58" s="119"/>
      <c r="RE58" s="119"/>
      <c r="RF58" s="119"/>
      <c r="RG58" s="119"/>
      <c r="RH58" s="119"/>
      <c r="RI58" s="119"/>
      <c r="RJ58" s="119"/>
      <c r="RK58" s="119"/>
      <c r="RL58" s="119"/>
      <c r="RM58" s="119"/>
      <c r="RN58" s="119"/>
      <c r="RO58" s="119"/>
      <c r="RP58" s="119"/>
      <c r="RQ58" s="119"/>
      <c r="RR58" s="119"/>
      <c r="RS58" s="119"/>
    </row>
    <row r="59" spans="1:487" ht="15">
      <c r="A59" s="107" t="s">
        <v>4586</v>
      </c>
      <c r="B59" s="65" t="s">
        <v>1527</v>
      </c>
      <c r="C59" s="92" t="s">
        <v>39</v>
      </c>
      <c r="D59" s="297">
        <v>19700</v>
      </c>
      <c r="E59" s="92" t="s">
        <v>4502</v>
      </c>
      <c r="F59" s="92" t="s">
        <v>23</v>
      </c>
      <c r="G59" s="763" t="s">
        <v>2717</v>
      </c>
      <c r="H59" s="92" t="s">
        <v>27</v>
      </c>
      <c r="I59" s="761" t="s">
        <v>4589</v>
      </c>
      <c r="J59" s="137">
        <v>10000</v>
      </c>
      <c r="K59" s="92" t="s">
        <v>4497</v>
      </c>
      <c r="L59" s="123" t="s">
        <v>4645</v>
      </c>
      <c r="M59" s="107"/>
      <c r="N59" s="92" t="s">
        <v>30</v>
      </c>
      <c r="O59" s="277">
        <v>45175</v>
      </c>
      <c r="P59" s="92" t="s">
        <v>4507</v>
      </c>
      <c r="Q59" s="92" t="s">
        <v>4644</v>
      </c>
      <c r="R59" s="99" t="s">
        <v>4593</v>
      </c>
      <c r="S59" s="107" t="s">
        <v>80</v>
      </c>
      <c r="T59" s="397"/>
      <c r="U59" s="397"/>
      <c r="V59" s="397"/>
      <c r="W59" s="397"/>
      <c r="X59" s="397"/>
      <c r="Y59" s="397"/>
      <c r="Z59" s="397"/>
      <c r="AA59" s="397"/>
      <c r="AB59" s="397"/>
      <c r="AC59" s="397"/>
      <c r="AD59" s="397"/>
      <c r="AE59" s="397"/>
      <c r="AF59" s="397"/>
      <c r="AG59" s="397"/>
      <c r="AH59" s="397"/>
      <c r="AI59" s="397"/>
      <c r="AJ59" s="397"/>
      <c r="AK59" s="397"/>
      <c r="AL59" s="397"/>
      <c r="AM59" s="397"/>
      <c r="AN59" s="397"/>
      <c r="AO59" s="397"/>
      <c r="AP59" s="397"/>
      <c r="AQ59" s="397"/>
      <c r="AR59" s="397"/>
      <c r="AS59" s="397"/>
      <c r="AT59" s="397"/>
      <c r="AU59" s="397"/>
      <c r="AV59" s="397"/>
      <c r="AW59" s="397"/>
      <c r="AX59" s="397"/>
      <c r="AY59" s="397"/>
      <c r="AZ59" s="397"/>
      <c r="BA59" s="397"/>
      <c r="BB59" s="397"/>
      <c r="BC59" s="397"/>
      <c r="BD59" s="397"/>
      <c r="BE59" s="397"/>
      <c r="BF59" s="397"/>
      <c r="BG59" s="397"/>
      <c r="BH59" s="397"/>
      <c r="BI59" s="397"/>
      <c r="BJ59" s="397"/>
      <c r="BK59" s="397"/>
      <c r="BL59" s="397"/>
      <c r="BM59" s="397"/>
      <c r="BN59" s="397"/>
      <c r="BO59" s="397"/>
      <c r="BP59" s="397"/>
      <c r="BQ59" s="397"/>
      <c r="BR59" s="397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  <c r="DO59" s="119"/>
      <c r="DP59" s="119"/>
      <c r="DQ59" s="119"/>
      <c r="DR59" s="119"/>
      <c r="DS59" s="119"/>
      <c r="DT59" s="119"/>
      <c r="DU59" s="119"/>
      <c r="DV59" s="119"/>
      <c r="DW59" s="119"/>
      <c r="DX59" s="119"/>
      <c r="DY59" s="119"/>
      <c r="DZ59" s="119"/>
      <c r="EA59" s="119"/>
      <c r="EB59" s="119"/>
      <c r="EC59" s="119"/>
      <c r="ED59" s="119"/>
      <c r="EE59" s="119"/>
      <c r="EF59" s="119"/>
      <c r="EG59" s="119"/>
      <c r="EH59" s="119"/>
      <c r="EI59" s="119"/>
      <c r="EJ59" s="119"/>
      <c r="EK59" s="119"/>
      <c r="EL59" s="119"/>
      <c r="EM59" s="119"/>
      <c r="EN59" s="119"/>
      <c r="EO59" s="119"/>
      <c r="EP59" s="119"/>
      <c r="EQ59" s="119"/>
      <c r="ER59" s="119"/>
      <c r="ES59" s="119"/>
      <c r="ET59" s="119"/>
      <c r="EU59" s="119"/>
      <c r="EV59" s="119"/>
      <c r="EW59" s="119"/>
      <c r="EX59" s="119"/>
      <c r="EY59" s="119"/>
      <c r="EZ59" s="119"/>
      <c r="FA59" s="119"/>
      <c r="FB59" s="119"/>
      <c r="FC59" s="119"/>
      <c r="FD59" s="119"/>
      <c r="FE59" s="119"/>
      <c r="FF59" s="119"/>
      <c r="FG59" s="119"/>
      <c r="FH59" s="119"/>
      <c r="FI59" s="119"/>
      <c r="FJ59" s="119"/>
      <c r="FK59" s="119"/>
      <c r="FL59" s="119"/>
      <c r="FM59" s="119"/>
      <c r="FN59" s="119"/>
      <c r="FO59" s="119"/>
      <c r="FP59" s="119"/>
      <c r="FQ59" s="119"/>
      <c r="FR59" s="119"/>
      <c r="FS59" s="119"/>
      <c r="FT59" s="119"/>
      <c r="FU59" s="119"/>
      <c r="FV59" s="119"/>
      <c r="FW59" s="119"/>
      <c r="FX59" s="119"/>
      <c r="FY59" s="119"/>
      <c r="FZ59" s="119"/>
      <c r="GA59" s="119"/>
      <c r="GB59" s="119"/>
      <c r="GC59" s="119"/>
      <c r="GD59" s="119"/>
      <c r="GE59" s="119"/>
      <c r="GF59" s="119"/>
      <c r="GG59" s="119"/>
      <c r="GH59" s="119"/>
      <c r="GI59" s="119"/>
      <c r="GJ59" s="119"/>
      <c r="GK59" s="119"/>
      <c r="GL59" s="119"/>
      <c r="GM59" s="119"/>
      <c r="GN59" s="119"/>
      <c r="GO59" s="119"/>
      <c r="GP59" s="119"/>
      <c r="GQ59" s="119"/>
      <c r="GR59" s="119"/>
      <c r="GS59" s="119"/>
      <c r="GT59" s="119"/>
      <c r="GU59" s="119"/>
      <c r="GV59" s="119"/>
      <c r="GW59" s="119"/>
      <c r="GX59" s="119"/>
      <c r="GY59" s="119"/>
      <c r="GZ59" s="119"/>
      <c r="HA59" s="119"/>
      <c r="HB59" s="119"/>
      <c r="HC59" s="119"/>
      <c r="HD59" s="119"/>
      <c r="HE59" s="119"/>
      <c r="HF59" s="119"/>
      <c r="HG59" s="119"/>
      <c r="HH59" s="119"/>
      <c r="HI59" s="119"/>
      <c r="HJ59" s="119"/>
      <c r="HK59" s="119"/>
      <c r="HL59" s="119"/>
      <c r="HM59" s="119"/>
      <c r="HN59" s="119"/>
      <c r="HO59" s="119"/>
      <c r="HP59" s="119"/>
      <c r="HQ59" s="119"/>
      <c r="HR59" s="119"/>
      <c r="HS59" s="119"/>
      <c r="HT59" s="119"/>
      <c r="HU59" s="119"/>
      <c r="HV59" s="119"/>
      <c r="HW59" s="119"/>
      <c r="HX59" s="119"/>
      <c r="HY59" s="119"/>
      <c r="HZ59" s="119"/>
      <c r="IA59" s="119"/>
      <c r="IB59" s="119"/>
      <c r="IC59" s="119"/>
      <c r="ID59" s="119"/>
      <c r="IE59" s="119"/>
      <c r="IF59" s="119"/>
      <c r="IG59" s="119"/>
      <c r="IH59" s="119"/>
      <c r="II59" s="119"/>
      <c r="IJ59" s="119"/>
      <c r="IK59" s="119"/>
      <c r="IL59" s="119"/>
      <c r="IM59" s="119"/>
      <c r="IN59" s="119"/>
      <c r="IO59" s="119"/>
      <c r="IP59" s="119"/>
      <c r="IQ59" s="119"/>
      <c r="IR59" s="119"/>
      <c r="IS59" s="119"/>
      <c r="IT59" s="119"/>
      <c r="IU59" s="119"/>
      <c r="IV59" s="119"/>
      <c r="IW59" s="119"/>
      <c r="IX59" s="119"/>
      <c r="IY59" s="119"/>
      <c r="IZ59" s="119"/>
      <c r="JA59" s="119"/>
      <c r="JB59" s="119"/>
      <c r="JC59" s="119"/>
      <c r="JD59" s="119"/>
      <c r="JE59" s="119"/>
      <c r="JF59" s="119"/>
      <c r="JG59" s="119"/>
      <c r="JH59" s="119"/>
      <c r="JI59" s="119"/>
      <c r="JJ59" s="119"/>
      <c r="JK59" s="119"/>
      <c r="JL59" s="119"/>
      <c r="JM59" s="119"/>
      <c r="JN59" s="119"/>
      <c r="JO59" s="119"/>
      <c r="JP59" s="119"/>
      <c r="JQ59" s="119"/>
      <c r="JR59" s="119"/>
      <c r="JS59" s="119"/>
      <c r="JT59" s="119"/>
      <c r="JU59" s="119"/>
      <c r="JV59" s="119"/>
      <c r="JW59" s="119"/>
      <c r="JX59" s="119"/>
      <c r="JY59" s="119"/>
      <c r="JZ59" s="119"/>
      <c r="KA59" s="119"/>
      <c r="KB59" s="119"/>
      <c r="KC59" s="119"/>
      <c r="KD59" s="119"/>
      <c r="KE59" s="119"/>
      <c r="KF59" s="119"/>
      <c r="KG59" s="119"/>
      <c r="KH59" s="119"/>
      <c r="KI59" s="119"/>
      <c r="KJ59" s="119"/>
      <c r="KK59" s="119"/>
      <c r="KL59" s="119"/>
      <c r="KM59" s="119"/>
      <c r="KN59" s="119"/>
      <c r="KO59" s="119"/>
      <c r="KP59" s="119"/>
      <c r="KQ59" s="119"/>
      <c r="KR59" s="119"/>
      <c r="KS59" s="119"/>
      <c r="KT59" s="119"/>
      <c r="KU59" s="119"/>
      <c r="KV59" s="119"/>
      <c r="KW59" s="119"/>
      <c r="KX59" s="119"/>
      <c r="KY59" s="119"/>
      <c r="KZ59" s="119"/>
      <c r="LA59" s="119"/>
      <c r="LB59" s="119"/>
      <c r="LC59" s="119"/>
      <c r="LD59" s="119"/>
      <c r="LE59" s="119"/>
      <c r="LF59" s="119"/>
      <c r="LG59" s="119"/>
      <c r="LH59" s="119"/>
      <c r="LI59" s="119"/>
      <c r="LJ59" s="119"/>
      <c r="LK59" s="119"/>
      <c r="LL59" s="119"/>
      <c r="LM59" s="119"/>
      <c r="LN59" s="119"/>
      <c r="LO59" s="119"/>
      <c r="LP59" s="119"/>
      <c r="LQ59" s="119"/>
      <c r="LR59" s="119"/>
      <c r="LS59" s="119"/>
      <c r="LT59" s="119"/>
      <c r="LU59" s="119"/>
      <c r="LV59" s="119"/>
      <c r="LW59" s="119"/>
      <c r="LX59" s="119"/>
      <c r="LY59" s="119"/>
      <c r="LZ59" s="119"/>
      <c r="MA59" s="119"/>
      <c r="MB59" s="119"/>
      <c r="MC59" s="119"/>
      <c r="MD59" s="119"/>
      <c r="ME59" s="119"/>
      <c r="MF59" s="119"/>
      <c r="MG59" s="119"/>
      <c r="MH59" s="119"/>
      <c r="MI59" s="119"/>
      <c r="MJ59" s="119"/>
      <c r="MK59" s="119"/>
      <c r="ML59" s="119"/>
      <c r="MM59" s="119"/>
      <c r="MN59" s="119"/>
      <c r="MO59" s="119"/>
      <c r="MP59" s="119"/>
      <c r="MQ59" s="119"/>
      <c r="MR59" s="119"/>
      <c r="MS59" s="119"/>
      <c r="MT59" s="119"/>
      <c r="MU59" s="119"/>
      <c r="MV59" s="119"/>
      <c r="MW59" s="119"/>
      <c r="MX59" s="119"/>
      <c r="MY59" s="119"/>
      <c r="MZ59" s="119"/>
      <c r="NA59" s="119"/>
      <c r="NB59" s="119"/>
      <c r="NC59" s="119"/>
      <c r="ND59" s="119"/>
      <c r="NE59" s="119"/>
      <c r="NF59" s="119"/>
      <c r="NG59" s="119"/>
      <c r="NH59" s="119"/>
      <c r="NI59" s="119"/>
      <c r="NJ59" s="119"/>
      <c r="NK59" s="119"/>
      <c r="NL59" s="119"/>
      <c r="NM59" s="119"/>
      <c r="NN59" s="119"/>
      <c r="NO59" s="119"/>
      <c r="NP59" s="119"/>
      <c r="NQ59" s="119"/>
      <c r="NR59" s="119"/>
      <c r="NS59" s="119"/>
      <c r="NT59" s="119"/>
      <c r="NU59" s="119"/>
      <c r="NV59" s="119"/>
      <c r="NW59" s="119"/>
      <c r="NX59" s="119"/>
      <c r="NY59" s="119"/>
      <c r="NZ59" s="119"/>
      <c r="OA59" s="119"/>
      <c r="OB59" s="119"/>
      <c r="OC59" s="119"/>
      <c r="OD59" s="119"/>
      <c r="OE59" s="119"/>
      <c r="OF59" s="119"/>
      <c r="OG59" s="119"/>
      <c r="OH59" s="119"/>
      <c r="OI59" s="119"/>
      <c r="OJ59" s="119"/>
      <c r="OK59" s="119"/>
      <c r="OL59" s="119"/>
      <c r="OM59" s="119"/>
      <c r="ON59" s="119"/>
      <c r="OO59" s="119"/>
      <c r="OP59" s="119"/>
      <c r="OQ59" s="119"/>
      <c r="OR59" s="119"/>
      <c r="OS59" s="119"/>
      <c r="OT59" s="119"/>
      <c r="OU59" s="119"/>
      <c r="OV59" s="119"/>
      <c r="OW59" s="119"/>
      <c r="OX59" s="119"/>
      <c r="OY59" s="119"/>
      <c r="OZ59" s="119"/>
      <c r="PA59" s="119"/>
      <c r="PB59" s="119"/>
      <c r="PC59" s="119"/>
      <c r="PD59" s="119"/>
      <c r="PE59" s="119"/>
      <c r="PF59" s="119"/>
      <c r="PG59" s="119"/>
      <c r="PH59" s="119"/>
      <c r="PI59" s="119"/>
      <c r="PJ59" s="119"/>
      <c r="PK59" s="119"/>
      <c r="PL59" s="119"/>
      <c r="PM59" s="119"/>
      <c r="PN59" s="119"/>
      <c r="PO59" s="119"/>
      <c r="PP59" s="119"/>
      <c r="PQ59" s="119"/>
      <c r="PR59" s="119"/>
      <c r="PS59" s="119"/>
      <c r="PT59" s="119"/>
      <c r="PU59" s="119"/>
      <c r="PV59" s="119"/>
      <c r="PW59" s="119"/>
      <c r="PX59" s="119"/>
      <c r="PY59" s="119"/>
      <c r="PZ59" s="119"/>
      <c r="QA59" s="119"/>
      <c r="QB59" s="119"/>
      <c r="QC59" s="119"/>
      <c r="QD59" s="119"/>
      <c r="QE59" s="119"/>
      <c r="QF59" s="119"/>
      <c r="QG59" s="119"/>
      <c r="QH59" s="119"/>
      <c r="QI59" s="119"/>
      <c r="QJ59" s="119"/>
      <c r="QK59" s="119"/>
      <c r="QL59" s="119"/>
      <c r="QM59" s="119"/>
      <c r="QN59" s="119"/>
      <c r="QO59" s="119"/>
      <c r="QP59" s="119"/>
      <c r="QQ59" s="119"/>
      <c r="QR59" s="119"/>
      <c r="QS59" s="119"/>
      <c r="QT59" s="119"/>
      <c r="QU59" s="119"/>
      <c r="QV59" s="119"/>
      <c r="QW59" s="119"/>
      <c r="QX59" s="119"/>
      <c r="QY59" s="119"/>
      <c r="QZ59" s="119"/>
      <c r="RA59" s="119"/>
      <c r="RB59" s="119"/>
      <c r="RC59" s="119"/>
      <c r="RD59" s="119"/>
      <c r="RE59" s="119"/>
      <c r="RF59" s="119"/>
      <c r="RG59" s="119"/>
      <c r="RH59" s="119"/>
      <c r="RI59" s="119"/>
      <c r="RJ59" s="119"/>
      <c r="RK59" s="119"/>
      <c r="RL59" s="119"/>
      <c r="RM59" s="119"/>
      <c r="RN59" s="119"/>
      <c r="RO59" s="119"/>
      <c r="RP59" s="119"/>
      <c r="RQ59" s="119"/>
      <c r="RR59" s="119"/>
      <c r="RS59" s="119"/>
    </row>
    <row r="60" spans="1:487" ht="15">
      <c r="A60" s="107" t="s">
        <v>4586</v>
      </c>
      <c r="B60" s="65" t="s">
        <v>847</v>
      </c>
      <c r="C60" s="92" t="s">
        <v>39</v>
      </c>
      <c r="D60" s="297">
        <v>381000</v>
      </c>
      <c r="E60" s="92" t="s">
        <v>4494</v>
      </c>
      <c r="F60" s="66" t="s">
        <v>403</v>
      </c>
      <c r="G60" s="763" t="s">
        <v>1222</v>
      </c>
      <c r="H60" s="92" t="s">
        <v>27</v>
      </c>
      <c r="I60" s="761" t="s">
        <v>4646</v>
      </c>
      <c r="J60" s="137" t="s">
        <v>4647</v>
      </c>
      <c r="K60" s="92" t="s">
        <v>4497</v>
      </c>
      <c r="L60" s="123" t="s">
        <v>4648</v>
      </c>
      <c r="M60" s="107"/>
      <c r="N60" s="92" t="s">
        <v>30</v>
      </c>
      <c r="O60" s="460">
        <v>45202</v>
      </c>
      <c r="P60" s="92" t="s">
        <v>4595</v>
      </c>
      <c r="Q60" s="92" t="s">
        <v>4649</v>
      </c>
      <c r="R60" s="99" t="s">
        <v>4593</v>
      </c>
      <c r="S60" s="107" t="s">
        <v>80</v>
      </c>
      <c r="T60" s="397"/>
      <c r="U60" s="397"/>
      <c r="V60" s="397"/>
      <c r="W60" s="397"/>
      <c r="X60" s="397"/>
      <c r="Y60" s="397"/>
      <c r="Z60" s="397"/>
      <c r="AA60" s="397"/>
      <c r="AB60" s="397"/>
      <c r="AC60" s="397"/>
      <c r="AD60" s="397"/>
      <c r="AE60" s="397"/>
      <c r="AF60" s="397"/>
      <c r="AG60" s="397"/>
      <c r="AH60" s="397"/>
      <c r="AI60" s="397"/>
      <c r="AJ60" s="397"/>
      <c r="AK60" s="397"/>
      <c r="AL60" s="397"/>
      <c r="AM60" s="397"/>
      <c r="AN60" s="397"/>
      <c r="AO60" s="397"/>
      <c r="AP60" s="397"/>
      <c r="AQ60" s="397"/>
      <c r="AR60" s="397"/>
      <c r="AS60" s="397"/>
      <c r="AT60" s="397"/>
      <c r="AU60" s="397"/>
      <c r="AV60" s="397"/>
      <c r="AW60" s="397"/>
      <c r="AX60" s="397"/>
      <c r="AY60" s="397"/>
      <c r="AZ60" s="397"/>
      <c r="BA60" s="397"/>
      <c r="BB60" s="397"/>
      <c r="BC60" s="397"/>
      <c r="BD60" s="397"/>
      <c r="BE60" s="397"/>
      <c r="BF60" s="397"/>
      <c r="BG60" s="397"/>
      <c r="BH60" s="397"/>
      <c r="BI60" s="397"/>
      <c r="BJ60" s="397"/>
      <c r="BK60" s="397"/>
      <c r="BL60" s="397"/>
      <c r="BM60" s="397"/>
      <c r="BN60" s="397"/>
      <c r="BO60" s="397"/>
      <c r="BP60" s="397"/>
      <c r="BQ60" s="397"/>
      <c r="BR60" s="397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/>
      <c r="EA60" s="119"/>
      <c r="EB60" s="119"/>
      <c r="EC60" s="119"/>
      <c r="ED60" s="119"/>
      <c r="EE60" s="119"/>
      <c r="EF60" s="119"/>
      <c r="EG60" s="119"/>
      <c r="EH60" s="119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19"/>
      <c r="EY60" s="119"/>
      <c r="EZ60" s="119"/>
      <c r="FA60" s="119"/>
      <c r="FB60" s="119"/>
      <c r="FC60" s="119"/>
      <c r="FD60" s="119"/>
      <c r="FE60" s="119"/>
      <c r="FF60" s="119"/>
      <c r="FG60" s="119"/>
      <c r="FH60" s="119"/>
      <c r="FI60" s="119"/>
      <c r="FJ60" s="119"/>
      <c r="FK60" s="119"/>
      <c r="FL60" s="119"/>
      <c r="FM60" s="119"/>
      <c r="FN60" s="119"/>
      <c r="FO60" s="119"/>
      <c r="FP60" s="119"/>
      <c r="FQ60" s="119"/>
      <c r="FR60" s="119"/>
      <c r="FS60" s="119"/>
      <c r="FT60" s="119"/>
      <c r="FU60" s="119"/>
      <c r="FV60" s="119"/>
      <c r="FW60" s="119"/>
      <c r="FX60" s="119"/>
      <c r="FY60" s="119"/>
      <c r="FZ60" s="119"/>
      <c r="GA60" s="119"/>
      <c r="GB60" s="119"/>
      <c r="GC60" s="119"/>
      <c r="GD60" s="119"/>
      <c r="GE60" s="119"/>
      <c r="GF60" s="119"/>
      <c r="GG60" s="119"/>
      <c r="GH60" s="119"/>
      <c r="GI60" s="119"/>
      <c r="GJ60" s="119"/>
      <c r="GK60" s="119"/>
      <c r="GL60" s="119"/>
      <c r="GM60" s="119"/>
      <c r="GN60" s="119"/>
      <c r="GO60" s="119"/>
      <c r="GP60" s="119"/>
      <c r="GQ60" s="119"/>
      <c r="GR60" s="119"/>
      <c r="GS60" s="119"/>
      <c r="GT60" s="119"/>
      <c r="GU60" s="119"/>
      <c r="GV60" s="119"/>
      <c r="GW60" s="119"/>
      <c r="GX60" s="119"/>
      <c r="GY60" s="119"/>
      <c r="GZ60" s="119"/>
      <c r="HA60" s="119"/>
      <c r="HB60" s="119"/>
      <c r="HC60" s="119"/>
      <c r="HD60" s="119"/>
      <c r="HE60" s="119"/>
      <c r="HF60" s="119"/>
      <c r="HG60" s="119"/>
      <c r="HH60" s="119"/>
      <c r="HI60" s="119"/>
      <c r="HJ60" s="119"/>
      <c r="HK60" s="119"/>
      <c r="HL60" s="119"/>
      <c r="HM60" s="119"/>
      <c r="HN60" s="119"/>
      <c r="HO60" s="119"/>
      <c r="HP60" s="119"/>
      <c r="HQ60" s="119"/>
      <c r="HR60" s="119"/>
      <c r="HS60" s="119"/>
      <c r="HT60" s="119"/>
      <c r="HU60" s="119"/>
      <c r="HV60" s="119"/>
      <c r="HW60" s="119"/>
      <c r="HX60" s="119"/>
      <c r="HY60" s="119"/>
      <c r="HZ60" s="119"/>
      <c r="IA60" s="119"/>
      <c r="IB60" s="119"/>
      <c r="IC60" s="119"/>
      <c r="ID60" s="119"/>
      <c r="IE60" s="119"/>
      <c r="IF60" s="119"/>
      <c r="IG60" s="119"/>
      <c r="IH60" s="119"/>
      <c r="II60" s="119"/>
      <c r="IJ60" s="119"/>
      <c r="IK60" s="119"/>
      <c r="IL60" s="119"/>
      <c r="IM60" s="119"/>
      <c r="IN60" s="119"/>
      <c r="IO60" s="119"/>
      <c r="IP60" s="119"/>
      <c r="IQ60" s="119"/>
      <c r="IR60" s="119"/>
      <c r="IS60" s="119"/>
      <c r="IT60" s="119"/>
      <c r="IU60" s="119"/>
      <c r="IV60" s="119"/>
      <c r="IW60" s="119"/>
      <c r="IX60" s="119"/>
      <c r="IY60" s="119"/>
      <c r="IZ60" s="119"/>
      <c r="JA60" s="119"/>
      <c r="JB60" s="119"/>
      <c r="JC60" s="119"/>
      <c r="JD60" s="119"/>
      <c r="JE60" s="119"/>
      <c r="JF60" s="119"/>
      <c r="JG60" s="119"/>
      <c r="JH60" s="119"/>
      <c r="JI60" s="119"/>
      <c r="JJ60" s="119"/>
      <c r="JK60" s="119"/>
      <c r="JL60" s="119"/>
      <c r="JM60" s="119"/>
      <c r="JN60" s="119"/>
      <c r="JO60" s="119"/>
      <c r="JP60" s="119"/>
      <c r="JQ60" s="119"/>
      <c r="JR60" s="119"/>
      <c r="JS60" s="119"/>
      <c r="JT60" s="119"/>
      <c r="JU60" s="119"/>
      <c r="JV60" s="119"/>
      <c r="JW60" s="119"/>
      <c r="JX60" s="119"/>
      <c r="JY60" s="119"/>
      <c r="JZ60" s="119"/>
      <c r="KA60" s="119"/>
      <c r="KB60" s="119"/>
      <c r="KC60" s="119"/>
      <c r="KD60" s="119"/>
      <c r="KE60" s="119"/>
      <c r="KF60" s="119"/>
      <c r="KG60" s="119"/>
      <c r="KH60" s="119"/>
      <c r="KI60" s="119"/>
      <c r="KJ60" s="119"/>
      <c r="KK60" s="119"/>
      <c r="KL60" s="119"/>
      <c r="KM60" s="119"/>
      <c r="KN60" s="119"/>
      <c r="KO60" s="119"/>
      <c r="KP60" s="119"/>
      <c r="KQ60" s="119"/>
      <c r="KR60" s="119"/>
      <c r="KS60" s="119"/>
      <c r="KT60" s="119"/>
      <c r="KU60" s="119"/>
      <c r="KV60" s="119"/>
      <c r="KW60" s="119"/>
      <c r="KX60" s="119"/>
      <c r="KY60" s="119"/>
      <c r="KZ60" s="119"/>
      <c r="LA60" s="119"/>
      <c r="LB60" s="119"/>
      <c r="LC60" s="119"/>
      <c r="LD60" s="119"/>
      <c r="LE60" s="119"/>
      <c r="LF60" s="119"/>
      <c r="LG60" s="119"/>
      <c r="LH60" s="119"/>
      <c r="LI60" s="119"/>
      <c r="LJ60" s="119"/>
      <c r="LK60" s="119"/>
      <c r="LL60" s="119"/>
      <c r="LM60" s="119"/>
      <c r="LN60" s="119"/>
      <c r="LO60" s="119"/>
      <c r="LP60" s="119"/>
      <c r="LQ60" s="119"/>
      <c r="LR60" s="119"/>
      <c r="LS60" s="119"/>
      <c r="LT60" s="119"/>
      <c r="LU60" s="119"/>
      <c r="LV60" s="119"/>
      <c r="LW60" s="119"/>
      <c r="LX60" s="119"/>
      <c r="LY60" s="119"/>
      <c r="LZ60" s="119"/>
      <c r="MA60" s="119"/>
      <c r="MB60" s="119"/>
      <c r="MC60" s="119"/>
      <c r="MD60" s="119"/>
      <c r="ME60" s="119"/>
      <c r="MF60" s="119"/>
      <c r="MG60" s="119"/>
      <c r="MH60" s="119"/>
      <c r="MI60" s="119"/>
      <c r="MJ60" s="119"/>
      <c r="MK60" s="119"/>
      <c r="ML60" s="119"/>
      <c r="MM60" s="119"/>
      <c r="MN60" s="119"/>
      <c r="MO60" s="119"/>
      <c r="MP60" s="119"/>
      <c r="MQ60" s="119"/>
      <c r="MR60" s="119"/>
      <c r="MS60" s="119"/>
      <c r="MT60" s="119"/>
      <c r="MU60" s="119"/>
      <c r="MV60" s="119"/>
      <c r="MW60" s="119"/>
      <c r="MX60" s="119"/>
      <c r="MY60" s="119"/>
      <c r="MZ60" s="119"/>
      <c r="NA60" s="119"/>
      <c r="NB60" s="119"/>
      <c r="NC60" s="119"/>
      <c r="ND60" s="119"/>
      <c r="NE60" s="119"/>
      <c r="NF60" s="119"/>
      <c r="NG60" s="119"/>
      <c r="NH60" s="119"/>
      <c r="NI60" s="119"/>
      <c r="NJ60" s="119"/>
      <c r="NK60" s="119"/>
      <c r="NL60" s="119"/>
      <c r="NM60" s="119"/>
      <c r="NN60" s="119"/>
      <c r="NO60" s="119"/>
      <c r="NP60" s="119"/>
      <c r="NQ60" s="119"/>
      <c r="NR60" s="119"/>
      <c r="NS60" s="119"/>
      <c r="NT60" s="119"/>
      <c r="NU60" s="119"/>
      <c r="NV60" s="119"/>
      <c r="NW60" s="119"/>
      <c r="NX60" s="119"/>
      <c r="NY60" s="119"/>
      <c r="NZ60" s="119"/>
      <c r="OA60" s="119"/>
      <c r="OB60" s="119"/>
      <c r="OC60" s="119"/>
      <c r="OD60" s="119"/>
      <c r="OE60" s="119"/>
      <c r="OF60" s="119"/>
      <c r="OG60" s="119"/>
      <c r="OH60" s="119"/>
      <c r="OI60" s="119"/>
      <c r="OJ60" s="119"/>
      <c r="OK60" s="119"/>
      <c r="OL60" s="119"/>
      <c r="OM60" s="119"/>
      <c r="ON60" s="119"/>
      <c r="OO60" s="119"/>
      <c r="OP60" s="119"/>
      <c r="OQ60" s="119"/>
      <c r="OR60" s="119"/>
      <c r="OS60" s="119"/>
      <c r="OT60" s="119"/>
      <c r="OU60" s="119"/>
      <c r="OV60" s="119"/>
      <c r="OW60" s="119"/>
      <c r="OX60" s="119"/>
      <c r="OY60" s="119"/>
      <c r="OZ60" s="119"/>
      <c r="PA60" s="119"/>
      <c r="PB60" s="119"/>
      <c r="PC60" s="119"/>
      <c r="PD60" s="119"/>
      <c r="PE60" s="119"/>
      <c r="PF60" s="119"/>
      <c r="PG60" s="119"/>
      <c r="PH60" s="119"/>
      <c r="PI60" s="119"/>
      <c r="PJ60" s="119"/>
      <c r="PK60" s="119"/>
      <c r="PL60" s="119"/>
      <c r="PM60" s="119"/>
      <c r="PN60" s="119"/>
      <c r="PO60" s="119"/>
      <c r="PP60" s="119"/>
      <c r="PQ60" s="119"/>
      <c r="PR60" s="119"/>
      <c r="PS60" s="119"/>
      <c r="PT60" s="119"/>
      <c r="PU60" s="119"/>
      <c r="PV60" s="119"/>
      <c r="PW60" s="119"/>
      <c r="PX60" s="119"/>
      <c r="PY60" s="119"/>
      <c r="PZ60" s="119"/>
      <c r="QA60" s="119"/>
      <c r="QB60" s="119"/>
      <c r="QC60" s="119"/>
      <c r="QD60" s="119"/>
      <c r="QE60" s="119"/>
      <c r="QF60" s="119"/>
      <c r="QG60" s="119"/>
      <c r="QH60" s="119"/>
      <c r="QI60" s="119"/>
      <c r="QJ60" s="119"/>
      <c r="QK60" s="119"/>
      <c r="QL60" s="119"/>
      <c r="QM60" s="119"/>
      <c r="QN60" s="119"/>
      <c r="QO60" s="119"/>
      <c r="QP60" s="119"/>
      <c r="QQ60" s="119"/>
      <c r="QR60" s="119"/>
      <c r="QS60" s="119"/>
      <c r="QT60" s="119"/>
      <c r="QU60" s="119"/>
      <c r="QV60" s="119"/>
      <c r="QW60" s="119"/>
      <c r="QX60" s="119"/>
      <c r="QY60" s="119"/>
      <c r="QZ60" s="119"/>
      <c r="RA60" s="119"/>
      <c r="RB60" s="119"/>
      <c r="RC60" s="119"/>
      <c r="RD60" s="119"/>
      <c r="RE60" s="119"/>
      <c r="RF60" s="119"/>
      <c r="RG60" s="119"/>
      <c r="RH60" s="119"/>
      <c r="RI60" s="119"/>
      <c r="RJ60" s="119"/>
      <c r="RK60" s="119"/>
      <c r="RL60" s="119"/>
      <c r="RM60" s="119"/>
      <c r="RN60" s="119"/>
      <c r="RO60" s="119"/>
      <c r="RP60" s="119"/>
      <c r="RQ60" s="119"/>
      <c r="RR60" s="119"/>
      <c r="RS60" s="119"/>
    </row>
    <row r="61" spans="1:487" ht="16.5" customHeight="1">
      <c r="A61" s="107" t="s">
        <v>4586</v>
      </c>
      <c r="B61" s="65" t="s">
        <v>847</v>
      </c>
      <c r="C61" s="92" t="s">
        <v>39</v>
      </c>
      <c r="D61" s="297">
        <v>381000</v>
      </c>
      <c r="E61" s="92" t="s">
        <v>4502</v>
      </c>
      <c r="F61" s="66" t="s">
        <v>403</v>
      </c>
      <c r="G61" s="763" t="s">
        <v>1222</v>
      </c>
      <c r="H61" s="92" t="s">
        <v>27</v>
      </c>
      <c r="I61" s="761" t="s">
        <v>4646</v>
      </c>
      <c r="J61" s="137" t="s">
        <v>4647</v>
      </c>
      <c r="K61" s="92" t="s">
        <v>4497</v>
      </c>
      <c r="L61" s="291" t="s">
        <v>4650</v>
      </c>
      <c r="M61" s="107"/>
      <c r="N61" s="92" t="s">
        <v>30</v>
      </c>
      <c r="O61" s="454">
        <v>45215</v>
      </c>
      <c r="P61" s="92" t="s">
        <v>4507</v>
      </c>
      <c r="Q61" s="92" t="s">
        <v>4649</v>
      </c>
      <c r="R61" s="99" t="s">
        <v>4593</v>
      </c>
      <c r="S61" s="107" t="s">
        <v>80</v>
      </c>
      <c r="T61" s="397"/>
      <c r="U61" s="397"/>
      <c r="V61" s="397"/>
      <c r="W61" s="397"/>
      <c r="X61" s="397"/>
      <c r="Y61" s="397"/>
      <c r="Z61" s="397"/>
      <c r="AA61" s="397"/>
      <c r="AB61" s="397"/>
      <c r="AC61" s="397"/>
      <c r="AD61" s="397"/>
      <c r="AE61" s="397"/>
      <c r="AF61" s="397"/>
      <c r="AG61" s="397"/>
      <c r="AH61" s="397"/>
      <c r="AI61" s="397"/>
      <c r="AJ61" s="397"/>
      <c r="AK61" s="397"/>
      <c r="AL61" s="397"/>
      <c r="AM61" s="397"/>
      <c r="AN61" s="397"/>
      <c r="AO61" s="397"/>
      <c r="AP61" s="397"/>
      <c r="AQ61" s="397"/>
      <c r="AR61" s="397"/>
      <c r="AS61" s="397"/>
      <c r="AT61" s="397"/>
      <c r="AU61" s="397"/>
      <c r="AV61" s="397"/>
      <c r="AW61" s="397"/>
      <c r="AX61" s="397"/>
      <c r="AY61" s="397"/>
      <c r="AZ61" s="397"/>
      <c r="BA61" s="397"/>
      <c r="BB61" s="397"/>
      <c r="BC61" s="397"/>
      <c r="BD61" s="397"/>
      <c r="BE61" s="397"/>
      <c r="BF61" s="397"/>
      <c r="BG61" s="397"/>
      <c r="BH61" s="397"/>
      <c r="BI61" s="397"/>
      <c r="BJ61" s="397"/>
      <c r="BK61" s="397"/>
      <c r="BL61" s="397"/>
      <c r="BM61" s="397"/>
      <c r="BN61" s="397"/>
      <c r="BO61" s="397"/>
      <c r="BP61" s="397"/>
      <c r="BQ61" s="397"/>
      <c r="BR61" s="397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  <c r="DS61" s="119"/>
      <c r="DT61" s="119"/>
      <c r="DU61" s="119"/>
      <c r="DV61" s="119"/>
      <c r="DW61" s="119"/>
      <c r="DX61" s="119"/>
      <c r="DY61" s="119"/>
      <c r="DZ61" s="119"/>
      <c r="EA61" s="119"/>
      <c r="EB61" s="119"/>
      <c r="EC61" s="119"/>
      <c r="ED61" s="119"/>
      <c r="EE61" s="119"/>
      <c r="EF61" s="119"/>
      <c r="EG61" s="119"/>
      <c r="EH61" s="119"/>
      <c r="EI61" s="119"/>
      <c r="EJ61" s="119"/>
      <c r="EK61" s="119"/>
      <c r="EL61" s="119"/>
      <c r="EM61" s="119"/>
      <c r="EN61" s="119"/>
      <c r="EO61" s="119"/>
      <c r="EP61" s="119"/>
      <c r="EQ61" s="119"/>
      <c r="ER61" s="119"/>
      <c r="ES61" s="119"/>
      <c r="ET61" s="119"/>
      <c r="EU61" s="119"/>
      <c r="EV61" s="119"/>
      <c r="EW61" s="119"/>
      <c r="EX61" s="119"/>
      <c r="EY61" s="119"/>
      <c r="EZ61" s="119"/>
      <c r="FA61" s="119"/>
      <c r="FB61" s="119"/>
      <c r="FC61" s="119"/>
      <c r="FD61" s="119"/>
      <c r="FE61" s="119"/>
      <c r="FF61" s="119"/>
      <c r="FG61" s="119"/>
      <c r="FH61" s="119"/>
      <c r="FI61" s="119"/>
      <c r="FJ61" s="119"/>
      <c r="FK61" s="119"/>
      <c r="FL61" s="119"/>
      <c r="FM61" s="119"/>
      <c r="FN61" s="119"/>
      <c r="FO61" s="119"/>
      <c r="FP61" s="119"/>
      <c r="FQ61" s="119"/>
      <c r="FR61" s="119"/>
      <c r="FS61" s="119"/>
      <c r="FT61" s="119"/>
      <c r="FU61" s="119"/>
      <c r="FV61" s="119"/>
      <c r="FW61" s="119"/>
      <c r="FX61" s="119"/>
      <c r="FY61" s="119"/>
      <c r="FZ61" s="119"/>
      <c r="GA61" s="119"/>
      <c r="GB61" s="119"/>
      <c r="GC61" s="119"/>
      <c r="GD61" s="119"/>
      <c r="GE61" s="119"/>
      <c r="GF61" s="119"/>
      <c r="GG61" s="119"/>
      <c r="GH61" s="119"/>
      <c r="GI61" s="119"/>
      <c r="GJ61" s="119"/>
      <c r="GK61" s="119"/>
      <c r="GL61" s="119"/>
      <c r="GM61" s="119"/>
      <c r="GN61" s="119"/>
      <c r="GO61" s="119"/>
      <c r="GP61" s="119"/>
      <c r="GQ61" s="119"/>
      <c r="GR61" s="119"/>
      <c r="GS61" s="119"/>
      <c r="GT61" s="119"/>
      <c r="GU61" s="119"/>
      <c r="GV61" s="119"/>
      <c r="GW61" s="119"/>
      <c r="GX61" s="119"/>
      <c r="GY61" s="119"/>
      <c r="GZ61" s="119"/>
      <c r="HA61" s="119"/>
      <c r="HB61" s="119"/>
      <c r="HC61" s="119"/>
      <c r="HD61" s="119"/>
      <c r="HE61" s="119"/>
      <c r="HF61" s="119"/>
      <c r="HG61" s="119"/>
      <c r="HH61" s="119"/>
      <c r="HI61" s="119"/>
      <c r="HJ61" s="119"/>
      <c r="HK61" s="119"/>
      <c r="HL61" s="119"/>
      <c r="HM61" s="119"/>
      <c r="HN61" s="119"/>
      <c r="HO61" s="119"/>
      <c r="HP61" s="119"/>
      <c r="HQ61" s="119"/>
      <c r="HR61" s="119"/>
      <c r="HS61" s="119"/>
      <c r="HT61" s="119"/>
      <c r="HU61" s="119"/>
      <c r="HV61" s="119"/>
      <c r="HW61" s="119"/>
      <c r="HX61" s="119"/>
      <c r="HY61" s="119"/>
      <c r="HZ61" s="119"/>
      <c r="IA61" s="119"/>
      <c r="IB61" s="119"/>
      <c r="IC61" s="119"/>
      <c r="ID61" s="119"/>
      <c r="IE61" s="119"/>
      <c r="IF61" s="119"/>
      <c r="IG61" s="119"/>
      <c r="IH61" s="119"/>
      <c r="II61" s="119"/>
      <c r="IJ61" s="119"/>
      <c r="IK61" s="119"/>
      <c r="IL61" s="119"/>
      <c r="IM61" s="119"/>
      <c r="IN61" s="119"/>
      <c r="IO61" s="119"/>
      <c r="IP61" s="119"/>
      <c r="IQ61" s="119"/>
      <c r="IR61" s="119"/>
      <c r="IS61" s="119"/>
      <c r="IT61" s="119"/>
      <c r="IU61" s="119"/>
      <c r="IV61" s="119"/>
      <c r="IW61" s="119"/>
      <c r="IX61" s="119"/>
      <c r="IY61" s="119"/>
      <c r="IZ61" s="119"/>
      <c r="JA61" s="119"/>
      <c r="JB61" s="119"/>
      <c r="JC61" s="119"/>
      <c r="JD61" s="119"/>
      <c r="JE61" s="119"/>
      <c r="JF61" s="119"/>
      <c r="JG61" s="119"/>
      <c r="JH61" s="119"/>
      <c r="JI61" s="119"/>
      <c r="JJ61" s="119"/>
      <c r="JK61" s="119"/>
      <c r="JL61" s="119"/>
      <c r="JM61" s="119"/>
      <c r="JN61" s="119"/>
      <c r="JO61" s="119"/>
      <c r="JP61" s="119"/>
      <c r="JQ61" s="119"/>
      <c r="JR61" s="119"/>
      <c r="JS61" s="119"/>
      <c r="JT61" s="119"/>
      <c r="JU61" s="119"/>
      <c r="JV61" s="119"/>
      <c r="JW61" s="119"/>
      <c r="JX61" s="119"/>
      <c r="JY61" s="119"/>
      <c r="JZ61" s="119"/>
      <c r="KA61" s="119"/>
      <c r="KB61" s="119"/>
      <c r="KC61" s="119"/>
      <c r="KD61" s="119"/>
      <c r="KE61" s="119"/>
      <c r="KF61" s="119"/>
      <c r="KG61" s="119"/>
      <c r="KH61" s="119"/>
      <c r="KI61" s="119"/>
      <c r="KJ61" s="119"/>
      <c r="KK61" s="119"/>
      <c r="KL61" s="119"/>
      <c r="KM61" s="119"/>
      <c r="KN61" s="119"/>
      <c r="KO61" s="119"/>
      <c r="KP61" s="119"/>
      <c r="KQ61" s="119"/>
      <c r="KR61" s="119"/>
      <c r="KS61" s="119"/>
      <c r="KT61" s="119"/>
      <c r="KU61" s="119"/>
      <c r="KV61" s="119"/>
      <c r="KW61" s="119"/>
      <c r="KX61" s="119"/>
      <c r="KY61" s="119"/>
      <c r="KZ61" s="119"/>
      <c r="LA61" s="119"/>
      <c r="LB61" s="119"/>
      <c r="LC61" s="119"/>
      <c r="LD61" s="119"/>
      <c r="LE61" s="119"/>
      <c r="LF61" s="119"/>
      <c r="LG61" s="119"/>
      <c r="LH61" s="119"/>
      <c r="LI61" s="119"/>
      <c r="LJ61" s="119"/>
      <c r="LK61" s="119"/>
      <c r="LL61" s="119"/>
      <c r="LM61" s="119"/>
      <c r="LN61" s="119"/>
      <c r="LO61" s="119"/>
      <c r="LP61" s="119"/>
      <c r="LQ61" s="119"/>
      <c r="LR61" s="119"/>
      <c r="LS61" s="119"/>
      <c r="LT61" s="119"/>
      <c r="LU61" s="119"/>
      <c r="LV61" s="119"/>
      <c r="LW61" s="119"/>
      <c r="LX61" s="119"/>
      <c r="LY61" s="119"/>
      <c r="LZ61" s="119"/>
      <c r="MA61" s="119"/>
      <c r="MB61" s="119"/>
      <c r="MC61" s="119"/>
      <c r="MD61" s="119"/>
      <c r="ME61" s="119"/>
      <c r="MF61" s="119"/>
      <c r="MG61" s="119"/>
      <c r="MH61" s="119"/>
      <c r="MI61" s="119"/>
      <c r="MJ61" s="119"/>
      <c r="MK61" s="119"/>
      <c r="ML61" s="119"/>
      <c r="MM61" s="119"/>
      <c r="MN61" s="119"/>
      <c r="MO61" s="119"/>
      <c r="MP61" s="119"/>
      <c r="MQ61" s="119"/>
      <c r="MR61" s="119"/>
      <c r="MS61" s="119"/>
      <c r="MT61" s="119"/>
      <c r="MU61" s="119"/>
      <c r="MV61" s="119"/>
      <c r="MW61" s="119"/>
      <c r="MX61" s="119"/>
      <c r="MY61" s="119"/>
      <c r="MZ61" s="119"/>
      <c r="NA61" s="119"/>
      <c r="NB61" s="119"/>
      <c r="NC61" s="119"/>
      <c r="ND61" s="119"/>
      <c r="NE61" s="119"/>
      <c r="NF61" s="119"/>
      <c r="NG61" s="119"/>
      <c r="NH61" s="119"/>
      <c r="NI61" s="119"/>
      <c r="NJ61" s="119"/>
      <c r="NK61" s="119"/>
      <c r="NL61" s="119"/>
      <c r="NM61" s="119"/>
      <c r="NN61" s="119"/>
      <c r="NO61" s="119"/>
      <c r="NP61" s="119"/>
      <c r="NQ61" s="119"/>
      <c r="NR61" s="119"/>
      <c r="NS61" s="119"/>
      <c r="NT61" s="119"/>
      <c r="NU61" s="119"/>
      <c r="NV61" s="119"/>
      <c r="NW61" s="119"/>
      <c r="NX61" s="119"/>
      <c r="NY61" s="119"/>
      <c r="NZ61" s="119"/>
      <c r="OA61" s="119"/>
      <c r="OB61" s="119"/>
      <c r="OC61" s="119"/>
      <c r="OD61" s="119"/>
      <c r="OE61" s="119"/>
      <c r="OF61" s="119"/>
      <c r="OG61" s="119"/>
      <c r="OH61" s="119"/>
      <c r="OI61" s="119"/>
      <c r="OJ61" s="119"/>
      <c r="OK61" s="119"/>
      <c r="OL61" s="119"/>
      <c r="OM61" s="119"/>
      <c r="ON61" s="119"/>
      <c r="OO61" s="119"/>
      <c r="OP61" s="119"/>
      <c r="OQ61" s="119"/>
      <c r="OR61" s="119"/>
      <c r="OS61" s="119"/>
      <c r="OT61" s="119"/>
      <c r="OU61" s="119"/>
      <c r="OV61" s="119"/>
      <c r="OW61" s="119"/>
      <c r="OX61" s="119"/>
      <c r="OY61" s="119"/>
      <c r="OZ61" s="119"/>
      <c r="PA61" s="119"/>
      <c r="PB61" s="119"/>
      <c r="PC61" s="119"/>
      <c r="PD61" s="119"/>
      <c r="PE61" s="119"/>
      <c r="PF61" s="119"/>
      <c r="PG61" s="119"/>
      <c r="PH61" s="119"/>
      <c r="PI61" s="119"/>
      <c r="PJ61" s="119"/>
      <c r="PK61" s="119"/>
      <c r="PL61" s="119"/>
      <c r="PM61" s="119"/>
      <c r="PN61" s="119"/>
      <c r="PO61" s="119"/>
      <c r="PP61" s="119"/>
      <c r="PQ61" s="119"/>
      <c r="PR61" s="119"/>
      <c r="PS61" s="119"/>
      <c r="PT61" s="119"/>
      <c r="PU61" s="119"/>
      <c r="PV61" s="119"/>
      <c r="PW61" s="119"/>
      <c r="PX61" s="119"/>
      <c r="PY61" s="119"/>
      <c r="PZ61" s="119"/>
      <c r="QA61" s="119"/>
      <c r="QB61" s="119"/>
      <c r="QC61" s="119"/>
      <c r="QD61" s="119"/>
      <c r="QE61" s="119"/>
      <c r="QF61" s="119"/>
      <c r="QG61" s="119"/>
      <c r="QH61" s="119"/>
      <c r="QI61" s="119"/>
      <c r="QJ61" s="119"/>
      <c r="QK61" s="119"/>
      <c r="QL61" s="119"/>
      <c r="QM61" s="119"/>
      <c r="QN61" s="119"/>
      <c r="QO61" s="119"/>
      <c r="QP61" s="119"/>
      <c r="QQ61" s="119"/>
      <c r="QR61" s="119"/>
      <c r="QS61" s="119"/>
      <c r="QT61" s="119"/>
      <c r="QU61" s="119"/>
      <c r="QV61" s="119"/>
      <c r="QW61" s="119"/>
      <c r="QX61" s="119"/>
      <c r="QY61" s="119"/>
      <c r="QZ61" s="119"/>
      <c r="RA61" s="119"/>
      <c r="RB61" s="119"/>
      <c r="RC61" s="119"/>
      <c r="RD61" s="119"/>
      <c r="RE61" s="119"/>
      <c r="RF61" s="119"/>
      <c r="RG61" s="119"/>
      <c r="RH61" s="119"/>
      <c r="RI61" s="119"/>
      <c r="RJ61" s="119"/>
      <c r="RK61" s="119"/>
      <c r="RL61" s="119"/>
      <c r="RM61" s="119"/>
      <c r="RN61" s="119"/>
      <c r="RO61" s="119"/>
      <c r="RP61" s="119"/>
      <c r="RQ61" s="119"/>
      <c r="RR61" s="119"/>
      <c r="RS61" s="119"/>
    </row>
    <row r="62" spans="1:487" ht="15">
      <c r="A62" s="107" t="s">
        <v>4586</v>
      </c>
      <c r="B62" s="65" t="s">
        <v>649</v>
      </c>
      <c r="C62" s="92" t="s">
        <v>39</v>
      </c>
      <c r="D62" s="297">
        <v>65200</v>
      </c>
      <c r="E62" s="92" t="s">
        <v>4494</v>
      </c>
      <c r="F62" s="66" t="s">
        <v>403</v>
      </c>
      <c r="G62" s="763" t="s">
        <v>4651</v>
      </c>
      <c r="H62" s="92" t="s">
        <v>27</v>
      </c>
      <c r="I62" s="761" t="s">
        <v>4652</v>
      </c>
      <c r="J62" s="137">
        <v>25000</v>
      </c>
      <c r="K62" s="92" t="s">
        <v>4497</v>
      </c>
      <c r="L62" s="123" t="s">
        <v>4653</v>
      </c>
      <c r="M62" s="107"/>
      <c r="N62" s="92" t="s">
        <v>30</v>
      </c>
      <c r="O62" s="460">
        <v>45190</v>
      </c>
      <c r="P62" s="92" t="s">
        <v>4595</v>
      </c>
      <c r="Q62" s="92" t="s">
        <v>4654</v>
      </c>
      <c r="R62" s="99" t="s">
        <v>4593</v>
      </c>
      <c r="S62" s="107" t="s">
        <v>80</v>
      </c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7"/>
      <c r="BG62" s="397"/>
      <c r="BH62" s="397"/>
      <c r="BI62" s="397"/>
      <c r="BJ62" s="397"/>
      <c r="BK62" s="397"/>
      <c r="BL62" s="397"/>
      <c r="BM62" s="397"/>
      <c r="BN62" s="397"/>
      <c r="BO62" s="397"/>
      <c r="BP62" s="397"/>
      <c r="BQ62" s="397"/>
      <c r="BR62" s="397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  <c r="DO62" s="119"/>
      <c r="DP62" s="119"/>
      <c r="DQ62" s="119"/>
      <c r="DR62" s="119"/>
      <c r="DS62" s="119"/>
      <c r="DT62" s="119"/>
      <c r="DU62" s="119"/>
      <c r="DV62" s="119"/>
      <c r="DW62" s="119"/>
      <c r="DX62" s="119"/>
      <c r="DY62" s="119"/>
      <c r="DZ62" s="119"/>
      <c r="EA62" s="119"/>
      <c r="EB62" s="119"/>
      <c r="EC62" s="119"/>
      <c r="ED62" s="119"/>
      <c r="EE62" s="119"/>
      <c r="EF62" s="119"/>
      <c r="EG62" s="119"/>
      <c r="EH62" s="119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19"/>
      <c r="EU62" s="119"/>
      <c r="EV62" s="119"/>
      <c r="EW62" s="119"/>
      <c r="EX62" s="119"/>
      <c r="EY62" s="119"/>
      <c r="EZ62" s="119"/>
      <c r="FA62" s="119"/>
      <c r="FB62" s="119"/>
      <c r="FC62" s="119"/>
      <c r="FD62" s="119"/>
      <c r="FE62" s="119"/>
      <c r="FF62" s="119"/>
      <c r="FG62" s="119"/>
      <c r="FH62" s="119"/>
      <c r="FI62" s="119"/>
      <c r="FJ62" s="119"/>
      <c r="FK62" s="119"/>
      <c r="FL62" s="119"/>
      <c r="FM62" s="119"/>
      <c r="FN62" s="119"/>
      <c r="FO62" s="119"/>
      <c r="FP62" s="119"/>
      <c r="FQ62" s="119"/>
      <c r="FR62" s="119"/>
      <c r="FS62" s="119"/>
      <c r="FT62" s="119"/>
      <c r="FU62" s="119"/>
      <c r="FV62" s="119"/>
      <c r="FW62" s="119"/>
      <c r="FX62" s="119"/>
      <c r="FY62" s="119"/>
      <c r="FZ62" s="119"/>
      <c r="GA62" s="119"/>
      <c r="GB62" s="119"/>
      <c r="GC62" s="119"/>
      <c r="GD62" s="119"/>
      <c r="GE62" s="119"/>
      <c r="GF62" s="119"/>
      <c r="GG62" s="119"/>
      <c r="GH62" s="119"/>
      <c r="GI62" s="119"/>
      <c r="GJ62" s="119"/>
      <c r="GK62" s="119"/>
      <c r="GL62" s="119"/>
      <c r="GM62" s="119"/>
      <c r="GN62" s="119"/>
      <c r="GO62" s="119"/>
      <c r="GP62" s="119"/>
      <c r="GQ62" s="119"/>
      <c r="GR62" s="119"/>
      <c r="GS62" s="119"/>
      <c r="GT62" s="119"/>
      <c r="GU62" s="119"/>
      <c r="GV62" s="119"/>
      <c r="GW62" s="119"/>
      <c r="GX62" s="119"/>
      <c r="GY62" s="119"/>
      <c r="GZ62" s="119"/>
      <c r="HA62" s="119"/>
      <c r="HB62" s="119"/>
      <c r="HC62" s="119"/>
      <c r="HD62" s="119"/>
      <c r="HE62" s="119"/>
      <c r="HF62" s="119"/>
      <c r="HG62" s="119"/>
      <c r="HH62" s="119"/>
      <c r="HI62" s="119"/>
      <c r="HJ62" s="119"/>
      <c r="HK62" s="119"/>
      <c r="HL62" s="119"/>
      <c r="HM62" s="119"/>
      <c r="HN62" s="119"/>
      <c r="HO62" s="119"/>
      <c r="HP62" s="119"/>
      <c r="HQ62" s="119"/>
      <c r="HR62" s="119"/>
      <c r="HS62" s="119"/>
      <c r="HT62" s="119"/>
      <c r="HU62" s="119"/>
      <c r="HV62" s="119"/>
      <c r="HW62" s="119"/>
      <c r="HX62" s="119"/>
      <c r="HY62" s="119"/>
      <c r="HZ62" s="119"/>
      <c r="IA62" s="119"/>
      <c r="IB62" s="119"/>
      <c r="IC62" s="119"/>
      <c r="ID62" s="119"/>
      <c r="IE62" s="119"/>
      <c r="IF62" s="119"/>
      <c r="IG62" s="119"/>
      <c r="IH62" s="119"/>
      <c r="II62" s="119"/>
      <c r="IJ62" s="119"/>
      <c r="IK62" s="119"/>
      <c r="IL62" s="119"/>
      <c r="IM62" s="119"/>
      <c r="IN62" s="119"/>
      <c r="IO62" s="119"/>
      <c r="IP62" s="119"/>
      <c r="IQ62" s="119"/>
      <c r="IR62" s="119"/>
      <c r="IS62" s="119"/>
      <c r="IT62" s="119"/>
      <c r="IU62" s="119"/>
      <c r="IV62" s="119"/>
      <c r="IW62" s="119"/>
      <c r="IX62" s="119"/>
      <c r="IY62" s="119"/>
      <c r="IZ62" s="119"/>
      <c r="JA62" s="119"/>
      <c r="JB62" s="119"/>
      <c r="JC62" s="119"/>
      <c r="JD62" s="119"/>
      <c r="JE62" s="119"/>
      <c r="JF62" s="119"/>
      <c r="JG62" s="119"/>
      <c r="JH62" s="119"/>
      <c r="JI62" s="119"/>
      <c r="JJ62" s="119"/>
      <c r="JK62" s="119"/>
      <c r="JL62" s="119"/>
      <c r="JM62" s="119"/>
      <c r="JN62" s="119"/>
      <c r="JO62" s="119"/>
      <c r="JP62" s="119"/>
      <c r="JQ62" s="119"/>
      <c r="JR62" s="119"/>
      <c r="JS62" s="119"/>
      <c r="JT62" s="119"/>
      <c r="JU62" s="119"/>
      <c r="JV62" s="119"/>
      <c r="JW62" s="119"/>
      <c r="JX62" s="119"/>
      <c r="JY62" s="119"/>
      <c r="JZ62" s="119"/>
      <c r="KA62" s="119"/>
      <c r="KB62" s="119"/>
      <c r="KC62" s="119"/>
      <c r="KD62" s="119"/>
      <c r="KE62" s="119"/>
      <c r="KF62" s="119"/>
      <c r="KG62" s="119"/>
      <c r="KH62" s="119"/>
      <c r="KI62" s="119"/>
      <c r="KJ62" s="119"/>
      <c r="KK62" s="119"/>
      <c r="KL62" s="119"/>
      <c r="KM62" s="119"/>
      <c r="KN62" s="119"/>
      <c r="KO62" s="119"/>
      <c r="KP62" s="119"/>
      <c r="KQ62" s="119"/>
      <c r="KR62" s="119"/>
      <c r="KS62" s="119"/>
      <c r="KT62" s="119"/>
      <c r="KU62" s="119"/>
      <c r="KV62" s="119"/>
      <c r="KW62" s="119"/>
      <c r="KX62" s="119"/>
      <c r="KY62" s="119"/>
      <c r="KZ62" s="119"/>
      <c r="LA62" s="119"/>
      <c r="LB62" s="119"/>
      <c r="LC62" s="119"/>
      <c r="LD62" s="119"/>
      <c r="LE62" s="119"/>
      <c r="LF62" s="119"/>
      <c r="LG62" s="119"/>
      <c r="LH62" s="119"/>
      <c r="LI62" s="119"/>
      <c r="LJ62" s="119"/>
      <c r="LK62" s="119"/>
      <c r="LL62" s="119"/>
      <c r="LM62" s="119"/>
      <c r="LN62" s="119"/>
      <c r="LO62" s="119"/>
      <c r="LP62" s="119"/>
      <c r="LQ62" s="119"/>
      <c r="LR62" s="119"/>
      <c r="LS62" s="119"/>
      <c r="LT62" s="119"/>
      <c r="LU62" s="119"/>
      <c r="LV62" s="119"/>
      <c r="LW62" s="119"/>
      <c r="LX62" s="119"/>
      <c r="LY62" s="119"/>
      <c r="LZ62" s="119"/>
      <c r="MA62" s="119"/>
      <c r="MB62" s="119"/>
      <c r="MC62" s="119"/>
      <c r="MD62" s="119"/>
      <c r="ME62" s="119"/>
      <c r="MF62" s="119"/>
      <c r="MG62" s="119"/>
      <c r="MH62" s="119"/>
      <c r="MI62" s="119"/>
      <c r="MJ62" s="119"/>
      <c r="MK62" s="119"/>
      <c r="ML62" s="119"/>
      <c r="MM62" s="119"/>
      <c r="MN62" s="119"/>
      <c r="MO62" s="119"/>
      <c r="MP62" s="119"/>
      <c r="MQ62" s="119"/>
      <c r="MR62" s="119"/>
      <c r="MS62" s="119"/>
      <c r="MT62" s="119"/>
      <c r="MU62" s="119"/>
      <c r="MV62" s="119"/>
      <c r="MW62" s="119"/>
      <c r="MX62" s="119"/>
      <c r="MY62" s="119"/>
      <c r="MZ62" s="119"/>
      <c r="NA62" s="119"/>
      <c r="NB62" s="119"/>
      <c r="NC62" s="119"/>
      <c r="ND62" s="119"/>
      <c r="NE62" s="119"/>
      <c r="NF62" s="119"/>
      <c r="NG62" s="119"/>
      <c r="NH62" s="119"/>
      <c r="NI62" s="119"/>
      <c r="NJ62" s="119"/>
      <c r="NK62" s="119"/>
      <c r="NL62" s="119"/>
      <c r="NM62" s="119"/>
      <c r="NN62" s="119"/>
      <c r="NO62" s="119"/>
      <c r="NP62" s="119"/>
      <c r="NQ62" s="119"/>
      <c r="NR62" s="119"/>
      <c r="NS62" s="119"/>
      <c r="NT62" s="119"/>
      <c r="NU62" s="119"/>
      <c r="NV62" s="119"/>
      <c r="NW62" s="119"/>
      <c r="NX62" s="119"/>
      <c r="NY62" s="119"/>
      <c r="NZ62" s="119"/>
      <c r="OA62" s="119"/>
      <c r="OB62" s="119"/>
      <c r="OC62" s="119"/>
      <c r="OD62" s="119"/>
      <c r="OE62" s="119"/>
      <c r="OF62" s="119"/>
      <c r="OG62" s="119"/>
      <c r="OH62" s="119"/>
      <c r="OI62" s="119"/>
      <c r="OJ62" s="119"/>
      <c r="OK62" s="119"/>
      <c r="OL62" s="119"/>
      <c r="OM62" s="119"/>
      <c r="ON62" s="119"/>
      <c r="OO62" s="119"/>
      <c r="OP62" s="119"/>
      <c r="OQ62" s="119"/>
      <c r="OR62" s="119"/>
      <c r="OS62" s="119"/>
      <c r="OT62" s="119"/>
      <c r="OU62" s="119"/>
      <c r="OV62" s="119"/>
      <c r="OW62" s="119"/>
      <c r="OX62" s="119"/>
      <c r="OY62" s="119"/>
      <c r="OZ62" s="119"/>
      <c r="PA62" s="119"/>
      <c r="PB62" s="119"/>
      <c r="PC62" s="119"/>
      <c r="PD62" s="119"/>
      <c r="PE62" s="119"/>
      <c r="PF62" s="119"/>
      <c r="PG62" s="119"/>
      <c r="PH62" s="119"/>
      <c r="PI62" s="119"/>
      <c r="PJ62" s="119"/>
      <c r="PK62" s="119"/>
      <c r="PL62" s="119"/>
      <c r="PM62" s="119"/>
      <c r="PN62" s="119"/>
      <c r="PO62" s="119"/>
      <c r="PP62" s="119"/>
      <c r="PQ62" s="119"/>
      <c r="PR62" s="119"/>
      <c r="PS62" s="119"/>
      <c r="PT62" s="119"/>
      <c r="PU62" s="119"/>
      <c r="PV62" s="119"/>
      <c r="PW62" s="119"/>
      <c r="PX62" s="119"/>
      <c r="PY62" s="119"/>
      <c r="PZ62" s="119"/>
      <c r="QA62" s="119"/>
      <c r="QB62" s="119"/>
      <c r="QC62" s="119"/>
      <c r="QD62" s="119"/>
      <c r="QE62" s="119"/>
      <c r="QF62" s="119"/>
      <c r="QG62" s="119"/>
      <c r="QH62" s="119"/>
      <c r="QI62" s="119"/>
      <c r="QJ62" s="119"/>
      <c r="QK62" s="119"/>
      <c r="QL62" s="119"/>
      <c r="QM62" s="119"/>
      <c r="QN62" s="119"/>
      <c r="QO62" s="119"/>
      <c r="QP62" s="119"/>
      <c r="QQ62" s="119"/>
      <c r="QR62" s="119"/>
      <c r="QS62" s="119"/>
      <c r="QT62" s="119"/>
      <c r="QU62" s="119"/>
      <c r="QV62" s="119"/>
      <c r="QW62" s="119"/>
      <c r="QX62" s="119"/>
      <c r="QY62" s="119"/>
      <c r="QZ62" s="119"/>
      <c r="RA62" s="119"/>
      <c r="RB62" s="119"/>
      <c r="RC62" s="119"/>
      <c r="RD62" s="119"/>
      <c r="RE62" s="119"/>
      <c r="RF62" s="119"/>
      <c r="RG62" s="119"/>
      <c r="RH62" s="119"/>
      <c r="RI62" s="119"/>
      <c r="RJ62" s="119"/>
      <c r="RK62" s="119"/>
      <c r="RL62" s="119"/>
      <c r="RM62" s="119"/>
      <c r="RN62" s="119"/>
      <c r="RO62" s="119"/>
      <c r="RP62" s="119"/>
      <c r="RQ62" s="119"/>
      <c r="RR62" s="119"/>
      <c r="RS62" s="119"/>
    </row>
    <row r="63" spans="1:487" ht="15">
      <c r="A63" s="107" t="s">
        <v>4586</v>
      </c>
      <c r="B63" s="65" t="s">
        <v>649</v>
      </c>
      <c r="C63" s="92" t="s">
        <v>39</v>
      </c>
      <c r="D63" s="297">
        <v>65200</v>
      </c>
      <c r="E63" s="92" t="s">
        <v>4502</v>
      </c>
      <c r="F63" s="66" t="s">
        <v>403</v>
      </c>
      <c r="G63" s="763" t="s">
        <v>4651</v>
      </c>
      <c r="H63" s="92" t="s">
        <v>27</v>
      </c>
      <c r="I63" s="761" t="s">
        <v>4652</v>
      </c>
      <c r="J63" s="137">
        <v>25000</v>
      </c>
      <c r="K63" s="92" t="s">
        <v>4655</v>
      </c>
      <c r="L63" s="291" t="s">
        <v>4656</v>
      </c>
      <c r="M63" s="107"/>
      <c r="N63" s="92" t="s">
        <v>30</v>
      </c>
      <c r="O63" s="454">
        <v>45250</v>
      </c>
      <c r="P63" s="92" t="s">
        <v>4504</v>
      </c>
      <c r="Q63" s="92" t="s">
        <v>4657</v>
      </c>
      <c r="R63" s="99" t="s">
        <v>4593</v>
      </c>
      <c r="S63" s="107" t="s">
        <v>80</v>
      </c>
      <c r="T63" s="397"/>
      <c r="U63" s="397"/>
      <c r="V63" s="397"/>
      <c r="W63" s="397"/>
      <c r="X63" s="397"/>
      <c r="Y63" s="397"/>
      <c r="Z63" s="397"/>
      <c r="AA63" s="397"/>
      <c r="AB63" s="397"/>
      <c r="AC63" s="397"/>
      <c r="AD63" s="397"/>
      <c r="AE63" s="397"/>
      <c r="AF63" s="397"/>
      <c r="AG63" s="397"/>
      <c r="AH63" s="397"/>
      <c r="AI63" s="397"/>
      <c r="AJ63" s="397"/>
      <c r="AK63" s="397"/>
      <c r="AL63" s="397"/>
      <c r="AM63" s="397"/>
      <c r="AN63" s="397"/>
      <c r="AO63" s="397"/>
      <c r="AP63" s="397"/>
      <c r="AQ63" s="397"/>
      <c r="AR63" s="397"/>
      <c r="AS63" s="397"/>
      <c r="AT63" s="397"/>
      <c r="AU63" s="397"/>
      <c r="AV63" s="397"/>
      <c r="AW63" s="397"/>
      <c r="AX63" s="397"/>
      <c r="AY63" s="397"/>
      <c r="AZ63" s="397"/>
      <c r="BA63" s="397"/>
      <c r="BB63" s="397"/>
      <c r="BC63" s="397"/>
      <c r="BD63" s="397"/>
      <c r="BE63" s="397"/>
      <c r="BF63" s="397"/>
      <c r="BG63" s="397"/>
      <c r="BH63" s="397"/>
      <c r="BI63" s="397"/>
      <c r="BJ63" s="397"/>
      <c r="BK63" s="397"/>
      <c r="BL63" s="397"/>
      <c r="BM63" s="397"/>
      <c r="BN63" s="397"/>
      <c r="BO63" s="397"/>
      <c r="BP63" s="397"/>
      <c r="BQ63" s="397"/>
      <c r="BR63" s="397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  <c r="DO63" s="119"/>
      <c r="DP63" s="119"/>
      <c r="DQ63" s="119"/>
      <c r="DR63" s="119"/>
      <c r="DS63" s="119"/>
      <c r="DT63" s="119"/>
      <c r="DU63" s="119"/>
      <c r="DV63" s="119"/>
      <c r="DW63" s="119"/>
      <c r="DX63" s="119"/>
      <c r="DY63" s="119"/>
      <c r="DZ63" s="119"/>
      <c r="EA63" s="119"/>
      <c r="EB63" s="119"/>
      <c r="EC63" s="119"/>
      <c r="ED63" s="119"/>
      <c r="EE63" s="119"/>
      <c r="EF63" s="119"/>
      <c r="EG63" s="119"/>
      <c r="EH63" s="119"/>
      <c r="EI63" s="119"/>
      <c r="EJ63" s="119"/>
      <c r="EK63" s="119"/>
      <c r="EL63" s="119"/>
      <c r="EM63" s="119"/>
      <c r="EN63" s="119"/>
      <c r="EO63" s="119"/>
      <c r="EP63" s="119"/>
      <c r="EQ63" s="119"/>
      <c r="ER63" s="119"/>
      <c r="ES63" s="119"/>
      <c r="ET63" s="119"/>
      <c r="EU63" s="119"/>
      <c r="EV63" s="119"/>
      <c r="EW63" s="119"/>
      <c r="EX63" s="119"/>
      <c r="EY63" s="119"/>
      <c r="EZ63" s="119"/>
      <c r="FA63" s="119"/>
      <c r="FB63" s="119"/>
      <c r="FC63" s="119"/>
      <c r="FD63" s="119"/>
      <c r="FE63" s="119"/>
      <c r="FF63" s="119"/>
      <c r="FG63" s="119"/>
      <c r="FH63" s="119"/>
      <c r="FI63" s="119"/>
      <c r="FJ63" s="119"/>
      <c r="FK63" s="119"/>
      <c r="FL63" s="119"/>
      <c r="FM63" s="119"/>
      <c r="FN63" s="119"/>
      <c r="FO63" s="119"/>
      <c r="FP63" s="119"/>
      <c r="FQ63" s="119"/>
      <c r="FR63" s="119"/>
      <c r="FS63" s="119"/>
      <c r="FT63" s="119"/>
      <c r="FU63" s="119"/>
      <c r="FV63" s="119"/>
      <c r="FW63" s="119"/>
      <c r="FX63" s="119"/>
      <c r="FY63" s="119"/>
      <c r="FZ63" s="119"/>
      <c r="GA63" s="119"/>
      <c r="GB63" s="119"/>
      <c r="GC63" s="119"/>
      <c r="GD63" s="119"/>
      <c r="GE63" s="119"/>
      <c r="GF63" s="119"/>
      <c r="GG63" s="119"/>
      <c r="GH63" s="119"/>
      <c r="GI63" s="119"/>
      <c r="GJ63" s="119"/>
      <c r="GK63" s="119"/>
      <c r="GL63" s="119"/>
      <c r="GM63" s="119"/>
      <c r="GN63" s="119"/>
      <c r="GO63" s="119"/>
      <c r="GP63" s="119"/>
      <c r="GQ63" s="119"/>
      <c r="GR63" s="119"/>
      <c r="GS63" s="119"/>
      <c r="GT63" s="119"/>
      <c r="GU63" s="119"/>
      <c r="GV63" s="119"/>
      <c r="GW63" s="119"/>
      <c r="GX63" s="119"/>
      <c r="GY63" s="119"/>
      <c r="GZ63" s="119"/>
      <c r="HA63" s="119"/>
      <c r="HB63" s="119"/>
      <c r="HC63" s="119"/>
      <c r="HD63" s="119"/>
      <c r="HE63" s="119"/>
      <c r="HF63" s="119"/>
      <c r="HG63" s="119"/>
      <c r="HH63" s="119"/>
      <c r="HI63" s="119"/>
      <c r="HJ63" s="119"/>
      <c r="HK63" s="119"/>
      <c r="HL63" s="119"/>
      <c r="HM63" s="119"/>
      <c r="HN63" s="119"/>
      <c r="HO63" s="119"/>
      <c r="HP63" s="119"/>
      <c r="HQ63" s="119"/>
      <c r="HR63" s="119"/>
      <c r="HS63" s="119"/>
      <c r="HT63" s="119"/>
      <c r="HU63" s="119"/>
      <c r="HV63" s="119"/>
      <c r="HW63" s="119"/>
      <c r="HX63" s="119"/>
      <c r="HY63" s="119"/>
      <c r="HZ63" s="119"/>
      <c r="IA63" s="119"/>
      <c r="IB63" s="119"/>
      <c r="IC63" s="119"/>
      <c r="ID63" s="119"/>
      <c r="IE63" s="119"/>
      <c r="IF63" s="119"/>
      <c r="IG63" s="119"/>
      <c r="IH63" s="119"/>
      <c r="II63" s="119"/>
      <c r="IJ63" s="119"/>
      <c r="IK63" s="119"/>
      <c r="IL63" s="119"/>
      <c r="IM63" s="119"/>
      <c r="IN63" s="119"/>
      <c r="IO63" s="119"/>
      <c r="IP63" s="119"/>
      <c r="IQ63" s="119"/>
      <c r="IR63" s="119"/>
      <c r="IS63" s="119"/>
      <c r="IT63" s="119"/>
      <c r="IU63" s="119"/>
      <c r="IV63" s="119"/>
      <c r="IW63" s="119"/>
      <c r="IX63" s="119"/>
      <c r="IY63" s="119"/>
      <c r="IZ63" s="119"/>
      <c r="JA63" s="119"/>
      <c r="JB63" s="119"/>
      <c r="JC63" s="119"/>
      <c r="JD63" s="119"/>
      <c r="JE63" s="119"/>
      <c r="JF63" s="119"/>
      <c r="JG63" s="119"/>
      <c r="JH63" s="119"/>
      <c r="JI63" s="119"/>
      <c r="JJ63" s="119"/>
      <c r="JK63" s="119"/>
      <c r="JL63" s="119"/>
      <c r="JM63" s="119"/>
      <c r="JN63" s="119"/>
      <c r="JO63" s="119"/>
      <c r="JP63" s="119"/>
      <c r="JQ63" s="119"/>
      <c r="JR63" s="119"/>
      <c r="JS63" s="119"/>
      <c r="JT63" s="119"/>
      <c r="JU63" s="119"/>
      <c r="JV63" s="119"/>
      <c r="JW63" s="119"/>
      <c r="JX63" s="119"/>
      <c r="JY63" s="119"/>
      <c r="JZ63" s="119"/>
      <c r="KA63" s="119"/>
      <c r="KB63" s="119"/>
      <c r="KC63" s="119"/>
      <c r="KD63" s="119"/>
      <c r="KE63" s="119"/>
      <c r="KF63" s="119"/>
      <c r="KG63" s="119"/>
      <c r="KH63" s="119"/>
      <c r="KI63" s="119"/>
      <c r="KJ63" s="119"/>
      <c r="KK63" s="119"/>
      <c r="KL63" s="119"/>
      <c r="KM63" s="119"/>
      <c r="KN63" s="119"/>
      <c r="KO63" s="119"/>
      <c r="KP63" s="119"/>
      <c r="KQ63" s="119"/>
      <c r="KR63" s="119"/>
      <c r="KS63" s="119"/>
      <c r="KT63" s="119"/>
      <c r="KU63" s="119"/>
      <c r="KV63" s="119"/>
      <c r="KW63" s="119"/>
      <c r="KX63" s="119"/>
      <c r="KY63" s="119"/>
      <c r="KZ63" s="119"/>
      <c r="LA63" s="119"/>
      <c r="LB63" s="119"/>
      <c r="LC63" s="119"/>
      <c r="LD63" s="119"/>
      <c r="LE63" s="119"/>
      <c r="LF63" s="119"/>
      <c r="LG63" s="119"/>
      <c r="LH63" s="119"/>
      <c r="LI63" s="119"/>
      <c r="LJ63" s="119"/>
      <c r="LK63" s="119"/>
      <c r="LL63" s="119"/>
      <c r="LM63" s="119"/>
      <c r="LN63" s="119"/>
      <c r="LO63" s="119"/>
      <c r="LP63" s="119"/>
      <c r="LQ63" s="119"/>
      <c r="LR63" s="119"/>
      <c r="LS63" s="119"/>
      <c r="LT63" s="119"/>
      <c r="LU63" s="119"/>
      <c r="LV63" s="119"/>
      <c r="LW63" s="119"/>
      <c r="LX63" s="119"/>
      <c r="LY63" s="119"/>
      <c r="LZ63" s="119"/>
      <c r="MA63" s="119"/>
      <c r="MB63" s="119"/>
      <c r="MC63" s="119"/>
      <c r="MD63" s="119"/>
      <c r="ME63" s="119"/>
      <c r="MF63" s="119"/>
      <c r="MG63" s="119"/>
      <c r="MH63" s="119"/>
      <c r="MI63" s="119"/>
      <c r="MJ63" s="119"/>
      <c r="MK63" s="119"/>
      <c r="ML63" s="119"/>
      <c r="MM63" s="119"/>
      <c r="MN63" s="119"/>
      <c r="MO63" s="119"/>
      <c r="MP63" s="119"/>
      <c r="MQ63" s="119"/>
      <c r="MR63" s="119"/>
      <c r="MS63" s="119"/>
      <c r="MT63" s="119"/>
      <c r="MU63" s="119"/>
      <c r="MV63" s="119"/>
      <c r="MW63" s="119"/>
      <c r="MX63" s="119"/>
      <c r="MY63" s="119"/>
      <c r="MZ63" s="119"/>
      <c r="NA63" s="119"/>
      <c r="NB63" s="119"/>
      <c r="NC63" s="119"/>
      <c r="ND63" s="119"/>
      <c r="NE63" s="119"/>
      <c r="NF63" s="119"/>
      <c r="NG63" s="119"/>
      <c r="NH63" s="119"/>
      <c r="NI63" s="119"/>
      <c r="NJ63" s="119"/>
      <c r="NK63" s="119"/>
      <c r="NL63" s="119"/>
      <c r="NM63" s="119"/>
      <c r="NN63" s="119"/>
      <c r="NO63" s="119"/>
      <c r="NP63" s="119"/>
      <c r="NQ63" s="119"/>
      <c r="NR63" s="119"/>
      <c r="NS63" s="119"/>
      <c r="NT63" s="119"/>
      <c r="NU63" s="119"/>
      <c r="NV63" s="119"/>
      <c r="NW63" s="119"/>
      <c r="NX63" s="119"/>
      <c r="NY63" s="119"/>
      <c r="NZ63" s="119"/>
      <c r="OA63" s="119"/>
      <c r="OB63" s="119"/>
      <c r="OC63" s="119"/>
      <c r="OD63" s="119"/>
      <c r="OE63" s="119"/>
      <c r="OF63" s="119"/>
      <c r="OG63" s="119"/>
      <c r="OH63" s="119"/>
      <c r="OI63" s="119"/>
      <c r="OJ63" s="119"/>
      <c r="OK63" s="119"/>
      <c r="OL63" s="119"/>
      <c r="OM63" s="119"/>
      <c r="ON63" s="119"/>
      <c r="OO63" s="119"/>
      <c r="OP63" s="119"/>
      <c r="OQ63" s="119"/>
      <c r="OR63" s="119"/>
      <c r="OS63" s="119"/>
      <c r="OT63" s="119"/>
      <c r="OU63" s="119"/>
      <c r="OV63" s="119"/>
      <c r="OW63" s="119"/>
      <c r="OX63" s="119"/>
      <c r="OY63" s="119"/>
      <c r="OZ63" s="119"/>
      <c r="PA63" s="119"/>
      <c r="PB63" s="119"/>
      <c r="PC63" s="119"/>
      <c r="PD63" s="119"/>
      <c r="PE63" s="119"/>
      <c r="PF63" s="119"/>
      <c r="PG63" s="119"/>
      <c r="PH63" s="119"/>
      <c r="PI63" s="119"/>
      <c r="PJ63" s="119"/>
      <c r="PK63" s="119"/>
      <c r="PL63" s="119"/>
      <c r="PM63" s="119"/>
      <c r="PN63" s="119"/>
      <c r="PO63" s="119"/>
      <c r="PP63" s="119"/>
      <c r="PQ63" s="119"/>
      <c r="PR63" s="119"/>
      <c r="PS63" s="119"/>
      <c r="PT63" s="119"/>
      <c r="PU63" s="119"/>
      <c r="PV63" s="119"/>
      <c r="PW63" s="119"/>
      <c r="PX63" s="119"/>
      <c r="PY63" s="119"/>
      <c r="PZ63" s="119"/>
      <c r="QA63" s="119"/>
      <c r="QB63" s="119"/>
      <c r="QC63" s="119"/>
      <c r="QD63" s="119"/>
      <c r="QE63" s="119"/>
      <c r="QF63" s="119"/>
      <c r="QG63" s="119"/>
      <c r="QH63" s="119"/>
      <c r="QI63" s="119"/>
      <c r="QJ63" s="119"/>
      <c r="QK63" s="119"/>
      <c r="QL63" s="119"/>
      <c r="QM63" s="119"/>
      <c r="QN63" s="119"/>
      <c r="QO63" s="119"/>
      <c r="QP63" s="119"/>
      <c r="QQ63" s="119"/>
      <c r="QR63" s="119"/>
      <c r="QS63" s="119"/>
      <c r="QT63" s="119"/>
      <c r="QU63" s="119"/>
      <c r="QV63" s="119"/>
      <c r="QW63" s="119"/>
      <c r="QX63" s="119"/>
      <c r="QY63" s="119"/>
      <c r="QZ63" s="119"/>
      <c r="RA63" s="119"/>
      <c r="RB63" s="119"/>
      <c r="RC63" s="119"/>
      <c r="RD63" s="119"/>
      <c r="RE63" s="119"/>
      <c r="RF63" s="119"/>
      <c r="RG63" s="119"/>
      <c r="RH63" s="119"/>
      <c r="RI63" s="119"/>
      <c r="RJ63" s="119"/>
      <c r="RK63" s="119"/>
      <c r="RL63" s="119"/>
      <c r="RM63" s="119"/>
      <c r="RN63" s="119"/>
      <c r="RO63" s="119"/>
      <c r="RP63" s="119"/>
      <c r="RQ63" s="119"/>
      <c r="RR63" s="119"/>
      <c r="RS63" s="119"/>
    </row>
    <row r="64" spans="1:487" ht="15">
      <c r="A64" s="107" t="s">
        <v>4586</v>
      </c>
      <c r="B64" s="65" t="s">
        <v>4658</v>
      </c>
      <c r="C64" s="92" t="s">
        <v>39</v>
      </c>
      <c r="D64" s="297">
        <v>37800</v>
      </c>
      <c r="E64" s="92" t="s">
        <v>4494</v>
      </c>
      <c r="F64" s="66" t="s">
        <v>403</v>
      </c>
      <c r="G64" s="763" t="s">
        <v>4659</v>
      </c>
      <c r="H64" s="92" t="s">
        <v>27</v>
      </c>
      <c r="I64" s="761" t="s">
        <v>4516</v>
      </c>
      <c r="J64" s="137">
        <v>8000</v>
      </c>
      <c r="K64" s="92" t="s">
        <v>4497</v>
      </c>
      <c r="L64" s="123" t="s">
        <v>4660</v>
      </c>
      <c r="M64" s="107"/>
      <c r="N64" s="92" t="s">
        <v>30</v>
      </c>
      <c r="O64" s="460">
        <v>45182</v>
      </c>
      <c r="P64" s="92" t="s">
        <v>4595</v>
      </c>
      <c r="Q64" s="107" t="s">
        <v>4661</v>
      </c>
      <c r="R64" s="99" t="s">
        <v>4593</v>
      </c>
      <c r="S64" s="107" t="s">
        <v>80</v>
      </c>
      <c r="T64" s="397"/>
      <c r="U64" s="397"/>
      <c r="V64" s="397"/>
      <c r="W64" s="397"/>
      <c r="X64" s="397"/>
      <c r="Y64" s="397"/>
      <c r="Z64" s="397"/>
      <c r="AA64" s="397"/>
      <c r="AB64" s="397"/>
      <c r="AC64" s="397"/>
      <c r="AD64" s="397"/>
      <c r="AE64" s="397"/>
      <c r="AF64" s="397"/>
      <c r="AG64" s="397"/>
      <c r="AH64" s="397"/>
      <c r="AI64" s="397"/>
      <c r="AJ64" s="397"/>
      <c r="AK64" s="397"/>
      <c r="AL64" s="397"/>
      <c r="AM64" s="397"/>
      <c r="AN64" s="397"/>
      <c r="AO64" s="397"/>
      <c r="AP64" s="397"/>
      <c r="AQ64" s="397"/>
      <c r="AR64" s="397"/>
      <c r="AS64" s="397"/>
      <c r="AT64" s="397"/>
      <c r="AU64" s="397"/>
      <c r="AV64" s="397"/>
      <c r="AW64" s="397"/>
      <c r="AX64" s="397"/>
      <c r="AY64" s="397"/>
      <c r="AZ64" s="397"/>
      <c r="BA64" s="397"/>
      <c r="BB64" s="397"/>
      <c r="BC64" s="397"/>
      <c r="BD64" s="397"/>
      <c r="BE64" s="397"/>
      <c r="BF64" s="397"/>
      <c r="BG64" s="397"/>
      <c r="BH64" s="397"/>
      <c r="BI64" s="397"/>
      <c r="BJ64" s="397"/>
      <c r="BK64" s="397"/>
      <c r="BL64" s="397"/>
      <c r="BM64" s="397"/>
      <c r="BN64" s="397"/>
      <c r="BO64" s="397"/>
      <c r="BP64" s="397"/>
      <c r="BQ64" s="397"/>
      <c r="BR64" s="397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  <c r="DO64" s="119"/>
      <c r="DP64" s="119"/>
      <c r="DQ64" s="119"/>
      <c r="DR64" s="119"/>
      <c r="DS64" s="119"/>
      <c r="DT64" s="119"/>
      <c r="DU64" s="119"/>
      <c r="DV64" s="119"/>
      <c r="DW64" s="119"/>
      <c r="DX64" s="119"/>
      <c r="DY64" s="119"/>
      <c r="DZ64" s="119"/>
      <c r="EA64" s="119"/>
      <c r="EB64" s="119"/>
      <c r="EC64" s="119"/>
      <c r="ED64" s="119"/>
      <c r="EE64" s="119"/>
      <c r="EF64" s="119"/>
      <c r="EG64" s="119"/>
      <c r="EH64" s="119"/>
      <c r="EI64" s="119"/>
      <c r="EJ64" s="119"/>
      <c r="EK64" s="119"/>
      <c r="EL64" s="119"/>
      <c r="EM64" s="119"/>
      <c r="EN64" s="119"/>
      <c r="EO64" s="119"/>
      <c r="EP64" s="119"/>
      <c r="EQ64" s="119"/>
      <c r="ER64" s="119"/>
      <c r="ES64" s="119"/>
      <c r="ET64" s="119"/>
      <c r="EU64" s="119"/>
      <c r="EV64" s="119"/>
      <c r="EW64" s="119"/>
      <c r="EX64" s="119"/>
      <c r="EY64" s="119"/>
      <c r="EZ64" s="119"/>
      <c r="FA64" s="119"/>
      <c r="FB64" s="119"/>
      <c r="FC64" s="119"/>
      <c r="FD64" s="119"/>
      <c r="FE64" s="119"/>
      <c r="FF64" s="119"/>
      <c r="FG64" s="119"/>
      <c r="FH64" s="119"/>
      <c r="FI64" s="119"/>
      <c r="FJ64" s="119"/>
      <c r="FK64" s="119"/>
      <c r="FL64" s="119"/>
      <c r="FM64" s="119"/>
      <c r="FN64" s="119"/>
      <c r="FO64" s="119"/>
      <c r="FP64" s="119"/>
      <c r="FQ64" s="119"/>
      <c r="FR64" s="119"/>
      <c r="FS64" s="119"/>
      <c r="FT64" s="119"/>
      <c r="FU64" s="119"/>
      <c r="FV64" s="119"/>
      <c r="FW64" s="119"/>
      <c r="FX64" s="119"/>
      <c r="FY64" s="119"/>
      <c r="FZ64" s="119"/>
      <c r="GA64" s="119"/>
      <c r="GB64" s="119"/>
      <c r="GC64" s="119"/>
      <c r="GD64" s="119"/>
      <c r="GE64" s="119"/>
      <c r="GF64" s="119"/>
      <c r="GG64" s="119"/>
      <c r="GH64" s="119"/>
      <c r="GI64" s="119"/>
      <c r="GJ64" s="119"/>
      <c r="GK64" s="119"/>
      <c r="GL64" s="119"/>
      <c r="GM64" s="119"/>
      <c r="GN64" s="119"/>
      <c r="GO64" s="119"/>
      <c r="GP64" s="119"/>
      <c r="GQ64" s="119"/>
      <c r="GR64" s="119"/>
      <c r="GS64" s="119"/>
      <c r="GT64" s="119"/>
      <c r="GU64" s="119"/>
      <c r="GV64" s="119"/>
      <c r="GW64" s="119"/>
      <c r="GX64" s="119"/>
      <c r="GY64" s="119"/>
      <c r="GZ64" s="119"/>
      <c r="HA64" s="119"/>
      <c r="HB64" s="119"/>
      <c r="HC64" s="119"/>
      <c r="HD64" s="119"/>
      <c r="HE64" s="119"/>
      <c r="HF64" s="119"/>
      <c r="HG64" s="119"/>
      <c r="HH64" s="119"/>
      <c r="HI64" s="119"/>
      <c r="HJ64" s="119"/>
      <c r="HK64" s="119"/>
      <c r="HL64" s="119"/>
      <c r="HM64" s="119"/>
      <c r="HN64" s="119"/>
      <c r="HO64" s="119"/>
      <c r="HP64" s="119"/>
      <c r="HQ64" s="119"/>
      <c r="HR64" s="119"/>
      <c r="HS64" s="119"/>
      <c r="HT64" s="119"/>
      <c r="HU64" s="119"/>
      <c r="HV64" s="119"/>
      <c r="HW64" s="119"/>
      <c r="HX64" s="119"/>
      <c r="HY64" s="119"/>
      <c r="HZ64" s="119"/>
      <c r="IA64" s="119"/>
      <c r="IB64" s="119"/>
      <c r="IC64" s="119"/>
      <c r="ID64" s="119"/>
      <c r="IE64" s="119"/>
      <c r="IF64" s="119"/>
      <c r="IG64" s="119"/>
      <c r="IH64" s="119"/>
      <c r="II64" s="119"/>
      <c r="IJ64" s="119"/>
      <c r="IK64" s="119"/>
      <c r="IL64" s="119"/>
      <c r="IM64" s="119"/>
      <c r="IN64" s="119"/>
      <c r="IO64" s="119"/>
      <c r="IP64" s="119"/>
      <c r="IQ64" s="119"/>
      <c r="IR64" s="119"/>
      <c r="IS64" s="119"/>
      <c r="IT64" s="119"/>
      <c r="IU64" s="119"/>
      <c r="IV64" s="119"/>
      <c r="IW64" s="119"/>
      <c r="IX64" s="119"/>
      <c r="IY64" s="119"/>
      <c r="IZ64" s="119"/>
      <c r="JA64" s="119"/>
      <c r="JB64" s="119"/>
      <c r="JC64" s="119"/>
      <c r="JD64" s="119"/>
      <c r="JE64" s="119"/>
      <c r="JF64" s="119"/>
      <c r="JG64" s="119"/>
      <c r="JH64" s="119"/>
      <c r="JI64" s="119"/>
      <c r="JJ64" s="119"/>
      <c r="JK64" s="119"/>
      <c r="JL64" s="119"/>
      <c r="JM64" s="119"/>
      <c r="JN64" s="119"/>
      <c r="JO64" s="119"/>
      <c r="JP64" s="119"/>
      <c r="JQ64" s="119"/>
      <c r="JR64" s="119"/>
      <c r="JS64" s="119"/>
      <c r="JT64" s="119"/>
      <c r="JU64" s="119"/>
      <c r="JV64" s="119"/>
      <c r="JW64" s="119"/>
      <c r="JX64" s="119"/>
      <c r="JY64" s="119"/>
      <c r="JZ64" s="119"/>
      <c r="KA64" s="119"/>
      <c r="KB64" s="119"/>
      <c r="KC64" s="119"/>
      <c r="KD64" s="119"/>
      <c r="KE64" s="119"/>
      <c r="KF64" s="119"/>
      <c r="KG64" s="119"/>
      <c r="KH64" s="119"/>
      <c r="KI64" s="119"/>
      <c r="KJ64" s="119"/>
      <c r="KK64" s="119"/>
      <c r="KL64" s="119"/>
      <c r="KM64" s="119"/>
      <c r="KN64" s="119"/>
      <c r="KO64" s="119"/>
      <c r="KP64" s="119"/>
      <c r="KQ64" s="119"/>
      <c r="KR64" s="119"/>
      <c r="KS64" s="119"/>
      <c r="KT64" s="119"/>
      <c r="KU64" s="119"/>
      <c r="KV64" s="119"/>
      <c r="KW64" s="119"/>
      <c r="KX64" s="119"/>
      <c r="KY64" s="119"/>
      <c r="KZ64" s="119"/>
      <c r="LA64" s="119"/>
      <c r="LB64" s="119"/>
      <c r="LC64" s="119"/>
      <c r="LD64" s="119"/>
      <c r="LE64" s="119"/>
      <c r="LF64" s="119"/>
      <c r="LG64" s="119"/>
      <c r="LH64" s="119"/>
      <c r="LI64" s="119"/>
      <c r="LJ64" s="119"/>
      <c r="LK64" s="119"/>
      <c r="LL64" s="119"/>
      <c r="LM64" s="119"/>
      <c r="LN64" s="119"/>
      <c r="LO64" s="119"/>
      <c r="LP64" s="119"/>
      <c r="LQ64" s="119"/>
      <c r="LR64" s="119"/>
      <c r="LS64" s="119"/>
      <c r="LT64" s="119"/>
      <c r="LU64" s="119"/>
      <c r="LV64" s="119"/>
      <c r="LW64" s="119"/>
      <c r="LX64" s="119"/>
      <c r="LY64" s="119"/>
      <c r="LZ64" s="119"/>
      <c r="MA64" s="119"/>
      <c r="MB64" s="119"/>
      <c r="MC64" s="119"/>
      <c r="MD64" s="119"/>
      <c r="ME64" s="119"/>
      <c r="MF64" s="119"/>
      <c r="MG64" s="119"/>
      <c r="MH64" s="119"/>
      <c r="MI64" s="119"/>
      <c r="MJ64" s="119"/>
      <c r="MK64" s="119"/>
      <c r="ML64" s="119"/>
      <c r="MM64" s="119"/>
      <c r="MN64" s="119"/>
      <c r="MO64" s="119"/>
      <c r="MP64" s="119"/>
      <c r="MQ64" s="119"/>
      <c r="MR64" s="119"/>
      <c r="MS64" s="119"/>
      <c r="MT64" s="119"/>
      <c r="MU64" s="119"/>
      <c r="MV64" s="119"/>
      <c r="MW64" s="119"/>
      <c r="MX64" s="119"/>
      <c r="MY64" s="119"/>
      <c r="MZ64" s="119"/>
      <c r="NA64" s="119"/>
      <c r="NB64" s="119"/>
      <c r="NC64" s="119"/>
      <c r="ND64" s="119"/>
      <c r="NE64" s="119"/>
      <c r="NF64" s="119"/>
      <c r="NG64" s="119"/>
      <c r="NH64" s="119"/>
      <c r="NI64" s="119"/>
      <c r="NJ64" s="119"/>
      <c r="NK64" s="119"/>
      <c r="NL64" s="119"/>
      <c r="NM64" s="119"/>
      <c r="NN64" s="119"/>
      <c r="NO64" s="119"/>
      <c r="NP64" s="119"/>
      <c r="NQ64" s="119"/>
      <c r="NR64" s="119"/>
      <c r="NS64" s="119"/>
      <c r="NT64" s="119"/>
      <c r="NU64" s="119"/>
      <c r="NV64" s="119"/>
      <c r="NW64" s="119"/>
      <c r="NX64" s="119"/>
      <c r="NY64" s="119"/>
      <c r="NZ64" s="119"/>
      <c r="OA64" s="119"/>
      <c r="OB64" s="119"/>
      <c r="OC64" s="119"/>
      <c r="OD64" s="119"/>
      <c r="OE64" s="119"/>
      <c r="OF64" s="119"/>
      <c r="OG64" s="119"/>
      <c r="OH64" s="119"/>
      <c r="OI64" s="119"/>
      <c r="OJ64" s="119"/>
      <c r="OK64" s="119"/>
      <c r="OL64" s="119"/>
      <c r="OM64" s="119"/>
      <c r="ON64" s="119"/>
      <c r="OO64" s="119"/>
      <c r="OP64" s="119"/>
      <c r="OQ64" s="119"/>
      <c r="OR64" s="119"/>
      <c r="OS64" s="119"/>
      <c r="OT64" s="119"/>
      <c r="OU64" s="119"/>
      <c r="OV64" s="119"/>
      <c r="OW64" s="119"/>
      <c r="OX64" s="119"/>
      <c r="OY64" s="119"/>
      <c r="OZ64" s="119"/>
      <c r="PA64" s="119"/>
      <c r="PB64" s="119"/>
      <c r="PC64" s="119"/>
      <c r="PD64" s="119"/>
      <c r="PE64" s="119"/>
      <c r="PF64" s="119"/>
      <c r="PG64" s="119"/>
      <c r="PH64" s="119"/>
      <c r="PI64" s="119"/>
      <c r="PJ64" s="119"/>
      <c r="PK64" s="119"/>
      <c r="PL64" s="119"/>
      <c r="PM64" s="119"/>
      <c r="PN64" s="119"/>
      <c r="PO64" s="119"/>
      <c r="PP64" s="119"/>
      <c r="PQ64" s="119"/>
      <c r="PR64" s="119"/>
      <c r="PS64" s="119"/>
      <c r="PT64" s="119"/>
      <c r="PU64" s="119"/>
      <c r="PV64" s="119"/>
      <c r="PW64" s="119"/>
      <c r="PX64" s="119"/>
      <c r="PY64" s="119"/>
      <c r="PZ64" s="119"/>
      <c r="QA64" s="119"/>
      <c r="QB64" s="119"/>
      <c r="QC64" s="119"/>
      <c r="QD64" s="119"/>
      <c r="QE64" s="119"/>
      <c r="QF64" s="119"/>
      <c r="QG64" s="119"/>
      <c r="QH64" s="119"/>
      <c r="QI64" s="119"/>
      <c r="QJ64" s="119"/>
      <c r="QK64" s="119"/>
      <c r="QL64" s="119"/>
      <c r="QM64" s="119"/>
      <c r="QN64" s="119"/>
      <c r="QO64" s="119"/>
      <c r="QP64" s="119"/>
      <c r="QQ64" s="119"/>
      <c r="QR64" s="119"/>
      <c r="QS64" s="119"/>
      <c r="QT64" s="119"/>
      <c r="QU64" s="119"/>
      <c r="QV64" s="119"/>
      <c r="QW64" s="119"/>
      <c r="QX64" s="119"/>
      <c r="QY64" s="119"/>
      <c r="QZ64" s="119"/>
      <c r="RA64" s="119"/>
      <c r="RB64" s="119"/>
      <c r="RC64" s="119"/>
      <c r="RD64" s="119"/>
      <c r="RE64" s="119"/>
      <c r="RF64" s="119"/>
      <c r="RG64" s="119"/>
      <c r="RH64" s="119"/>
      <c r="RI64" s="119"/>
      <c r="RJ64" s="119"/>
      <c r="RK64" s="119"/>
      <c r="RL64" s="119"/>
      <c r="RM64" s="119"/>
      <c r="RN64" s="119"/>
      <c r="RO64" s="119"/>
      <c r="RP64" s="119"/>
      <c r="RQ64" s="119"/>
      <c r="RR64" s="119"/>
      <c r="RS64" s="119"/>
    </row>
    <row r="65" spans="1:487" ht="15">
      <c r="A65" s="107" t="s">
        <v>4586</v>
      </c>
      <c r="B65" s="65" t="s">
        <v>4658</v>
      </c>
      <c r="C65" s="92" t="s">
        <v>39</v>
      </c>
      <c r="D65" s="297">
        <v>37800</v>
      </c>
      <c r="E65" s="92" t="s">
        <v>4502</v>
      </c>
      <c r="F65" s="66" t="s">
        <v>403</v>
      </c>
      <c r="G65" s="763" t="s">
        <v>4659</v>
      </c>
      <c r="H65" s="92" t="s">
        <v>27</v>
      </c>
      <c r="I65" s="761" t="s">
        <v>4516</v>
      </c>
      <c r="J65" s="137">
        <v>8000</v>
      </c>
      <c r="K65" s="92" t="s">
        <v>4497</v>
      </c>
      <c r="L65" s="291" t="s">
        <v>4662</v>
      </c>
      <c r="M65" s="107"/>
      <c r="N65" s="92" t="s">
        <v>30</v>
      </c>
      <c r="O65" s="454">
        <v>45224</v>
      </c>
      <c r="P65" s="92" t="s">
        <v>4507</v>
      </c>
      <c r="Q65" s="107"/>
      <c r="R65" s="99" t="s">
        <v>4593</v>
      </c>
      <c r="S65" s="107" t="s">
        <v>80</v>
      </c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  <c r="AZ65" s="397"/>
      <c r="BA65" s="397"/>
      <c r="BB65" s="397"/>
      <c r="BC65" s="397"/>
      <c r="BD65" s="397"/>
      <c r="BE65" s="397"/>
      <c r="BF65" s="397"/>
      <c r="BG65" s="397"/>
      <c r="BH65" s="397"/>
      <c r="BI65" s="397"/>
      <c r="BJ65" s="397"/>
      <c r="BK65" s="397"/>
      <c r="BL65" s="397"/>
      <c r="BM65" s="397"/>
      <c r="BN65" s="397"/>
      <c r="BO65" s="397"/>
      <c r="BP65" s="397"/>
      <c r="BQ65" s="397"/>
      <c r="BR65" s="397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  <c r="DO65" s="119"/>
      <c r="DP65" s="119"/>
      <c r="DQ65" s="119"/>
      <c r="DR65" s="119"/>
      <c r="DS65" s="119"/>
      <c r="DT65" s="119"/>
      <c r="DU65" s="119"/>
      <c r="DV65" s="119"/>
      <c r="DW65" s="119"/>
      <c r="DX65" s="119"/>
      <c r="DY65" s="119"/>
      <c r="DZ65" s="119"/>
      <c r="EA65" s="119"/>
      <c r="EB65" s="119"/>
      <c r="EC65" s="119"/>
      <c r="ED65" s="119"/>
      <c r="EE65" s="119"/>
      <c r="EF65" s="119"/>
      <c r="EG65" s="119"/>
      <c r="EH65" s="119"/>
      <c r="EI65" s="119"/>
      <c r="EJ65" s="119"/>
      <c r="EK65" s="119"/>
      <c r="EL65" s="119"/>
      <c r="EM65" s="119"/>
      <c r="EN65" s="119"/>
      <c r="EO65" s="119"/>
      <c r="EP65" s="119"/>
      <c r="EQ65" s="119"/>
      <c r="ER65" s="119"/>
      <c r="ES65" s="119"/>
      <c r="ET65" s="119"/>
      <c r="EU65" s="119"/>
      <c r="EV65" s="119"/>
      <c r="EW65" s="119"/>
      <c r="EX65" s="119"/>
      <c r="EY65" s="119"/>
      <c r="EZ65" s="119"/>
      <c r="FA65" s="119"/>
      <c r="FB65" s="119"/>
      <c r="FC65" s="119"/>
      <c r="FD65" s="119"/>
      <c r="FE65" s="119"/>
      <c r="FF65" s="119"/>
      <c r="FG65" s="119"/>
      <c r="FH65" s="119"/>
      <c r="FI65" s="119"/>
      <c r="FJ65" s="119"/>
      <c r="FK65" s="119"/>
      <c r="FL65" s="119"/>
      <c r="FM65" s="119"/>
      <c r="FN65" s="119"/>
      <c r="FO65" s="119"/>
      <c r="FP65" s="119"/>
      <c r="FQ65" s="119"/>
      <c r="FR65" s="119"/>
      <c r="FS65" s="119"/>
      <c r="FT65" s="119"/>
      <c r="FU65" s="119"/>
      <c r="FV65" s="119"/>
      <c r="FW65" s="119"/>
      <c r="FX65" s="119"/>
      <c r="FY65" s="119"/>
      <c r="FZ65" s="119"/>
      <c r="GA65" s="119"/>
      <c r="GB65" s="119"/>
      <c r="GC65" s="119"/>
      <c r="GD65" s="119"/>
      <c r="GE65" s="119"/>
      <c r="GF65" s="119"/>
      <c r="GG65" s="119"/>
      <c r="GH65" s="119"/>
      <c r="GI65" s="119"/>
      <c r="GJ65" s="119"/>
      <c r="GK65" s="119"/>
      <c r="GL65" s="119"/>
      <c r="GM65" s="119"/>
      <c r="GN65" s="119"/>
      <c r="GO65" s="119"/>
      <c r="GP65" s="119"/>
      <c r="GQ65" s="119"/>
      <c r="GR65" s="119"/>
      <c r="GS65" s="119"/>
      <c r="GT65" s="119"/>
      <c r="GU65" s="119"/>
      <c r="GV65" s="119"/>
      <c r="GW65" s="119"/>
      <c r="GX65" s="119"/>
      <c r="GY65" s="119"/>
      <c r="GZ65" s="119"/>
      <c r="HA65" s="119"/>
      <c r="HB65" s="119"/>
      <c r="HC65" s="119"/>
      <c r="HD65" s="119"/>
      <c r="HE65" s="119"/>
      <c r="HF65" s="119"/>
      <c r="HG65" s="119"/>
      <c r="HH65" s="119"/>
      <c r="HI65" s="119"/>
      <c r="HJ65" s="119"/>
      <c r="HK65" s="119"/>
      <c r="HL65" s="119"/>
      <c r="HM65" s="119"/>
      <c r="HN65" s="119"/>
      <c r="HO65" s="119"/>
      <c r="HP65" s="119"/>
      <c r="HQ65" s="119"/>
      <c r="HR65" s="119"/>
      <c r="HS65" s="119"/>
      <c r="HT65" s="119"/>
      <c r="HU65" s="119"/>
      <c r="HV65" s="119"/>
      <c r="HW65" s="119"/>
      <c r="HX65" s="119"/>
      <c r="HY65" s="119"/>
      <c r="HZ65" s="119"/>
      <c r="IA65" s="119"/>
      <c r="IB65" s="119"/>
      <c r="IC65" s="119"/>
      <c r="ID65" s="119"/>
      <c r="IE65" s="119"/>
      <c r="IF65" s="119"/>
      <c r="IG65" s="119"/>
      <c r="IH65" s="119"/>
      <c r="II65" s="119"/>
      <c r="IJ65" s="119"/>
      <c r="IK65" s="119"/>
      <c r="IL65" s="119"/>
      <c r="IM65" s="119"/>
      <c r="IN65" s="119"/>
      <c r="IO65" s="119"/>
      <c r="IP65" s="119"/>
      <c r="IQ65" s="119"/>
      <c r="IR65" s="119"/>
      <c r="IS65" s="119"/>
      <c r="IT65" s="119"/>
      <c r="IU65" s="119"/>
      <c r="IV65" s="119"/>
      <c r="IW65" s="119"/>
      <c r="IX65" s="119"/>
      <c r="IY65" s="119"/>
      <c r="IZ65" s="119"/>
      <c r="JA65" s="119"/>
      <c r="JB65" s="119"/>
      <c r="JC65" s="119"/>
      <c r="JD65" s="119"/>
      <c r="JE65" s="119"/>
      <c r="JF65" s="119"/>
      <c r="JG65" s="119"/>
      <c r="JH65" s="119"/>
      <c r="JI65" s="119"/>
      <c r="JJ65" s="119"/>
      <c r="JK65" s="119"/>
      <c r="JL65" s="119"/>
      <c r="JM65" s="119"/>
      <c r="JN65" s="119"/>
      <c r="JO65" s="119"/>
      <c r="JP65" s="119"/>
      <c r="JQ65" s="119"/>
      <c r="JR65" s="119"/>
      <c r="JS65" s="119"/>
      <c r="JT65" s="119"/>
      <c r="JU65" s="119"/>
      <c r="JV65" s="119"/>
      <c r="JW65" s="119"/>
      <c r="JX65" s="119"/>
      <c r="JY65" s="119"/>
      <c r="JZ65" s="119"/>
      <c r="KA65" s="119"/>
      <c r="KB65" s="119"/>
      <c r="KC65" s="119"/>
      <c r="KD65" s="119"/>
      <c r="KE65" s="119"/>
      <c r="KF65" s="119"/>
      <c r="KG65" s="119"/>
      <c r="KH65" s="119"/>
      <c r="KI65" s="119"/>
      <c r="KJ65" s="119"/>
      <c r="KK65" s="119"/>
      <c r="KL65" s="119"/>
      <c r="KM65" s="119"/>
      <c r="KN65" s="119"/>
      <c r="KO65" s="119"/>
      <c r="KP65" s="119"/>
      <c r="KQ65" s="119"/>
      <c r="KR65" s="119"/>
      <c r="KS65" s="119"/>
      <c r="KT65" s="119"/>
      <c r="KU65" s="119"/>
      <c r="KV65" s="119"/>
      <c r="KW65" s="119"/>
      <c r="KX65" s="119"/>
      <c r="KY65" s="119"/>
      <c r="KZ65" s="119"/>
      <c r="LA65" s="119"/>
      <c r="LB65" s="119"/>
      <c r="LC65" s="119"/>
      <c r="LD65" s="119"/>
      <c r="LE65" s="119"/>
      <c r="LF65" s="119"/>
      <c r="LG65" s="119"/>
      <c r="LH65" s="119"/>
      <c r="LI65" s="119"/>
      <c r="LJ65" s="119"/>
      <c r="LK65" s="119"/>
      <c r="LL65" s="119"/>
      <c r="LM65" s="119"/>
      <c r="LN65" s="119"/>
      <c r="LO65" s="119"/>
      <c r="LP65" s="119"/>
      <c r="LQ65" s="119"/>
      <c r="LR65" s="119"/>
      <c r="LS65" s="119"/>
      <c r="LT65" s="119"/>
      <c r="LU65" s="119"/>
      <c r="LV65" s="119"/>
      <c r="LW65" s="119"/>
      <c r="LX65" s="119"/>
      <c r="LY65" s="119"/>
      <c r="LZ65" s="119"/>
      <c r="MA65" s="119"/>
      <c r="MB65" s="119"/>
      <c r="MC65" s="119"/>
      <c r="MD65" s="119"/>
      <c r="ME65" s="119"/>
      <c r="MF65" s="119"/>
      <c r="MG65" s="119"/>
      <c r="MH65" s="119"/>
      <c r="MI65" s="119"/>
      <c r="MJ65" s="119"/>
      <c r="MK65" s="119"/>
      <c r="ML65" s="119"/>
      <c r="MM65" s="119"/>
      <c r="MN65" s="119"/>
      <c r="MO65" s="119"/>
      <c r="MP65" s="119"/>
      <c r="MQ65" s="119"/>
      <c r="MR65" s="119"/>
      <c r="MS65" s="119"/>
      <c r="MT65" s="119"/>
      <c r="MU65" s="119"/>
      <c r="MV65" s="119"/>
      <c r="MW65" s="119"/>
      <c r="MX65" s="119"/>
      <c r="MY65" s="119"/>
      <c r="MZ65" s="119"/>
      <c r="NA65" s="119"/>
      <c r="NB65" s="119"/>
      <c r="NC65" s="119"/>
      <c r="ND65" s="119"/>
      <c r="NE65" s="119"/>
      <c r="NF65" s="119"/>
      <c r="NG65" s="119"/>
      <c r="NH65" s="119"/>
      <c r="NI65" s="119"/>
      <c r="NJ65" s="119"/>
      <c r="NK65" s="119"/>
      <c r="NL65" s="119"/>
      <c r="NM65" s="119"/>
      <c r="NN65" s="119"/>
      <c r="NO65" s="119"/>
      <c r="NP65" s="119"/>
      <c r="NQ65" s="119"/>
      <c r="NR65" s="119"/>
      <c r="NS65" s="119"/>
      <c r="NT65" s="119"/>
      <c r="NU65" s="119"/>
      <c r="NV65" s="119"/>
      <c r="NW65" s="119"/>
      <c r="NX65" s="119"/>
      <c r="NY65" s="119"/>
      <c r="NZ65" s="119"/>
      <c r="OA65" s="119"/>
      <c r="OB65" s="119"/>
      <c r="OC65" s="119"/>
      <c r="OD65" s="119"/>
      <c r="OE65" s="119"/>
      <c r="OF65" s="119"/>
      <c r="OG65" s="119"/>
      <c r="OH65" s="119"/>
      <c r="OI65" s="119"/>
      <c r="OJ65" s="119"/>
      <c r="OK65" s="119"/>
      <c r="OL65" s="119"/>
      <c r="OM65" s="119"/>
      <c r="ON65" s="119"/>
      <c r="OO65" s="119"/>
      <c r="OP65" s="119"/>
      <c r="OQ65" s="119"/>
      <c r="OR65" s="119"/>
      <c r="OS65" s="119"/>
      <c r="OT65" s="119"/>
      <c r="OU65" s="119"/>
      <c r="OV65" s="119"/>
      <c r="OW65" s="119"/>
      <c r="OX65" s="119"/>
      <c r="OY65" s="119"/>
      <c r="OZ65" s="119"/>
      <c r="PA65" s="119"/>
      <c r="PB65" s="119"/>
      <c r="PC65" s="119"/>
      <c r="PD65" s="119"/>
      <c r="PE65" s="119"/>
      <c r="PF65" s="119"/>
      <c r="PG65" s="119"/>
      <c r="PH65" s="119"/>
      <c r="PI65" s="119"/>
      <c r="PJ65" s="119"/>
      <c r="PK65" s="119"/>
      <c r="PL65" s="119"/>
      <c r="PM65" s="119"/>
      <c r="PN65" s="119"/>
      <c r="PO65" s="119"/>
      <c r="PP65" s="119"/>
      <c r="PQ65" s="119"/>
      <c r="PR65" s="119"/>
      <c r="PS65" s="119"/>
      <c r="PT65" s="119"/>
      <c r="PU65" s="119"/>
      <c r="PV65" s="119"/>
      <c r="PW65" s="119"/>
      <c r="PX65" s="119"/>
      <c r="PY65" s="119"/>
      <c r="PZ65" s="119"/>
      <c r="QA65" s="119"/>
      <c r="QB65" s="119"/>
      <c r="QC65" s="119"/>
      <c r="QD65" s="119"/>
      <c r="QE65" s="119"/>
      <c r="QF65" s="119"/>
      <c r="QG65" s="119"/>
      <c r="QH65" s="119"/>
      <c r="QI65" s="119"/>
      <c r="QJ65" s="119"/>
      <c r="QK65" s="119"/>
      <c r="QL65" s="119"/>
      <c r="QM65" s="119"/>
      <c r="QN65" s="119"/>
      <c r="QO65" s="119"/>
      <c r="QP65" s="119"/>
      <c r="QQ65" s="119"/>
      <c r="QR65" s="119"/>
      <c r="QS65" s="119"/>
      <c r="QT65" s="119"/>
      <c r="QU65" s="119"/>
      <c r="QV65" s="119"/>
      <c r="QW65" s="119"/>
      <c r="QX65" s="119"/>
      <c r="QY65" s="119"/>
      <c r="QZ65" s="119"/>
      <c r="RA65" s="119"/>
      <c r="RB65" s="119"/>
      <c r="RC65" s="119"/>
      <c r="RD65" s="119"/>
      <c r="RE65" s="119"/>
      <c r="RF65" s="119"/>
      <c r="RG65" s="119"/>
      <c r="RH65" s="119"/>
      <c r="RI65" s="119"/>
      <c r="RJ65" s="119"/>
      <c r="RK65" s="119"/>
      <c r="RL65" s="119"/>
      <c r="RM65" s="119"/>
      <c r="RN65" s="119"/>
      <c r="RO65" s="119"/>
      <c r="RP65" s="119"/>
      <c r="RQ65" s="119"/>
      <c r="RR65" s="119"/>
      <c r="RS65" s="119"/>
    </row>
    <row r="66" spans="1:487" ht="15">
      <c r="A66" s="107" t="s">
        <v>4586</v>
      </c>
      <c r="B66" s="65" t="s">
        <v>4664</v>
      </c>
      <c r="C66" s="92" t="s">
        <v>39</v>
      </c>
      <c r="D66" s="297">
        <v>245000</v>
      </c>
      <c r="E66" s="92" t="s">
        <v>4494</v>
      </c>
      <c r="F66" s="66" t="s">
        <v>403</v>
      </c>
      <c r="G66" s="763" t="s">
        <v>4665</v>
      </c>
      <c r="H66" s="92" t="s">
        <v>27</v>
      </c>
      <c r="I66" s="761" t="s">
        <v>4666</v>
      </c>
      <c r="J66" s="137" t="s">
        <v>4667</v>
      </c>
      <c r="K66" s="92" t="s">
        <v>4663</v>
      </c>
      <c r="L66" s="123" t="s">
        <v>4668</v>
      </c>
      <c r="M66" s="107"/>
      <c r="N66" s="92" t="s">
        <v>30</v>
      </c>
      <c r="O66" s="454">
        <v>45218</v>
      </c>
      <c r="P66" s="92" t="s">
        <v>4595</v>
      </c>
      <c r="Q66" s="92" t="s">
        <v>4669</v>
      </c>
      <c r="R66" s="99" t="s">
        <v>4593</v>
      </c>
      <c r="S66" s="107" t="s">
        <v>80</v>
      </c>
      <c r="T66" s="397"/>
      <c r="U66" s="397"/>
      <c r="V66" s="397"/>
      <c r="W66" s="397"/>
      <c r="X66" s="397"/>
      <c r="Y66" s="397"/>
      <c r="Z66" s="397"/>
      <c r="AA66" s="397"/>
      <c r="AB66" s="397"/>
      <c r="AC66" s="397"/>
      <c r="AD66" s="397"/>
      <c r="AE66" s="397"/>
      <c r="AF66" s="397"/>
      <c r="AG66" s="397"/>
      <c r="AH66" s="397"/>
      <c r="AI66" s="397"/>
      <c r="AJ66" s="397"/>
      <c r="AK66" s="397"/>
      <c r="AL66" s="397"/>
      <c r="AM66" s="397"/>
      <c r="AN66" s="397"/>
      <c r="AO66" s="397"/>
      <c r="AP66" s="397"/>
      <c r="AQ66" s="397"/>
      <c r="AR66" s="397"/>
      <c r="AS66" s="397"/>
      <c r="AT66" s="397"/>
      <c r="AU66" s="397"/>
      <c r="AV66" s="397"/>
      <c r="AW66" s="397"/>
      <c r="AX66" s="397"/>
      <c r="AY66" s="397"/>
      <c r="AZ66" s="397"/>
      <c r="BA66" s="397"/>
      <c r="BB66" s="397"/>
      <c r="BC66" s="397"/>
      <c r="BD66" s="397"/>
      <c r="BE66" s="397"/>
      <c r="BF66" s="397"/>
      <c r="BG66" s="397"/>
      <c r="BH66" s="397"/>
      <c r="BI66" s="397"/>
      <c r="BJ66" s="397"/>
      <c r="BK66" s="397"/>
      <c r="BL66" s="397"/>
      <c r="BM66" s="397"/>
      <c r="BN66" s="397"/>
      <c r="BO66" s="397"/>
      <c r="BP66" s="397"/>
      <c r="BQ66" s="397"/>
      <c r="BR66" s="397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  <c r="DO66" s="119"/>
      <c r="DP66" s="119"/>
      <c r="DQ66" s="119"/>
      <c r="DR66" s="119"/>
      <c r="DS66" s="119"/>
      <c r="DT66" s="119"/>
      <c r="DU66" s="119"/>
      <c r="DV66" s="119"/>
      <c r="DW66" s="119"/>
      <c r="DX66" s="119"/>
      <c r="DY66" s="119"/>
      <c r="DZ66" s="119"/>
      <c r="EA66" s="119"/>
      <c r="EB66" s="119"/>
      <c r="EC66" s="119"/>
      <c r="ED66" s="119"/>
      <c r="EE66" s="119"/>
      <c r="EF66" s="119"/>
      <c r="EG66" s="119"/>
      <c r="EH66" s="119"/>
      <c r="EI66" s="119"/>
      <c r="EJ66" s="119"/>
      <c r="EK66" s="119"/>
      <c r="EL66" s="119"/>
      <c r="EM66" s="119"/>
      <c r="EN66" s="119"/>
      <c r="EO66" s="119"/>
      <c r="EP66" s="119"/>
      <c r="EQ66" s="119"/>
      <c r="ER66" s="119"/>
      <c r="ES66" s="119"/>
      <c r="ET66" s="119"/>
      <c r="EU66" s="119"/>
      <c r="EV66" s="119"/>
      <c r="EW66" s="119"/>
      <c r="EX66" s="119"/>
      <c r="EY66" s="119"/>
      <c r="EZ66" s="119"/>
      <c r="FA66" s="119"/>
      <c r="FB66" s="119"/>
      <c r="FC66" s="119"/>
      <c r="FD66" s="119"/>
      <c r="FE66" s="119"/>
      <c r="FF66" s="119"/>
      <c r="FG66" s="119"/>
      <c r="FH66" s="119"/>
      <c r="FI66" s="119"/>
      <c r="FJ66" s="119"/>
      <c r="FK66" s="119"/>
      <c r="FL66" s="119"/>
      <c r="FM66" s="119"/>
      <c r="FN66" s="119"/>
      <c r="FO66" s="119"/>
      <c r="FP66" s="119"/>
      <c r="FQ66" s="119"/>
      <c r="FR66" s="119"/>
      <c r="FS66" s="119"/>
      <c r="FT66" s="119"/>
      <c r="FU66" s="119"/>
      <c r="FV66" s="119"/>
      <c r="FW66" s="119"/>
      <c r="FX66" s="119"/>
      <c r="FY66" s="119"/>
      <c r="FZ66" s="119"/>
      <c r="GA66" s="119"/>
      <c r="GB66" s="119"/>
      <c r="GC66" s="119"/>
      <c r="GD66" s="119"/>
      <c r="GE66" s="119"/>
      <c r="GF66" s="119"/>
      <c r="GG66" s="119"/>
      <c r="GH66" s="119"/>
      <c r="GI66" s="119"/>
      <c r="GJ66" s="119"/>
      <c r="GK66" s="119"/>
      <c r="GL66" s="119"/>
      <c r="GM66" s="119"/>
      <c r="GN66" s="119"/>
      <c r="GO66" s="119"/>
      <c r="GP66" s="119"/>
      <c r="GQ66" s="119"/>
      <c r="GR66" s="119"/>
      <c r="GS66" s="119"/>
      <c r="GT66" s="119"/>
      <c r="GU66" s="119"/>
      <c r="GV66" s="119"/>
      <c r="GW66" s="119"/>
      <c r="GX66" s="119"/>
      <c r="GY66" s="119"/>
      <c r="GZ66" s="119"/>
      <c r="HA66" s="119"/>
      <c r="HB66" s="119"/>
      <c r="HC66" s="119"/>
      <c r="HD66" s="119"/>
      <c r="HE66" s="119"/>
      <c r="HF66" s="119"/>
      <c r="HG66" s="119"/>
      <c r="HH66" s="119"/>
      <c r="HI66" s="119"/>
      <c r="HJ66" s="119"/>
      <c r="HK66" s="119"/>
      <c r="HL66" s="119"/>
      <c r="HM66" s="119"/>
      <c r="HN66" s="119"/>
      <c r="HO66" s="119"/>
      <c r="HP66" s="119"/>
      <c r="HQ66" s="119"/>
      <c r="HR66" s="119"/>
      <c r="HS66" s="119"/>
      <c r="HT66" s="119"/>
      <c r="HU66" s="119"/>
      <c r="HV66" s="119"/>
      <c r="HW66" s="119"/>
      <c r="HX66" s="119"/>
      <c r="HY66" s="119"/>
      <c r="HZ66" s="119"/>
      <c r="IA66" s="119"/>
      <c r="IB66" s="119"/>
      <c r="IC66" s="119"/>
      <c r="ID66" s="119"/>
      <c r="IE66" s="119"/>
      <c r="IF66" s="119"/>
      <c r="IG66" s="119"/>
      <c r="IH66" s="119"/>
      <c r="II66" s="119"/>
      <c r="IJ66" s="119"/>
      <c r="IK66" s="119"/>
      <c r="IL66" s="119"/>
      <c r="IM66" s="119"/>
      <c r="IN66" s="119"/>
      <c r="IO66" s="119"/>
      <c r="IP66" s="119"/>
      <c r="IQ66" s="119"/>
      <c r="IR66" s="119"/>
      <c r="IS66" s="119"/>
      <c r="IT66" s="119"/>
      <c r="IU66" s="119"/>
      <c r="IV66" s="119"/>
      <c r="IW66" s="119"/>
      <c r="IX66" s="119"/>
      <c r="IY66" s="119"/>
      <c r="IZ66" s="119"/>
      <c r="JA66" s="119"/>
      <c r="JB66" s="119"/>
      <c r="JC66" s="119"/>
      <c r="JD66" s="119"/>
      <c r="JE66" s="119"/>
      <c r="JF66" s="119"/>
      <c r="JG66" s="119"/>
      <c r="JH66" s="119"/>
      <c r="JI66" s="119"/>
      <c r="JJ66" s="119"/>
      <c r="JK66" s="119"/>
      <c r="JL66" s="119"/>
      <c r="JM66" s="119"/>
      <c r="JN66" s="119"/>
      <c r="JO66" s="119"/>
      <c r="JP66" s="119"/>
      <c r="JQ66" s="119"/>
      <c r="JR66" s="119"/>
      <c r="JS66" s="119"/>
      <c r="JT66" s="119"/>
      <c r="JU66" s="119"/>
      <c r="JV66" s="119"/>
      <c r="JW66" s="119"/>
      <c r="JX66" s="119"/>
      <c r="JY66" s="119"/>
      <c r="JZ66" s="119"/>
      <c r="KA66" s="119"/>
      <c r="KB66" s="119"/>
      <c r="KC66" s="119"/>
      <c r="KD66" s="119"/>
      <c r="KE66" s="119"/>
      <c r="KF66" s="119"/>
      <c r="KG66" s="119"/>
      <c r="KH66" s="119"/>
      <c r="KI66" s="119"/>
      <c r="KJ66" s="119"/>
      <c r="KK66" s="119"/>
      <c r="KL66" s="119"/>
      <c r="KM66" s="119"/>
      <c r="KN66" s="119"/>
      <c r="KO66" s="119"/>
      <c r="KP66" s="119"/>
      <c r="KQ66" s="119"/>
      <c r="KR66" s="119"/>
      <c r="KS66" s="119"/>
      <c r="KT66" s="119"/>
      <c r="KU66" s="119"/>
      <c r="KV66" s="119"/>
      <c r="KW66" s="119"/>
      <c r="KX66" s="119"/>
      <c r="KY66" s="119"/>
      <c r="KZ66" s="119"/>
      <c r="LA66" s="119"/>
      <c r="LB66" s="119"/>
      <c r="LC66" s="119"/>
      <c r="LD66" s="119"/>
      <c r="LE66" s="119"/>
      <c r="LF66" s="119"/>
      <c r="LG66" s="119"/>
      <c r="LH66" s="119"/>
      <c r="LI66" s="119"/>
      <c r="LJ66" s="119"/>
      <c r="LK66" s="119"/>
      <c r="LL66" s="119"/>
      <c r="LM66" s="119"/>
      <c r="LN66" s="119"/>
      <c r="LO66" s="119"/>
      <c r="LP66" s="119"/>
      <c r="LQ66" s="119"/>
      <c r="LR66" s="119"/>
      <c r="LS66" s="119"/>
      <c r="LT66" s="119"/>
      <c r="LU66" s="119"/>
      <c r="LV66" s="119"/>
      <c r="LW66" s="119"/>
      <c r="LX66" s="119"/>
      <c r="LY66" s="119"/>
      <c r="LZ66" s="119"/>
      <c r="MA66" s="119"/>
      <c r="MB66" s="119"/>
      <c r="MC66" s="119"/>
      <c r="MD66" s="119"/>
      <c r="ME66" s="119"/>
      <c r="MF66" s="119"/>
      <c r="MG66" s="119"/>
      <c r="MH66" s="119"/>
      <c r="MI66" s="119"/>
      <c r="MJ66" s="119"/>
      <c r="MK66" s="119"/>
      <c r="ML66" s="119"/>
      <c r="MM66" s="119"/>
      <c r="MN66" s="119"/>
      <c r="MO66" s="119"/>
      <c r="MP66" s="119"/>
      <c r="MQ66" s="119"/>
      <c r="MR66" s="119"/>
      <c r="MS66" s="119"/>
      <c r="MT66" s="119"/>
      <c r="MU66" s="119"/>
      <c r="MV66" s="119"/>
      <c r="MW66" s="119"/>
      <c r="MX66" s="119"/>
      <c r="MY66" s="119"/>
      <c r="MZ66" s="119"/>
      <c r="NA66" s="119"/>
      <c r="NB66" s="119"/>
      <c r="NC66" s="119"/>
      <c r="ND66" s="119"/>
      <c r="NE66" s="119"/>
      <c r="NF66" s="119"/>
      <c r="NG66" s="119"/>
      <c r="NH66" s="119"/>
      <c r="NI66" s="119"/>
      <c r="NJ66" s="119"/>
      <c r="NK66" s="119"/>
      <c r="NL66" s="119"/>
      <c r="NM66" s="119"/>
      <c r="NN66" s="119"/>
      <c r="NO66" s="119"/>
      <c r="NP66" s="119"/>
      <c r="NQ66" s="119"/>
      <c r="NR66" s="119"/>
      <c r="NS66" s="119"/>
      <c r="NT66" s="119"/>
      <c r="NU66" s="119"/>
      <c r="NV66" s="119"/>
      <c r="NW66" s="119"/>
      <c r="NX66" s="119"/>
      <c r="NY66" s="119"/>
      <c r="NZ66" s="119"/>
      <c r="OA66" s="119"/>
      <c r="OB66" s="119"/>
      <c r="OC66" s="119"/>
      <c r="OD66" s="119"/>
      <c r="OE66" s="119"/>
      <c r="OF66" s="119"/>
      <c r="OG66" s="119"/>
      <c r="OH66" s="119"/>
      <c r="OI66" s="119"/>
      <c r="OJ66" s="119"/>
      <c r="OK66" s="119"/>
      <c r="OL66" s="119"/>
      <c r="OM66" s="119"/>
      <c r="ON66" s="119"/>
      <c r="OO66" s="119"/>
      <c r="OP66" s="119"/>
      <c r="OQ66" s="119"/>
      <c r="OR66" s="119"/>
      <c r="OS66" s="119"/>
      <c r="OT66" s="119"/>
      <c r="OU66" s="119"/>
      <c r="OV66" s="119"/>
      <c r="OW66" s="119"/>
      <c r="OX66" s="119"/>
      <c r="OY66" s="119"/>
      <c r="OZ66" s="119"/>
      <c r="PA66" s="119"/>
      <c r="PB66" s="119"/>
      <c r="PC66" s="119"/>
      <c r="PD66" s="119"/>
      <c r="PE66" s="119"/>
      <c r="PF66" s="119"/>
      <c r="PG66" s="119"/>
      <c r="PH66" s="119"/>
      <c r="PI66" s="119"/>
      <c r="PJ66" s="119"/>
      <c r="PK66" s="119"/>
      <c r="PL66" s="119"/>
      <c r="PM66" s="119"/>
      <c r="PN66" s="119"/>
      <c r="PO66" s="119"/>
      <c r="PP66" s="119"/>
      <c r="PQ66" s="119"/>
      <c r="PR66" s="119"/>
      <c r="PS66" s="119"/>
      <c r="PT66" s="119"/>
      <c r="PU66" s="119"/>
      <c r="PV66" s="119"/>
      <c r="PW66" s="119"/>
      <c r="PX66" s="119"/>
      <c r="PY66" s="119"/>
      <c r="PZ66" s="119"/>
      <c r="QA66" s="119"/>
      <c r="QB66" s="119"/>
      <c r="QC66" s="119"/>
      <c r="QD66" s="119"/>
      <c r="QE66" s="119"/>
      <c r="QF66" s="119"/>
      <c r="QG66" s="119"/>
      <c r="QH66" s="119"/>
      <c r="QI66" s="119"/>
      <c r="QJ66" s="119"/>
      <c r="QK66" s="119"/>
      <c r="QL66" s="119"/>
      <c r="QM66" s="119"/>
      <c r="QN66" s="119"/>
      <c r="QO66" s="119"/>
      <c r="QP66" s="119"/>
      <c r="QQ66" s="119"/>
      <c r="QR66" s="119"/>
      <c r="QS66" s="119"/>
      <c r="QT66" s="119"/>
      <c r="QU66" s="119"/>
      <c r="QV66" s="119"/>
      <c r="QW66" s="119"/>
      <c r="QX66" s="119"/>
      <c r="QY66" s="119"/>
      <c r="QZ66" s="119"/>
      <c r="RA66" s="119"/>
      <c r="RB66" s="119"/>
      <c r="RC66" s="119"/>
      <c r="RD66" s="119"/>
      <c r="RE66" s="119"/>
      <c r="RF66" s="119"/>
      <c r="RG66" s="119"/>
      <c r="RH66" s="119"/>
      <c r="RI66" s="119"/>
      <c r="RJ66" s="119"/>
      <c r="RK66" s="119"/>
      <c r="RL66" s="119"/>
      <c r="RM66" s="119"/>
      <c r="RN66" s="119"/>
      <c r="RO66" s="119"/>
      <c r="RP66" s="119"/>
      <c r="RQ66" s="119"/>
      <c r="RR66" s="119"/>
      <c r="RS66" s="119"/>
    </row>
    <row r="67" spans="1:487" ht="15">
      <c r="A67" s="107" t="s">
        <v>4586</v>
      </c>
      <c r="B67" s="65" t="s">
        <v>4664</v>
      </c>
      <c r="C67" s="92" t="s">
        <v>39</v>
      </c>
      <c r="D67" s="297">
        <v>245000</v>
      </c>
      <c r="E67" s="92" t="s">
        <v>4502</v>
      </c>
      <c r="F67" s="66" t="s">
        <v>403</v>
      </c>
      <c r="G67" s="763" t="s">
        <v>4665</v>
      </c>
      <c r="H67" s="92" t="s">
        <v>27</v>
      </c>
      <c r="I67" s="761" t="s">
        <v>4666</v>
      </c>
      <c r="J67" s="137" t="s">
        <v>4667</v>
      </c>
      <c r="K67" s="92" t="s">
        <v>4663</v>
      </c>
      <c r="L67" s="291" t="s">
        <v>4670</v>
      </c>
      <c r="M67" s="107"/>
      <c r="N67" s="92" t="s">
        <v>30</v>
      </c>
      <c r="O67" s="454">
        <v>45229</v>
      </c>
      <c r="P67" s="92" t="s">
        <v>4507</v>
      </c>
      <c r="Q67" s="92" t="s">
        <v>4669</v>
      </c>
      <c r="R67" s="99" t="s">
        <v>4593</v>
      </c>
      <c r="S67" s="107" t="s">
        <v>80</v>
      </c>
      <c r="T67" s="397"/>
      <c r="U67" s="397"/>
      <c r="V67" s="397"/>
      <c r="W67" s="397"/>
      <c r="X67" s="397"/>
      <c r="Y67" s="397"/>
      <c r="Z67" s="397"/>
      <c r="AA67" s="397"/>
      <c r="AB67" s="397"/>
      <c r="AC67" s="397"/>
      <c r="AD67" s="397"/>
      <c r="AE67" s="397"/>
      <c r="AF67" s="397"/>
      <c r="AG67" s="397"/>
      <c r="AH67" s="397"/>
      <c r="AI67" s="397"/>
      <c r="AJ67" s="397"/>
      <c r="AK67" s="397"/>
      <c r="AL67" s="397"/>
      <c r="AM67" s="397"/>
      <c r="AN67" s="397"/>
      <c r="AO67" s="397"/>
      <c r="AP67" s="397"/>
      <c r="AQ67" s="397"/>
      <c r="AR67" s="397"/>
      <c r="AS67" s="397"/>
      <c r="AT67" s="397"/>
      <c r="AU67" s="397"/>
      <c r="AV67" s="397"/>
      <c r="AW67" s="397"/>
      <c r="AX67" s="397"/>
      <c r="AY67" s="397"/>
      <c r="AZ67" s="397"/>
      <c r="BA67" s="397"/>
      <c r="BB67" s="397"/>
      <c r="BC67" s="397"/>
      <c r="BD67" s="397"/>
      <c r="BE67" s="397"/>
      <c r="BF67" s="397"/>
      <c r="BG67" s="397"/>
      <c r="BH67" s="397"/>
      <c r="BI67" s="397"/>
      <c r="BJ67" s="397"/>
      <c r="BK67" s="397"/>
      <c r="BL67" s="397"/>
      <c r="BM67" s="397"/>
      <c r="BN67" s="397"/>
      <c r="BO67" s="397"/>
      <c r="BP67" s="397"/>
      <c r="BQ67" s="397"/>
      <c r="BR67" s="397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  <c r="DO67" s="119"/>
      <c r="DP67" s="119"/>
      <c r="DQ67" s="119"/>
      <c r="DR67" s="119"/>
      <c r="DS67" s="119"/>
      <c r="DT67" s="119"/>
      <c r="DU67" s="119"/>
      <c r="DV67" s="119"/>
      <c r="DW67" s="119"/>
      <c r="DX67" s="119"/>
      <c r="DY67" s="119"/>
      <c r="DZ67" s="119"/>
      <c r="EA67" s="119"/>
      <c r="EB67" s="119"/>
      <c r="EC67" s="119"/>
      <c r="ED67" s="119"/>
      <c r="EE67" s="119"/>
      <c r="EF67" s="119"/>
      <c r="EG67" s="119"/>
      <c r="EH67" s="119"/>
      <c r="EI67" s="119"/>
      <c r="EJ67" s="119"/>
      <c r="EK67" s="119"/>
      <c r="EL67" s="119"/>
      <c r="EM67" s="119"/>
      <c r="EN67" s="119"/>
      <c r="EO67" s="119"/>
      <c r="EP67" s="119"/>
      <c r="EQ67" s="119"/>
      <c r="ER67" s="119"/>
      <c r="ES67" s="119"/>
      <c r="ET67" s="119"/>
      <c r="EU67" s="119"/>
      <c r="EV67" s="119"/>
      <c r="EW67" s="119"/>
      <c r="EX67" s="119"/>
      <c r="EY67" s="119"/>
      <c r="EZ67" s="119"/>
      <c r="FA67" s="119"/>
      <c r="FB67" s="119"/>
      <c r="FC67" s="119"/>
      <c r="FD67" s="119"/>
      <c r="FE67" s="119"/>
      <c r="FF67" s="119"/>
      <c r="FG67" s="119"/>
      <c r="FH67" s="119"/>
      <c r="FI67" s="119"/>
      <c r="FJ67" s="119"/>
      <c r="FK67" s="119"/>
      <c r="FL67" s="119"/>
      <c r="FM67" s="119"/>
      <c r="FN67" s="119"/>
      <c r="FO67" s="119"/>
      <c r="FP67" s="119"/>
      <c r="FQ67" s="119"/>
      <c r="FR67" s="119"/>
      <c r="FS67" s="119"/>
      <c r="FT67" s="119"/>
      <c r="FU67" s="119"/>
      <c r="FV67" s="119"/>
      <c r="FW67" s="119"/>
      <c r="FX67" s="119"/>
      <c r="FY67" s="119"/>
      <c r="FZ67" s="119"/>
      <c r="GA67" s="119"/>
      <c r="GB67" s="119"/>
      <c r="GC67" s="119"/>
      <c r="GD67" s="119"/>
      <c r="GE67" s="119"/>
      <c r="GF67" s="119"/>
      <c r="GG67" s="119"/>
      <c r="GH67" s="119"/>
      <c r="GI67" s="119"/>
      <c r="GJ67" s="119"/>
      <c r="GK67" s="119"/>
      <c r="GL67" s="119"/>
      <c r="GM67" s="119"/>
      <c r="GN67" s="119"/>
      <c r="GO67" s="119"/>
      <c r="GP67" s="119"/>
      <c r="GQ67" s="119"/>
      <c r="GR67" s="119"/>
      <c r="GS67" s="119"/>
      <c r="GT67" s="119"/>
      <c r="GU67" s="119"/>
      <c r="GV67" s="119"/>
      <c r="GW67" s="119"/>
      <c r="GX67" s="119"/>
      <c r="GY67" s="119"/>
      <c r="GZ67" s="119"/>
      <c r="HA67" s="119"/>
      <c r="HB67" s="119"/>
      <c r="HC67" s="119"/>
      <c r="HD67" s="119"/>
      <c r="HE67" s="119"/>
      <c r="HF67" s="119"/>
      <c r="HG67" s="119"/>
      <c r="HH67" s="119"/>
      <c r="HI67" s="119"/>
      <c r="HJ67" s="119"/>
      <c r="HK67" s="119"/>
      <c r="HL67" s="119"/>
      <c r="HM67" s="119"/>
      <c r="HN67" s="119"/>
      <c r="HO67" s="119"/>
      <c r="HP67" s="119"/>
      <c r="HQ67" s="119"/>
      <c r="HR67" s="119"/>
      <c r="HS67" s="119"/>
      <c r="HT67" s="119"/>
      <c r="HU67" s="119"/>
      <c r="HV67" s="119"/>
      <c r="HW67" s="119"/>
      <c r="HX67" s="119"/>
      <c r="HY67" s="119"/>
      <c r="HZ67" s="119"/>
      <c r="IA67" s="119"/>
      <c r="IB67" s="119"/>
      <c r="IC67" s="119"/>
      <c r="ID67" s="119"/>
      <c r="IE67" s="119"/>
      <c r="IF67" s="119"/>
      <c r="IG67" s="119"/>
      <c r="IH67" s="119"/>
      <c r="II67" s="119"/>
      <c r="IJ67" s="119"/>
      <c r="IK67" s="119"/>
      <c r="IL67" s="119"/>
      <c r="IM67" s="119"/>
      <c r="IN67" s="119"/>
      <c r="IO67" s="119"/>
      <c r="IP67" s="119"/>
      <c r="IQ67" s="119"/>
      <c r="IR67" s="119"/>
      <c r="IS67" s="119"/>
      <c r="IT67" s="119"/>
      <c r="IU67" s="119"/>
      <c r="IV67" s="119"/>
      <c r="IW67" s="119"/>
      <c r="IX67" s="119"/>
      <c r="IY67" s="119"/>
      <c r="IZ67" s="119"/>
      <c r="JA67" s="119"/>
      <c r="JB67" s="119"/>
      <c r="JC67" s="119"/>
      <c r="JD67" s="119"/>
      <c r="JE67" s="119"/>
      <c r="JF67" s="119"/>
      <c r="JG67" s="119"/>
      <c r="JH67" s="119"/>
      <c r="JI67" s="119"/>
      <c r="JJ67" s="119"/>
      <c r="JK67" s="119"/>
      <c r="JL67" s="119"/>
      <c r="JM67" s="119"/>
      <c r="JN67" s="119"/>
      <c r="JO67" s="119"/>
      <c r="JP67" s="119"/>
      <c r="JQ67" s="119"/>
      <c r="JR67" s="119"/>
      <c r="JS67" s="119"/>
      <c r="JT67" s="119"/>
      <c r="JU67" s="119"/>
      <c r="JV67" s="119"/>
      <c r="JW67" s="119"/>
      <c r="JX67" s="119"/>
      <c r="JY67" s="119"/>
      <c r="JZ67" s="119"/>
      <c r="KA67" s="119"/>
      <c r="KB67" s="119"/>
      <c r="KC67" s="119"/>
      <c r="KD67" s="119"/>
      <c r="KE67" s="119"/>
      <c r="KF67" s="119"/>
      <c r="KG67" s="119"/>
      <c r="KH67" s="119"/>
      <c r="KI67" s="119"/>
      <c r="KJ67" s="119"/>
      <c r="KK67" s="119"/>
      <c r="KL67" s="119"/>
      <c r="KM67" s="119"/>
      <c r="KN67" s="119"/>
      <c r="KO67" s="119"/>
      <c r="KP67" s="119"/>
      <c r="KQ67" s="119"/>
      <c r="KR67" s="119"/>
      <c r="KS67" s="119"/>
      <c r="KT67" s="119"/>
      <c r="KU67" s="119"/>
      <c r="KV67" s="119"/>
      <c r="KW67" s="119"/>
      <c r="KX67" s="119"/>
      <c r="KY67" s="119"/>
      <c r="KZ67" s="119"/>
      <c r="LA67" s="119"/>
      <c r="LB67" s="119"/>
      <c r="LC67" s="119"/>
      <c r="LD67" s="119"/>
      <c r="LE67" s="119"/>
      <c r="LF67" s="119"/>
      <c r="LG67" s="119"/>
      <c r="LH67" s="119"/>
      <c r="LI67" s="119"/>
      <c r="LJ67" s="119"/>
      <c r="LK67" s="119"/>
      <c r="LL67" s="119"/>
      <c r="LM67" s="119"/>
      <c r="LN67" s="119"/>
      <c r="LO67" s="119"/>
      <c r="LP67" s="119"/>
      <c r="LQ67" s="119"/>
      <c r="LR67" s="119"/>
      <c r="LS67" s="119"/>
      <c r="LT67" s="119"/>
      <c r="LU67" s="119"/>
      <c r="LV67" s="119"/>
      <c r="LW67" s="119"/>
      <c r="LX67" s="119"/>
      <c r="LY67" s="119"/>
      <c r="LZ67" s="119"/>
      <c r="MA67" s="119"/>
      <c r="MB67" s="119"/>
      <c r="MC67" s="119"/>
      <c r="MD67" s="119"/>
      <c r="ME67" s="119"/>
      <c r="MF67" s="119"/>
      <c r="MG67" s="119"/>
      <c r="MH67" s="119"/>
      <c r="MI67" s="119"/>
      <c r="MJ67" s="119"/>
      <c r="MK67" s="119"/>
      <c r="ML67" s="119"/>
      <c r="MM67" s="119"/>
      <c r="MN67" s="119"/>
      <c r="MO67" s="119"/>
      <c r="MP67" s="119"/>
      <c r="MQ67" s="119"/>
      <c r="MR67" s="119"/>
      <c r="MS67" s="119"/>
      <c r="MT67" s="119"/>
      <c r="MU67" s="119"/>
      <c r="MV67" s="119"/>
      <c r="MW67" s="119"/>
      <c r="MX67" s="119"/>
      <c r="MY67" s="119"/>
      <c r="MZ67" s="119"/>
      <c r="NA67" s="119"/>
      <c r="NB67" s="119"/>
      <c r="NC67" s="119"/>
      <c r="ND67" s="119"/>
      <c r="NE67" s="119"/>
      <c r="NF67" s="119"/>
      <c r="NG67" s="119"/>
      <c r="NH67" s="119"/>
      <c r="NI67" s="119"/>
      <c r="NJ67" s="119"/>
      <c r="NK67" s="119"/>
      <c r="NL67" s="119"/>
      <c r="NM67" s="119"/>
      <c r="NN67" s="119"/>
      <c r="NO67" s="119"/>
      <c r="NP67" s="119"/>
      <c r="NQ67" s="119"/>
      <c r="NR67" s="119"/>
      <c r="NS67" s="119"/>
      <c r="NT67" s="119"/>
      <c r="NU67" s="119"/>
      <c r="NV67" s="119"/>
      <c r="NW67" s="119"/>
      <c r="NX67" s="119"/>
      <c r="NY67" s="119"/>
      <c r="NZ67" s="119"/>
      <c r="OA67" s="119"/>
      <c r="OB67" s="119"/>
      <c r="OC67" s="119"/>
      <c r="OD67" s="119"/>
      <c r="OE67" s="119"/>
      <c r="OF67" s="119"/>
      <c r="OG67" s="119"/>
      <c r="OH67" s="119"/>
      <c r="OI67" s="119"/>
      <c r="OJ67" s="119"/>
      <c r="OK67" s="119"/>
      <c r="OL67" s="119"/>
      <c r="OM67" s="119"/>
      <c r="ON67" s="119"/>
      <c r="OO67" s="119"/>
      <c r="OP67" s="119"/>
      <c r="OQ67" s="119"/>
      <c r="OR67" s="119"/>
      <c r="OS67" s="119"/>
      <c r="OT67" s="119"/>
      <c r="OU67" s="119"/>
      <c r="OV67" s="119"/>
      <c r="OW67" s="119"/>
      <c r="OX67" s="119"/>
      <c r="OY67" s="119"/>
      <c r="OZ67" s="119"/>
      <c r="PA67" s="119"/>
      <c r="PB67" s="119"/>
      <c r="PC67" s="119"/>
      <c r="PD67" s="119"/>
      <c r="PE67" s="119"/>
      <c r="PF67" s="119"/>
      <c r="PG67" s="119"/>
      <c r="PH67" s="119"/>
      <c r="PI67" s="119"/>
      <c r="PJ67" s="119"/>
      <c r="PK67" s="119"/>
      <c r="PL67" s="119"/>
      <c r="PM67" s="119"/>
      <c r="PN67" s="119"/>
      <c r="PO67" s="119"/>
      <c r="PP67" s="119"/>
      <c r="PQ67" s="119"/>
      <c r="PR67" s="119"/>
      <c r="PS67" s="119"/>
      <c r="PT67" s="119"/>
      <c r="PU67" s="119"/>
      <c r="PV67" s="119"/>
      <c r="PW67" s="119"/>
      <c r="PX67" s="119"/>
      <c r="PY67" s="119"/>
      <c r="PZ67" s="119"/>
      <c r="QA67" s="119"/>
      <c r="QB67" s="119"/>
      <c r="QC67" s="119"/>
      <c r="QD67" s="119"/>
      <c r="QE67" s="119"/>
      <c r="QF67" s="119"/>
      <c r="QG67" s="119"/>
      <c r="QH67" s="119"/>
      <c r="QI67" s="119"/>
      <c r="QJ67" s="119"/>
      <c r="QK67" s="119"/>
      <c r="QL67" s="119"/>
      <c r="QM67" s="119"/>
      <c r="QN67" s="119"/>
      <c r="QO67" s="119"/>
      <c r="QP67" s="119"/>
      <c r="QQ67" s="119"/>
      <c r="QR67" s="119"/>
      <c r="QS67" s="119"/>
      <c r="QT67" s="119"/>
      <c r="QU67" s="119"/>
      <c r="QV67" s="119"/>
      <c r="QW67" s="119"/>
      <c r="QX67" s="119"/>
      <c r="QY67" s="119"/>
      <c r="QZ67" s="119"/>
      <c r="RA67" s="119"/>
      <c r="RB67" s="119"/>
      <c r="RC67" s="119"/>
      <c r="RD67" s="119"/>
      <c r="RE67" s="119"/>
      <c r="RF67" s="119"/>
      <c r="RG67" s="119"/>
      <c r="RH67" s="119"/>
      <c r="RI67" s="119"/>
      <c r="RJ67" s="119"/>
      <c r="RK67" s="119"/>
      <c r="RL67" s="119"/>
      <c r="RM67" s="119"/>
      <c r="RN67" s="119"/>
      <c r="RO67" s="119"/>
      <c r="RP67" s="119"/>
      <c r="RQ67" s="119"/>
      <c r="RR67" s="119"/>
      <c r="RS67" s="119"/>
    </row>
    <row r="68" spans="1:487" ht="12.75">
      <c r="A68" s="107" t="s">
        <v>4671</v>
      </c>
      <c r="B68" s="94" t="s">
        <v>4672</v>
      </c>
      <c r="C68" s="92" t="s">
        <v>378</v>
      </c>
      <c r="D68" s="299">
        <v>195000</v>
      </c>
      <c r="E68" s="92" t="s">
        <v>4494</v>
      </c>
      <c r="F68" s="99" t="s">
        <v>4207</v>
      </c>
      <c r="G68" s="764" t="s">
        <v>4673</v>
      </c>
      <c r="H68" s="92" t="s">
        <v>27</v>
      </c>
      <c r="I68" s="749">
        <v>4000</v>
      </c>
      <c r="J68" s="137">
        <v>250000</v>
      </c>
      <c r="K68" s="107"/>
      <c r="L68" s="123" t="s">
        <v>4674</v>
      </c>
      <c r="M68" s="107"/>
      <c r="N68" s="92" t="s">
        <v>30</v>
      </c>
      <c r="O68" s="454">
        <v>45246</v>
      </c>
      <c r="P68" s="92" t="s">
        <v>4618</v>
      </c>
      <c r="Q68" s="92" t="s">
        <v>4675</v>
      </c>
      <c r="R68" s="765" t="s">
        <v>4676</v>
      </c>
      <c r="S68" s="107" t="s">
        <v>80</v>
      </c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  <c r="AZ68" s="397"/>
      <c r="BA68" s="397"/>
      <c r="BB68" s="397"/>
      <c r="BC68" s="397"/>
      <c r="BD68" s="397"/>
      <c r="BE68" s="397"/>
      <c r="BF68" s="397"/>
      <c r="BG68" s="397"/>
      <c r="BH68" s="397"/>
      <c r="BI68" s="397"/>
      <c r="BJ68" s="397"/>
      <c r="BK68" s="397"/>
      <c r="BL68" s="397"/>
      <c r="BM68" s="397"/>
      <c r="BN68" s="397"/>
      <c r="BO68" s="397"/>
      <c r="BP68" s="397"/>
      <c r="BQ68" s="397"/>
      <c r="BR68" s="397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  <c r="DO68" s="119"/>
      <c r="DP68" s="119"/>
      <c r="DQ68" s="119"/>
      <c r="DR68" s="119"/>
      <c r="DS68" s="119"/>
      <c r="DT68" s="119"/>
      <c r="DU68" s="119"/>
      <c r="DV68" s="119"/>
      <c r="DW68" s="119"/>
      <c r="DX68" s="119"/>
      <c r="DY68" s="119"/>
      <c r="DZ68" s="119"/>
      <c r="EA68" s="119"/>
      <c r="EB68" s="119"/>
      <c r="EC68" s="119"/>
      <c r="ED68" s="119"/>
      <c r="EE68" s="119"/>
      <c r="EF68" s="119"/>
      <c r="EG68" s="119"/>
      <c r="EH68" s="119"/>
      <c r="EI68" s="119"/>
      <c r="EJ68" s="119"/>
      <c r="EK68" s="119"/>
      <c r="EL68" s="119"/>
      <c r="EM68" s="119"/>
      <c r="EN68" s="119"/>
      <c r="EO68" s="119"/>
      <c r="EP68" s="119"/>
      <c r="EQ68" s="119"/>
      <c r="ER68" s="119"/>
      <c r="ES68" s="119"/>
      <c r="ET68" s="119"/>
      <c r="EU68" s="119"/>
      <c r="EV68" s="119"/>
      <c r="EW68" s="119"/>
      <c r="EX68" s="119"/>
      <c r="EY68" s="119"/>
      <c r="EZ68" s="119"/>
      <c r="FA68" s="119"/>
      <c r="FB68" s="119"/>
      <c r="FC68" s="119"/>
      <c r="FD68" s="119"/>
      <c r="FE68" s="119"/>
      <c r="FF68" s="119"/>
      <c r="FG68" s="119"/>
      <c r="FH68" s="119"/>
      <c r="FI68" s="119"/>
      <c r="FJ68" s="119"/>
      <c r="FK68" s="119"/>
      <c r="FL68" s="119"/>
      <c r="FM68" s="119"/>
      <c r="FN68" s="119"/>
      <c r="FO68" s="119"/>
      <c r="FP68" s="119"/>
      <c r="FQ68" s="119"/>
      <c r="FR68" s="119"/>
      <c r="FS68" s="119"/>
      <c r="FT68" s="119"/>
      <c r="FU68" s="119"/>
      <c r="FV68" s="119"/>
      <c r="FW68" s="119"/>
      <c r="FX68" s="119"/>
      <c r="FY68" s="119"/>
      <c r="FZ68" s="119"/>
      <c r="GA68" s="119"/>
      <c r="GB68" s="119"/>
      <c r="GC68" s="119"/>
      <c r="GD68" s="119"/>
      <c r="GE68" s="119"/>
      <c r="GF68" s="119"/>
      <c r="GG68" s="119"/>
      <c r="GH68" s="119"/>
      <c r="GI68" s="119"/>
      <c r="GJ68" s="119"/>
      <c r="GK68" s="119"/>
      <c r="GL68" s="119"/>
      <c r="GM68" s="119"/>
      <c r="GN68" s="119"/>
      <c r="GO68" s="119"/>
      <c r="GP68" s="119"/>
      <c r="GQ68" s="119"/>
      <c r="GR68" s="119"/>
      <c r="GS68" s="119"/>
      <c r="GT68" s="119"/>
      <c r="GU68" s="119"/>
      <c r="GV68" s="119"/>
      <c r="GW68" s="119"/>
      <c r="GX68" s="119"/>
      <c r="GY68" s="119"/>
      <c r="GZ68" s="119"/>
      <c r="HA68" s="119"/>
      <c r="HB68" s="119"/>
      <c r="HC68" s="119"/>
      <c r="HD68" s="119"/>
      <c r="HE68" s="119"/>
      <c r="HF68" s="119"/>
      <c r="HG68" s="119"/>
      <c r="HH68" s="119"/>
      <c r="HI68" s="119"/>
      <c r="HJ68" s="119"/>
      <c r="HK68" s="119"/>
      <c r="HL68" s="119"/>
      <c r="HM68" s="119"/>
      <c r="HN68" s="119"/>
      <c r="HO68" s="119"/>
      <c r="HP68" s="119"/>
      <c r="HQ68" s="119"/>
      <c r="HR68" s="119"/>
      <c r="HS68" s="119"/>
      <c r="HT68" s="119"/>
      <c r="HU68" s="119"/>
      <c r="HV68" s="119"/>
      <c r="HW68" s="119"/>
      <c r="HX68" s="119"/>
      <c r="HY68" s="119"/>
      <c r="HZ68" s="119"/>
      <c r="IA68" s="119"/>
      <c r="IB68" s="119"/>
      <c r="IC68" s="119"/>
      <c r="ID68" s="119"/>
      <c r="IE68" s="119"/>
      <c r="IF68" s="119"/>
      <c r="IG68" s="119"/>
      <c r="IH68" s="119"/>
      <c r="II68" s="119"/>
      <c r="IJ68" s="119"/>
      <c r="IK68" s="119"/>
      <c r="IL68" s="119"/>
      <c r="IM68" s="119"/>
      <c r="IN68" s="119"/>
      <c r="IO68" s="119"/>
      <c r="IP68" s="119"/>
      <c r="IQ68" s="119"/>
      <c r="IR68" s="119"/>
      <c r="IS68" s="119"/>
      <c r="IT68" s="119"/>
      <c r="IU68" s="119"/>
      <c r="IV68" s="119"/>
      <c r="IW68" s="119"/>
      <c r="IX68" s="119"/>
      <c r="IY68" s="119"/>
      <c r="IZ68" s="119"/>
      <c r="JA68" s="119"/>
      <c r="JB68" s="119"/>
      <c r="JC68" s="119"/>
      <c r="JD68" s="119"/>
      <c r="JE68" s="119"/>
      <c r="JF68" s="119"/>
      <c r="JG68" s="119"/>
      <c r="JH68" s="119"/>
      <c r="JI68" s="119"/>
      <c r="JJ68" s="119"/>
      <c r="JK68" s="119"/>
      <c r="JL68" s="119"/>
      <c r="JM68" s="119"/>
      <c r="JN68" s="119"/>
      <c r="JO68" s="119"/>
      <c r="JP68" s="119"/>
      <c r="JQ68" s="119"/>
      <c r="JR68" s="119"/>
      <c r="JS68" s="119"/>
      <c r="JT68" s="119"/>
      <c r="JU68" s="119"/>
      <c r="JV68" s="119"/>
      <c r="JW68" s="119"/>
      <c r="JX68" s="119"/>
      <c r="JY68" s="119"/>
      <c r="JZ68" s="119"/>
      <c r="KA68" s="119"/>
      <c r="KB68" s="119"/>
      <c r="KC68" s="119"/>
      <c r="KD68" s="119"/>
      <c r="KE68" s="119"/>
      <c r="KF68" s="119"/>
      <c r="KG68" s="119"/>
      <c r="KH68" s="119"/>
      <c r="KI68" s="119"/>
      <c r="KJ68" s="119"/>
      <c r="KK68" s="119"/>
      <c r="KL68" s="119"/>
      <c r="KM68" s="119"/>
      <c r="KN68" s="119"/>
      <c r="KO68" s="119"/>
      <c r="KP68" s="119"/>
      <c r="KQ68" s="119"/>
      <c r="KR68" s="119"/>
      <c r="KS68" s="119"/>
      <c r="KT68" s="119"/>
      <c r="KU68" s="119"/>
      <c r="KV68" s="119"/>
      <c r="KW68" s="119"/>
      <c r="KX68" s="119"/>
      <c r="KY68" s="119"/>
      <c r="KZ68" s="119"/>
      <c r="LA68" s="119"/>
      <c r="LB68" s="119"/>
      <c r="LC68" s="119"/>
      <c r="LD68" s="119"/>
      <c r="LE68" s="119"/>
      <c r="LF68" s="119"/>
      <c r="LG68" s="119"/>
      <c r="LH68" s="119"/>
      <c r="LI68" s="119"/>
      <c r="LJ68" s="119"/>
      <c r="LK68" s="119"/>
      <c r="LL68" s="119"/>
      <c r="LM68" s="119"/>
      <c r="LN68" s="119"/>
      <c r="LO68" s="119"/>
      <c r="LP68" s="119"/>
      <c r="LQ68" s="119"/>
      <c r="LR68" s="119"/>
      <c r="LS68" s="119"/>
      <c r="LT68" s="119"/>
      <c r="LU68" s="119"/>
      <c r="LV68" s="119"/>
      <c r="LW68" s="119"/>
      <c r="LX68" s="119"/>
      <c r="LY68" s="119"/>
      <c r="LZ68" s="119"/>
      <c r="MA68" s="119"/>
      <c r="MB68" s="119"/>
      <c r="MC68" s="119"/>
      <c r="MD68" s="119"/>
      <c r="ME68" s="119"/>
      <c r="MF68" s="119"/>
      <c r="MG68" s="119"/>
      <c r="MH68" s="119"/>
      <c r="MI68" s="119"/>
      <c r="MJ68" s="119"/>
      <c r="MK68" s="119"/>
      <c r="ML68" s="119"/>
      <c r="MM68" s="119"/>
      <c r="MN68" s="119"/>
      <c r="MO68" s="119"/>
      <c r="MP68" s="119"/>
      <c r="MQ68" s="119"/>
      <c r="MR68" s="119"/>
      <c r="MS68" s="119"/>
      <c r="MT68" s="119"/>
      <c r="MU68" s="119"/>
      <c r="MV68" s="119"/>
      <c r="MW68" s="119"/>
      <c r="MX68" s="119"/>
      <c r="MY68" s="119"/>
      <c r="MZ68" s="119"/>
      <c r="NA68" s="119"/>
      <c r="NB68" s="119"/>
      <c r="NC68" s="119"/>
      <c r="ND68" s="119"/>
      <c r="NE68" s="119"/>
      <c r="NF68" s="119"/>
      <c r="NG68" s="119"/>
      <c r="NH68" s="119"/>
      <c r="NI68" s="119"/>
      <c r="NJ68" s="119"/>
      <c r="NK68" s="119"/>
      <c r="NL68" s="119"/>
      <c r="NM68" s="119"/>
      <c r="NN68" s="119"/>
      <c r="NO68" s="119"/>
      <c r="NP68" s="119"/>
      <c r="NQ68" s="119"/>
      <c r="NR68" s="119"/>
      <c r="NS68" s="119"/>
      <c r="NT68" s="119"/>
      <c r="NU68" s="119"/>
      <c r="NV68" s="119"/>
      <c r="NW68" s="119"/>
      <c r="NX68" s="119"/>
      <c r="NY68" s="119"/>
      <c r="NZ68" s="119"/>
      <c r="OA68" s="119"/>
      <c r="OB68" s="119"/>
      <c r="OC68" s="119"/>
      <c r="OD68" s="119"/>
      <c r="OE68" s="119"/>
      <c r="OF68" s="119"/>
      <c r="OG68" s="119"/>
      <c r="OH68" s="119"/>
      <c r="OI68" s="119"/>
      <c r="OJ68" s="119"/>
      <c r="OK68" s="119"/>
      <c r="OL68" s="119"/>
      <c r="OM68" s="119"/>
      <c r="ON68" s="119"/>
      <c r="OO68" s="119"/>
      <c r="OP68" s="119"/>
      <c r="OQ68" s="119"/>
      <c r="OR68" s="119"/>
      <c r="OS68" s="119"/>
      <c r="OT68" s="119"/>
      <c r="OU68" s="119"/>
      <c r="OV68" s="119"/>
      <c r="OW68" s="119"/>
      <c r="OX68" s="119"/>
      <c r="OY68" s="119"/>
      <c r="OZ68" s="119"/>
      <c r="PA68" s="119"/>
      <c r="PB68" s="119"/>
      <c r="PC68" s="119"/>
      <c r="PD68" s="119"/>
      <c r="PE68" s="119"/>
      <c r="PF68" s="119"/>
      <c r="PG68" s="119"/>
      <c r="PH68" s="119"/>
      <c r="PI68" s="119"/>
      <c r="PJ68" s="119"/>
      <c r="PK68" s="119"/>
      <c r="PL68" s="119"/>
      <c r="PM68" s="119"/>
      <c r="PN68" s="119"/>
      <c r="PO68" s="119"/>
      <c r="PP68" s="119"/>
      <c r="PQ68" s="119"/>
      <c r="PR68" s="119"/>
      <c r="PS68" s="119"/>
      <c r="PT68" s="119"/>
      <c r="PU68" s="119"/>
      <c r="PV68" s="119"/>
      <c r="PW68" s="119"/>
      <c r="PX68" s="119"/>
      <c r="PY68" s="119"/>
      <c r="PZ68" s="119"/>
      <c r="QA68" s="119"/>
      <c r="QB68" s="119"/>
      <c r="QC68" s="119"/>
      <c r="QD68" s="119"/>
      <c r="QE68" s="119"/>
      <c r="QF68" s="119"/>
      <c r="QG68" s="119"/>
      <c r="QH68" s="119"/>
      <c r="QI68" s="119"/>
      <c r="QJ68" s="119"/>
      <c r="QK68" s="119"/>
      <c r="QL68" s="119"/>
      <c r="QM68" s="119"/>
      <c r="QN68" s="119"/>
      <c r="QO68" s="119"/>
      <c r="QP68" s="119"/>
      <c r="QQ68" s="119"/>
      <c r="QR68" s="119"/>
      <c r="QS68" s="119"/>
      <c r="QT68" s="119"/>
      <c r="QU68" s="119"/>
      <c r="QV68" s="119"/>
      <c r="QW68" s="119"/>
      <c r="QX68" s="119"/>
      <c r="QY68" s="119"/>
      <c r="QZ68" s="119"/>
      <c r="RA68" s="119"/>
      <c r="RB68" s="119"/>
      <c r="RC68" s="119"/>
      <c r="RD68" s="119"/>
      <c r="RE68" s="119"/>
      <c r="RF68" s="119"/>
      <c r="RG68" s="119"/>
      <c r="RH68" s="119"/>
      <c r="RI68" s="119"/>
      <c r="RJ68" s="119"/>
      <c r="RK68" s="119"/>
      <c r="RL68" s="119"/>
      <c r="RM68" s="119"/>
      <c r="RN68" s="119"/>
      <c r="RO68" s="119"/>
      <c r="RP68" s="119"/>
      <c r="RQ68" s="119"/>
      <c r="RR68" s="119"/>
      <c r="RS68" s="119"/>
    </row>
    <row r="69" spans="1:487" ht="12.75">
      <c r="A69" s="107" t="s">
        <v>4671</v>
      </c>
      <c r="B69" s="172" t="s">
        <v>4672</v>
      </c>
      <c r="C69" s="92" t="s">
        <v>378</v>
      </c>
      <c r="D69" s="299">
        <v>195000</v>
      </c>
      <c r="E69" s="92" t="s">
        <v>4502</v>
      </c>
      <c r="F69" s="193" t="s">
        <v>4207</v>
      </c>
      <c r="G69" s="764" t="s">
        <v>4673</v>
      </c>
      <c r="H69" s="92" t="s">
        <v>27</v>
      </c>
      <c r="I69" s="754">
        <v>4000</v>
      </c>
      <c r="J69" s="137">
        <v>250000</v>
      </c>
      <c r="K69" s="107"/>
      <c r="L69" s="291" t="s">
        <v>4677</v>
      </c>
      <c r="M69" s="107"/>
      <c r="N69" s="92" t="s">
        <v>30</v>
      </c>
      <c r="O69" s="454">
        <v>45273</v>
      </c>
      <c r="P69" s="92" t="s">
        <v>4507</v>
      </c>
      <c r="Q69" s="92" t="s">
        <v>4678</v>
      </c>
      <c r="R69" s="765" t="s">
        <v>4676</v>
      </c>
      <c r="S69" s="107" t="s">
        <v>80</v>
      </c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  <c r="DO69" s="119"/>
      <c r="DP69" s="119"/>
      <c r="DQ69" s="119"/>
      <c r="DR69" s="119"/>
      <c r="DS69" s="119"/>
      <c r="DT69" s="119"/>
      <c r="DU69" s="119"/>
      <c r="DV69" s="119"/>
      <c r="DW69" s="119"/>
      <c r="DX69" s="119"/>
      <c r="DY69" s="119"/>
      <c r="DZ69" s="119"/>
      <c r="EA69" s="119"/>
      <c r="EB69" s="119"/>
      <c r="EC69" s="119"/>
      <c r="ED69" s="119"/>
      <c r="EE69" s="119"/>
      <c r="EF69" s="119"/>
      <c r="EG69" s="119"/>
      <c r="EH69" s="119"/>
      <c r="EI69" s="119"/>
      <c r="EJ69" s="119"/>
      <c r="EK69" s="119"/>
      <c r="EL69" s="119"/>
      <c r="EM69" s="119"/>
      <c r="EN69" s="119"/>
      <c r="EO69" s="119"/>
      <c r="EP69" s="119"/>
      <c r="EQ69" s="119"/>
      <c r="ER69" s="119"/>
      <c r="ES69" s="119"/>
      <c r="ET69" s="119"/>
      <c r="EU69" s="119"/>
      <c r="EV69" s="119"/>
      <c r="EW69" s="119"/>
      <c r="EX69" s="119"/>
      <c r="EY69" s="119"/>
      <c r="EZ69" s="119"/>
      <c r="FA69" s="119"/>
      <c r="FB69" s="119"/>
      <c r="FC69" s="119"/>
      <c r="FD69" s="119"/>
      <c r="FE69" s="119"/>
      <c r="FF69" s="119"/>
      <c r="FG69" s="119"/>
      <c r="FH69" s="119"/>
      <c r="FI69" s="119"/>
      <c r="FJ69" s="119"/>
      <c r="FK69" s="119"/>
      <c r="FL69" s="119"/>
      <c r="FM69" s="119"/>
      <c r="FN69" s="119"/>
      <c r="FO69" s="119"/>
      <c r="FP69" s="119"/>
      <c r="FQ69" s="119"/>
      <c r="FR69" s="119"/>
      <c r="FS69" s="119"/>
      <c r="FT69" s="119"/>
      <c r="FU69" s="119"/>
      <c r="FV69" s="119"/>
      <c r="FW69" s="119"/>
      <c r="FX69" s="119"/>
      <c r="FY69" s="119"/>
      <c r="FZ69" s="119"/>
      <c r="GA69" s="119"/>
      <c r="GB69" s="119"/>
      <c r="GC69" s="119"/>
      <c r="GD69" s="119"/>
      <c r="GE69" s="119"/>
      <c r="GF69" s="119"/>
      <c r="GG69" s="119"/>
      <c r="GH69" s="119"/>
      <c r="GI69" s="119"/>
      <c r="GJ69" s="119"/>
      <c r="GK69" s="119"/>
      <c r="GL69" s="119"/>
      <c r="GM69" s="119"/>
      <c r="GN69" s="119"/>
      <c r="GO69" s="119"/>
      <c r="GP69" s="119"/>
      <c r="GQ69" s="119"/>
      <c r="GR69" s="119"/>
      <c r="GS69" s="119"/>
      <c r="GT69" s="119"/>
      <c r="GU69" s="119"/>
      <c r="GV69" s="119"/>
      <c r="GW69" s="119"/>
      <c r="GX69" s="119"/>
      <c r="GY69" s="119"/>
      <c r="GZ69" s="119"/>
      <c r="HA69" s="119"/>
      <c r="HB69" s="119"/>
      <c r="HC69" s="119"/>
      <c r="HD69" s="119"/>
      <c r="HE69" s="119"/>
      <c r="HF69" s="119"/>
      <c r="HG69" s="119"/>
      <c r="HH69" s="119"/>
      <c r="HI69" s="119"/>
      <c r="HJ69" s="119"/>
      <c r="HK69" s="119"/>
      <c r="HL69" s="119"/>
      <c r="HM69" s="119"/>
      <c r="HN69" s="119"/>
      <c r="HO69" s="119"/>
      <c r="HP69" s="119"/>
      <c r="HQ69" s="119"/>
      <c r="HR69" s="119"/>
      <c r="HS69" s="119"/>
      <c r="HT69" s="119"/>
      <c r="HU69" s="119"/>
      <c r="HV69" s="119"/>
      <c r="HW69" s="119"/>
      <c r="HX69" s="119"/>
      <c r="HY69" s="119"/>
      <c r="HZ69" s="119"/>
      <c r="IA69" s="119"/>
      <c r="IB69" s="119"/>
      <c r="IC69" s="119"/>
      <c r="ID69" s="119"/>
      <c r="IE69" s="119"/>
      <c r="IF69" s="119"/>
      <c r="IG69" s="119"/>
      <c r="IH69" s="119"/>
      <c r="II69" s="119"/>
      <c r="IJ69" s="119"/>
      <c r="IK69" s="119"/>
      <c r="IL69" s="119"/>
      <c r="IM69" s="119"/>
      <c r="IN69" s="119"/>
      <c r="IO69" s="119"/>
      <c r="IP69" s="119"/>
      <c r="IQ69" s="119"/>
      <c r="IR69" s="119"/>
      <c r="IS69" s="119"/>
      <c r="IT69" s="119"/>
      <c r="IU69" s="119"/>
      <c r="IV69" s="119"/>
      <c r="IW69" s="119"/>
      <c r="IX69" s="119"/>
      <c r="IY69" s="119"/>
      <c r="IZ69" s="119"/>
      <c r="JA69" s="119"/>
      <c r="JB69" s="119"/>
      <c r="JC69" s="119"/>
      <c r="JD69" s="119"/>
      <c r="JE69" s="119"/>
      <c r="JF69" s="119"/>
      <c r="JG69" s="119"/>
      <c r="JH69" s="119"/>
      <c r="JI69" s="119"/>
      <c r="JJ69" s="119"/>
      <c r="JK69" s="119"/>
      <c r="JL69" s="119"/>
      <c r="JM69" s="119"/>
      <c r="JN69" s="119"/>
      <c r="JO69" s="119"/>
      <c r="JP69" s="119"/>
      <c r="JQ69" s="119"/>
      <c r="JR69" s="119"/>
      <c r="JS69" s="119"/>
      <c r="JT69" s="119"/>
      <c r="JU69" s="119"/>
      <c r="JV69" s="119"/>
      <c r="JW69" s="119"/>
      <c r="JX69" s="119"/>
      <c r="JY69" s="119"/>
      <c r="JZ69" s="119"/>
      <c r="KA69" s="119"/>
      <c r="KB69" s="119"/>
      <c r="KC69" s="119"/>
      <c r="KD69" s="119"/>
      <c r="KE69" s="119"/>
      <c r="KF69" s="119"/>
      <c r="KG69" s="119"/>
      <c r="KH69" s="119"/>
      <c r="KI69" s="119"/>
      <c r="KJ69" s="119"/>
      <c r="KK69" s="119"/>
      <c r="KL69" s="119"/>
      <c r="KM69" s="119"/>
      <c r="KN69" s="119"/>
      <c r="KO69" s="119"/>
      <c r="KP69" s="119"/>
      <c r="KQ69" s="119"/>
      <c r="KR69" s="119"/>
      <c r="KS69" s="119"/>
      <c r="KT69" s="119"/>
      <c r="KU69" s="119"/>
      <c r="KV69" s="119"/>
      <c r="KW69" s="119"/>
      <c r="KX69" s="119"/>
      <c r="KY69" s="119"/>
      <c r="KZ69" s="119"/>
      <c r="LA69" s="119"/>
      <c r="LB69" s="119"/>
      <c r="LC69" s="119"/>
      <c r="LD69" s="119"/>
      <c r="LE69" s="119"/>
      <c r="LF69" s="119"/>
      <c r="LG69" s="119"/>
      <c r="LH69" s="119"/>
      <c r="LI69" s="119"/>
      <c r="LJ69" s="119"/>
      <c r="LK69" s="119"/>
      <c r="LL69" s="119"/>
      <c r="LM69" s="119"/>
      <c r="LN69" s="119"/>
      <c r="LO69" s="119"/>
      <c r="LP69" s="119"/>
      <c r="LQ69" s="119"/>
      <c r="LR69" s="119"/>
      <c r="LS69" s="119"/>
      <c r="LT69" s="119"/>
      <c r="LU69" s="119"/>
      <c r="LV69" s="119"/>
      <c r="LW69" s="119"/>
      <c r="LX69" s="119"/>
      <c r="LY69" s="119"/>
      <c r="LZ69" s="119"/>
      <c r="MA69" s="119"/>
      <c r="MB69" s="119"/>
      <c r="MC69" s="119"/>
      <c r="MD69" s="119"/>
      <c r="ME69" s="119"/>
      <c r="MF69" s="119"/>
      <c r="MG69" s="119"/>
      <c r="MH69" s="119"/>
      <c r="MI69" s="119"/>
      <c r="MJ69" s="119"/>
      <c r="MK69" s="119"/>
      <c r="ML69" s="119"/>
      <c r="MM69" s="119"/>
      <c r="MN69" s="119"/>
      <c r="MO69" s="119"/>
      <c r="MP69" s="119"/>
      <c r="MQ69" s="119"/>
      <c r="MR69" s="119"/>
      <c r="MS69" s="119"/>
      <c r="MT69" s="119"/>
      <c r="MU69" s="119"/>
      <c r="MV69" s="119"/>
      <c r="MW69" s="119"/>
      <c r="MX69" s="119"/>
      <c r="MY69" s="119"/>
      <c r="MZ69" s="119"/>
      <c r="NA69" s="119"/>
      <c r="NB69" s="119"/>
      <c r="NC69" s="119"/>
      <c r="ND69" s="119"/>
      <c r="NE69" s="119"/>
      <c r="NF69" s="119"/>
      <c r="NG69" s="119"/>
      <c r="NH69" s="119"/>
      <c r="NI69" s="119"/>
      <c r="NJ69" s="119"/>
      <c r="NK69" s="119"/>
      <c r="NL69" s="119"/>
      <c r="NM69" s="119"/>
      <c r="NN69" s="119"/>
      <c r="NO69" s="119"/>
      <c r="NP69" s="119"/>
      <c r="NQ69" s="119"/>
      <c r="NR69" s="119"/>
      <c r="NS69" s="119"/>
      <c r="NT69" s="119"/>
      <c r="NU69" s="119"/>
      <c r="NV69" s="119"/>
      <c r="NW69" s="119"/>
      <c r="NX69" s="119"/>
      <c r="NY69" s="119"/>
      <c r="NZ69" s="119"/>
      <c r="OA69" s="119"/>
      <c r="OB69" s="119"/>
      <c r="OC69" s="119"/>
      <c r="OD69" s="119"/>
      <c r="OE69" s="119"/>
      <c r="OF69" s="119"/>
      <c r="OG69" s="119"/>
      <c r="OH69" s="119"/>
      <c r="OI69" s="119"/>
      <c r="OJ69" s="119"/>
      <c r="OK69" s="119"/>
      <c r="OL69" s="119"/>
      <c r="OM69" s="119"/>
      <c r="ON69" s="119"/>
      <c r="OO69" s="119"/>
      <c r="OP69" s="119"/>
      <c r="OQ69" s="119"/>
      <c r="OR69" s="119"/>
      <c r="OS69" s="119"/>
      <c r="OT69" s="119"/>
      <c r="OU69" s="119"/>
      <c r="OV69" s="119"/>
      <c r="OW69" s="119"/>
      <c r="OX69" s="119"/>
      <c r="OY69" s="119"/>
      <c r="OZ69" s="119"/>
      <c r="PA69" s="119"/>
      <c r="PB69" s="119"/>
      <c r="PC69" s="119"/>
      <c r="PD69" s="119"/>
      <c r="PE69" s="119"/>
      <c r="PF69" s="119"/>
      <c r="PG69" s="119"/>
      <c r="PH69" s="119"/>
      <c r="PI69" s="119"/>
      <c r="PJ69" s="119"/>
      <c r="PK69" s="119"/>
      <c r="PL69" s="119"/>
      <c r="PM69" s="119"/>
      <c r="PN69" s="119"/>
      <c r="PO69" s="119"/>
      <c r="PP69" s="119"/>
      <c r="PQ69" s="119"/>
      <c r="PR69" s="119"/>
      <c r="PS69" s="119"/>
      <c r="PT69" s="119"/>
      <c r="PU69" s="119"/>
      <c r="PV69" s="119"/>
      <c r="PW69" s="119"/>
      <c r="PX69" s="119"/>
      <c r="PY69" s="119"/>
      <c r="PZ69" s="119"/>
      <c r="QA69" s="119"/>
      <c r="QB69" s="119"/>
      <c r="QC69" s="119"/>
      <c r="QD69" s="119"/>
      <c r="QE69" s="119"/>
      <c r="QF69" s="119"/>
      <c r="QG69" s="119"/>
      <c r="QH69" s="119"/>
      <c r="QI69" s="119"/>
      <c r="QJ69" s="119"/>
      <c r="QK69" s="119"/>
      <c r="QL69" s="119"/>
      <c r="QM69" s="119"/>
      <c r="QN69" s="119"/>
      <c r="QO69" s="119"/>
      <c r="QP69" s="119"/>
      <c r="QQ69" s="119"/>
      <c r="QR69" s="119"/>
      <c r="QS69" s="119"/>
      <c r="QT69" s="119"/>
      <c r="QU69" s="119"/>
      <c r="QV69" s="119"/>
      <c r="QW69" s="119"/>
      <c r="QX69" s="119"/>
      <c r="QY69" s="119"/>
      <c r="QZ69" s="119"/>
      <c r="RA69" s="119"/>
      <c r="RB69" s="119"/>
      <c r="RC69" s="119"/>
      <c r="RD69" s="119"/>
      <c r="RE69" s="119"/>
      <c r="RF69" s="119"/>
      <c r="RG69" s="119"/>
      <c r="RH69" s="119"/>
      <c r="RI69" s="119"/>
      <c r="RJ69" s="119"/>
      <c r="RK69" s="119"/>
      <c r="RL69" s="119"/>
      <c r="RM69" s="119"/>
      <c r="RN69" s="119"/>
      <c r="RO69" s="119"/>
      <c r="RP69" s="119"/>
      <c r="RQ69" s="119"/>
      <c r="RR69" s="119"/>
      <c r="RS69" s="119"/>
    </row>
    <row r="70" spans="1:487" ht="12.75">
      <c r="A70" s="107" t="s">
        <v>4671</v>
      </c>
      <c r="B70" s="172" t="s">
        <v>4672</v>
      </c>
      <c r="C70" s="92" t="s">
        <v>378</v>
      </c>
      <c r="D70" s="299">
        <v>195000</v>
      </c>
      <c r="E70" s="92" t="s">
        <v>4505</v>
      </c>
      <c r="F70" s="193" t="s">
        <v>4207</v>
      </c>
      <c r="G70" s="764" t="s">
        <v>4673</v>
      </c>
      <c r="H70" s="92" t="s">
        <v>27</v>
      </c>
      <c r="I70" s="754">
        <v>4000</v>
      </c>
      <c r="J70" s="137">
        <v>250000</v>
      </c>
      <c r="K70" s="107"/>
      <c r="L70" s="123" t="s">
        <v>4679</v>
      </c>
      <c r="M70" s="107"/>
      <c r="N70" s="92" t="s">
        <v>30</v>
      </c>
      <c r="O70" s="91">
        <v>45278</v>
      </c>
      <c r="P70" s="92" t="s">
        <v>4595</v>
      </c>
      <c r="Q70" s="107" t="s">
        <v>4680</v>
      </c>
      <c r="R70" s="765" t="s">
        <v>4676</v>
      </c>
      <c r="S70" s="107" t="s">
        <v>80</v>
      </c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  <c r="DO70" s="119"/>
      <c r="DP70" s="119"/>
      <c r="DQ70" s="119"/>
      <c r="DR70" s="119"/>
      <c r="DS70" s="119"/>
      <c r="DT70" s="119"/>
      <c r="DU70" s="119"/>
      <c r="DV70" s="119"/>
      <c r="DW70" s="119"/>
      <c r="DX70" s="119"/>
      <c r="DY70" s="119"/>
      <c r="DZ70" s="119"/>
      <c r="EA70" s="119"/>
      <c r="EB70" s="119"/>
      <c r="EC70" s="119"/>
      <c r="ED70" s="119"/>
      <c r="EE70" s="119"/>
      <c r="EF70" s="119"/>
      <c r="EG70" s="119"/>
      <c r="EH70" s="119"/>
      <c r="EI70" s="119"/>
      <c r="EJ70" s="119"/>
      <c r="EK70" s="119"/>
      <c r="EL70" s="119"/>
      <c r="EM70" s="119"/>
      <c r="EN70" s="119"/>
      <c r="EO70" s="119"/>
      <c r="EP70" s="119"/>
      <c r="EQ70" s="119"/>
      <c r="ER70" s="119"/>
      <c r="ES70" s="119"/>
      <c r="ET70" s="119"/>
      <c r="EU70" s="119"/>
      <c r="EV70" s="119"/>
      <c r="EW70" s="119"/>
      <c r="EX70" s="119"/>
      <c r="EY70" s="119"/>
      <c r="EZ70" s="119"/>
      <c r="FA70" s="119"/>
      <c r="FB70" s="119"/>
      <c r="FC70" s="119"/>
      <c r="FD70" s="119"/>
      <c r="FE70" s="119"/>
      <c r="FF70" s="119"/>
      <c r="FG70" s="119"/>
      <c r="FH70" s="119"/>
      <c r="FI70" s="119"/>
      <c r="FJ70" s="119"/>
      <c r="FK70" s="119"/>
      <c r="FL70" s="119"/>
      <c r="FM70" s="119"/>
      <c r="FN70" s="119"/>
      <c r="FO70" s="119"/>
      <c r="FP70" s="119"/>
      <c r="FQ70" s="119"/>
      <c r="FR70" s="119"/>
      <c r="FS70" s="119"/>
      <c r="FT70" s="119"/>
      <c r="FU70" s="119"/>
      <c r="FV70" s="119"/>
      <c r="FW70" s="119"/>
      <c r="FX70" s="119"/>
      <c r="FY70" s="119"/>
      <c r="FZ70" s="119"/>
      <c r="GA70" s="119"/>
      <c r="GB70" s="119"/>
      <c r="GC70" s="119"/>
      <c r="GD70" s="119"/>
      <c r="GE70" s="119"/>
      <c r="GF70" s="119"/>
      <c r="GG70" s="119"/>
      <c r="GH70" s="119"/>
      <c r="GI70" s="119"/>
      <c r="GJ70" s="119"/>
      <c r="GK70" s="119"/>
      <c r="GL70" s="119"/>
      <c r="GM70" s="119"/>
      <c r="GN70" s="119"/>
      <c r="GO70" s="119"/>
      <c r="GP70" s="119"/>
      <c r="GQ70" s="119"/>
      <c r="GR70" s="119"/>
      <c r="GS70" s="119"/>
      <c r="GT70" s="119"/>
      <c r="GU70" s="119"/>
      <c r="GV70" s="119"/>
      <c r="GW70" s="119"/>
      <c r="GX70" s="119"/>
      <c r="GY70" s="119"/>
      <c r="GZ70" s="119"/>
      <c r="HA70" s="119"/>
      <c r="HB70" s="119"/>
      <c r="HC70" s="119"/>
      <c r="HD70" s="119"/>
      <c r="HE70" s="119"/>
      <c r="HF70" s="119"/>
      <c r="HG70" s="119"/>
      <c r="HH70" s="119"/>
      <c r="HI70" s="119"/>
      <c r="HJ70" s="119"/>
      <c r="HK70" s="119"/>
      <c r="HL70" s="119"/>
      <c r="HM70" s="119"/>
      <c r="HN70" s="119"/>
      <c r="HO70" s="119"/>
      <c r="HP70" s="119"/>
      <c r="HQ70" s="119"/>
      <c r="HR70" s="119"/>
      <c r="HS70" s="119"/>
      <c r="HT70" s="119"/>
      <c r="HU70" s="119"/>
      <c r="HV70" s="119"/>
      <c r="HW70" s="119"/>
      <c r="HX70" s="119"/>
      <c r="HY70" s="119"/>
      <c r="HZ70" s="119"/>
      <c r="IA70" s="119"/>
      <c r="IB70" s="119"/>
      <c r="IC70" s="119"/>
      <c r="ID70" s="119"/>
      <c r="IE70" s="119"/>
      <c r="IF70" s="119"/>
      <c r="IG70" s="119"/>
      <c r="IH70" s="119"/>
      <c r="II70" s="119"/>
      <c r="IJ70" s="119"/>
      <c r="IK70" s="119"/>
      <c r="IL70" s="119"/>
      <c r="IM70" s="119"/>
      <c r="IN70" s="119"/>
      <c r="IO70" s="119"/>
      <c r="IP70" s="119"/>
      <c r="IQ70" s="119"/>
      <c r="IR70" s="119"/>
      <c r="IS70" s="119"/>
      <c r="IT70" s="119"/>
      <c r="IU70" s="119"/>
      <c r="IV70" s="119"/>
      <c r="IW70" s="119"/>
      <c r="IX70" s="119"/>
      <c r="IY70" s="119"/>
      <c r="IZ70" s="119"/>
      <c r="JA70" s="119"/>
      <c r="JB70" s="119"/>
      <c r="JC70" s="119"/>
      <c r="JD70" s="119"/>
      <c r="JE70" s="119"/>
      <c r="JF70" s="119"/>
      <c r="JG70" s="119"/>
      <c r="JH70" s="119"/>
      <c r="JI70" s="119"/>
      <c r="JJ70" s="119"/>
      <c r="JK70" s="119"/>
      <c r="JL70" s="119"/>
      <c r="JM70" s="119"/>
      <c r="JN70" s="119"/>
      <c r="JO70" s="119"/>
      <c r="JP70" s="119"/>
      <c r="JQ70" s="119"/>
      <c r="JR70" s="119"/>
      <c r="JS70" s="119"/>
      <c r="JT70" s="119"/>
      <c r="JU70" s="119"/>
      <c r="JV70" s="119"/>
      <c r="JW70" s="119"/>
      <c r="JX70" s="119"/>
      <c r="JY70" s="119"/>
      <c r="JZ70" s="119"/>
      <c r="KA70" s="119"/>
      <c r="KB70" s="119"/>
      <c r="KC70" s="119"/>
      <c r="KD70" s="119"/>
      <c r="KE70" s="119"/>
      <c r="KF70" s="119"/>
      <c r="KG70" s="119"/>
      <c r="KH70" s="119"/>
      <c r="KI70" s="119"/>
      <c r="KJ70" s="119"/>
      <c r="KK70" s="119"/>
      <c r="KL70" s="119"/>
      <c r="KM70" s="119"/>
      <c r="KN70" s="119"/>
      <c r="KO70" s="119"/>
      <c r="KP70" s="119"/>
      <c r="KQ70" s="119"/>
      <c r="KR70" s="119"/>
      <c r="KS70" s="119"/>
      <c r="KT70" s="119"/>
      <c r="KU70" s="119"/>
      <c r="KV70" s="119"/>
      <c r="KW70" s="119"/>
      <c r="KX70" s="119"/>
      <c r="KY70" s="119"/>
      <c r="KZ70" s="119"/>
      <c r="LA70" s="119"/>
      <c r="LB70" s="119"/>
      <c r="LC70" s="119"/>
      <c r="LD70" s="119"/>
      <c r="LE70" s="119"/>
      <c r="LF70" s="119"/>
      <c r="LG70" s="119"/>
      <c r="LH70" s="119"/>
      <c r="LI70" s="119"/>
      <c r="LJ70" s="119"/>
      <c r="LK70" s="119"/>
      <c r="LL70" s="119"/>
      <c r="LM70" s="119"/>
      <c r="LN70" s="119"/>
      <c r="LO70" s="119"/>
      <c r="LP70" s="119"/>
      <c r="LQ70" s="119"/>
      <c r="LR70" s="119"/>
      <c r="LS70" s="119"/>
      <c r="LT70" s="119"/>
      <c r="LU70" s="119"/>
      <c r="LV70" s="119"/>
      <c r="LW70" s="119"/>
      <c r="LX70" s="119"/>
      <c r="LY70" s="119"/>
      <c r="LZ70" s="119"/>
      <c r="MA70" s="119"/>
      <c r="MB70" s="119"/>
      <c r="MC70" s="119"/>
      <c r="MD70" s="119"/>
      <c r="ME70" s="119"/>
      <c r="MF70" s="119"/>
      <c r="MG70" s="119"/>
      <c r="MH70" s="119"/>
      <c r="MI70" s="119"/>
      <c r="MJ70" s="119"/>
      <c r="MK70" s="119"/>
      <c r="ML70" s="119"/>
      <c r="MM70" s="119"/>
      <c r="MN70" s="119"/>
      <c r="MO70" s="119"/>
      <c r="MP70" s="119"/>
      <c r="MQ70" s="119"/>
      <c r="MR70" s="119"/>
      <c r="MS70" s="119"/>
      <c r="MT70" s="119"/>
      <c r="MU70" s="119"/>
      <c r="MV70" s="119"/>
      <c r="MW70" s="119"/>
      <c r="MX70" s="119"/>
      <c r="MY70" s="119"/>
      <c r="MZ70" s="119"/>
      <c r="NA70" s="119"/>
      <c r="NB70" s="119"/>
      <c r="NC70" s="119"/>
      <c r="ND70" s="119"/>
      <c r="NE70" s="119"/>
      <c r="NF70" s="119"/>
      <c r="NG70" s="119"/>
      <c r="NH70" s="119"/>
      <c r="NI70" s="119"/>
      <c r="NJ70" s="119"/>
      <c r="NK70" s="119"/>
      <c r="NL70" s="119"/>
      <c r="NM70" s="119"/>
      <c r="NN70" s="119"/>
      <c r="NO70" s="119"/>
      <c r="NP70" s="119"/>
      <c r="NQ70" s="119"/>
      <c r="NR70" s="119"/>
      <c r="NS70" s="119"/>
      <c r="NT70" s="119"/>
      <c r="NU70" s="119"/>
      <c r="NV70" s="119"/>
      <c r="NW70" s="119"/>
      <c r="NX70" s="119"/>
      <c r="NY70" s="119"/>
      <c r="NZ70" s="119"/>
      <c r="OA70" s="119"/>
      <c r="OB70" s="119"/>
      <c r="OC70" s="119"/>
      <c r="OD70" s="119"/>
      <c r="OE70" s="119"/>
      <c r="OF70" s="119"/>
      <c r="OG70" s="119"/>
      <c r="OH70" s="119"/>
      <c r="OI70" s="119"/>
      <c r="OJ70" s="119"/>
      <c r="OK70" s="119"/>
      <c r="OL70" s="119"/>
      <c r="OM70" s="119"/>
      <c r="ON70" s="119"/>
      <c r="OO70" s="119"/>
      <c r="OP70" s="119"/>
      <c r="OQ70" s="119"/>
      <c r="OR70" s="119"/>
      <c r="OS70" s="119"/>
      <c r="OT70" s="119"/>
      <c r="OU70" s="119"/>
      <c r="OV70" s="119"/>
      <c r="OW70" s="119"/>
      <c r="OX70" s="119"/>
      <c r="OY70" s="119"/>
      <c r="OZ70" s="119"/>
      <c r="PA70" s="119"/>
      <c r="PB70" s="119"/>
      <c r="PC70" s="119"/>
      <c r="PD70" s="119"/>
      <c r="PE70" s="119"/>
      <c r="PF70" s="119"/>
      <c r="PG70" s="119"/>
      <c r="PH70" s="119"/>
      <c r="PI70" s="119"/>
      <c r="PJ70" s="119"/>
      <c r="PK70" s="119"/>
      <c r="PL70" s="119"/>
      <c r="PM70" s="119"/>
      <c r="PN70" s="119"/>
      <c r="PO70" s="119"/>
      <c r="PP70" s="119"/>
      <c r="PQ70" s="119"/>
      <c r="PR70" s="119"/>
      <c r="PS70" s="119"/>
      <c r="PT70" s="119"/>
      <c r="PU70" s="119"/>
      <c r="PV70" s="119"/>
      <c r="PW70" s="119"/>
      <c r="PX70" s="119"/>
      <c r="PY70" s="119"/>
      <c r="PZ70" s="119"/>
      <c r="QA70" s="119"/>
      <c r="QB70" s="119"/>
      <c r="QC70" s="119"/>
      <c r="QD70" s="119"/>
      <c r="QE70" s="119"/>
      <c r="QF70" s="119"/>
      <c r="QG70" s="119"/>
      <c r="QH70" s="119"/>
      <c r="QI70" s="119"/>
      <c r="QJ70" s="119"/>
      <c r="QK70" s="119"/>
      <c r="QL70" s="119"/>
      <c r="QM70" s="119"/>
      <c r="QN70" s="119"/>
      <c r="QO70" s="119"/>
      <c r="QP70" s="119"/>
      <c r="QQ70" s="119"/>
      <c r="QR70" s="119"/>
      <c r="QS70" s="119"/>
      <c r="QT70" s="119"/>
      <c r="QU70" s="119"/>
      <c r="QV70" s="119"/>
      <c r="QW70" s="119"/>
      <c r="QX70" s="119"/>
      <c r="QY70" s="119"/>
      <c r="QZ70" s="119"/>
      <c r="RA70" s="119"/>
      <c r="RB70" s="119"/>
      <c r="RC70" s="119"/>
      <c r="RD70" s="119"/>
      <c r="RE70" s="119"/>
      <c r="RF70" s="119"/>
      <c r="RG70" s="119"/>
      <c r="RH70" s="119"/>
      <c r="RI70" s="119"/>
      <c r="RJ70" s="119"/>
      <c r="RK70" s="119"/>
      <c r="RL70" s="119"/>
      <c r="RM70" s="119"/>
      <c r="RN70" s="119"/>
      <c r="RO70" s="119"/>
      <c r="RP70" s="119"/>
      <c r="RQ70" s="119"/>
      <c r="RR70" s="119"/>
      <c r="RS70" s="119"/>
    </row>
    <row r="71" spans="1:487" ht="12.75">
      <c r="A71" s="107" t="s">
        <v>4671</v>
      </c>
      <c r="B71" s="172" t="s">
        <v>3855</v>
      </c>
      <c r="C71" s="92" t="s">
        <v>378</v>
      </c>
      <c r="D71" s="297">
        <v>164000</v>
      </c>
      <c r="E71" s="92" t="s">
        <v>4494</v>
      </c>
      <c r="F71" s="193" t="s">
        <v>4207</v>
      </c>
      <c r="G71" s="764" t="s">
        <v>1439</v>
      </c>
      <c r="H71" s="92" t="s">
        <v>27</v>
      </c>
      <c r="I71" s="754">
        <v>1000</v>
      </c>
      <c r="J71" s="137">
        <v>45000</v>
      </c>
      <c r="K71" s="107"/>
      <c r="L71" s="123" t="s">
        <v>4681</v>
      </c>
      <c r="M71" s="107"/>
      <c r="N71" s="92" t="s">
        <v>30</v>
      </c>
      <c r="O71" s="460">
        <v>45238</v>
      </c>
      <c r="P71" s="92" t="s">
        <v>4618</v>
      </c>
      <c r="Q71" s="92" t="s">
        <v>1553</v>
      </c>
      <c r="R71" s="765" t="s">
        <v>4676</v>
      </c>
      <c r="S71" s="107" t="s">
        <v>80</v>
      </c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  <c r="AZ71" s="397"/>
      <c r="BA71" s="397"/>
      <c r="BB71" s="397"/>
      <c r="BC71" s="397"/>
      <c r="BD71" s="397"/>
      <c r="BE71" s="397"/>
      <c r="BF71" s="397"/>
      <c r="BG71" s="397"/>
      <c r="BH71" s="397"/>
      <c r="BI71" s="397"/>
      <c r="BJ71" s="397"/>
      <c r="BK71" s="397"/>
      <c r="BL71" s="397"/>
      <c r="BM71" s="397"/>
      <c r="BN71" s="397"/>
      <c r="BO71" s="397"/>
      <c r="BP71" s="397"/>
      <c r="BQ71" s="397"/>
      <c r="BR71" s="397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  <c r="DO71" s="119"/>
      <c r="DP71" s="119"/>
      <c r="DQ71" s="119"/>
      <c r="DR71" s="119"/>
      <c r="DS71" s="119"/>
      <c r="DT71" s="119"/>
      <c r="DU71" s="119"/>
      <c r="DV71" s="119"/>
      <c r="DW71" s="119"/>
      <c r="DX71" s="119"/>
      <c r="DY71" s="119"/>
      <c r="DZ71" s="119"/>
      <c r="EA71" s="119"/>
      <c r="EB71" s="119"/>
      <c r="EC71" s="119"/>
      <c r="ED71" s="119"/>
      <c r="EE71" s="119"/>
      <c r="EF71" s="119"/>
      <c r="EG71" s="119"/>
      <c r="EH71" s="119"/>
      <c r="EI71" s="119"/>
      <c r="EJ71" s="119"/>
      <c r="EK71" s="119"/>
      <c r="EL71" s="119"/>
      <c r="EM71" s="119"/>
      <c r="EN71" s="119"/>
      <c r="EO71" s="119"/>
      <c r="EP71" s="119"/>
      <c r="EQ71" s="119"/>
      <c r="ER71" s="119"/>
      <c r="ES71" s="119"/>
      <c r="ET71" s="119"/>
      <c r="EU71" s="119"/>
      <c r="EV71" s="119"/>
      <c r="EW71" s="119"/>
      <c r="EX71" s="119"/>
      <c r="EY71" s="119"/>
      <c r="EZ71" s="119"/>
      <c r="FA71" s="119"/>
      <c r="FB71" s="119"/>
      <c r="FC71" s="119"/>
      <c r="FD71" s="119"/>
      <c r="FE71" s="119"/>
      <c r="FF71" s="119"/>
      <c r="FG71" s="119"/>
      <c r="FH71" s="119"/>
      <c r="FI71" s="119"/>
      <c r="FJ71" s="119"/>
      <c r="FK71" s="119"/>
      <c r="FL71" s="119"/>
      <c r="FM71" s="119"/>
      <c r="FN71" s="119"/>
      <c r="FO71" s="119"/>
      <c r="FP71" s="119"/>
      <c r="FQ71" s="119"/>
      <c r="FR71" s="119"/>
      <c r="FS71" s="119"/>
      <c r="FT71" s="119"/>
      <c r="FU71" s="119"/>
      <c r="FV71" s="119"/>
      <c r="FW71" s="119"/>
      <c r="FX71" s="119"/>
      <c r="FY71" s="119"/>
      <c r="FZ71" s="119"/>
      <c r="GA71" s="119"/>
      <c r="GB71" s="119"/>
      <c r="GC71" s="119"/>
      <c r="GD71" s="119"/>
      <c r="GE71" s="119"/>
      <c r="GF71" s="119"/>
      <c r="GG71" s="119"/>
      <c r="GH71" s="119"/>
      <c r="GI71" s="119"/>
      <c r="GJ71" s="119"/>
      <c r="GK71" s="119"/>
      <c r="GL71" s="119"/>
      <c r="GM71" s="119"/>
      <c r="GN71" s="119"/>
      <c r="GO71" s="119"/>
      <c r="GP71" s="119"/>
      <c r="GQ71" s="119"/>
      <c r="GR71" s="119"/>
      <c r="GS71" s="119"/>
      <c r="GT71" s="119"/>
      <c r="GU71" s="119"/>
      <c r="GV71" s="119"/>
      <c r="GW71" s="119"/>
      <c r="GX71" s="119"/>
      <c r="GY71" s="119"/>
      <c r="GZ71" s="119"/>
      <c r="HA71" s="119"/>
      <c r="HB71" s="119"/>
      <c r="HC71" s="119"/>
      <c r="HD71" s="119"/>
      <c r="HE71" s="119"/>
      <c r="HF71" s="119"/>
      <c r="HG71" s="119"/>
      <c r="HH71" s="119"/>
      <c r="HI71" s="119"/>
      <c r="HJ71" s="119"/>
      <c r="HK71" s="119"/>
      <c r="HL71" s="119"/>
      <c r="HM71" s="119"/>
      <c r="HN71" s="119"/>
      <c r="HO71" s="119"/>
      <c r="HP71" s="119"/>
      <c r="HQ71" s="119"/>
      <c r="HR71" s="119"/>
      <c r="HS71" s="119"/>
      <c r="HT71" s="119"/>
      <c r="HU71" s="119"/>
      <c r="HV71" s="119"/>
      <c r="HW71" s="119"/>
      <c r="HX71" s="119"/>
      <c r="HY71" s="119"/>
      <c r="HZ71" s="119"/>
      <c r="IA71" s="119"/>
      <c r="IB71" s="119"/>
      <c r="IC71" s="119"/>
      <c r="ID71" s="119"/>
      <c r="IE71" s="119"/>
      <c r="IF71" s="119"/>
      <c r="IG71" s="119"/>
      <c r="IH71" s="119"/>
      <c r="II71" s="119"/>
      <c r="IJ71" s="119"/>
      <c r="IK71" s="119"/>
      <c r="IL71" s="119"/>
      <c r="IM71" s="119"/>
      <c r="IN71" s="119"/>
      <c r="IO71" s="119"/>
      <c r="IP71" s="119"/>
      <c r="IQ71" s="119"/>
      <c r="IR71" s="119"/>
      <c r="IS71" s="119"/>
      <c r="IT71" s="119"/>
      <c r="IU71" s="119"/>
      <c r="IV71" s="119"/>
      <c r="IW71" s="119"/>
      <c r="IX71" s="119"/>
      <c r="IY71" s="119"/>
      <c r="IZ71" s="119"/>
      <c r="JA71" s="119"/>
      <c r="JB71" s="119"/>
      <c r="JC71" s="119"/>
      <c r="JD71" s="119"/>
      <c r="JE71" s="119"/>
      <c r="JF71" s="119"/>
      <c r="JG71" s="119"/>
      <c r="JH71" s="119"/>
      <c r="JI71" s="119"/>
      <c r="JJ71" s="119"/>
      <c r="JK71" s="119"/>
      <c r="JL71" s="119"/>
      <c r="JM71" s="119"/>
      <c r="JN71" s="119"/>
      <c r="JO71" s="119"/>
      <c r="JP71" s="119"/>
      <c r="JQ71" s="119"/>
      <c r="JR71" s="119"/>
      <c r="JS71" s="119"/>
      <c r="JT71" s="119"/>
      <c r="JU71" s="119"/>
      <c r="JV71" s="119"/>
      <c r="JW71" s="119"/>
      <c r="JX71" s="119"/>
      <c r="JY71" s="119"/>
      <c r="JZ71" s="119"/>
      <c r="KA71" s="119"/>
      <c r="KB71" s="119"/>
      <c r="KC71" s="119"/>
      <c r="KD71" s="119"/>
      <c r="KE71" s="119"/>
      <c r="KF71" s="119"/>
      <c r="KG71" s="119"/>
      <c r="KH71" s="119"/>
      <c r="KI71" s="119"/>
      <c r="KJ71" s="119"/>
      <c r="KK71" s="119"/>
      <c r="KL71" s="119"/>
      <c r="KM71" s="119"/>
      <c r="KN71" s="119"/>
      <c r="KO71" s="119"/>
      <c r="KP71" s="119"/>
      <c r="KQ71" s="119"/>
      <c r="KR71" s="119"/>
      <c r="KS71" s="119"/>
      <c r="KT71" s="119"/>
      <c r="KU71" s="119"/>
      <c r="KV71" s="119"/>
      <c r="KW71" s="119"/>
      <c r="KX71" s="119"/>
      <c r="KY71" s="119"/>
      <c r="KZ71" s="119"/>
      <c r="LA71" s="119"/>
      <c r="LB71" s="119"/>
      <c r="LC71" s="119"/>
      <c r="LD71" s="119"/>
      <c r="LE71" s="119"/>
      <c r="LF71" s="119"/>
      <c r="LG71" s="119"/>
      <c r="LH71" s="119"/>
      <c r="LI71" s="119"/>
      <c r="LJ71" s="119"/>
      <c r="LK71" s="119"/>
      <c r="LL71" s="119"/>
      <c r="LM71" s="119"/>
      <c r="LN71" s="119"/>
      <c r="LO71" s="119"/>
      <c r="LP71" s="119"/>
      <c r="LQ71" s="119"/>
      <c r="LR71" s="119"/>
      <c r="LS71" s="119"/>
      <c r="LT71" s="119"/>
      <c r="LU71" s="119"/>
      <c r="LV71" s="119"/>
      <c r="LW71" s="119"/>
      <c r="LX71" s="119"/>
      <c r="LY71" s="119"/>
      <c r="LZ71" s="119"/>
      <c r="MA71" s="119"/>
      <c r="MB71" s="119"/>
      <c r="MC71" s="119"/>
      <c r="MD71" s="119"/>
      <c r="ME71" s="119"/>
      <c r="MF71" s="119"/>
      <c r="MG71" s="119"/>
      <c r="MH71" s="119"/>
      <c r="MI71" s="119"/>
      <c r="MJ71" s="119"/>
      <c r="MK71" s="119"/>
      <c r="ML71" s="119"/>
      <c r="MM71" s="119"/>
      <c r="MN71" s="119"/>
      <c r="MO71" s="119"/>
      <c r="MP71" s="119"/>
      <c r="MQ71" s="119"/>
      <c r="MR71" s="119"/>
      <c r="MS71" s="119"/>
      <c r="MT71" s="119"/>
      <c r="MU71" s="119"/>
      <c r="MV71" s="119"/>
      <c r="MW71" s="119"/>
      <c r="MX71" s="119"/>
      <c r="MY71" s="119"/>
      <c r="MZ71" s="119"/>
      <c r="NA71" s="119"/>
      <c r="NB71" s="119"/>
      <c r="NC71" s="119"/>
      <c r="ND71" s="119"/>
      <c r="NE71" s="119"/>
      <c r="NF71" s="119"/>
      <c r="NG71" s="119"/>
      <c r="NH71" s="119"/>
      <c r="NI71" s="119"/>
      <c r="NJ71" s="119"/>
      <c r="NK71" s="119"/>
      <c r="NL71" s="119"/>
      <c r="NM71" s="119"/>
      <c r="NN71" s="119"/>
      <c r="NO71" s="119"/>
      <c r="NP71" s="119"/>
      <c r="NQ71" s="119"/>
      <c r="NR71" s="119"/>
      <c r="NS71" s="119"/>
      <c r="NT71" s="119"/>
      <c r="NU71" s="119"/>
      <c r="NV71" s="119"/>
      <c r="NW71" s="119"/>
      <c r="NX71" s="119"/>
      <c r="NY71" s="119"/>
      <c r="NZ71" s="119"/>
      <c r="OA71" s="119"/>
      <c r="OB71" s="119"/>
      <c r="OC71" s="119"/>
      <c r="OD71" s="119"/>
      <c r="OE71" s="119"/>
      <c r="OF71" s="119"/>
      <c r="OG71" s="119"/>
      <c r="OH71" s="119"/>
      <c r="OI71" s="119"/>
      <c r="OJ71" s="119"/>
      <c r="OK71" s="119"/>
      <c r="OL71" s="119"/>
      <c r="OM71" s="119"/>
      <c r="ON71" s="119"/>
      <c r="OO71" s="119"/>
      <c r="OP71" s="119"/>
      <c r="OQ71" s="119"/>
      <c r="OR71" s="119"/>
      <c r="OS71" s="119"/>
      <c r="OT71" s="119"/>
      <c r="OU71" s="119"/>
      <c r="OV71" s="119"/>
      <c r="OW71" s="119"/>
      <c r="OX71" s="119"/>
      <c r="OY71" s="119"/>
      <c r="OZ71" s="119"/>
      <c r="PA71" s="119"/>
      <c r="PB71" s="119"/>
      <c r="PC71" s="119"/>
      <c r="PD71" s="119"/>
      <c r="PE71" s="119"/>
      <c r="PF71" s="119"/>
      <c r="PG71" s="119"/>
      <c r="PH71" s="119"/>
      <c r="PI71" s="119"/>
      <c r="PJ71" s="119"/>
      <c r="PK71" s="119"/>
      <c r="PL71" s="119"/>
      <c r="PM71" s="119"/>
      <c r="PN71" s="119"/>
      <c r="PO71" s="119"/>
      <c r="PP71" s="119"/>
      <c r="PQ71" s="119"/>
      <c r="PR71" s="119"/>
      <c r="PS71" s="119"/>
      <c r="PT71" s="119"/>
      <c r="PU71" s="119"/>
      <c r="PV71" s="119"/>
      <c r="PW71" s="119"/>
      <c r="PX71" s="119"/>
      <c r="PY71" s="119"/>
      <c r="PZ71" s="119"/>
      <c r="QA71" s="119"/>
      <c r="QB71" s="119"/>
      <c r="QC71" s="119"/>
      <c r="QD71" s="119"/>
      <c r="QE71" s="119"/>
      <c r="QF71" s="119"/>
      <c r="QG71" s="119"/>
      <c r="QH71" s="119"/>
      <c r="QI71" s="119"/>
      <c r="QJ71" s="119"/>
      <c r="QK71" s="119"/>
      <c r="QL71" s="119"/>
      <c r="QM71" s="119"/>
      <c r="QN71" s="119"/>
      <c r="QO71" s="119"/>
      <c r="QP71" s="119"/>
      <c r="QQ71" s="119"/>
      <c r="QR71" s="119"/>
      <c r="QS71" s="119"/>
      <c r="QT71" s="119"/>
      <c r="QU71" s="119"/>
      <c r="QV71" s="119"/>
      <c r="QW71" s="119"/>
      <c r="QX71" s="119"/>
      <c r="QY71" s="119"/>
      <c r="QZ71" s="119"/>
      <c r="RA71" s="119"/>
      <c r="RB71" s="119"/>
      <c r="RC71" s="119"/>
      <c r="RD71" s="119"/>
      <c r="RE71" s="119"/>
      <c r="RF71" s="119"/>
      <c r="RG71" s="119"/>
      <c r="RH71" s="119"/>
      <c r="RI71" s="119"/>
      <c r="RJ71" s="119"/>
      <c r="RK71" s="119"/>
      <c r="RL71" s="119"/>
      <c r="RM71" s="119"/>
      <c r="RN71" s="119"/>
      <c r="RO71" s="119"/>
      <c r="RP71" s="119"/>
      <c r="RQ71" s="119"/>
      <c r="RR71" s="119"/>
      <c r="RS71" s="119"/>
    </row>
    <row r="72" spans="1:487" ht="12.75">
      <c r="A72" s="107" t="s">
        <v>4671</v>
      </c>
      <c r="B72" s="172" t="s">
        <v>3855</v>
      </c>
      <c r="C72" s="92" t="s">
        <v>378</v>
      </c>
      <c r="D72" s="297">
        <v>164000</v>
      </c>
      <c r="E72" s="92" t="s">
        <v>4502</v>
      </c>
      <c r="F72" s="193" t="s">
        <v>4207</v>
      </c>
      <c r="G72" s="764" t="s">
        <v>1439</v>
      </c>
      <c r="H72" s="92" t="s">
        <v>27</v>
      </c>
      <c r="I72" s="754">
        <v>1000</v>
      </c>
      <c r="J72" s="137">
        <v>45000</v>
      </c>
      <c r="K72" s="107"/>
      <c r="L72" s="291" t="s">
        <v>4682</v>
      </c>
      <c r="M72" s="107"/>
      <c r="N72" s="92" t="s">
        <v>30</v>
      </c>
      <c r="O72" s="454">
        <v>45250</v>
      </c>
      <c r="P72" s="92" t="s">
        <v>4507</v>
      </c>
      <c r="Q72" s="92" t="s">
        <v>1553</v>
      </c>
      <c r="R72" s="765" t="s">
        <v>4676</v>
      </c>
      <c r="S72" s="107" t="s">
        <v>80</v>
      </c>
      <c r="T72" s="397"/>
      <c r="U72" s="397"/>
      <c r="V72" s="397"/>
      <c r="W72" s="397"/>
      <c r="X72" s="397"/>
      <c r="Y72" s="397"/>
      <c r="Z72" s="397"/>
      <c r="AA72" s="397"/>
      <c r="AB72" s="397"/>
      <c r="AC72" s="397"/>
      <c r="AD72" s="397"/>
      <c r="AE72" s="397"/>
      <c r="AF72" s="397"/>
      <c r="AG72" s="397"/>
      <c r="AH72" s="397"/>
      <c r="AI72" s="397"/>
      <c r="AJ72" s="397"/>
      <c r="AK72" s="397"/>
      <c r="AL72" s="397"/>
      <c r="AM72" s="397"/>
      <c r="AN72" s="397"/>
      <c r="AO72" s="397"/>
      <c r="AP72" s="397"/>
      <c r="AQ72" s="397"/>
      <c r="AR72" s="397"/>
      <c r="AS72" s="397"/>
      <c r="AT72" s="397"/>
      <c r="AU72" s="397"/>
      <c r="AV72" s="397"/>
      <c r="AW72" s="397"/>
      <c r="AX72" s="397"/>
      <c r="AY72" s="397"/>
      <c r="AZ72" s="397"/>
      <c r="BA72" s="397"/>
      <c r="BB72" s="397"/>
      <c r="BC72" s="397"/>
      <c r="BD72" s="397"/>
      <c r="BE72" s="397"/>
      <c r="BF72" s="397"/>
      <c r="BG72" s="397"/>
      <c r="BH72" s="397"/>
      <c r="BI72" s="397"/>
      <c r="BJ72" s="397"/>
      <c r="BK72" s="397"/>
      <c r="BL72" s="397"/>
      <c r="BM72" s="397"/>
      <c r="BN72" s="397"/>
      <c r="BO72" s="397"/>
      <c r="BP72" s="397"/>
      <c r="BQ72" s="397"/>
      <c r="BR72" s="397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  <c r="DO72" s="119"/>
      <c r="DP72" s="119"/>
      <c r="DQ72" s="119"/>
      <c r="DR72" s="119"/>
      <c r="DS72" s="119"/>
      <c r="DT72" s="119"/>
      <c r="DU72" s="119"/>
      <c r="DV72" s="119"/>
      <c r="DW72" s="119"/>
      <c r="DX72" s="119"/>
      <c r="DY72" s="119"/>
      <c r="DZ72" s="119"/>
      <c r="EA72" s="119"/>
      <c r="EB72" s="119"/>
      <c r="EC72" s="119"/>
      <c r="ED72" s="119"/>
      <c r="EE72" s="119"/>
      <c r="EF72" s="119"/>
      <c r="EG72" s="119"/>
      <c r="EH72" s="119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19"/>
      <c r="EU72" s="119"/>
      <c r="EV72" s="119"/>
      <c r="EW72" s="119"/>
      <c r="EX72" s="119"/>
      <c r="EY72" s="119"/>
      <c r="EZ72" s="119"/>
      <c r="FA72" s="119"/>
      <c r="FB72" s="119"/>
      <c r="FC72" s="119"/>
      <c r="FD72" s="119"/>
      <c r="FE72" s="119"/>
      <c r="FF72" s="119"/>
      <c r="FG72" s="119"/>
      <c r="FH72" s="119"/>
      <c r="FI72" s="119"/>
      <c r="FJ72" s="119"/>
      <c r="FK72" s="119"/>
      <c r="FL72" s="119"/>
      <c r="FM72" s="119"/>
      <c r="FN72" s="119"/>
      <c r="FO72" s="119"/>
      <c r="FP72" s="119"/>
      <c r="FQ72" s="119"/>
      <c r="FR72" s="119"/>
      <c r="FS72" s="119"/>
      <c r="FT72" s="119"/>
      <c r="FU72" s="119"/>
      <c r="FV72" s="119"/>
      <c r="FW72" s="119"/>
      <c r="FX72" s="119"/>
      <c r="FY72" s="119"/>
      <c r="FZ72" s="119"/>
      <c r="GA72" s="119"/>
      <c r="GB72" s="119"/>
      <c r="GC72" s="119"/>
      <c r="GD72" s="119"/>
      <c r="GE72" s="119"/>
      <c r="GF72" s="119"/>
      <c r="GG72" s="119"/>
      <c r="GH72" s="119"/>
      <c r="GI72" s="119"/>
      <c r="GJ72" s="119"/>
      <c r="GK72" s="119"/>
      <c r="GL72" s="119"/>
      <c r="GM72" s="119"/>
      <c r="GN72" s="119"/>
      <c r="GO72" s="119"/>
      <c r="GP72" s="119"/>
      <c r="GQ72" s="119"/>
      <c r="GR72" s="119"/>
      <c r="GS72" s="119"/>
      <c r="GT72" s="119"/>
      <c r="GU72" s="119"/>
      <c r="GV72" s="119"/>
      <c r="GW72" s="119"/>
      <c r="GX72" s="119"/>
      <c r="GY72" s="119"/>
      <c r="GZ72" s="119"/>
      <c r="HA72" s="119"/>
      <c r="HB72" s="119"/>
      <c r="HC72" s="119"/>
      <c r="HD72" s="119"/>
      <c r="HE72" s="119"/>
      <c r="HF72" s="119"/>
      <c r="HG72" s="119"/>
      <c r="HH72" s="119"/>
      <c r="HI72" s="119"/>
      <c r="HJ72" s="119"/>
      <c r="HK72" s="119"/>
      <c r="HL72" s="119"/>
      <c r="HM72" s="119"/>
      <c r="HN72" s="119"/>
      <c r="HO72" s="119"/>
      <c r="HP72" s="119"/>
      <c r="HQ72" s="119"/>
      <c r="HR72" s="119"/>
      <c r="HS72" s="119"/>
      <c r="HT72" s="119"/>
      <c r="HU72" s="119"/>
      <c r="HV72" s="119"/>
      <c r="HW72" s="119"/>
      <c r="HX72" s="119"/>
      <c r="HY72" s="119"/>
      <c r="HZ72" s="119"/>
      <c r="IA72" s="119"/>
      <c r="IB72" s="119"/>
      <c r="IC72" s="119"/>
      <c r="ID72" s="119"/>
      <c r="IE72" s="119"/>
      <c r="IF72" s="119"/>
      <c r="IG72" s="119"/>
      <c r="IH72" s="119"/>
      <c r="II72" s="119"/>
      <c r="IJ72" s="119"/>
      <c r="IK72" s="119"/>
      <c r="IL72" s="119"/>
      <c r="IM72" s="119"/>
      <c r="IN72" s="119"/>
      <c r="IO72" s="119"/>
      <c r="IP72" s="119"/>
      <c r="IQ72" s="119"/>
      <c r="IR72" s="119"/>
      <c r="IS72" s="119"/>
      <c r="IT72" s="119"/>
      <c r="IU72" s="119"/>
      <c r="IV72" s="119"/>
      <c r="IW72" s="119"/>
      <c r="IX72" s="119"/>
      <c r="IY72" s="119"/>
      <c r="IZ72" s="119"/>
      <c r="JA72" s="119"/>
      <c r="JB72" s="119"/>
      <c r="JC72" s="119"/>
      <c r="JD72" s="119"/>
      <c r="JE72" s="119"/>
      <c r="JF72" s="119"/>
      <c r="JG72" s="119"/>
      <c r="JH72" s="119"/>
      <c r="JI72" s="119"/>
      <c r="JJ72" s="119"/>
      <c r="JK72" s="119"/>
      <c r="JL72" s="119"/>
      <c r="JM72" s="119"/>
      <c r="JN72" s="119"/>
      <c r="JO72" s="119"/>
      <c r="JP72" s="119"/>
      <c r="JQ72" s="119"/>
      <c r="JR72" s="119"/>
      <c r="JS72" s="119"/>
      <c r="JT72" s="119"/>
      <c r="JU72" s="119"/>
      <c r="JV72" s="119"/>
      <c r="JW72" s="119"/>
      <c r="JX72" s="119"/>
      <c r="JY72" s="119"/>
      <c r="JZ72" s="119"/>
      <c r="KA72" s="119"/>
      <c r="KB72" s="119"/>
      <c r="KC72" s="119"/>
      <c r="KD72" s="119"/>
      <c r="KE72" s="119"/>
      <c r="KF72" s="119"/>
      <c r="KG72" s="119"/>
      <c r="KH72" s="119"/>
      <c r="KI72" s="119"/>
      <c r="KJ72" s="119"/>
      <c r="KK72" s="119"/>
      <c r="KL72" s="119"/>
      <c r="KM72" s="119"/>
      <c r="KN72" s="119"/>
      <c r="KO72" s="119"/>
      <c r="KP72" s="119"/>
      <c r="KQ72" s="119"/>
      <c r="KR72" s="119"/>
      <c r="KS72" s="119"/>
      <c r="KT72" s="119"/>
      <c r="KU72" s="119"/>
      <c r="KV72" s="119"/>
      <c r="KW72" s="119"/>
      <c r="KX72" s="119"/>
      <c r="KY72" s="119"/>
      <c r="KZ72" s="119"/>
      <c r="LA72" s="119"/>
      <c r="LB72" s="119"/>
      <c r="LC72" s="119"/>
      <c r="LD72" s="119"/>
      <c r="LE72" s="119"/>
      <c r="LF72" s="119"/>
      <c r="LG72" s="119"/>
      <c r="LH72" s="119"/>
      <c r="LI72" s="119"/>
      <c r="LJ72" s="119"/>
      <c r="LK72" s="119"/>
      <c r="LL72" s="119"/>
      <c r="LM72" s="119"/>
      <c r="LN72" s="119"/>
      <c r="LO72" s="119"/>
      <c r="LP72" s="119"/>
      <c r="LQ72" s="119"/>
      <c r="LR72" s="119"/>
      <c r="LS72" s="119"/>
      <c r="LT72" s="119"/>
      <c r="LU72" s="119"/>
      <c r="LV72" s="119"/>
      <c r="LW72" s="119"/>
      <c r="LX72" s="119"/>
      <c r="LY72" s="119"/>
      <c r="LZ72" s="119"/>
      <c r="MA72" s="119"/>
      <c r="MB72" s="119"/>
      <c r="MC72" s="119"/>
      <c r="MD72" s="119"/>
      <c r="ME72" s="119"/>
      <c r="MF72" s="119"/>
      <c r="MG72" s="119"/>
      <c r="MH72" s="119"/>
      <c r="MI72" s="119"/>
      <c r="MJ72" s="119"/>
      <c r="MK72" s="119"/>
      <c r="ML72" s="119"/>
      <c r="MM72" s="119"/>
      <c r="MN72" s="119"/>
      <c r="MO72" s="119"/>
      <c r="MP72" s="119"/>
      <c r="MQ72" s="119"/>
      <c r="MR72" s="119"/>
      <c r="MS72" s="119"/>
      <c r="MT72" s="119"/>
      <c r="MU72" s="119"/>
      <c r="MV72" s="119"/>
      <c r="MW72" s="119"/>
      <c r="MX72" s="119"/>
      <c r="MY72" s="119"/>
      <c r="MZ72" s="119"/>
      <c r="NA72" s="119"/>
      <c r="NB72" s="119"/>
      <c r="NC72" s="119"/>
      <c r="ND72" s="119"/>
      <c r="NE72" s="119"/>
      <c r="NF72" s="119"/>
      <c r="NG72" s="119"/>
      <c r="NH72" s="119"/>
      <c r="NI72" s="119"/>
      <c r="NJ72" s="119"/>
      <c r="NK72" s="119"/>
      <c r="NL72" s="119"/>
      <c r="NM72" s="119"/>
      <c r="NN72" s="119"/>
      <c r="NO72" s="119"/>
      <c r="NP72" s="119"/>
      <c r="NQ72" s="119"/>
      <c r="NR72" s="119"/>
      <c r="NS72" s="119"/>
      <c r="NT72" s="119"/>
      <c r="NU72" s="119"/>
      <c r="NV72" s="119"/>
      <c r="NW72" s="119"/>
      <c r="NX72" s="119"/>
      <c r="NY72" s="119"/>
      <c r="NZ72" s="119"/>
      <c r="OA72" s="119"/>
      <c r="OB72" s="119"/>
      <c r="OC72" s="119"/>
      <c r="OD72" s="119"/>
      <c r="OE72" s="119"/>
      <c r="OF72" s="119"/>
      <c r="OG72" s="119"/>
      <c r="OH72" s="119"/>
      <c r="OI72" s="119"/>
      <c r="OJ72" s="119"/>
      <c r="OK72" s="119"/>
      <c r="OL72" s="119"/>
      <c r="OM72" s="119"/>
      <c r="ON72" s="119"/>
      <c r="OO72" s="119"/>
      <c r="OP72" s="119"/>
      <c r="OQ72" s="119"/>
      <c r="OR72" s="119"/>
      <c r="OS72" s="119"/>
      <c r="OT72" s="119"/>
      <c r="OU72" s="119"/>
      <c r="OV72" s="119"/>
      <c r="OW72" s="119"/>
      <c r="OX72" s="119"/>
      <c r="OY72" s="119"/>
      <c r="OZ72" s="119"/>
      <c r="PA72" s="119"/>
      <c r="PB72" s="119"/>
      <c r="PC72" s="119"/>
      <c r="PD72" s="119"/>
      <c r="PE72" s="119"/>
      <c r="PF72" s="119"/>
      <c r="PG72" s="119"/>
      <c r="PH72" s="119"/>
      <c r="PI72" s="119"/>
      <c r="PJ72" s="119"/>
      <c r="PK72" s="119"/>
      <c r="PL72" s="119"/>
      <c r="PM72" s="119"/>
      <c r="PN72" s="119"/>
      <c r="PO72" s="119"/>
      <c r="PP72" s="119"/>
      <c r="PQ72" s="119"/>
      <c r="PR72" s="119"/>
      <c r="PS72" s="119"/>
      <c r="PT72" s="119"/>
      <c r="PU72" s="119"/>
      <c r="PV72" s="119"/>
      <c r="PW72" s="119"/>
      <c r="PX72" s="119"/>
      <c r="PY72" s="119"/>
      <c r="PZ72" s="119"/>
      <c r="QA72" s="119"/>
      <c r="QB72" s="119"/>
      <c r="QC72" s="119"/>
      <c r="QD72" s="119"/>
      <c r="QE72" s="119"/>
      <c r="QF72" s="119"/>
      <c r="QG72" s="119"/>
      <c r="QH72" s="119"/>
      <c r="QI72" s="119"/>
      <c r="QJ72" s="119"/>
      <c r="QK72" s="119"/>
      <c r="QL72" s="119"/>
      <c r="QM72" s="119"/>
      <c r="QN72" s="119"/>
      <c r="QO72" s="119"/>
      <c r="QP72" s="119"/>
      <c r="QQ72" s="119"/>
      <c r="QR72" s="119"/>
      <c r="QS72" s="119"/>
      <c r="QT72" s="119"/>
      <c r="QU72" s="119"/>
      <c r="QV72" s="119"/>
      <c r="QW72" s="119"/>
      <c r="QX72" s="119"/>
      <c r="QY72" s="119"/>
      <c r="QZ72" s="119"/>
      <c r="RA72" s="119"/>
      <c r="RB72" s="119"/>
      <c r="RC72" s="119"/>
      <c r="RD72" s="119"/>
      <c r="RE72" s="119"/>
      <c r="RF72" s="119"/>
      <c r="RG72" s="119"/>
      <c r="RH72" s="119"/>
      <c r="RI72" s="119"/>
      <c r="RJ72" s="119"/>
      <c r="RK72" s="119"/>
      <c r="RL72" s="119"/>
      <c r="RM72" s="119"/>
      <c r="RN72" s="119"/>
      <c r="RO72" s="119"/>
      <c r="RP72" s="119"/>
      <c r="RQ72" s="119"/>
      <c r="RR72" s="119"/>
      <c r="RS72" s="119"/>
    </row>
    <row r="73" spans="1:487" ht="12.75">
      <c r="A73" s="107" t="s">
        <v>4671</v>
      </c>
      <c r="B73" s="172" t="s">
        <v>3855</v>
      </c>
      <c r="C73" s="92" t="s">
        <v>378</v>
      </c>
      <c r="D73" s="297">
        <v>164000</v>
      </c>
      <c r="E73" s="92" t="s">
        <v>4505</v>
      </c>
      <c r="F73" s="193" t="s">
        <v>4207</v>
      </c>
      <c r="G73" s="764" t="s">
        <v>1439</v>
      </c>
      <c r="H73" s="92" t="s">
        <v>27</v>
      </c>
      <c r="I73" s="754">
        <v>1000</v>
      </c>
      <c r="J73" s="137">
        <v>45000</v>
      </c>
      <c r="K73" s="107"/>
      <c r="L73" s="123" t="s">
        <v>4683</v>
      </c>
      <c r="M73" s="107"/>
      <c r="N73" s="92" t="s">
        <v>30</v>
      </c>
      <c r="O73" s="454">
        <v>45271</v>
      </c>
      <c r="P73" s="92" t="s">
        <v>4595</v>
      </c>
      <c r="Q73" s="92" t="s">
        <v>1823</v>
      </c>
      <c r="R73" s="765" t="s">
        <v>4676</v>
      </c>
      <c r="S73" s="107" t="s">
        <v>80</v>
      </c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  <c r="DO73" s="119"/>
      <c r="DP73" s="119"/>
      <c r="DQ73" s="119"/>
      <c r="DR73" s="119"/>
      <c r="DS73" s="119"/>
      <c r="DT73" s="119"/>
      <c r="DU73" s="119"/>
      <c r="DV73" s="119"/>
      <c r="DW73" s="119"/>
      <c r="DX73" s="119"/>
      <c r="DY73" s="119"/>
      <c r="DZ73" s="119"/>
      <c r="EA73" s="119"/>
      <c r="EB73" s="119"/>
      <c r="EC73" s="119"/>
      <c r="ED73" s="119"/>
      <c r="EE73" s="119"/>
      <c r="EF73" s="119"/>
      <c r="EG73" s="119"/>
      <c r="EH73" s="119"/>
      <c r="EI73" s="119"/>
      <c r="EJ73" s="119"/>
      <c r="EK73" s="119"/>
      <c r="EL73" s="119"/>
      <c r="EM73" s="119"/>
      <c r="EN73" s="119"/>
      <c r="EO73" s="119"/>
      <c r="EP73" s="119"/>
      <c r="EQ73" s="119"/>
      <c r="ER73" s="119"/>
      <c r="ES73" s="119"/>
      <c r="ET73" s="119"/>
      <c r="EU73" s="119"/>
      <c r="EV73" s="119"/>
      <c r="EW73" s="119"/>
      <c r="EX73" s="119"/>
      <c r="EY73" s="119"/>
      <c r="EZ73" s="119"/>
      <c r="FA73" s="119"/>
      <c r="FB73" s="119"/>
      <c r="FC73" s="119"/>
      <c r="FD73" s="119"/>
      <c r="FE73" s="119"/>
      <c r="FF73" s="119"/>
      <c r="FG73" s="119"/>
      <c r="FH73" s="119"/>
      <c r="FI73" s="119"/>
      <c r="FJ73" s="119"/>
      <c r="FK73" s="119"/>
      <c r="FL73" s="119"/>
      <c r="FM73" s="119"/>
      <c r="FN73" s="119"/>
      <c r="FO73" s="119"/>
      <c r="FP73" s="119"/>
      <c r="FQ73" s="119"/>
      <c r="FR73" s="119"/>
      <c r="FS73" s="119"/>
      <c r="FT73" s="119"/>
      <c r="FU73" s="119"/>
      <c r="FV73" s="119"/>
      <c r="FW73" s="119"/>
      <c r="FX73" s="119"/>
      <c r="FY73" s="119"/>
      <c r="FZ73" s="119"/>
      <c r="GA73" s="119"/>
      <c r="GB73" s="119"/>
      <c r="GC73" s="119"/>
      <c r="GD73" s="119"/>
      <c r="GE73" s="119"/>
      <c r="GF73" s="119"/>
      <c r="GG73" s="119"/>
      <c r="GH73" s="119"/>
      <c r="GI73" s="119"/>
      <c r="GJ73" s="119"/>
      <c r="GK73" s="119"/>
      <c r="GL73" s="119"/>
      <c r="GM73" s="119"/>
      <c r="GN73" s="119"/>
      <c r="GO73" s="119"/>
      <c r="GP73" s="119"/>
      <c r="GQ73" s="119"/>
      <c r="GR73" s="119"/>
      <c r="GS73" s="119"/>
      <c r="GT73" s="119"/>
      <c r="GU73" s="119"/>
      <c r="GV73" s="119"/>
      <c r="GW73" s="119"/>
      <c r="GX73" s="119"/>
      <c r="GY73" s="119"/>
      <c r="GZ73" s="119"/>
      <c r="HA73" s="119"/>
      <c r="HB73" s="119"/>
      <c r="HC73" s="119"/>
      <c r="HD73" s="119"/>
      <c r="HE73" s="119"/>
      <c r="HF73" s="119"/>
      <c r="HG73" s="119"/>
      <c r="HH73" s="119"/>
      <c r="HI73" s="119"/>
      <c r="HJ73" s="119"/>
      <c r="HK73" s="119"/>
      <c r="HL73" s="119"/>
      <c r="HM73" s="119"/>
      <c r="HN73" s="119"/>
      <c r="HO73" s="119"/>
      <c r="HP73" s="119"/>
      <c r="HQ73" s="119"/>
      <c r="HR73" s="119"/>
      <c r="HS73" s="119"/>
      <c r="HT73" s="119"/>
      <c r="HU73" s="119"/>
      <c r="HV73" s="119"/>
      <c r="HW73" s="119"/>
      <c r="HX73" s="119"/>
      <c r="HY73" s="119"/>
      <c r="HZ73" s="119"/>
      <c r="IA73" s="119"/>
      <c r="IB73" s="119"/>
      <c r="IC73" s="119"/>
      <c r="ID73" s="119"/>
      <c r="IE73" s="119"/>
      <c r="IF73" s="119"/>
      <c r="IG73" s="119"/>
      <c r="IH73" s="119"/>
      <c r="II73" s="119"/>
      <c r="IJ73" s="119"/>
      <c r="IK73" s="119"/>
      <c r="IL73" s="119"/>
      <c r="IM73" s="119"/>
      <c r="IN73" s="119"/>
      <c r="IO73" s="119"/>
      <c r="IP73" s="119"/>
      <c r="IQ73" s="119"/>
      <c r="IR73" s="119"/>
      <c r="IS73" s="119"/>
      <c r="IT73" s="119"/>
      <c r="IU73" s="119"/>
      <c r="IV73" s="119"/>
      <c r="IW73" s="119"/>
      <c r="IX73" s="119"/>
      <c r="IY73" s="119"/>
      <c r="IZ73" s="119"/>
      <c r="JA73" s="119"/>
      <c r="JB73" s="119"/>
      <c r="JC73" s="119"/>
      <c r="JD73" s="119"/>
      <c r="JE73" s="119"/>
      <c r="JF73" s="119"/>
      <c r="JG73" s="119"/>
      <c r="JH73" s="119"/>
      <c r="JI73" s="119"/>
      <c r="JJ73" s="119"/>
      <c r="JK73" s="119"/>
      <c r="JL73" s="119"/>
      <c r="JM73" s="119"/>
      <c r="JN73" s="119"/>
      <c r="JO73" s="119"/>
      <c r="JP73" s="119"/>
      <c r="JQ73" s="119"/>
      <c r="JR73" s="119"/>
      <c r="JS73" s="119"/>
      <c r="JT73" s="119"/>
      <c r="JU73" s="119"/>
      <c r="JV73" s="119"/>
      <c r="JW73" s="119"/>
      <c r="JX73" s="119"/>
      <c r="JY73" s="119"/>
      <c r="JZ73" s="119"/>
      <c r="KA73" s="119"/>
      <c r="KB73" s="119"/>
      <c r="KC73" s="119"/>
      <c r="KD73" s="119"/>
      <c r="KE73" s="119"/>
      <c r="KF73" s="119"/>
      <c r="KG73" s="119"/>
      <c r="KH73" s="119"/>
      <c r="KI73" s="119"/>
      <c r="KJ73" s="119"/>
      <c r="KK73" s="119"/>
      <c r="KL73" s="119"/>
      <c r="KM73" s="119"/>
      <c r="KN73" s="119"/>
      <c r="KO73" s="119"/>
      <c r="KP73" s="119"/>
      <c r="KQ73" s="119"/>
      <c r="KR73" s="119"/>
      <c r="KS73" s="119"/>
      <c r="KT73" s="119"/>
      <c r="KU73" s="119"/>
      <c r="KV73" s="119"/>
      <c r="KW73" s="119"/>
      <c r="KX73" s="119"/>
      <c r="KY73" s="119"/>
      <c r="KZ73" s="119"/>
      <c r="LA73" s="119"/>
      <c r="LB73" s="119"/>
      <c r="LC73" s="119"/>
      <c r="LD73" s="119"/>
      <c r="LE73" s="119"/>
      <c r="LF73" s="119"/>
      <c r="LG73" s="119"/>
      <c r="LH73" s="119"/>
      <c r="LI73" s="119"/>
      <c r="LJ73" s="119"/>
      <c r="LK73" s="119"/>
      <c r="LL73" s="119"/>
      <c r="LM73" s="119"/>
      <c r="LN73" s="119"/>
      <c r="LO73" s="119"/>
      <c r="LP73" s="119"/>
      <c r="LQ73" s="119"/>
      <c r="LR73" s="119"/>
      <c r="LS73" s="119"/>
      <c r="LT73" s="119"/>
      <c r="LU73" s="119"/>
      <c r="LV73" s="119"/>
      <c r="LW73" s="119"/>
      <c r="LX73" s="119"/>
      <c r="LY73" s="119"/>
      <c r="LZ73" s="119"/>
      <c r="MA73" s="119"/>
      <c r="MB73" s="119"/>
      <c r="MC73" s="119"/>
      <c r="MD73" s="119"/>
      <c r="ME73" s="119"/>
      <c r="MF73" s="119"/>
      <c r="MG73" s="119"/>
      <c r="MH73" s="119"/>
      <c r="MI73" s="119"/>
      <c r="MJ73" s="119"/>
      <c r="MK73" s="119"/>
      <c r="ML73" s="119"/>
      <c r="MM73" s="119"/>
      <c r="MN73" s="119"/>
      <c r="MO73" s="119"/>
      <c r="MP73" s="119"/>
      <c r="MQ73" s="119"/>
      <c r="MR73" s="119"/>
      <c r="MS73" s="119"/>
      <c r="MT73" s="119"/>
      <c r="MU73" s="119"/>
      <c r="MV73" s="119"/>
      <c r="MW73" s="119"/>
      <c r="MX73" s="119"/>
      <c r="MY73" s="119"/>
      <c r="MZ73" s="119"/>
      <c r="NA73" s="119"/>
      <c r="NB73" s="119"/>
      <c r="NC73" s="119"/>
      <c r="ND73" s="119"/>
      <c r="NE73" s="119"/>
      <c r="NF73" s="119"/>
      <c r="NG73" s="119"/>
      <c r="NH73" s="119"/>
      <c r="NI73" s="119"/>
      <c r="NJ73" s="119"/>
      <c r="NK73" s="119"/>
      <c r="NL73" s="119"/>
      <c r="NM73" s="119"/>
      <c r="NN73" s="119"/>
      <c r="NO73" s="119"/>
      <c r="NP73" s="119"/>
      <c r="NQ73" s="119"/>
      <c r="NR73" s="119"/>
      <c r="NS73" s="119"/>
      <c r="NT73" s="119"/>
      <c r="NU73" s="119"/>
      <c r="NV73" s="119"/>
      <c r="NW73" s="119"/>
      <c r="NX73" s="119"/>
      <c r="NY73" s="119"/>
      <c r="NZ73" s="119"/>
      <c r="OA73" s="119"/>
      <c r="OB73" s="119"/>
      <c r="OC73" s="119"/>
      <c r="OD73" s="119"/>
      <c r="OE73" s="119"/>
      <c r="OF73" s="119"/>
      <c r="OG73" s="119"/>
      <c r="OH73" s="119"/>
      <c r="OI73" s="119"/>
      <c r="OJ73" s="119"/>
      <c r="OK73" s="119"/>
      <c r="OL73" s="119"/>
      <c r="OM73" s="119"/>
      <c r="ON73" s="119"/>
      <c r="OO73" s="119"/>
      <c r="OP73" s="119"/>
      <c r="OQ73" s="119"/>
      <c r="OR73" s="119"/>
      <c r="OS73" s="119"/>
      <c r="OT73" s="119"/>
      <c r="OU73" s="119"/>
      <c r="OV73" s="119"/>
      <c r="OW73" s="119"/>
      <c r="OX73" s="119"/>
      <c r="OY73" s="119"/>
      <c r="OZ73" s="119"/>
      <c r="PA73" s="119"/>
      <c r="PB73" s="119"/>
      <c r="PC73" s="119"/>
      <c r="PD73" s="119"/>
      <c r="PE73" s="119"/>
      <c r="PF73" s="119"/>
      <c r="PG73" s="119"/>
      <c r="PH73" s="119"/>
      <c r="PI73" s="119"/>
      <c r="PJ73" s="119"/>
      <c r="PK73" s="119"/>
      <c r="PL73" s="119"/>
      <c r="PM73" s="119"/>
      <c r="PN73" s="119"/>
      <c r="PO73" s="119"/>
      <c r="PP73" s="119"/>
      <c r="PQ73" s="119"/>
      <c r="PR73" s="119"/>
      <c r="PS73" s="119"/>
      <c r="PT73" s="119"/>
      <c r="PU73" s="119"/>
      <c r="PV73" s="119"/>
      <c r="PW73" s="119"/>
      <c r="PX73" s="119"/>
      <c r="PY73" s="119"/>
      <c r="PZ73" s="119"/>
      <c r="QA73" s="119"/>
      <c r="QB73" s="119"/>
      <c r="QC73" s="119"/>
      <c r="QD73" s="119"/>
      <c r="QE73" s="119"/>
      <c r="QF73" s="119"/>
      <c r="QG73" s="119"/>
      <c r="QH73" s="119"/>
      <c r="QI73" s="119"/>
      <c r="QJ73" s="119"/>
      <c r="QK73" s="119"/>
      <c r="QL73" s="119"/>
      <c r="QM73" s="119"/>
      <c r="QN73" s="119"/>
      <c r="QO73" s="119"/>
      <c r="QP73" s="119"/>
      <c r="QQ73" s="119"/>
      <c r="QR73" s="119"/>
      <c r="QS73" s="119"/>
      <c r="QT73" s="119"/>
      <c r="QU73" s="119"/>
      <c r="QV73" s="119"/>
      <c r="QW73" s="119"/>
      <c r="QX73" s="119"/>
      <c r="QY73" s="119"/>
      <c r="QZ73" s="119"/>
      <c r="RA73" s="119"/>
      <c r="RB73" s="119"/>
      <c r="RC73" s="119"/>
      <c r="RD73" s="119"/>
      <c r="RE73" s="119"/>
      <c r="RF73" s="119"/>
      <c r="RG73" s="119"/>
      <c r="RH73" s="119"/>
      <c r="RI73" s="119"/>
      <c r="RJ73" s="119"/>
      <c r="RK73" s="119"/>
      <c r="RL73" s="119"/>
      <c r="RM73" s="119"/>
      <c r="RN73" s="119"/>
      <c r="RO73" s="119"/>
      <c r="RP73" s="119"/>
      <c r="RQ73" s="119"/>
      <c r="RR73" s="119"/>
      <c r="RS73" s="119"/>
    </row>
    <row r="74" spans="1:487" ht="12.75">
      <c r="A74" s="107" t="s">
        <v>4671</v>
      </c>
      <c r="B74" s="766" t="s">
        <v>4684</v>
      </c>
      <c r="C74" s="92" t="s">
        <v>378</v>
      </c>
      <c r="D74" s="297">
        <v>486000</v>
      </c>
      <c r="E74" s="92" t="s">
        <v>4494</v>
      </c>
      <c r="F74" s="193" t="s">
        <v>3164</v>
      </c>
      <c r="G74" s="764" t="s">
        <v>4685</v>
      </c>
      <c r="H74" s="92" t="s">
        <v>27</v>
      </c>
      <c r="I74" s="754" t="s">
        <v>4686</v>
      </c>
      <c r="J74" s="137">
        <v>300000</v>
      </c>
      <c r="K74" s="107"/>
      <c r="L74" s="291" t="s">
        <v>4687</v>
      </c>
      <c r="M74" s="107"/>
      <c r="N74" s="92" t="s">
        <v>30</v>
      </c>
      <c r="O74" s="460">
        <v>45302</v>
      </c>
      <c r="P74" s="92" t="s">
        <v>4618</v>
      </c>
      <c r="Q74" s="92" t="s">
        <v>4688</v>
      </c>
      <c r="R74" s="765" t="s">
        <v>4676</v>
      </c>
      <c r="S74" s="107" t="s">
        <v>80</v>
      </c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  <c r="DV74" s="119"/>
      <c r="DW74" s="119"/>
      <c r="DX74" s="119"/>
      <c r="DY74" s="119"/>
      <c r="DZ74" s="119"/>
      <c r="EA74" s="119"/>
      <c r="EB74" s="119"/>
      <c r="EC74" s="119"/>
      <c r="ED74" s="119"/>
      <c r="EE74" s="119"/>
      <c r="EF74" s="119"/>
      <c r="EG74" s="119"/>
      <c r="EH74" s="119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19"/>
      <c r="EU74" s="119"/>
      <c r="EV74" s="119"/>
      <c r="EW74" s="119"/>
      <c r="EX74" s="119"/>
      <c r="EY74" s="119"/>
      <c r="EZ74" s="119"/>
      <c r="FA74" s="119"/>
      <c r="FB74" s="119"/>
      <c r="FC74" s="119"/>
      <c r="FD74" s="119"/>
      <c r="FE74" s="119"/>
      <c r="FF74" s="119"/>
      <c r="FG74" s="119"/>
      <c r="FH74" s="119"/>
      <c r="FI74" s="119"/>
      <c r="FJ74" s="119"/>
      <c r="FK74" s="119"/>
      <c r="FL74" s="119"/>
      <c r="FM74" s="119"/>
      <c r="FN74" s="119"/>
      <c r="FO74" s="119"/>
      <c r="FP74" s="119"/>
      <c r="FQ74" s="119"/>
      <c r="FR74" s="119"/>
      <c r="FS74" s="119"/>
      <c r="FT74" s="119"/>
      <c r="FU74" s="119"/>
      <c r="FV74" s="119"/>
      <c r="FW74" s="119"/>
      <c r="FX74" s="119"/>
      <c r="FY74" s="119"/>
      <c r="FZ74" s="119"/>
      <c r="GA74" s="119"/>
      <c r="GB74" s="119"/>
      <c r="GC74" s="119"/>
      <c r="GD74" s="119"/>
      <c r="GE74" s="119"/>
      <c r="GF74" s="119"/>
      <c r="GG74" s="119"/>
      <c r="GH74" s="119"/>
      <c r="GI74" s="119"/>
      <c r="GJ74" s="119"/>
      <c r="GK74" s="119"/>
      <c r="GL74" s="119"/>
      <c r="GM74" s="119"/>
      <c r="GN74" s="119"/>
      <c r="GO74" s="119"/>
      <c r="GP74" s="119"/>
      <c r="GQ74" s="119"/>
      <c r="GR74" s="119"/>
      <c r="GS74" s="119"/>
      <c r="GT74" s="119"/>
      <c r="GU74" s="119"/>
      <c r="GV74" s="119"/>
      <c r="GW74" s="119"/>
      <c r="GX74" s="119"/>
      <c r="GY74" s="119"/>
      <c r="GZ74" s="119"/>
      <c r="HA74" s="119"/>
      <c r="HB74" s="119"/>
      <c r="HC74" s="119"/>
      <c r="HD74" s="119"/>
      <c r="HE74" s="119"/>
      <c r="HF74" s="119"/>
      <c r="HG74" s="119"/>
      <c r="HH74" s="119"/>
      <c r="HI74" s="119"/>
      <c r="HJ74" s="119"/>
      <c r="HK74" s="119"/>
      <c r="HL74" s="119"/>
      <c r="HM74" s="119"/>
      <c r="HN74" s="119"/>
      <c r="HO74" s="119"/>
      <c r="HP74" s="119"/>
      <c r="HQ74" s="119"/>
      <c r="HR74" s="119"/>
      <c r="HS74" s="119"/>
      <c r="HT74" s="119"/>
      <c r="HU74" s="119"/>
      <c r="HV74" s="119"/>
      <c r="HW74" s="119"/>
      <c r="HX74" s="119"/>
      <c r="HY74" s="119"/>
      <c r="HZ74" s="119"/>
      <c r="IA74" s="119"/>
      <c r="IB74" s="119"/>
      <c r="IC74" s="119"/>
      <c r="ID74" s="119"/>
      <c r="IE74" s="119"/>
      <c r="IF74" s="119"/>
      <c r="IG74" s="119"/>
      <c r="IH74" s="119"/>
      <c r="II74" s="119"/>
      <c r="IJ74" s="119"/>
      <c r="IK74" s="119"/>
      <c r="IL74" s="119"/>
      <c r="IM74" s="119"/>
      <c r="IN74" s="119"/>
      <c r="IO74" s="119"/>
      <c r="IP74" s="119"/>
      <c r="IQ74" s="119"/>
      <c r="IR74" s="119"/>
      <c r="IS74" s="119"/>
      <c r="IT74" s="119"/>
      <c r="IU74" s="119"/>
      <c r="IV74" s="119"/>
      <c r="IW74" s="119"/>
      <c r="IX74" s="119"/>
      <c r="IY74" s="119"/>
      <c r="IZ74" s="119"/>
      <c r="JA74" s="119"/>
      <c r="JB74" s="119"/>
      <c r="JC74" s="119"/>
      <c r="JD74" s="119"/>
      <c r="JE74" s="119"/>
      <c r="JF74" s="119"/>
      <c r="JG74" s="119"/>
      <c r="JH74" s="119"/>
      <c r="JI74" s="119"/>
      <c r="JJ74" s="119"/>
      <c r="JK74" s="119"/>
      <c r="JL74" s="119"/>
      <c r="JM74" s="119"/>
      <c r="JN74" s="119"/>
      <c r="JO74" s="119"/>
      <c r="JP74" s="119"/>
      <c r="JQ74" s="119"/>
      <c r="JR74" s="119"/>
      <c r="JS74" s="119"/>
      <c r="JT74" s="119"/>
      <c r="JU74" s="119"/>
      <c r="JV74" s="119"/>
      <c r="JW74" s="119"/>
      <c r="JX74" s="119"/>
      <c r="JY74" s="119"/>
      <c r="JZ74" s="119"/>
      <c r="KA74" s="119"/>
      <c r="KB74" s="119"/>
      <c r="KC74" s="119"/>
      <c r="KD74" s="119"/>
      <c r="KE74" s="119"/>
      <c r="KF74" s="119"/>
      <c r="KG74" s="119"/>
      <c r="KH74" s="119"/>
      <c r="KI74" s="119"/>
      <c r="KJ74" s="119"/>
      <c r="KK74" s="119"/>
      <c r="KL74" s="119"/>
      <c r="KM74" s="119"/>
      <c r="KN74" s="119"/>
      <c r="KO74" s="119"/>
      <c r="KP74" s="119"/>
      <c r="KQ74" s="119"/>
      <c r="KR74" s="119"/>
      <c r="KS74" s="119"/>
      <c r="KT74" s="119"/>
      <c r="KU74" s="119"/>
      <c r="KV74" s="119"/>
      <c r="KW74" s="119"/>
      <c r="KX74" s="119"/>
      <c r="KY74" s="119"/>
      <c r="KZ74" s="119"/>
      <c r="LA74" s="119"/>
      <c r="LB74" s="119"/>
      <c r="LC74" s="119"/>
      <c r="LD74" s="119"/>
      <c r="LE74" s="119"/>
      <c r="LF74" s="119"/>
      <c r="LG74" s="119"/>
      <c r="LH74" s="119"/>
      <c r="LI74" s="119"/>
      <c r="LJ74" s="119"/>
      <c r="LK74" s="119"/>
      <c r="LL74" s="119"/>
      <c r="LM74" s="119"/>
      <c r="LN74" s="119"/>
      <c r="LO74" s="119"/>
      <c r="LP74" s="119"/>
      <c r="LQ74" s="119"/>
      <c r="LR74" s="119"/>
      <c r="LS74" s="119"/>
      <c r="LT74" s="119"/>
      <c r="LU74" s="119"/>
      <c r="LV74" s="119"/>
      <c r="LW74" s="119"/>
      <c r="LX74" s="119"/>
      <c r="LY74" s="119"/>
      <c r="LZ74" s="119"/>
      <c r="MA74" s="119"/>
      <c r="MB74" s="119"/>
      <c r="MC74" s="119"/>
      <c r="MD74" s="119"/>
      <c r="ME74" s="119"/>
      <c r="MF74" s="119"/>
      <c r="MG74" s="119"/>
      <c r="MH74" s="119"/>
      <c r="MI74" s="119"/>
      <c r="MJ74" s="119"/>
      <c r="MK74" s="119"/>
      <c r="ML74" s="119"/>
      <c r="MM74" s="119"/>
      <c r="MN74" s="119"/>
      <c r="MO74" s="119"/>
      <c r="MP74" s="119"/>
      <c r="MQ74" s="119"/>
      <c r="MR74" s="119"/>
      <c r="MS74" s="119"/>
      <c r="MT74" s="119"/>
      <c r="MU74" s="119"/>
      <c r="MV74" s="119"/>
      <c r="MW74" s="119"/>
      <c r="MX74" s="119"/>
      <c r="MY74" s="119"/>
      <c r="MZ74" s="119"/>
      <c r="NA74" s="119"/>
      <c r="NB74" s="119"/>
      <c r="NC74" s="119"/>
      <c r="ND74" s="119"/>
      <c r="NE74" s="119"/>
      <c r="NF74" s="119"/>
      <c r="NG74" s="119"/>
      <c r="NH74" s="119"/>
      <c r="NI74" s="119"/>
      <c r="NJ74" s="119"/>
      <c r="NK74" s="119"/>
      <c r="NL74" s="119"/>
      <c r="NM74" s="119"/>
      <c r="NN74" s="119"/>
      <c r="NO74" s="119"/>
      <c r="NP74" s="119"/>
      <c r="NQ74" s="119"/>
      <c r="NR74" s="119"/>
      <c r="NS74" s="119"/>
      <c r="NT74" s="119"/>
      <c r="NU74" s="119"/>
      <c r="NV74" s="119"/>
      <c r="NW74" s="119"/>
      <c r="NX74" s="119"/>
      <c r="NY74" s="119"/>
      <c r="NZ74" s="119"/>
      <c r="OA74" s="119"/>
      <c r="OB74" s="119"/>
      <c r="OC74" s="119"/>
      <c r="OD74" s="119"/>
      <c r="OE74" s="119"/>
      <c r="OF74" s="119"/>
      <c r="OG74" s="119"/>
      <c r="OH74" s="119"/>
      <c r="OI74" s="119"/>
      <c r="OJ74" s="119"/>
      <c r="OK74" s="119"/>
      <c r="OL74" s="119"/>
      <c r="OM74" s="119"/>
      <c r="ON74" s="119"/>
      <c r="OO74" s="119"/>
      <c r="OP74" s="119"/>
      <c r="OQ74" s="119"/>
      <c r="OR74" s="119"/>
      <c r="OS74" s="119"/>
      <c r="OT74" s="119"/>
      <c r="OU74" s="119"/>
      <c r="OV74" s="119"/>
      <c r="OW74" s="119"/>
      <c r="OX74" s="119"/>
      <c r="OY74" s="119"/>
      <c r="OZ74" s="119"/>
      <c r="PA74" s="119"/>
      <c r="PB74" s="119"/>
      <c r="PC74" s="119"/>
      <c r="PD74" s="119"/>
      <c r="PE74" s="119"/>
      <c r="PF74" s="119"/>
      <c r="PG74" s="119"/>
      <c r="PH74" s="119"/>
      <c r="PI74" s="119"/>
      <c r="PJ74" s="119"/>
      <c r="PK74" s="119"/>
      <c r="PL74" s="119"/>
      <c r="PM74" s="119"/>
      <c r="PN74" s="119"/>
      <c r="PO74" s="119"/>
      <c r="PP74" s="119"/>
      <c r="PQ74" s="119"/>
      <c r="PR74" s="119"/>
      <c r="PS74" s="119"/>
      <c r="PT74" s="119"/>
      <c r="PU74" s="119"/>
      <c r="PV74" s="119"/>
      <c r="PW74" s="119"/>
      <c r="PX74" s="119"/>
      <c r="PY74" s="119"/>
      <c r="PZ74" s="119"/>
      <c r="QA74" s="119"/>
      <c r="QB74" s="119"/>
      <c r="QC74" s="119"/>
      <c r="QD74" s="119"/>
      <c r="QE74" s="119"/>
      <c r="QF74" s="119"/>
      <c r="QG74" s="119"/>
      <c r="QH74" s="119"/>
      <c r="QI74" s="119"/>
      <c r="QJ74" s="119"/>
      <c r="QK74" s="119"/>
      <c r="QL74" s="119"/>
      <c r="QM74" s="119"/>
      <c r="QN74" s="119"/>
      <c r="QO74" s="119"/>
      <c r="QP74" s="119"/>
      <c r="QQ74" s="119"/>
      <c r="QR74" s="119"/>
      <c r="QS74" s="119"/>
      <c r="QT74" s="119"/>
      <c r="QU74" s="119"/>
      <c r="QV74" s="119"/>
      <c r="QW74" s="119"/>
      <c r="QX74" s="119"/>
      <c r="QY74" s="119"/>
      <c r="QZ74" s="119"/>
      <c r="RA74" s="119"/>
      <c r="RB74" s="119"/>
      <c r="RC74" s="119"/>
      <c r="RD74" s="119"/>
      <c r="RE74" s="119"/>
      <c r="RF74" s="119"/>
      <c r="RG74" s="119"/>
      <c r="RH74" s="119"/>
      <c r="RI74" s="119"/>
      <c r="RJ74" s="119"/>
      <c r="RK74" s="119"/>
      <c r="RL74" s="119"/>
      <c r="RM74" s="119"/>
      <c r="RN74" s="119"/>
      <c r="RO74" s="119"/>
      <c r="RP74" s="119"/>
      <c r="RQ74" s="119"/>
      <c r="RR74" s="119"/>
      <c r="RS74" s="119"/>
    </row>
    <row r="75" spans="1:487" ht="12.75">
      <c r="A75" s="107" t="s">
        <v>4671</v>
      </c>
      <c r="B75" s="766" t="s">
        <v>4684</v>
      </c>
      <c r="C75" s="92" t="s">
        <v>378</v>
      </c>
      <c r="D75" s="297">
        <v>486000</v>
      </c>
      <c r="E75" s="92" t="s">
        <v>4502</v>
      </c>
      <c r="F75" s="193" t="s">
        <v>3164</v>
      </c>
      <c r="G75" s="764" t="s">
        <v>4685</v>
      </c>
      <c r="H75" s="92" t="s">
        <v>27</v>
      </c>
      <c r="I75" s="754" t="s">
        <v>4686</v>
      </c>
      <c r="J75" s="137">
        <v>300000</v>
      </c>
      <c r="K75" s="107"/>
      <c r="L75" s="123" t="s">
        <v>4689</v>
      </c>
      <c r="M75" s="107"/>
      <c r="N75" s="92" t="s">
        <v>30</v>
      </c>
      <c r="O75" s="277">
        <v>45320</v>
      </c>
      <c r="P75" s="92" t="s">
        <v>4507</v>
      </c>
      <c r="Q75" s="92" t="s">
        <v>4690</v>
      </c>
      <c r="R75" s="765" t="s">
        <v>4676</v>
      </c>
      <c r="S75" s="107" t="s">
        <v>80</v>
      </c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  <c r="DO75" s="119"/>
      <c r="DP75" s="119"/>
      <c r="DQ75" s="119"/>
      <c r="DR75" s="119"/>
      <c r="DS75" s="119"/>
      <c r="DT75" s="119"/>
      <c r="DU75" s="119"/>
      <c r="DV75" s="119"/>
      <c r="DW75" s="119"/>
      <c r="DX75" s="119"/>
      <c r="DY75" s="119"/>
      <c r="DZ75" s="119"/>
      <c r="EA75" s="119"/>
      <c r="EB75" s="119"/>
      <c r="EC75" s="119"/>
      <c r="ED75" s="119"/>
      <c r="EE75" s="119"/>
      <c r="EF75" s="119"/>
      <c r="EG75" s="119"/>
      <c r="EH75" s="119"/>
      <c r="EI75" s="119"/>
      <c r="EJ75" s="119"/>
      <c r="EK75" s="119"/>
      <c r="EL75" s="119"/>
      <c r="EM75" s="119"/>
      <c r="EN75" s="119"/>
      <c r="EO75" s="119"/>
      <c r="EP75" s="119"/>
      <c r="EQ75" s="119"/>
      <c r="ER75" s="119"/>
      <c r="ES75" s="119"/>
      <c r="ET75" s="119"/>
      <c r="EU75" s="119"/>
      <c r="EV75" s="119"/>
      <c r="EW75" s="119"/>
      <c r="EX75" s="119"/>
      <c r="EY75" s="119"/>
      <c r="EZ75" s="119"/>
      <c r="FA75" s="119"/>
      <c r="FB75" s="119"/>
      <c r="FC75" s="119"/>
      <c r="FD75" s="119"/>
      <c r="FE75" s="119"/>
      <c r="FF75" s="119"/>
      <c r="FG75" s="119"/>
      <c r="FH75" s="119"/>
      <c r="FI75" s="119"/>
      <c r="FJ75" s="119"/>
      <c r="FK75" s="119"/>
      <c r="FL75" s="119"/>
      <c r="FM75" s="119"/>
      <c r="FN75" s="119"/>
      <c r="FO75" s="119"/>
      <c r="FP75" s="119"/>
      <c r="FQ75" s="119"/>
      <c r="FR75" s="119"/>
      <c r="FS75" s="119"/>
      <c r="FT75" s="119"/>
      <c r="FU75" s="119"/>
      <c r="FV75" s="119"/>
      <c r="FW75" s="119"/>
      <c r="FX75" s="119"/>
      <c r="FY75" s="119"/>
      <c r="FZ75" s="119"/>
      <c r="GA75" s="119"/>
      <c r="GB75" s="119"/>
      <c r="GC75" s="119"/>
      <c r="GD75" s="119"/>
      <c r="GE75" s="119"/>
      <c r="GF75" s="119"/>
      <c r="GG75" s="119"/>
      <c r="GH75" s="119"/>
      <c r="GI75" s="119"/>
      <c r="GJ75" s="119"/>
      <c r="GK75" s="119"/>
      <c r="GL75" s="119"/>
      <c r="GM75" s="119"/>
      <c r="GN75" s="119"/>
      <c r="GO75" s="119"/>
      <c r="GP75" s="119"/>
      <c r="GQ75" s="119"/>
      <c r="GR75" s="119"/>
      <c r="GS75" s="119"/>
      <c r="GT75" s="119"/>
      <c r="GU75" s="119"/>
      <c r="GV75" s="119"/>
      <c r="GW75" s="119"/>
      <c r="GX75" s="119"/>
      <c r="GY75" s="119"/>
      <c r="GZ75" s="119"/>
      <c r="HA75" s="119"/>
      <c r="HB75" s="119"/>
      <c r="HC75" s="119"/>
      <c r="HD75" s="119"/>
      <c r="HE75" s="119"/>
      <c r="HF75" s="119"/>
      <c r="HG75" s="119"/>
      <c r="HH75" s="119"/>
      <c r="HI75" s="119"/>
      <c r="HJ75" s="119"/>
      <c r="HK75" s="119"/>
      <c r="HL75" s="119"/>
      <c r="HM75" s="119"/>
      <c r="HN75" s="119"/>
      <c r="HO75" s="119"/>
      <c r="HP75" s="119"/>
      <c r="HQ75" s="119"/>
      <c r="HR75" s="119"/>
      <c r="HS75" s="119"/>
      <c r="HT75" s="119"/>
      <c r="HU75" s="119"/>
      <c r="HV75" s="119"/>
      <c r="HW75" s="119"/>
      <c r="HX75" s="119"/>
      <c r="HY75" s="119"/>
      <c r="HZ75" s="119"/>
      <c r="IA75" s="119"/>
      <c r="IB75" s="119"/>
      <c r="IC75" s="119"/>
      <c r="ID75" s="119"/>
      <c r="IE75" s="119"/>
      <c r="IF75" s="119"/>
      <c r="IG75" s="119"/>
      <c r="IH75" s="119"/>
      <c r="II75" s="119"/>
      <c r="IJ75" s="119"/>
      <c r="IK75" s="119"/>
      <c r="IL75" s="119"/>
      <c r="IM75" s="119"/>
      <c r="IN75" s="119"/>
      <c r="IO75" s="119"/>
      <c r="IP75" s="119"/>
      <c r="IQ75" s="119"/>
      <c r="IR75" s="119"/>
      <c r="IS75" s="119"/>
      <c r="IT75" s="119"/>
      <c r="IU75" s="119"/>
      <c r="IV75" s="119"/>
      <c r="IW75" s="119"/>
      <c r="IX75" s="119"/>
      <c r="IY75" s="119"/>
      <c r="IZ75" s="119"/>
      <c r="JA75" s="119"/>
      <c r="JB75" s="119"/>
      <c r="JC75" s="119"/>
      <c r="JD75" s="119"/>
      <c r="JE75" s="119"/>
      <c r="JF75" s="119"/>
      <c r="JG75" s="119"/>
      <c r="JH75" s="119"/>
      <c r="JI75" s="119"/>
      <c r="JJ75" s="119"/>
      <c r="JK75" s="119"/>
      <c r="JL75" s="119"/>
      <c r="JM75" s="119"/>
      <c r="JN75" s="119"/>
      <c r="JO75" s="119"/>
      <c r="JP75" s="119"/>
      <c r="JQ75" s="119"/>
      <c r="JR75" s="119"/>
      <c r="JS75" s="119"/>
      <c r="JT75" s="119"/>
      <c r="JU75" s="119"/>
      <c r="JV75" s="119"/>
      <c r="JW75" s="119"/>
      <c r="JX75" s="119"/>
      <c r="JY75" s="119"/>
      <c r="JZ75" s="119"/>
      <c r="KA75" s="119"/>
      <c r="KB75" s="119"/>
      <c r="KC75" s="119"/>
      <c r="KD75" s="119"/>
      <c r="KE75" s="119"/>
      <c r="KF75" s="119"/>
      <c r="KG75" s="119"/>
      <c r="KH75" s="119"/>
      <c r="KI75" s="119"/>
      <c r="KJ75" s="119"/>
      <c r="KK75" s="119"/>
      <c r="KL75" s="119"/>
      <c r="KM75" s="119"/>
      <c r="KN75" s="119"/>
      <c r="KO75" s="119"/>
      <c r="KP75" s="119"/>
      <c r="KQ75" s="119"/>
      <c r="KR75" s="119"/>
      <c r="KS75" s="119"/>
      <c r="KT75" s="119"/>
      <c r="KU75" s="119"/>
      <c r="KV75" s="119"/>
      <c r="KW75" s="119"/>
      <c r="KX75" s="119"/>
      <c r="KY75" s="119"/>
      <c r="KZ75" s="119"/>
      <c r="LA75" s="119"/>
      <c r="LB75" s="119"/>
      <c r="LC75" s="119"/>
      <c r="LD75" s="119"/>
      <c r="LE75" s="119"/>
      <c r="LF75" s="119"/>
      <c r="LG75" s="119"/>
      <c r="LH75" s="119"/>
      <c r="LI75" s="119"/>
      <c r="LJ75" s="119"/>
      <c r="LK75" s="119"/>
      <c r="LL75" s="119"/>
      <c r="LM75" s="119"/>
      <c r="LN75" s="119"/>
      <c r="LO75" s="119"/>
      <c r="LP75" s="119"/>
      <c r="LQ75" s="119"/>
      <c r="LR75" s="119"/>
      <c r="LS75" s="119"/>
      <c r="LT75" s="119"/>
      <c r="LU75" s="119"/>
      <c r="LV75" s="119"/>
      <c r="LW75" s="119"/>
      <c r="LX75" s="119"/>
      <c r="LY75" s="119"/>
      <c r="LZ75" s="119"/>
      <c r="MA75" s="119"/>
      <c r="MB75" s="119"/>
      <c r="MC75" s="119"/>
      <c r="MD75" s="119"/>
      <c r="ME75" s="119"/>
      <c r="MF75" s="119"/>
      <c r="MG75" s="119"/>
      <c r="MH75" s="119"/>
      <c r="MI75" s="119"/>
      <c r="MJ75" s="119"/>
      <c r="MK75" s="119"/>
      <c r="ML75" s="119"/>
      <c r="MM75" s="119"/>
      <c r="MN75" s="119"/>
      <c r="MO75" s="119"/>
      <c r="MP75" s="119"/>
      <c r="MQ75" s="119"/>
      <c r="MR75" s="119"/>
      <c r="MS75" s="119"/>
      <c r="MT75" s="119"/>
      <c r="MU75" s="119"/>
      <c r="MV75" s="119"/>
      <c r="MW75" s="119"/>
      <c r="MX75" s="119"/>
      <c r="MY75" s="119"/>
      <c r="MZ75" s="119"/>
      <c r="NA75" s="119"/>
      <c r="NB75" s="119"/>
      <c r="NC75" s="119"/>
      <c r="ND75" s="119"/>
      <c r="NE75" s="119"/>
      <c r="NF75" s="119"/>
      <c r="NG75" s="119"/>
      <c r="NH75" s="119"/>
      <c r="NI75" s="119"/>
      <c r="NJ75" s="119"/>
      <c r="NK75" s="119"/>
      <c r="NL75" s="119"/>
      <c r="NM75" s="119"/>
      <c r="NN75" s="119"/>
      <c r="NO75" s="119"/>
      <c r="NP75" s="119"/>
      <c r="NQ75" s="119"/>
      <c r="NR75" s="119"/>
      <c r="NS75" s="119"/>
      <c r="NT75" s="119"/>
      <c r="NU75" s="119"/>
      <c r="NV75" s="119"/>
      <c r="NW75" s="119"/>
      <c r="NX75" s="119"/>
      <c r="NY75" s="119"/>
      <c r="NZ75" s="119"/>
      <c r="OA75" s="119"/>
      <c r="OB75" s="119"/>
      <c r="OC75" s="119"/>
      <c r="OD75" s="119"/>
      <c r="OE75" s="119"/>
      <c r="OF75" s="119"/>
      <c r="OG75" s="119"/>
      <c r="OH75" s="119"/>
      <c r="OI75" s="119"/>
      <c r="OJ75" s="119"/>
      <c r="OK75" s="119"/>
      <c r="OL75" s="119"/>
      <c r="OM75" s="119"/>
      <c r="ON75" s="119"/>
      <c r="OO75" s="119"/>
      <c r="OP75" s="119"/>
      <c r="OQ75" s="119"/>
      <c r="OR75" s="119"/>
      <c r="OS75" s="119"/>
      <c r="OT75" s="119"/>
      <c r="OU75" s="119"/>
      <c r="OV75" s="119"/>
      <c r="OW75" s="119"/>
      <c r="OX75" s="119"/>
      <c r="OY75" s="119"/>
      <c r="OZ75" s="119"/>
      <c r="PA75" s="119"/>
      <c r="PB75" s="119"/>
      <c r="PC75" s="119"/>
      <c r="PD75" s="119"/>
      <c r="PE75" s="119"/>
      <c r="PF75" s="119"/>
      <c r="PG75" s="119"/>
      <c r="PH75" s="119"/>
      <c r="PI75" s="119"/>
      <c r="PJ75" s="119"/>
      <c r="PK75" s="119"/>
      <c r="PL75" s="119"/>
      <c r="PM75" s="119"/>
      <c r="PN75" s="119"/>
      <c r="PO75" s="119"/>
      <c r="PP75" s="119"/>
      <c r="PQ75" s="119"/>
      <c r="PR75" s="119"/>
      <c r="PS75" s="119"/>
      <c r="PT75" s="119"/>
      <c r="PU75" s="119"/>
      <c r="PV75" s="119"/>
      <c r="PW75" s="119"/>
      <c r="PX75" s="119"/>
      <c r="PY75" s="119"/>
      <c r="PZ75" s="119"/>
      <c r="QA75" s="119"/>
      <c r="QB75" s="119"/>
      <c r="QC75" s="119"/>
      <c r="QD75" s="119"/>
      <c r="QE75" s="119"/>
      <c r="QF75" s="119"/>
      <c r="QG75" s="119"/>
      <c r="QH75" s="119"/>
      <c r="QI75" s="119"/>
      <c r="QJ75" s="119"/>
      <c r="QK75" s="119"/>
      <c r="QL75" s="119"/>
      <c r="QM75" s="119"/>
      <c r="QN75" s="119"/>
      <c r="QO75" s="119"/>
      <c r="QP75" s="119"/>
      <c r="QQ75" s="119"/>
      <c r="QR75" s="119"/>
      <c r="QS75" s="119"/>
      <c r="QT75" s="119"/>
      <c r="QU75" s="119"/>
      <c r="QV75" s="119"/>
      <c r="QW75" s="119"/>
      <c r="QX75" s="119"/>
      <c r="QY75" s="119"/>
      <c r="QZ75" s="119"/>
      <c r="RA75" s="119"/>
      <c r="RB75" s="119"/>
      <c r="RC75" s="119"/>
      <c r="RD75" s="119"/>
      <c r="RE75" s="119"/>
      <c r="RF75" s="119"/>
      <c r="RG75" s="119"/>
      <c r="RH75" s="119"/>
      <c r="RI75" s="119"/>
      <c r="RJ75" s="119"/>
      <c r="RK75" s="119"/>
      <c r="RL75" s="119"/>
      <c r="RM75" s="119"/>
      <c r="RN75" s="119"/>
      <c r="RO75" s="119"/>
      <c r="RP75" s="119"/>
      <c r="RQ75" s="119"/>
      <c r="RR75" s="119"/>
      <c r="RS75" s="119"/>
    </row>
    <row r="76" spans="1:487" ht="12.75">
      <c r="A76" s="107" t="s">
        <v>4671</v>
      </c>
      <c r="B76" s="766" t="s">
        <v>4691</v>
      </c>
      <c r="C76" s="92" t="s">
        <v>378</v>
      </c>
      <c r="D76" s="297">
        <v>107000</v>
      </c>
      <c r="E76" s="92" t="s">
        <v>4505</v>
      </c>
      <c r="F76" s="193" t="s">
        <v>3164</v>
      </c>
      <c r="G76" s="764" t="s">
        <v>4692</v>
      </c>
      <c r="H76" s="92" t="s">
        <v>27</v>
      </c>
      <c r="I76" s="754" t="s">
        <v>4693</v>
      </c>
      <c r="J76" s="137">
        <v>100000</v>
      </c>
      <c r="K76" s="107"/>
      <c r="L76" s="291" t="s">
        <v>4694</v>
      </c>
      <c r="M76" s="107"/>
      <c r="N76" s="92" t="s">
        <v>30</v>
      </c>
      <c r="O76" s="460">
        <v>45301</v>
      </c>
      <c r="P76" s="92" t="s">
        <v>4507</v>
      </c>
      <c r="Q76" s="92" t="s">
        <v>4695</v>
      </c>
      <c r="R76" s="765" t="s">
        <v>4676</v>
      </c>
      <c r="S76" s="107" t="s">
        <v>80</v>
      </c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  <c r="DO76" s="119"/>
      <c r="DP76" s="119"/>
      <c r="DQ76" s="119"/>
      <c r="DR76" s="119"/>
      <c r="DS76" s="119"/>
      <c r="DT76" s="119"/>
      <c r="DU76" s="119"/>
      <c r="DV76" s="119"/>
      <c r="DW76" s="119"/>
      <c r="DX76" s="119"/>
      <c r="DY76" s="119"/>
      <c r="DZ76" s="119"/>
      <c r="EA76" s="119"/>
      <c r="EB76" s="119"/>
      <c r="EC76" s="119"/>
      <c r="ED76" s="119"/>
      <c r="EE76" s="119"/>
      <c r="EF76" s="119"/>
      <c r="EG76" s="119"/>
      <c r="EH76" s="119"/>
      <c r="EI76" s="119"/>
      <c r="EJ76" s="119"/>
      <c r="EK76" s="119"/>
      <c r="EL76" s="119"/>
      <c r="EM76" s="119"/>
      <c r="EN76" s="119"/>
      <c r="EO76" s="119"/>
      <c r="EP76" s="119"/>
      <c r="EQ76" s="119"/>
      <c r="ER76" s="119"/>
      <c r="ES76" s="119"/>
      <c r="ET76" s="119"/>
      <c r="EU76" s="119"/>
      <c r="EV76" s="119"/>
      <c r="EW76" s="119"/>
      <c r="EX76" s="119"/>
      <c r="EY76" s="119"/>
      <c r="EZ76" s="119"/>
      <c r="FA76" s="119"/>
      <c r="FB76" s="119"/>
      <c r="FC76" s="119"/>
      <c r="FD76" s="119"/>
      <c r="FE76" s="119"/>
      <c r="FF76" s="119"/>
      <c r="FG76" s="119"/>
      <c r="FH76" s="119"/>
      <c r="FI76" s="119"/>
      <c r="FJ76" s="119"/>
      <c r="FK76" s="119"/>
      <c r="FL76" s="119"/>
      <c r="FM76" s="119"/>
      <c r="FN76" s="119"/>
      <c r="FO76" s="119"/>
      <c r="FP76" s="119"/>
      <c r="FQ76" s="119"/>
      <c r="FR76" s="119"/>
      <c r="FS76" s="119"/>
      <c r="FT76" s="119"/>
      <c r="FU76" s="119"/>
      <c r="FV76" s="119"/>
      <c r="FW76" s="119"/>
      <c r="FX76" s="119"/>
      <c r="FY76" s="119"/>
      <c r="FZ76" s="119"/>
      <c r="GA76" s="119"/>
      <c r="GB76" s="119"/>
      <c r="GC76" s="119"/>
      <c r="GD76" s="119"/>
      <c r="GE76" s="119"/>
      <c r="GF76" s="119"/>
      <c r="GG76" s="119"/>
      <c r="GH76" s="119"/>
      <c r="GI76" s="119"/>
      <c r="GJ76" s="119"/>
      <c r="GK76" s="119"/>
      <c r="GL76" s="119"/>
      <c r="GM76" s="119"/>
      <c r="GN76" s="119"/>
      <c r="GO76" s="119"/>
      <c r="GP76" s="119"/>
      <c r="GQ76" s="119"/>
      <c r="GR76" s="119"/>
      <c r="GS76" s="119"/>
      <c r="GT76" s="119"/>
      <c r="GU76" s="119"/>
      <c r="GV76" s="119"/>
      <c r="GW76" s="119"/>
      <c r="GX76" s="119"/>
      <c r="GY76" s="119"/>
      <c r="GZ76" s="119"/>
      <c r="HA76" s="119"/>
      <c r="HB76" s="119"/>
      <c r="HC76" s="119"/>
      <c r="HD76" s="119"/>
      <c r="HE76" s="119"/>
      <c r="HF76" s="119"/>
      <c r="HG76" s="119"/>
      <c r="HH76" s="119"/>
      <c r="HI76" s="119"/>
      <c r="HJ76" s="119"/>
      <c r="HK76" s="119"/>
      <c r="HL76" s="119"/>
      <c r="HM76" s="119"/>
      <c r="HN76" s="119"/>
      <c r="HO76" s="119"/>
      <c r="HP76" s="119"/>
      <c r="HQ76" s="119"/>
      <c r="HR76" s="119"/>
      <c r="HS76" s="119"/>
      <c r="HT76" s="119"/>
      <c r="HU76" s="119"/>
      <c r="HV76" s="119"/>
      <c r="HW76" s="119"/>
      <c r="HX76" s="119"/>
      <c r="HY76" s="119"/>
      <c r="HZ76" s="119"/>
      <c r="IA76" s="119"/>
      <c r="IB76" s="119"/>
      <c r="IC76" s="119"/>
      <c r="ID76" s="119"/>
      <c r="IE76" s="119"/>
      <c r="IF76" s="119"/>
      <c r="IG76" s="119"/>
      <c r="IH76" s="119"/>
      <c r="II76" s="119"/>
      <c r="IJ76" s="119"/>
      <c r="IK76" s="119"/>
      <c r="IL76" s="119"/>
      <c r="IM76" s="119"/>
      <c r="IN76" s="119"/>
      <c r="IO76" s="119"/>
      <c r="IP76" s="119"/>
      <c r="IQ76" s="119"/>
      <c r="IR76" s="119"/>
      <c r="IS76" s="119"/>
      <c r="IT76" s="119"/>
      <c r="IU76" s="119"/>
      <c r="IV76" s="119"/>
      <c r="IW76" s="119"/>
      <c r="IX76" s="119"/>
      <c r="IY76" s="119"/>
      <c r="IZ76" s="119"/>
      <c r="JA76" s="119"/>
      <c r="JB76" s="119"/>
      <c r="JC76" s="119"/>
      <c r="JD76" s="119"/>
      <c r="JE76" s="119"/>
      <c r="JF76" s="119"/>
      <c r="JG76" s="119"/>
      <c r="JH76" s="119"/>
      <c r="JI76" s="119"/>
      <c r="JJ76" s="119"/>
      <c r="JK76" s="119"/>
      <c r="JL76" s="119"/>
      <c r="JM76" s="119"/>
      <c r="JN76" s="119"/>
      <c r="JO76" s="119"/>
      <c r="JP76" s="119"/>
      <c r="JQ76" s="119"/>
      <c r="JR76" s="119"/>
      <c r="JS76" s="119"/>
      <c r="JT76" s="119"/>
      <c r="JU76" s="119"/>
      <c r="JV76" s="119"/>
      <c r="JW76" s="119"/>
      <c r="JX76" s="119"/>
      <c r="JY76" s="119"/>
      <c r="JZ76" s="119"/>
      <c r="KA76" s="119"/>
      <c r="KB76" s="119"/>
      <c r="KC76" s="119"/>
      <c r="KD76" s="119"/>
      <c r="KE76" s="119"/>
      <c r="KF76" s="119"/>
      <c r="KG76" s="119"/>
      <c r="KH76" s="119"/>
      <c r="KI76" s="119"/>
      <c r="KJ76" s="119"/>
      <c r="KK76" s="119"/>
      <c r="KL76" s="119"/>
      <c r="KM76" s="119"/>
      <c r="KN76" s="119"/>
      <c r="KO76" s="119"/>
      <c r="KP76" s="119"/>
      <c r="KQ76" s="119"/>
      <c r="KR76" s="119"/>
      <c r="KS76" s="119"/>
      <c r="KT76" s="119"/>
      <c r="KU76" s="119"/>
      <c r="KV76" s="119"/>
      <c r="KW76" s="119"/>
      <c r="KX76" s="119"/>
      <c r="KY76" s="119"/>
      <c r="KZ76" s="119"/>
      <c r="LA76" s="119"/>
      <c r="LB76" s="119"/>
      <c r="LC76" s="119"/>
      <c r="LD76" s="119"/>
      <c r="LE76" s="119"/>
      <c r="LF76" s="119"/>
      <c r="LG76" s="119"/>
      <c r="LH76" s="119"/>
      <c r="LI76" s="119"/>
      <c r="LJ76" s="119"/>
      <c r="LK76" s="119"/>
      <c r="LL76" s="119"/>
      <c r="LM76" s="119"/>
      <c r="LN76" s="119"/>
      <c r="LO76" s="119"/>
      <c r="LP76" s="119"/>
      <c r="LQ76" s="119"/>
      <c r="LR76" s="119"/>
      <c r="LS76" s="119"/>
      <c r="LT76" s="119"/>
      <c r="LU76" s="119"/>
      <c r="LV76" s="119"/>
      <c r="LW76" s="119"/>
      <c r="LX76" s="119"/>
      <c r="LY76" s="119"/>
      <c r="LZ76" s="119"/>
      <c r="MA76" s="119"/>
      <c r="MB76" s="119"/>
      <c r="MC76" s="119"/>
      <c r="MD76" s="119"/>
      <c r="ME76" s="119"/>
      <c r="MF76" s="119"/>
      <c r="MG76" s="119"/>
      <c r="MH76" s="119"/>
      <c r="MI76" s="119"/>
      <c r="MJ76" s="119"/>
      <c r="MK76" s="119"/>
      <c r="ML76" s="119"/>
      <c r="MM76" s="119"/>
      <c r="MN76" s="119"/>
      <c r="MO76" s="119"/>
      <c r="MP76" s="119"/>
      <c r="MQ76" s="119"/>
      <c r="MR76" s="119"/>
      <c r="MS76" s="119"/>
      <c r="MT76" s="119"/>
      <c r="MU76" s="119"/>
      <c r="MV76" s="119"/>
      <c r="MW76" s="119"/>
      <c r="MX76" s="119"/>
      <c r="MY76" s="119"/>
      <c r="MZ76" s="119"/>
      <c r="NA76" s="119"/>
      <c r="NB76" s="119"/>
      <c r="NC76" s="119"/>
      <c r="ND76" s="119"/>
      <c r="NE76" s="119"/>
      <c r="NF76" s="119"/>
      <c r="NG76" s="119"/>
      <c r="NH76" s="119"/>
      <c r="NI76" s="119"/>
      <c r="NJ76" s="119"/>
      <c r="NK76" s="119"/>
      <c r="NL76" s="119"/>
      <c r="NM76" s="119"/>
      <c r="NN76" s="119"/>
      <c r="NO76" s="119"/>
      <c r="NP76" s="119"/>
      <c r="NQ76" s="119"/>
      <c r="NR76" s="119"/>
      <c r="NS76" s="119"/>
      <c r="NT76" s="119"/>
      <c r="NU76" s="119"/>
      <c r="NV76" s="119"/>
      <c r="NW76" s="119"/>
      <c r="NX76" s="119"/>
      <c r="NY76" s="119"/>
      <c r="NZ76" s="119"/>
      <c r="OA76" s="119"/>
      <c r="OB76" s="119"/>
      <c r="OC76" s="119"/>
      <c r="OD76" s="119"/>
      <c r="OE76" s="119"/>
      <c r="OF76" s="119"/>
      <c r="OG76" s="119"/>
      <c r="OH76" s="119"/>
      <c r="OI76" s="119"/>
      <c r="OJ76" s="119"/>
      <c r="OK76" s="119"/>
      <c r="OL76" s="119"/>
      <c r="OM76" s="119"/>
      <c r="ON76" s="119"/>
      <c r="OO76" s="119"/>
      <c r="OP76" s="119"/>
      <c r="OQ76" s="119"/>
      <c r="OR76" s="119"/>
      <c r="OS76" s="119"/>
      <c r="OT76" s="119"/>
      <c r="OU76" s="119"/>
      <c r="OV76" s="119"/>
      <c r="OW76" s="119"/>
      <c r="OX76" s="119"/>
      <c r="OY76" s="119"/>
      <c r="OZ76" s="119"/>
      <c r="PA76" s="119"/>
      <c r="PB76" s="119"/>
      <c r="PC76" s="119"/>
      <c r="PD76" s="119"/>
      <c r="PE76" s="119"/>
      <c r="PF76" s="119"/>
      <c r="PG76" s="119"/>
      <c r="PH76" s="119"/>
      <c r="PI76" s="119"/>
      <c r="PJ76" s="119"/>
      <c r="PK76" s="119"/>
      <c r="PL76" s="119"/>
      <c r="PM76" s="119"/>
      <c r="PN76" s="119"/>
      <c r="PO76" s="119"/>
      <c r="PP76" s="119"/>
      <c r="PQ76" s="119"/>
      <c r="PR76" s="119"/>
      <c r="PS76" s="119"/>
      <c r="PT76" s="119"/>
      <c r="PU76" s="119"/>
      <c r="PV76" s="119"/>
      <c r="PW76" s="119"/>
      <c r="PX76" s="119"/>
      <c r="PY76" s="119"/>
      <c r="PZ76" s="119"/>
      <c r="QA76" s="119"/>
      <c r="QB76" s="119"/>
      <c r="QC76" s="119"/>
      <c r="QD76" s="119"/>
      <c r="QE76" s="119"/>
      <c r="QF76" s="119"/>
      <c r="QG76" s="119"/>
      <c r="QH76" s="119"/>
      <c r="QI76" s="119"/>
      <c r="QJ76" s="119"/>
      <c r="QK76" s="119"/>
      <c r="QL76" s="119"/>
      <c r="QM76" s="119"/>
      <c r="QN76" s="119"/>
      <c r="QO76" s="119"/>
      <c r="QP76" s="119"/>
      <c r="QQ76" s="119"/>
      <c r="QR76" s="119"/>
      <c r="QS76" s="119"/>
      <c r="QT76" s="119"/>
      <c r="QU76" s="119"/>
      <c r="QV76" s="119"/>
      <c r="QW76" s="119"/>
      <c r="QX76" s="119"/>
      <c r="QY76" s="119"/>
      <c r="QZ76" s="119"/>
      <c r="RA76" s="119"/>
      <c r="RB76" s="119"/>
      <c r="RC76" s="119"/>
      <c r="RD76" s="119"/>
      <c r="RE76" s="119"/>
      <c r="RF76" s="119"/>
      <c r="RG76" s="119"/>
      <c r="RH76" s="119"/>
      <c r="RI76" s="119"/>
      <c r="RJ76" s="119"/>
      <c r="RK76" s="119"/>
      <c r="RL76" s="119"/>
      <c r="RM76" s="119"/>
      <c r="RN76" s="119"/>
      <c r="RO76" s="119"/>
      <c r="RP76" s="119"/>
      <c r="RQ76" s="119"/>
      <c r="RR76" s="119"/>
      <c r="RS76" s="119"/>
    </row>
    <row r="77" spans="1:487" ht="12.75">
      <c r="A77" s="107" t="s">
        <v>4696</v>
      </c>
      <c r="B77" s="767" t="s">
        <v>677</v>
      </c>
      <c r="C77" s="92" t="s">
        <v>378</v>
      </c>
      <c r="D77" s="297">
        <v>344000</v>
      </c>
      <c r="E77" s="92" t="s">
        <v>4494</v>
      </c>
      <c r="F77" s="92" t="s">
        <v>4697</v>
      </c>
      <c r="G77" s="123" t="s">
        <v>297</v>
      </c>
      <c r="H77" s="92" t="s">
        <v>27</v>
      </c>
      <c r="I77" s="299" t="s">
        <v>4698</v>
      </c>
      <c r="J77" s="297">
        <v>30000</v>
      </c>
      <c r="K77" s="107"/>
      <c r="L77" s="291" t="s">
        <v>4699</v>
      </c>
      <c r="M77" s="107"/>
      <c r="N77" s="92" t="s">
        <v>30</v>
      </c>
      <c r="O77" s="91">
        <v>45237</v>
      </c>
      <c r="P77" s="92" t="s">
        <v>4700</v>
      </c>
      <c r="Q77" s="107" t="s">
        <v>1543</v>
      </c>
      <c r="R77" s="107"/>
      <c r="S77" s="107" t="s">
        <v>80</v>
      </c>
      <c r="T77" s="397"/>
      <c r="U77" s="397"/>
      <c r="V77" s="397"/>
      <c r="W77" s="397"/>
      <c r="X77" s="397"/>
      <c r="Y77" s="397"/>
      <c r="Z77" s="397"/>
      <c r="AA77" s="397"/>
      <c r="AB77" s="397"/>
      <c r="AC77" s="397"/>
      <c r="AD77" s="397"/>
      <c r="AE77" s="397"/>
      <c r="AF77" s="397"/>
      <c r="AG77" s="397"/>
      <c r="AH77" s="397"/>
      <c r="AI77" s="397"/>
      <c r="AJ77" s="397"/>
      <c r="AK77" s="397"/>
      <c r="AL77" s="397"/>
      <c r="AM77" s="397"/>
      <c r="AN77" s="397"/>
      <c r="AO77" s="397"/>
      <c r="AP77" s="397"/>
      <c r="AQ77" s="397"/>
      <c r="AR77" s="397"/>
      <c r="AS77" s="397"/>
      <c r="AT77" s="397"/>
      <c r="AU77" s="397"/>
      <c r="AV77" s="397"/>
      <c r="AW77" s="397"/>
      <c r="AX77" s="397"/>
      <c r="AY77" s="397"/>
      <c r="AZ77" s="397"/>
      <c r="BA77" s="397"/>
      <c r="BB77" s="397"/>
      <c r="BC77" s="397"/>
      <c r="BD77" s="397"/>
      <c r="BE77" s="397"/>
      <c r="BF77" s="397"/>
      <c r="BG77" s="397"/>
      <c r="BH77" s="397"/>
      <c r="BI77" s="397"/>
      <c r="BJ77" s="397"/>
      <c r="BK77" s="397"/>
      <c r="BL77" s="397"/>
      <c r="BM77" s="397"/>
      <c r="BN77" s="397"/>
      <c r="BO77" s="397"/>
      <c r="BP77" s="397"/>
      <c r="BQ77" s="397"/>
      <c r="BR77" s="397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  <c r="DO77" s="119"/>
      <c r="DP77" s="119"/>
      <c r="DQ77" s="119"/>
      <c r="DR77" s="119"/>
      <c r="DS77" s="119"/>
      <c r="DT77" s="119"/>
      <c r="DU77" s="119"/>
      <c r="DV77" s="119"/>
      <c r="DW77" s="119"/>
      <c r="DX77" s="119"/>
      <c r="DY77" s="119"/>
      <c r="DZ77" s="119"/>
      <c r="EA77" s="119"/>
      <c r="EB77" s="119"/>
      <c r="EC77" s="119"/>
      <c r="ED77" s="119"/>
      <c r="EE77" s="119"/>
      <c r="EF77" s="119"/>
      <c r="EG77" s="119"/>
      <c r="EH77" s="119"/>
      <c r="EI77" s="119"/>
      <c r="EJ77" s="119"/>
      <c r="EK77" s="119"/>
      <c r="EL77" s="119"/>
      <c r="EM77" s="119"/>
      <c r="EN77" s="119"/>
      <c r="EO77" s="119"/>
      <c r="EP77" s="119"/>
      <c r="EQ77" s="119"/>
      <c r="ER77" s="119"/>
      <c r="ES77" s="119"/>
      <c r="ET77" s="119"/>
      <c r="EU77" s="119"/>
      <c r="EV77" s="119"/>
      <c r="EW77" s="119"/>
      <c r="EX77" s="119"/>
      <c r="EY77" s="119"/>
      <c r="EZ77" s="119"/>
      <c r="FA77" s="119"/>
      <c r="FB77" s="119"/>
      <c r="FC77" s="119"/>
      <c r="FD77" s="119"/>
      <c r="FE77" s="119"/>
      <c r="FF77" s="119"/>
      <c r="FG77" s="119"/>
      <c r="FH77" s="119"/>
      <c r="FI77" s="119"/>
      <c r="FJ77" s="119"/>
      <c r="FK77" s="119"/>
      <c r="FL77" s="119"/>
      <c r="FM77" s="119"/>
      <c r="FN77" s="119"/>
      <c r="FO77" s="119"/>
      <c r="FP77" s="119"/>
      <c r="FQ77" s="119"/>
      <c r="FR77" s="119"/>
      <c r="FS77" s="119"/>
      <c r="FT77" s="119"/>
      <c r="FU77" s="119"/>
      <c r="FV77" s="119"/>
      <c r="FW77" s="119"/>
      <c r="FX77" s="119"/>
      <c r="FY77" s="119"/>
      <c r="FZ77" s="119"/>
      <c r="GA77" s="119"/>
      <c r="GB77" s="119"/>
      <c r="GC77" s="119"/>
      <c r="GD77" s="119"/>
      <c r="GE77" s="119"/>
      <c r="GF77" s="119"/>
      <c r="GG77" s="119"/>
      <c r="GH77" s="119"/>
      <c r="GI77" s="119"/>
      <c r="GJ77" s="119"/>
      <c r="GK77" s="119"/>
      <c r="GL77" s="119"/>
      <c r="GM77" s="119"/>
      <c r="GN77" s="119"/>
      <c r="GO77" s="119"/>
      <c r="GP77" s="119"/>
      <c r="GQ77" s="119"/>
      <c r="GR77" s="119"/>
      <c r="GS77" s="119"/>
      <c r="GT77" s="119"/>
      <c r="GU77" s="119"/>
      <c r="GV77" s="119"/>
      <c r="GW77" s="119"/>
      <c r="GX77" s="119"/>
      <c r="GY77" s="119"/>
      <c r="GZ77" s="119"/>
      <c r="HA77" s="119"/>
      <c r="HB77" s="119"/>
      <c r="HC77" s="119"/>
      <c r="HD77" s="119"/>
      <c r="HE77" s="119"/>
      <c r="HF77" s="119"/>
      <c r="HG77" s="119"/>
      <c r="HH77" s="119"/>
      <c r="HI77" s="119"/>
      <c r="HJ77" s="119"/>
      <c r="HK77" s="119"/>
      <c r="HL77" s="119"/>
      <c r="HM77" s="119"/>
      <c r="HN77" s="119"/>
      <c r="HO77" s="119"/>
      <c r="HP77" s="119"/>
      <c r="HQ77" s="119"/>
      <c r="HR77" s="119"/>
      <c r="HS77" s="119"/>
      <c r="HT77" s="119"/>
      <c r="HU77" s="119"/>
      <c r="HV77" s="119"/>
      <c r="HW77" s="119"/>
      <c r="HX77" s="119"/>
      <c r="HY77" s="119"/>
      <c r="HZ77" s="119"/>
      <c r="IA77" s="119"/>
      <c r="IB77" s="119"/>
      <c r="IC77" s="119"/>
      <c r="ID77" s="119"/>
      <c r="IE77" s="119"/>
      <c r="IF77" s="119"/>
      <c r="IG77" s="119"/>
      <c r="IH77" s="119"/>
      <c r="II77" s="119"/>
      <c r="IJ77" s="119"/>
      <c r="IK77" s="119"/>
      <c r="IL77" s="119"/>
      <c r="IM77" s="119"/>
      <c r="IN77" s="119"/>
      <c r="IO77" s="119"/>
      <c r="IP77" s="119"/>
      <c r="IQ77" s="119"/>
      <c r="IR77" s="119"/>
      <c r="IS77" s="119"/>
      <c r="IT77" s="119"/>
      <c r="IU77" s="119"/>
      <c r="IV77" s="119"/>
      <c r="IW77" s="119"/>
      <c r="IX77" s="119"/>
      <c r="IY77" s="119"/>
      <c r="IZ77" s="119"/>
      <c r="JA77" s="119"/>
      <c r="JB77" s="119"/>
      <c r="JC77" s="119"/>
      <c r="JD77" s="119"/>
      <c r="JE77" s="119"/>
      <c r="JF77" s="119"/>
      <c r="JG77" s="119"/>
      <c r="JH77" s="119"/>
      <c r="JI77" s="119"/>
      <c r="JJ77" s="119"/>
      <c r="JK77" s="119"/>
      <c r="JL77" s="119"/>
      <c r="JM77" s="119"/>
      <c r="JN77" s="119"/>
      <c r="JO77" s="119"/>
      <c r="JP77" s="119"/>
      <c r="JQ77" s="119"/>
      <c r="JR77" s="119"/>
      <c r="JS77" s="119"/>
      <c r="JT77" s="119"/>
      <c r="JU77" s="119"/>
      <c r="JV77" s="119"/>
      <c r="JW77" s="119"/>
      <c r="JX77" s="119"/>
      <c r="JY77" s="119"/>
      <c r="JZ77" s="119"/>
      <c r="KA77" s="119"/>
      <c r="KB77" s="119"/>
      <c r="KC77" s="119"/>
      <c r="KD77" s="119"/>
      <c r="KE77" s="119"/>
      <c r="KF77" s="119"/>
      <c r="KG77" s="119"/>
      <c r="KH77" s="119"/>
      <c r="KI77" s="119"/>
      <c r="KJ77" s="119"/>
      <c r="KK77" s="119"/>
      <c r="KL77" s="119"/>
      <c r="KM77" s="119"/>
      <c r="KN77" s="119"/>
      <c r="KO77" s="119"/>
      <c r="KP77" s="119"/>
      <c r="KQ77" s="119"/>
      <c r="KR77" s="119"/>
      <c r="KS77" s="119"/>
      <c r="KT77" s="119"/>
      <c r="KU77" s="119"/>
      <c r="KV77" s="119"/>
      <c r="KW77" s="119"/>
      <c r="KX77" s="119"/>
      <c r="KY77" s="119"/>
      <c r="KZ77" s="119"/>
      <c r="LA77" s="119"/>
      <c r="LB77" s="119"/>
      <c r="LC77" s="119"/>
      <c r="LD77" s="119"/>
      <c r="LE77" s="119"/>
      <c r="LF77" s="119"/>
      <c r="LG77" s="119"/>
      <c r="LH77" s="119"/>
      <c r="LI77" s="119"/>
      <c r="LJ77" s="119"/>
      <c r="LK77" s="119"/>
      <c r="LL77" s="119"/>
      <c r="LM77" s="119"/>
      <c r="LN77" s="119"/>
      <c r="LO77" s="119"/>
      <c r="LP77" s="119"/>
      <c r="LQ77" s="119"/>
      <c r="LR77" s="119"/>
      <c r="LS77" s="119"/>
      <c r="LT77" s="119"/>
      <c r="LU77" s="119"/>
      <c r="LV77" s="119"/>
      <c r="LW77" s="119"/>
      <c r="LX77" s="119"/>
      <c r="LY77" s="119"/>
      <c r="LZ77" s="119"/>
      <c r="MA77" s="119"/>
      <c r="MB77" s="119"/>
      <c r="MC77" s="119"/>
      <c r="MD77" s="119"/>
      <c r="ME77" s="119"/>
      <c r="MF77" s="119"/>
      <c r="MG77" s="119"/>
      <c r="MH77" s="119"/>
      <c r="MI77" s="119"/>
      <c r="MJ77" s="119"/>
      <c r="MK77" s="119"/>
      <c r="ML77" s="119"/>
      <c r="MM77" s="119"/>
      <c r="MN77" s="119"/>
      <c r="MO77" s="119"/>
      <c r="MP77" s="119"/>
      <c r="MQ77" s="119"/>
      <c r="MR77" s="119"/>
      <c r="MS77" s="119"/>
      <c r="MT77" s="119"/>
      <c r="MU77" s="119"/>
      <c r="MV77" s="119"/>
      <c r="MW77" s="119"/>
      <c r="MX77" s="119"/>
      <c r="MY77" s="119"/>
      <c r="MZ77" s="119"/>
      <c r="NA77" s="119"/>
      <c r="NB77" s="119"/>
      <c r="NC77" s="119"/>
      <c r="ND77" s="119"/>
      <c r="NE77" s="119"/>
      <c r="NF77" s="119"/>
      <c r="NG77" s="119"/>
      <c r="NH77" s="119"/>
      <c r="NI77" s="119"/>
      <c r="NJ77" s="119"/>
      <c r="NK77" s="119"/>
      <c r="NL77" s="119"/>
      <c r="NM77" s="119"/>
      <c r="NN77" s="119"/>
      <c r="NO77" s="119"/>
      <c r="NP77" s="119"/>
      <c r="NQ77" s="119"/>
      <c r="NR77" s="119"/>
      <c r="NS77" s="119"/>
      <c r="NT77" s="119"/>
      <c r="NU77" s="119"/>
      <c r="NV77" s="119"/>
      <c r="NW77" s="119"/>
      <c r="NX77" s="119"/>
      <c r="NY77" s="119"/>
      <c r="NZ77" s="119"/>
      <c r="OA77" s="119"/>
      <c r="OB77" s="119"/>
      <c r="OC77" s="119"/>
      <c r="OD77" s="119"/>
      <c r="OE77" s="119"/>
      <c r="OF77" s="119"/>
      <c r="OG77" s="119"/>
      <c r="OH77" s="119"/>
      <c r="OI77" s="119"/>
      <c r="OJ77" s="119"/>
      <c r="OK77" s="119"/>
      <c r="OL77" s="119"/>
      <c r="OM77" s="119"/>
      <c r="ON77" s="119"/>
      <c r="OO77" s="119"/>
      <c r="OP77" s="119"/>
      <c r="OQ77" s="119"/>
      <c r="OR77" s="119"/>
      <c r="OS77" s="119"/>
      <c r="OT77" s="119"/>
      <c r="OU77" s="119"/>
      <c r="OV77" s="119"/>
      <c r="OW77" s="119"/>
      <c r="OX77" s="119"/>
      <c r="OY77" s="119"/>
      <c r="OZ77" s="119"/>
      <c r="PA77" s="119"/>
      <c r="PB77" s="119"/>
      <c r="PC77" s="119"/>
      <c r="PD77" s="119"/>
      <c r="PE77" s="119"/>
      <c r="PF77" s="119"/>
      <c r="PG77" s="119"/>
      <c r="PH77" s="119"/>
      <c r="PI77" s="119"/>
      <c r="PJ77" s="119"/>
      <c r="PK77" s="119"/>
      <c r="PL77" s="119"/>
      <c r="PM77" s="119"/>
      <c r="PN77" s="119"/>
      <c r="PO77" s="119"/>
      <c r="PP77" s="119"/>
      <c r="PQ77" s="119"/>
      <c r="PR77" s="119"/>
      <c r="PS77" s="119"/>
      <c r="PT77" s="119"/>
      <c r="PU77" s="119"/>
      <c r="PV77" s="119"/>
      <c r="PW77" s="119"/>
      <c r="PX77" s="119"/>
      <c r="PY77" s="119"/>
      <c r="PZ77" s="119"/>
      <c r="QA77" s="119"/>
      <c r="QB77" s="119"/>
      <c r="QC77" s="119"/>
      <c r="QD77" s="119"/>
      <c r="QE77" s="119"/>
      <c r="QF77" s="119"/>
      <c r="QG77" s="119"/>
      <c r="QH77" s="119"/>
      <c r="QI77" s="119"/>
      <c r="QJ77" s="119"/>
      <c r="QK77" s="119"/>
      <c r="QL77" s="119"/>
      <c r="QM77" s="119"/>
      <c r="QN77" s="119"/>
      <c r="QO77" s="119"/>
      <c r="QP77" s="119"/>
      <c r="QQ77" s="119"/>
      <c r="QR77" s="119"/>
      <c r="QS77" s="119"/>
      <c r="QT77" s="119"/>
      <c r="QU77" s="119"/>
      <c r="QV77" s="119"/>
      <c r="QW77" s="119"/>
      <c r="QX77" s="119"/>
      <c r="QY77" s="119"/>
      <c r="QZ77" s="119"/>
      <c r="RA77" s="119"/>
      <c r="RB77" s="119"/>
      <c r="RC77" s="119"/>
      <c r="RD77" s="119"/>
      <c r="RE77" s="119"/>
      <c r="RF77" s="119"/>
      <c r="RG77" s="119"/>
      <c r="RH77" s="119"/>
      <c r="RI77" s="119"/>
      <c r="RJ77" s="119"/>
      <c r="RK77" s="119"/>
      <c r="RL77" s="119"/>
      <c r="RM77" s="119"/>
      <c r="RN77" s="119"/>
      <c r="RO77" s="119"/>
      <c r="RP77" s="119"/>
      <c r="RQ77" s="119"/>
      <c r="RR77" s="119"/>
      <c r="RS77" s="119"/>
    </row>
    <row r="78" spans="1:487" ht="12.75">
      <c r="A78" s="107" t="s">
        <v>4696</v>
      </c>
      <c r="B78" s="767" t="s">
        <v>677</v>
      </c>
      <c r="C78" s="92" t="s">
        <v>378</v>
      </c>
      <c r="D78" s="297">
        <v>344000</v>
      </c>
      <c r="E78" s="92" t="s">
        <v>4502</v>
      </c>
      <c r="F78" s="92" t="s">
        <v>4697</v>
      </c>
      <c r="G78" s="123" t="s">
        <v>297</v>
      </c>
      <c r="H78" s="92" t="s">
        <v>27</v>
      </c>
      <c r="I78" s="299" t="s">
        <v>4698</v>
      </c>
      <c r="J78" s="297">
        <v>30000</v>
      </c>
      <c r="K78" s="107"/>
      <c r="L78" s="291" t="s">
        <v>4701</v>
      </c>
      <c r="M78" s="107"/>
      <c r="N78" s="92" t="s">
        <v>30</v>
      </c>
      <c r="O78" s="91">
        <v>45251</v>
      </c>
      <c r="P78" s="92" t="s">
        <v>4700</v>
      </c>
      <c r="Q78" s="107" t="s">
        <v>1543</v>
      </c>
      <c r="R78" s="107"/>
      <c r="S78" s="107" t="s">
        <v>80</v>
      </c>
      <c r="T78" s="397"/>
      <c r="U78" s="397"/>
      <c r="V78" s="397"/>
      <c r="W78" s="397"/>
      <c r="X78" s="397"/>
      <c r="Y78" s="397"/>
      <c r="Z78" s="397"/>
      <c r="AA78" s="397"/>
      <c r="AB78" s="397"/>
      <c r="AC78" s="397"/>
      <c r="AD78" s="397"/>
      <c r="AE78" s="397"/>
      <c r="AF78" s="397"/>
      <c r="AG78" s="397"/>
      <c r="AH78" s="397"/>
      <c r="AI78" s="397"/>
      <c r="AJ78" s="397"/>
      <c r="AK78" s="397"/>
      <c r="AL78" s="397"/>
      <c r="AM78" s="397"/>
      <c r="AN78" s="397"/>
      <c r="AO78" s="397"/>
      <c r="AP78" s="397"/>
      <c r="AQ78" s="397"/>
      <c r="AR78" s="397"/>
      <c r="AS78" s="397"/>
      <c r="AT78" s="397"/>
      <c r="AU78" s="397"/>
      <c r="AV78" s="397"/>
      <c r="AW78" s="397"/>
      <c r="AX78" s="397"/>
      <c r="AY78" s="397"/>
      <c r="AZ78" s="397"/>
      <c r="BA78" s="397"/>
      <c r="BB78" s="397"/>
      <c r="BC78" s="397"/>
      <c r="BD78" s="397"/>
      <c r="BE78" s="397"/>
      <c r="BF78" s="397"/>
      <c r="BG78" s="397"/>
      <c r="BH78" s="397"/>
      <c r="BI78" s="397"/>
      <c r="BJ78" s="397"/>
      <c r="BK78" s="397"/>
      <c r="BL78" s="397"/>
      <c r="BM78" s="397"/>
      <c r="BN78" s="397"/>
      <c r="BO78" s="397"/>
      <c r="BP78" s="397"/>
      <c r="BQ78" s="397"/>
      <c r="BR78" s="397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  <c r="DO78" s="119"/>
      <c r="DP78" s="119"/>
      <c r="DQ78" s="119"/>
      <c r="DR78" s="119"/>
      <c r="DS78" s="119"/>
      <c r="DT78" s="119"/>
      <c r="DU78" s="119"/>
      <c r="DV78" s="119"/>
      <c r="DW78" s="119"/>
      <c r="DX78" s="119"/>
      <c r="DY78" s="119"/>
      <c r="DZ78" s="119"/>
      <c r="EA78" s="119"/>
      <c r="EB78" s="119"/>
      <c r="EC78" s="119"/>
      <c r="ED78" s="119"/>
      <c r="EE78" s="119"/>
      <c r="EF78" s="119"/>
      <c r="EG78" s="119"/>
      <c r="EH78" s="119"/>
      <c r="EI78" s="119"/>
      <c r="EJ78" s="119"/>
      <c r="EK78" s="119"/>
      <c r="EL78" s="119"/>
      <c r="EM78" s="119"/>
      <c r="EN78" s="119"/>
      <c r="EO78" s="119"/>
      <c r="EP78" s="119"/>
      <c r="EQ78" s="119"/>
      <c r="ER78" s="119"/>
      <c r="ES78" s="119"/>
      <c r="ET78" s="119"/>
      <c r="EU78" s="119"/>
      <c r="EV78" s="119"/>
      <c r="EW78" s="119"/>
      <c r="EX78" s="119"/>
      <c r="EY78" s="119"/>
      <c r="EZ78" s="119"/>
      <c r="FA78" s="119"/>
      <c r="FB78" s="119"/>
      <c r="FC78" s="119"/>
      <c r="FD78" s="119"/>
      <c r="FE78" s="119"/>
      <c r="FF78" s="119"/>
      <c r="FG78" s="119"/>
      <c r="FH78" s="119"/>
      <c r="FI78" s="119"/>
      <c r="FJ78" s="119"/>
      <c r="FK78" s="119"/>
      <c r="FL78" s="119"/>
      <c r="FM78" s="119"/>
      <c r="FN78" s="119"/>
      <c r="FO78" s="119"/>
      <c r="FP78" s="119"/>
      <c r="FQ78" s="119"/>
      <c r="FR78" s="119"/>
      <c r="FS78" s="119"/>
      <c r="FT78" s="119"/>
      <c r="FU78" s="119"/>
      <c r="FV78" s="119"/>
      <c r="FW78" s="119"/>
      <c r="FX78" s="119"/>
      <c r="FY78" s="119"/>
      <c r="FZ78" s="119"/>
      <c r="GA78" s="119"/>
      <c r="GB78" s="119"/>
      <c r="GC78" s="119"/>
      <c r="GD78" s="119"/>
      <c r="GE78" s="119"/>
      <c r="GF78" s="119"/>
      <c r="GG78" s="119"/>
      <c r="GH78" s="119"/>
      <c r="GI78" s="119"/>
      <c r="GJ78" s="119"/>
      <c r="GK78" s="119"/>
      <c r="GL78" s="119"/>
      <c r="GM78" s="119"/>
      <c r="GN78" s="119"/>
      <c r="GO78" s="119"/>
      <c r="GP78" s="119"/>
      <c r="GQ78" s="119"/>
      <c r="GR78" s="119"/>
      <c r="GS78" s="119"/>
      <c r="GT78" s="119"/>
      <c r="GU78" s="119"/>
      <c r="GV78" s="119"/>
      <c r="GW78" s="119"/>
      <c r="GX78" s="119"/>
      <c r="GY78" s="119"/>
      <c r="GZ78" s="119"/>
      <c r="HA78" s="119"/>
      <c r="HB78" s="119"/>
      <c r="HC78" s="119"/>
      <c r="HD78" s="119"/>
      <c r="HE78" s="119"/>
      <c r="HF78" s="119"/>
      <c r="HG78" s="119"/>
      <c r="HH78" s="119"/>
      <c r="HI78" s="119"/>
      <c r="HJ78" s="119"/>
      <c r="HK78" s="119"/>
      <c r="HL78" s="119"/>
      <c r="HM78" s="119"/>
      <c r="HN78" s="119"/>
      <c r="HO78" s="119"/>
      <c r="HP78" s="119"/>
      <c r="HQ78" s="119"/>
      <c r="HR78" s="119"/>
      <c r="HS78" s="119"/>
      <c r="HT78" s="119"/>
      <c r="HU78" s="119"/>
      <c r="HV78" s="119"/>
      <c r="HW78" s="119"/>
      <c r="HX78" s="119"/>
      <c r="HY78" s="119"/>
      <c r="HZ78" s="119"/>
      <c r="IA78" s="119"/>
      <c r="IB78" s="119"/>
      <c r="IC78" s="119"/>
      <c r="ID78" s="119"/>
      <c r="IE78" s="119"/>
      <c r="IF78" s="119"/>
      <c r="IG78" s="119"/>
      <c r="IH78" s="119"/>
      <c r="II78" s="119"/>
      <c r="IJ78" s="119"/>
      <c r="IK78" s="119"/>
      <c r="IL78" s="119"/>
      <c r="IM78" s="119"/>
      <c r="IN78" s="119"/>
      <c r="IO78" s="119"/>
      <c r="IP78" s="119"/>
      <c r="IQ78" s="119"/>
      <c r="IR78" s="119"/>
      <c r="IS78" s="119"/>
      <c r="IT78" s="119"/>
      <c r="IU78" s="119"/>
      <c r="IV78" s="119"/>
      <c r="IW78" s="119"/>
      <c r="IX78" s="119"/>
      <c r="IY78" s="119"/>
      <c r="IZ78" s="119"/>
      <c r="JA78" s="119"/>
      <c r="JB78" s="119"/>
      <c r="JC78" s="119"/>
      <c r="JD78" s="119"/>
      <c r="JE78" s="119"/>
      <c r="JF78" s="119"/>
      <c r="JG78" s="119"/>
      <c r="JH78" s="119"/>
      <c r="JI78" s="119"/>
      <c r="JJ78" s="119"/>
      <c r="JK78" s="119"/>
      <c r="JL78" s="119"/>
      <c r="JM78" s="119"/>
      <c r="JN78" s="119"/>
      <c r="JO78" s="119"/>
      <c r="JP78" s="119"/>
      <c r="JQ78" s="119"/>
      <c r="JR78" s="119"/>
      <c r="JS78" s="119"/>
      <c r="JT78" s="119"/>
      <c r="JU78" s="119"/>
      <c r="JV78" s="119"/>
      <c r="JW78" s="119"/>
      <c r="JX78" s="119"/>
      <c r="JY78" s="119"/>
      <c r="JZ78" s="119"/>
      <c r="KA78" s="119"/>
      <c r="KB78" s="119"/>
      <c r="KC78" s="119"/>
      <c r="KD78" s="119"/>
      <c r="KE78" s="119"/>
      <c r="KF78" s="119"/>
      <c r="KG78" s="119"/>
      <c r="KH78" s="119"/>
      <c r="KI78" s="119"/>
      <c r="KJ78" s="119"/>
      <c r="KK78" s="119"/>
      <c r="KL78" s="119"/>
      <c r="KM78" s="119"/>
      <c r="KN78" s="119"/>
      <c r="KO78" s="119"/>
      <c r="KP78" s="119"/>
      <c r="KQ78" s="119"/>
      <c r="KR78" s="119"/>
      <c r="KS78" s="119"/>
      <c r="KT78" s="119"/>
      <c r="KU78" s="119"/>
      <c r="KV78" s="119"/>
      <c r="KW78" s="119"/>
      <c r="KX78" s="119"/>
      <c r="KY78" s="119"/>
      <c r="KZ78" s="119"/>
      <c r="LA78" s="119"/>
      <c r="LB78" s="119"/>
      <c r="LC78" s="119"/>
      <c r="LD78" s="119"/>
      <c r="LE78" s="119"/>
      <c r="LF78" s="119"/>
      <c r="LG78" s="119"/>
      <c r="LH78" s="119"/>
      <c r="LI78" s="119"/>
      <c r="LJ78" s="119"/>
      <c r="LK78" s="119"/>
      <c r="LL78" s="119"/>
      <c r="LM78" s="119"/>
      <c r="LN78" s="119"/>
      <c r="LO78" s="119"/>
      <c r="LP78" s="119"/>
      <c r="LQ78" s="119"/>
      <c r="LR78" s="119"/>
      <c r="LS78" s="119"/>
      <c r="LT78" s="119"/>
      <c r="LU78" s="119"/>
      <c r="LV78" s="119"/>
      <c r="LW78" s="119"/>
      <c r="LX78" s="119"/>
      <c r="LY78" s="119"/>
      <c r="LZ78" s="119"/>
      <c r="MA78" s="119"/>
      <c r="MB78" s="119"/>
      <c r="MC78" s="119"/>
      <c r="MD78" s="119"/>
      <c r="ME78" s="119"/>
      <c r="MF78" s="119"/>
      <c r="MG78" s="119"/>
      <c r="MH78" s="119"/>
      <c r="MI78" s="119"/>
      <c r="MJ78" s="119"/>
      <c r="MK78" s="119"/>
      <c r="ML78" s="119"/>
      <c r="MM78" s="119"/>
      <c r="MN78" s="119"/>
      <c r="MO78" s="119"/>
      <c r="MP78" s="119"/>
      <c r="MQ78" s="119"/>
      <c r="MR78" s="119"/>
      <c r="MS78" s="119"/>
      <c r="MT78" s="119"/>
      <c r="MU78" s="119"/>
      <c r="MV78" s="119"/>
      <c r="MW78" s="119"/>
      <c r="MX78" s="119"/>
      <c r="MY78" s="119"/>
      <c r="MZ78" s="119"/>
      <c r="NA78" s="119"/>
      <c r="NB78" s="119"/>
      <c r="NC78" s="119"/>
      <c r="ND78" s="119"/>
      <c r="NE78" s="119"/>
      <c r="NF78" s="119"/>
      <c r="NG78" s="119"/>
      <c r="NH78" s="119"/>
      <c r="NI78" s="119"/>
      <c r="NJ78" s="119"/>
      <c r="NK78" s="119"/>
      <c r="NL78" s="119"/>
      <c r="NM78" s="119"/>
      <c r="NN78" s="119"/>
      <c r="NO78" s="119"/>
      <c r="NP78" s="119"/>
      <c r="NQ78" s="119"/>
      <c r="NR78" s="119"/>
      <c r="NS78" s="119"/>
      <c r="NT78" s="119"/>
      <c r="NU78" s="119"/>
      <c r="NV78" s="119"/>
      <c r="NW78" s="119"/>
      <c r="NX78" s="119"/>
      <c r="NY78" s="119"/>
      <c r="NZ78" s="119"/>
      <c r="OA78" s="119"/>
      <c r="OB78" s="119"/>
      <c r="OC78" s="119"/>
      <c r="OD78" s="119"/>
      <c r="OE78" s="119"/>
      <c r="OF78" s="119"/>
      <c r="OG78" s="119"/>
      <c r="OH78" s="119"/>
      <c r="OI78" s="119"/>
      <c r="OJ78" s="119"/>
      <c r="OK78" s="119"/>
      <c r="OL78" s="119"/>
      <c r="OM78" s="119"/>
      <c r="ON78" s="119"/>
      <c r="OO78" s="119"/>
      <c r="OP78" s="119"/>
      <c r="OQ78" s="119"/>
      <c r="OR78" s="119"/>
      <c r="OS78" s="119"/>
      <c r="OT78" s="119"/>
      <c r="OU78" s="119"/>
      <c r="OV78" s="119"/>
      <c r="OW78" s="119"/>
      <c r="OX78" s="119"/>
      <c r="OY78" s="119"/>
      <c r="OZ78" s="119"/>
      <c r="PA78" s="119"/>
      <c r="PB78" s="119"/>
      <c r="PC78" s="119"/>
      <c r="PD78" s="119"/>
      <c r="PE78" s="119"/>
      <c r="PF78" s="119"/>
      <c r="PG78" s="119"/>
      <c r="PH78" s="119"/>
      <c r="PI78" s="119"/>
      <c r="PJ78" s="119"/>
      <c r="PK78" s="119"/>
      <c r="PL78" s="119"/>
      <c r="PM78" s="119"/>
      <c r="PN78" s="119"/>
      <c r="PO78" s="119"/>
      <c r="PP78" s="119"/>
      <c r="PQ78" s="119"/>
      <c r="PR78" s="119"/>
      <c r="PS78" s="119"/>
      <c r="PT78" s="119"/>
      <c r="PU78" s="119"/>
      <c r="PV78" s="119"/>
      <c r="PW78" s="119"/>
      <c r="PX78" s="119"/>
      <c r="PY78" s="119"/>
      <c r="PZ78" s="119"/>
      <c r="QA78" s="119"/>
      <c r="QB78" s="119"/>
      <c r="QC78" s="119"/>
      <c r="QD78" s="119"/>
      <c r="QE78" s="119"/>
      <c r="QF78" s="119"/>
      <c r="QG78" s="119"/>
      <c r="QH78" s="119"/>
      <c r="QI78" s="119"/>
      <c r="QJ78" s="119"/>
      <c r="QK78" s="119"/>
      <c r="QL78" s="119"/>
      <c r="QM78" s="119"/>
      <c r="QN78" s="119"/>
      <c r="QO78" s="119"/>
      <c r="QP78" s="119"/>
      <c r="QQ78" s="119"/>
      <c r="QR78" s="119"/>
      <c r="QS78" s="119"/>
      <c r="QT78" s="119"/>
      <c r="QU78" s="119"/>
      <c r="QV78" s="119"/>
      <c r="QW78" s="119"/>
      <c r="QX78" s="119"/>
      <c r="QY78" s="119"/>
      <c r="QZ78" s="119"/>
      <c r="RA78" s="119"/>
      <c r="RB78" s="119"/>
      <c r="RC78" s="119"/>
      <c r="RD78" s="119"/>
      <c r="RE78" s="119"/>
      <c r="RF78" s="119"/>
      <c r="RG78" s="119"/>
      <c r="RH78" s="119"/>
      <c r="RI78" s="119"/>
      <c r="RJ78" s="119"/>
      <c r="RK78" s="119"/>
      <c r="RL78" s="119"/>
      <c r="RM78" s="119"/>
      <c r="RN78" s="119"/>
      <c r="RO78" s="119"/>
      <c r="RP78" s="119"/>
      <c r="RQ78" s="119"/>
      <c r="RR78" s="119"/>
      <c r="RS78" s="119"/>
    </row>
    <row r="79" spans="1:487" ht="12.75">
      <c r="A79" s="107" t="s">
        <v>4702</v>
      </c>
      <c r="B79" s="767" t="s">
        <v>677</v>
      </c>
      <c r="C79" s="92" t="s">
        <v>378</v>
      </c>
      <c r="D79" s="297">
        <v>344000</v>
      </c>
      <c r="E79" s="107" t="s">
        <v>4703</v>
      </c>
      <c r="F79" s="92" t="s">
        <v>4697</v>
      </c>
      <c r="G79" s="123" t="s">
        <v>297</v>
      </c>
      <c r="H79" s="92" t="s">
        <v>27</v>
      </c>
      <c r="I79" s="299" t="s">
        <v>4698</v>
      </c>
      <c r="J79" s="122">
        <v>30000</v>
      </c>
      <c r="K79" s="107"/>
      <c r="L79" s="291" t="s">
        <v>4704</v>
      </c>
      <c r="M79" s="107"/>
      <c r="N79" s="92" t="s">
        <v>30</v>
      </c>
      <c r="O79" s="277">
        <v>45266</v>
      </c>
      <c r="P79" s="92" t="s">
        <v>4700</v>
      </c>
      <c r="Q79" s="107" t="s">
        <v>1543</v>
      </c>
      <c r="R79" s="765" t="s">
        <v>4705</v>
      </c>
      <c r="S79" s="107" t="s">
        <v>80</v>
      </c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  <c r="DO79" s="119"/>
      <c r="DP79" s="119"/>
      <c r="DQ79" s="119"/>
      <c r="DR79" s="119"/>
      <c r="DS79" s="119"/>
      <c r="DT79" s="119"/>
      <c r="DU79" s="119"/>
      <c r="DV79" s="119"/>
      <c r="DW79" s="119"/>
      <c r="DX79" s="119"/>
      <c r="DY79" s="119"/>
      <c r="DZ79" s="119"/>
      <c r="EA79" s="119"/>
      <c r="EB79" s="119"/>
      <c r="EC79" s="119"/>
      <c r="ED79" s="119"/>
      <c r="EE79" s="119"/>
      <c r="EF79" s="119"/>
      <c r="EG79" s="119"/>
      <c r="EH79" s="119"/>
      <c r="EI79" s="119"/>
      <c r="EJ79" s="119"/>
      <c r="EK79" s="119"/>
      <c r="EL79" s="119"/>
      <c r="EM79" s="119"/>
      <c r="EN79" s="119"/>
      <c r="EO79" s="119"/>
      <c r="EP79" s="119"/>
      <c r="EQ79" s="119"/>
      <c r="ER79" s="119"/>
      <c r="ES79" s="119"/>
      <c r="ET79" s="119"/>
      <c r="EU79" s="119"/>
      <c r="EV79" s="119"/>
      <c r="EW79" s="119"/>
      <c r="EX79" s="119"/>
      <c r="EY79" s="119"/>
      <c r="EZ79" s="119"/>
      <c r="FA79" s="119"/>
      <c r="FB79" s="119"/>
      <c r="FC79" s="119"/>
      <c r="FD79" s="119"/>
      <c r="FE79" s="119"/>
      <c r="FF79" s="119"/>
      <c r="FG79" s="119"/>
      <c r="FH79" s="119"/>
      <c r="FI79" s="119"/>
      <c r="FJ79" s="119"/>
      <c r="FK79" s="119"/>
      <c r="FL79" s="119"/>
      <c r="FM79" s="119"/>
      <c r="FN79" s="119"/>
      <c r="FO79" s="119"/>
      <c r="FP79" s="119"/>
      <c r="FQ79" s="119"/>
      <c r="FR79" s="119"/>
      <c r="FS79" s="119"/>
      <c r="FT79" s="119"/>
      <c r="FU79" s="119"/>
      <c r="FV79" s="119"/>
      <c r="FW79" s="119"/>
      <c r="FX79" s="119"/>
      <c r="FY79" s="119"/>
      <c r="FZ79" s="119"/>
      <c r="GA79" s="119"/>
      <c r="GB79" s="119"/>
      <c r="GC79" s="119"/>
      <c r="GD79" s="119"/>
      <c r="GE79" s="119"/>
      <c r="GF79" s="119"/>
      <c r="GG79" s="119"/>
      <c r="GH79" s="119"/>
      <c r="GI79" s="119"/>
      <c r="GJ79" s="119"/>
      <c r="GK79" s="119"/>
      <c r="GL79" s="119"/>
      <c r="GM79" s="119"/>
      <c r="GN79" s="119"/>
      <c r="GO79" s="119"/>
      <c r="GP79" s="119"/>
      <c r="GQ79" s="119"/>
      <c r="GR79" s="119"/>
      <c r="GS79" s="119"/>
      <c r="GT79" s="119"/>
      <c r="GU79" s="119"/>
      <c r="GV79" s="119"/>
      <c r="GW79" s="119"/>
      <c r="GX79" s="119"/>
      <c r="GY79" s="119"/>
      <c r="GZ79" s="119"/>
      <c r="HA79" s="119"/>
      <c r="HB79" s="119"/>
      <c r="HC79" s="119"/>
      <c r="HD79" s="119"/>
      <c r="HE79" s="119"/>
      <c r="HF79" s="119"/>
      <c r="HG79" s="119"/>
      <c r="HH79" s="119"/>
      <c r="HI79" s="119"/>
      <c r="HJ79" s="119"/>
      <c r="HK79" s="119"/>
      <c r="HL79" s="119"/>
      <c r="HM79" s="119"/>
      <c r="HN79" s="119"/>
      <c r="HO79" s="119"/>
      <c r="HP79" s="119"/>
      <c r="HQ79" s="119"/>
      <c r="HR79" s="119"/>
      <c r="HS79" s="119"/>
      <c r="HT79" s="119"/>
      <c r="HU79" s="119"/>
      <c r="HV79" s="119"/>
      <c r="HW79" s="119"/>
      <c r="HX79" s="119"/>
      <c r="HY79" s="119"/>
      <c r="HZ79" s="119"/>
      <c r="IA79" s="119"/>
      <c r="IB79" s="119"/>
      <c r="IC79" s="119"/>
      <c r="ID79" s="119"/>
      <c r="IE79" s="119"/>
      <c r="IF79" s="119"/>
      <c r="IG79" s="119"/>
      <c r="IH79" s="119"/>
      <c r="II79" s="119"/>
      <c r="IJ79" s="119"/>
      <c r="IK79" s="119"/>
      <c r="IL79" s="119"/>
      <c r="IM79" s="119"/>
      <c r="IN79" s="119"/>
      <c r="IO79" s="119"/>
      <c r="IP79" s="119"/>
      <c r="IQ79" s="119"/>
      <c r="IR79" s="119"/>
      <c r="IS79" s="119"/>
      <c r="IT79" s="119"/>
      <c r="IU79" s="119"/>
      <c r="IV79" s="119"/>
      <c r="IW79" s="119"/>
      <c r="IX79" s="119"/>
      <c r="IY79" s="119"/>
      <c r="IZ79" s="119"/>
      <c r="JA79" s="119"/>
      <c r="JB79" s="119"/>
      <c r="JC79" s="119"/>
      <c r="JD79" s="119"/>
      <c r="JE79" s="119"/>
      <c r="JF79" s="119"/>
      <c r="JG79" s="119"/>
      <c r="JH79" s="119"/>
      <c r="JI79" s="119"/>
      <c r="JJ79" s="119"/>
      <c r="JK79" s="119"/>
      <c r="JL79" s="119"/>
      <c r="JM79" s="119"/>
      <c r="JN79" s="119"/>
      <c r="JO79" s="119"/>
      <c r="JP79" s="119"/>
      <c r="JQ79" s="119"/>
      <c r="JR79" s="119"/>
      <c r="JS79" s="119"/>
      <c r="JT79" s="119"/>
      <c r="JU79" s="119"/>
      <c r="JV79" s="119"/>
      <c r="JW79" s="119"/>
      <c r="JX79" s="119"/>
      <c r="JY79" s="119"/>
      <c r="JZ79" s="119"/>
      <c r="KA79" s="119"/>
      <c r="KB79" s="119"/>
      <c r="KC79" s="119"/>
      <c r="KD79" s="119"/>
      <c r="KE79" s="119"/>
      <c r="KF79" s="119"/>
      <c r="KG79" s="119"/>
      <c r="KH79" s="119"/>
      <c r="KI79" s="119"/>
      <c r="KJ79" s="119"/>
      <c r="KK79" s="119"/>
      <c r="KL79" s="119"/>
      <c r="KM79" s="119"/>
      <c r="KN79" s="119"/>
      <c r="KO79" s="119"/>
      <c r="KP79" s="119"/>
      <c r="KQ79" s="119"/>
      <c r="KR79" s="119"/>
      <c r="KS79" s="119"/>
      <c r="KT79" s="119"/>
      <c r="KU79" s="119"/>
      <c r="KV79" s="119"/>
      <c r="KW79" s="119"/>
      <c r="KX79" s="119"/>
      <c r="KY79" s="119"/>
      <c r="KZ79" s="119"/>
      <c r="LA79" s="119"/>
      <c r="LB79" s="119"/>
      <c r="LC79" s="119"/>
      <c r="LD79" s="119"/>
      <c r="LE79" s="119"/>
      <c r="LF79" s="119"/>
      <c r="LG79" s="119"/>
      <c r="LH79" s="119"/>
      <c r="LI79" s="119"/>
      <c r="LJ79" s="119"/>
      <c r="LK79" s="119"/>
      <c r="LL79" s="119"/>
      <c r="LM79" s="119"/>
      <c r="LN79" s="119"/>
      <c r="LO79" s="119"/>
      <c r="LP79" s="119"/>
      <c r="LQ79" s="119"/>
      <c r="LR79" s="119"/>
      <c r="LS79" s="119"/>
      <c r="LT79" s="119"/>
      <c r="LU79" s="119"/>
      <c r="LV79" s="119"/>
      <c r="LW79" s="119"/>
      <c r="LX79" s="119"/>
      <c r="LY79" s="119"/>
      <c r="LZ79" s="119"/>
      <c r="MA79" s="119"/>
      <c r="MB79" s="119"/>
      <c r="MC79" s="119"/>
      <c r="MD79" s="119"/>
      <c r="ME79" s="119"/>
      <c r="MF79" s="119"/>
      <c r="MG79" s="119"/>
      <c r="MH79" s="119"/>
      <c r="MI79" s="119"/>
      <c r="MJ79" s="119"/>
      <c r="MK79" s="119"/>
      <c r="ML79" s="119"/>
      <c r="MM79" s="119"/>
      <c r="MN79" s="119"/>
      <c r="MO79" s="119"/>
      <c r="MP79" s="119"/>
      <c r="MQ79" s="119"/>
      <c r="MR79" s="119"/>
      <c r="MS79" s="119"/>
      <c r="MT79" s="119"/>
      <c r="MU79" s="119"/>
      <c r="MV79" s="119"/>
      <c r="MW79" s="119"/>
      <c r="MX79" s="119"/>
      <c r="MY79" s="119"/>
      <c r="MZ79" s="119"/>
      <c r="NA79" s="119"/>
      <c r="NB79" s="119"/>
      <c r="NC79" s="119"/>
      <c r="ND79" s="119"/>
      <c r="NE79" s="119"/>
      <c r="NF79" s="119"/>
      <c r="NG79" s="119"/>
      <c r="NH79" s="119"/>
      <c r="NI79" s="119"/>
      <c r="NJ79" s="119"/>
      <c r="NK79" s="119"/>
      <c r="NL79" s="119"/>
      <c r="NM79" s="119"/>
      <c r="NN79" s="119"/>
      <c r="NO79" s="119"/>
      <c r="NP79" s="119"/>
      <c r="NQ79" s="119"/>
      <c r="NR79" s="119"/>
      <c r="NS79" s="119"/>
      <c r="NT79" s="119"/>
      <c r="NU79" s="119"/>
      <c r="NV79" s="119"/>
      <c r="NW79" s="119"/>
      <c r="NX79" s="119"/>
      <c r="NY79" s="119"/>
      <c r="NZ79" s="119"/>
      <c r="OA79" s="119"/>
      <c r="OB79" s="119"/>
      <c r="OC79" s="119"/>
      <c r="OD79" s="119"/>
      <c r="OE79" s="119"/>
      <c r="OF79" s="119"/>
      <c r="OG79" s="119"/>
      <c r="OH79" s="119"/>
      <c r="OI79" s="119"/>
      <c r="OJ79" s="119"/>
      <c r="OK79" s="119"/>
      <c r="OL79" s="119"/>
      <c r="OM79" s="119"/>
      <c r="ON79" s="119"/>
      <c r="OO79" s="119"/>
      <c r="OP79" s="119"/>
      <c r="OQ79" s="119"/>
      <c r="OR79" s="119"/>
      <c r="OS79" s="119"/>
      <c r="OT79" s="119"/>
      <c r="OU79" s="119"/>
      <c r="OV79" s="119"/>
      <c r="OW79" s="119"/>
      <c r="OX79" s="119"/>
      <c r="OY79" s="119"/>
      <c r="OZ79" s="119"/>
      <c r="PA79" s="119"/>
      <c r="PB79" s="119"/>
      <c r="PC79" s="119"/>
      <c r="PD79" s="119"/>
      <c r="PE79" s="119"/>
      <c r="PF79" s="119"/>
      <c r="PG79" s="119"/>
      <c r="PH79" s="119"/>
      <c r="PI79" s="119"/>
      <c r="PJ79" s="119"/>
      <c r="PK79" s="119"/>
      <c r="PL79" s="119"/>
      <c r="PM79" s="119"/>
      <c r="PN79" s="119"/>
      <c r="PO79" s="119"/>
      <c r="PP79" s="119"/>
      <c r="PQ79" s="119"/>
      <c r="PR79" s="119"/>
      <c r="PS79" s="119"/>
      <c r="PT79" s="119"/>
      <c r="PU79" s="119"/>
      <c r="PV79" s="119"/>
      <c r="PW79" s="119"/>
      <c r="PX79" s="119"/>
      <c r="PY79" s="119"/>
      <c r="PZ79" s="119"/>
      <c r="QA79" s="119"/>
      <c r="QB79" s="119"/>
      <c r="QC79" s="119"/>
      <c r="QD79" s="119"/>
      <c r="QE79" s="119"/>
      <c r="QF79" s="119"/>
      <c r="QG79" s="119"/>
      <c r="QH79" s="119"/>
      <c r="QI79" s="119"/>
      <c r="QJ79" s="119"/>
      <c r="QK79" s="119"/>
      <c r="QL79" s="119"/>
      <c r="QM79" s="119"/>
      <c r="QN79" s="119"/>
      <c r="QO79" s="119"/>
      <c r="QP79" s="119"/>
      <c r="QQ79" s="119"/>
      <c r="QR79" s="119"/>
      <c r="QS79" s="119"/>
      <c r="QT79" s="119"/>
      <c r="QU79" s="119"/>
      <c r="QV79" s="119"/>
      <c r="QW79" s="119"/>
      <c r="QX79" s="119"/>
      <c r="QY79" s="119"/>
      <c r="QZ79" s="119"/>
      <c r="RA79" s="119"/>
      <c r="RB79" s="119"/>
      <c r="RC79" s="119"/>
      <c r="RD79" s="119"/>
      <c r="RE79" s="119"/>
      <c r="RF79" s="119"/>
      <c r="RG79" s="119"/>
      <c r="RH79" s="119"/>
      <c r="RI79" s="119"/>
      <c r="RJ79" s="119"/>
      <c r="RK79" s="119"/>
      <c r="RL79" s="119"/>
      <c r="RM79" s="119"/>
      <c r="RN79" s="119"/>
      <c r="RO79" s="119"/>
      <c r="RP79" s="119"/>
      <c r="RQ79" s="119"/>
      <c r="RR79" s="119"/>
      <c r="RS79" s="119"/>
    </row>
    <row r="80" spans="1:487" ht="12.75">
      <c r="A80" s="107" t="s">
        <v>4702</v>
      </c>
      <c r="B80" s="767" t="s">
        <v>677</v>
      </c>
      <c r="C80" s="92" t="s">
        <v>378</v>
      </c>
      <c r="D80" s="297">
        <v>344000</v>
      </c>
      <c r="E80" s="107" t="s">
        <v>4706</v>
      </c>
      <c r="F80" s="92" t="s">
        <v>4697</v>
      </c>
      <c r="G80" s="123" t="s">
        <v>297</v>
      </c>
      <c r="H80" s="92" t="s">
        <v>27</v>
      </c>
      <c r="I80" s="299" t="s">
        <v>4698</v>
      </c>
      <c r="J80" s="122">
        <v>30000</v>
      </c>
      <c r="K80" s="107"/>
      <c r="L80" s="291" t="s">
        <v>4707</v>
      </c>
      <c r="M80" s="107"/>
      <c r="N80" s="92" t="s">
        <v>30</v>
      </c>
      <c r="O80" s="454">
        <v>45272</v>
      </c>
      <c r="P80" s="107" t="s">
        <v>4700</v>
      </c>
      <c r="Q80" s="107" t="s">
        <v>1543</v>
      </c>
      <c r="R80" s="765" t="s">
        <v>4705</v>
      </c>
      <c r="S80" s="107" t="s">
        <v>80</v>
      </c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  <c r="DO80" s="119"/>
      <c r="DP80" s="119"/>
      <c r="DQ80" s="119"/>
      <c r="DR80" s="119"/>
      <c r="DS80" s="119"/>
      <c r="DT80" s="119"/>
      <c r="DU80" s="119"/>
      <c r="DV80" s="119"/>
      <c r="DW80" s="119"/>
      <c r="DX80" s="119"/>
      <c r="DY80" s="119"/>
      <c r="DZ80" s="119"/>
      <c r="EA80" s="119"/>
      <c r="EB80" s="119"/>
      <c r="EC80" s="119"/>
      <c r="ED80" s="119"/>
      <c r="EE80" s="119"/>
      <c r="EF80" s="119"/>
      <c r="EG80" s="119"/>
      <c r="EH80" s="119"/>
      <c r="EI80" s="119"/>
      <c r="EJ80" s="119"/>
      <c r="EK80" s="119"/>
      <c r="EL80" s="119"/>
      <c r="EM80" s="119"/>
      <c r="EN80" s="119"/>
      <c r="EO80" s="119"/>
      <c r="EP80" s="119"/>
      <c r="EQ80" s="119"/>
      <c r="ER80" s="119"/>
      <c r="ES80" s="119"/>
      <c r="ET80" s="119"/>
      <c r="EU80" s="119"/>
      <c r="EV80" s="119"/>
      <c r="EW80" s="119"/>
      <c r="EX80" s="119"/>
      <c r="EY80" s="119"/>
      <c r="EZ80" s="119"/>
      <c r="FA80" s="119"/>
      <c r="FB80" s="119"/>
      <c r="FC80" s="119"/>
      <c r="FD80" s="119"/>
      <c r="FE80" s="119"/>
      <c r="FF80" s="119"/>
      <c r="FG80" s="119"/>
      <c r="FH80" s="119"/>
      <c r="FI80" s="119"/>
      <c r="FJ80" s="119"/>
      <c r="FK80" s="119"/>
      <c r="FL80" s="119"/>
      <c r="FM80" s="119"/>
      <c r="FN80" s="119"/>
      <c r="FO80" s="119"/>
      <c r="FP80" s="119"/>
      <c r="FQ80" s="119"/>
      <c r="FR80" s="119"/>
      <c r="FS80" s="119"/>
      <c r="FT80" s="119"/>
      <c r="FU80" s="119"/>
      <c r="FV80" s="119"/>
      <c r="FW80" s="119"/>
      <c r="FX80" s="119"/>
      <c r="FY80" s="119"/>
      <c r="FZ80" s="119"/>
      <c r="GA80" s="119"/>
      <c r="GB80" s="119"/>
      <c r="GC80" s="119"/>
      <c r="GD80" s="119"/>
      <c r="GE80" s="119"/>
      <c r="GF80" s="119"/>
      <c r="GG80" s="119"/>
      <c r="GH80" s="119"/>
      <c r="GI80" s="119"/>
      <c r="GJ80" s="119"/>
      <c r="GK80" s="119"/>
      <c r="GL80" s="119"/>
      <c r="GM80" s="119"/>
      <c r="GN80" s="119"/>
      <c r="GO80" s="119"/>
      <c r="GP80" s="119"/>
      <c r="GQ80" s="119"/>
      <c r="GR80" s="119"/>
      <c r="GS80" s="119"/>
      <c r="GT80" s="119"/>
      <c r="GU80" s="119"/>
      <c r="GV80" s="119"/>
      <c r="GW80" s="119"/>
      <c r="GX80" s="119"/>
      <c r="GY80" s="119"/>
      <c r="GZ80" s="119"/>
      <c r="HA80" s="119"/>
      <c r="HB80" s="119"/>
      <c r="HC80" s="119"/>
      <c r="HD80" s="119"/>
      <c r="HE80" s="119"/>
      <c r="HF80" s="119"/>
      <c r="HG80" s="119"/>
      <c r="HH80" s="119"/>
      <c r="HI80" s="119"/>
      <c r="HJ80" s="119"/>
      <c r="HK80" s="119"/>
      <c r="HL80" s="119"/>
      <c r="HM80" s="119"/>
      <c r="HN80" s="119"/>
      <c r="HO80" s="119"/>
      <c r="HP80" s="119"/>
      <c r="HQ80" s="119"/>
      <c r="HR80" s="119"/>
      <c r="HS80" s="119"/>
      <c r="HT80" s="119"/>
      <c r="HU80" s="119"/>
      <c r="HV80" s="119"/>
      <c r="HW80" s="119"/>
      <c r="HX80" s="119"/>
      <c r="HY80" s="119"/>
      <c r="HZ80" s="119"/>
      <c r="IA80" s="119"/>
      <c r="IB80" s="119"/>
      <c r="IC80" s="119"/>
      <c r="ID80" s="119"/>
      <c r="IE80" s="119"/>
      <c r="IF80" s="119"/>
      <c r="IG80" s="119"/>
      <c r="IH80" s="119"/>
      <c r="II80" s="119"/>
      <c r="IJ80" s="119"/>
      <c r="IK80" s="119"/>
      <c r="IL80" s="119"/>
      <c r="IM80" s="119"/>
      <c r="IN80" s="119"/>
      <c r="IO80" s="119"/>
      <c r="IP80" s="119"/>
      <c r="IQ80" s="119"/>
      <c r="IR80" s="119"/>
      <c r="IS80" s="119"/>
      <c r="IT80" s="119"/>
      <c r="IU80" s="119"/>
      <c r="IV80" s="119"/>
      <c r="IW80" s="119"/>
      <c r="IX80" s="119"/>
      <c r="IY80" s="119"/>
      <c r="IZ80" s="119"/>
      <c r="JA80" s="119"/>
      <c r="JB80" s="119"/>
      <c r="JC80" s="119"/>
      <c r="JD80" s="119"/>
      <c r="JE80" s="119"/>
      <c r="JF80" s="119"/>
      <c r="JG80" s="119"/>
      <c r="JH80" s="119"/>
      <c r="JI80" s="119"/>
      <c r="JJ80" s="119"/>
      <c r="JK80" s="119"/>
      <c r="JL80" s="119"/>
      <c r="JM80" s="119"/>
      <c r="JN80" s="119"/>
      <c r="JO80" s="119"/>
      <c r="JP80" s="119"/>
      <c r="JQ80" s="119"/>
      <c r="JR80" s="119"/>
      <c r="JS80" s="119"/>
      <c r="JT80" s="119"/>
      <c r="JU80" s="119"/>
      <c r="JV80" s="119"/>
      <c r="JW80" s="119"/>
      <c r="JX80" s="119"/>
      <c r="JY80" s="119"/>
      <c r="JZ80" s="119"/>
      <c r="KA80" s="119"/>
      <c r="KB80" s="119"/>
      <c r="KC80" s="119"/>
      <c r="KD80" s="119"/>
      <c r="KE80" s="119"/>
      <c r="KF80" s="119"/>
      <c r="KG80" s="119"/>
      <c r="KH80" s="119"/>
      <c r="KI80" s="119"/>
      <c r="KJ80" s="119"/>
      <c r="KK80" s="119"/>
      <c r="KL80" s="119"/>
      <c r="KM80" s="119"/>
      <c r="KN80" s="119"/>
      <c r="KO80" s="119"/>
      <c r="KP80" s="119"/>
      <c r="KQ80" s="119"/>
      <c r="KR80" s="119"/>
      <c r="KS80" s="119"/>
      <c r="KT80" s="119"/>
      <c r="KU80" s="119"/>
      <c r="KV80" s="119"/>
      <c r="KW80" s="119"/>
      <c r="KX80" s="119"/>
      <c r="KY80" s="119"/>
      <c r="KZ80" s="119"/>
      <c r="LA80" s="119"/>
      <c r="LB80" s="119"/>
      <c r="LC80" s="119"/>
      <c r="LD80" s="119"/>
      <c r="LE80" s="119"/>
      <c r="LF80" s="119"/>
      <c r="LG80" s="119"/>
      <c r="LH80" s="119"/>
      <c r="LI80" s="119"/>
      <c r="LJ80" s="119"/>
      <c r="LK80" s="119"/>
      <c r="LL80" s="119"/>
      <c r="LM80" s="119"/>
      <c r="LN80" s="119"/>
      <c r="LO80" s="119"/>
      <c r="LP80" s="119"/>
      <c r="LQ80" s="119"/>
      <c r="LR80" s="119"/>
      <c r="LS80" s="119"/>
      <c r="LT80" s="119"/>
      <c r="LU80" s="119"/>
      <c r="LV80" s="119"/>
      <c r="LW80" s="119"/>
      <c r="LX80" s="119"/>
      <c r="LY80" s="119"/>
      <c r="LZ80" s="119"/>
      <c r="MA80" s="119"/>
      <c r="MB80" s="119"/>
      <c r="MC80" s="119"/>
      <c r="MD80" s="119"/>
      <c r="ME80" s="119"/>
      <c r="MF80" s="119"/>
      <c r="MG80" s="119"/>
      <c r="MH80" s="119"/>
      <c r="MI80" s="119"/>
      <c r="MJ80" s="119"/>
      <c r="MK80" s="119"/>
      <c r="ML80" s="119"/>
      <c r="MM80" s="119"/>
      <c r="MN80" s="119"/>
      <c r="MO80" s="119"/>
      <c r="MP80" s="119"/>
      <c r="MQ80" s="119"/>
      <c r="MR80" s="119"/>
      <c r="MS80" s="119"/>
      <c r="MT80" s="119"/>
      <c r="MU80" s="119"/>
      <c r="MV80" s="119"/>
      <c r="MW80" s="119"/>
      <c r="MX80" s="119"/>
      <c r="MY80" s="119"/>
      <c r="MZ80" s="119"/>
      <c r="NA80" s="119"/>
      <c r="NB80" s="119"/>
      <c r="NC80" s="119"/>
      <c r="ND80" s="119"/>
      <c r="NE80" s="119"/>
      <c r="NF80" s="119"/>
      <c r="NG80" s="119"/>
      <c r="NH80" s="119"/>
      <c r="NI80" s="119"/>
      <c r="NJ80" s="119"/>
      <c r="NK80" s="119"/>
      <c r="NL80" s="119"/>
      <c r="NM80" s="119"/>
      <c r="NN80" s="119"/>
      <c r="NO80" s="119"/>
      <c r="NP80" s="119"/>
      <c r="NQ80" s="119"/>
      <c r="NR80" s="119"/>
      <c r="NS80" s="119"/>
      <c r="NT80" s="119"/>
      <c r="NU80" s="119"/>
      <c r="NV80" s="119"/>
      <c r="NW80" s="119"/>
      <c r="NX80" s="119"/>
      <c r="NY80" s="119"/>
      <c r="NZ80" s="119"/>
      <c r="OA80" s="119"/>
      <c r="OB80" s="119"/>
      <c r="OC80" s="119"/>
      <c r="OD80" s="119"/>
      <c r="OE80" s="119"/>
      <c r="OF80" s="119"/>
      <c r="OG80" s="119"/>
      <c r="OH80" s="119"/>
      <c r="OI80" s="119"/>
      <c r="OJ80" s="119"/>
      <c r="OK80" s="119"/>
      <c r="OL80" s="119"/>
      <c r="OM80" s="119"/>
      <c r="ON80" s="119"/>
      <c r="OO80" s="119"/>
      <c r="OP80" s="119"/>
      <c r="OQ80" s="119"/>
      <c r="OR80" s="119"/>
      <c r="OS80" s="119"/>
      <c r="OT80" s="119"/>
      <c r="OU80" s="119"/>
      <c r="OV80" s="119"/>
      <c r="OW80" s="119"/>
      <c r="OX80" s="119"/>
      <c r="OY80" s="119"/>
      <c r="OZ80" s="119"/>
      <c r="PA80" s="119"/>
      <c r="PB80" s="119"/>
      <c r="PC80" s="119"/>
      <c r="PD80" s="119"/>
      <c r="PE80" s="119"/>
      <c r="PF80" s="119"/>
      <c r="PG80" s="119"/>
      <c r="PH80" s="119"/>
      <c r="PI80" s="119"/>
      <c r="PJ80" s="119"/>
      <c r="PK80" s="119"/>
      <c r="PL80" s="119"/>
      <c r="PM80" s="119"/>
      <c r="PN80" s="119"/>
      <c r="PO80" s="119"/>
      <c r="PP80" s="119"/>
      <c r="PQ80" s="119"/>
      <c r="PR80" s="119"/>
      <c r="PS80" s="119"/>
      <c r="PT80" s="119"/>
      <c r="PU80" s="119"/>
      <c r="PV80" s="119"/>
      <c r="PW80" s="119"/>
      <c r="PX80" s="119"/>
      <c r="PY80" s="119"/>
      <c r="PZ80" s="119"/>
      <c r="QA80" s="119"/>
      <c r="QB80" s="119"/>
      <c r="QC80" s="119"/>
      <c r="QD80" s="119"/>
      <c r="QE80" s="119"/>
      <c r="QF80" s="119"/>
      <c r="QG80" s="119"/>
      <c r="QH80" s="119"/>
      <c r="QI80" s="119"/>
      <c r="QJ80" s="119"/>
      <c r="QK80" s="119"/>
      <c r="QL80" s="119"/>
      <c r="QM80" s="119"/>
      <c r="QN80" s="119"/>
      <c r="QO80" s="119"/>
      <c r="QP80" s="119"/>
      <c r="QQ80" s="119"/>
      <c r="QR80" s="119"/>
      <c r="QS80" s="119"/>
      <c r="QT80" s="119"/>
      <c r="QU80" s="119"/>
      <c r="QV80" s="119"/>
      <c r="QW80" s="119"/>
      <c r="QX80" s="119"/>
      <c r="QY80" s="119"/>
      <c r="QZ80" s="119"/>
      <c r="RA80" s="119"/>
      <c r="RB80" s="119"/>
      <c r="RC80" s="119"/>
      <c r="RD80" s="119"/>
      <c r="RE80" s="119"/>
      <c r="RF80" s="119"/>
      <c r="RG80" s="119"/>
      <c r="RH80" s="119"/>
      <c r="RI80" s="119"/>
      <c r="RJ80" s="119"/>
      <c r="RK80" s="119"/>
      <c r="RL80" s="119"/>
      <c r="RM80" s="119"/>
      <c r="RN80" s="119"/>
      <c r="RO80" s="119"/>
      <c r="RP80" s="119"/>
      <c r="RQ80" s="119"/>
      <c r="RR80" s="119"/>
      <c r="RS80" s="119"/>
    </row>
    <row r="81" spans="1:487" ht="12.75">
      <c r="A81" s="107" t="s">
        <v>4702</v>
      </c>
      <c r="B81" s="767" t="s">
        <v>677</v>
      </c>
      <c r="C81" s="92" t="s">
        <v>378</v>
      </c>
      <c r="D81" s="297">
        <v>344000</v>
      </c>
      <c r="E81" s="107" t="s">
        <v>4708</v>
      </c>
      <c r="F81" s="92" t="s">
        <v>4697</v>
      </c>
      <c r="G81" s="123" t="s">
        <v>297</v>
      </c>
      <c r="H81" s="92" t="s">
        <v>27</v>
      </c>
      <c r="I81" s="299" t="s">
        <v>4698</v>
      </c>
      <c r="J81" s="122">
        <v>30000</v>
      </c>
      <c r="K81" s="107"/>
      <c r="L81" s="123" t="s">
        <v>4709</v>
      </c>
      <c r="M81" s="107"/>
      <c r="N81" s="92" t="s">
        <v>30</v>
      </c>
      <c r="O81" s="454">
        <v>45279</v>
      </c>
      <c r="P81" s="107" t="s">
        <v>4700</v>
      </c>
      <c r="Q81" s="107" t="s">
        <v>1910</v>
      </c>
      <c r="R81" s="765" t="s">
        <v>4705</v>
      </c>
      <c r="S81" s="107" t="s">
        <v>80</v>
      </c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  <c r="DO81" s="119"/>
      <c r="DP81" s="119"/>
      <c r="DQ81" s="119"/>
      <c r="DR81" s="119"/>
      <c r="DS81" s="119"/>
      <c r="DT81" s="119"/>
      <c r="DU81" s="119"/>
      <c r="DV81" s="119"/>
      <c r="DW81" s="119"/>
      <c r="DX81" s="119"/>
      <c r="DY81" s="119"/>
      <c r="DZ81" s="119"/>
      <c r="EA81" s="119"/>
      <c r="EB81" s="119"/>
      <c r="EC81" s="119"/>
      <c r="ED81" s="119"/>
      <c r="EE81" s="119"/>
      <c r="EF81" s="119"/>
      <c r="EG81" s="119"/>
      <c r="EH81" s="119"/>
      <c r="EI81" s="119"/>
      <c r="EJ81" s="119"/>
      <c r="EK81" s="119"/>
      <c r="EL81" s="119"/>
      <c r="EM81" s="119"/>
      <c r="EN81" s="119"/>
      <c r="EO81" s="119"/>
      <c r="EP81" s="119"/>
      <c r="EQ81" s="119"/>
      <c r="ER81" s="119"/>
      <c r="ES81" s="119"/>
      <c r="ET81" s="119"/>
      <c r="EU81" s="119"/>
      <c r="EV81" s="119"/>
      <c r="EW81" s="119"/>
      <c r="EX81" s="119"/>
      <c r="EY81" s="119"/>
      <c r="EZ81" s="119"/>
      <c r="FA81" s="119"/>
      <c r="FB81" s="119"/>
      <c r="FC81" s="119"/>
      <c r="FD81" s="119"/>
      <c r="FE81" s="119"/>
      <c r="FF81" s="119"/>
      <c r="FG81" s="119"/>
      <c r="FH81" s="119"/>
      <c r="FI81" s="119"/>
      <c r="FJ81" s="119"/>
      <c r="FK81" s="119"/>
      <c r="FL81" s="119"/>
      <c r="FM81" s="119"/>
      <c r="FN81" s="119"/>
      <c r="FO81" s="119"/>
      <c r="FP81" s="119"/>
      <c r="FQ81" s="119"/>
      <c r="FR81" s="119"/>
      <c r="FS81" s="119"/>
      <c r="FT81" s="119"/>
      <c r="FU81" s="119"/>
      <c r="FV81" s="119"/>
      <c r="FW81" s="119"/>
      <c r="FX81" s="119"/>
      <c r="FY81" s="119"/>
      <c r="FZ81" s="119"/>
      <c r="GA81" s="119"/>
      <c r="GB81" s="119"/>
      <c r="GC81" s="119"/>
      <c r="GD81" s="119"/>
      <c r="GE81" s="119"/>
      <c r="GF81" s="119"/>
      <c r="GG81" s="119"/>
      <c r="GH81" s="119"/>
      <c r="GI81" s="119"/>
      <c r="GJ81" s="119"/>
      <c r="GK81" s="119"/>
      <c r="GL81" s="119"/>
      <c r="GM81" s="119"/>
      <c r="GN81" s="119"/>
      <c r="GO81" s="119"/>
      <c r="GP81" s="119"/>
      <c r="GQ81" s="119"/>
      <c r="GR81" s="119"/>
      <c r="GS81" s="119"/>
      <c r="GT81" s="119"/>
      <c r="GU81" s="119"/>
      <c r="GV81" s="119"/>
      <c r="GW81" s="119"/>
      <c r="GX81" s="119"/>
      <c r="GY81" s="119"/>
      <c r="GZ81" s="119"/>
      <c r="HA81" s="119"/>
      <c r="HB81" s="119"/>
      <c r="HC81" s="119"/>
      <c r="HD81" s="119"/>
      <c r="HE81" s="119"/>
      <c r="HF81" s="119"/>
      <c r="HG81" s="119"/>
      <c r="HH81" s="119"/>
      <c r="HI81" s="119"/>
      <c r="HJ81" s="119"/>
      <c r="HK81" s="119"/>
      <c r="HL81" s="119"/>
      <c r="HM81" s="119"/>
      <c r="HN81" s="119"/>
      <c r="HO81" s="119"/>
      <c r="HP81" s="119"/>
      <c r="HQ81" s="119"/>
      <c r="HR81" s="119"/>
      <c r="HS81" s="119"/>
      <c r="HT81" s="119"/>
      <c r="HU81" s="119"/>
      <c r="HV81" s="119"/>
      <c r="HW81" s="119"/>
      <c r="HX81" s="119"/>
      <c r="HY81" s="119"/>
      <c r="HZ81" s="119"/>
      <c r="IA81" s="119"/>
      <c r="IB81" s="119"/>
      <c r="IC81" s="119"/>
      <c r="ID81" s="119"/>
      <c r="IE81" s="119"/>
      <c r="IF81" s="119"/>
      <c r="IG81" s="119"/>
      <c r="IH81" s="119"/>
      <c r="II81" s="119"/>
      <c r="IJ81" s="119"/>
      <c r="IK81" s="119"/>
      <c r="IL81" s="119"/>
      <c r="IM81" s="119"/>
      <c r="IN81" s="119"/>
      <c r="IO81" s="119"/>
      <c r="IP81" s="119"/>
      <c r="IQ81" s="119"/>
      <c r="IR81" s="119"/>
      <c r="IS81" s="119"/>
      <c r="IT81" s="119"/>
      <c r="IU81" s="119"/>
      <c r="IV81" s="119"/>
      <c r="IW81" s="119"/>
      <c r="IX81" s="119"/>
      <c r="IY81" s="119"/>
      <c r="IZ81" s="119"/>
      <c r="JA81" s="119"/>
      <c r="JB81" s="119"/>
      <c r="JC81" s="119"/>
      <c r="JD81" s="119"/>
      <c r="JE81" s="119"/>
      <c r="JF81" s="119"/>
      <c r="JG81" s="119"/>
      <c r="JH81" s="119"/>
      <c r="JI81" s="119"/>
      <c r="JJ81" s="119"/>
      <c r="JK81" s="119"/>
      <c r="JL81" s="119"/>
      <c r="JM81" s="119"/>
      <c r="JN81" s="119"/>
      <c r="JO81" s="119"/>
      <c r="JP81" s="119"/>
      <c r="JQ81" s="119"/>
      <c r="JR81" s="119"/>
      <c r="JS81" s="119"/>
      <c r="JT81" s="119"/>
      <c r="JU81" s="119"/>
      <c r="JV81" s="119"/>
      <c r="JW81" s="119"/>
      <c r="JX81" s="119"/>
      <c r="JY81" s="119"/>
      <c r="JZ81" s="119"/>
      <c r="KA81" s="119"/>
      <c r="KB81" s="119"/>
      <c r="KC81" s="119"/>
      <c r="KD81" s="119"/>
      <c r="KE81" s="119"/>
      <c r="KF81" s="119"/>
      <c r="KG81" s="119"/>
      <c r="KH81" s="119"/>
      <c r="KI81" s="119"/>
      <c r="KJ81" s="119"/>
      <c r="KK81" s="119"/>
      <c r="KL81" s="119"/>
      <c r="KM81" s="119"/>
      <c r="KN81" s="119"/>
      <c r="KO81" s="119"/>
      <c r="KP81" s="119"/>
      <c r="KQ81" s="119"/>
      <c r="KR81" s="119"/>
      <c r="KS81" s="119"/>
      <c r="KT81" s="119"/>
      <c r="KU81" s="119"/>
      <c r="KV81" s="119"/>
      <c r="KW81" s="119"/>
      <c r="KX81" s="119"/>
      <c r="KY81" s="119"/>
      <c r="KZ81" s="119"/>
      <c r="LA81" s="119"/>
      <c r="LB81" s="119"/>
      <c r="LC81" s="119"/>
      <c r="LD81" s="119"/>
      <c r="LE81" s="119"/>
      <c r="LF81" s="119"/>
      <c r="LG81" s="119"/>
      <c r="LH81" s="119"/>
      <c r="LI81" s="119"/>
      <c r="LJ81" s="119"/>
      <c r="LK81" s="119"/>
      <c r="LL81" s="119"/>
      <c r="LM81" s="119"/>
      <c r="LN81" s="119"/>
      <c r="LO81" s="119"/>
      <c r="LP81" s="119"/>
      <c r="LQ81" s="119"/>
      <c r="LR81" s="119"/>
      <c r="LS81" s="119"/>
      <c r="LT81" s="119"/>
      <c r="LU81" s="119"/>
      <c r="LV81" s="119"/>
      <c r="LW81" s="119"/>
      <c r="LX81" s="119"/>
      <c r="LY81" s="119"/>
      <c r="LZ81" s="119"/>
      <c r="MA81" s="119"/>
      <c r="MB81" s="119"/>
      <c r="MC81" s="119"/>
      <c r="MD81" s="119"/>
      <c r="ME81" s="119"/>
      <c r="MF81" s="119"/>
      <c r="MG81" s="119"/>
      <c r="MH81" s="119"/>
      <c r="MI81" s="119"/>
      <c r="MJ81" s="119"/>
      <c r="MK81" s="119"/>
      <c r="ML81" s="119"/>
      <c r="MM81" s="119"/>
      <c r="MN81" s="119"/>
      <c r="MO81" s="119"/>
      <c r="MP81" s="119"/>
      <c r="MQ81" s="119"/>
      <c r="MR81" s="119"/>
      <c r="MS81" s="119"/>
      <c r="MT81" s="119"/>
      <c r="MU81" s="119"/>
      <c r="MV81" s="119"/>
      <c r="MW81" s="119"/>
      <c r="MX81" s="119"/>
      <c r="MY81" s="119"/>
      <c r="MZ81" s="119"/>
      <c r="NA81" s="119"/>
      <c r="NB81" s="119"/>
      <c r="NC81" s="119"/>
      <c r="ND81" s="119"/>
      <c r="NE81" s="119"/>
      <c r="NF81" s="119"/>
      <c r="NG81" s="119"/>
      <c r="NH81" s="119"/>
      <c r="NI81" s="119"/>
      <c r="NJ81" s="119"/>
      <c r="NK81" s="119"/>
      <c r="NL81" s="119"/>
      <c r="NM81" s="119"/>
      <c r="NN81" s="119"/>
      <c r="NO81" s="119"/>
      <c r="NP81" s="119"/>
      <c r="NQ81" s="119"/>
      <c r="NR81" s="119"/>
      <c r="NS81" s="119"/>
      <c r="NT81" s="119"/>
      <c r="NU81" s="119"/>
      <c r="NV81" s="119"/>
      <c r="NW81" s="119"/>
      <c r="NX81" s="119"/>
      <c r="NY81" s="119"/>
      <c r="NZ81" s="119"/>
      <c r="OA81" s="119"/>
      <c r="OB81" s="119"/>
      <c r="OC81" s="119"/>
      <c r="OD81" s="119"/>
      <c r="OE81" s="119"/>
      <c r="OF81" s="119"/>
      <c r="OG81" s="119"/>
      <c r="OH81" s="119"/>
      <c r="OI81" s="119"/>
      <c r="OJ81" s="119"/>
      <c r="OK81" s="119"/>
      <c r="OL81" s="119"/>
      <c r="OM81" s="119"/>
      <c r="ON81" s="119"/>
      <c r="OO81" s="119"/>
      <c r="OP81" s="119"/>
      <c r="OQ81" s="119"/>
      <c r="OR81" s="119"/>
      <c r="OS81" s="119"/>
      <c r="OT81" s="119"/>
      <c r="OU81" s="119"/>
      <c r="OV81" s="119"/>
      <c r="OW81" s="119"/>
      <c r="OX81" s="119"/>
      <c r="OY81" s="119"/>
      <c r="OZ81" s="119"/>
      <c r="PA81" s="119"/>
      <c r="PB81" s="119"/>
      <c r="PC81" s="119"/>
      <c r="PD81" s="119"/>
      <c r="PE81" s="119"/>
      <c r="PF81" s="119"/>
      <c r="PG81" s="119"/>
      <c r="PH81" s="119"/>
      <c r="PI81" s="119"/>
      <c r="PJ81" s="119"/>
      <c r="PK81" s="119"/>
      <c r="PL81" s="119"/>
      <c r="PM81" s="119"/>
      <c r="PN81" s="119"/>
      <c r="PO81" s="119"/>
      <c r="PP81" s="119"/>
      <c r="PQ81" s="119"/>
      <c r="PR81" s="119"/>
      <c r="PS81" s="119"/>
      <c r="PT81" s="119"/>
      <c r="PU81" s="119"/>
      <c r="PV81" s="119"/>
      <c r="PW81" s="119"/>
      <c r="PX81" s="119"/>
      <c r="PY81" s="119"/>
      <c r="PZ81" s="119"/>
      <c r="QA81" s="119"/>
      <c r="QB81" s="119"/>
      <c r="QC81" s="119"/>
      <c r="QD81" s="119"/>
      <c r="QE81" s="119"/>
      <c r="QF81" s="119"/>
      <c r="QG81" s="119"/>
      <c r="QH81" s="119"/>
      <c r="QI81" s="119"/>
      <c r="QJ81" s="119"/>
      <c r="QK81" s="119"/>
      <c r="QL81" s="119"/>
      <c r="QM81" s="119"/>
      <c r="QN81" s="119"/>
      <c r="QO81" s="119"/>
      <c r="QP81" s="119"/>
      <c r="QQ81" s="119"/>
      <c r="QR81" s="119"/>
      <c r="QS81" s="119"/>
      <c r="QT81" s="119"/>
      <c r="QU81" s="119"/>
      <c r="QV81" s="119"/>
      <c r="QW81" s="119"/>
      <c r="QX81" s="119"/>
      <c r="QY81" s="119"/>
      <c r="QZ81" s="119"/>
      <c r="RA81" s="119"/>
      <c r="RB81" s="119"/>
      <c r="RC81" s="119"/>
      <c r="RD81" s="119"/>
      <c r="RE81" s="119"/>
      <c r="RF81" s="119"/>
      <c r="RG81" s="119"/>
      <c r="RH81" s="119"/>
      <c r="RI81" s="119"/>
      <c r="RJ81" s="119"/>
      <c r="RK81" s="119"/>
      <c r="RL81" s="119"/>
      <c r="RM81" s="119"/>
      <c r="RN81" s="119"/>
      <c r="RO81" s="119"/>
      <c r="RP81" s="119"/>
      <c r="RQ81" s="119"/>
      <c r="RR81" s="119"/>
      <c r="RS81" s="119"/>
    </row>
    <row r="82" spans="1:487" ht="12.75">
      <c r="A82" s="107" t="s">
        <v>4702</v>
      </c>
      <c r="B82" s="767" t="s">
        <v>677</v>
      </c>
      <c r="C82" s="92" t="s">
        <v>378</v>
      </c>
      <c r="D82" s="297">
        <v>344000</v>
      </c>
      <c r="E82" s="107" t="s">
        <v>4710</v>
      </c>
      <c r="F82" s="92" t="s">
        <v>4697</v>
      </c>
      <c r="G82" s="123" t="s">
        <v>297</v>
      </c>
      <c r="H82" s="92" t="s">
        <v>27</v>
      </c>
      <c r="I82" s="299" t="s">
        <v>4698</v>
      </c>
      <c r="J82" s="122">
        <v>30000</v>
      </c>
      <c r="K82" s="107"/>
      <c r="L82" s="291" t="s">
        <v>4711</v>
      </c>
      <c r="M82" s="107"/>
      <c r="N82" s="92" t="s">
        <v>30</v>
      </c>
      <c r="O82" s="454">
        <v>45286</v>
      </c>
      <c r="P82" s="107" t="s">
        <v>4700</v>
      </c>
      <c r="Q82" s="107" t="s">
        <v>1910</v>
      </c>
      <c r="R82" s="765" t="s">
        <v>4705</v>
      </c>
      <c r="S82" s="107" t="s">
        <v>80</v>
      </c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  <c r="DO82" s="119"/>
      <c r="DP82" s="119"/>
      <c r="DQ82" s="119"/>
      <c r="DR82" s="119"/>
      <c r="DS82" s="119"/>
      <c r="DT82" s="119"/>
      <c r="DU82" s="119"/>
      <c r="DV82" s="119"/>
      <c r="DW82" s="119"/>
      <c r="DX82" s="119"/>
      <c r="DY82" s="119"/>
      <c r="DZ82" s="119"/>
      <c r="EA82" s="119"/>
      <c r="EB82" s="119"/>
      <c r="EC82" s="119"/>
      <c r="ED82" s="119"/>
      <c r="EE82" s="119"/>
      <c r="EF82" s="119"/>
      <c r="EG82" s="119"/>
      <c r="EH82" s="119"/>
      <c r="EI82" s="119"/>
      <c r="EJ82" s="119"/>
      <c r="EK82" s="119"/>
      <c r="EL82" s="119"/>
      <c r="EM82" s="119"/>
      <c r="EN82" s="119"/>
      <c r="EO82" s="119"/>
      <c r="EP82" s="119"/>
      <c r="EQ82" s="119"/>
      <c r="ER82" s="119"/>
      <c r="ES82" s="119"/>
      <c r="ET82" s="119"/>
      <c r="EU82" s="119"/>
      <c r="EV82" s="119"/>
      <c r="EW82" s="119"/>
      <c r="EX82" s="119"/>
      <c r="EY82" s="119"/>
      <c r="EZ82" s="119"/>
      <c r="FA82" s="119"/>
      <c r="FB82" s="119"/>
      <c r="FC82" s="119"/>
      <c r="FD82" s="119"/>
      <c r="FE82" s="119"/>
      <c r="FF82" s="119"/>
      <c r="FG82" s="119"/>
      <c r="FH82" s="119"/>
      <c r="FI82" s="119"/>
      <c r="FJ82" s="119"/>
      <c r="FK82" s="119"/>
      <c r="FL82" s="119"/>
      <c r="FM82" s="119"/>
      <c r="FN82" s="119"/>
      <c r="FO82" s="119"/>
      <c r="FP82" s="119"/>
      <c r="FQ82" s="119"/>
      <c r="FR82" s="119"/>
      <c r="FS82" s="119"/>
      <c r="FT82" s="119"/>
      <c r="FU82" s="119"/>
      <c r="FV82" s="119"/>
      <c r="FW82" s="119"/>
      <c r="FX82" s="119"/>
      <c r="FY82" s="119"/>
      <c r="FZ82" s="119"/>
      <c r="GA82" s="119"/>
      <c r="GB82" s="119"/>
      <c r="GC82" s="119"/>
      <c r="GD82" s="119"/>
      <c r="GE82" s="119"/>
      <c r="GF82" s="119"/>
      <c r="GG82" s="119"/>
      <c r="GH82" s="119"/>
      <c r="GI82" s="119"/>
      <c r="GJ82" s="119"/>
      <c r="GK82" s="119"/>
      <c r="GL82" s="119"/>
      <c r="GM82" s="119"/>
      <c r="GN82" s="119"/>
      <c r="GO82" s="119"/>
      <c r="GP82" s="119"/>
      <c r="GQ82" s="119"/>
      <c r="GR82" s="119"/>
      <c r="GS82" s="119"/>
      <c r="GT82" s="119"/>
      <c r="GU82" s="119"/>
      <c r="GV82" s="119"/>
      <c r="GW82" s="119"/>
      <c r="GX82" s="119"/>
      <c r="GY82" s="119"/>
      <c r="GZ82" s="119"/>
      <c r="HA82" s="119"/>
      <c r="HB82" s="119"/>
      <c r="HC82" s="119"/>
      <c r="HD82" s="119"/>
      <c r="HE82" s="119"/>
      <c r="HF82" s="119"/>
      <c r="HG82" s="119"/>
      <c r="HH82" s="119"/>
      <c r="HI82" s="119"/>
      <c r="HJ82" s="119"/>
      <c r="HK82" s="119"/>
      <c r="HL82" s="119"/>
      <c r="HM82" s="119"/>
      <c r="HN82" s="119"/>
      <c r="HO82" s="119"/>
      <c r="HP82" s="119"/>
      <c r="HQ82" s="119"/>
      <c r="HR82" s="119"/>
      <c r="HS82" s="119"/>
      <c r="HT82" s="119"/>
      <c r="HU82" s="119"/>
      <c r="HV82" s="119"/>
      <c r="HW82" s="119"/>
      <c r="HX82" s="119"/>
      <c r="HY82" s="119"/>
      <c r="HZ82" s="119"/>
      <c r="IA82" s="119"/>
      <c r="IB82" s="119"/>
      <c r="IC82" s="119"/>
      <c r="ID82" s="119"/>
      <c r="IE82" s="119"/>
      <c r="IF82" s="119"/>
      <c r="IG82" s="119"/>
      <c r="IH82" s="119"/>
      <c r="II82" s="119"/>
      <c r="IJ82" s="119"/>
      <c r="IK82" s="119"/>
      <c r="IL82" s="119"/>
      <c r="IM82" s="119"/>
      <c r="IN82" s="119"/>
      <c r="IO82" s="119"/>
      <c r="IP82" s="119"/>
      <c r="IQ82" s="119"/>
      <c r="IR82" s="119"/>
      <c r="IS82" s="119"/>
      <c r="IT82" s="119"/>
      <c r="IU82" s="119"/>
      <c r="IV82" s="119"/>
      <c r="IW82" s="119"/>
      <c r="IX82" s="119"/>
      <c r="IY82" s="119"/>
      <c r="IZ82" s="119"/>
      <c r="JA82" s="119"/>
      <c r="JB82" s="119"/>
      <c r="JC82" s="119"/>
      <c r="JD82" s="119"/>
      <c r="JE82" s="119"/>
      <c r="JF82" s="119"/>
      <c r="JG82" s="119"/>
      <c r="JH82" s="119"/>
      <c r="JI82" s="119"/>
      <c r="JJ82" s="119"/>
      <c r="JK82" s="119"/>
      <c r="JL82" s="119"/>
      <c r="JM82" s="119"/>
      <c r="JN82" s="119"/>
      <c r="JO82" s="119"/>
      <c r="JP82" s="119"/>
      <c r="JQ82" s="119"/>
      <c r="JR82" s="119"/>
      <c r="JS82" s="119"/>
      <c r="JT82" s="119"/>
      <c r="JU82" s="119"/>
      <c r="JV82" s="119"/>
      <c r="JW82" s="119"/>
      <c r="JX82" s="119"/>
      <c r="JY82" s="119"/>
      <c r="JZ82" s="119"/>
      <c r="KA82" s="119"/>
      <c r="KB82" s="119"/>
      <c r="KC82" s="119"/>
      <c r="KD82" s="119"/>
      <c r="KE82" s="119"/>
      <c r="KF82" s="119"/>
      <c r="KG82" s="119"/>
      <c r="KH82" s="119"/>
      <c r="KI82" s="119"/>
      <c r="KJ82" s="119"/>
      <c r="KK82" s="119"/>
      <c r="KL82" s="119"/>
      <c r="KM82" s="119"/>
      <c r="KN82" s="119"/>
      <c r="KO82" s="119"/>
      <c r="KP82" s="119"/>
      <c r="KQ82" s="119"/>
      <c r="KR82" s="119"/>
      <c r="KS82" s="119"/>
      <c r="KT82" s="119"/>
      <c r="KU82" s="119"/>
      <c r="KV82" s="119"/>
      <c r="KW82" s="119"/>
      <c r="KX82" s="119"/>
      <c r="KY82" s="119"/>
      <c r="KZ82" s="119"/>
      <c r="LA82" s="119"/>
      <c r="LB82" s="119"/>
      <c r="LC82" s="119"/>
      <c r="LD82" s="119"/>
      <c r="LE82" s="119"/>
      <c r="LF82" s="119"/>
      <c r="LG82" s="119"/>
      <c r="LH82" s="119"/>
      <c r="LI82" s="119"/>
      <c r="LJ82" s="119"/>
      <c r="LK82" s="119"/>
      <c r="LL82" s="119"/>
      <c r="LM82" s="119"/>
      <c r="LN82" s="119"/>
      <c r="LO82" s="119"/>
      <c r="LP82" s="119"/>
      <c r="LQ82" s="119"/>
      <c r="LR82" s="119"/>
      <c r="LS82" s="119"/>
      <c r="LT82" s="119"/>
      <c r="LU82" s="119"/>
      <c r="LV82" s="119"/>
      <c r="LW82" s="119"/>
      <c r="LX82" s="119"/>
      <c r="LY82" s="119"/>
      <c r="LZ82" s="119"/>
      <c r="MA82" s="119"/>
      <c r="MB82" s="119"/>
      <c r="MC82" s="119"/>
      <c r="MD82" s="119"/>
      <c r="ME82" s="119"/>
      <c r="MF82" s="119"/>
      <c r="MG82" s="119"/>
      <c r="MH82" s="119"/>
      <c r="MI82" s="119"/>
      <c r="MJ82" s="119"/>
      <c r="MK82" s="119"/>
      <c r="ML82" s="119"/>
      <c r="MM82" s="119"/>
      <c r="MN82" s="119"/>
      <c r="MO82" s="119"/>
      <c r="MP82" s="119"/>
      <c r="MQ82" s="119"/>
      <c r="MR82" s="119"/>
      <c r="MS82" s="119"/>
      <c r="MT82" s="119"/>
      <c r="MU82" s="119"/>
      <c r="MV82" s="119"/>
      <c r="MW82" s="119"/>
      <c r="MX82" s="119"/>
      <c r="MY82" s="119"/>
      <c r="MZ82" s="119"/>
      <c r="NA82" s="119"/>
      <c r="NB82" s="119"/>
      <c r="NC82" s="119"/>
      <c r="ND82" s="119"/>
      <c r="NE82" s="119"/>
      <c r="NF82" s="119"/>
      <c r="NG82" s="119"/>
      <c r="NH82" s="119"/>
      <c r="NI82" s="119"/>
      <c r="NJ82" s="119"/>
      <c r="NK82" s="119"/>
      <c r="NL82" s="119"/>
      <c r="NM82" s="119"/>
      <c r="NN82" s="119"/>
      <c r="NO82" s="119"/>
      <c r="NP82" s="119"/>
      <c r="NQ82" s="119"/>
      <c r="NR82" s="119"/>
      <c r="NS82" s="119"/>
      <c r="NT82" s="119"/>
      <c r="NU82" s="119"/>
      <c r="NV82" s="119"/>
      <c r="NW82" s="119"/>
      <c r="NX82" s="119"/>
      <c r="NY82" s="119"/>
      <c r="NZ82" s="119"/>
      <c r="OA82" s="119"/>
      <c r="OB82" s="119"/>
      <c r="OC82" s="119"/>
      <c r="OD82" s="119"/>
      <c r="OE82" s="119"/>
      <c r="OF82" s="119"/>
      <c r="OG82" s="119"/>
      <c r="OH82" s="119"/>
      <c r="OI82" s="119"/>
      <c r="OJ82" s="119"/>
      <c r="OK82" s="119"/>
      <c r="OL82" s="119"/>
      <c r="OM82" s="119"/>
      <c r="ON82" s="119"/>
      <c r="OO82" s="119"/>
      <c r="OP82" s="119"/>
      <c r="OQ82" s="119"/>
      <c r="OR82" s="119"/>
      <c r="OS82" s="119"/>
      <c r="OT82" s="119"/>
      <c r="OU82" s="119"/>
      <c r="OV82" s="119"/>
      <c r="OW82" s="119"/>
      <c r="OX82" s="119"/>
      <c r="OY82" s="119"/>
      <c r="OZ82" s="119"/>
      <c r="PA82" s="119"/>
      <c r="PB82" s="119"/>
      <c r="PC82" s="119"/>
      <c r="PD82" s="119"/>
      <c r="PE82" s="119"/>
      <c r="PF82" s="119"/>
      <c r="PG82" s="119"/>
      <c r="PH82" s="119"/>
      <c r="PI82" s="119"/>
      <c r="PJ82" s="119"/>
      <c r="PK82" s="119"/>
      <c r="PL82" s="119"/>
      <c r="PM82" s="119"/>
      <c r="PN82" s="119"/>
      <c r="PO82" s="119"/>
      <c r="PP82" s="119"/>
      <c r="PQ82" s="119"/>
      <c r="PR82" s="119"/>
      <c r="PS82" s="119"/>
      <c r="PT82" s="119"/>
      <c r="PU82" s="119"/>
      <c r="PV82" s="119"/>
      <c r="PW82" s="119"/>
      <c r="PX82" s="119"/>
      <c r="PY82" s="119"/>
      <c r="PZ82" s="119"/>
      <c r="QA82" s="119"/>
      <c r="QB82" s="119"/>
      <c r="QC82" s="119"/>
      <c r="QD82" s="119"/>
      <c r="QE82" s="119"/>
      <c r="QF82" s="119"/>
      <c r="QG82" s="119"/>
      <c r="QH82" s="119"/>
      <c r="QI82" s="119"/>
      <c r="QJ82" s="119"/>
      <c r="QK82" s="119"/>
      <c r="QL82" s="119"/>
      <c r="QM82" s="119"/>
      <c r="QN82" s="119"/>
      <c r="QO82" s="119"/>
      <c r="QP82" s="119"/>
      <c r="QQ82" s="119"/>
      <c r="QR82" s="119"/>
      <c r="QS82" s="119"/>
      <c r="QT82" s="119"/>
      <c r="QU82" s="119"/>
      <c r="QV82" s="119"/>
      <c r="QW82" s="119"/>
      <c r="QX82" s="119"/>
      <c r="QY82" s="119"/>
      <c r="QZ82" s="119"/>
      <c r="RA82" s="119"/>
      <c r="RB82" s="119"/>
      <c r="RC82" s="119"/>
      <c r="RD82" s="119"/>
      <c r="RE82" s="119"/>
      <c r="RF82" s="119"/>
      <c r="RG82" s="119"/>
      <c r="RH82" s="119"/>
      <c r="RI82" s="119"/>
      <c r="RJ82" s="119"/>
      <c r="RK82" s="119"/>
      <c r="RL82" s="119"/>
      <c r="RM82" s="119"/>
      <c r="RN82" s="119"/>
      <c r="RO82" s="119"/>
      <c r="RP82" s="119"/>
      <c r="RQ82" s="119"/>
      <c r="RR82" s="119"/>
      <c r="RS82" s="119"/>
    </row>
    <row r="83" spans="1:487" ht="12.75">
      <c r="A83" s="107" t="s">
        <v>4712</v>
      </c>
      <c r="B83" s="94" t="s">
        <v>4713</v>
      </c>
      <c r="C83" s="99" t="s">
        <v>4714</v>
      </c>
      <c r="D83" s="297">
        <v>3640000</v>
      </c>
      <c r="E83" s="92" t="s">
        <v>4494</v>
      </c>
      <c r="F83" s="99" t="s">
        <v>4715</v>
      </c>
      <c r="G83" s="768" t="s">
        <v>4716</v>
      </c>
      <c r="H83" s="92" t="s">
        <v>27</v>
      </c>
      <c r="I83" s="769" t="s">
        <v>4717</v>
      </c>
      <c r="J83" s="69">
        <v>150000</v>
      </c>
      <c r="K83" s="107"/>
      <c r="L83" s="123" t="s">
        <v>4718</v>
      </c>
      <c r="M83" s="107"/>
      <c r="N83" s="92" t="s">
        <v>30</v>
      </c>
      <c r="O83" s="91">
        <v>45279</v>
      </c>
      <c r="P83" s="107"/>
      <c r="Q83" s="107" t="s">
        <v>4719</v>
      </c>
      <c r="R83" s="765" t="s">
        <v>4720</v>
      </c>
      <c r="S83" s="107" t="s">
        <v>80</v>
      </c>
      <c r="T83" s="397"/>
      <c r="U83" s="397"/>
      <c r="V83" s="397"/>
      <c r="W83" s="397"/>
      <c r="X83" s="397"/>
      <c r="Y83" s="397"/>
      <c r="Z83" s="397"/>
      <c r="AA83" s="397"/>
      <c r="AB83" s="397"/>
      <c r="AC83" s="397"/>
      <c r="AD83" s="397"/>
      <c r="AE83" s="397"/>
      <c r="AF83" s="397"/>
      <c r="AG83" s="397"/>
      <c r="AH83" s="397"/>
      <c r="AI83" s="397"/>
      <c r="AJ83" s="397"/>
      <c r="AK83" s="397"/>
      <c r="AL83" s="397"/>
      <c r="AM83" s="397"/>
      <c r="AN83" s="397"/>
      <c r="AO83" s="397"/>
      <c r="AP83" s="397"/>
      <c r="AQ83" s="397"/>
      <c r="AR83" s="397"/>
      <c r="AS83" s="397"/>
      <c r="AT83" s="397"/>
      <c r="AU83" s="397"/>
      <c r="AV83" s="397"/>
      <c r="AW83" s="397"/>
      <c r="AX83" s="397"/>
      <c r="AY83" s="397"/>
      <c r="AZ83" s="397"/>
      <c r="BA83" s="397"/>
      <c r="BB83" s="397"/>
      <c r="BC83" s="397"/>
      <c r="BD83" s="397"/>
      <c r="BE83" s="397"/>
      <c r="BF83" s="397"/>
      <c r="BG83" s="397"/>
      <c r="BH83" s="397"/>
      <c r="BI83" s="397"/>
      <c r="BJ83" s="397"/>
      <c r="BK83" s="397"/>
      <c r="BL83" s="397"/>
      <c r="BM83" s="397"/>
      <c r="BN83" s="397"/>
      <c r="BO83" s="397"/>
      <c r="BP83" s="397"/>
      <c r="BQ83" s="397"/>
      <c r="BR83" s="397"/>
      <c r="BS83" s="397"/>
      <c r="BT83" s="397"/>
      <c r="BU83" s="397"/>
      <c r="BV83" s="397"/>
      <c r="BW83" s="397"/>
      <c r="BX83" s="397"/>
      <c r="BY83" s="397"/>
      <c r="BZ83" s="397"/>
      <c r="CA83" s="397"/>
      <c r="CB83" s="397"/>
      <c r="CC83" s="397"/>
      <c r="CD83" s="397"/>
      <c r="CE83" s="397"/>
      <c r="CF83" s="397"/>
      <c r="CG83" s="397"/>
      <c r="CH83" s="397"/>
      <c r="CI83" s="397"/>
      <c r="CJ83" s="397"/>
      <c r="CK83" s="397"/>
      <c r="CL83" s="397"/>
      <c r="CM83" s="397"/>
      <c r="CN83" s="397"/>
      <c r="CO83" s="397"/>
      <c r="CP83" s="397"/>
      <c r="CQ83" s="397"/>
      <c r="CR83" s="397"/>
      <c r="CS83" s="397"/>
      <c r="CT83" s="397"/>
      <c r="CU83" s="397"/>
      <c r="CV83" s="397"/>
      <c r="CW83" s="397"/>
      <c r="CX83" s="397"/>
      <c r="CY83" s="397"/>
      <c r="CZ83" s="397"/>
      <c r="DA83" s="397"/>
      <c r="DB83" s="397"/>
      <c r="DC83" s="397"/>
      <c r="DD83" s="397"/>
      <c r="DE83" s="397"/>
      <c r="DF83" s="397"/>
      <c r="DG83" s="397"/>
      <c r="DH83" s="397"/>
      <c r="DI83" s="397"/>
      <c r="DJ83" s="397"/>
      <c r="DK83" s="397"/>
      <c r="DL83" s="397"/>
      <c r="DM83" s="397"/>
      <c r="DN83" s="397"/>
      <c r="DO83" s="397"/>
      <c r="DP83" s="397"/>
      <c r="DQ83" s="397"/>
      <c r="DR83" s="397"/>
      <c r="DS83" s="397"/>
      <c r="DT83" s="397"/>
      <c r="DU83" s="397"/>
      <c r="DV83" s="397"/>
      <c r="DW83" s="397"/>
      <c r="DX83" s="397"/>
      <c r="DY83" s="397"/>
      <c r="DZ83" s="397"/>
      <c r="EA83" s="397"/>
      <c r="EB83" s="397"/>
      <c r="EC83" s="397"/>
      <c r="ED83" s="397"/>
      <c r="EE83" s="397"/>
      <c r="EF83" s="397"/>
      <c r="EG83" s="397"/>
      <c r="EH83" s="397"/>
      <c r="EI83" s="397"/>
      <c r="EJ83" s="397"/>
      <c r="EK83" s="397"/>
      <c r="EL83" s="397"/>
      <c r="EM83" s="397"/>
      <c r="EN83" s="397"/>
      <c r="EO83" s="397"/>
      <c r="EP83" s="397"/>
      <c r="EQ83" s="397"/>
      <c r="ER83" s="397"/>
      <c r="ES83" s="397"/>
      <c r="ET83" s="397"/>
      <c r="EU83" s="397"/>
      <c r="EV83" s="397"/>
      <c r="EW83" s="397"/>
      <c r="EX83" s="397"/>
      <c r="EY83" s="397"/>
      <c r="EZ83" s="397"/>
      <c r="FA83" s="397"/>
      <c r="FB83" s="397"/>
      <c r="FC83" s="397"/>
      <c r="FD83" s="397"/>
      <c r="FE83" s="397"/>
      <c r="FF83" s="397"/>
      <c r="FG83" s="397"/>
      <c r="FH83" s="397"/>
      <c r="FI83" s="397"/>
      <c r="FJ83" s="397"/>
      <c r="FK83" s="397"/>
      <c r="FL83" s="397"/>
      <c r="FM83" s="397"/>
      <c r="FN83" s="397"/>
      <c r="FO83" s="397"/>
      <c r="FP83" s="397"/>
      <c r="FQ83" s="397"/>
      <c r="FR83" s="397"/>
      <c r="FS83" s="397"/>
      <c r="FT83" s="397"/>
      <c r="FU83" s="397"/>
      <c r="FV83" s="397"/>
      <c r="FW83" s="397"/>
      <c r="FX83" s="397"/>
      <c r="FY83" s="397"/>
      <c r="FZ83" s="397"/>
      <c r="GA83" s="397"/>
      <c r="GB83" s="397"/>
      <c r="GC83" s="397"/>
      <c r="GD83" s="397"/>
      <c r="GE83" s="397"/>
      <c r="GF83" s="397"/>
      <c r="GG83" s="397"/>
      <c r="GH83" s="397"/>
      <c r="GI83" s="397"/>
      <c r="GJ83" s="397"/>
      <c r="GK83" s="397"/>
      <c r="GL83" s="397"/>
      <c r="GM83" s="397"/>
      <c r="GN83" s="397"/>
      <c r="GO83" s="397"/>
      <c r="GP83" s="397"/>
      <c r="GQ83" s="397"/>
      <c r="GR83" s="397"/>
      <c r="GS83" s="397"/>
      <c r="GT83" s="397"/>
      <c r="GU83" s="397"/>
      <c r="GV83" s="397"/>
      <c r="GW83" s="397"/>
      <c r="GX83" s="397"/>
      <c r="GY83" s="397"/>
      <c r="GZ83" s="397"/>
      <c r="HA83" s="397"/>
      <c r="HB83" s="397"/>
      <c r="HC83" s="397"/>
      <c r="HD83" s="397"/>
      <c r="HE83" s="397"/>
      <c r="HF83" s="397"/>
      <c r="HG83" s="397"/>
      <c r="HH83" s="397"/>
      <c r="HI83" s="397"/>
      <c r="HJ83" s="397"/>
      <c r="HK83" s="397"/>
      <c r="HL83" s="397"/>
      <c r="HM83" s="397"/>
      <c r="HN83" s="397"/>
      <c r="HO83" s="397"/>
      <c r="HP83" s="397"/>
      <c r="HQ83" s="397"/>
      <c r="HR83" s="397"/>
      <c r="HS83" s="397"/>
      <c r="HT83" s="397"/>
      <c r="HU83" s="397"/>
      <c r="HV83" s="397"/>
      <c r="HW83" s="397"/>
      <c r="HX83" s="397"/>
      <c r="HY83" s="397"/>
      <c r="HZ83" s="397"/>
      <c r="IA83" s="397"/>
      <c r="IB83" s="397"/>
      <c r="IC83" s="397"/>
      <c r="ID83" s="397"/>
      <c r="IE83" s="397"/>
      <c r="IF83" s="397"/>
      <c r="IG83" s="397"/>
      <c r="IH83" s="397"/>
      <c r="II83" s="397"/>
      <c r="IJ83" s="397"/>
      <c r="IK83" s="397"/>
      <c r="IL83" s="397"/>
      <c r="IM83" s="397"/>
      <c r="IN83" s="397"/>
      <c r="IO83" s="397"/>
      <c r="IP83" s="397"/>
      <c r="IQ83" s="397"/>
      <c r="IR83" s="397"/>
      <c r="IS83" s="397"/>
      <c r="IT83" s="397"/>
      <c r="IU83" s="397"/>
      <c r="IV83" s="397"/>
      <c r="IW83" s="397"/>
      <c r="IX83" s="397"/>
      <c r="IY83" s="397"/>
      <c r="IZ83" s="397"/>
      <c r="JA83" s="397"/>
      <c r="JB83" s="397"/>
      <c r="JC83" s="397"/>
      <c r="JD83" s="397"/>
      <c r="JE83" s="397"/>
      <c r="JF83" s="397"/>
      <c r="JG83" s="397"/>
      <c r="JH83" s="397"/>
      <c r="JI83" s="397"/>
      <c r="JJ83" s="397"/>
      <c r="JK83" s="397"/>
      <c r="JL83" s="397"/>
      <c r="JM83" s="397"/>
      <c r="JN83" s="397"/>
      <c r="JO83" s="397"/>
      <c r="JP83" s="397"/>
      <c r="JQ83" s="397"/>
      <c r="JR83" s="397"/>
      <c r="JS83" s="397"/>
      <c r="JT83" s="397"/>
      <c r="JU83" s="397"/>
      <c r="JV83" s="397"/>
      <c r="JW83" s="397"/>
      <c r="JX83" s="397"/>
      <c r="JY83" s="397"/>
      <c r="JZ83" s="397"/>
      <c r="KA83" s="397"/>
      <c r="KB83" s="397"/>
      <c r="KC83" s="397"/>
      <c r="KD83" s="397"/>
      <c r="KE83" s="397"/>
      <c r="KF83" s="397"/>
      <c r="KG83" s="397"/>
      <c r="KH83" s="397"/>
      <c r="KI83" s="397"/>
      <c r="KJ83" s="397"/>
      <c r="KK83" s="397"/>
      <c r="KL83" s="397"/>
      <c r="KM83" s="397"/>
      <c r="KN83" s="397"/>
      <c r="KO83" s="397"/>
      <c r="KP83" s="397"/>
      <c r="KQ83" s="397"/>
      <c r="KR83" s="397"/>
      <c r="KS83" s="397"/>
      <c r="KT83" s="397"/>
      <c r="KU83" s="397"/>
      <c r="KV83" s="397"/>
      <c r="KW83" s="397"/>
      <c r="KX83" s="397"/>
      <c r="KY83" s="397"/>
      <c r="KZ83" s="397"/>
      <c r="LA83" s="397"/>
      <c r="LB83" s="397"/>
      <c r="LC83" s="397"/>
      <c r="LD83" s="397"/>
      <c r="LE83" s="397"/>
      <c r="LF83" s="397"/>
      <c r="LG83" s="397"/>
      <c r="LH83" s="397"/>
      <c r="LI83" s="397"/>
      <c r="LJ83" s="397"/>
      <c r="LK83" s="397"/>
      <c r="LL83" s="397"/>
      <c r="LM83" s="397"/>
      <c r="LN83" s="397"/>
      <c r="LO83" s="397"/>
      <c r="LP83" s="397"/>
      <c r="LQ83" s="397"/>
      <c r="LR83" s="397"/>
      <c r="LS83" s="397"/>
      <c r="LT83" s="397"/>
      <c r="LU83" s="397"/>
      <c r="LV83" s="397"/>
      <c r="LW83" s="397"/>
      <c r="LX83" s="397"/>
      <c r="LY83" s="397"/>
      <c r="LZ83" s="397"/>
      <c r="MA83" s="397"/>
      <c r="MB83" s="397"/>
      <c r="MC83" s="397"/>
      <c r="MD83" s="397"/>
      <c r="ME83" s="397"/>
      <c r="MF83" s="397"/>
      <c r="MG83" s="397"/>
      <c r="MH83" s="397"/>
      <c r="MI83" s="397"/>
      <c r="MJ83" s="397"/>
      <c r="MK83" s="397"/>
      <c r="ML83" s="397"/>
      <c r="MM83" s="397"/>
      <c r="MN83" s="397"/>
      <c r="MO83" s="397"/>
      <c r="MP83" s="397"/>
      <c r="MQ83" s="397"/>
      <c r="MR83" s="397"/>
      <c r="MS83" s="397"/>
      <c r="MT83" s="397"/>
      <c r="MU83" s="397"/>
      <c r="MV83" s="397"/>
      <c r="MW83" s="397"/>
      <c r="MX83" s="397"/>
      <c r="MY83" s="397"/>
      <c r="MZ83" s="397"/>
      <c r="NA83" s="397"/>
      <c r="NB83" s="397"/>
      <c r="NC83" s="397"/>
      <c r="ND83" s="397"/>
      <c r="NE83" s="397"/>
      <c r="NF83" s="397"/>
      <c r="NG83" s="397"/>
      <c r="NH83" s="397"/>
      <c r="NI83" s="397"/>
      <c r="NJ83" s="397"/>
      <c r="NK83" s="397"/>
      <c r="NL83" s="397"/>
      <c r="NM83" s="397"/>
      <c r="NN83" s="397"/>
      <c r="NO83" s="397"/>
      <c r="NP83" s="397"/>
      <c r="NQ83" s="397"/>
      <c r="NR83" s="397"/>
      <c r="NS83" s="397"/>
      <c r="NT83" s="397"/>
      <c r="NU83" s="397"/>
      <c r="NV83" s="397"/>
      <c r="NW83" s="397"/>
      <c r="NX83" s="397"/>
      <c r="NY83" s="397"/>
      <c r="NZ83" s="397"/>
      <c r="OA83" s="397"/>
      <c r="OB83" s="397"/>
      <c r="OC83" s="397"/>
      <c r="OD83" s="397"/>
      <c r="OE83" s="397"/>
      <c r="OF83" s="397"/>
      <c r="OG83" s="397"/>
      <c r="OH83" s="397"/>
      <c r="OI83" s="397"/>
      <c r="OJ83" s="397"/>
      <c r="OK83" s="397"/>
      <c r="OL83" s="397"/>
      <c r="OM83" s="397"/>
      <c r="ON83" s="397"/>
      <c r="OO83" s="397"/>
      <c r="OP83" s="397"/>
      <c r="OQ83" s="397"/>
      <c r="OR83" s="397"/>
      <c r="OS83" s="397"/>
      <c r="OT83" s="397"/>
      <c r="OU83" s="397"/>
      <c r="OV83" s="397"/>
      <c r="OW83" s="397"/>
      <c r="OX83" s="397"/>
      <c r="OY83" s="397"/>
      <c r="OZ83" s="397"/>
      <c r="PA83" s="397"/>
      <c r="PB83" s="397"/>
      <c r="PC83" s="397"/>
      <c r="PD83" s="397"/>
      <c r="PE83" s="397"/>
      <c r="PF83" s="397"/>
      <c r="PG83" s="397"/>
      <c r="PH83" s="397"/>
      <c r="PI83" s="397"/>
      <c r="PJ83" s="397"/>
      <c r="PK83" s="397"/>
      <c r="PL83" s="397"/>
      <c r="PM83" s="397"/>
      <c r="PN83" s="397"/>
      <c r="PO83" s="397"/>
      <c r="PP83" s="397"/>
      <c r="PQ83" s="397"/>
      <c r="PR83" s="397"/>
      <c r="PS83" s="397"/>
      <c r="PT83" s="397"/>
      <c r="PU83" s="397"/>
      <c r="PV83" s="397"/>
      <c r="PW83" s="397"/>
      <c r="PX83" s="397"/>
      <c r="PY83" s="397"/>
      <c r="PZ83" s="397"/>
      <c r="QA83" s="397"/>
      <c r="QB83" s="397"/>
      <c r="QC83" s="397"/>
      <c r="QD83" s="397"/>
      <c r="QE83" s="397"/>
      <c r="QF83" s="397"/>
      <c r="QG83" s="397"/>
      <c r="QH83" s="397"/>
      <c r="QI83" s="397"/>
      <c r="QJ83" s="397"/>
      <c r="QK83" s="397"/>
      <c r="QL83" s="397"/>
      <c r="QM83" s="397"/>
      <c r="QN83" s="397"/>
      <c r="QO83" s="397"/>
      <c r="QP83" s="397"/>
      <c r="QQ83" s="397"/>
      <c r="QR83" s="397"/>
      <c r="QS83" s="397"/>
      <c r="QT83" s="397"/>
      <c r="QU83" s="397"/>
      <c r="QV83" s="397"/>
      <c r="QW83" s="397"/>
      <c r="QX83" s="397"/>
      <c r="QY83" s="397"/>
      <c r="QZ83" s="397"/>
      <c r="RA83" s="397"/>
      <c r="RB83" s="397"/>
      <c r="RC83" s="397"/>
      <c r="RD83" s="397"/>
      <c r="RE83" s="397"/>
      <c r="RF83" s="397"/>
      <c r="RG83" s="397"/>
      <c r="RH83" s="397"/>
      <c r="RI83" s="397"/>
      <c r="RJ83" s="397"/>
      <c r="RK83" s="397"/>
      <c r="RL83" s="397"/>
      <c r="RM83" s="397"/>
      <c r="RN83" s="397"/>
      <c r="RO83" s="397"/>
      <c r="RP83" s="397"/>
      <c r="RQ83" s="397"/>
      <c r="RR83" s="397"/>
      <c r="RS83" s="397"/>
    </row>
    <row r="84" spans="1:487" ht="12.75">
      <c r="A84" s="107" t="s">
        <v>4721</v>
      </c>
      <c r="B84" s="107" t="s">
        <v>4723</v>
      </c>
      <c r="C84" s="92" t="s">
        <v>1530</v>
      </c>
      <c r="D84" s="297">
        <v>10500</v>
      </c>
      <c r="E84" s="92" t="s">
        <v>4494</v>
      </c>
      <c r="F84" s="92" t="s">
        <v>4722</v>
      </c>
      <c r="G84" s="291" t="s">
        <v>2157</v>
      </c>
      <c r="H84" s="92" t="s">
        <v>27</v>
      </c>
      <c r="I84" s="770" t="s">
        <v>4516</v>
      </c>
      <c r="J84" s="122">
        <v>10000</v>
      </c>
      <c r="K84" s="107"/>
      <c r="L84" s="291" t="s">
        <v>4724</v>
      </c>
      <c r="M84" s="107"/>
      <c r="N84" s="92" t="s">
        <v>30</v>
      </c>
      <c r="O84" s="460">
        <v>45323</v>
      </c>
      <c r="P84" s="92" t="s">
        <v>4725</v>
      </c>
      <c r="Q84" s="107" t="s">
        <v>4726</v>
      </c>
      <c r="R84" s="107" t="s">
        <v>4720</v>
      </c>
      <c r="S84" s="107" t="s">
        <v>80</v>
      </c>
      <c r="T84" s="397"/>
      <c r="U84" s="397"/>
      <c r="V84" s="397"/>
      <c r="W84" s="397"/>
      <c r="X84" s="397"/>
      <c r="Y84" s="397"/>
      <c r="Z84" s="397"/>
      <c r="AA84" s="397"/>
      <c r="AB84" s="397"/>
      <c r="AC84" s="397"/>
      <c r="AD84" s="397"/>
      <c r="AE84" s="397"/>
      <c r="AF84" s="397"/>
      <c r="AG84" s="397"/>
      <c r="AH84" s="397"/>
      <c r="AI84" s="397"/>
      <c r="AJ84" s="397"/>
      <c r="AK84" s="397"/>
      <c r="AL84" s="397"/>
      <c r="AM84" s="397"/>
      <c r="AN84" s="397"/>
      <c r="AO84" s="397"/>
      <c r="AP84" s="397"/>
      <c r="AQ84" s="397"/>
      <c r="AR84" s="397"/>
      <c r="AS84" s="397"/>
      <c r="AT84" s="397"/>
      <c r="AU84" s="397"/>
      <c r="AV84" s="397"/>
      <c r="AW84" s="397"/>
      <c r="AX84" s="397"/>
      <c r="AY84" s="397"/>
      <c r="AZ84" s="397"/>
      <c r="BA84" s="397"/>
      <c r="BB84" s="397"/>
      <c r="BC84" s="397"/>
      <c r="BD84" s="397"/>
      <c r="BE84" s="397"/>
      <c r="BF84" s="397"/>
      <c r="BG84" s="397"/>
      <c r="BH84" s="397"/>
      <c r="BI84" s="397"/>
      <c r="BJ84" s="397"/>
      <c r="BK84" s="397"/>
      <c r="BL84" s="397"/>
      <c r="BM84" s="397"/>
      <c r="BN84" s="397"/>
      <c r="BO84" s="397"/>
      <c r="BP84" s="397"/>
      <c r="BQ84" s="397"/>
      <c r="BR84" s="397"/>
      <c r="BS84" s="397"/>
      <c r="BT84" s="397"/>
      <c r="BU84" s="397"/>
      <c r="BV84" s="397"/>
      <c r="BW84" s="397"/>
      <c r="BX84" s="397"/>
      <c r="BY84" s="397"/>
      <c r="BZ84" s="397"/>
      <c r="CA84" s="397"/>
      <c r="CB84" s="397"/>
      <c r="CC84" s="397"/>
      <c r="CD84" s="397"/>
      <c r="CE84" s="397"/>
      <c r="CF84" s="397"/>
      <c r="CG84" s="397"/>
      <c r="CH84" s="397"/>
      <c r="CI84" s="397"/>
      <c r="CJ84" s="397"/>
      <c r="CK84" s="397"/>
      <c r="CL84" s="397"/>
      <c r="CM84" s="397"/>
      <c r="CN84" s="397"/>
      <c r="CO84" s="397"/>
      <c r="CP84" s="397"/>
      <c r="CQ84" s="397"/>
      <c r="CR84" s="397"/>
      <c r="CS84" s="397"/>
      <c r="CT84" s="397"/>
      <c r="CU84" s="397"/>
      <c r="CV84" s="397"/>
      <c r="CW84" s="397"/>
      <c r="CX84" s="397"/>
      <c r="CY84" s="397"/>
      <c r="CZ84" s="397"/>
      <c r="DA84" s="397"/>
      <c r="DB84" s="397"/>
      <c r="DC84" s="397"/>
      <c r="DD84" s="397"/>
      <c r="DE84" s="397"/>
      <c r="DF84" s="397"/>
      <c r="DG84" s="397"/>
      <c r="DH84" s="397"/>
      <c r="DI84" s="397"/>
      <c r="DJ84" s="397"/>
      <c r="DK84" s="397"/>
      <c r="DL84" s="397"/>
      <c r="DM84" s="397"/>
      <c r="DN84" s="397"/>
      <c r="DO84" s="397"/>
      <c r="DP84" s="397"/>
      <c r="DQ84" s="397"/>
      <c r="DR84" s="397"/>
      <c r="DS84" s="397"/>
      <c r="DT84" s="397"/>
      <c r="DU84" s="397"/>
      <c r="DV84" s="397"/>
      <c r="DW84" s="397"/>
      <c r="DX84" s="397"/>
      <c r="DY84" s="397"/>
      <c r="DZ84" s="397"/>
      <c r="EA84" s="397"/>
      <c r="EB84" s="397"/>
      <c r="EC84" s="397"/>
      <c r="ED84" s="397"/>
      <c r="EE84" s="397"/>
      <c r="EF84" s="397"/>
      <c r="EG84" s="397"/>
      <c r="EH84" s="397"/>
      <c r="EI84" s="397"/>
      <c r="EJ84" s="397"/>
      <c r="EK84" s="397"/>
      <c r="EL84" s="397"/>
      <c r="EM84" s="397"/>
      <c r="EN84" s="397"/>
      <c r="EO84" s="397"/>
      <c r="EP84" s="397"/>
      <c r="EQ84" s="397"/>
      <c r="ER84" s="397"/>
      <c r="ES84" s="397"/>
      <c r="ET84" s="397"/>
      <c r="EU84" s="397"/>
      <c r="EV84" s="397"/>
      <c r="EW84" s="397"/>
      <c r="EX84" s="397"/>
      <c r="EY84" s="397"/>
      <c r="EZ84" s="397"/>
      <c r="FA84" s="397"/>
      <c r="FB84" s="397"/>
      <c r="FC84" s="397"/>
      <c r="FD84" s="397"/>
      <c r="FE84" s="397"/>
      <c r="FF84" s="397"/>
      <c r="FG84" s="397"/>
      <c r="FH84" s="397"/>
      <c r="FI84" s="397"/>
      <c r="FJ84" s="397"/>
      <c r="FK84" s="397"/>
      <c r="FL84" s="397"/>
      <c r="FM84" s="397"/>
      <c r="FN84" s="397"/>
      <c r="FO84" s="397"/>
      <c r="FP84" s="397"/>
      <c r="FQ84" s="397"/>
      <c r="FR84" s="397"/>
      <c r="FS84" s="397"/>
      <c r="FT84" s="397"/>
      <c r="FU84" s="397"/>
      <c r="FV84" s="397"/>
      <c r="FW84" s="397"/>
      <c r="FX84" s="397"/>
      <c r="FY84" s="397"/>
      <c r="FZ84" s="397"/>
      <c r="GA84" s="397"/>
      <c r="GB84" s="397"/>
      <c r="GC84" s="397"/>
      <c r="GD84" s="397"/>
      <c r="GE84" s="397"/>
      <c r="GF84" s="397"/>
      <c r="GG84" s="397"/>
      <c r="GH84" s="397"/>
      <c r="GI84" s="397"/>
      <c r="GJ84" s="397"/>
      <c r="GK84" s="397"/>
      <c r="GL84" s="397"/>
      <c r="GM84" s="397"/>
      <c r="GN84" s="397"/>
      <c r="GO84" s="397"/>
      <c r="GP84" s="397"/>
      <c r="GQ84" s="397"/>
      <c r="GR84" s="397"/>
      <c r="GS84" s="397"/>
      <c r="GT84" s="397"/>
      <c r="GU84" s="397"/>
      <c r="GV84" s="397"/>
      <c r="GW84" s="397"/>
      <c r="GX84" s="397"/>
      <c r="GY84" s="397"/>
      <c r="GZ84" s="397"/>
      <c r="HA84" s="397"/>
      <c r="HB84" s="397"/>
      <c r="HC84" s="397"/>
      <c r="HD84" s="397"/>
      <c r="HE84" s="397"/>
      <c r="HF84" s="397"/>
      <c r="HG84" s="397"/>
      <c r="HH84" s="397"/>
      <c r="HI84" s="397"/>
      <c r="HJ84" s="397"/>
      <c r="HK84" s="397"/>
      <c r="HL84" s="397"/>
      <c r="HM84" s="397"/>
      <c r="HN84" s="397"/>
      <c r="HO84" s="397"/>
      <c r="HP84" s="397"/>
      <c r="HQ84" s="397"/>
      <c r="HR84" s="397"/>
      <c r="HS84" s="397"/>
      <c r="HT84" s="397"/>
      <c r="HU84" s="397"/>
      <c r="HV84" s="397"/>
      <c r="HW84" s="397"/>
      <c r="HX84" s="397"/>
      <c r="HY84" s="397"/>
      <c r="HZ84" s="397"/>
      <c r="IA84" s="397"/>
      <c r="IB84" s="397"/>
      <c r="IC84" s="397"/>
      <c r="ID84" s="397"/>
      <c r="IE84" s="397"/>
      <c r="IF84" s="397"/>
      <c r="IG84" s="397"/>
      <c r="IH84" s="397"/>
      <c r="II84" s="397"/>
      <c r="IJ84" s="397"/>
      <c r="IK84" s="397"/>
      <c r="IL84" s="397"/>
      <c r="IM84" s="397"/>
      <c r="IN84" s="397"/>
      <c r="IO84" s="397"/>
      <c r="IP84" s="397"/>
      <c r="IQ84" s="397"/>
      <c r="IR84" s="397"/>
      <c r="IS84" s="397"/>
      <c r="IT84" s="397"/>
      <c r="IU84" s="397"/>
      <c r="IV84" s="397"/>
      <c r="IW84" s="397"/>
      <c r="IX84" s="397"/>
      <c r="IY84" s="397"/>
      <c r="IZ84" s="397"/>
      <c r="JA84" s="397"/>
      <c r="JB84" s="397"/>
      <c r="JC84" s="397"/>
      <c r="JD84" s="397"/>
      <c r="JE84" s="397"/>
      <c r="JF84" s="397"/>
      <c r="JG84" s="397"/>
      <c r="JH84" s="397"/>
      <c r="JI84" s="397"/>
      <c r="JJ84" s="397"/>
      <c r="JK84" s="397"/>
      <c r="JL84" s="397"/>
      <c r="JM84" s="397"/>
      <c r="JN84" s="397"/>
      <c r="JO84" s="397"/>
      <c r="JP84" s="397"/>
      <c r="JQ84" s="397"/>
      <c r="JR84" s="397"/>
      <c r="JS84" s="397"/>
      <c r="JT84" s="397"/>
      <c r="JU84" s="397"/>
      <c r="JV84" s="397"/>
      <c r="JW84" s="397"/>
      <c r="JX84" s="397"/>
      <c r="JY84" s="397"/>
      <c r="JZ84" s="397"/>
      <c r="KA84" s="397"/>
      <c r="KB84" s="397"/>
      <c r="KC84" s="397"/>
      <c r="KD84" s="397"/>
      <c r="KE84" s="397"/>
      <c r="KF84" s="397"/>
      <c r="KG84" s="397"/>
      <c r="KH84" s="397"/>
      <c r="KI84" s="397"/>
      <c r="KJ84" s="397"/>
      <c r="KK84" s="397"/>
      <c r="KL84" s="397"/>
      <c r="KM84" s="397"/>
      <c r="KN84" s="397"/>
      <c r="KO84" s="397"/>
      <c r="KP84" s="397"/>
      <c r="KQ84" s="397"/>
      <c r="KR84" s="397"/>
      <c r="KS84" s="397"/>
      <c r="KT84" s="397"/>
      <c r="KU84" s="397"/>
      <c r="KV84" s="397"/>
      <c r="KW84" s="397"/>
      <c r="KX84" s="397"/>
      <c r="KY84" s="397"/>
      <c r="KZ84" s="397"/>
      <c r="LA84" s="397"/>
      <c r="LB84" s="397"/>
      <c r="LC84" s="397"/>
      <c r="LD84" s="397"/>
      <c r="LE84" s="397"/>
      <c r="LF84" s="397"/>
      <c r="LG84" s="397"/>
      <c r="LH84" s="397"/>
      <c r="LI84" s="397"/>
      <c r="LJ84" s="397"/>
      <c r="LK84" s="397"/>
      <c r="LL84" s="397"/>
      <c r="LM84" s="397"/>
      <c r="LN84" s="397"/>
      <c r="LO84" s="397"/>
      <c r="LP84" s="397"/>
      <c r="LQ84" s="397"/>
      <c r="LR84" s="397"/>
      <c r="LS84" s="397"/>
      <c r="LT84" s="397"/>
      <c r="LU84" s="397"/>
      <c r="LV84" s="397"/>
      <c r="LW84" s="397"/>
      <c r="LX84" s="397"/>
      <c r="LY84" s="397"/>
      <c r="LZ84" s="397"/>
      <c r="MA84" s="397"/>
      <c r="MB84" s="397"/>
      <c r="MC84" s="397"/>
      <c r="MD84" s="397"/>
      <c r="ME84" s="397"/>
      <c r="MF84" s="397"/>
      <c r="MG84" s="397"/>
      <c r="MH84" s="397"/>
      <c r="MI84" s="397"/>
      <c r="MJ84" s="397"/>
      <c r="MK84" s="397"/>
      <c r="ML84" s="397"/>
      <c r="MM84" s="397"/>
      <c r="MN84" s="397"/>
      <c r="MO84" s="397"/>
      <c r="MP84" s="397"/>
      <c r="MQ84" s="397"/>
      <c r="MR84" s="397"/>
      <c r="MS84" s="397"/>
      <c r="MT84" s="397"/>
      <c r="MU84" s="397"/>
      <c r="MV84" s="397"/>
      <c r="MW84" s="397"/>
      <c r="MX84" s="397"/>
      <c r="MY84" s="397"/>
      <c r="MZ84" s="397"/>
      <c r="NA84" s="397"/>
      <c r="NB84" s="397"/>
      <c r="NC84" s="397"/>
      <c r="ND84" s="397"/>
      <c r="NE84" s="397"/>
      <c r="NF84" s="397"/>
      <c r="NG84" s="397"/>
      <c r="NH84" s="397"/>
      <c r="NI84" s="397"/>
      <c r="NJ84" s="397"/>
      <c r="NK84" s="397"/>
      <c r="NL84" s="397"/>
      <c r="NM84" s="397"/>
      <c r="NN84" s="397"/>
      <c r="NO84" s="397"/>
      <c r="NP84" s="397"/>
      <c r="NQ84" s="397"/>
      <c r="NR84" s="397"/>
      <c r="NS84" s="397"/>
      <c r="NT84" s="397"/>
      <c r="NU84" s="397"/>
      <c r="NV84" s="397"/>
      <c r="NW84" s="397"/>
      <c r="NX84" s="397"/>
      <c r="NY84" s="397"/>
      <c r="NZ84" s="397"/>
      <c r="OA84" s="397"/>
      <c r="OB84" s="397"/>
      <c r="OC84" s="397"/>
      <c r="OD84" s="397"/>
      <c r="OE84" s="397"/>
      <c r="OF84" s="397"/>
      <c r="OG84" s="397"/>
      <c r="OH84" s="397"/>
      <c r="OI84" s="397"/>
      <c r="OJ84" s="397"/>
      <c r="OK84" s="397"/>
      <c r="OL84" s="397"/>
      <c r="OM84" s="397"/>
      <c r="ON84" s="397"/>
      <c r="OO84" s="397"/>
      <c r="OP84" s="397"/>
      <c r="OQ84" s="397"/>
      <c r="OR84" s="397"/>
      <c r="OS84" s="397"/>
      <c r="OT84" s="397"/>
      <c r="OU84" s="397"/>
      <c r="OV84" s="397"/>
      <c r="OW84" s="397"/>
      <c r="OX84" s="397"/>
      <c r="OY84" s="397"/>
      <c r="OZ84" s="397"/>
      <c r="PA84" s="397"/>
      <c r="PB84" s="397"/>
      <c r="PC84" s="397"/>
      <c r="PD84" s="397"/>
      <c r="PE84" s="397"/>
      <c r="PF84" s="397"/>
      <c r="PG84" s="397"/>
      <c r="PH84" s="397"/>
      <c r="PI84" s="397"/>
      <c r="PJ84" s="397"/>
      <c r="PK84" s="397"/>
      <c r="PL84" s="397"/>
      <c r="PM84" s="397"/>
      <c r="PN84" s="397"/>
      <c r="PO84" s="397"/>
      <c r="PP84" s="397"/>
      <c r="PQ84" s="397"/>
      <c r="PR84" s="397"/>
      <c r="PS84" s="397"/>
      <c r="PT84" s="397"/>
      <c r="PU84" s="397"/>
      <c r="PV84" s="397"/>
      <c r="PW84" s="397"/>
      <c r="PX84" s="397"/>
      <c r="PY84" s="397"/>
      <c r="PZ84" s="397"/>
      <c r="QA84" s="397"/>
      <c r="QB84" s="397"/>
      <c r="QC84" s="397"/>
      <c r="QD84" s="397"/>
      <c r="QE84" s="397"/>
      <c r="QF84" s="397"/>
      <c r="QG84" s="397"/>
      <c r="QH84" s="397"/>
      <c r="QI84" s="397"/>
      <c r="QJ84" s="397"/>
      <c r="QK84" s="397"/>
      <c r="QL84" s="397"/>
      <c r="QM84" s="397"/>
      <c r="QN84" s="397"/>
      <c r="QO84" s="397"/>
      <c r="QP84" s="397"/>
      <c r="QQ84" s="397"/>
      <c r="QR84" s="397"/>
      <c r="QS84" s="397"/>
      <c r="QT84" s="397"/>
      <c r="QU84" s="397"/>
      <c r="QV84" s="397"/>
      <c r="QW84" s="397"/>
      <c r="QX84" s="397"/>
      <c r="QY84" s="397"/>
      <c r="QZ84" s="397"/>
      <c r="RA84" s="397"/>
      <c r="RB84" s="397"/>
      <c r="RC84" s="397"/>
      <c r="RD84" s="397"/>
      <c r="RE84" s="397"/>
      <c r="RF84" s="397"/>
      <c r="RG84" s="397"/>
      <c r="RH84" s="397"/>
      <c r="RI84" s="397"/>
      <c r="RJ84" s="397"/>
      <c r="RK84" s="397"/>
      <c r="RL84" s="397"/>
      <c r="RM84" s="397"/>
      <c r="RN84" s="397"/>
      <c r="RO84" s="397"/>
      <c r="RP84" s="397"/>
      <c r="RQ84" s="397"/>
      <c r="RR84" s="397"/>
      <c r="RS84" s="397"/>
    </row>
    <row r="85" spans="1:487" ht="12.75">
      <c r="A85" s="107" t="s">
        <v>4721</v>
      </c>
      <c r="B85" s="107" t="s">
        <v>4723</v>
      </c>
      <c r="C85" s="92" t="s">
        <v>1530</v>
      </c>
      <c r="D85" s="297">
        <v>10500</v>
      </c>
      <c r="E85" s="92" t="s">
        <v>4502</v>
      </c>
      <c r="F85" s="92" t="s">
        <v>4722</v>
      </c>
      <c r="G85" s="291" t="s">
        <v>2157</v>
      </c>
      <c r="H85" s="92" t="s">
        <v>27</v>
      </c>
      <c r="I85" s="770" t="s">
        <v>4516</v>
      </c>
      <c r="J85" s="122">
        <v>10000</v>
      </c>
      <c r="K85" s="107"/>
      <c r="L85" s="123" t="s">
        <v>4727</v>
      </c>
      <c r="M85" s="107"/>
      <c r="N85" s="92" t="s">
        <v>30</v>
      </c>
      <c r="O85" s="460">
        <v>45330</v>
      </c>
      <c r="P85" s="92" t="s">
        <v>4591</v>
      </c>
      <c r="Q85" s="107"/>
      <c r="R85" s="107" t="s">
        <v>4720</v>
      </c>
      <c r="S85" s="107" t="s">
        <v>80</v>
      </c>
      <c r="T85" s="397"/>
      <c r="U85" s="397"/>
      <c r="V85" s="397"/>
      <c r="W85" s="397"/>
      <c r="X85" s="397"/>
      <c r="Y85" s="397"/>
      <c r="Z85" s="397"/>
      <c r="AA85" s="397"/>
      <c r="AB85" s="397"/>
      <c r="AC85" s="397"/>
      <c r="AD85" s="397"/>
      <c r="AE85" s="397"/>
      <c r="AF85" s="397"/>
      <c r="AG85" s="397"/>
      <c r="AH85" s="397"/>
      <c r="AI85" s="397"/>
      <c r="AJ85" s="397"/>
      <c r="AK85" s="397"/>
      <c r="AL85" s="397"/>
      <c r="AM85" s="397"/>
      <c r="AN85" s="397"/>
      <c r="AO85" s="397"/>
      <c r="AP85" s="397"/>
      <c r="AQ85" s="397"/>
      <c r="AR85" s="397"/>
      <c r="AS85" s="397"/>
      <c r="AT85" s="397"/>
      <c r="AU85" s="397"/>
      <c r="AV85" s="397"/>
      <c r="AW85" s="397"/>
      <c r="AX85" s="397"/>
      <c r="AY85" s="397"/>
      <c r="AZ85" s="397"/>
      <c r="BA85" s="397"/>
      <c r="BB85" s="397"/>
      <c r="BC85" s="397"/>
      <c r="BD85" s="397"/>
      <c r="BE85" s="397"/>
      <c r="BF85" s="397"/>
      <c r="BG85" s="397"/>
      <c r="BH85" s="397"/>
      <c r="BI85" s="397"/>
      <c r="BJ85" s="397"/>
      <c r="BK85" s="397"/>
      <c r="BL85" s="397"/>
      <c r="BM85" s="397"/>
      <c r="BN85" s="397"/>
      <c r="BO85" s="397"/>
      <c r="BP85" s="397"/>
      <c r="BQ85" s="397"/>
      <c r="BR85" s="397"/>
      <c r="BS85" s="397"/>
      <c r="BT85" s="397"/>
      <c r="BU85" s="397"/>
      <c r="BV85" s="397"/>
      <c r="BW85" s="397"/>
      <c r="BX85" s="397"/>
      <c r="BY85" s="397"/>
      <c r="BZ85" s="397"/>
      <c r="CA85" s="397"/>
      <c r="CB85" s="397"/>
      <c r="CC85" s="397"/>
      <c r="CD85" s="397"/>
      <c r="CE85" s="397"/>
      <c r="CF85" s="397"/>
      <c r="CG85" s="397"/>
      <c r="CH85" s="397"/>
      <c r="CI85" s="397"/>
      <c r="CJ85" s="397"/>
      <c r="CK85" s="397"/>
      <c r="CL85" s="397"/>
      <c r="CM85" s="397"/>
      <c r="CN85" s="397"/>
      <c r="CO85" s="397"/>
      <c r="CP85" s="397"/>
      <c r="CQ85" s="397"/>
      <c r="CR85" s="397"/>
      <c r="CS85" s="397"/>
      <c r="CT85" s="397"/>
      <c r="CU85" s="397"/>
      <c r="CV85" s="397"/>
      <c r="CW85" s="397"/>
      <c r="CX85" s="397"/>
      <c r="CY85" s="397"/>
      <c r="CZ85" s="397"/>
      <c r="DA85" s="397"/>
      <c r="DB85" s="397"/>
      <c r="DC85" s="397"/>
      <c r="DD85" s="397"/>
      <c r="DE85" s="397"/>
      <c r="DF85" s="397"/>
      <c r="DG85" s="397"/>
      <c r="DH85" s="397"/>
      <c r="DI85" s="397"/>
      <c r="DJ85" s="397"/>
      <c r="DK85" s="397"/>
      <c r="DL85" s="397"/>
      <c r="DM85" s="397"/>
      <c r="DN85" s="397"/>
      <c r="DO85" s="397"/>
      <c r="DP85" s="397"/>
      <c r="DQ85" s="397"/>
      <c r="DR85" s="397"/>
      <c r="DS85" s="397"/>
      <c r="DT85" s="397"/>
      <c r="DU85" s="397"/>
      <c r="DV85" s="397"/>
      <c r="DW85" s="397"/>
      <c r="DX85" s="397"/>
      <c r="DY85" s="397"/>
      <c r="DZ85" s="397"/>
      <c r="EA85" s="397"/>
      <c r="EB85" s="397"/>
      <c r="EC85" s="397"/>
      <c r="ED85" s="397"/>
      <c r="EE85" s="397"/>
      <c r="EF85" s="397"/>
      <c r="EG85" s="397"/>
      <c r="EH85" s="397"/>
      <c r="EI85" s="397"/>
      <c r="EJ85" s="397"/>
      <c r="EK85" s="397"/>
      <c r="EL85" s="397"/>
      <c r="EM85" s="397"/>
      <c r="EN85" s="397"/>
      <c r="EO85" s="397"/>
      <c r="EP85" s="397"/>
      <c r="EQ85" s="397"/>
      <c r="ER85" s="397"/>
      <c r="ES85" s="397"/>
      <c r="ET85" s="397"/>
      <c r="EU85" s="397"/>
      <c r="EV85" s="397"/>
      <c r="EW85" s="397"/>
      <c r="EX85" s="397"/>
      <c r="EY85" s="397"/>
      <c r="EZ85" s="397"/>
      <c r="FA85" s="397"/>
      <c r="FB85" s="397"/>
      <c r="FC85" s="397"/>
      <c r="FD85" s="397"/>
      <c r="FE85" s="397"/>
      <c r="FF85" s="397"/>
      <c r="FG85" s="397"/>
      <c r="FH85" s="397"/>
      <c r="FI85" s="397"/>
      <c r="FJ85" s="397"/>
      <c r="FK85" s="397"/>
      <c r="FL85" s="397"/>
      <c r="FM85" s="397"/>
      <c r="FN85" s="397"/>
      <c r="FO85" s="397"/>
      <c r="FP85" s="397"/>
      <c r="FQ85" s="397"/>
      <c r="FR85" s="397"/>
      <c r="FS85" s="397"/>
      <c r="FT85" s="397"/>
      <c r="FU85" s="397"/>
      <c r="FV85" s="397"/>
      <c r="FW85" s="397"/>
      <c r="FX85" s="397"/>
      <c r="FY85" s="397"/>
      <c r="FZ85" s="397"/>
      <c r="GA85" s="397"/>
      <c r="GB85" s="397"/>
      <c r="GC85" s="397"/>
      <c r="GD85" s="397"/>
      <c r="GE85" s="397"/>
      <c r="GF85" s="397"/>
      <c r="GG85" s="397"/>
      <c r="GH85" s="397"/>
      <c r="GI85" s="397"/>
      <c r="GJ85" s="397"/>
      <c r="GK85" s="397"/>
      <c r="GL85" s="397"/>
      <c r="GM85" s="397"/>
      <c r="GN85" s="397"/>
      <c r="GO85" s="397"/>
      <c r="GP85" s="397"/>
      <c r="GQ85" s="397"/>
      <c r="GR85" s="397"/>
      <c r="GS85" s="397"/>
      <c r="GT85" s="397"/>
      <c r="GU85" s="397"/>
      <c r="GV85" s="397"/>
      <c r="GW85" s="397"/>
      <c r="GX85" s="397"/>
      <c r="GY85" s="397"/>
      <c r="GZ85" s="397"/>
      <c r="HA85" s="397"/>
      <c r="HB85" s="397"/>
      <c r="HC85" s="397"/>
      <c r="HD85" s="397"/>
      <c r="HE85" s="397"/>
      <c r="HF85" s="397"/>
      <c r="HG85" s="397"/>
      <c r="HH85" s="397"/>
      <c r="HI85" s="397"/>
      <c r="HJ85" s="397"/>
      <c r="HK85" s="397"/>
      <c r="HL85" s="397"/>
      <c r="HM85" s="397"/>
      <c r="HN85" s="397"/>
      <c r="HO85" s="397"/>
      <c r="HP85" s="397"/>
      <c r="HQ85" s="397"/>
      <c r="HR85" s="397"/>
      <c r="HS85" s="397"/>
      <c r="HT85" s="397"/>
      <c r="HU85" s="397"/>
      <c r="HV85" s="397"/>
      <c r="HW85" s="397"/>
      <c r="HX85" s="397"/>
      <c r="HY85" s="397"/>
      <c r="HZ85" s="397"/>
      <c r="IA85" s="397"/>
      <c r="IB85" s="397"/>
      <c r="IC85" s="397"/>
      <c r="ID85" s="397"/>
      <c r="IE85" s="397"/>
      <c r="IF85" s="397"/>
      <c r="IG85" s="397"/>
      <c r="IH85" s="397"/>
      <c r="II85" s="397"/>
      <c r="IJ85" s="397"/>
      <c r="IK85" s="397"/>
      <c r="IL85" s="397"/>
      <c r="IM85" s="397"/>
      <c r="IN85" s="397"/>
      <c r="IO85" s="397"/>
      <c r="IP85" s="397"/>
      <c r="IQ85" s="397"/>
      <c r="IR85" s="397"/>
      <c r="IS85" s="397"/>
      <c r="IT85" s="397"/>
      <c r="IU85" s="397"/>
      <c r="IV85" s="397"/>
      <c r="IW85" s="397"/>
      <c r="IX85" s="397"/>
      <c r="IY85" s="397"/>
      <c r="IZ85" s="397"/>
      <c r="JA85" s="397"/>
      <c r="JB85" s="397"/>
      <c r="JC85" s="397"/>
      <c r="JD85" s="397"/>
      <c r="JE85" s="397"/>
      <c r="JF85" s="397"/>
      <c r="JG85" s="397"/>
      <c r="JH85" s="397"/>
      <c r="JI85" s="397"/>
      <c r="JJ85" s="397"/>
      <c r="JK85" s="397"/>
      <c r="JL85" s="397"/>
      <c r="JM85" s="397"/>
      <c r="JN85" s="397"/>
      <c r="JO85" s="397"/>
      <c r="JP85" s="397"/>
      <c r="JQ85" s="397"/>
      <c r="JR85" s="397"/>
      <c r="JS85" s="397"/>
      <c r="JT85" s="397"/>
      <c r="JU85" s="397"/>
      <c r="JV85" s="397"/>
      <c r="JW85" s="397"/>
      <c r="JX85" s="397"/>
      <c r="JY85" s="397"/>
      <c r="JZ85" s="397"/>
      <c r="KA85" s="397"/>
      <c r="KB85" s="397"/>
      <c r="KC85" s="397"/>
      <c r="KD85" s="397"/>
      <c r="KE85" s="397"/>
      <c r="KF85" s="397"/>
      <c r="KG85" s="397"/>
      <c r="KH85" s="397"/>
      <c r="KI85" s="397"/>
      <c r="KJ85" s="397"/>
      <c r="KK85" s="397"/>
      <c r="KL85" s="397"/>
      <c r="KM85" s="397"/>
      <c r="KN85" s="397"/>
      <c r="KO85" s="397"/>
      <c r="KP85" s="397"/>
      <c r="KQ85" s="397"/>
      <c r="KR85" s="397"/>
      <c r="KS85" s="397"/>
      <c r="KT85" s="397"/>
      <c r="KU85" s="397"/>
      <c r="KV85" s="397"/>
      <c r="KW85" s="397"/>
      <c r="KX85" s="397"/>
      <c r="KY85" s="397"/>
      <c r="KZ85" s="397"/>
      <c r="LA85" s="397"/>
      <c r="LB85" s="397"/>
      <c r="LC85" s="397"/>
      <c r="LD85" s="397"/>
      <c r="LE85" s="397"/>
      <c r="LF85" s="397"/>
      <c r="LG85" s="397"/>
      <c r="LH85" s="397"/>
      <c r="LI85" s="397"/>
      <c r="LJ85" s="397"/>
      <c r="LK85" s="397"/>
      <c r="LL85" s="397"/>
      <c r="LM85" s="397"/>
      <c r="LN85" s="397"/>
      <c r="LO85" s="397"/>
      <c r="LP85" s="397"/>
      <c r="LQ85" s="397"/>
      <c r="LR85" s="397"/>
      <c r="LS85" s="397"/>
      <c r="LT85" s="397"/>
      <c r="LU85" s="397"/>
      <c r="LV85" s="397"/>
      <c r="LW85" s="397"/>
      <c r="LX85" s="397"/>
      <c r="LY85" s="397"/>
      <c r="LZ85" s="397"/>
      <c r="MA85" s="397"/>
      <c r="MB85" s="397"/>
      <c r="MC85" s="397"/>
      <c r="MD85" s="397"/>
      <c r="ME85" s="397"/>
      <c r="MF85" s="397"/>
      <c r="MG85" s="397"/>
      <c r="MH85" s="397"/>
      <c r="MI85" s="397"/>
      <c r="MJ85" s="397"/>
      <c r="MK85" s="397"/>
      <c r="ML85" s="397"/>
      <c r="MM85" s="397"/>
      <c r="MN85" s="397"/>
      <c r="MO85" s="397"/>
      <c r="MP85" s="397"/>
      <c r="MQ85" s="397"/>
      <c r="MR85" s="397"/>
      <c r="MS85" s="397"/>
      <c r="MT85" s="397"/>
      <c r="MU85" s="397"/>
      <c r="MV85" s="397"/>
      <c r="MW85" s="397"/>
      <c r="MX85" s="397"/>
      <c r="MY85" s="397"/>
      <c r="MZ85" s="397"/>
      <c r="NA85" s="397"/>
      <c r="NB85" s="397"/>
      <c r="NC85" s="397"/>
      <c r="ND85" s="397"/>
      <c r="NE85" s="397"/>
      <c r="NF85" s="397"/>
      <c r="NG85" s="397"/>
      <c r="NH85" s="397"/>
      <c r="NI85" s="397"/>
      <c r="NJ85" s="397"/>
      <c r="NK85" s="397"/>
      <c r="NL85" s="397"/>
      <c r="NM85" s="397"/>
      <c r="NN85" s="397"/>
      <c r="NO85" s="397"/>
      <c r="NP85" s="397"/>
      <c r="NQ85" s="397"/>
      <c r="NR85" s="397"/>
      <c r="NS85" s="397"/>
      <c r="NT85" s="397"/>
      <c r="NU85" s="397"/>
      <c r="NV85" s="397"/>
      <c r="NW85" s="397"/>
      <c r="NX85" s="397"/>
      <c r="NY85" s="397"/>
      <c r="NZ85" s="397"/>
      <c r="OA85" s="397"/>
      <c r="OB85" s="397"/>
      <c r="OC85" s="397"/>
      <c r="OD85" s="397"/>
      <c r="OE85" s="397"/>
      <c r="OF85" s="397"/>
      <c r="OG85" s="397"/>
      <c r="OH85" s="397"/>
      <c r="OI85" s="397"/>
      <c r="OJ85" s="397"/>
      <c r="OK85" s="397"/>
      <c r="OL85" s="397"/>
      <c r="OM85" s="397"/>
      <c r="ON85" s="397"/>
      <c r="OO85" s="397"/>
      <c r="OP85" s="397"/>
      <c r="OQ85" s="397"/>
      <c r="OR85" s="397"/>
      <c r="OS85" s="397"/>
      <c r="OT85" s="397"/>
      <c r="OU85" s="397"/>
      <c r="OV85" s="397"/>
      <c r="OW85" s="397"/>
      <c r="OX85" s="397"/>
      <c r="OY85" s="397"/>
      <c r="OZ85" s="397"/>
      <c r="PA85" s="397"/>
      <c r="PB85" s="397"/>
      <c r="PC85" s="397"/>
      <c r="PD85" s="397"/>
      <c r="PE85" s="397"/>
      <c r="PF85" s="397"/>
      <c r="PG85" s="397"/>
      <c r="PH85" s="397"/>
      <c r="PI85" s="397"/>
      <c r="PJ85" s="397"/>
      <c r="PK85" s="397"/>
      <c r="PL85" s="397"/>
      <c r="PM85" s="397"/>
      <c r="PN85" s="397"/>
      <c r="PO85" s="397"/>
      <c r="PP85" s="397"/>
      <c r="PQ85" s="397"/>
      <c r="PR85" s="397"/>
      <c r="PS85" s="397"/>
      <c r="PT85" s="397"/>
      <c r="PU85" s="397"/>
      <c r="PV85" s="397"/>
      <c r="PW85" s="397"/>
      <c r="PX85" s="397"/>
      <c r="PY85" s="397"/>
      <c r="PZ85" s="397"/>
      <c r="QA85" s="397"/>
      <c r="QB85" s="397"/>
      <c r="QC85" s="397"/>
      <c r="QD85" s="397"/>
      <c r="QE85" s="397"/>
      <c r="QF85" s="397"/>
      <c r="QG85" s="397"/>
      <c r="QH85" s="397"/>
      <c r="QI85" s="397"/>
      <c r="QJ85" s="397"/>
      <c r="QK85" s="397"/>
      <c r="QL85" s="397"/>
      <c r="QM85" s="397"/>
      <c r="QN85" s="397"/>
      <c r="QO85" s="397"/>
      <c r="QP85" s="397"/>
      <c r="QQ85" s="397"/>
      <c r="QR85" s="397"/>
      <c r="QS85" s="397"/>
      <c r="QT85" s="397"/>
      <c r="QU85" s="397"/>
      <c r="QV85" s="397"/>
      <c r="QW85" s="397"/>
      <c r="QX85" s="397"/>
      <c r="QY85" s="397"/>
      <c r="QZ85" s="397"/>
      <c r="RA85" s="397"/>
      <c r="RB85" s="397"/>
      <c r="RC85" s="397"/>
      <c r="RD85" s="397"/>
      <c r="RE85" s="397"/>
      <c r="RF85" s="397"/>
      <c r="RG85" s="397"/>
      <c r="RH85" s="397"/>
      <c r="RI85" s="397"/>
      <c r="RJ85" s="397"/>
      <c r="RK85" s="397"/>
      <c r="RL85" s="397"/>
      <c r="RM85" s="397"/>
      <c r="RN85" s="397"/>
      <c r="RO85" s="397"/>
      <c r="RP85" s="397"/>
      <c r="RQ85" s="397"/>
      <c r="RR85" s="397"/>
      <c r="RS85" s="397"/>
    </row>
    <row r="86" spans="1:487" ht="12.75">
      <c r="A86" s="107" t="s">
        <v>4721</v>
      </c>
      <c r="B86" s="107" t="s">
        <v>4730</v>
      </c>
      <c r="C86" s="92" t="s">
        <v>22</v>
      </c>
      <c r="D86" s="297">
        <v>347000</v>
      </c>
      <c r="E86" s="92" t="s">
        <v>4494</v>
      </c>
      <c r="F86" s="92" t="s">
        <v>4715</v>
      </c>
      <c r="G86" s="291" t="s">
        <v>297</v>
      </c>
      <c r="H86" s="107" t="s">
        <v>27</v>
      </c>
      <c r="I86" s="299" t="s">
        <v>4522</v>
      </c>
      <c r="J86" s="297">
        <v>40000</v>
      </c>
      <c r="K86" s="107"/>
      <c r="L86" s="771" t="s">
        <v>4731</v>
      </c>
      <c r="M86" s="107"/>
      <c r="N86" s="92" t="s">
        <v>30</v>
      </c>
      <c r="O86" s="460">
        <v>45352</v>
      </c>
      <c r="P86" s="107"/>
      <c r="Q86" s="107" t="s">
        <v>2155</v>
      </c>
      <c r="R86" s="765" t="s">
        <v>4729</v>
      </c>
      <c r="S86" s="107" t="s">
        <v>80</v>
      </c>
      <c r="T86" s="397"/>
      <c r="U86" s="397"/>
      <c r="V86" s="397"/>
      <c r="W86" s="397"/>
      <c r="X86" s="397"/>
      <c r="Y86" s="397"/>
      <c r="Z86" s="397"/>
      <c r="AA86" s="397"/>
      <c r="AB86" s="397"/>
      <c r="AC86" s="397"/>
      <c r="AD86" s="397"/>
      <c r="AE86" s="397"/>
      <c r="AF86" s="397"/>
      <c r="AG86" s="397"/>
      <c r="AH86" s="397"/>
      <c r="AI86" s="397"/>
      <c r="AJ86" s="397"/>
      <c r="AK86" s="397"/>
      <c r="AL86" s="397"/>
      <c r="AM86" s="397"/>
      <c r="AN86" s="397"/>
      <c r="AO86" s="397"/>
      <c r="AP86" s="397"/>
      <c r="AQ86" s="397"/>
      <c r="AR86" s="397"/>
      <c r="AS86" s="397"/>
      <c r="AT86" s="397"/>
      <c r="AU86" s="397"/>
      <c r="AV86" s="397"/>
      <c r="AW86" s="397"/>
      <c r="AX86" s="397"/>
      <c r="AY86" s="397"/>
      <c r="AZ86" s="397"/>
      <c r="BA86" s="397"/>
      <c r="BB86" s="397"/>
      <c r="BC86" s="397"/>
      <c r="BD86" s="397"/>
      <c r="BE86" s="397"/>
      <c r="BF86" s="397"/>
      <c r="BG86" s="397"/>
      <c r="BH86" s="397"/>
      <c r="BI86" s="397"/>
      <c r="BJ86" s="397"/>
      <c r="BK86" s="397"/>
      <c r="BL86" s="397"/>
      <c r="BM86" s="397"/>
      <c r="BN86" s="397"/>
      <c r="BO86" s="397"/>
      <c r="BP86" s="397"/>
      <c r="BQ86" s="397"/>
      <c r="BR86" s="397"/>
      <c r="BS86" s="397"/>
      <c r="BT86" s="397"/>
      <c r="BU86" s="397"/>
      <c r="BV86" s="397"/>
      <c r="BW86" s="397"/>
      <c r="BX86" s="397"/>
      <c r="BY86" s="397"/>
      <c r="BZ86" s="397"/>
      <c r="CA86" s="397"/>
      <c r="CB86" s="397"/>
      <c r="CC86" s="397"/>
      <c r="CD86" s="397"/>
      <c r="CE86" s="397"/>
      <c r="CF86" s="397"/>
      <c r="CG86" s="397"/>
      <c r="CH86" s="397"/>
      <c r="CI86" s="397"/>
      <c r="CJ86" s="397"/>
      <c r="CK86" s="397"/>
      <c r="CL86" s="397"/>
      <c r="CM86" s="397"/>
      <c r="CN86" s="397"/>
      <c r="CO86" s="397"/>
      <c r="CP86" s="397"/>
      <c r="CQ86" s="397"/>
      <c r="CR86" s="397"/>
      <c r="CS86" s="397"/>
      <c r="CT86" s="397"/>
      <c r="CU86" s="397"/>
      <c r="CV86" s="397"/>
      <c r="CW86" s="397"/>
      <c r="CX86" s="397"/>
      <c r="CY86" s="397"/>
      <c r="CZ86" s="397"/>
      <c r="DA86" s="397"/>
      <c r="DB86" s="397"/>
      <c r="DC86" s="397"/>
      <c r="DD86" s="397"/>
      <c r="DE86" s="397"/>
      <c r="DF86" s="397"/>
      <c r="DG86" s="397"/>
      <c r="DH86" s="397"/>
      <c r="DI86" s="397"/>
      <c r="DJ86" s="397"/>
      <c r="DK86" s="397"/>
      <c r="DL86" s="397"/>
      <c r="DM86" s="397"/>
      <c r="DN86" s="397"/>
      <c r="DO86" s="397"/>
      <c r="DP86" s="397"/>
      <c r="DQ86" s="397"/>
      <c r="DR86" s="397"/>
      <c r="DS86" s="397"/>
      <c r="DT86" s="397"/>
      <c r="DU86" s="397"/>
      <c r="DV86" s="397"/>
      <c r="DW86" s="397"/>
      <c r="DX86" s="397"/>
      <c r="DY86" s="397"/>
      <c r="DZ86" s="397"/>
      <c r="EA86" s="397"/>
      <c r="EB86" s="397"/>
      <c r="EC86" s="397"/>
      <c r="ED86" s="397"/>
      <c r="EE86" s="397"/>
      <c r="EF86" s="397"/>
      <c r="EG86" s="397"/>
      <c r="EH86" s="397"/>
      <c r="EI86" s="397"/>
      <c r="EJ86" s="397"/>
      <c r="EK86" s="397"/>
      <c r="EL86" s="397"/>
      <c r="EM86" s="397"/>
      <c r="EN86" s="397"/>
      <c r="EO86" s="397"/>
      <c r="EP86" s="397"/>
      <c r="EQ86" s="397"/>
      <c r="ER86" s="397"/>
      <c r="ES86" s="397"/>
      <c r="ET86" s="397"/>
      <c r="EU86" s="397"/>
      <c r="EV86" s="397"/>
      <c r="EW86" s="397"/>
      <c r="EX86" s="397"/>
      <c r="EY86" s="397"/>
      <c r="EZ86" s="397"/>
      <c r="FA86" s="397"/>
      <c r="FB86" s="397"/>
      <c r="FC86" s="397"/>
      <c r="FD86" s="397"/>
      <c r="FE86" s="397"/>
      <c r="FF86" s="397"/>
      <c r="FG86" s="397"/>
      <c r="FH86" s="397"/>
      <c r="FI86" s="397"/>
      <c r="FJ86" s="397"/>
      <c r="FK86" s="397"/>
      <c r="FL86" s="397"/>
      <c r="FM86" s="397"/>
      <c r="FN86" s="397"/>
      <c r="FO86" s="397"/>
      <c r="FP86" s="397"/>
      <c r="FQ86" s="397"/>
      <c r="FR86" s="397"/>
      <c r="FS86" s="397"/>
      <c r="FT86" s="397"/>
      <c r="FU86" s="397"/>
      <c r="FV86" s="397"/>
      <c r="FW86" s="397"/>
      <c r="FX86" s="397"/>
      <c r="FY86" s="397"/>
      <c r="FZ86" s="397"/>
      <c r="GA86" s="397"/>
      <c r="GB86" s="397"/>
      <c r="GC86" s="397"/>
      <c r="GD86" s="397"/>
      <c r="GE86" s="397"/>
      <c r="GF86" s="397"/>
      <c r="GG86" s="397"/>
      <c r="GH86" s="397"/>
      <c r="GI86" s="397"/>
      <c r="GJ86" s="397"/>
      <c r="GK86" s="397"/>
      <c r="GL86" s="397"/>
      <c r="GM86" s="397"/>
      <c r="GN86" s="397"/>
      <c r="GO86" s="397"/>
      <c r="GP86" s="397"/>
      <c r="GQ86" s="397"/>
      <c r="GR86" s="397"/>
      <c r="GS86" s="397"/>
      <c r="GT86" s="397"/>
      <c r="GU86" s="397"/>
      <c r="GV86" s="397"/>
      <c r="GW86" s="397"/>
      <c r="GX86" s="397"/>
      <c r="GY86" s="397"/>
      <c r="GZ86" s="397"/>
      <c r="HA86" s="397"/>
      <c r="HB86" s="397"/>
      <c r="HC86" s="397"/>
      <c r="HD86" s="397"/>
      <c r="HE86" s="397"/>
      <c r="HF86" s="397"/>
      <c r="HG86" s="397"/>
      <c r="HH86" s="397"/>
      <c r="HI86" s="397"/>
      <c r="HJ86" s="397"/>
      <c r="HK86" s="397"/>
      <c r="HL86" s="397"/>
      <c r="HM86" s="397"/>
      <c r="HN86" s="397"/>
      <c r="HO86" s="397"/>
      <c r="HP86" s="397"/>
      <c r="HQ86" s="397"/>
      <c r="HR86" s="397"/>
      <c r="HS86" s="397"/>
      <c r="HT86" s="397"/>
      <c r="HU86" s="397"/>
      <c r="HV86" s="397"/>
      <c r="HW86" s="397"/>
      <c r="HX86" s="397"/>
      <c r="HY86" s="397"/>
      <c r="HZ86" s="397"/>
      <c r="IA86" s="397"/>
      <c r="IB86" s="397"/>
      <c r="IC86" s="397"/>
      <c r="ID86" s="397"/>
      <c r="IE86" s="397"/>
      <c r="IF86" s="397"/>
      <c r="IG86" s="397"/>
      <c r="IH86" s="397"/>
      <c r="II86" s="397"/>
      <c r="IJ86" s="397"/>
      <c r="IK86" s="397"/>
      <c r="IL86" s="397"/>
      <c r="IM86" s="397"/>
      <c r="IN86" s="397"/>
      <c r="IO86" s="397"/>
      <c r="IP86" s="397"/>
      <c r="IQ86" s="397"/>
      <c r="IR86" s="397"/>
      <c r="IS86" s="397"/>
      <c r="IT86" s="397"/>
      <c r="IU86" s="397"/>
      <c r="IV86" s="397"/>
      <c r="IW86" s="397"/>
      <c r="IX86" s="397"/>
      <c r="IY86" s="397"/>
      <c r="IZ86" s="397"/>
      <c r="JA86" s="397"/>
      <c r="JB86" s="397"/>
      <c r="JC86" s="397"/>
      <c r="JD86" s="397"/>
      <c r="JE86" s="397"/>
      <c r="JF86" s="397"/>
      <c r="JG86" s="397"/>
      <c r="JH86" s="397"/>
      <c r="JI86" s="397"/>
      <c r="JJ86" s="397"/>
      <c r="JK86" s="397"/>
      <c r="JL86" s="397"/>
      <c r="JM86" s="397"/>
      <c r="JN86" s="397"/>
      <c r="JO86" s="397"/>
      <c r="JP86" s="397"/>
      <c r="JQ86" s="397"/>
      <c r="JR86" s="397"/>
      <c r="JS86" s="397"/>
      <c r="JT86" s="397"/>
      <c r="JU86" s="397"/>
      <c r="JV86" s="397"/>
      <c r="JW86" s="397"/>
      <c r="JX86" s="397"/>
      <c r="JY86" s="397"/>
      <c r="JZ86" s="397"/>
      <c r="KA86" s="397"/>
      <c r="KB86" s="397"/>
      <c r="KC86" s="397"/>
      <c r="KD86" s="397"/>
      <c r="KE86" s="397"/>
      <c r="KF86" s="397"/>
      <c r="KG86" s="397"/>
      <c r="KH86" s="397"/>
      <c r="KI86" s="397"/>
      <c r="KJ86" s="397"/>
      <c r="KK86" s="397"/>
      <c r="KL86" s="397"/>
      <c r="KM86" s="397"/>
      <c r="KN86" s="397"/>
      <c r="KO86" s="397"/>
      <c r="KP86" s="397"/>
      <c r="KQ86" s="397"/>
      <c r="KR86" s="397"/>
      <c r="KS86" s="397"/>
      <c r="KT86" s="397"/>
      <c r="KU86" s="397"/>
      <c r="KV86" s="397"/>
      <c r="KW86" s="397"/>
      <c r="KX86" s="397"/>
      <c r="KY86" s="397"/>
      <c r="KZ86" s="397"/>
      <c r="LA86" s="397"/>
      <c r="LB86" s="397"/>
      <c r="LC86" s="397"/>
      <c r="LD86" s="397"/>
      <c r="LE86" s="397"/>
      <c r="LF86" s="397"/>
      <c r="LG86" s="397"/>
      <c r="LH86" s="397"/>
      <c r="LI86" s="397"/>
      <c r="LJ86" s="397"/>
      <c r="LK86" s="397"/>
      <c r="LL86" s="397"/>
      <c r="LM86" s="397"/>
      <c r="LN86" s="397"/>
      <c r="LO86" s="397"/>
      <c r="LP86" s="397"/>
      <c r="LQ86" s="397"/>
      <c r="LR86" s="397"/>
      <c r="LS86" s="397"/>
      <c r="LT86" s="397"/>
      <c r="LU86" s="397"/>
      <c r="LV86" s="397"/>
      <c r="LW86" s="397"/>
      <c r="LX86" s="397"/>
      <c r="LY86" s="397"/>
      <c r="LZ86" s="397"/>
      <c r="MA86" s="397"/>
      <c r="MB86" s="397"/>
      <c r="MC86" s="397"/>
      <c r="MD86" s="397"/>
      <c r="ME86" s="397"/>
      <c r="MF86" s="397"/>
      <c r="MG86" s="397"/>
      <c r="MH86" s="397"/>
      <c r="MI86" s="397"/>
      <c r="MJ86" s="397"/>
      <c r="MK86" s="397"/>
      <c r="ML86" s="397"/>
      <c r="MM86" s="397"/>
      <c r="MN86" s="397"/>
      <c r="MO86" s="397"/>
      <c r="MP86" s="397"/>
      <c r="MQ86" s="397"/>
      <c r="MR86" s="397"/>
      <c r="MS86" s="397"/>
      <c r="MT86" s="397"/>
      <c r="MU86" s="397"/>
      <c r="MV86" s="397"/>
      <c r="MW86" s="397"/>
      <c r="MX86" s="397"/>
      <c r="MY86" s="397"/>
      <c r="MZ86" s="397"/>
      <c r="NA86" s="397"/>
      <c r="NB86" s="397"/>
      <c r="NC86" s="397"/>
      <c r="ND86" s="397"/>
      <c r="NE86" s="397"/>
      <c r="NF86" s="397"/>
      <c r="NG86" s="397"/>
      <c r="NH86" s="397"/>
      <c r="NI86" s="397"/>
      <c r="NJ86" s="397"/>
      <c r="NK86" s="397"/>
      <c r="NL86" s="397"/>
      <c r="NM86" s="397"/>
      <c r="NN86" s="397"/>
      <c r="NO86" s="397"/>
      <c r="NP86" s="397"/>
      <c r="NQ86" s="397"/>
      <c r="NR86" s="397"/>
      <c r="NS86" s="397"/>
      <c r="NT86" s="397"/>
      <c r="NU86" s="397"/>
      <c r="NV86" s="397"/>
      <c r="NW86" s="397"/>
      <c r="NX86" s="397"/>
      <c r="NY86" s="397"/>
      <c r="NZ86" s="397"/>
      <c r="OA86" s="397"/>
      <c r="OB86" s="397"/>
      <c r="OC86" s="397"/>
      <c r="OD86" s="397"/>
      <c r="OE86" s="397"/>
      <c r="OF86" s="397"/>
      <c r="OG86" s="397"/>
      <c r="OH86" s="397"/>
      <c r="OI86" s="397"/>
      <c r="OJ86" s="397"/>
      <c r="OK86" s="397"/>
      <c r="OL86" s="397"/>
      <c r="OM86" s="397"/>
      <c r="ON86" s="397"/>
      <c r="OO86" s="397"/>
      <c r="OP86" s="397"/>
      <c r="OQ86" s="397"/>
      <c r="OR86" s="397"/>
      <c r="OS86" s="397"/>
      <c r="OT86" s="397"/>
      <c r="OU86" s="397"/>
      <c r="OV86" s="397"/>
      <c r="OW86" s="397"/>
      <c r="OX86" s="397"/>
      <c r="OY86" s="397"/>
      <c r="OZ86" s="397"/>
      <c r="PA86" s="397"/>
      <c r="PB86" s="397"/>
      <c r="PC86" s="397"/>
      <c r="PD86" s="397"/>
      <c r="PE86" s="397"/>
      <c r="PF86" s="397"/>
      <c r="PG86" s="397"/>
      <c r="PH86" s="397"/>
      <c r="PI86" s="397"/>
      <c r="PJ86" s="397"/>
      <c r="PK86" s="397"/>
      <c r="PL86" s="397"/>
      <c r="PM86" s="397"/>
      <c r="PN86" s="397"/>
      <c r="PO86" s="397"/>
      <c r="PP86" s="397"/>
      <c r="PQ86" s="397"/>
      <c r="PR86" s="397"/>
      <c r="PS86" s="397"/>
      <c r="PT86" s="397"/>
      <c r="PU86" s="397"/>
      <c r="PV86" s="397"/>
      <c r="PW86" s="397"/>
      <c r="PX86" s="397"/>
      <c r="PY86" s="397"/>
      <c r="PZ86" s="397"/>
      <c r="QA86" s="397"/>
      <c r="QB86" s="397"/>
      <c r="QC86" s="397"/>
      <c r="QD86" s="397"/>
      <c r="QE86" s="397"/>
      <c r="QF86" s="397"/>
      <c r="QG86" s="397"/>
      <c r="QH86" s="397"/>
      <c r="QI86" s="397"/>
      <c r="QJ86" s="397"/>
      <c r="QK86" s="397"/>
      <c r="QL86" s="397"/>
      <c r="QM86" s="397"/>
      <c r="QN86" s="397"/>
      <c r="QO86" s="397"/>
      <c r="QP86" s="397"/>
      <c r="QQ86" s="397"/>
      <c r="QR86" s="397"/>
      <c r="QS86" s="397"/>
      <c r="QT86" s="397"/>
      <c r="QU86" s="397"/>
      <c r="QV86" s="397"/>
      <c r="QW86" s="397"/>
      <c r="QX86" s="397"/>
      <c r="QY86" s="397"/>
      <c r="QZ86" s="397"/>
      <c r="RA86" s="397"/>
      <c r="RB86" s="397"/>
      <c r="RC86" s="397"/>
      <c r="RD86" s="397"/>
      <c r="RE86" s="397"/>
      <c r="RF86" s="397"/>
      <c r="RG86" s="397"/>
      <c r="RH86" s="397"/>
      <c r="RI86" s="397"/>
      <c r="RJ86" s="397"/>
      <c r="RK86" s="397"/>
      <c r="RL86" s="397"/>
      <c r="RM86" s="397"/>
      <c r="RN86" s="397"/>
      <c r="RO86" s="397"/>
      <c r="RP86" s="397"/>
      <c r="RQ86" s="397"/>
      <c r="RR86" s="397"/>
      <c r="RS86" s="397"/>
    </row>
    <row r="87" spans="1:487" ht="12.75">
      <c r="A87" s="107" t="s">
        <v>4732</v>
      </c>
      <c r="B87" s="107" t="s">
        <v>677</v>
      </c>
      <c r="C87" s="92" t="s">
        <v>378</v>
      </c>
      <c r="D87" s="297">
        <v>344000</v>
      </c>
      <c r="E87" s="107" t="s">
        <v>4703</v>
      </c>
      <c r="F87" s="92" t="s">
        <v>4697</v>
      </c>
      <c r="G87" s="291" t="s">
        <v>4733</v>
      </c>
      <c r="H87" s="92" t="s">
        <v>27</v>
      </c>
      <c r="I87" s="299" t="s">
        <v>4698</v>
      </c>
      <c r="J87" s="297">
        <v>30000</v>
      </c>
      <c r="K87" s="107"/>
      <c r="L87" s="772" t="s">
        <v>4734</v>
      </c>
      <c r="M87" s="107"/>
      <c r="N87" s="92" t="s">
        <v>30</v>
      </c>
      <c r="O87" s="460">
        <v>45300</v>
      </c>
      <c r="P87" s="92" t="s">
        <v>4700</v>
      </c>
      <c r="Q87" s="107" t="s">
        <v>1910</v>
      </c>
      <c r="R87" s="765" t="s">
        <v>4735</v>
      </c>
      <c r="S87" s="107" t="s">
        <v>80</v>
      </c>
    </row>
    <row r="88" spans="1:487" ht="12.75">
      <c r="A88" s="107" t="s">
        <v>4732</v>
      </c>
      <c r="B88" s="107" t="s">
        <v>677</v>
      </c>
      <c r="C88" s="92" t="s">
        <v>378</v>
      </c>
      <c r="D88" s="297">
        <v>344000</v>
      </c>
      <c r="E88" s="107" t="s">
        <v>4706</v>
      </c>
      <c r="F88" s="92" t="s">
        <v>4697</v>
      </c>
      <c r="G88" s="291" t="s">
        <v>4736</v>
      </c>
      <c r="H88" s="92" t="s">
        <v>27</v>
      </c>
      <c r="I88" s="299" t="s">
        <v>4698</v>
      </c>
      <c r="J88" s="297">
        <v>30000</v>
      </c>
      <c r="K88" s="107"/>
      <c r="L88" s="772" t="s">
        <v>4737</v>
      </c>
      <c r="M88" s="107"/>
      <c r="N88" s="92" t="s">
        <v>30</v>
      </c>
      <c r="O88" s="454">
        <v>45307</v>
      </c>
      <c r="P88" s="92" t="s">
        <v>4700</v>
      </c>
      <c r="Q88" s="107" t="s">
        <v>1910</v>
      </c>
      <c r="R88" s="765" t="s">
        <v>4735</v>
      </c>
      <c r="S88" s="107" t="s">
        <v>80</v>
      </c>
    </row>
    <row r="89" spans="1:487" ht="12.75">
      <c r="A89" s="107" t="s">
        <v>4732</v>
      </c>
      <c r="B89" s="107" t="s">
        <v>677</v>
      </c>
      <c r="C89" s="92" t="s">
        <v>378</v>
      </c>
      <c r="D89" s="297">
        <v>344000</v>
      </c>
      <c r="E89" s="107" t="s">
        <v>4708</v>
      </c>
      <c r="F89" s="92" t="s">
        <v>4697</v>
      </c>
      <c r="G89" s="291" t="s">
        <v>4738</v>
      </c>
      <c r="H89" s="92" t="s">
        <v>27</v>
      </c>
      <c r="I89" s="299" t="s">
        <v>4698</v>
      </c>
      <c r="J89" s="297">
        <v>30000</v>
      </c>
      <c r="K89" s="107"/>
      <c r="L89" s="772" t="s">
        <v>4739</v>
      </c>
      <c r="M89" s="107"/>
      <c r="N89" s="92" t="s">
        <v>30</v>
      </c>
      <c r="O89" s="454">
        <v>45314</v>
      </c>
      <c r="P89" s="92" t="s">
        <v>4700</v>
      </c>
      <c r="Q89" s="107" t="s">
        <v>1910</v>
      </c>
      <c r="R89" s="765" t="s">
        <v>4735</v>
      </c>
      <c r="S89" s="107" t="s">
        <v>80</v>
      </c>
    </row>
    <row r="90" spans="1:487" ht="12.75">
      <c r="A90" s="107" t="s">
        <v>4732</v>
      </c>
      <c r="B90" s="107" t="s">
        <v>677</v>
      </c>
      <c r="C90" s="92" t="s">
        <v>378</v>
      </c>
      <c r="D90" s="297">
        <v>344000</v>
      </c>
      <c r="E90" s="107" t="s">
        <v>4710</v>
      </c>
      <c r="F90" s="92" t="s">
        <v>4697</v>
      </c>
      <c r="G90" s="291" t="s">
        <v>4740</v>
      </c>
      <c r="H90" s="92" t="s">
        <v>27</v>
      </c>
      <c r="I90" s="299" t="s">
        <v>4698</v>
      </c>
      <c r="J90" s="297">
        <v>30000</v>
      </c>
      <c r="K90" s="107"/>
      <c r="L90" s="772" t="s">
        <v>4741</v>
      </c>
      <c r="M90" s="107"/>
      <c r="N90" s="92" t="s">
        <v>30</v>
      </c>
      <c r="O90" s="454">
        <v>45321</v>
      </c>
      <c r="P90" s="92" t="s">
        <v>4700</v>
      </c>
      <c r="Q90" s="107" t="s">
        <v>1910</v>
      </c>
      <c r="R90" s="765" t="s">
        <v>4735</v>
      </c>
      <c r="S90" s="107" t="s">
        <v>80</v>
      </c>
    </row>
    <row r="91" spans="1:487" ht="12.75">
      <c r="A91" s="107" t="s">
        <v>4742</v>
      </c>
      <c r="B91" s="107" t="s">
        <v>677</v>
      </c>
      <c r="C91" s="92" t="s">
        <v>378</v>
      </c>
      <c r="D91" s="297">
        <v>344000</v>
      </c>
      <c r="E91" s="107" t="s">
        <v>4703</v>
      </c>
      <c r="F91" s="92" t="s">
        <v>4697</v>
      </c>
      <c r="G91" s="291" t="s">
        <v>4743</v>
      </c>
      <c r="H91" s="92" t="s">
        <v>27</v>
      </c>
      <c r="I91" s="299" t="s">
        <v>4698</v>
      </c>
      <c r="J91" s="122">
        <v>30000</v>
      </c>
      <c r="K91" s="107"/>
      <c r="L91" s="291" t="s">
        <v>4744</v>
      </c>
      <c r="M91" s="107"/>
      <c r="N91" s="92" t="s">
        <v>30</v>
      </c>
      <c r="O91" s="460">
        <v>45328</v>
      </c>
      <c r="P91" s="92" t="s">
        <v>4700</v>
      </c>
      <c r="Q91" s="107" t="s">
        <v>2155</v>
      </c>
      <c r="R91" s="773" t="s">
        <v>4735</v>
      </c>
      <c r="S91" s="107" t="s">
        <v>80</v>
      </c>
    </row>
    <row r="92" spans="1:487" ht="12.75">
      <c r="A92" s="107" t="s">
        <v>4742</v>
      </c>
      <c r="B92" s="107" t="s">
        <v>677</v>
      </c>
      <c r="C92" s="92" t="s">
        <v>378</v>
      </c>
      <c r="D92" s="297">
        <v>344000</v>
      </c>
      <c r="E92" s="107" t="s">
        <v>4706</v>
      </c>
      <c r="F92" s="92" t="s">
        <v>4697</v>
      </c>
      <c r="G92" s="291" t="s">
        <v>4745</v>
      </c>
      <c r="H92" s="92" t="s">
        <v>27</v>
      </c>
      <c r="I92" s="299" t="s">
        <v>4698</v>
      </c>
      <c r="J92" s="122">
        <v>30000</v>
      </c>
      <c r="K92" s="107"/>
      <c r="L92" s="123" t="s">
        <v>4746</v>
      </c>
      <c r="M92" s="107"/>
      <c r="N92" s="92" t="s">
        <v>30</v>
      </c>
      <c r="O92" s="454">
        <v>45335</v>
      </c>
      <c r="P92" s="92" t="s">
        <v>4700</v>
      </c>
      <c r="Q92" s="107" t="s">
        <v>2155</v>
      </c>
      <c r="R92" s="773" t="s">
        <v>4735</v>
      </c>
      <c r="S92" s="107" t="s">
        <v>80</v>
      </c>
    </row>
    <row r="93" spans="1:487" ht="12.75">
      <c r="A93" s="107" t="s">
        <v>4742</v>
      </c>
      <c r="B93" s="107" t="s">
        <v>677</v>
      </c>
      <c r="C93" s="92" t="s">
        <v>378</v>
      </c>
      <c r="D93" s="297">
        <v>344000</v>
      </c>
      <c r="E93" s="107" t="s">
        <v>4708</v>
      </c>
      <c r="F93" s="92" t="s">
        <v>4697</v>
      </c>
      <c r="G93" s="291" t="s">
        <v>4747</v>
      </c>
      <c r="H93" s="92" t="s">
        <v>27</v>
      </c>
      <c r="I93" s="299" t="s">
        <v>4698</v>
      </c>
      <c r="J93" s="122">
        <v>30000</v>
      </c>
      <c r="K93" s="107"/>
      <c r="L93" s="123" t="s">
        <v>4748</v>
      </c>
      <c r="M93" s="107"/>
      <c r="N93" s="92" t="s">
        <v>30</v>
      </c>
      <c r="O93" s="454">
        <v>45342</v>
      </c>
      <c r="P93" s="92" t="s">
        <v>4700</v>
      </c>
      <c r="Q93" s="107" t="s">
        <v>2155</v>
      </c>
      <c r="R93" s="773" t="s">
        <v>4735</v>
      </c>
      <c r="S93" s="107" t="s">
        <v>80</v>
      </c>
    </row>
    <row r="94" spans="1:487" ht="12.75">
      <c r="A94" s="107" t="s">
        <v>4742</v>
      </c>
      <c r="B94" s="107" t="s">
        <v>677</v>
      </c>
      <c r="C94" s="92" t="s">
        <v>378</v>
      </c>
      <c r="D94" s="297">
        <v>344000</v>
      </c>
      <c r="E94" s="107" t="s">
        <v>4710</v>
      </c>
      <c r="F94" s="92" t="s">
        <v>4697</v>
      </c>
      <c r="G94" s="291" t="s">
        <v>4749</v>
      </c>
      <c r="H94" s="92" t="s">
        <v>27</v>
      </c>
      <c r="I94" s="299" t="s">
        <v>4698</v>
      </c>
      <c r="J94" s="122">
        <v>30000</v>
      </c>
      <c r="K94" s="107"/>
      <c r="L94" s="291" t="s">
        <v>4750</v>
      </c>
      <c r="M94" s="107"/>
      <c r="N94" s="92" t="s">
        <v>30</v>
      </c>
      <c r="O94" s="454">
        <v>45349</v>
      </c>
      <c r="P94" s="92" t="s">
        <v>4700</v>
      </c>
      <c r="Q94" s="107" t="s">
        <v>2155</v>
      </c>
      <c r="R94" s="773" t="s">
        <v>4735</v>
      </c>
      <c r="S94" s="107" t="s">
        <v>80</v>
      </c>
      <c r="T94" s="397"/>
      <c r="U94" s="397"/>
      <c r="V94" s="397"/>
      <c r="W94" s="397"/>
      <c r="X94" s="397"/>
      <c r="Y94" s="397"/>
      <c r="Z94" s="397"/>
      <c r="AA94" s="397"/>
      <c r="AB94" s="397"/>
      <c r="AC94" s="397"/>
      <c r="AD94" s="397"/>
      <c r="AE94" s="397"/>
      <c r="AF94" s="397"/>
      <c r="AG94" s="397"/>
      <c r="AH94" s="397"/>
      <c r="AI94" s="397"/>
      <c r="AJ94" s="397"/>
      <c r="AK94" s="397"/>
      <c r="AL94" s="397"/>
      <c r="AM94" s="397"/>
      <c r="AN94" s="397"/>
      <c r="AO94" s="397"/>
      <c r="AP94" s="397"/>
      <c r="AQ94" s="397"/>
      <c r="AR94" s="397"/>
      <c r="AS94" s="397"/>
      <c r="AT94" s="397"/>
      <c r="AU94" s="397"/>
      <c r="AV94" s="397"/>
      <c r="AW94" s="397"/>
      <c r="AX94" s="397"/>
      <c r="AY94" s="397"/>
      <c r="AZ94" s="397"/>
      <c r="BA94" s="397"/>
      <c r="BB94" s="397"/>
      <c r="BC94" s="397"/>
      <c r="BD94" s="397"/>
      <c r="BE94" s="397"/>
      <c r="BF94" s="397"/>
      <c r="BG94" s="397"/>
      <c r="BH94" s="397"/>
      <c r="BI94" s="397"/>
      <c r="BJ94" s="397"/>
      <c r="BK94" s="397"/>
      <c r="BL94" s="397"/>
      <c r="BM94" s="397"/>
      <c r="BN94" s="397"/>
      <c r="BO94" s="397"/>
      <c r="BP94" s="397"/>
      <c r="BQ94" s="397"/>
      <c r="BR94" s="397"/>
      <c r="BS94" s="397"/>
      <c r="BT94" s="397"/>
      <c r="BU94" s="397"/>
      <c r="BV94" s="397"/>
      <c r="BW94" s="397"/>
      <c r="BX94" s="397"/>
      <c r="BY94" s="397"/>
      <c r="BZ94" s="397"/>
      <c r="CA94" s="397"/>
      <c r="CB94" s="397"/>
      <c r="CC94" s="397"/>
      <c r="CD94" s="397"/>
      <c r="CE94" s="397"/>
      <c r="CF94" s="397"/>
      <c r="CG94" s="397"/>
      <c r="CH94" s="397"/>
      <c r="CI94" s="397"/>
      <c r="CJ94" s="397"/>
      <c r="CK94" s="397"/>
      <c r="CL94" s="397"/>
      <c r="CM94" s="397"/>
      <c r="CN94" s="397"/>
      <c r="CO94" s="397"/>
      <c r="CP94" s="397"/>
      <c r="CQ94" s="397"/>
      <c r="CR94" s="397"/>
      <c r="CS94" s="397"/>
      <c r="CT94" s="397"/>
      <c r="CU94" s="397"/>
      <c r="CV94" s="397"/>
      <c r="CW94" s="397"/>
      <c r="CX94" s="397"/>
      <c r="CY94" s="397"/>
      <c r="CZ94" s="397"/>
      <c r="DA94" s="397"/>
      <c r="DB94" s="397"/>
      <c r="DC94" s="397"/>
      <c r="DD94" s="397"/>
      <c r="DE94" s="397"/>
      <c r="DF94" s="397"/>
      <c r="DG94" s="397"/>
      <c r="DH94" s="397"/>
      <c r="DI94" s="397"/>
      <c r="DJ94" s="397"/>
      <c r="DK94" s="397"/>
      <c r="DL94" s="397"/>
      <c r="DM94" s="397"/>
      <c r="DN94" s="397"/>
      <c r="DO94" s="397"/>
      <c r="DP94" s="397"/>
      <c r="DQ94" s="397"/>
      <c r="DR94" s="397"/>
      <c r="DS94" s="397"/>
      <c r="DT94" s="397"/>
      <c r="DU94" s="397"/>
      <c r="DV94" s="397"/>
      <c r="DW94" s="397"/>
      <c r="DX94" s="397"/>
      <c r="DY94" s="397"/>
      <c r="DZ94" s="397"/>
      <c r="EA94" s="397"/>
      <c r="EB94" s="397"/>
      <c r="EC94" s="397"/>
      <c r="ED94" s="397"/>
      <c r="EE94" s="397"/>
      <c r="EF94" s="397"/>
      <c r="EG94" s="397"/>
      <c r="EH94" s="397"/>
      <c r="EI94" s="397"/>
      <c r="EJ94" s="397"/>
      <c r="EK94" s="397"/>
      <c r="EL94" s="397"/>
      <c r="EM94" s="397"/>
      <c r="EN94" s="397"/>
      <c r="EO94" s="397"/>
      <c r="EP94" s="397"/>
      <c r="EQ94" s="397"/>
      <c r="ER94" s="397"/>
      <c r="ES94" s="397"/>
      <c r="ET94" s="397"/>
      <c r="EU94" s="397"/>
      <c r="EV94" s="397"/>
      <c r="EW94" s="397"/>
      <c r="EX94" s="397"/>
      <c r="EY94" s="397"/>
      <c r="EZ94" s="397"/>
      <c r="FA94" s="397"/>
      <c r="FB94" s="397"/>
      <c r="FC94" s="397"/>
      <c r="FD94" s="397"/>
      <c r="FE94" s="397"/>
      <c r="FF94" s="397"/>
      <c r="FG94" s="397"/>
      <c r="FH94" s="397"/>
      <c r="FI94" s="397"/>
      <c r="FJ94" s="397"/>
      <c r="FK94" s="397"/>
      <c r="FL94" s="397"/>
      <c r="FM94" s="397"/>
      <c r="FN94" s="397"/>
      <c r="FO94" s="397"/>
      <c r="FP94" s="397"/>
      <c r="FQ94" s="397"/>
      <c r="FR94" s="397"/>
      <c r="FS94" s="397"/>
      <c r="FT94" s="397"/>
      <c r="FU94" s="397"/>
      <c r="FV94" s="397"/>
      <c r="FW94" s="397"/>
      <c r="FX94" s="397"/>
      <c r="FY94" s="397"/>
      <c r="FZ94" s="397"/>
      <c r="GA94" s="397"/>
      <c r="GB94" s="397"/>
      <c r="GC94" s="397"/>
      <c r="GD94" s="397"/>
      <c r="GE94" s="397"/>
      <c r="GF94" s="397"/>
      <c r="GG94" s="397"/>
      <c r="GH94" s="397"/>
      <c r="GI94" s="397"/>
      <c r="GJ94" s="397"/>
      <c r="GK94" s="397"/>
      <c r="GL94" s="397"/>
      <c r="GM94" s="397"/>
      <c r="GN94" s="397"/>
      <c r="GO94" s="397"/>
      <c r="GP94" s="397"/>
      <c r="GQ94" s="397"/>
      <c r="GR94" s="397"/>
      <c r="GS94" s="397"/>
      <c r="GT94" s="397"/>
      <c r="GU94" s="397"/>
      <c r="GV94" s="397"/>
      <c r="GW94" s="397"/>
      <c r="GX94" s="397"/>
      <c r="GY94" s="397"/>
      <c r="GZ94" s="397"/>
      <c r="HA94" s="397"/>
      <c r="HB94" s="397"/>
      <c r="HC94" s="397"/>
      <c r="HD94" s="397"/>
      <c r="HE94" s="397"/>
      <c r="HF94" s="397"/>
      <c r="HG94" s="397"/>
      <c r="HH94" s="397"/>
      <c r="HI94" s="397"/>
      <c r="HJ94" s="397"/>
      <c r="HK94" s="397"/>
      <c r="HL94" s="397"/>
      <c r="HM94" s="397"/>
      <c r="HN94" s="397"/>
      <c r="HO94" s="397"/>
      <c r="HP94" s="397"/>
      <c r="HQ94" s="397"/>
      <c r="HR94" s="397"/>
      <c r="HS94" s="397"/>
      <c r="HT94" s="397"/>
      <c r="HU94" s="397"/>
      <c r="HV94" s="397"/>
      <c r="HW94" s="397"/>
      <c r="HX94" s="397"/>
      <c r="HY94" s="397"/>
      <c r="HZ94" s="397"/>
      <c r="IA94" s="397"/>
      <c r="IB94" s="397"/>
      <c r="IC94" s="397"/>
      <c r="ID94" s="397"/>
      <c r="IE94" s="397"/>
      <c r="IF94" s="397"/>
      <c r="IG94" s="397"/>
      <c r="IH94" s="397"/>
      <c r="II94" s="397"/>
      <c r="IJ94" s="397"/>
      <c r="IK94" s="397"/>
      <c r="IL94" s="397"/>
      <c r="IM94" s="397"/>
      <c r="IN94" s="397"/>
      <c r="IO94" s="397"/>
      <c r="IP94" s="397"/>
      <c r="IQ94" s="397"/>
      <c r="IR94" s="397"/>
      <c r="IS94" s="397"/>
      <c r="IT94" s="397"/>
      <c r="IU94" s="397"/>
      <c r="IV94" s="397"/>
      <c r="IW94" s="397"/>
      <c r="IX94" s="397"/>
      <c r="IY94" s="397"/>
      <c r="IZ94" s="397"/>
      <c r="JA94" s="397"/>
      <c r="JB94" s="397"/>
      <c r="JC94" s="397"/>
      <c r="JD94" s="397"/>
      <c r="JE94" s="397"/>
      <c r="JF94" s="397"/>
      <c r="JG94" s="397"/>
      <c r="JH94" s="397"/>
      <c r="JI94" s="397"/>
      <c r="JJ94" s="397"/>
      <c r="JK94" s="397"/>
      <c r="JL94" s="397"/>
      <c r="JM94" s="397"/>
      <c r="JN94" s="397"/>
      <c r="JO94" s="397"/>
      <c r="JP94" s="397"/>
      <c r="JQ94" s="397"/>
      <c r="JR94" s="397"/>
      <c r="JS94" s="397"/>
      <c r="JT94" s="397"/>
      <c r="JU94" s="397"/>
      <c r="JV94" s="397"/>
      <c r="JW94" s="397"/>
      <c r="JX94" s="397"/>
      <c r="JY94" s="397"/>
      <c r="JZ94" s="397"/>
      <c r="KA94" s="397"/>
      <c r="KB94" s="397"/>
      <c r="KC94" s="397"/>
      <c r="KD94" s="397"/>
      <c r="KE94" s="397"/>
      <c r="KF94" s="397"/>
      <c r="KG94" s="397"/>
      <c r="KH94" s="397"/>
      <c r="KI94" s="397"/>
      <c r="KJ94" s="397"/>
      <c r="KK94" s="397"/>
      <c r="KL94" s="397"/>
      <c r="KM94" s="397"/>
      <c r="KN94" s="397"/>
      <c r="KO94" s="397"/>
      <c r="KP94" s="397"/>
      <c r="KQ94" s="397"/>
      <c r="KR94" s="397"/>
      <c r="KS94" s="397"/>
      <c r="KT94" s="397"/>
      <c r="KU94" s="397"/>
      <c r="KV94" s="397"/>
      <c r="KW94" s="397"/>
      <c r="KX94" s="397"/>
      <c r="KY94" s="397"/>
      <c r="KZ94" s="397"/>
      <c r="LA94" s="397"/>
      <c r="LB94" s="397"/>
      <c r="LC94" s="397"/>
      <c r="LD94" s="397"/>
      <c r="LE94" s="397"/>
      <c r="LF94" s="397"/>
      <c r="LG94" s="397"/>
      <c r="LH94" s="397"/>
      <c r="LI94" s="397"/>
      <c r="LJ94" s="397"/>
      <c r="LK94" s="397"/>
      <c r="LL94" s="397"/>
      <c r="LM94" s="397"/>
      <c r="LN94" s="397"/>
      <c r="LO94" s="397"/>
      <c r="LP94" s="397"/>
      <c r="LQ94" s="397"/>
      <c r="LR94" s="397"/>
      <c r="LS94" s="397"/>
      <c r="LT94" s="397"/>
      <c r="LU94" s="397"/>
      <c r="LV94" s="397"/>
      <c r="LW94" s="397"/>
      <c r="LX94" s="397"/>
      <c r="LY94" s="397"/>
      <c r="LZ94" s="397"/>
      <c r="MA94" s="397"/>
      <c r="MB94" s="397"/>
      <c r="MC94" s="397"/>
      <c r="MD94" s="397"/>
      <c r="ME94" s="397"/>
      <c r="MF94" s="397"/>
      <c r="MG94" s="397"/>
      <c r="MH94" s="397"/>
      <c r="MI94" s="397"/>
      <c r="MJ94" s="397"/>
      <c r="MK94" s="397"/>
      <c r="ML94" s="397"/>
      <c r="MM94" s="397"/>
      <c r="MN94" s="397"/>
      <c r="MO94" s="397"/>
      <c r="MP94" s="397"/>
      <c r="MQ94" s="397"/>
      <c r="MR94" s="397"/>
      <c r="MS94" s="397"/>
      <c r="MT94" s="397"/>
      <c r="MU94" s="397"/>
      <c r="MV94" s="397"/>
      <c r="MW94" s="397"/>
      <c r="MX94" s="397"/>
      <c r="MY94" s="397"/>
      <c r="MZ94" s="397"/>
      <c r="NA94" s="397"/>
      <c r="NB94" s="397"/>
      <c r="NC94" s="397"/>
      <c r="ND94" s="397"/>
      <c r="NE94" s="397"/>
      <c r="NF94" s="397"/>
      <c r="NG94" s="397"/>
      <c r="NH94" s="397"/>
      <c r="NI94" s="397"/>
      <c r="NJ94" s="397"/>
      <c r="NK94" s="397"/>
      <c r="NL94" s="397"/>
      <c r="NM94" s="397"/>
      <c r="NN94" s="397"/>
      <c r="NO94" s="397"/>
      <c r="NP94" s="397"/>
      <c r="NQ94" s="397"/>
      <c r="NR94" s="397"/>
      <c r="NS94" s="397"/>
      <c r="NT94" s="397"/>
      <c r="NU94" s="397"/>
      <c r="NV94" s="397"/>
      <c r="NW94" s="397"/>
      <c r="NX94" s="397"/>
      <c r="NY94" s="397"/>
      <c r="NZ94" s="397"/>
      <c r="OA94" s="397"/>
      <c r="OB94" s="397"/>
      <c r="OC94" s="397"/>
      <c r="OD94" s="397"/>
      <c r="OE94" s="397"/>
      <c r="OF94" s="397"/>
      <c r="OG94" s="397"/>
      <c r="OH94" s="397"/>
      <c r="OI94" s="397"/>
      <c r="OJ94" s="397"/>
      <c r="OK94" s="397"/>
      <c r="OL94" s="397"/>
      <c r="OM94" s="397"/>
      <c r="ON94" s="397"/>
      <c r="OO94" s="397"/>
      <c r="OP94" s="397"/>
      <c r="OQ94" s="397"/>
      <c r="OR94" s="397"/>
      <c r="OS94" s="397"/>
      <c r="OT94" s="397"/>
      <c r="OU94" s="397"/>
      <c r="OV94" s="397"/>
      <c r="OW94" s="397"/>
      <c r="OX94" s="397"/>
      <c r="OY94" s="397"/>
      <c r="OZ94" s="397"/>
      <c r="PA94" s="397"/>
      <c r="PB94" s="397"/>
      <c r="PC94" s="397"/>
      <c r="PD94" s="397"/>
      <c r="PE94" s="397"/>
      <c r="PF94" s="397"/>
      <c r="PG94" s="397"/>
      <c r="PH94" s="397"/>
      <c r="PI94" s="397"/>
      <c r="PJ94" s="397"/>
      <c r="PK94" s="397"/>
      <c r="PL94" s="397"/>
      <c r="PM94" s="397"/>
      <c r="PN94" s="397"/>
      <c r="PO94" s="397"/>
      <c r="PP94" s="397"/>
      <c r="PQ94" s="397"/>
      <c r="PR94" s="397"/>
      <c r="PS94" s="397"/>
      <c r="PT94" s="397"/>
      <c r="PU94" s="397"/>
      <c r="PV94" s="397"/>
      <c r="PW94" s="397"/>
      <c r="PX94" s="397"/>
      <c r="PY94" s="397"/>
      <c r="PZ94" s="397"/>
      <c r="QA94" s="397"/>
      <c r="QB94" s="397"/>
      <c r="QC94" s="397"/>
      <c r="QD94" s="397"/>
      <c r="QE94" s="397"/>
      <c r="QF94" s="397"/>
      <c r="QG94" s="397"/>
      <c r="QH94" s="397"/>
      <c r="QI94" s="397"/>
      <c r="QJ94" s="397"/>
      <c r="QK94" s="397"/>
      <c r="QL94" s="397"/>
      <c r="QM94" s="397"/>
      <c r="QN94" s="397"/>
      <c r="QO94" s="397"/>
      <c r="QP94" s="397"/>
      <c r="QQ94" s="397"/>
      <c r="QR94" s="397"/>
      <c r="QS94" s="397"/>
      <c r="QT94" s="397"/>
      <c r="QU94" s="397"/>
      <c r="QV94" s="397"/>
      <c r="QW94" s="397"/>
      <c r="QX94" s="397"/>
      <c r="QY94" s="397"/>
      <c r="QZ94" s="397"/>
      <c r="RA94" s="397"/>
      <c r="RB94" s="397"/>
      <c r="RC94" s="397"/>
      <c r="RD94" s="397"/>
      <c r="RE94" s="397"/>
      <c r="RF94" s="397"/>
      <c r="RG94" s="397"/>
      <c r="RH94" s="397"/>
      <c r="RI94" s="397"/>
      <c r="RJ94" s="397"/>
      <c r="RK94" s="397"/>
      <c r="RL94" s="397"/>
      <c r="RM94" s="397"/>
      <c r="RN94" s="397"/>
      <c r="RO94" s="397"/>
      <c r="RP94" s="397"/>
      <c r="RQ94" s="397"/>
      <c r="RR94" s="397"/>
      <c r="RS94" s="397"/>
    </row>
    <row r="95" spans="1:487" ht="12.75">
      <c r="A95" s="107" t="s">
        <v>4751</v>
      </c>
      <c r="B95" s="107" t="s">
        <v>677</v>
      </c>
      <c r="C95" s="92" t="s">
        <v>378</v>
      </c>
      <c r="D95" s="297">
        <v>344000</v>
      </c>
      <c r="E95" s="107" t="s">
        <v>4703</v>
      </c>
      <c r="F95" s="92" t="s">
        <v>4697</v>
      </c>
      <c r="G95" s="291" t="s">
        <v>4752</v>
      </c>
      <c r="H95" s="92" t="s">
        <v>27</v>
      </c>
      <c r="I95" s="299" t="s">
        <v>4698</v>
      </c>
      <c r="J95" s="122">
        <v>30000</v>
      </c>
      <c r="K95" s="107"/>
      <c r="L95" s="291" t="s">
        <v>4753</v>
      </c>
      <c r="M95" s="107"/>
      <c r="N95" s="92" t="s">
        <v>30</v>
      </c>
      <c r="O95" s="460">
        <v>45356</v>
      </c>
      <c r="P95" s="92" t="s">
        <v>4700</v>
      </c>
      <c r="Q95" s="107" t="s">
        <v>2413</v>
      </c>
      <c r="R95" s="773" t="s">
        <v>4754</v>
      </c>
      <c r="S95" s="107" t="s">
        <v>80</v>
      </c>
    </row>
    <row r="96" spans="1:487" ht="12.75">
      <c r="A96" s="107" t="s">
        <v>4751</v>
      </c>
      <c r="B96" s="107" t="s">
        <v>677</v>
      </c>
      <c r="C96" s="92" t="s">
        <v>378</v>
      </c>
      <c r="D96" s="297">
        <v>344000</v>
      </c>
      <c r="E96" s="107" t="s">
        <v>4706</v>
      </c>
      <c r="F96" s="92" t="s">
        <v>4697</v>
      </c>
      <c r="G96" s="291" t="s">
        <v>4755</v>
      </c>
      <c r="H96" s="92" t="s">
        <v>27</v>
      </c>
      <c r="I96" s="299" t="s">
        <v>4698</v>
      </c>
      <c r="J96" s="122">
        <v>30000</v>
      </c>
      <c r="K96" s="107"/>
      <c r="L96" s="123" t="s">
        <v>4756</v>
      </c>
      <c r="M96" s="107"/>
      <c r="N96" s="92" t="s">
        <v>30</v>
      </c>
      <c r="O96" s="454">
        <v>45363</v>
      </c>
      <c r="P96" s="92" t="s">
        <v>4700</v>
      </c>
      <c r="Q96" s="107" t="s">
        <v>2413</v>
      </c>
      <c r="R96" s="773" t="s">
        <v>4754</v>
      </c>
      <c r="S96" s="107" t="s">
        <v>80</v>
      </c>
    </row>
    <row r="97" spans="1:487" ht="12.75">
      <c r="A97" s="107" t="s">
        <v>4751</v>
      </c>
      <c r="B97" s="107" t="s">
        <v>677</v>
      </c>
      <c r="C97" s="92" t="s">
        <v>378</v>
      </c>
      <c r="D97" s="297">
        <v>344000</v>
      </c>
      <c r="E97" s="107" t="s">
        <v>4708</v>
      </c>
      <c r="F97" s="92" t="s">
        <v>4697</v>
      </c>
      <c r="G97" s="291" t="s">
        <v>4757</v>
      </c>
      <c r="H97" s="92" t="s">
        <v>27</v>
      </c>
      <c r="I97" s="299" t="s">
        <v>4698</v>
      </c>
      <c r="J97" s="122">
        <v>30000</v>
      </c>
      <c r="K97" s="107"/>
      <c r="L97" s="123" t="s">
        <v>4758</v>
      </c>
      <c r="M97" s="107"/>
      <c r="N97" s="92" t="s">
        <v>30</v>
      </c>
      <c r="O97" s="460">
        <v>45370</v>
      </c>
      <c r="P97" s="92" t="s">
        <v>4700</v>
      </c>
      <c r="Q97" s="107" t="s">
        <v>2413</v>
      </c>
      <c r="R97" s="773" t="s">
        <v>4754</v>
      </c>
      <c r="S97" s="107" t="s">
        <v>80</v>
      </c>
    </row>
    <row r="98" spans="1:487" ht="12.75">
      <c r="A98" s="107" t="s">
        <v>4751</v>
      </c>
      <c r="B98" s="107" t="s">
        <v>677</v>
      </c>
      <c r="C98" s="92" t="s">
        <v>378</v>
      </c>
      <c r="D98" s="297">
        <v>344000</v>
      </c>
      <c r="E98" s="107" t="s">
        <v>4710</v>
      </c>
      <c r="F98" s="92" t="s">
        <v>4697</v>
      </c>
      <c r="G98" s="291" t="s">
        <v>297</v>
      </c>
      <c r="H98" s="92" t="s">
        <v>27</v>
      </c>
      <c r="I98" s="299" t="s">
        <v>4698</v>
      </c>
      <c r="J98" s="122">
        <v>30000</v>
      </c>
      <c r="K98" s="107"/>
      <c r="L98" s="291" t="s">
        <v>4759</v>
      </c>
      <c r="M98" s="107"/>
      <c r="N98" s="92" t="s">
        <v>30</v>
      </c>
      <c r="O98" s="454">
        <v>45377</v>
      </c>
      <c r="P98" s="92" t="s">
        <v>4700</v>
      </c>
      <c r="Q98" s="107" t="s">
        <v>2413</v>
      </c>
      <c r="R98" s="773" t="s">
        <v>4754</v>
      </c>
      <c r="S98" s="107" t="s">
        <v>80</v>
      </c>
      <c r="T98" s="397"/>
      <c r="U98" s="397"/>
      <c r="V98" s="397"/>
      <c r="W98" s="397"/>
      <c r="X98" s="397"/>
      <c r="Y98" s="397"/>
      <c r="Z98" s="397"/>
      <c r="AA98" s="397"/>
      <c r="AB98" s="397"/>
      <c r="AC98" s="397"/>
      <c r="AD98" s="397"/>
      <c r="AE98" s="397"/>
      <c r="AF98" s="397"/>
      <c r="AG98" s="397"/>
      <c r="AH98" s="397"/>
      <c r="AI98" s="397"/>
      <c r="AJ98" s="397"/>
      <c r="AK98" s="397"/>
      <c r="AL98" s="397"/>
      <c r="AM98" s="397"/>
      <c r="AN98" s="397"/>
      <c r="AO98" s="397"/>
      <c r="AP98" s="397"/>
      <c r="AQ98" s="397"/>
      <c r="AR98" s="397"/>
      <c r="AS98" s="397"/>
      <c r="AT98" s="397"/>
      <c r="AU98" s="397"/>
      <c r="AV98" s="397"/>
      <c r="AW98" s="397"/>
      <c r="AX98" s="397"/>
      <c r="AY98" s="397"/>
      <c r="AZ98" s="397"/>
      <c r="BA98" s="397"/>
      <c r="BB98" s="397"/>
      <c r="BC98" s="397"/>
      <c r="BD98" s="397"/>
      <c r="BE98" s="397"/>
      <c r="BF98" s="397"/>
      <c r="BG98" s="397"/>
      <c r="BH98" s="397"/>
      <c r="BI98" s="397"/>
      <c r="BJ98" s="397"/>
      <c r="BK98" s="397"/>
      <c r="BL98" s="397"/>
      <c r="BM98" s="397"/>
      <c r="BN98" s="397"/>
      <c r="BO98" s="397"/>
      <c r="BP98" s="397"/>
      <c r="BQ98" s="397"/>
      <c r="BR98" s="397"/>
      <c r="BS98" s="397"/>
      <c r="BT98" s="397"/>
      <c r="BU98" s="397"/>
      <c r="BV98" s="397"/>
      <c r="BW98" s="397"/>
      <c r="BX98" s="397"/>
      <c r="BY98" s="397"/>
      <c r="BZ98" s="397"/>
      <c r="CA98" s="397"/>
      <c r="CB98" s="397"/>
      <c r="CC98" s="397"/>
      <c r="CD98" s="397"/>
      <c r="CE98" s="397"/>
      <c r="CF98" s="397"/>
      <c r="CG98" s="397"/>
      <c r="CH98" s="397"/>
      <c r="CI98" s="397"/>
      <c r="CJ98" s="397"/>
      <c r="CK98" s="397"/>
      <c r="CL98" s="397"/>
      <c r="CM98" s="397"/>
      <c r="CN98" s="397"/>
      <c r="CO98" s="397"/>
      <c r="CP98" s="397"/>
      <c r="CQ98" s="397"/>
      <c r="CR98" s="397"/>
      <c r="CS98" s="397"/>
      <c r="CT98" s="397"/>
      <c r="CU98" s="397"/>
      <c r="CV98" s="397"/>
      <c r="CW98" s="397"/>
      <c r="CX98" s="397"/>
      <c r="CY98" s="397"/>
      <c r="CZ98" s="397"/>
      <c r="DA98" s="397"/>
      <c r="DB98" s="397"/>
      <c r="DC98" s="397"/>
      <c r="DD98" s="397"/>
      <c r="DE98" s="397"/>
      <c r="DF98" s="397"/>
      <c r="DG98" s="397"/>
      <c r="DH98" s="397"/>
      <c r="DI98" s="397"/>
      <c r="DJ98" s="397"/>
      <c r="DK98" s="397"/>
      <c r="DL98" s="397"/>
      <c r="DM98" s="397"/>
      <c r="DN98" s="397"/>
      <c r="DO98" s="397"/>
      <c r="DP98" s="397"/>
      <c r="DQ98" s="397"/>
      <c r="DR98" s="397"/>
      <c r="DS98" s="397"/>
      <c r="DT98" s="397"/>
      <c r="DU98" s="397"/>
      <c r="DV98" s="397"/>
      <c r="DW98" s="397"/>
      <c r="DX98" s="397"/>
      <c r="DY98" s="397"/>
      <c r="DZ98" s="397"/>
      <c r="EA98" s="397"/>
      <c r="EB98" s="397"/>
      <c r="EC98" s="397"/>
      <c r="ED98" s="397"/>
      <c r="EE98" s="397"/>
      <c r="EF98" s="397"/>
      <c r="EG98" s="397"/>
      <c r="EH98" s="397"/>
      <c r="EI98" s="397"/>
      <c r="EJ98" s="397"/>
      <c r="EK98" s="397"/>
      <c r="EL98" s="397"/>
      <c r="EM98" s="397"/>
      <c r="EN98" s="397"/>
      <c r="EO98" s="397"/>
      <c r="EP98" s="397"/>
      <c r="EQ98" s="397"/>
      <c r="ER98" s="397"/>
      <c r="ES98" s="397"/>
      <c r="ET98" s="397"/>
      <c r="EU98" s="397"/>
      <c r="EV98" s="397"/>
      <c r="EW98" s="397"/>
      <c r="EX98" s="397"/>
      <c r="EY98" s="397"/>
      <c r="EZ98" s="397"/>
      <c r="FA98" s="397"/>
      <c r="FB98" s="397"/>
      <c r="FC98" s="397"/>
      <c r="FD98" s="397"/>
      <c r="FE98" s="397"/>
      <c r="FF98" s="397"/>
      <c r="FG98" s="397"/>
      <c r="FH98" s="397"/>
      <c r="FI98" s="397"/>
      <c r="FJ98" s="397"/>
      <c r="FK98" s="397"/>
      <c r="FL98" s="397"/>
      <c r="FM98" s="397"/>
      <c r="FN98" s="397"/>
      <c r="FO98" s="397"/>
      <c r="FP98" s="397"/>
      <c r="FQ98" s="397"/>
      <c r="FR98" s="397"/>
      <c r="FS98" s="397"/>
      <c r="FT98" s="397"/>
      <c r="FU98" s="397"/>
      <c r="FV98" s="397"/>
      <c r="FW98" s="397"/>
      <c r="FX98" s="397"/>
      <c r="FY98" s="397"/>
      <c r="FZ98" s="397"/>
      <c r="GA98" s="397"/>
      <c r="GB98" s="397"/>
      <c r="GC98" s="397"/>
      <c r="GD98" s="397"/>
      <c r="GE98" s="397"/>
      <c r="GF98" s="397"/>
      <c r="GG98" s="397"/>
      <c r="GH98" s="397"/>
      <c r="GI98" s="397"/>
      <c r="GJ98" s="397"/>
      <c r="GK98" s="397"/>
      <c r="GL98" s="397"/>
      <c r="GM98" s="397"/>
      <c r="GN98" s="397"/>
      <c r="GO98" s="397"/>
      <c r="GP98" s="397"/>
      <c r="GQ98" s="397"/>
      <c r="GR98" s="397"/>
      <c r="GS98" s="397"/>
      <c r="GT98" s="397"/>
      <c r="GU98" s="397"/>
      <c r="GV98" s="397"/>
      <c r="GW98" s="397"/>
      <c r="GX98" s="397"/>
      <c r="GY98" s="397"/>
      <c r="GZ98" s="397"/>
      <c r="HA98" s="397"/>
      <c r="HB98" s="397"/>
      <c r="HC98" s="397"/>
      <c r="HD98" s="397"/>
      <c r="HE98" s="397"/>
      <c r="HF98" s="397"/>
      <c r="HG98" s="397"/>
      <c r="HH98" s="397"/>
      <c r="HI98" s="397"/>
      <c r="HJ98" s="397"/>
      <c r="HK98" s="397"/>
      <c r="HL98" s="397"/>
      <c r="HM98" s="397"/>
      <c r="HN98" s="397"/>
      <c r="HO98" s="397"/>
      <c r="HP98" s="397"/>
      <c r="HQ98" s="397"/>
      <c r="HR98" s="397"/>
      <c r="HS98" s="397"/>
      <c r="HT98" s="397"/>
      <c r="HU98" s="397"/>
      <c r="HV98" s="397"/>
      <c r="HW98" s="397"/>
      <c r="HX98" s="397"/>
      <c r="HY98" s="397"/>
      <c r="HZ98" s="397"/>
      <c r="IA98" s="397"/>
      <c r="IB98" s="397"/>
      <c r="IC98" s="397"/>
      <c r="ID98" s="397"/>
      <c r="IE98" s="397"/>
      <c r="IF98" s="397"/>
      <c r="IG98" s="397"/>
      <c r="IH98" s="397"/>
      <c r="II98" s="397"/>
      <c r="IJ98" s="397"/>
      <c r="IK98" s="397"/>
      <c r="IL98" s="397"/>
      <c r="IM98" s="397"/>
      <c r="IN98" s="397"/>
      <c r="IO98" s="397"/>
      <c r="IP98" s="397"/>
      <c r="IQ98" s="397"/>
      <c r="IR98" s="397"/>
      <c r="IS98" s="397"/>
      <c r="IT98" s="397"/>
      <c r="IU98" s="397"/>
      <c r="IV98" s="397"/>
      <c r="IW98" s="397"/>
      <c r="IX98" s="397"/>
      <c r="IY98" s="397"/>
      <c r="IZ98" s="397"/>
      <c r="JA98" s="397"/>
      <c r="JB98" s="397"/>
      <c r="JC98" s="397"/>
      <c r="JD98" s="397"/>
      <c r="JE98" s="397"/>
      <c r="JF98" s="397"/>
      <c r="JG98" s="397"/>
      <c r="JH98" s="397"/>
      <c r="JI98" s="397"/>
      <c r="JJ98" s="397"/>
      <c r="JK98" s="397"/>
      <c r="JL98" s="397"/>
      <c r="JM98" s="397"/>
      <c r="JN98" s="397"/>
      <c r="JO98" s="397"/>
      <c r="JP98" s="397"/>
      <c r="JQ98" s="397"/>
      <c r="JR98" s="397"/>
      <c r="JS98" s="397"/>
      <c r="JT98" s="397"/>
      <c r="JU98" s="397"/>
      <c r="JV98" s="397"/>
      <c r="JW98" s="397"/>
      <c r="JX98" s="397"/>
      <c r="JY98" s="397"/>
      <c r="JZ98" s="397"/>
      <c r="KA98" s="397"/>
      <c r="KB98" s="397"/>
      <c r="KC98" s="397"/>
      <c r="KD98" s="397"/>
      <c r="KE98" s="397"/>
      <c r="KF98" s="397"/>
      <c r="KG98" s="397"/>
      <c r="KH98" s="397"/>
      <c r="KI98" s="397"/>
      <c r="KJ98" s="397"/>
      <c r="KK98" s="397"/>
      <c r="KL98" s="397"/>
      <c r="KM98" s="397"/>
      <c r="KN98" s="397"/>
      <c r="KO98" s="397"/>
      <c r="KP98" s="397"/>
      <c r="KQ98" s="397"/>
      <c r="KR98" s="397"/>
      <c r="KS98" s="397"/>
      <c r="KT98" s="397"/>
      <c r="KU98" s="397"/>
      <c r="KV98" s="397"/>
      <c r="KW98" s="397"/>
      <c r="KX98" s="397"/>
      <c r="KY98" s="397"/>
      <c r="KZ98" s="397"/>
      <c r="LA98" s="397"/>
      <c r="LB98" s="397"/>
      <c r="LC98" s="397"/>
      <c r="LD98" s="397"/>
      <c r="LE98" s="397"/>
      <c r="LF98" s="397"/>
      <c r="LG98" s="397"/>
      <c r="LH98" s="397"/>
      <c r="LI98" s="397"/>
      <c r="LJ98" s="397"/>
      <c r="LK98" s="397"/>
      <c r="LL98" s="397"/>
      <c r="LM98" s="397"/>
      <c r="LN98" s="397"/>
      <c r="LO98" s="397"/>
      <c r="LP98" s="397"/>
      <c r="LQ98" s="397"/>
      <c r="LR98" s="397"/>
      <c r="LS98" s="397"/>
      <c r="LT98" s="397"/>
      <c r="LU98" s="397"/>
      <c r="LV98" s="397"/>
      <c r="LW98" s="397"/>
      <c r="LX98" s="397"/>
      <c r="LY98" s="397"/>
      <c r="LZ98" s="397"/>
      <c r="MA98" s="397"/>
      <c r="MB98" s="397"/>
      <c r="MC98" s="397"/>
      <c r="MD98" s="397"/>
      <c r="ME98" s="397"/>
      <c r="MF98" s="397"/>
      <c r="MG98" s="397"/>
      <c r="MH98" s="397"/>
      <c r="MI98" s="397"/>
      <c r="MJ98" s="397"/>
      <c r="MK98" s="397"/>
      <c r="ML98" s="397"/>
      <c r="MM98" s="397"/>
      <c r="MN98" s="397"/>
      <c r="MO98" s="397"/>
      <c r="MP98" s="397"/>
      <c r="MQ98" s="397"/>
      <c r="MR98" s="397"/>
      <c r="MS98" s="397"/>
      <c r="MT98" s="397"/>
      <c r="MU98" s="397"/>
      <c r="MV98" s="397"/>
      <c r="MW98" s="397"/>
      <c r="MX98" s="397"/>
      <c r="MY98" s="397"/>
      <c r="MZ98" s="397"/>
      <c r="NA98" s="397"/>
      <c r="NB98" s="397"/>
      <c r="NC98" s="397"/>
      <c r="ND98" s="397"/>
      <c r="NE98" s="397"/>
      <c r="NF98" s="397"/>
      <c r="NG98" s="397"/>
      <c r="NH98" s="397"/>
      <c r="NI98" s="397"/>
      <c r="NJ98" s="397"/>
      <c r="NK98" s="397"/>
      <c r="NL98" s="397"/>
      <c r="NM98" s="397"/>
      <c r="NN98" s="397"/>
      <c r="NO98" s="397"/>
      <c r="NP98" s="397"/>
      <c r="NQ98" s="397"/>
      <c r="NR98" s="397"/>
      <c r="NS98" s="397"/>
      <c r="NT98" s="397"/>
      <c r="NU98" s="397"/>
      <c r="NV98" s="397"/>
      <c r="NW98" s="397"/>
      <c r="NX98" s="397"/>
      <c r="NY98" s="397"/>
      <c r="NZ98" s="397"/>
      <c r="OA98" s="397"/>
      <c r="OB98" s="397"/>
      <c r="OC98" s="397"/>
      <c r="OD98" s="397"/>
      <c r="OE98" s="397"/>
      <c r="OF98" s="397"/>
      <c r="OG98" s="397"/>
      <c r="OH98" s="397"/>
      <c r="OI98" s="397"/>
      <c r="OJ98" s="397"/>
      <c r="OK98" s="397"/>
      <c r="OL98" s="397"/>
      <c r="OM98" s="397"/>
      <c r="ON98" s="397"/>
      <c r="OO98" s="397"/>
      <c r="OP98" s="397"/>
      <c r="OQ98" s="397"/>
      <c r="OR98" s="397"/>
      <c r="OS98" s="397"/>
      <c r="OT98" s="397"/>
      <c r="OU98" s="397"/>
      <c r="OV98" s="397"/>
      <c r="OW98" s="397"/>
      <c r="OX98" s="397"/>
      <c r="OY98" s="397"/>
      <c r="OZ98" s="397"/>
      <c r="PA98" s="397"/>
      <c r="PB98" s="397"/>
      <c r="PC98" s="397"/>
      <c r="PD98" s="397"/>
      <c r="PE98" s="397"/>
      <c r="PF98" s="397"/>
      <c r="PG98" s="397"/>
      <c r="PH98" s="397"/>
      <c r="PI98" s="397"/>
      <c r="PJ98" s="397"/>
      <c r="PK98" s="397"/>
      <c r="PL98" s="397"/>
      <c r="PM98" s="397"/>
      <c r="PN98" s="397"/>
      <c r="PO98" s="397"/>
      <c r="PP98" s="397"/>
      <c r="PQ98" s="397"/>
      <c r="PR98" s="397"/>
      <c r="PS98" s="397"/>
      <c r="PT98" s="397"/>
      <c r="PU98" s="397"/>
      <c r="PV98" s="397"/>
      <c r="PW98" s="397"/>
      <c r="PX98" s="397"/>
      <c r="PY98" s="397"/>
      <c r="PZ98" s="397"/>
      <c r="QA98" s="397"/>
      <c r="QB98" s="397"/>
      <c r="QC98" s="397"/>
      <c r="QD98" s="397"/>
      <c r="QE98" s="397"/>
      <c r="QF98" s="397"/>
      <c r="QG98" s="397"/>
      <c r="QH98" s="397"/>
      <c r="QI98" s="397"/>
      <c r="QJ98" s="397"/>
      <c r="QK98" s="397"/>
      <c r="QL98" s="397"/>
      <c r="QM98" s="397"/>
      <c r="QN98" s="397"/>
      <c r="QO98" s="397"/>
      <c r="QP98" s="397"/>
      <c r="QQ98" s="397"/>
      <c r="QR98" s="397"/>
      <c r="QS98" s="397"/>
      <c r="QT98" s="397"/>
      <c r="QU98" s="397"/>
      <c r="QV98" s="397"/>
      <c r="QW98" s="397"/>
      <c r="QX98" s="397"/>
      <c r="QY98" s="397"/>
      <c r="QZ98" s="397"/>
      <c r="RA98" s="397"/>
      <c r="RB98" s="397"/>
      <c r="RC98" s="397"/>
      <c r="RD98" s="397"/>
      <c r="RE98" s="397"/>
      <c r="RF98" s="397"/>
      <c r="RG98" s="397"/>
      <c r="RH98" s="397"/>
      <c r="RI98" s="397"/>
      <c r="RJ98" s="397"/>
      <c r="RK98" s="397"/>
      <c r="RL98" s="397"/>
      <c r="RM98" s="397"/>
      <c r="RN98" s="397"/>
      <c r="RO98" s="397"/>
      <c r="RP98" s="397"/>
      <c r="RQ98" s="397"/>
      <c r="RR98" s="397"/>
      <c r="RS98" s="397"/>
    </row>
    <row r="99" spans="1:487" ht="12.75">
      <c r="D99" s="716"/>
      <c r="F99" s="152"/>
      <c r="G99" s="152"/>
      <c r="L99" s="152"/>
    </row>
    <row r="100" spans="1:487" ht="12.75">
      <c r="D100" s="716"/>
      <c r="F100" s="152"/>
      <c r="G100" s="152"/>
      <c r="L100" s="152"/>
    </row>
    <row r="101" spans="1:487" ht="12.75">
      <c r="D101" s="716"/>
      <c r="F101" s="152"/>
      <c r="G101" s="152"/>
      <c r="L101" s="152"/>
    </row>
    <row r="102" spans="1:487" ht="12.75">
      <c r="D102" s="716"/>
      <c r="F102" s="152"/>
      <c r="G102" s="152"/>
      <c r="L102" s="152"/>
    </row>
    <row r="103" spans="1:487" ht="12.75">
      <c r="D103" s="716"/>
      <c r="F103" s="152"/>
      <c r="G103" s="152"/>
      <c r="L103" s="152"/>
    </row>
    <row r="104" spans="1:487" ht="12.75">
      <c r="D104" s="716"/>
      <c r="F104" s="152"/>
      <c r="G104" s="152"/>
      <c r="L104" s="152"/>
    </row>
    <row r="105" spans="1:487" ht="12.75">
      <c r="D105" s="716"/>
      <c r="F105" s="152"/>
      <c r="G105" s="152"/>
      <c r="L105" s="152"/>
    </row>
    <row r="106" spans="1:487" ht="12.75">
      <c r="D106" s="716"/>
      <c r="F106" s="152"/>
      <c r="G106" s="152"/>
      <c r="L106" s="152"/>
    </row>
    <row r="107" spans="1:487" ht="12.75">
      <c r="D107" s="716"/>
      <c r="F107" s="152"/>
      <c r="G107" s="152"/>
      <c r="L107" s="152"/>
    </row>
    <row r="108" spans="1:487" ht="12.75">
      <c r="D108" s="716"/>
      <c r="F108" s="152"/>
      <c r="G108" s="152"/>
      <c r="L108" s="152"/>
    </row>
    <row r="109" spans="1:487" ht="12.75">
      <c r="D109" s="716"/>
      <c r="F109" s="152"/>
      <c r="G109" s="152"/>
      <c r="L109" s="152"/>
    </row>
    <row r="110" spans="1:487" ht="12.75">
      <c r="D110" s="716"/>
      <c r="F110" s="152"/>
      <c r="G110" s="152"/>
      <c r="L110" s="152"/>
    </row>
    <row r="111" spans="1:487" ht="12.75">
      <c r="D111" s="716"/>
      <c r="F111" s="152"/>
      <c r="G111" s="152"/>
      <c r="L111" s="152"/>
    </row>
    <row r="112" spans="1:487" ht="12.75">
      <c r="D112" s="716"/>
      <c r="F112" s="152"/>
      <c r="G112" s="152"/>
      <c r="L112" s="152"/>
    </row>
    <row r="113" spans="4:12" ht="12.75">
      <c r="D113" s="716"/>
      <c r="F113" s="152"/>
      <c r="G113" s="152"/>
      <c r="L113" s="152"/>
    </row>
    <row r="114" spans="4:12" ht="12.75">
      <c r="D114" s="716"/>
      <c r="F114" s="152"/>
      <c r="G114" s="152"/>
      <c r="L114" s="152"/>
    </row>
    <row r="115" spans="4:12" ht="12.75">
      <c r="D115" s="716"/>
      <c r="F115" s="152"/>
      <c r="G115" s="152"/>
      <c r="L115" s="152"/>
    </row>
    <row r="116" spans="4:12" ht="12.75">
      <c r="D116" s="716"/>
      <c r="F116" s="152"/>
      <c r="G116" s="152"/>
      <c r="L116" s="152"/>
    </row>
    <row r="117" spans="4:12" ht="12.75">
      <c r="D117" s="716"/>
      <c r="F117" s="152"/>
      <c r="G117" s="152"/>
      <c r="L117" s="152"/>
    </row>
    <row r="118" spans="4:12" ht="12.75">
      <c r="D118" s="716"/>
      <c r="F118" s="152"/>
      <c r="G118" s="152"/>
      <c r="L118" s="152"/>
    </row>
    <row r="119" spans="4:12" ht="12.75">
      <c r="D119" s="716"/>
      <c r="F119" s="152"/>
      <c r="G119" s="152"/>
      <c r="L119" s="152"/>
    </row>
    <row r="120" spans="4:12" ht="12.75">
      <c r="D120" s="716"/>
      <c r="F120" s="152"/>
      <c r="G120" s="152"/>
      <c r="L120" s="152"/>
    </row>
    <row r="121" spans="4:12" ht="12.75">
      <c r="D121" s="716"/>
      <c r="F121" s="152"/>
      <c r="G121" s="152"/>
      <c r="L121" s="152"/>
    </row>
    <row r="122" spans="4:12" ht="12.75">
      <c r="D122" s="716"/>
      <c r="F122" s="152"/>
      <c r="G122" s="152"/>
      <c r="L122" s="152"/>
    </row>
    <row r="123" spans="4:12" ht="12.75">
      <c r="D123" s="716"/>
      <c r="F123" s="152"/>
      <c r="G123" s="152"/>
      <c r="L123" s="152"/>
    </row>
    <row r="124" spans="4:12" ht="12.75">
      <c r="D124" s="716"/>
      <c r="F124" s="152"/>
      <c r="G124" s="152"/>
      <c r="L124" s="152"/>
    </row>
    <row r="125" spans="4:12" ht="12.75">
      <c r="D125" s="716"/>
      <c r="F125" s="152"/>
      <c r="G125" s="152"/>
      <c r="L125" s="152"/>
    </row>
    <row r="126" spans="4:12" ht="12.75">
      <c r="D126" s="716"/>
      <c r="F126" s="152"/>
      <c r="G126" s="152"/>
      <c r="L126" s="152"/>
    </row>
    <row r="127" spans="4:12" ht="12.75">
      <c r="D127" s="716"/>
      <c r="F127" s="152"/>
      <c r="G127" s="152"/>
      <c r="L127" s="152"/>
    </row>
    <row r="128" spans="4:12" ht="12.75">
      <c r="D128" s="716"/>
      <c r="F128" s="152"/>
      <c r="G128" s="152"/>
      <c r="L128" s="152"/>
    </row>
    <row r="129" spans="4:12" ht="12.75">
      <c r="D129" s="716"/>
      <c r="F129" s="152"/>
      <c r="G129" s="152"/>
      <c r="L129" s="152"/>
    </row>
    <row r="130" spans="4:12" ht="12.75">
      <c r="D130" s="716"/>
      <c r="F130" s="152"/>
      <c r="G130" s="152"/>
      <c r="L130" s="152"/>
    </row>
    <row r="131" spans="4:12" ht="12.75">
      <c r="D131" s="716"/>
      <c r="F131" s="152"/>
      <c r="G131" s="152"/>
      <c r="L131" s="152"/>
    </row>
    <row r="132" spans="4:12" ht="12.75">
      <c r="D132" s="716"/>
      <c r="F132" s="152"/>
      <c r="G132" s="152"/>
      <c r="L132" s="152"/>
    </row>
    <row r="133" spans="4:12" ht="12.75">
      <c r="D133" s="716"/>
      <c r="F133" s="152"/>
      <c r="G133" s="152"/>
      <c r="L133" s="152"/>
    </row>
    <row r="134" spans="4:12" ht="12.75">
      <c r="D134" s="716"/>
      <c r="F134" s="152"/>
      <c r="G134" s="152"/>
      <c r="L134" s="152"/>
    </row>
    <row r="135" spans="4:12" ht="12.75">
      <c r="D135" s="716"/>
      <c r="F135" s="152"/>
      <c r="G135" s="152"/>
      <c r="L135" s="152"/>
    </row>
    <row r="136" spans="4:12" ht="12.75">
      <c r="D136" s="716"/>
      <c r="F136" s="152"/>
      <c r="G136" s="152"/>
      <c r="L136" s="152"/>
    </row>
    <row r="137" spans="4:12" ht="12.75">
      <c r="D137" s="716"/>
      <c r="F137" s="152"/>
      <c r="G137" s="152"/>
      <c r="L137" s="152"/>
    </row>
    <row r="138" spans="4:12" ht="12.75">
      <c r="D138" s="716"/>
      <c r="F138" s="152"/>
      <c r="G138" s="152"/>
      <c r="L138" s="152"/>
    </row>
    <row r="139" spans="4:12" ht="12.75">
      <c r="D139" s="716"/>
      <c r="F139" s="152"/>
      <c r="G139" s="152"/>
      <c r="L139" s="152"/>
    </row>
    <row r="140" spans="4:12" ht="12.75">
      <c r="D140" s="716"/>
      <c r="F140" s="152"/>
      <c r="G140" s="152"/>
      <c r="L140" s="152"/>
    </row>
    <row r="141" spans="4:12" ht="12.75">
      <c r="D141" s="716"/>
      <c r="F141" s="152"/>
      <c r="G141" s="152"/>
      <c r="L141" s="152"/>
    </row>
    <row r="142" spans="4:12" ht="12.75">
      <c r="D142" s="716"/>
      <c r="F142" s="152"/>
      <c r="G142" s="152"/>
      <c r="L142" s="152"/>
    </row>
    <row r="143" spans="4:12" ht="12.75">
      <c r="D143" s="716"/>
      <c r="F143" s="152"/>
      <c r="G143" s="152"/>
      <c r="L143" s="152"/>
    </row>
    <row r="144" spans="4:12" ht="12.75">
      <c r="D144" s="716"/>
      <c r="F144" s="152"/>
      <c r="G144" s="152"/>
      <c r="L144" s="152"/>
    </row>
    <row r="145" spans="4:12" ht="12.75">
      <c r="D145" s="716"/>
      <c r="F145" s="152"/>
      <c r="G145" s="152"/>
      <c r="L145" s="152"/>
    </row>
    <row r="146" spans="4:12" ht="12.75">
      <c r="D146" s="716"/>
      <c r="F146" s="152"/>
      <c r="G146" s="152"/>
      <c r="L146" s="152"/>
    </row>
    <row r="147" spans="4:12" ht="12.75">
      <c r="D147" s="716"/>
      <c r="F147" s="152"/>
      <c r="G147" s="152"/>
      <c r="L147" s="152"/>
    </row>
    <row r="148" spans="4:12" ht="12.75">
      <c r="D148" s="716"/>
      <c r="F148" s="152"/>
      <c r="G148" s="152"/>
      <c r="L148" s="152"/>
    </row>
    <row r="149" spans="4:12" ht="12.75">
      <c r="D149" s="716"/>
      <c r="F149" s="152"/>
      <c r="G149" s="152"/>
      <c r="L149" s="152"/>
    </row>
    <row r="150" spans="4:12" ht="12.75">
      <c r="D150" s="716"/>
      <c r="F150" s="152"/>
      <c r="G150" s="152"/>
      <c r="L150" s="152"/>
    </row>
    <row r="151" spans="4:12" ht="12.75">
      <c r="D151" s="716"/>
      <c r="F151" s="152"/>
      <c r="G151" s="152"/>
      <c r="L151" s="152"/>
    </row>
    <row r="152" spans="4:12" ht="12.75">
      <c r="D152" s="716"/>
      <c r="F152" s="152"/>
      <c r="G152" s="152"/>
      <c r="L152" s="152"/>
    </row>
    <row r="153" spans="4:12" ht="12.75">
      <c r="D153" s="716"/>
      <c r="F153" s="152"/>
      <c r="G153" s="152"/>
      <c r="L153" s="152"/>
    </row>
    <row r="154" spans="4:12" ht="12.75">
      <c r="D154" s="716"/>
      <c r="F154" s="152"/>
      <c r="G154" s="152"/>
      <c r="L154" s="152"/>
    </row>
    <row r="155" spans="4:12" ht="12.75">
      <c r="D155" s="716"/>
      <c r="F155" s="152"/>
      <c r="G155" s="152"/>
      <c r="L155" s="152"/>
    </row>
    <row r="156" spans="4:12" ht="12.75">
      <c r="D156" s="716"/>
      <c r="F156" s="152"/>
      <c r="G156" s="152"/>
      <c r="L156" s="152"/>
    </row>
    <row r="157" spans="4:12" ht="12.75">
      <c r="D157" s="716"/>
      <c r="F157" s="152"/>
      <c r="G157" s="152"/>
      <c r="L157" s="152"/>
    </row>
    <row r="158" spans="4:12" ht="12.75">
      <c r="D158" s="716"/>
      <c r="F158" s="152"/>
      <c r="G158" s="152"/>
      <c r="L158" s="152"/>
    </row>
    <row r="159" spans="4:12" ht="12.75">
      <c r="D159" s="716"/>
      <c r="F159" s="152"/>
      <c r="G159" s="152"/>
      <c r="L159" s="152"/>
    </row>
    <row r="160" spans="4:12" ht="12.75">
      <c r="D160" s="716"/>
      <c r="F160" s="152"/>
      <c r="G160" s="152"/>
      <c r="L160" s="152"/>
    </row>
    <row r="161" spans="4:12" ht="12.75">
      <c r="D161" s="716"/>
      <c r="F161" s="152"/>
      <c r="G161" s="152"/>
      <c r="L161" s="152"/>
    </row>
    <row r="162" spans="4:12" ht="12.75">
      <c r="D162" s="716"/>
      <c r="F162" s="152"/>
      <c r="G162" s="152"/>
      <c r="L162" s="152"/>
    </row>
    <row r="163" spans="4:12" ht="12.75">
      <c r="D163" s="716"/>
      <c r="F163" s="152"/>
      <c r="G163" s="152"/>
      <c r="L163" s="152"/>
    </row>
    <row r="164" spans="4:12" ht="12.75">
      <c r="D164" s="716"/>
      <c r="F164" s="152"/>
      <c r="G164" s="152"/>
      <c r="L164" s="152"/>
    </row>
    <row r="165" spans="4:12" ht="12.75">
      <c r="D165" s="716"/>
      <c r="F165" s="152"/>
      <c r="G165" s="152"/>
      <c r="L165" s="152"/>
    </row>
    <row r="166" spans="4:12" ht="12.75">
      <c r="D166" s="716"/>
      <c r="F166" s="152"/>
      <c r="G166" s="152"/>
      <c r="L166" s="152"/>
    </row>
    <row r="167" spans="4:12" ht="12.75">
      <c r="D167" s="716"/>
      <c r="F167" s="152"/>
      <c r="G167" s="152"/>
      <c r="L167" s="152"/>
    </row>
    <row r="168" spans="4:12" ht="12.75">
      <c r="D168" s="716"/>
      <c r="F168" s="152"/>
      <c r="G168" s="152"/>
      <c r="L168" s="152"/>
    </row>
    <row r="169" spans="4:12" ht="12.75">
      <c r="D169" s="716"/>
      <c r="F169" s="152"/>
      <c r="G169" s="152"/>
      <c r="L169" s="152"/>
    </row>
    <row r="170" spans="4:12" ht="12.75">
      <c r="D170" s="716"/>
      <c r="F170" s="152"/>
      <c r="G170" s="152"/>
      <c r="L170" s="152"/>
    </row>
    <row r="171" spans="4:12" ht="12.75">
      <c r="D171" s="716"/>
      <c r="F171" s="152"/>
      <c r="G171" s="152"/>
      <c r="L171" s="152"/>
    </row>
    <row r="172" spans="4:12" ht="12.75">
      <c r="D172" s="716"/>
      <c r="F172" s="152"/>
      <c r="G172" s="152"/>
      <c r="L172" s="152"/>
    </row>
    <row r="173" spans="4:12" ht="12.75">
      <c r="D173" s="716"/>
      <c r="F173" s="152"/>
      <c r="G173" s="152"/>
      <c r="L173" s="152"/>
    </row>
    <row r="174" spans="4:12" ht="12.75">
      <c r="D174" s="716"/>
      <c r="F174" s="152"/>
      <c r="G174" s="152"/>
      <c r="L174" s="152"/>
    </row>
    <row r="175" spans="4:12" ht="12.75">
      <c r="D175" s="716"/>
      <c r="F175" s="152"/>
      <c r="G175" s="152"/>
      <c r="L175" s="152"/>
    </row>
    <row r="176" spans="4:12" ht="12.75">
      <c r="D176" s="716"/>
      <c r="F176" s="152"/>
      <c r="G176" s="152"/>
      <c r="L176" s="152"/>
    </row>
    <row r="177" spans="4:12" ht="12.75">
      <c r="D177" s="716"/>
      <c r="F177" s="152"/>
      <c r="G177" s="152"/>
      <c r="L177" s="152"/>
    </row>
    <row r="178" spans="4:12" ht="12.75">
      <c r="D178" s="716"/>
      <c r="F178" s="152"/>
      <c r="G178" s="152"/>
      <c r="L178" s="152"/>
    </row>
    <row r="179" spans="4:12" ht="12.75">
      <c r="D179" s="716"/>
      <c r="F179" s="152"/>
      <c r="G179" s="152"/>
      <c r="L179" s="152"/>
    </row>
    <row r="180" spans="4:12" ht="12.75">
      <c r="D180" s="716"/>
      <c r="F180" s="152"/>
      <c r="G180" s="152"/>
      <c r="L180" s="152"/>
    </row>
    <row r="181" spans="4:12" ht="12.75">
      <c r="D181" s="716"/>
      <c r="F181" s="152"/>
      <c r="G181" s="152"/>
      <c r="L181" s="152"/>
    </row>
    <row r="182" spans="4:12" ht="12.75">
      <c r="D182" s="716"/>
      <c r="F182" s="152"/>
      <c r="G182" s="152"/>
      <c r="L182" s="152"/>
    </row>
    <row r="183" spans="4:12" ht="12.75">
      <c r="D183" s="716"/>
      <c r="F183" s="152"/>
      <c r="G183" s="152"/>
      <c r="L183" s="152"/>
    </row>
    <row r="184" spans="4:12" ht="12.75">
      <c r="D184" s="716"/>
      <c r="F184" s="152"/>
      <c r="G184" s="152"/>
      <c r="L184" s="152"/>
    </row>
    <row r="185" spans="4:12" ht="12.75">
      <c r="D185" s="716"/>
      <c r="F185" s="152"/>
      <c r="G185" s="152"/>
      <c r="L185" s="152"/>
    </row>
    <row r="186" spans="4:12" ht="12.75">
      <c r="D186" s="716"/>
      <c r="F186" s="152"/>
      <c r="G186" s="152"/>
      <c r="L186" s="152"/>
    </row>
    <row r="187" spans="4:12" ht="12.75">
      <c r="D187" s="716"/>
      <c r="F187" s="152"/>
      <c r="G187" s="152"/>
      <c r="L187" s="152"/>
    </row>
    <row r="188" spans="4:12" ht="12.75">
      <c r="D188" s="716"/>
      <c r="F188" s="152"/>
      <c r="G188" s="152"/>
      <c r="L188" s="152"/>
    </row>
    <row r="189" spans="4:12" ht="12.75">
      <c r="D189" s="716"/>
      <c r="F189" s="152"/>
      <c r="G189" s="152"/>
      <c r="L189" s="152"/>
    </row>
    <row r="190" spans="4:12" ht="12.75">
      <c r="D190" s="716"/>
      <c r="F190" s="152"/>
      <c r="G190" s="152"/>
      <c r="L190" s="152"/>
    </row>
    <row r="191" spans="4:12" ht="12.75">
      <c r="D191" s="716"/>
      <c r="F191" s="152"/>
      <c r="G191" s="152"/>
      <c r="L191" s="152"/>
    </row>
    <row r="192" spans="4:12" ht="12.75">
      <c r="D192" s="716"/>
      <c r="F192" s="152"/>
      <c r="G192" s="152"/>
      <c r="L192" s="152"/>
    </row>
    <row r="193" spans="4:12" ht="12.75">
      <c r="D193" s="716"/>
      <c r="F193" s="152"/>
      <c r="G193" s="152"/>
      <c r="L193" s="152"/>
    </row>
    <row r="194" spans="4:12" ht="12.75">
      <c r="D194" s="716"/>
      <c r="F194" s="152"/>
      <c r="G194" s="152"/>
      <c r="L194" s="152"/>
    </row>
    <row r="195" spans="4:12" ht="12.75">
      <c r="D195" s="716"/>
      <c r="F195" s="152"/>
      <c r="G195" s="152"/>
      <c r="L195" s="152"/>
    </row>
    <row r="196" spans="4:12" ht="12.75">
      <c r="D196" s="716"/>
      <c r="F196" s="152"/>
      <c r="G196" s="152"/>
      <c r="L196" s="152"/>
    </row>
    <row r="197" spans="4:12" ht="12.75">
      <c r="D197" s="716"/>
      <c r="F197" s="152"/>
      <c r="G197" s="152"/>
      <c r="L197" s="152"/>
    </row>
    <row r="198" spans="4:12" ht="12.75">
      <c r="D198" s="716"/>
      <c r="F198" s="152"/>
      <c r="G198" s="152"/>
      <c r="L198" s="152"/>
    </row>
    <row r="199" spans="4:12" ht="12.75">
      <c r="D199" s="716"/>
      <c r="F199" s="152"/>
      <c r="G199" s="152"/>
      <c r="L199" s="152"/>
    </row>
    <row r="200" spans="4:12" ht="12.75">
      <c r="D200" s="716"/>
      <c r="F200" s="152"/>
      <c r="G200" s="152"/>
      <c r="L200" s="152"/>
    </row>
    <row r="201" spans="4:12" ht="12.75">
      <c r="D201" s="716"/>
      <c r="F201" s="152"/>
      <c r="G201" s="152"/>
      <c r="L201" s="152"/>
    </row>
    <row r="202" spans="4:12" ht="12.75">
      <c r="D202" s="716"/>
      <c r="F202" s="152"/>
      <c r="G202" s="152"/>
      <c r="L202" s="152"/>
    </row>
    <row r="203" spans="4:12" ht="12.75">
      <c r="D203" s="716"/>
      <c r="F203" s="152"/>
      <c r="G203" s="152"/>
      <c r="L203" s="152"/>
    </row>
    <row r="204" spans="4:12" ht="12.75">
      <c r="D204" s="716"/>
      <c r="F204" s="152"/>
      <c r="G204" s="152"/>
      <c r="L204" s="152"/>
    </row>
    <row r="205" spans="4:12" ht="12.75">
      <c r="D205" s="716"/>
      <c r="F205" s="152"/>
      <c r="G205" s="152"/>
      <c r="L205" s="152"/>
    </row>
    <row r="206" spans="4:12" ht="12.75">
      <c r="D206" s="716"/>
      <c r="F206" s="152"/>
      <c r="G206" s="152"/>
      <c r="L206" s="152"/>
    </row>
    <row r="207" spans="4:12" ht="12.75">
      <c r="D207" s="716"/>
      <c r="F207" s="152"/>
      <c r="G207" s="152"/>
      <c r="L207" s="152"/>
    </row>
    <row r="208" spans="4:12" ht="12.75">
      <c r="D208" s="716"/>
      <c r="F208" s="152"/>
      <c r="G208" s="152"/>
      <c r="L208" s="152"/>
    </row>
    <row r="209" spans="4:12" ht="12.75">
      <c r="D209" s="716"/>
      <c r="F209" s="152"/>
      <c r="G209" s="152"/>
      <c r="L209" s="152"/>
    </row>
    <row r="210" spans="4:12" ht="12.75">
      <c r="D210" s="716"/>
      <c r="F210" s="152"/>
      <c r="G210" s="152"/>
      <c r="L210" s="152"/>
    </row>
    <row r="211" spans="4:12" ht="12.75">
      <c r="D211" s="716"/>
      <c r="F211" s="152"/>
      <c r="G211" s="152"/>
      <c r="L211" s="152"/>
    </row>
    <row r="212" spans="4:12" ht="12.75">
      <c r="D212" s="716"/>
      <c r="F212" s="152"/>
      <c r="G212" s="152"/>
      <c r="L212" s="152"/>
    </row>
    <row r="213" spans="4:12" ht="12.75">
      <c r="D213" s="716"/>
      <c r="F213" s="152"/>
      <c r="G213" s="152"/>
      <c r="L213" s="152"/>
    </row>
    <row r="214" spans="4:12" ht="12.75">
      <c r="D214" s="716"/>
      <c r="F214" s="152"/>
      <c r="G214" s="152"/>
      <c r="L214" s="152"/>
    </row>
    <row r="215" spans="4:12" ht="12.75">
      <c r="D215" s="716"/>
      <c r="F215" s="152"/>
      <c r="G215" s="152"/>
      <c r="L215" s="152"/>
    </row>
    <row r="216" spans="4:12" ht="12.75">
      <c r="D216" s="716"/>
      <c r="F216" s="152"/>
      <c r="G216" s="152"/>
      <c r="L216" s="152"/>
    </row>
    <row r="217" spans="4:12" ht="12.75">
      <c r="D217" s="716"/>
      <c r="F217" s="152"/>
      <c r="G217" s="152"/>
      <c r="L217" s="152"/>
    </row>
    <row r="218" spans="4:12" ht="12.75">
      <c r="D218" s="716"/>
      <c r="F218" s="152"/>
      <c r="G218" s="152"/>
      <c r="L218" s="152"/>
    </row>
    <row r="219" spans="4:12" ht="12.75">
      <c r="D219" s="716"/>
      <c r="F219" s="152"/>
      <c r="G219" s="152"/>
      <c r="L219" s="152"/>
    </row>
    <row r="220" spans="4:12" ht="12.75">
      <c r="D220" s="716"/>
      <c r="F220" s="152"/>
      <c r="G220" s="152"/>
      <c r="L220" s="152"/>
    </row>
    <row r="221" spans="4:12" ht="12.75">
      <c r="D221" s="716"/>
      <c r="F221" s="152"/>
      <c r="G221" s="152"/>
      <c r="L221" s="152"/>
    </row>
    <row r="222" spans="4:12" ht="12.75">
      <c r="D222" s="716"/>
      <c r="F222" s="152"/>
      <c r="G222" s="152"/>
      <c r="L222" s="152"/>
    </row>
    <row r="223" spans="4:12" ht="12.75">
      <c r="D223" s="716"/>
      <c r="F223" s="152"/>
      <c r="G223" s="152"/>
      <c r="L223" s="152"/>
    </row>
    <row r="224" spans="4:12" ht="12.75">
      <c r="D224" s="716"/>
      <c r="F224" s="152"/>
      <c r="G224" s="152"/>
      <c r="L224" s="152"/>
    </row>
    <row r="225" spans="4:12" ht="12.75">
      <c r="D225" s="716"/>
      <c r="F225" s="152"/>
      <c r="G225" s="152"/>
      <c r="L225" s="152"/>
    </row>
    <row r="226" spans="4:12" ht="12.75">
      <c r="D226" s="716"/>
      <c r="F226" s="152"/>
      <c r="G226" s="152"/>
      <c r="L226" s="152"/>
    </row>
    <row r="227" spans="4:12" ht="12.75">
      <c r="D227" s="716"/>
      <c r="F227" s="152"/>
      <c r="G227" s="152"/>
      <c r="L227" s="152"/>
    </row>
    <row r="228" spans="4:12" ht="12.75">
      <c r="D228" s="716"/>
      <c r="F228" s="152"/>
      <c r="G228" s="152"/>
      <c r="L228" s="152"/>
    </row>
    <row r="229" spans="4:12" ht="12.75">
      <c r="D229" s="716"/>
      <c r="F229" s="152"/>
      <c r="G229" s="152"/>
      <c r="L229" s="152"/>
    </row>
    <row r="230" spans="4:12" ht="12.75">
      <c r="D230" s="716"/>
      <c r="F230" s="152"/>
      <c r="G230" s="152"/>
      <c r="L230" s="152"/>
    </row>
    <row r="231" spans="4:12" ht="12.75">
      <c r="D231" s="716"/>
      <c r="F231" s="152"/>
      <c r="G231" s="152"/>
      <c r="L231" s="152"/>
    </row>
    <row r="232" spans="4:12" ht="12.75">
      <c r="D232" s="716"/>
      <c r="F232" s="152"/>
      <c r="G232" s="152"/>
      <c r="L232" s="152"/>
    </row>
    <row r="233" spans="4:12" ht="12.75">
      <c r="D233" s="716"/>
      <c r="F233" s="152"/>
      <c r="G233" s="152"/>
      <c r="L233" s="152"/>
    </row>
    <row r="234" spans="4:12" ht="12.75">
      <c r="D234" s="716"/>
      <c r="F234" s="152"/>
      <c r="G234" s="152"/>
      <c r="L234" s="152"/>
    </row>
    <row r="235" spans="4:12" ht="12.75">
      <c r="D235" s="716"/>
      <c r="F235" s="152"/>
      <c r="G235" s="152"/>
      <c r="L235" s="152"/>
    </row>
    <row r="236" spans="4:12" ht="12.75">
      <c r="D236" s="716"/>
      <c r="F236" s="152"/>
      <c r="G236" s="152"/>
      <c r="L236" s="152"/>
    </row>
    <row r="237" spans="4:12" ht="12.75">
      <c r="D237" s="716"/>
      <c r="F237" s="152"/>
      <c r="G237" s="152"/>
      <c r="L237" s="152"/>
    </row>
    <row r="238" spans="4:12" ht="12.75">
      <c r="D238" s="716"/>
      <c r="F238" s="152"/>
      <c r="G238" s="152"/>
      <c r="L238" s="152"/>
    </row>
    <row r="239" spans="4:12" ht="12.75">
      <c r="D239" s="716"/>
      <c r="F239" s="152"/>
      <c r="G239" s="152"/>
      <c r="L239" s="152"/>
    </row>
    <row r="240" spans="4:12" ht="12.75">
      <c r="D240" s="716"/>
      <c r="F240" s="152"/>
      <c r="G240" s="152"/>
      <c r="L240" s="152"/>
    </row>
    <row r="241" spans="4:12" ht="12.75">
      <c r="D241" s="716"/>
      <c r="F241" s="152"/>
      <c r="G241" s="152"/>
      <c r="L241" s="152"/>
    </row>
    <row r="242" spans="4:12" ht="12.75">
      <c r="D242" s="716"/>
      <c r="F242" s="152"/>
      <c r="G242" s="152"/>
      <c r="L242" s="152"/>
    </row>
    <row r="243" spans="4:12" ht="12.75">
      <c r="D243" s="716"/>
      <c r="F243" s="152"/>
      <c r="G243" s="152"/>
      <c r="L243" s="152"/>
    </row>
    <row r="244" spans="4:12" ht="12.75">
      <c r="D244" s="716"/>
      <c r="F244" s="152"/>
      <c r="G244" s="152"/>
      <c r="L244" s="152"/>
    </row>
    <row r="245" spans="4:12" ht="12.75">
      <c r="D245" s="716"/>
      <c r="F245" s="152"/>
      <c r="G245" s="152"/>
      <c r="L245" s="152"/>
    </row>
    <row r="246" spans="4:12" ht="12.75">
      <c r="D246" s="716"/>
      <c r="F246" s="152"/>
      <c r="G246" s="152"/>
      <c r="L246" s="152"/>
    </row>
    <row r="247" spans="4:12" ht="12.75">
      <c r="D247" s="716"/>
      <c r="F247" s="152"/>
      <c r="G247" s="152"/>
      <c r="L247" s="152"/>
    </row>
    <row r="248" spans="4:12" ht="12.75">
      <c r="D248" s="716"/>
      <c r="F248" s="152"/>
      <c r="G248" s="152"/>
      <c r="L248" s="152"/>
    </row>
    <row r="249" spans="4:12" ht="12.75">
      <c r="D249" s="716"/>
      <c r="F249" s="152"/>
      <c r="G249" s="152"/>
      <c r="L249" s="152"/>
    </row>
    <row r="250" spans="4:12" ht="12.75">
      <c r="D250" s="716"/>
      <c r="F250" s="152"/>
      <c r="G250" s="152"/>
      <c r="L250" s="152"/>
    </row>
    <row r="251" spans="4:12" ht="12.75">
      <c r="D251" s="716"/>
      <c r="F251" s="152"/>
      <c r="G251" s="152"/>
      <c r="L251" s="152"/>
    </row>
    <row r="252" spans="4:12" ht="12.75">
      <c r="D252" s="716"/>
      <c r="F252" s="152"/>
      <c r="G252" s="152"/>
      <c r="L252" s="152"/>
    </row>
    <row r="253" spans="4:12" ht="12.75">
      <c r="D253" s="716"/>
      <c r="F253" s="152"/>
      <c r="G253" s="152"/>
      <c r="L253" s="152"/>
    </row>
    <row r="254" spans="4:12" ht="12.75">
      <c r="D254" s="716"/>
      <c r="F254" s="152"/>
      <c r="G254" s="152"/>
      <c r="L254" s="152"/>
    </row>
    <row r="255" spans="4:12" ht="12.75">
      <c r="D255" s="716"/>
      <c r="F255" s="152"/>
      <c r="G255" s="152"/>
      <c r="L255" s="152"/>
    </row>
    <row r="256" spans="4:12" ht="12.75">
      <c r="D256" s="716"/>
      <c r="F256" s="152"/>
      <c r="G256" s="152"/>
      <c r="L256" s="152"/>
    </row>
    <row r="257" spans="4:12" ht="12.75">
      <c r="D257" s="716"/>
      <c r="F257" s="152"/>
      <c r="G257" s="152"/>
      <c r="L257" s="152"/>
    </row>
    <row r="258" spans="4:12" ht="12.75">
      <c r="D258" s="716"/>
      <c r="F258" s="152"/>
      <c r="G258" s="152"/>
      <c r="L258" s="152"/>
    </row>
    <row r="259" spans="4:12" ht="12.75">
      <c r="D259" s="716"/>
      <c r="F259" s="152"/>
      <c r="G259" s="152"/>
      <c r="L259" s="152"/>
    </row>
    <row r="260" spans="4:12" ht="12.75">
      <c r="D260" s="716"/>
      <c r="F260" s="152"/>
      <c r="G260" s="152"/>
      <c r="L260" s="152"/>
    </row>
    <row r="261" spans="4:12" ht="12.75">
      <c r="D261" s="716"/>
      <c r="F261" s="152"/>
      <c r="G261" s="152"/>
      <c r="L261" s="152"/>
    </row>
    <row r="262" spans="4:12" ht="12.75">
      <c r="D262" s="716"/>
      <c r="F262" s="152"/>
      <c r="G262" s="152"/>
      <c r="L262" s="152"/>
    </row>
    <row r="263" spans="4:12" ht="12.75">
      <c r="D263" s="716"/>
      <c r="F263" s="152"/>
      <c r="G263" s="152"/>
      <c r="L263" s="152"/>
    </row>
    <row r="264" spans="4:12" ht="12.75">
      <c r="D264" s="716"/>
      <c r="F264" s="152"/>
      <c r="G264" s="152"/>
      <c r="L264" s="152"/>
    </row>
    <row r="265" spans="4:12" ht="12.75">
      <c r="D265" s="716"/>
      <c r="F265" s="152"/>
      <c r="G265" s="152"/>
      <c r="L265" s="152"/>
    </row>
    <row r="266" spans="4:12" ht="12.75">
      <c r="D266" s="716"/>
      <c r="F266" s="152"/>
      <c r="G266" s="152"/>
      <c r="L266" s="152"/>
    </row>
    <row r="267" spans="4:12" ht="12.75">
      <c r="D267" s="716"/>
      <c r="F267" s="152"/>
      <c r="G267" s="152"/>
      <c r="L267" s="152"/>
    </row>
    <row r="268" spans="4:12" ht="12.75">
      <c r="D268" s="716"/>
      <c r="F268" s="152"/>
      <c r="G268" s="152"/>
      <c r="L268" s="152"/>
    </row>
    <row r="269" spans="4:12" ht="12.75">
      <c r="D269" s="716"/>
      <c r="F269" s="152"/>
      <c r="G269" s="152"/>
      <c r="L269" s="152"/>
    </row>
    <row r="270" spans="4:12" ht="12.75">
      <c r="D270" s="716"/>
      <c r="F270" s="152"/>
      <c r="G270" s="152"/>
      <c r="L270" s="152"/>
    </row>
    <row r="271" spans="4:12" ht="12.75">
      <c r="D271" s="716"/>
      <c r="F271" s="152"/>
      <c r="G271" s="152"/>
      <c r="L271" s="152"/>
    </row>
    <row r="272" spans="4:12" ht="12.75">
      <c r="D272" s="716"/>
      <c r="F272" s="152"/>
      <c r="G272" s="152"/>
      <c r="L272" s="152"/>
    </row>
    <row r="273" spans="4:12" ht="12.75">
      <c r="D273" s="716"/>
      <c r="F273" s="152"/>
      <c r="G273" s="152"/>
      <c r="L273" s="152"/>
    </row>
    <row r="274" spans="4:12" ht="12.75">
      <c r="D274" s="716"/>
      <c r="F274" s="152"/>
      <c r="G274" s="152"/>
      <c r="L274" s="152"/>
    </row>
    <row r="275" spans="4:12" ht="12.75">
      <c r="D275" s="716"/>
      <c r="F275" s="152"/>
      <c r="G275" s="152"/>
      <c r="L275" s="152"/>
    </row>
    <row r="276" spans="4:12" ht="12.75">
      <c r="D276" s="716"/>
      <c r="F276" s="152"/>
      <c r="G276" s="152"/>
      <c r="L276" s="152"/>
    </row>
    <row r="277" spans="4:12" ht="12.75">
      <c r="D277" s="716"/>
      <c r="F277" s="152"/>
      <c r="G277" s="152"/>
      <c r="L277" s="152"/>
    </row>
    <row r="278" spans="4:12" ht="12.75">
      <c r="D278" s="716"/>
      <c r="F278" s="152"/>
      <c r="G278" s="152"/>
      <c r="L278" s="152"/>
    </row>
    <row r="279" spans="4:12" ht="12.75">
      <c r="D279" s="716"/>
      <c r="F279" s="152"/>
      <c r="G279" s="152"/>
      <c r="L279" s="152"/>
    </row>
    <row r="280" spans="4:12" ht="12.75">
      <c r="D280" s="716"/>
      <c r="F280" s="152"/>
      <c r="G280" s="152"/>
      <c r="L280" s="152"/>
    </row>
    <row r="281" spans="4:12" ht="12.75">
      <c r="D281" s="716"/>
      <c r="F281" s="152"/>
      <c r="G281" s="152"/>
      <c r="L281" s="152"/>
    </row>
    <row r="282" spans="4:12" ht="12.75">
      <c r="D282" s="716"/>
      <c r="F282" s="152"/>
      <c r="G282" s="152"/>
      <c r="L282" s="152"/>
    </row>
    <row r="283" spans="4:12" ht="12.75">
      <c r="D283" s="716"/>
      <c r="F283" s="152"/>
      <c r="G283" s="152"/>
      <c r="L283" s="152"/>
    </row>
    <row r="284" spans="4:12" ht="12.75">
      <c r="D284" s="716"/>
      <c r="F284" s="152"/>
      <c r="G284" s="152"/>
      <c r="L284" s="152"/>
    </row>
    <row r="285" spans="4:12" ht="12.75">
      <c r="D285" s="716"/>
      <c r="F285" s="152"/>
      <c r="G285" s="152"/>
      <c r="L285" s="152"/>
    </row>
    <row r="286" spans="4:12" ht="12.75">
      <c r="D286" s="716"/>
      <c r="F286" s="152"/>
      <c r="G286" s="152"/>
      <c r="L286" s="152"/>
    </row>
    <row r="287" spans="4:12" ht="12.75">
      <c r="D287" s="716"/>
      <c r="F287" s="152"/>
      <c r="G287" s="152"/>
      <c r="L287" s="152"/>
    </row>
    <row r="288" spans="4:12" ht="12.75">
      <c r="D288" s="716"/>
      <c r="F288" s="152"/>
      <c r="G288" s="152"/>
      <c r="L288" s="152"/>
    </row>
    <row r="289" spans="4:12" ht="12.75">
      <c r="D289" s="716"/>
      <c r="F289" s="152"/>
      <c r="G289" s="152"/>
      <c r="L289" s="152"/>
    </row>
    <row r="290" spans="4:12" ht="12.75">
      <c r="D290" s="716"/>
      <c r="F290" s="152"/>
      <c r="G290" s="152"/>
      <c r="L290" s="152"/>
    </row>
    <row r="291" spans="4:12" ht="12.75">
      <c r="D291" s="716"/>
      <c r="F291" s="152"/>
      <c r="G291" s="152"/>
      <c r="L291" s="152"/>
    </row>
    <row r="292" spans="4:12" ht="12.75">
      <c r="D292" s="716"/>
      <c r="F292" s="152"/>
      <c r="G292" s="152"/>
      <c r="L292" s="152"/>
    </row>
    <row r="293" spans="4:12" ht="12.75">
      <c r="D293" s="716"/>
      <c r="F293" s="152"/>
      <c r="G293" s="152"/>
      <c r="L293" s="152"/>
    </row>
    <row r="294" spans="4:12" ht="12.75">
      <c r="D294" s="716"/>
      <c r="F294" s="152"/>
      <c r="G294" s="152"/>
      <c r="L294" s="152"/>
    </row>
    <row r="295" spans="4:12" ht="12.75">
      <c r="D295" s="716"/>
      <c r="F295" s="152"/>
      <c r="G295" s="152"/>
      <c r="L295" s="152"/>
    </row>
    <row r="296" spans="4:12" ht="12.75">
      <c r="D296" s="716"/>
      <c r="F296" s="152"/>
      <c r="G296" s="152"/>
      <c r="L296" s="152"/>
    </row>
    <row r="297" spans="4:12" ht="12.75">
      <c r="D297" s="716"/>
      <c r="F297" s="152"/>
      <c r="G297" s="152"/>
      <c r="L297" s="152"/>
    </row>
    <row r="298" spans="4:12" ht="12.75">
      <c r="D298" s="716"/>
      <c r="F298" s="152"/>
      <c r="G298" s="152"/>
      <c r="L298" s="152"/>
    </row>
    <row r="299" spans="4:12" ht="12.75">
      <c r="D299" s="716"/>
      <c r="F299" s="152"/>
      <c r="G299" s="152"/>
      <c r="L299" s="152"/>
    </row>
    <row r="300" spans="4:12" ht="12.75">
      <c r="D300" s="716"/>
      <c r="F300" s="152"/>
      <c r="G300" s="152"/>
      <c r="L300" s="152"/>
    </row>
    <row r="301" spans="4:12" ht="12.75">
      <c r="D301" s="716"/>
      <c r="F301" s="152"/>
      <c r="G301" s="152"/>
      <c r="L301" s="152"/>
    </row>
    <row r="302" spans="4:12" ht="12.75">
      <c r="D302" s="716"/>
      <c r="F302" s="152"/>
      <c r="G302" s="152"/>
      <c r="L302" s="152"/>
    </row>
    <row r="303" spans="4:12" ht="12.75">
      <c r="D303" s="716"/>
      <c r="F303" s="152"/>
      <c r="G303" s="152"/>
      <c r="L303" s="152"/>
    </row>
    <row r="304" spans="4:12" ht="12.75">
      <c r="D304" s="716"/>
      <c r="F304" s="152"/>
      <c r="G304" s="152"/>
      <c r="L304" s="152"/>
    </row>
    <row r="305" spans="4:12" ht="12.75">
      <c r="D305" s="716"/>
      <c r="F305" s="152"/>
      <c r="G305" s="152"/>
      <c r="L305" s="152"/>
    </row>
    <row r="306" spans="4:12" ht="12.75">
      <c r="D306" s="716"/>
      <c r="F306" s="152"/>
      <c r="G306" s="152"/>
      <c r="L306" s="152"/>
    </row>
    <row r="307" spans="4:12" ht="12.75">
      <c r="D307" s="716"/>
      <c r="F307" s="152"/>
      <c r="G307" s="152"/>
      <c r="L307" s="152"/>
    </row>
    <row r="308" spans="4:12" ht="12.75">
      <c r="D308" s="716"/>
      <c r="F308" s="152"/>
      <c r="G308" s="152"/>
      <c r="L308" s="152"/>
    </row>
    <row r="309" spans="4:12" ht="12.75">
      <c r="D309" s="716"/>
      <c r="F309" s="152"/>
      <c r="G309" s="152"/>
      <c r="L309" s="152"/>
    </row>
    <row r="310" spans="4:12" ht="12.75">
      <c r="D310" s="716"/>
      <c r="F310" s="152"/>
      <c r="G310" s="152"/>
      <c r="L310" s="152"/>
    </row>
    <row r="311" spans="4:12" ht="12.75">
      <c r="D311" s="716"/>
      <c r="F311" s="152"/>
      <c r="G311" s="152"/>
      <c r="L311" s="152"/>
    </row>
    <row r="312" spans="4:12" ht="12.75">
      <c r="D312" s="716"/>
      <c r="F312" s="152"/>
      <c r="G312" s="152"/>
      <c r="L312" s="152"/>
    </row>
    <row r="313" spans="4:12" ht="12.75">
      <c r="D313" s="716"/>
      <c r="F313" s="152"/>
      <c r="G313" s="152"/>
      <c r="L313" s="152"/>
    </row>
    <row r="314" spans="4:12" ht="12.75">
      <c r="D314" s="716"/>
      <c r="F314" s="152"/>
      <c r="G314" s="152"/>
      <c r="L314" s="152"/>
    </row>
    <row r="315" spans="4:12" ht="12.75">
      <c r="D315" s="716"/>
      <c r="F315" s="152"/>
      <c r="G315" s="152"/>
      <c r="L315" s="152"/>
    </row>
    <row r="316" spans="4:12" ht="12.75">
      <c r="D316" s="716"/>
      <c r="F316" s="152"/>
      <c r="G316" s="152"/>
      <c r="L316" s="152"/>
    </row>
    <row r="317" spans="4:12" ht="12.75">
      <c r="D317" s="716"/>
      <c r="F317" s="152"/>
      <c r="G317" s="152"/>
      <c r="L317" s="152"/>
    </row>
    <row r="318" spans="4:12" ht="12.75">
      <c r="D318" s="716"/>
      <c r="F318" s="152"/>
      <c r="G318" s="152"/>
      <c r="L318" s="152"/>
    </row>
    <row r="319" spans="4:12" ht="12.75">
      <c r="D319" s="716"/>
      <c r="F319" s="152"/>
      <c r="G319" s="152"/>
      <c r="L319" s="152"/>
    </row>
    <row r="320" spans="4:12" ht="12.75">
      <c r="D320" s="716"/>
      <c r="F320" s="152"/>
      <c r="G320" s="152"/>
      <c r="L320" s="152"/>
    </row>
    <row r="321" spans="4:12" ht="12.75">
      <c r="D321" s="716"/>
      <c r="F321" s="152"/>
      <c r="G321" s="152"/>
      <c r="L321" s="152"/>
    </row>
    <row r="322" spans="4:12" ht="12.75">
      <c r="D322" s="716"/>
      <c r="F322" s="152"/>
      <c r="G322" s="152"/>
      <c r="L322" s="152"/>
    </row>
    <row r="323" spans="4:12" ht="12.75">
      <c r="D323" s="716"/>
      <c r="F323" s="152"/>
      <c r="G323" s="152"/>
      <c r="L323" s="152"/>
    </row>
    <row r="324" spans="4:12" ht="12.75">
      <c r="D324" s="716"/>
      <c r="F324" s="152"/>
      <c r="G324" s="152"/>
      <c r="L324" s="152"/>
    </row>
    <row r="325" spans="4:12" ht="12.75">
      <c r="D325" s="716"/>
      <c r="F325" s="152"/>
      <c r="G325" s="152"/>
      <c r="L325" s="152"/>
    </row>
    <row r="326" spans="4:12" ht="12.75">
      <c r="D326" s="716"/>
      <c r="F326" s="152"/>
      <c r="G326" s="152"/>
      <c r="L326" s="152"/>
    </row>
    <row r="327" spans="4:12" ht="12.75">
      <c r="D327" s="716"/>
      <c r="F327" s="152"/>
      <c r="G327" s="152"/>
      <c r="L327" s="152"/>
    </row>
    <row r="328" spans="4:12" ht="12.75">
      <c r="D328" s="716"/>
      <c r="F328" s="152"/>
      <c r="G328" s="152"/>
      <c r="L328" s="152"/>
    </row>
    <row r="329" spans="4:12" ht="12.75">
      <c r="D329" s="716"/>
      <c r="F329" s="152"/>
      <c r="G329" s="152"/>
      <c r="L329" s="152"/>
    </row>
    <row r="330" spans="4:12" ht="12.75">
      <c r="D330" s="716"/>
      <c r="F330" s="152"/>
      <c r="G330" s="152"/>
      <c r="L330" s="152"/>
    </row>
    <row r="331" spans="4:12" ht="12.75">
      <c r="D331" s="716"/>
      <c r="F331" s="152"/>
      <c r="G331" s="152"/>
      <c r="L331" s="152"/>
    </row>
    <row r="332" spans="4:12" ht="12.75">
      <c r="D332" s="716"/>
      <c r="F332" s="152"/>
      <c r="G332" s="152"/>
      <c r="L332" s="152"/>
    </row>
    <row r="333" spans="4:12" ht="12.75">
      <c r="D333" s="716"/>
      <c r="F333" s="152"/>
      <c r="G333" s="152"/>
      <c r="L333" s="152"/>
    </row>
    <row r="334" spans="4:12" ht="12.75">
      <c r="D334" s="716"/>
      <c r="F334" s="152"/>
      <c r="G334" s="152"/>
      <c r="L334" s="152"/>
    </row>
    <row r="335" spans="4:12" ht="12.75">
      <c r="D335" s="716"/>
      <c r="F335" s="152"/>
      <c r="G335" s="152"/>
      <c r="L335" s="152"/>
    </row>
    <row r="336" spans="4:12" ht="12.75">
      <c r="D336" s="716"/>
      <c r="F336" s="152"/>
      <c r="G336" s="152"/>
      <c r="L336" s="152"/>
    </row>
    <row r="337" spans="4:12" ht="12.75">
      <c r="D337" s="716"/>
      <c r="F337" s="152"/>
      <c r="G337" s="152"/>
      <c r="L337" s="152"/>
    </row>
    <row r="338" spans="4:12" ht="12.75">
      <c r="D338" s="716"/>
      <c r="F338" s="152"/>
      <c r="G338" s="152"/>
      <c r="L338" s="152"/>
    </row>
    <row r="339" spans="4:12" ht="12.75">
      <c r="D339" s="716"/>
      <c r="F339" s="152"/>
      <c r="G339" s="152"/>
      <c r="L339" s="152"/>
    </row>
    <row r="340" spans="4:12" ht="12.75">
      <c r="D340" s="716"/>
      <c r="F340" s="152"/>
      <c r="G340" s="152"/>
      <c r="L340" s="152"/>
    </row>
    <row r="341" spans="4:12" ht="12.75">
      <c r="D341" s="716"/>
      <c r="F341" s="152"/>
      <c r="G341" s="152"/>
      <c r="L341" s="152"/>
    </row>
    <row r="342" spans="4:12" ht="12.75">
      <c r="D342" s="716"/>
      <c r="F342" s="152"/>
      <c r="G342" s="152"/>
      <c r="L342" s="152"/>
    </row>
    <row r="343" spans="4:12" ht="12.75">
      <c r="D343" s="716"/>
      <c r="F343" s="152"/>
      <c r="G343" s="152"/>
      <c r="L343" s="152"/>
    </row>
    <row r="344" spans="4:12" ht="12.75">
      <c r="D344" s="716"/>
      <c r="F344" s="152"/>
      <c r="G344" s="152"/>
      <c r="L344" s="152"/>
    </row>
    <row r="345" spans="4:12" ht="12.75">
      <c r="D345" s="716"/>
      <c r="F345" s="152"/>
      <c r="G345" s="152"/>
      <c r="L345" s="152"/>
    </row>
    <row r="346" spans="4:12" ht="12.75">
      <c r="D346" s="716"/>
      <c r="F346" s="152"/>
      <c r="G346" s="152"/>
      <c r="L346" s="152"/>
    </row>
    <row r="347" spans="4:12" ht="12.75">
      <c r="D347" s="716"/>
      <c r="F347" s="152"/>
      <c r="G347" s="152"/>
      <c r="L347" s="152"/>
    </row>
    <row r="348" spans="4:12" ht="12.75">
      <c r="D348" s="716"/>
      <c r="F348" s="152"/>
      <c r="G348" s="152"/>
      <c r="L348" s="152"/>
    </row>
    <row r="349" spans="4:12" ht="12.75">
      <c r="D349" s="716"/>
      <c r="F349" s="152"/>
      <c r="G349" s="152"/>
      <c r="L349" s="152"/>
    </row>
    <row r="350" spans="4:12" ht="12.75">
      <c r="D350" s="716"/>
      <c r="F350" s="152"/>
      <c r="G350" s="152"/>
      <c r="L350" s="152"/>
    </row>
    <row r="351" spans="4:12" ht="12.75">
      <c r="D351" s="716"/>
      <c r="F351" s="152"/>
      <c r="G351" s="152"/>
      <c r="L351" s="152"/>
    </row>
    <row r="352" spans="4:12" ht="12.75">
      <c r="D352" s="716"/>
      <c r="F352" s="152"/>
      <c r="G352" s="152"/>
      <c r="L352" s="152"/>
    </row>
    <row r="353" spans="4:12" ht="12.75">
      <c r="D353" s="716"/>
      <c r="F353" s="152"/>
      <c r="G353" s="152"/>
      <c r="L353" s="152"/>
    </row>
    <row r="354" spans="4:12" ht="12.75">
      <c r="D354" s="716"/>
      <c r="F354" s="152"/>
      <c r="G354" s="152"/>
      <c r="L354" s="152"/>
    </row>
    <row r="355" spans="4:12" ht="12.75">
      <c r="D355" s="716"/>
      <c r="F355" s="152"/>
      <c r="G355" s="152"/>
      <c r="L355" s="152"/>
    </row>
    <row r="356" spans="4:12" ht="12.75">
      <c r="D356" s="716"/>
      <c r="F356" s="152"/>
      <c r="G356" s="152"/>
      <c r="L356" s="152"/>
    </row>
    <row r="357" spans="4:12" ht="12.75">
      <c r="D357" s="716"/>
      <c r="F357" s="152"/>
      <c r="G357" s="152"/>
      <c r="L357" s="152"/>
    </row>
    <row r="358" spans="4:12" ht="12.75">
      <c r="D358" s="716"/>
      <c r="F358" s="152"/>
      <c r="G358" s="152"/>
      <c r="L358" s="152"/>
    </row>
    <row r="359" spans="4:12" ht="12.75">
      <c r="D359" s="716"/>
      <c r="F359" s="152"/>
      <c r="G359" s="152"/>
      <c r="L359" s="152"/>
    </row>
    <row r="360" spans="4:12" ht="12.75">
      <c r="D360" s="716"/>
      <c r="F360" s="152"/>
      <c r="G360" s="152"/>
      <c r="L360" s="152"/>
    </row>
    <row r="361" spans="4:12" ht="12.75">
      <c r="D361" s="716"/>
      <c r="F361" s="152"/>
      <c r="G361" s="152"/>
      <c r="L361" s="152"/>
    </row>
    <row r="362" spans="4:12" ht="12.75">
      <c r="D362" s="716"/>
      <c r="F362" s="152"/>
      <c r="G362" s="152"/>
      <c r="L362" s="152"/>
    </row>
    <row r="363" spans="4:12" ht="12.75">
      <c r="D363" s="716"/>
      <c r="F363" s="152"/>
      <c r="G363" s="152"/>
      <c r="L363" s="152"/>
    </row>
    <row r="364" spans="4:12" ht="12.75">
      <c r="D364" s="716"/>
      <c r="F364" s="152"/>
      <c r="G364" s="152"/>
      <c r="L364" s="152"/>
    </row>
    <row r="365" spans="4:12" ht="12.75">
      <c r="D365" s="716"/>
      <c r="F365" s="152"/>
      <c r="G365" s="152"/>
      <c r="L365" s="152"/>
    </row>
    <row r="366" spans="4:12" ht="12.75">
      <c r="D366" s="716"/>
      <c r="F366" s="152"/>
      <c r="G366" s="152"/>
      <c r="L366" s="152"/>
    </row>
    <row r="367" spans="4:12" ht="12.75">
      <c r="D367" s="716"/>
      <c r="F367" s="152"/>
      <c r="G367" s="152"/>
      <c r="L367" s="152"/>
    </row>
    <row r="368" spans="4:12" ht="12.75">
      <c r="D368" s="716"/>
      <c r="F368" s="152"/>
      <c r="G368" s="152"/>
      <c r="L368" s="152"/>
    </row>
    <row r="369" spans="4:12" ht="12.75">
      <c r="D369" s="716"/>
      <c r="F369" s="152"/>
      <c r="G369" s="152"/>
      <c r="L369" s="152"/>
    </row>
    <row r="370" spans="4:12" ht="12.75">
      <c r="D370" s="716"/>
      <c r="F370" s="152"/>
      <c r="G370" s="152"/>
      <c r="L370" s="152"/>
    </row>
    <row r="371" spans="4:12" ht="12.75">
      <c r="D371" s="716"/>
      <c r="F371" s="152"/>
      <c r="G371" s="152"/>
      <c r="L371" s="152"/>
    </row>
    <row r="372" spans="4:12" ht="12.75">
      <c r="D372" s="716"/>
      <c r="F372" s="152"/>
      <c r="G372" s="152"/>
      <c r="L372" s="152"/>
    </row>
    <row r="373" spans="4:12" ht="12.75">
      <c r="D373" s="716"/>
      <c r="F373" s="152"/>
      <c r="G373" s="152"/>
      <c r="L373" s="152"/>
    </row>
    <row r="374" spans="4:12" ht="12.75">
      <c r="D374" s="716"/>
      <c r="F374" s="152"/>
      <c r="G374" s="152"/>
      <c r="L374" s="152"/>
    </row>
    <row r="375" spans="4:12" ht="12.75">
      <c r="D375" s="716"/>
      <c r="F375" s="152"/>
      <c r="G375" s="152"/>
      <c r="L375" s="152"/>
    </row>
    <row r="376" spans="4:12" ht="12.75">
      <c r="D376" s="716"/>
      <c r="F376" s="152"/>
      <c r="G376" s="152"/>
      <c r="L376" s="152"/>
    </row>
    <row r="377" spans="4:12" ht="12.75">
      <c r="D377" s="716"/>
      <c r="F377" s="152"/>
      <c r="G377" s="152"/>
      <c r="L377" s="152"/>
    </row>
    <row r="378" spans="4:12" ht="12.75">
      <c r="D378" s="716"/>
      <c r="F378" s="152"/>
      <c r="G378" s="152"/>
      <c r="L378" s="152"/>
    </row>
    <row r="379" spans="4:12" ht="12.75">
      <c r="D379" s="716"/>
      <c r="F379" s="152"/>
      <c r="G379" s="152"/>
      <c r="L379" s="152"/>
    </row>
    <row r="380" spans="4:12" ht="12.75">
      <c r="D380" s="716"/>
      <c r="F380" s="152"/>
      <c r="G380" s="152"/>
      <c r="L380" s="152"/>
    </row>
    <row r="381" spans="4:12" ht="12.75">
      <c r="D381" s="716"/>
      <c r="F381" s="152"/>
      <c r="G381" s="152"/>
      <c r="L381" s="152"/>
    </row>
    <row r="382" spans="4:12" ht="12.75">
      <c r="D382" s="716"/>
      <c r="F382" s="152"/>
      <c r="G382" s="152"/>
      <c r="L382" s="152"/>
    </row>
    <row r="383" spans="4:12" ht="12.75">
      <c r="D383" s="716"/>
      <c r="F383" s="152"/>
      <c r="G383" s="152"/>
      <c r="L383" s="152"/>
    </row>
    <row r="384" spans="4:12" ht="12.75">
      <c r="D384" s="716"/>
      <c r="F384" s="152"/>
      <c r="G384" s="152"/>
      <c r="L384" s="152"/>
    </row>
    <row r="385" spans="4:12" ht="12.75">
      <c r="D385" s="716"/>
      <c r="F385" s="152"/>
      <c r="G385" s="152"/>
      <c r="L385" s="152"/>
    </row>
    <row r="386" spans="4:12" ht="12.75">
      <c r="D386" s="716"/>
      <c r="F386" s="152"/>
      <c r="G386" s="152"/>
      <c r="L386" s="152"/>
    </row>
    <row r="387" spans="4:12" ht="12.75">
      <c r="D387" s="716"/>
      <c r="F387" s="152"/>
      <c r="G387" s="152"/>
      <c r="L387" s="152"/>
    </row>
    <row r="388" spans="4:12" ht="12.75">
      <c r="D388" s="716"/>
      <c r="F388" s="152"/>
      <c r="G388" s="152"/>
      <c r="L388" s="152"/>
    </row>
    <row r="389" spans="4:12" ht="12.75">
      <c r="D389" s="716"/>
      <c r="F389" s="152"/>
      <c r="G389" s="152"/>
      <c r="L389" s="152"/>
    </row>
    <row r="390" spans="4:12" ht="12.75">
      <c r="D390" s="716"/>
      <c r="F390" s="152"/>
      <c r="G390" s="152"/>
      <c r="L390" s="152"/>
    </row>
    <row r="391" spans="4:12" ht="12.75">
      <c r="D391" s="716"/>
      <c r="F391" s="152"/>
      <c r="G391" s="152"/>
      <c r="L391" s="152"/>
    </row>
    <row r="392" spans="4:12" ht="12.75">
      <c r="D392" s="716"/>
      <c r="F392" s="152"/>
      <c r="G392" s="152"/>
      <c r="L392" s="152"/>
    </row>
    <row r="393" spans="4:12" ht="12.75">
      <c r="D393" s="716"/>
      <c r="F393" s="152"/>
      <c r="G393" s="152"/>
      <c r="L393" s="152"/>
    </row>
    <row r="394" spans="4:12" ht="12.75">
      <c r="D394" s="716"/>
      <c r="F394" s="152"/>
      <c r="G394" s="152"/>
      <c r="L394" s="152"/>
    </row>
    <row r="395" spans="4:12" ht="12.75">
      <c r="D395" s="716"/>
      <c r="F395" s="152"/>
      <c r="G395" s="152"/>
      <c r="L395" s="152"/>
    </row>
    <row r="396" spans="4:12" ht="12.75">
      <c r="D396" s="716"/>
      <c r="F396" s="152"/>
      <c r="G396" s="152"/>
      <c r="L396" s="152"/>
    </row>
    <row r="397" spans="4:12" ht="12.75">
      <c r="D397" s="716"/>
      <c r="F397" s="152"/>
      <c r="G397" s="152"/>
      <c r="L397" s="152"/>
    </row>
    <row r="398" spans="4:12" ht="12.75">
      <c r="D398" s="716"/>
      <c r="F398" s="152"/>
      <c r="G398" s="152"/>
      <c r="L398" s="152"/>
    </row>
    <row r="399" spans="4:12" ht="12.75">
      <c r="D399" s="716"/>
      <c r="F399" s="152"/>
      <c r="G399" s="152"/>
      <c r="L399" s="152"/>
    </row>
    <row r="400" spans="4:12" ht="12.75">
      <c r="D400" s="716"/>
      <c r="F400" s="152"/>
      <c r="G400" s="152"/>
      <c r="L400" s="152"/>
    </row>
    <row r="401" spans="4:12" ht="12.75">
      <c r="D401" s="716"/>
      <c r="F401" s="152"/>
      <c r="G401" s="152"/>
      <c r="L401" s="152"/>
    </row>
    <row r="402" spans="4:12" ht="12.75">
      <c r="D402" s="716"/>
      <c r="F402" s="152"/>
      <c r="G402" s="152"/>
      <c r="L402" s="152"/>
    </row>
    <row r="403" spans="4:12" ht="12.75">
      <c r="D403" s="716"/>
      <c r="F403" s="152"/>
      <c r="G403" s="152"/>
      <c r="L403" s="152"/>
    </row>
    <row r="404" spans="4:12" ht="12.75">
      <c r="D404" s="716"/>
      <c r="F404" s="152"/>
      <c r="G404" s="152"/>
      <c r="L404" s="152"/>
    </row>
    <row r="405" spans="4:12" ht="12.75">
      <c r="D405" s="716"/>
      <c r="F405" s="152"/>
      <c r="G405" s="152"/>
      <c r="L405" s="152"/>
    </row>
    <row r="406" spans="4:12" ht="12.75">
      <c r="D406" s="716"/>
      <c r="F406" s="152"/>
      <c r="G406" s="152"/>
      <c r="L406" s="152"/>
    </row>
    <row r="407" spans="4:12" ht="12.75">
      <c r="D407" s="716"/>
      <c r="F407" s="152"/>
      <c r="G407" s="152"/>
      <c r="L407" s="152"/>
    </row>
    <row r="408" spans="4:12" ht="12.75">
      <c r="D408" s="716"/>
      <c r="F408" s="152"/>
      <c r="G408" s="152"/>
      <c r="L408" s="152"/>
    </row>
    <row r="409" spans="4:12" ht="12.75">
      <c r="D409" s="716"/>
      <c r="F409" s="152"/>
      <c r="G409" s="152"/>
      <c r="L409" s="152"/>
    </row>
    <row r="410" spans="4:12" ht="12.75">
      <c r="D410" s="716"/>
      <c r="F410" s="152"/>
      <c r="G410" s="152"/>
      <c r="L410" s="152"/>
    </row>
    <row r="411" spans="4:12" ht="12.75">
      <c r="D411" s="716"/>
      <c r="F411" s="152"/>
      <c r="G411" s="152"/>
      <c r="L411" s="152"/>
    </row>
    <row r="412" spans="4:12" ht="12.75">
      <c r="D412" s="716"/>
      <c r="F412" s="152"/>
      <c r="G412" s="152"/>
      <c r="L412" s="152"/>
    </row>
    <row r="413" spans="4:12" ht="12.75">
      <c r="D413" s="716"/>
      <c r="F413" s="152"/>
      <c r="G413" s="152"/>
      <c r="L413" s="152"/>
    </row>
    <row r="414" spans="4:12" ht="12.75">
      <c r="D414" s="716"/>
      <c r="F414" s="152"/>
      <c r="G414" s="152"/>
      <c r="L414" s="152"/>
    </row>
    <row r="415" spans="4:12" ht="12.75">
      <c r="D415" s="716"/>
      <c r="F415" s="152"/>
      <c r="G415" s="152"/>
      <c r="L415" s="152"/>
    </row>
    <row r="416" spans="4:12" ht="12.75">
      <c r="D416" s="716"/>
      <c r="F416" s="152"/>
      <c r="G416" s="152"/>
      <c r="L416" s="152"/>
    </row>
    <row r="417" spans="4:12" ht="12.75">
      <c r="D417" s="716"/>
      <c r="F417" s="152"/>
      <c r="G417" s="152"/>
      <c r="L417" s="152"/>
    </row>
    <row r="418" spans="4:12" ht="12.75">
      <c r="D418" s="716"/>
      <c r="F418" s="152"/>
      <c r="G418" s="152"/>
      <c r="L418" s="152"/>
    </row>
    <row r="419" spans="4:12" ht="12.75">
      <c r="D419" s="716"/>
      <c r="F419" s="152"/>
      <c r="G419" s="152"/>
      <c r="L419" s="152"/>
    </row>
    <row r="420" spans="4:12" ht="12.75">
      <c r="D420" s="716"/>
      <c r="F420" s="152"/>
      <c r="G420" s="152"/>
      <c r="L420" s="152"/>
    </row>
    <row r="421" spans="4:12" ht="12.75">
      <c r="D421" s="716"/>
      <c r="F421" s="152"/>
      <c r="G421" s="152"/>
      <c r="L421" s="152"/>
    </row>
    <row r="422" spans="4:12" ht="12.75">
      <c r="D422" s="716"/>
      <c r="F422" s="152"/>
      <c r="G422" s="152"/>
      <c r="L422" s="152"/>
    </row>
    <row r="423" spans="4:12" ht="12.75">
      <c r="D423" s="716"/>
      <c r="F423" s="152"/>
      <c r="G423" s="152"/>
      <c r="L423" s="152"/>
    </row>
    <row r="424" spans="4:12" ht="12.75">
      <c r="D424" s="716"/>
      <c r="F424" s="152"/>
      <c r="G424" s="152"/>
      <c r="L424" s="152"/>
    </row>
    <row r="425" spans="4:12" ht="12.75">
      <c r="D425" s="716"/>
      <c r="F425" s="152"/>
      <c r="G425" s="152"/>
      <c r="L425" s="152"/>
    </row>
    <row r="426" spans="4:12" ht="12.75">
      <c r="D426" s="716"/>
      <c r="F426" s="152"/>
      <c r="G426" s="152"/>
      <c r="L426" s="152"/>
    </row>
    <row r="427" spans="4:12" ht="12.75">
      <c r="D427" s="716"/>
      <c r="F427" s="152"/>
      <c r="G427" s="152"/>
      <c r="L427" s="152"/>
    </row>
    <row r="428" spans="4:12" ht="12.75">
      <c r="D428" s="716"/>
      <c r="F428" s="152"/>
      <c r="G428" s="152"/>
      <c r="L428" s="152"/>
    </row>
    <row r="429" spans="4:12" ht="12.75">
      <c r="D429" s="716"/>
      <c r="F429" s="152"/>
      <c r="G429" s="152"/>
      <c r="L429" s="152"/>
    </row>
    <row r="430" spans="4:12" ht="12.75">
      <c r="D430" s="716"/>
      <c r="F430" s="152"/>
      <c r="G430" s="152"/>
      <c r="L430" s="152"/>
    </row>
    <row r="431" spans="4:12" ht="12.75">
      <c r="D431" s="716"/>
      <c r="F431" s="152"/>
      <c r="G431" s="152"/>
      <c r="L431" s="152"/>
    </row>
    <row r="432" spans="4:12" ht="12.75">
      <c r="D432" s="716"/>
      <c r="F432" s="152"/>
      <c r="G432" s="152"/>
      <c r="L432" s="152"/>
    </row>
    <row r="433" spans="4:12" ht="12.75">
      <c r="D433" s="716"/>
      <c r="F433" s="152"/>
      <c r="G433" s="152"/>
      <c r="L433" s="152"/>
    </row>
    <row r="434" spans="4:12" ht="12.75">
      <c r="D434" s="716"/>
      <c r="F434" s="152"/>
      <c r="G434" s="152"/>
      <c r="L434" s="152"/>
    </row>
    <row r="435" spans="4:12" ht="12.75">
      <c r="D435" s="716"/>
      <c r="F435" s="152"/>
      <c r="G435" s="152"/>
      <c r="L435" s="152"/>
    </row>
    <row r="436" spans="4:12" ht="12.75">
      <c r="D436" s="716"/>
      <c r="F436" s="152"/>
      <c r="G436" s="152"/>
      <c r="L436" s="152"/>
    </row>
    <row r="437" spans="4:12" ht="12.75">
      <c r="D437" s="716"/>
      <c r="F437" s="152"/>
      <c r="G437" s="152"/>
      <c r="L437" s="152"/>
    </row>
    <row r="438" spans="4:12" ht="12.75">
      <c r="D438" s="716"/>
      <c r="F438" s="152"/>
      <c r="G438" s="152"/>
      <c r="L438" s="152"/>
    </row>
    <row r="439" spans="4:12" ht="12.75">
      <c r="D439" s="716"/>
      <c r="F439" s="152"/>
      <c r="G439" s="152"/>
      <c r="L439" s="152"/>
    </row>
    <row r="440" spans="4:12" ht="12.75">
      <c r="D440" s="716"/>
      <c r="F440" s="152"/>
      <c r="G440" s="152"/>
      <c r="L440" s="152"/>
    </row>
    <row r="441" spans="4:12" ht="12.75">
      <c r="D441" s="716"/>
      <c r="F441" s="152"/>
      <c r="G441" s="152"/>
      <c r="L441" s="152"/>
    </row>
    <row r="442" spans="4:12" ht="12.75">
      <c r="D442" s="716"/>
      <c r="F442" s="152"/>
      <c r="G442" s="152"/>
      <c r="L442" s="152"/>
    </row>
    <row r="443" spans="4:12" ht="12.75">
      <c r="D443" s="716"/>
      <c r="F443" s="152"/>
      <c r="G443" s="152"/>
      <c r="L443" s="152"/>
    </row>
    <row r="444" spans="4:12" ht="12.75">
      <c r="D444" s="716"/>
      <c r="F444" s="152"/>
      <c r="G444" s="152"/>
      <c r="L444" s="152"/>
    </row>
    <row r="445" spans="4:12" ht="12.75">
      <c r="D445" s="716"/>
      <c r="F445" s="152"/>
      <c r="G445" s="152"/>
      <c r="L445" s="152"/>
    </row>
    <row r="446" spans="4:12" ht="12.75">
      <c r="D446" s="716"/>
      <c r="F446" s="152"/>
      <c r="G446" s="152"/>
      <c r="L446" s="152"/>
    </row>
    <row r="447" spans="4:12" ht="12.75">
      <c r="D447" s="716"/>
      <c r="F447" s="152"/>
      <c r="G447" s="152"/>
      <c r="L447" s="152"/>
    </row>
    <row r="448" spans="4:12" ht="12.75">
      <c r="D448" s="716"/>
      <c r="F448" s="152"/>
      <c r="G448" s="152"/>
      <c r="L448" s="152"/>
    </row>
    <row r="449" spans="4:12" ht="12.75">
      <c r="D449" s="716"/>
      <c r="F449" s="152"/>
      <c r="G449" s="152"/>
      <c r="L449" s="152"/>
    </row>
    <row r="450" spans="4:12" ht="12.75">
      <c r="D450" s="716"/>
      <c r="F450" s="152"/>
      <c r="G450" s="152"/>
      <c r="L450" s="152"/>
    </row>
    <row r="451" spans="4:12" ht="12.75">
      <c r="D451" s="716"/>
      <c r="F451" s="152"/>
      <c r="G451" s="152"/>
      <c r="L451" s="152"/>
    </row>
    <row r="452" spans="4:12" ht="12.75">
      <c r="D452" s="716"/>
      <c r="F452" s="152"/>
      <c r="G452" s="152"/>
      <c r="L452" s="152"/>
    </row>
    <row r="453" spans="4:12" ht="12.75">
      <c r="D453" s="716"/>
      <c r="F453" s="152"/>
      <c r="G453" s="152"/>
      <c r="L453" s="152"/>
    </row>
    <row r="454" spans="4:12" ht="12.75">
      <c r="D454" s="716"/>
      <c r="F454" s="152"/>
      <c r="G454" s="152"/>
      <c r="L454" s="152"/>
    </row>
    <row r="455" spans="4:12" ht="12.75">
      <c r="D455" s="716"/>
      <c r="F455" s="152"/>
      <c r="G455" s="152"/>
      <c r="L455" s="152"/>
    </row>
    <row r="456" spans="4:12" ht="12.75">
      <c r="D456" s="716"/>
      <c r="F456" s="152"/>
      <c r="G456" s="152"/>
      <c r="L456" s="152"/>
    </row>
    <row r="457" spans="4:12" ht="12.75">
      <c r="D457" s="716"/>
      <c r="F457" s="152"/>
      <c r="G457" s="152"/>
      <c r="L457" s="152"/>
    </row>
    <row r="458" spans="4:12" ht="12.75">
      <c r="D458" s="716"/>
      <c r="F458" s="152"/>
      <c r="G458" s="152"/>
      <c r="L458" s="152"/>
    </row>
    <row r="459" spans="4:12" ht="12.75">
      <c r="D459" s="716"/>
      <c r="F459" s="152"/>
      <c r="G459" s="152"/>
      <c r="L459" s="152"/>
    </row>
    <row r="460" spans="4:12" ht="12.75">
      <c r="D460" s="716"/>
      <c r="F460" s="152"/>
      <c r="G460" s="152"/>
      <c r="L460" s="152"/>
    </row>
    <row r="461" spans="4:12" ht="12.75">
      <c r="D461" s="716"/>
      <c r="F461" s="152"/>
      <c r="G461" s="152"/>
      <c r="L461" s="152"/>
    </row>
    <row r="462" spans="4:12" ht="12.75">
      <c r="D462" s="716"/>
      <c r="F462" s="152"/>
      <c r="G462" s="152"/>
      <c r="L462" s="152"/>
    </row>
    <row r="463" spans="4:12" ht="12.75">
      <c r="D463" s="716"/>
      <c r="F463" s="152"/>
      <c r="G463" s="152"/>
      <c r="L463" s="152"/>
    </row>
    <row r="464" spans="4:12" ht="12.75">
      <c r="D464" s="716"/>
      <c r="F464" s="152"/>
      <c r="G464" s="152"/>
      <c r="L464" s="152"/>
    </row>
    <row r="465" spans="4:12" ht="12.75">
      <c r="D465" s="716"/>
      <c r="F465" s="152"/>
      <c r="G465" s="152"/>
      <c r="L465" s="152"/>
    </row>
    <row r="466" spans="4:12" ht="12.75">
      <c r="D466" s="716"/>
      <c r="F466" s="152"/>
      <c r="G466" s="152"/>
      <c r="L466" s="152"/>
    </row>
    <row r="467" spans="4:12" ht="12.75">
      <c r="D467" s="716"/>
      <c r="F467" s="152"/>
      <c r="G467" s="152"/>
      <c r="L467" s="152"/>
    </row>
    <row r="468" spans="4:12" ht="12.75">
      <c r="D468" s="716"/>
      <c r="F468" s="152"/>
      <c r="G468" s="152"/>
      <c r="L468" s="152"/>
    </row>
    <row r="469" spans="4:12" ht="12.75">
      <c r="D469" s="716"/>
      <c r="F469" s="152"/>
      <c r="G469" s="152"/>
      <c r="L469" s="152"/>
    </row>
    <row r="470" spans="4:12" ht="12.75">
      <c r="D470" s="716"/>
      <c r="F470" s="152"/>
      <c r="G470" s="152"/>
      <c r="L470" s="152"/>
    </row>
    <row r="471" spans="4:12" ht="12.75">
      <c r="D471" s="716"/>
      <c r="F471" s="152"/>
      <c r="G471" s="152"/>
      <c r="L471" s="152"/>
    </row>
    <row r="472" spans="4:12" ht="12.75">
      <c r="D472" s="716"/>
      <c r="F472" s="152"/>
      <c r="G472" s="152"/>
      <c r="L472" s="152"/>
    </row>
    <row r="473" spans="4:12" ht="12.75">
      <c r="D473" s="716"/>
      <c r="F473" s="152"/>
      <c r="G473" s="152"/>
      <c r="L473" s="152"/>
    </row>
    <row r="474" spans="4:12" ht="12.75">
      <c r="D474" s="716"/>
      <c r="F474" s="152"/>
      <c r="G474" s="152"/>
      <c r="L474" s="152"/>
    </row>
    <row r="475" spans="4:12" ht="12.75">
      <c r="D475" s="716"/>
      <c r="F475" s="152"/>
      <c r="G475" s="152"/>
      <c r="L475" s="152"/>
    </row>
    <row r="476" spans="4:12" ht="12.75">
      <c r="D476" s="716"/>
      <c r="F476" s="152"/>
      <c r="G476" s="152"/>
      <c r="L476" s="152"/>
    </row>
    <row r="477" spans="4:12" ht="12.75">
      <c r="D477" s="716"/>
      <c r="F477" s="152"/>
      <c r="G477" s="152"/>
      <c r="L477" s="152"/>
    </row>
    <row r="478" spans="4:12" ht="12.75">
      <c r="D478" s="716"/>
      <c r="F478" s="152"/>
      <c r="G478" s="152"/>
      <c r="L478" s="152"/>
    </row>
    <row r="479" spans="4:12" ht="12.75">
      <c r="D479" s="716"/>
      <c r="F479" s="152"/>
      <c r="G479" s="152"/>
      <c r="L479" s="152"/>
    </row>
    <row r="480" spans="4:12" ht="12.75">
      <c r="D480" s="716"/>
      <c r="F480" s="152"/>
      <c r="G480" s="152"/>
      <c r="L480" s="152"/>
    </row>
    <row r="481" spans="4:12" ht="12.75">
      <c r="D481" s="716"/>
      <c r="F481" s="152"/>
      <c r="G481" s="152"/>
      <c r="L481" s="152"/>
    </row>
    <row r="482" spans="4:12" ht="12.75">
      <c r="D482" s="716"/>
      <c r="F482" s="152"/>
      <c r="G482" s="152"/>
      <c r="L482" s="152"/>
    </row>
    <row r="483" spans="4:12" ht="12.75">
      <c r="D483" s="716"/>
      <c r="F483" s="152"/>
      <c r="G483" s="152"/>
      <c r="L483" s="152"/>
    </row>
    <row r="484" spans="4:12" ht="12.75">
      <c r="D484" s="716"/>
      <c r="F484" s="152"/>
      <c r="G484" s="152"/>
      <c r="L484" s="152"/>
    </row>
    <row r="485" spans="4:12" ht="12.75">
      <c r="D485" s="716"/>
      <c r="F485" s="152"/>
      <c r="G485" s="152"/>
      <c r="L485" s="152"/>
    </row>
    <row r="486" spans="4:12" ht="12.75">
      <c r="D486" s="716"/>
      <c r="F486" s="152"/>
      <c r="G486" s="152"/>
      <c r="L486" s="152"/>
    </row>
    <row r="487" spans="4:12" ht="12.75">
      <c r="D487" s="716"/>
      <c r="F487" s="152"/>
      <c r="G487" s="152"/>
      <c r="L487" s="152"/>
    </row>
    <row r="488" spans="4:12" ht="12.75">
      <c r="D488" s="716"/>
      <c r="F488" s="152"/>
      <c r="G488" s="152"/>
      <c r="L488" s="152"/>
    </row>
    <row r="489" spans="4:12" ht="12.75">
      <c r="D489" s="716"/>
      <c r="F489" s="152"/>
      <c r="G489" s="152"/>
      <c r="L489" s="152"/>
    </row>
    <row r="490" spans="4:12" ht="12.75">
      <c r="D490" s="716"/>
      <c r="F490" s="152"/>
      <c r="G490" s="152"/>
      <c r="L490" s="152"/>
    </row>
    <row r="491" spans="4:12" ht="12.75">
      <c r="D491" s="716"/>
      <c r="F491" s="152"/>
      <c r="G491" s="152"/>
      <c r="L491" s="152"/>
    </row>
    <row r="492" spans="4:12" ht="12.75">
      <c r="D492" s="716"/>
      <c r="F492" s="152"/>
      <c r="G492" s="152"/>
      <c r="L492" s="152"/>
    </row>
    <row r="493" spans="4:12" ht="12.75">
      <c r="D493" s="716"/>
      <c r="F493" s="152"/>
      <c r="G493" s="152"/>
      <c r="L493" s="152"/>
    </row>
    <row r="494" spans="4:12" ht="12.75">
      <c r="D494" s="716"/>
      <c r="F494" s="152"/>
      <c r="G494" s="152"/>
      <c r="L494" s="152"/>
    </row>
    <row r="495" spans="4:12" ht="12.75">
      <c r="D495" s="716"/>
      <c r="F495" s="152"/>
      <c r="G495" s="152"/>
      <c r="L495" s="152"/>
    </row>
    <row r="496" spans="4:12" ht="12.75">
      <c r="D496" s="716"/>
      <c r="F496" s="152"/>
      <c r="G496" s="152"/>
      <c r="L496" s="152"/>
    </row>
    <row r="497" spans="4:12" ht="12.75">
      <c r="D497" s="716"/>
      <c r="F497" s="152"/>
      <c r="G497" s="152"/>
      <c r="L497" s="152"/>
    </row>
    <row r="498" spans="4:12" ht="12.75">
      <c r="D498" s="716"/>
      <c r="F498" s="152"/>
      <c r="G498" s="152"/>
      <c r="L498" s="152"/>
    </row>
    <row r="499" spans="4:12" ht="12.75">
      <c r="D499" s="716"/>
      <c r="F499" s="152"/>
      <c r="G499" s="152"/>
      <c r="L499" s="152"/>
    </row>
    <row r="500" spans="4:12" ht="12.75">
      <c r="D500" s="716"/>
      <c r="F500" s="152"/>
      <c r="G500" s="152"/>
      <c r="L500" s="152"/>
    </row>
    <row r="501" spans="4:12" ht="12.75">
      <c r="D501" s="716"/>
      <c r="F501" s="152"/>
      <c r="G501" s="152"/>
      <c r="L501" s="152"/>
    </row>
    <row r="502" spans="4:12" ht="12.75">
      <c r="D502" s="716"/>
      <c r="F502" s="152"/>
      <c r="G502" s="152"/>
      <c r="L502" s="152"/>
    </row>
    <row r="503" spans="4:12" ht="12.75">
      <c r="D503" s="716"/>
      <c r="F503" s="152"/>
      <c r="G503" s="152"/>
      <c r="L503" s="152"/>
    </row>
    <row r="504" spans="4:12" ht="12.75">
      <c r="D504" s="716"/>
      <c r="F504" s="152"/>
      <c r="G504" s="152"/>
      <c r="L504" s="152"/>
    </row>
    <row r="505" spans="4:12" ht="12.75">
      <c r="D505" s="716"/>
      <c r="F505" s="152"/>
      <c r="G505" s="152"/>
      <c r="L505" s="152"/>
    </row>
    <row r="506" spans="4:12" ht="12.75">
      <c r="D506" s="716"/>
      <c r="F506" s="152"/>
      <c r="G506" s="152"/>
      <c r="L506" s="152"/>
    </row>
    <row r="507" spans="4:12" ht="12.75">
      <c r="D507" s="716"/>
      <c r="F507" s="152"/>
      <c r="G507" s="152"/>
      <c r="L507" s="152"/>
    </row>
    <row r="508" spans="4:12" ht="12.75">
      <c r="D508" s="716"/>
      <c r="F508" s="152"/>
      <c r="G508" s="152"/>
      <c r="L508" s="152"/>
    </row>
    <row r="509" spans="4:12" ht="12.75">
      <c r="D509" s="716"/>
      <c r="F509" s="152"/>
      <c r="G509" s="152"/>
      <c r="L509" s="152"/>
    </row>
    <row r="510" spans="4:12" ht="12.75">
      <c r="D510" s="716"/>
      <c r="F510" s="152"/>
      <c r="G510" s="152"/>
      <c r="L510" s="152"/>
    </row>
    <row r="511" spans="4:12" ht="12.75">
      <c r="D511" s="716"/>
      <c r="F511" s="152"/>
      <c r="G511" s="152"/>
      <c r="L511" s="152"/>
    </row>
    <row r="512" spans="4:12" ht="12.75">
      <c r="D512" s="716"/>
      <c r="F512" s="152"/>
      <c r="G512" s="152"/>
      <c r="L512" s="152"/>
    </row>
    <row r="513" spans="4:12" ht="12.75">
      <c r="D513" s="716"/>
      <c r="F513" s="152"/>
      <c r="G513" s="152"/>
      <c r="L513" s="152"/>
    </row>
    <row r="514" spans="4:12" ht="12.75">
      <c r="D514" s="716"/>
      <c r="F514" s="152"/>
      <c r="G514" s="152"/>
      <c r="L514" s="152"/>
    </row>
    <row r="515" spans="4:12" ht="12.75">
      <c r="D515" s="716"/>
      <c r="F515" s="152"/>
      <c r="G515" s="152"/>
      <c r="L515" s="152"/>
    </row>
    <row r="516" spans="4:12" ht="12.75">
      <c r="D516" s="716"/>
      <c r="F516" s="152"/>
      <c r="G516" s="152"/>
      <c r="L516" s="152"/>
    </row>
    <row r="517" spans="4:12" ht="12.75">
      <c r="D517" s="716"/>
      <c r="F517" s="152"/>
      <c r="G517" s="152"/>
      <c r="L517" s="152"/>
    </row>
    <row r="518" spans="4:12" ht="12.75">
      <c r="D518" s="716"/>
      <c r="F518" s="152"/>
      <c r="G518" s="152"/>
      <c r="L518" s="152"/>
    </row>
    <row r="519" spans="4:12" ht="12.75">
      <c r="D519" s="716"/>
      <c r="F519" s="152"/>
      <c r="G519" s="152"/>
      <c r="L519" s="152"/>
    </row>
    <row r="520" spans="4:12" ht="12.75">
      <c r="D520" s="716"/>
      <c r="F520" s="152"/>
      <c r="G520" s="152"/>
      <c r="L520" s="152"/>
    </row>
    <row r="521" spans="4:12" ht="12.75">
      <c r="D521" s="716"/>
      <c r="F521" s="152"/>
      <c r="G521" s="152"/>
      <c r="L521" s="152"/>
    </row>
    <row r="522" spans="4:12" ht="12.75">
      <c r="D522" s="716"/>
      <c r="F522" s="152"/>
      <c r="G522" s="152"/>
      <c r="L522" s="152"/>
    </row>
    <row r="523" spans="4:12" ht="12.75">
      <c r="D523" s="716"/>
      <c r="F523" s="152"/>
      <c r="G523" s="152"/>
      <c r="L523" s="152"/>
    </row>
    <row r="524" spans="4:12" ht="12.75">
      <c r="D524" s="716"/>
      <c r="F524" s="152"/>
      <c r="G524" s="152"/>
      <c r="L524" s="152"/>
    </row>
    <row r="525" spans="4:12" ht="12.75">
      <c r="D525" s="716"/>
      <c r="F525" s="152"/>
      <c r="G525" s="152"/>
      <c r="L525" s="152"/>
    </row>
    <row r="526" spans="4:12" ht="12.75">
      <c r="D526" s="716"/>
      <c r="F526" s="152"/>
      <c r="G526" s="152"/>
      <c r="L526" s="152"/>
    </row>
    <row r="527" spans="4:12" ht="12.75">
      <c r="D527" s="716"/>
      <c r="F527" s="152"/>
      <c r="G527" s="152"/>
      <c r="L527" s="152"/>
    </row>
    <row r="528" spans="4:12" ht="12.75">
      <c r="D528" s="716"/>
      <c r="F528" s="152"/>
      <c r="G528" s="152"/>
      <c r="L528" s="152"/>
    </row>
    <row r="529" spans="4:12" ht="12.75">
      <c r="D529" s="716"/>
      <c r="F529" s="152"/>
      <c r="G529" s="152"/>
      <c r="L529" s="152"/>
    </row>
    <row r="530" spans="4:12" ht="12.75">
      <c r="D530" s="716"/>
      <c r="F530" s="152"/>
      <c r="G530" s="152"/>
      <c r="L530" s="152"/>
    </row>
    <row r="531" spans="4:12" ht="12.75">
      <c r="D531" s="716"/>
      <c r="F531" s="152"/>
      <c r="G531" s="152"/>
      <c r="L531" s="152"/>
    </row>
    <row r="532" spans="4:12" ht="12.75">
      <c r="D532" s="716"/>
      <c r="F532" s="152"/>
      <c r="G532" s="152"/>
      <c r="L532" s="152"/>
    </row>
    <row r="533" spans="4:12" ht="12.75">
      <c r="D533" s="716"/>
      <c r="F533" s="152"/>
      <c r="G533" s="152"/>
      <c r="L533" s="152"/>
    </row>
    <row r="534" spans="4:12" ht="12.75">
      <c r="D534" s="716"/>
      <c r="F534" s="152"/>
      <c r="G534" s="152"/>
      <c r="L534" s="152"/>
    </row>
    <row r="535" spans="4:12" ht="12.75">
      <c r="D535" s="716"/>
      <c r="F535" s="152"/>
      <c r="G535" s="152"/>
      <c r="L535" s="152"/>
    </row>
    <row r="536" spans="4:12" ht="12.75">
      <c r="D536" s="716"/>
      <c r="F536" s="152"/>
      <c r="G536" s="152"/>
      <c r="L536" s="152"/>
    </row>
    <row r="537" spans="4:12" ht="12.75">
      <c r="D537" s="716"/>
      <c r="F537" s="152"/>
      <c r="G537" s="152"/>
      <c r="L537" s="152"/>
    </row>
    <row r="538" spans="4:12" ht="12.75">
      <c r="D538" s="716"/>
      <c r="F538" s="152"/>
      <c r="G538" s="152"/>
      <c r="L538" s="152"/>
    </row>
    <row r="539" spans="4:12" ht="12.75">
      <c r="D539" s="716"/>
      <c r="F539" s="152"/>
      <c r="G539" s="152"/>
      <c r="L539" s="152"/>
    </row>
    <row r="540" spans="4:12" ht="12.75">
      <c r="D540" s="716"/>
      <c r="F540" s="152"/>
      <c r="G540" s="152"/>
      <c r="L540" s="152"/>
    </row>
    <row r="541" spans="4:12" ht="12.75">
      <c r="D541" s="716"/>
      <c r="F541" s="152"/>
      <c r="G541" s="152"/>
      <c r="L541" s="152"/>
    </row>
    <row r="542" spans="4:12" ht="12.75">
      <c r="D542" s="716"/>
      <c r="F542" s="152"/>
      <c r="G542" s="152"/>
      <c r="L542" s="152"/>
    </row>
    <row r="543" spans="4:12" ht="12.75">
      <c r="D543" s="716"/>
      <c r="F543" s="152"/>
      <c r="G543" s="152"/>
      <c r="L543" s="152"/>
    </row>
    <row r="544" spans="4:12" ht="12.75">
      <c r="D544" s="716"/>
      <c r="F544" s="152"/>
      <c r="G544" s="152"/>
      <c r="L544" s="152"/>
    </row>
    <row r="545" spans="4:12" ht="12.75">
      <c r="D545" s="716"/>
      <c r="F545" s="152"/>
      <c r="G545" s="152"/>
      <c r="L545" s="152"/>
    </row>
    <row r="546" spans="4:12" ht="12.75">
      <c r="D546" s="716"/>
      <c r="F546" s="152"/>
      <c r="G546" s="152"/>
      <c r="L546" s="152"/>
    </row>
    <row r="547" spans="4:12" ht="12.75">
      <c r="D547" s="716"/>
      <c r="F547" s="152"/>
      <c r="G547" s="152"/>
      <c r="L547" s="152"/>
    </row>
    <row r="548" spans="4:12" ht="12.75">
      <c r="D548" s="716"/>
      <c r="F548" s="152"/>
      <c r="G548" s="152"/>
      <c r="L548" s="152"/>
    </row>
    <row r="549" spans="4:12" ht="12.75">
      <c r="D549" s="716"/>
      <c r="F549" s="152"/>
      <c r="G549" s="152"/>
      <c r="L549" s="152"/>
    </row>
    <row r="550" spans="4:12" ht="12.75">
      <c r="D550" s="716"/>
      <c r="F550" s="152"/>
      <c r="G550" s="152"/>
      <c r="L550" s="152"/>
    </row>
    <row r="551" spans="4:12" ht="12.75">
      <c r="D551" s="716"/>
      <c r="F551" s="152"/>
      <c r="G551" s="152"/>
      <c r="L551" s="152"/>
    </row>
    <row r="552" spans="4:12" ht="12.75">
      <c r="D552" s="716"/>
      <c r="F552" s="152"/>
      <c r="G552" s="152"/>
      <c r="L552" s="152"/>
    </row>
    <row r="553" spans="4:12" ht="12.75">
      <c r="D553" s="716"/>
      <c r="F553" s="152"/>
      <c r="G553" s="152"/>
      <c r="L553" s="152"/>
    </row>
    <row r="554" spans="4:12" ht="12.75">
      <c r="D554" s="716"/>
      <c r="F554" s="152"/>
      <c r="G554" s="152"/>
      <c r="L554" s="152"/>
    </row>
    <row r="555" spans="4:12" ht="12.75">
      <c r="D555" s="716"/>
      <c r="F555" s="152"/>
      <c r="G555" s="152"/>
      <c r="L555" s="152"/>
    </row>
    <row r="556" spans="4:12" ht="12.75">
      <c r="D556" s="716"/>
      <c r="F556" s="152"/>
      <c r="G556" s="152"/>
      <c r="L556" s="152"/>
    </row>
    <row r="557" spans="4:12" ht="12.75">
      <c r="D557" s="716"/>
      <c r="F557" s="152"/>
      <c r="G557" s="152"/>
      <c r="L557" s="152"/>
    </row>
    <row r="558" spans="4:12" ht="12.75">
      <c r="D558" s="716"/>
      <c r="F558" s="152"/>
      <c r="G558" s="152"/>
      <c r="L558" s="152"/>
    </row>
    <row r="559" spans="4:12" ht="12.75">
      <c r="D559" s="716"/>
      <c r="F559" s="152"/>
      <c r="G559" s="152"/>
      <c r="L559" s="152"/>
    </row>
    <row r="560" spans="4:12" ht="12.75">
      <c r="D560" s="716"/>
      <c r="F560" s="152"/>
      <c r="G560" s="152"/>
      <c r="L560" s="152"/>
    </row>
    <row r="561" spans="4:12" ht="12.75">
      <c r="D561" s="716"/>
      <c r="F561" s="152"/>
      <c r="G561" s="152"/>
      <c r="L561" s="152"/>
    </row>
    <row r="562" spans="4:12" ht="12.75">
      <c r="D562" s="716"/>
      <c r="F562" s="152"/>
      <c r="G562" s="152"/>
      <c r="L562" s="152"/>
    </row>
    <row r="563" spans="4:12" ht="12.75">
      <c r="D563" s="716"/>
      <c r="F563" s="152"/>
      <c r="G563" s="152"/>
      <c r="L563" s="152"/>
    </row>
    <row r="564" spans="4:12" ht="12.75">
      <c r="D564" s="716"/>
      <c r="F564" s="152"/>
      <c r="G564" s="152"/>
      <c r="L564" s="152"/>
    </row>
    <row r="565" spans="4:12" ht="12.75">
      <c r="D565" s="716"/>
      <c r="F565" s="152"/>
      <c r="G565" s="152"/>
      <c r="L565" s="152"/>
    </row>
    <row r="566" spans="4:12" ht="12.75">
      <c r="D566" s="716"/>
      <c r="F566" s="152"/>
      <c r="G566" s="152"/>
      <c r="L566" s="152"/>
    </row>
    <row r="567" spans="4:12" ht="12.75">
      <c r="D567" s="716"/>
      <c r="F567" s="152"/>
      <c r="G567" s="152"/>
      <c r="L567" s="152"/>
    </row>
    <row r="568" spans="4:12" ht="12.75">
      <c r="D568" s="716"/>
      <c r="F568" s="152"/>
      <c r="G568" s="152"/>
      <c r="L568" s="152"/>
    </row>
    <row r="569" spans="4:12" ht="12.75">
      <c r="D569" s="716"/>
      <c r="F569" s="152"/>
      <c r="G569" s="152"/>
      <c r="L569" s="152"/>
    </row>
    <row r="570" spans="4:12" ht="12.75">
      <c r="D570" s="716"/>
      <c r="F570" s="152"/>
      <c r="G570" s="152"/>
      <c r="L570" s="152"/>
    </row>
    <row r="571" spans="4:12" ht="12.75">
      <c r="D571" s="716"/>
      <c r="F571" s="152"/>
      <c r="G571" s="152"/>
      <c r="L571" s="152"/>
    </row>
    <row r="572" spans="4:12" ht="12.75">
      <c r="D572" s="716"/>
      <c r="F572" s="152"/>
      <c r="G572" s="152"/>
      <c r="L572" s="152"/>
    </row>
    <row r="573" spans="4:12" ht="12.75">
      <c r="D573" s="716"/>
      <c r="F573" s="152"/>
      <c r="G573" s="152"/>
      <c r="L573" s="152"/>
    </row>
    <row r="574" spans="4:12" ht="12.75">
      <c r="D574" s="716"/>
      <c r="F574" s="152"/>
      <c r="G574" s="152"/>
      <c r="L574" s="152"/>
    </row>
    <row r="575" spans="4:12" ht="12.75">
      <c r="D575" s="716"/>
      <c r="F575" s="152"/>
      <c r="G575" s="152"/>
      <c r="L575" s="152"/>
    </row>
    <row r="576" spans="4:12" ht="12.75">
      <c r="D576" s="716"/>
      <c r="F576" s="152"/>
      <c r="G576" s="152"/>
      <c r="L576" s="152"/>
    </row>
    <row r="577" spans="4:12" ht="12.75">
      <c r="D577" s="716"/>
      <c r="F577" s="152"/>
      <c r="G577" s="152"/>
      <c r="L577" s="152"/>
    </row>
    <row r="578" spans="4:12" ht="12.75">
      <c r="D578" s="716"/>
      <c r="F578" s="152"/>
      <c r="G578" s="152"/>
      <c r="L578" s="152"/>
    </row>
    <row r="579" spans="4:12" ht="12.75">
      <c r="D579" s="716"/>
      <c r="F579" s="152"/>
      <c r="G579" s="152"/>
      <c r="L579" s="152"/>
    </row>
    <row r="580" spans="4:12" ht="12.75">
      <c r="D580" s="716"/>
      <c r="F580" s="152"/>
      <c r="G580" s="152"/>
      <c r="L580" s="152"/>
    </row>
    <row r="581" spans="4:12" ht="12.75">
      <c r="D581" s="716"/>
      <c r="F581" s="152"/>
      <c r="G581" s="152"/>
      <c r="L581" s="152"/>
    </row>
    <row r="582" spans="4:12" ht="12.75">
      <c r="D582" s="716"/>
      <c r="F582" s="152"/>
      <c r="G582" s="152"/>
      <c r="L582" s="152"/>
    </row>
    <row r="583" spans="4:12" ht="12.75">
      <c r="D583" s="716"/>
      <c r="F583" s="152"/>
      <c r="G583" s="152"/>
      <c r="L583" s="152"/>
    </row>
    <row r="584" spans="4:12" ht="12.75">
      <c r="D584" s="716"/>
      <c r="F584" s="152"/>
      <c r="G584" s="152"/>
      <c r="L584" s="152"/>
    </row>
    <row r="585" spans="4:12" ht="12.75">
      <c r="D585" s="716"/>
      <c r="F585" s="152"/>
      <c r="G585" s="152"/>
      <c r="L585" s="152"/>
    </row>
    <row r="586" spans="4:12" ht="12.75">
      <c r="D586" s="716"/>
      <c r="F586" s="152"/>
      <c r="G586" s="152"/>
      <c r="L586" s="152"/>
    </row>
    <row r="587" spans="4:12" ht="12.75">
      <c r="D587" s="716"/>
      <c r="F587" s="152"/>
      <c r="G587" s="152"/>
      <c r="L587" s="152"/>
    </row>
    <row r="588" spans="4:12" ht="12.75">
      <c r="D588" s="716"/>
      <c r="F588" s="152"/>
      <c r="G588" s="152"/>
      <c r="L588" s="152"/>
    </row>
    <row r="589" spans="4:12" ht="12.75">
      <c r="D589" s="716"/>
      <c r="F589" s="152"/>
      <c r="G589" s="152"/>
      <c r="L589" s="152"/>
    </row>
    <row r="590" spans="4:12" ht="12.75">
      <c r="D590" s="716"/>
      <c r="F590" s="152"/>
      <c r="G590" s="152"/>
      <c r="L590" s="152"/>
    </row>
    <row r="591" spans="4:12" ht="12.75">
      <c r="D591" s="716"/>
      <c r="F591" s="152"/>
      <c r="G591" s="152"/>
      <c r="L591" s="152"/>
    </row>
    <row r="592" spans="4:12" ht="12.75">
      <c r="D592" s="716"/>
      <c r="F592" s="152"/>
      <c r="G592" s="152"/>
      <c r="L592" s="152"/>
    </row>
    <row r="593" spans="4:12" ht="12.75">
      <c r="D593" s="716"/>
      <c r="F593" s="152"/>
      <c r="G593" s="152"/>
      <c r="L593" s="152"/>
    </row>
    <row r="594" spans="4:12" ht="12.75">
      <c r="D594" s="716"/>
      <c r="F594" s="152"/>
      <c r="G594" s="152"/>
      <c r="L594" s="152"/>
    </row>
    <row r="595" spans="4:12" ht="12.75">
      <c r="D595" s="716"/>
      <c r="F595" s="152"/>
      <c r="G595" s="152"/>
      <c r="L595" s="152"/>
    </row>
    <row r="596" spans="4:12" ht="12.75">
      <c r="D596" s="716"/>
      <c r="F596" s="152"/>
      <c r="G596" s="152"/>
      <c r="L596" s="152"/>
    </row>
    <row r="597" spans="4:12" ht="12.75">
      <c r="D597" s="716"/>
      <c r="F597" s="152"/>
      <c r="G597" s="152"/>
      <c r="L597" s="152"/>
    </row>
    <row r="598" spans="4:12" ht="12.75">
      <c r="D598" s="716"/>
      <c r="F598" s="152"/>
      <c r="G598" s="152"/>
      <c r="L598" s="152"/>
    </row>
    <row r="599" spans="4:12" ht="12.75">
      <c r="D599" s="716"/>
      <c r="F599" s="152"/>
      <c r="G599" s="152"/>
      <c r="L599" s="152"/>
    </row>
    <row r="600" spans="4:12" ht="12.75">
      <c r="D600" s="716"/>
      <c r="F600" s="152"/>
      <c r="G600" s="152"/>
      <c r="L600" s="152"/>
    </row>
    <row r="601" spans="4:12" ht="12.75">
      <c r="D601" s="716"/>
      <c r="F601" s="152"/>
      <c r="G601" s="152"/>
      <c r="L601" s="152"/>
    </row>
    <row r="602" spans="4:12" ht="12.75">
      <c r="D602" s="716"/>
      <c r="F602" s="152"/>
      <c r="G602" s="152"/>
      <c r="L602" s="152"/>
    </row>
    <row r="603" spans="4:12" ht="12.75">
      <c r="D603" s="716"/>
      <c r="F603" s="152"/>
      <c r="G603" s="152"/>
      <c r="L603" s="152"/>
    </row>
    <row r="604" spans="4:12" ht="12.75">
      <c r="D604" s="716"/>
      <c r="F604" s="152"/>
      <c r="G604" s="152"/>
      <c r="L604" s="152"/>
    </row>
    <row r="605" spans="4:12" ht="12.75">
      <c r="D605" s="716"/>
      <c r="F605" s="152"/>
      <c r="G605" s="152"/>
      <c r="L605" s="152"/>
    </row>
    <row r="606" spans="4:12" ht="12.75">
      <c r="D606" s="716"/>
      <c r="F606" s="152"/>
      <c r="G606" s="152"/>
      <c r="L606" s="152"/>
    </row>
    <row r="607" spans="4:12" ht="12.75">
      <c r="D607" s="716"/>
      <c r="F607" s="152"/>
      <c r="G607" s="152"/>
      <c r="L607" s="152"/>
    </row>
    <row r="608" spans="4:12" ht="12.75">
      <c r="D608" s="716"/>
      <c r="F608" s="152"/>
      <c r="G608" s="152"/>
      <c r="L608" s="152"/>
    </row>
    <row r="609" spans="4:12" ht="12.75">
      <c r="D609" s="716"/>
      <c r="F609" s="152"/>
      <c r="G609" s="152"/>
      <c r="L609" s="152"/>
    </row>
    <row r="610" spans="4:12" ht="12.75">
      <c r="D610" s="716"/>
      <c r="F610" s="152"/>
      <c r="G610" s="152"/>
      <c r="L610" s="152"/>
    </row>
    <row r="611" spans="4:12" ht="12.75">
      <c r="D611" s="716"/>
      <c r="F611" s="152"/>
      <c r="G611" s="152"/>
      <c r="L611" s="152"/>
    </row>
    <row r="612" spans="4:12" ht="12.75">
      <c r="D612" s="716"/>
      <c r="F612" s="152"/>
      <c r="G612" s="152"/>
      <c r="L612" s="152"/>
    </row>
    <row r="613" spans="4:12" ht="12.75">
      <c r="D613" s="716"/>
      <c r="F613" s="152"/>
      <c r="G613" s="152"/>
      <c r="L613" s="152"/>
    </row>
    <row r="614" spans="4:12" ht="12.75">
      <c r="D614" s="716"/>
      <c r="F614" s="152"/>
      <c r="G614" s="152"/>
      <c r="L614" s="152"/>
    </row>
    <row r="615" spans="4:12" ht="12.75">
      <c r="D615" s="716"/>
      <c r="F615" s="152"/>
      <c r="G615" s="152"/>
      <c r="L615" s="152"/>
    </row>
    <row r="616" spans="4:12" ht="12.75">
      <c r="D616" s="716"/>
      <c r="F616" s="152"/>
      <c r="G616" s="152"/>
      <c r="L616" s="152"/>
    </row>
    <row r="617" spans="4:12" ht="12.75">
      <c r="D617" s="716"/>
      <c r="F617" s="152"/>
      <c r="G617" s="152"/>
      <c r="L617" s="152"/>
    </row>
    <row r="618" spans="4:12" ht="12.75">
      <c r="D618" s="716"/>
      <c r="F618" s="152"/>
      <c r="G618" s="152"/>
      <c r="L618" s="152"/>
    </row>
    <row r="619" spans="4:12" ht="12.75">
      <c r="D619" s="716"/>
      <c r="F619" s="152"/>
      <c r="G619" s="152"/>
      <c r="L619" s="152"/>
    </row>
    <row r="620" spans="4:12" ht="12.75">
      <c r="D620" s="716"/>
      <c r="F620" s="152"/>
      <c r="G620" s="152"/>
      <c r="L620" s="152"/>
    </row>
    <row r="621" spans="4:12" ht="12.75">
      <c r="D621" s="716"/>
      <c r="F621" s="152"/>
      <c r="G621" s="152"/>
      <c r="L621" s="152"/>
    </row>
    <row r="622" spans="4:12" ht="12.75">
      <c r="D622" s="716"/>
      <c r="F622" s="152"/>
      <c r="G622" s="152"/>
      <c r="L622" s="152"/>
    </row>
    <row r="623" spans="4:12" ht="12.75">
      <c r="D623" s="716"/>
      <c r="F623" s="152"/>
      <c r="G623" s="152"/>
      <c r="L623" s="152"/>
    </row>
    <row r="624" spans="4:12" ht="12.75">
      <c r="D624" s="716"/>
      <c r="F624" s="152"/>
      <c r="G624" s="152"/>
      <c r="L624" s="152"/>
    </row>
    <row r="625" spans="4:12" ht="12.75">
      <c r="D625" s="716"/>
      <c r="F625" s="152"/>
      <c r="G625" s="152"/>
      <c r="L625" s="152"/>
    </row>
    <row r="626" spans="4:12" ht="12.75">
      <c r="D626" s="716"/>
      <c r="F626" s="152"/>
      <c r="G626" s="152"/>
      <c r="L626" s="152"/>
    </row>
    <row r="627" spans="4:12" ht="12.75">
      <c r="D627" s="716"/>
      <c r="F627" s="152"/>
      <c r="G627" s="152"/>
      <c r="L627" s="152"/>
    </row>
    <row r="628" spans="4:12" ht="12.75">
      <c r="D628" s="716"/>
      <c r="F628" s="152"/>
      <c r="G628" s="152"/>
      <c r="L628" s="152"/>
    </row>
    <row r="629" spans="4:12" ht="12.75">
      <c r="D629" s="716"/>
      <c r="F629" s="152"/>
      <c r="G629" s="152"/>
      <c r="L629" s="152"/>
    </row>
    <row r="630" spans="4:12" ht="12.75">
      <c r="D630" s="716"/>
      <c r="F630" s="152"/>
      <c r="G630" s="152"/>
      <c r="L630" s="152"/>
    </row>
    <row r="631" spans="4:12" ht="12.75">
      <c r="D631" s="716"/>
      <c r="F631" s="152"/>
      <c r="G631" s="152"/>
      <c r="L631" s="152"/>
    </row>
    <row r="632" spans="4:12" ht="12.75">
      <c r="D632" s="716"/>
      <c r="F632" s="152"/>
      <c r="G632" s="152"/>
      <c r="L632" s="152"/>
    </row>
    <row r="633" spans="4:12" ht="12.75">
      <c r="D633" s="716"/>
      <c r="F633" s="152"/>
      <c r="G633" s="152"/>
      <c r="L633" s="152"/>
    </row>
    <row r="634" spans="4:12" ht="12.75">
      <c r="D634" s="716"/>
      <c r="F634" s="152"/>
      <c r="G634" s="152"/>
      <c r="L634" s="152"/>
    </row>
    <row r="635" spans="4:12" ht="12.75">
      <c r="D635" s="716"/>
      <c r="F635" s="152"/>
      <c r="G635" s="152"/>
      <c r="L635" s="152"/>
    </row>
    <row r="636" spans="4:12" ht="12.75">
      <c r="D636" s="716"/>
      <c r="F636" s="152"/>
      <c r="G636" s="152"/>
      <c r="L636" s="152"/>
    </row>
    <row r="637" spans="4:12" ht="12.75">
      <c r="D637" s="716"/>
      <c r="F637" s="152"/>
      <c r="G637" s="152"/>
      <c r="L637" s="152"/>
    </row>
    <row r="638" spans="4:12" ht="12.75">
      <c r="D638" s="716"/>
      <c r="F638" s="152"/>
      <c r="G638" s="152"/>
      <c r="L638" s="152"/>
    </row>
    <row r="639" spans="4:12" ht="12.75">
      <c r="D639" s="716"/>
      <c r="F639" s="152"/>
      <c r="G639" s="152"/>
      <c r="L639" s="152"/>
    </row>
    <row r="640" spans="4:12" ht="12.75">
      <c r="D640" s="716"/>
      <c r="F640" s="152"/>
      <c r="G640" s="152"/>
      <c r="L640" s="152"/>
    </row>
    <row r="641" spans="4:12" ht="12.75">
      <c r="D641" s="716"/>
      <c r="F641" s="152"/>
      <c r="G641" s="152"/>
      <c r="L641" s="152"/>
    </row>
    <row r="642" spans="4:12" ht="12.75">
      <c r="D642" s="716"/>
      <c r="F642" s="152"/>
      <c r="G642" s="152"/>
      <c r="L642" s="152"/>
    </row>
    <row r="643" spans="4:12" ht="12.75">
      <c r="D643" s="716"/>
      <c r="F643" s="152"/>
      <c r="G643" s="152"/>
      <c r="L643" s="152"/>
    </row>
    <row r="644" spans="4:12" ht="12.75">
      <c r="D644" s="716"/>
      <c r="F644" s="152"/>
      <c r="G644" s="152"/>
      <c r="L644" s="152"/>
    </row>
    <row r="645" spans="4:12" ht="12.75">
      <c r="D645" s="716"/>
      <c r="F645" s="152"/>
      <c r="G645" s="152"/>
      <c r="L645" s="152"/>
    </row>
    <row r="646" spans="4:12" ht="12.75">
      <c r="D646" s="716"/>
      <c r="F646" s="152"/>
      <c r="G646" s="152"/>
      <c r="L646" s="152"/>
    </row>
    <row r="647" spans="4:12" ht="12.75">
      <c r="D647" s="716"/>
      <c r="F647" s="152"/>
      <c r="G647" s="152"/>
      <c r="L647" s="152"/>
    </row>
    <row r="648" spans="4:12" ht="12.75">
      <c r="D648" s="716"/>
      <c r="F648" s="152"/>
      <c r="G648" s="152"/>
      <c r="L648" s="152"/>
    </row>
    <row r="649" spans="4:12" ht="12.75">
      <c r="D649" s="716"/>
      <c r="F649" s="152"/>
      <c r="G649" s="152"/>
      <c r="L649" s="152"/>
    </row>
    <row r="650" spans="4:12" ht="12.75">
      <c r="D650" s="716"/>
      <c r="F650" s="152"/>
      <c r="G650" s="152"/>
      <c r="L650" s="152"/>
    </row>
    <row r="651" spans="4:12" ht="12.75">
      <c r="D651" s="716"/>
      <c r="F651" s="152"/>
      <c r="G651" s="152"/>
      <c r="L651" s="152"/>
    </row>
    <row r="652" spans="4:12" ht="12.75">
      <c r="D652" s="716"/>
      <c r="F652" s="152"/>
      <c r="G652" s="152"/>
      <c r="L652" s="152"/>
    </row>
    <row r="653" spans="4:12" ht="12.75">
      <c r="D653" s="716"/>
      <c r="F653" s="152"/>
      <c r="G653" s="152"/>
      <c r="L653" s="152"/>
    </row>
    <row r="654" spans="4:12" ht="12.75">
      <c r="D654" s="716"/>
      <c r="F654" s="152"/>
      <c r="G654" s="152"/>
      <c r="L654" s="152"/>
    </row>
    <row r="655" spans="4:12" ht="12.75">
      <c r="D655" s="716"/>
      <c r="F655" s="152"/>
      <c r="G655" s="152"/>
      <c r="L655" s="152"/>
    </row>
    <row r="656" spans="4:12" ht="12.75">
      <c r="D656" s="716"/>
      <c r="F656" s="152"/>
      <c r="G656" s="152"/>
      <c r="L656" s="152"/>
    </row>
    <row r="657" spans="4:12" ht="12.75">
      <c r="D657" s="716"/>
      <c r="F657" s="152"/>
      <c r="G657" s="152"/>
      <c r="L657" s="152"/>
    </row>
    <row r="658" spans="4:12" ht="12.75">
      <c r="D658" s="716"/>
      <c r="F658" s="152"/>
      <c r="G658" s="152"/>
      <c r="L658" s="152"/>
    </row>
    <row r="659" spans="4:12" ht="12.75">
      <c r="D659" s="716"/>
      <c r="F659" s="152"/>
      <c r="G659" s="152"/>
      <c r="L659" s="152"/>
    </row>
    <row r="660" spans="4:12" ht="12.75">
      <c r="D660" s="716"/>
      <c r="F660" s="152"/>
      <c r="G660" s="152"/>
      <c r="L660" s="152"/>
    </row>
    <row r="661" spans="4:12" ht="12.75">
      <c r="D661" s="716"/>
      <c r="F661" s="152"/>
      <c r="G661" s="152"/>
      <c r="L661" s="152"/>
    </row>
    <row r="662" spans="4:12" ht="12.75">
      <c r="D662" s="716"/>
      <c r="F662" s="152"/>
      <c r="G662" s="152"/>
      <c r="L662" s="152"/>
    </row>
    <row r="663" spans="4:12" ht="12.75">
      <c r="D663" s="716"/>
      <c r="F663" s="152"/>
      <c r="G663" s="152"/>
      <c r="L663" s="152"/>
    </row>
    <row r="664" spans="4:12" ht="12.75">
      <c r="D664" s="716"/>
      <c r="F664" s="152"/>
      <c r="G664" s="152"/>
      <c r="L664" s="152"/>
    </row>
    <row r="665" spans="4:12" ht="12.75">
      <c r="D665" s="716"/>
      <c r="F665" s="152"/>
      <c r="G665" s="152"/>
      <c r="L665" s="152"/>
    </row>
    <row r="666" spans="4:12" ht="12.75">
      <c r="D666" s="716"/>
      <c r="F666" s="152"/>
      <c r="G666" s="152"/>
      <c r="L666" s="152"/>
    </row>
    <row r="667" spans="4:12" ht="12.75">
      <c r="D667" s="716"/>
      <c r="F667" s="152"/>
      <c r="G667" s="152"/>
      <c r="L667" s="152"/>
    </row>
    <row r="668" spans="4:12" ht="12.75">
      <c r="D668" s="716"/>
      <c r="F668" s="152"/>
      <c r="G668" s="152"/>
      <c r="L668" s="152"/>
    </row>
    <row r="669" spans="4:12" ht="12.75">
      <c r="D669" s="716"/>
      <c r="F669" s="152"/>
      <c r="G669" s="152"/>
      <c r="L669" s="152"/>
    </row>
    <row r="670" spans="4:12" ht="12.75">
      <c r="D670" s="716"/>
      <c r="F670" s="152"/>
      <c r="G670" s="152"/>
      <c r="L670" s="152"/>
    </row>
    <row r="671" spans="4:12" ht="12.75">
      <c r="D671" s="716"/>
      <c r="F671" s="152"/>
      <c r="G671" s="152"/>
      <c r="L671" s="152"/>
    </row>
    <row r="672" spans="4:12" ht="12.75">
      <c r="D672" s="716"/>
      <c r="F672" s="152"/>
      <c r="G672" s="152"/>
      <c r="L672" s="152"/>
    </row>
    <row r="673" spans="4:12" ht="12.75">
      <c r="D673" s="716"/>
      <c r="F673" s="152"/>
      <c r="G673" s="152"/>
      <c r="L673" s="152"/>
    </row>
    <row r="674" spans="4:12" ht="12.75">
      <c r="D674" s="716"/>
      <c r="F674" s="152"/>
      <c r="G674" s="152"/>
      <c r="L674" s="152"/>
    </row>
    <row r="675" spans="4:12" ht="12.75">
      <c r="D675" s="716"/>
      <c r="F675" s="152"/>
      <c r="G675" s="152"/>
      <c r="L675" s="152"/>
    </row>
    <row r="676" spans="4:12" ht="12.75">
      <c r="D676" s="716"/>
      <c r="F676" s="152"/>
      <c r="G676" s="152"/>
      <c r="L676" s="152"/>
    </row>
    <row r="677" spans="4:12" ht="12.75">
      <c r="D677" s="716"/>
      <c r="F677" s="152"/>
      <c r="G677" s="152"/>
      <c r="L677" s="152"/>
    </row>
    <row r="678" spans="4:12" ht="12.75">
      <c r="D678" s="716"/>
      <c r="F678" s="152"/>
      <c r="G678" s="152"/>
      <c r="L678" s="152"/>
    </row>
    <row r="679" spans="4:12" ht="12.75">
      <c r="D679" s="716"/>
      <c r="F679" s="152"/>
      <c r="G679" s="152"/>
      <c r="L679" s="152"/>
    </row>
    <row r="680" spans="4:12" ht="12.75">
      <c r="D680" s="716"/>
      <c r="F680" s="152"/>
      <c r="G680" s="152"/>
      <c r="L680" s="152"/>
    </row>
    <row r="681" spans="4:12" ht="12.75">
      <c r="D681" s="716"/>
      <c r="F681" s="152"/>
      <c r="G681" s="152"/>
      <c r="L681" s="152"/>
    </row>
    <row r="682" spans="4:12" ht="12.75">
      <c r="D682" s="716"/>
      <c r="F682" s="152"/>
      <c r="G682" s="152"/>
      <c r="L682" s="152"/>
    </row>
    <row r="683" spans="4:12" ht="12.75">
      <c r="D683" s="716"/>
      <c r="F683" s="152"/>
      <c r="G683" s="152"/>
      <c r="L683" s="152"/>
    </row>
    <row r="684" spans="4:12" ht="12.75">
      <c r="D684" s="716"/>
      <c r="F684" s="152"/>
      <c r="G684" s="152"/>
      <c r="L684" s="152"/>
    </row>
    <row r="685" spans="4:12" ht="12.75">
      <c r="D685" s="716"/>
      <c r="F685" s="152"/>
      <c r="G685" s="152"/>
      <c r="L685" s="152"/>
    </row>
    <row r="686" spans="4:12" ht="12.75">
      <c r="D686" s="716"/>
      <c r="F686" s="152"/>
      <c r="G686" s="152"/>
      <c r="L686" s="152"/>
    </row>
    <row r="687" spans="4:12" ht="12.75">
      <c r="D687" s="716"/>
      <c r="F687" s="152"/>
      <c r="G687" s="152"/>
      <c r="L687" s="152"/>
    </row>
    <row r="688" spans="4:12" ht="12.75">
      <c r="D688" s="716"/>
      <c r="F688" s="152"/>
      <c r="G688" s="152"/>
      <c r="L688" s="152"/>
    </row>
    <row r="689" spans="4:12" ht="12.75">
      <c r="D689" s="716"/>
      <c r="F689" s="152"/>
      <c r="G689" s="152"/>
      <c r="L689" s="152"/>
    </row>
    <row r="690" spans="4:12" ht="12.75">
      <c r="D690" s="716"/>
      <c r="F690" s="152"/>
      <c r="G690" s="152"/>
      <c r="L690" s="152"/>
    </row>
    <row r="691" spans="4:12" ht="12.75">
      <c r="D691" s="716"/>
      <c r="F691" s="152"/>
      <c r="G691" s="152"/>
      <c r="L691" s="152"/>
    </row>
    <row r="692" spans="4:12" ht="12.75">
      <c r="D692" s="716"/>
      <c r="F692" s="152"/>
      <c r="G692" s="152"/>
      <c r="L692" s="152"/>
    </row>
    <row r="693" spans="4:12" ht="12.75">
      <c r="D693" s="716"/>
      <c r="F693" s="152"/>
      <c r="G693" s="152"/>
      <c r="L693" s="152"/>
    </row>
    <row r="694" spans="4:12" ht="12.75">
      <c r="D694" s="716"/>
      <c r="F694" s="152"/>
      <c r="G694" s="152"/>
      <c r="L694" s="152"/>
    </row>
    <row r="695" spans="4:12" ht="12.75">
      <c r="D695" s="716"/>
      <c r="F695" s="152"/>
      <c r="G695" s="152"/>
      <c r="L695" s="152"/>
    </row>
    <row r="696" spans="4:12" ht="12.75">
      <c r="D696" s="716"/>
      <c r="F696" s="152"/>
      <c r="G696" s="152"/>
      <c r="L696" s="152"/>
    </row>
    <row r="697" spans="4:12" ht="12.75">
      <c r="D697" s="716"/>
      <c r="F697" s="152"/>
      <c r="G697" s="152"/>
      <c r="L697" s="152"/>
    </row>
    <row r="698" spans="4:12" ht="12.75">
      <c r="D698" s="716"/>
      <c r="F698" s="152"/>
      <c r="G698" s="152"/>
      <c r="L698" s="152"/>
    </row>
    <row r="699" spans="4:12" ht="12.75">
      <c r="D699" s="716"/>
      <c r="F699" s="152"/>
      <c r="G699" s="152"/>
      <c r="L699" s="152"/>
    </row>
    <row r="700" spans="4:12" ht="12.75">
      <c r="D700" s="716"/>
      <c r="F700" s="152"/>
      <c r="G700" s="152"/>
      <c r="L700" s="152"/>
    </row>
    <row r="701" spans="4:12" ht="12.75">
      <c r="D701" s="716"/>
      <c r="F701" s="152"/>
      <c r="G701" s="152"/>
      <c r="L701" s="152"/>
    </row>
    <row r="702" spans="4:12" ht="12.75">
      <c r="D702" s="716"/>
      <c r="F702" s="152"/>
      <c r="G702" s="152"/>
      <c r="L702" s="152"/>
    </row>
    <row r="703" spans="4:12" ht="12.75">
      <c r="D703" s="716"/>
      <c r="F703" s="152"/>
      <c r="G703" s="152"/>
      <c r="L703" s="152"/>
    </row>
    <row r="704" spans="4:12" ht="12.75">
      <c r="D704" s="716"/>
      <c r="F704" s="152"/>
      <c r="G704" s="152"/>
      <c r="L704" s="152"/>
    </row>
    <row r="705" spans="4:12" ht="12.75">
      <c r="D705" s="716"/>
      <c r="F705" s="152"/>
      <c r="G705" s="152"/>
      <c r="L705" s="152"/>
    </row>
    <row r="706" spans="4:12" ht="12.75">
      <c r="D706" s="716"/>
      <c r="F706" s="152"/>
      <c r="G706" s="152"/>
      <c r="L706" s="152"/>
    </row>
    <row r="707" spans="4:12" ht="12.75">
      <c r="D707" s="716"/>
      <c r="F707" s="152"/>
      <c r="G707" s="152"/>
      <c r="L707" s="152"/>
    </row>
    <row r="708" spans="4:12" ht="12.75">
      <c r="D708" s="716"/>
      <c r="F708" s="152"/>
      <c r="G708" s="152"/>
      <c r="L708" s="152"/>
    </row>
    <row r="709" spans="4:12" ht="12.75">
      <c r="D709" s="716"/>
      <c r="F709" s="152"/>
      <c r="G709" s="152"/>
      <c r="L709" s="152"/>
    </row>
    <row r="710" spans="4:12" ht="12.75">
      <c r="D710" s="716"/>
      <c r="F710" s="152"/>
      <c r="G710" s="152"/>
      <c r="L710" s="152"/>
    </row>
    <row r="711" spans="4:12" ht="12.75">
      <c r="D711" s="716"/>
      <c r="F711" s="152"/>
      <c r="G711" s="152"/>
      <c r="L711" s="152"/>
    </row>
    <row r="712" spans="4:12" ht="12.75">
      <c r="D712" s="716"/>
      <c r="F712" s="152"/>
      <c r="G712" s="152"/>
      <c r="L712" s="152"/>
    </row>
    <row r="713" spans="4:12" ht="12.75">
      <c r="D713" s="716"/>
      <c r="F713" s="152"/>
      <c r="G713" s="152"/>
      <c r="L713" s="152"/>
    </row>
    <row r="714" spans="4:12" ht="12.75">
      <c r="D714" s="716"/>
      <c r="F714" s="152"/>
      <c r="G714" s="152"/>
      <c r="L714" s="152"/>
    </row>
    <row r="715" spans="4:12" ht="12.75">
      <c r="D715" s="716"/>
      <c r="F715" s="152"/>
      <c r="G715" s="152"/>
      <c r="L715" s="152"/>
    </row>
    <row r="716" spans="4:12" ht="12.75">
      <c r="D716" s="716"/>
      <c r="F716" s="152"/>
      <c r="G716" s="152"/>
      <c r="L716" s="152"/>
    </row>
    <row r="717" spans="4:12" ht="12.75">
      <c r="D717" s="716"/>
      <c r="F717" s="152"/>
      <c r="G717" s="152"/>
      <c r="L717" s="152"/>
    </row>
    <row r="718" spans="4:12" ht="12.75">
      <c r="D718" s="716"/>
      <c r="F718" s="152"/>
      <c r="G718" s="152"/>
      <c r="L718" s="152"/>
    </row>
    <row r="719" spans="4:12" ht="12.75">
      <c r="D719" s="716"/>
      <c r="F719" s="152"/>
      <c r="G719" s="152"/>
      <c r="L719" s="152"/>
    </row>
    <row r="720" spans="4:12" ht="12.75">
      <c r="D720" s="716"/>
      <c r="F720" s="152"/>
      <c r="G720" s="152"/>
      <c r="L720" s="152"/>
    </row>
    <row r="721" spans="4:12" ht="12.75">
      <c r="D721" s="716"/>
      <c r="F721" s="152"/>
      <c r="G721" s="152"/>
      <c r="L721" s="152"/>
    </row>
    <row r="722" spans="4:12" ht="12.75">
      <c r="D722" s="716"/>
      <c r="F722" s="152"/>
      <c r="G722" s="152"/>
      <c r="L722" s="152"/>
    </row>
    <row r="723" spans="4:12" ht="12.75">
      <c r="D723" s="716"/>
      <c r="F723" s="152"/>
      <c r="G723" s="152"/>
      <c r="L723" s="152"/>
    </row>
    <row r="724" spans="4:12" ht="12.75">
      <c r="D724" s="716"/>
      <c r="F724" s="152"/>
      <c r="G724" s="152"/>
      <c r="L724" s="152"/>
    </row>
    <row r="725" spans="4:12" ht="12.75">
      <c r="D725" s="716"/>
      <c r="F725" s="152"/>
      <c r="G725" s="152"/>
      <c r="L725" s="152"/>
    </row>
    <row r="726" spans="4:12" ht="12.75">
      <c r="D726" s="716"/>
      <c r="F726" s="152"/>
      <c r="G726" s="152"/>
      <c r="L726" s="152"/>
    </row>
    <row r="727" spans="4:12" ht="12.75">
      <c r="D727" s="716"/>
      <c r="F727" s="152"/>
      <c r="G727" s="152"/>
      <c r="L727" s="152"/>
    </row>
    <row r="728" spans="4:12" ht="12.75">
      <c r="D728" s="716"/>
      <c r="F728" s="152"/>
      <c r="G728" s="152"/>
      <c r="L728" s="152"/>
    </row>
    <row r="729" spans="4:12" ht="12.75">
      <c r="D729" s="716"/>
      <c r="F729" s="152"/>
      <c r="G729" s="152"/>
      <c r="L729" s="152"/>
    </row>
    <row r="730" spans="4:12" ht="12.75">
      <c r="D730" s="716"/>
      <c r="F730" s="152"/>
      <c r="G730" s="152"/>
      <c r="L730" s="152"/>
    </row>
    <row r="731" spans="4:12" ht="12.75">
      <c r="D731" s="716"/>
      <c r="F731" s="152"/>
      <c r="G731" s="152"/>
      <c r="L731" s="152"/>
    </row>
    <row r="732" spans="4:12" ht="12.75">
      <c r="D732" s="716"/>
      <c r="F732" s="152"/>
      <c r="G732" s="152"/>
      <c r="L732" s="152"/>
    </row>
    <row r="733" spans="4:12" ht="12.75">
      <c r="D733" s="716"/>
      <c r="F733" s="152"/>
      <c r="G733" s="152"/>
      <c r="L733" s="152"/>
    </row>
    <row r="734" spans="4:12" ht="12.75">
      <c r="D734" s="716"/>
      <c r="F734" s="152"/>
      <c r="G734" s="152"/>
      <c r="L734" s="152"/>
    </row>
    <row r="735" spans="4:12" ht="12.75">
      <c r="D735" s="716"/>
      <c r="F735" s="152"/>
      <c r="G735" s="152"/>
      <c r="L735" s="152"/>
    </row>
    <row r="736" spans="4:12" ht="12.75">
      <c r="D736" s="716"/>
      <c r="F736" s="152"/>
      <c r="G736" s="152"/>
      <c r="L736" s="152"/>
    </row>
    <row r="737" spans="4:12" ht="12.75">
      <c r="D737" s="716"/>
      <c r="F737" s="152"/>
      <c r="G737" s="152"/>
      <c r="L737" s="152"/>
    </row>
    <row r="738" spans="4:12" ht="12.75">
      <c r="D738" s="716"/>
      <c r="F738" s="152"/>
      <c r="G738" s="152"/>
      <c r="L738" s="152"/>
    </row>
    <row r="739" spans="4:12" ht="12.75">
      <c r="D739" s="716"/>
      <c r="F739" s="152"/>
      <c r="G739" s="152"/>
      <c r="L739" s="152"/>
    </row>
    <row r="740" spans="4:12" ht="12.75">
      <c r="D740" s="716"/>
      <c r="F740" s="152"/>
      <c r="G740" s="152"/>
      <c r="L740" s="152"/>
    </row>
    <row r="741" spans="4:12" ht="12.75">
      <c r="D741" s="716"/>
      <c r="F741" s="152"/>
      <c r="G741" s="152"/>
      <c r="L741" s="152"/>
    </row>
    <row r="742" spans="4:12" ht="12.75">
      <c r="D742" s="716"/>
      <c r="F742" s="152"/>
      <c r="G742" s="152"/>
      <c r="L742" s="152"/>
    </row>
    <row r="743" spans="4:12" ht="12.75">
      <c r="D743" s="716"/>
      <c r="F743" s="152"/>
      <c r="G743" s="152"/>
      <c r="L743" s="152"/>
    </row>
    <row r="744" spans="4:12" ht="12.75">
      <c r="D744" s="716"/>
      <c r="F744" s="152"/>
      <c r="G744" s="152"/>
      <c r="L744" s="152"/>
    </row>
    <row r="745" spans="4:12" ht="12.75">
      <c r="D745" s="716"/>
      <c r="F745" s="152"/>
      <c r="G745" s="152"/>
      <c r="L745" s="152"/>
    </row>
    <row r="746" spans="4:12" ht="12.75">
      <c r="D746" s="716"/>
      <c r="F746" s="152"/>
      <c r="G746" s="152"/>
      <c r="L746" s="152"/>
    </row>
    <row r="747" spans="4:12" ht="12.75">
      <c r="D747" s="716"/>
      <c r="F747" s="152"/>
      <c r="G747" s="152"/>
      <c r="L747" s="152"/>
    </row>
    <row r="748" spans="4:12" ht="12.75">
      <c r="D748" s="716"/>
      <c r="F748" s="152"/>
      <c r="G748" s="152"/>
      <c r="L748" s="152"/>
    </row>
    <row r="749" spans="4:12" ht="12.75">
      <c r="D749" s="716"/>
      <c r="F749" s="152"/>
      <c r="G749" s="152"/>
      <c r="L749" s="152"/>
    </row>
    <row r="750" spans="4:12" ht="12.75">
      <c r="D750" s="716"/>
      <c r="F750" s="152"/>
      <c r="G750" s="152"/>
      <c r="L750" s="152"/>
    </row>
    <row r="751" spans="4:12" ht="12.75">
      <c r="D751" s="716"/>
      <c r="F751" s="152"/>
      <c r="G751" s="152"/>
      <c r="L751" s="152"/>
    </row>
    <row r="752" spans="4:12" ht="12.75">
      <c r="D752" s="716"/>
      <c r="F752" s="152"/>
      <c r="G752" s="152"/>
      <c r="L752" s="152"/>
    </row>
    <row r="753" spans="4:12" ht="12.75">
      <c r="D753" s="716"/>
      <c r="F753" s="152"/>
      <c r="G753" s="152"/>
      <c r="L753" s="152"/>
    </row>
    <row r="754" spans="4:12" ht="12.75">
      <c r="D754" s="716"/>
      <c r="F754" s="152"/>
      <c r="G754" s="152"/>
      <c r="L754" s="152"/>
    </row>
    <row r="755" spans="4:12" ht="12.75">
      <c r="D755" s="716"/>
      <c r="F755" s="152"/>
      <c r="G755" s="152"/>
      <c r="L755" s="152"/>
    </row>
    <row r="756" spans="4:12" ht="12.75">
      <c r="D756" s="716"/>
      <c r="F756" s="152"/>
      <c r="G756" s="152"/>
      <c r="L756" s="152"/>
    </row>
    <row r="757" spans="4:12" ht="12.75">
      <c r="D757" s="716"/>
      <c r="F757" s="152"/>
      <c r="G757" s="152"/>
      <c r="L757" s="152"/>
    </row>
    <row r="758" spans="4:12" ht="12.75">
      <c r="D758" s="716"/>
      <c r="F758" s="152"/>
      <c r="G758" s="152"/>
      <c r="L758" s="152"/>
    </row>
    <row r="759" spans="4:12" ht="12.75">
      <c r="D759" s="716"/>
      <c r="F759" s="152"/>
      <c r="G759" s="152"/>
      <c r="L759" s="152"/>
    </row>
    <row r="760" spans="4:12" ht="12.75">
      <c r="D760" s="716"/>
      <c r="F760" s="152"/>
      <c r="G760" s="152"/>
      <c r="L760" s="152"/>
    </row>
    <row r="761" spans="4:12" ht="12.75">
      <c r="D761" s="716"/>
      <c r="F761" s="152"/>
      <c r="G761" s="152"/>
      <c r="L761" s="152"/>
    </row>
    <row r="762" spans="4:12" ht="12.75">
      <c r="D762" s="716"/>
      <c r="F762" s="152"/>
      <c r="G762" s="152"/>
      <c r="L762" s="152"/>
    </row>
    <row r="763" spans="4:12" ht="12.75">
      <c r="D763" s="716"/>
      <c r="F763" s="152"/>
      <c r="G763" s="152"/>
      <c r="L763" s="152"/>
    </row>
    <row r="764" spans="4:12" ht="12.75">
      <c r="D764" s="716"/>
      <c r="F764" s="152"/>
      <c r="G764" s="152"/>
      <c r="L764" s="152"/>
    </row>
    <row r="765" spans="4:12" ht="12.75">
      <c r="D765" s="716"/>
      <c r="F765" s="152"/>
      <c r="G765" s="152"/>
      <c r="L765" s="152"/>
    </row>
    <row r="766" spans="4:12" ht="12.75">
      <c r="D766" s="716"/>
      <c r="F766" s="152"/>
      <c r="G766" s="152"/>
      <c r="L766" s="152"/>
    </row>
    <row r="767" spans="4:12" ht="12.75">
      <c r="D767" s="716"/>
      <c r="F767" s="152"/>
      <c r="G767" s="152"/>
      <c r="L767" s="152"/>
    </row>
    <row r="768" spans="4:12" ht="12.75">
      <c r="D768" s="716"/>
      <c r="F768" s="152"/>
      <c r="G768" s="152"/>
      <c r="L768" s="152"/>
    </row>
    <row r="769" spans="4:12" ht="12.75">
      <c r="D769" s="716"/>
      <c r="F769" s="152"/>
      <c r="G769" s="152"/>
      <c r="L769" s="152"/>
    </row>
    <row r="770" spans="4:12" ht="12.75">
      <c r="D770" s="716"/>
      <c r="F770" s="152"/>
      <c r="G770" s="152"/>
      <c r="L770" s="152"/>
    </row>
    <row r="771" spans="4:12" ht="12.75">
      <c r="D771" s="716"/>
      <c r="F771" s="152"/>
      <c r="G771" s="152"/>
      <c r="L771" s="152"/>
    </row>
    <row r="772" spans="4:12" ht="12.75">
      <c r="D772" s="716"/>
      <c r="F772" s="152"/>
      <c r="G772" s="152"/>
      <c r="L772" s="152"/>
    </row>
    <row r="773" spans="4:12" ht="12.75">
      <c r="D773" s="716"/>
      <c r="F773" s="152"/>
      <c r="G773" s="152"/>
      <c r="L773" s="152"/>
    </row>
    <row r="774" spans="4:12" ht="12.75">
      <c r="D774" s="716"/>
      <c r="F774" s="152"/>
      <c r="G774" s="152"/>
      <c r="L774" s="152"/>
    </row>
    <row r="775" spans="4:12" ht="12.75">
      <c r="D775" s="716"/>
      <c r="F775" s="152"/>
      <c r="G775" s="152"/>
      <c r="L775" s="152"/>
    </row>
    <row r="776" spans="4:12" ht="12.75">
      <c r="D776" s="716"/>
      <c r="F776" s="152"/>
      <c r="G776" s="152"/>
      <c r="L776" s="152"/>
    </row>
    <row r="777" spans="4:12" ht="12.75">
      <c r="D777" s="716"/>
      <c r="F777" s="152"/>
      <c r="G777" s="152"/>
      <c r="L777" s="152"/>
    </row>
    <row r="778" spans="4:12" ht="12.75">
      <c r="D778" s="716"/>
      <c r="F778" s="152"/>
      <c r="G778" s="152"/>
      <c r="L778" s="152"/>
    </row>
    <row r="779" spans="4:12" ht="12.75">
      <c r="D779" s="716"/>
      <c r="F779" s="152"/>
      <c r="G779" s="152"/>
      <c r="L779" s="152"/>
    </row>
    <row r="780" spans="4:12" ht="12.75">
      <c r="D780" s="716"/>
      <c r="F780" s="152"/>
      <c r="G780" s="152"/>
      <c r="L780" s="152"/>
    </row>
    <row r="781" spans="4:12" ht="12.75">
      <c r="D781" s="716"/>
      <c r="F781" s="152"/>
      <c r="G781" s="152"/>
      <c r="L781" s="152"/>
    </row>
    <row r="782" spans="4:12" ht="12.75">
      <c r="D782" s="716"/>
      <c r="F782" s="152"/>
      <c r="G782" s="152"/>
      <c r="L782" s="152"/>
    </row>
    <row r="783" spans="4:12" ht="12.75">
      <c r="D783" s="716"/>
      <c r="F783" s="152"/>
      <c r="G783" s="152"/>
      <c r="L783" s="152"/>
    </row>
    <row r="784" spans="4:12" ht="12.75">
      <c r="D784" s="716"/>
      <c r="F784" s="152"/>
      <c r="G784" s="152"/>
      <c r="L784" s="152"/>
    </row>
    <row r="785" spans="4:12" ht="12.75">
      <c r="D785" s="716"/>
      <c r="F785" s="152"/>
      <c r="G785" s="152"/>
      <c r="L785" s="152"/>
    </row>
    <row r="786" spans="4:12" ht="12.75">
      <c r="D786" s="716"/>
      <c r="F786" s="152"/>
      <c r="G786" s="152"/>
      <c r="L786" s="152"/>
    </row>
    <row r="787" spans="4:12" ht="12.75">
      <c r="D787" s="716"/>
      <c r="F787" s="152"/>
      <c r="G787" s="152"/>
      <c r="L787" s="152"/>
    </row>
    <row r="788" spans="4:12" ht="12.75">
      <c r="D788" s="716"/>
      <c r="F788" s="152"/>
      <c r="G788" s="152"/>
      <c r="L788" s="152"/>
    </row>
    <row r="789" spans="4:12" ht="12.75">
      <c r="D789" s="716"/>
      <c r="F789" s="152"/>
      <c r="G789" s="152"/>
      <c r="L789" s="152"/>
    </row>
    <row r="790" spans="4:12" ht="12.75">
      <c r="D790" s="716"/>
      <c r="F790" s="152"/>
      <c r="G790" s="152"/>
      <c r="L790" s="152"/>
    </row>
    <row r="791" spans="4:12" ht="12.75">
      <c r="D791" s="716"/>
      <c r="F791" s="152"/>
      <c r="G791" s="152"/>
      <c r="L791" s="152"/>
    </row>
    <row r="792" spans="4:12" ht="12.75">
      <c r="D792" s="716"/>
      <c r="F792" s="152"/>
      <c r="G792" s="152"/>
      <c r="L792" s="152"/>
    </row>
    <row r="793" spans="4:12" ht="12.75">
      <c r="D793" s="716"/>
      <c r="F793" s="152"/>
      <c r="G793" s="152"/>
      <c r="L793" s="152"/>
    </row>
    <row r="794" spans="4:12" ht="12.75">
      <c r="D794" s="716"/>
      <c r="F794" s="152"/>
      <c r="G794" s="152"/>
      <c r="L794" s="152"/>
    </row>
    <row r="795" spans="4:12" ht="12.75">
      <c r="D795" s="716"/>
      <c r="F795" s="152"/>
      <c r="G795" s="152"/>
      <c r="L795" s="152"/>
    </row>
    <row r="796" spans="4:12" ht="12.75">
      <c r="D796" s="716"/>
      <c r="F796" s="152"/>
      <c r="G796" s="152"/>
      <c r="L796" s="152"/>
    </row>
    <row r="797" spans="4:12" ht="12.75">
      <c r="D797" s="716"/>
      <c r="F797" s="152"/>
      <c r="G797" s="152"/>
      <c r="L797" s="152"/>
    </row>
    <row r="798" spans="4:12" ht="12.75">
      <c r="D798" s="716"/>
      <c r="F798" s="152"/>
      <c r="G798" s="152"/>
      <c r="L798" s="152"/>
    </row>
    <row r="799" spans="4:12" ht="12.75">
      <c r="D799" s="716"/>
      <c r="F799" s="152"/>
      <c r="G799" s="152"/>
      <c r="L799" s="152"/>
    </row>
    <row r="800" spans="4:12" ht="12.75">
      <c r="D800" s="716"/>
      <c r="F800" s="152"/>
      <c r="G800" s="152"/>
      <c r="L800" s="152"/>
    </row>
    <row r="801" spans="4:12" ht="12.75">
      <c r="D801" s="716"/>
      <c r="F801" s="152"/>
      <c r="G801" s="152"/>
      <c r="L801" s="152"/>
    </row>
    <row r="802" spans="4:12" ht="12.75">
      <c r="D802" s="716"/>
      <c r="F802" s="152"/>
      <c r="G802" s="152"/>
      <c r="L802" s="152"/>
    </row>
    <row r="803" spans="4:12" ht="12.75">
      <c r="D803" s="716"/>
      <c r="F803" s="152"/>
      <c r="G803" s="152"/>
      <c r="L803" s="152"/>
    </row>
    <row r="804" spans="4:12" ht="12.75">
      <c r="D804" s="716"/>
      <c r="F804" s="152"/>
      <c r="G804" s="152"/>
      <c r="L804" s="152"/>
    </row>
    <row r="805" spans="4:12" ht="12.75">
      <c r="D805" s="716"/>
      <c r="F805" s="152"/>
      <c r="G805" s="152"/>
      <c r="L805" s="152"/>
    </row>
    <row r="806" spans="4:12" ht="12.75">
      <c r="D806" s="716"/>
      <c r="F806" s="152"/>
      <c r="G806" s="152"/>
      <c r="L806" s="152"/>
    </row>
    <row r="807" spans="4:12" ht="12.75">
      <c r="D807" s="716"/>
      <c r="F807" s="152"/>
      <c r="G807" s="152"/>
      <c r="L807" s="152"/>
    </row>
    <row r="808" spans="4:12" ht="12.75">
      <c r="D808" s="716"/>
      <c r="F808" s="152"/>
      <c r="G808" s="152"/>
      <c r="L808" s="152"/>
    </row>
    <row r="809" spans="4:12" ht="12.75">
      <c r="D809" s="716"/>
      <c r="F809" s="152"/>
      <c r="G809" s="152"/>
      <c r="L809" s="152"/>
    </row>
    <row r="810" spans="4:12" ht="12.75">
      <c r="D810" s="716"/>
      <c r="F810" s="152"/>
      <c r="G810" s="152"/>
      <c r="L810" s="152"/>
    </row>
    <row r="811" spans="4:12" ht="12.75">
      <c r="D811" s="716"/>
      <c r="F811" s="152"/>
      <c r="G811" s="152"/>
      <c r="L811" s="152"/>
    </row>
    <row r="812" spans="4:12" ht="12.75">
      <c r="D812" s="716"/>
      <c r="F812" s="152"/>
      <c r="G812" s="152"/>
      <c r="L812" s="152"/>
    </row>
    <row r="813" spans="4:12" ht="12.75">
      <c r="D813" s="716"/>
      <c r="F813" s="152"/>
      <c r="G813" s="152"/>
      <c r="L813" s="152"/>
    </row>
    <row r="814" spans="4:12" ht="12.75">
      <c r="D814" s="716"/>
      <c r="F814" s="152"/>
      <c r="G814" s="152"/>
      <c r="L814" s="152"/>
    </row>
    <row r="815" spans="4:12" ht="12.75">
      <c r="D815" s="716"/>
      <c r="F815" s="152"/>
      <c r="G815" s="152"/>
      <c r="L815" s="152"/>
    </row>
    <row r="816" spans="4:12" ht="12.75">
      <c r="D816" s="716"/>
      <c r="F816" s="152"/>
      <c r="G816" s="152"/>
      <c r="L816" s="152"/>
    </row>
    <row r="817" spans="4:12" ht="12.75">
      <c r="D817" s="716"/>
      <c r="F817" s="152"/>
      <c r="G817" s="152"/>
      <c r="L817" s="152"/>
    </row>
    <row r="818" spans="4:12" ht="12.75">
      <c r="D818" s="716"/>
      <c r="F818" s="152"/>
      <c r="G818" s="152"/>
      <c r="L818" s="152"/>
    </row>
    <row r="819" spans="4:12" ht="12.75">
      <c r="D819" s="716"/>
      <c r="F819" s="152"/>
      <c r="G819" s="152"/>
      <c r="L819" s="152"/>
    </row>
    <row r="820" spans="4:12" ht="12.75">
      <c r="D820" s="716"/>
      <c r="F820" s="152"/>
      <c r="G820" s="152"/>
      <c r="L820" s="152"/>
    </row>
    <row r="821" spans="4:12" ht="12.75">
      <c r="D821" s="716"/>
      <c r="F821" s="152"/>
      <c r="G821" s="152"/>
      <c r="L821" s="152"/>
    </row>
    <row r="822" spans="4:12" ht="12.75">
      <c r="D822" s="716"/>
      <c r="F822" s="152"/>
      <c r="G822" s="152"/>
      <c r="L822" s="152"/>
    </row>
    <row r="823" spans="4:12" ht="12.75">
      <c r="D823" s="716"/>
      <c r="F823" s="152"/>
      <c r="G823" s="152"/>
      <c r="L823" s="152"/>
    </row>
    <row r="824" spans="4:12" ht="12.75">
      <c r="D824" s="716"/>
      <c r="F824" s="152"/>
      <c r="G824" s="152"/>
      <c r="L824" s="152"/>
    </row>
    <row r="825" spans="4:12" ht="12.75">
      <c r="D825" s="716"/>
      <c r="F825" s="152"/>
      <c r="G825" s="152"/>
      <c r="L825" s="152"/>
    </row>
    <row r="826" spans="4:12" ht="12.75">
      <c r="D826" s="716"/>
      <c r="F826" s="152"/>
      <c r="G826" s="152"/>
      <c r="L826" s="152"/>
    </row>
    <row r="827" spans="4:12" ht="12.75">
      <c r="D827" s="716"/>
      <c r="F827" s="152"/>
      <c r="G827" s="152"/>
      <c r="L827" s="152"/>
    </row>
    <row r="828" spans="4:12" ht="12.75">
      <c r="D828" s="716"/>
      <c r="F828" s="152"/>
      <c r="G828" s="152"/>
      <c r="L828" s="152"/>
    </row>
    <row r="829" spans="4:12" ht="12.75">
      <c r="D829" s="716"/>
      <c r="F829" s="152"/>
      <c r="G829" s="152"/>
      <c r="L829" s="152"/>
    </row>
    <row r="830" spans="4:12" ht="12.75">
      <c r="D830" s="716"/>
      <c r="F830" s="152"/>
      <c r="G830" s="152"/>
      <c r="L830" s="152"/>
    </row>
    <row r="831" spans="4:12" ht="12.75">
      <c r="D831" s="716"/>
      <c r="F831" s="152"/>
      <c r="G831" s="152"/>
      <c r="L831" s="152"/>
    </row>
    <row r="832" spans="4:12" ht="12.75">
      <c r="D832" s="716"/>
      <c r="F832" s="152"/>
      <c r="G832" s="152"/>
      <c r="L832" s="152"/>
    </row>
    <row r="833" spans="4:12" ht="12.75">
      <c r="D833" s="716"/>
      <c r="F833" s="152"/>
      <c r="G833" s="152"/>
      <c r="L833" s="152"/>
    </row>
    <row r="834" spans="4:12" ht="12.75">
      <c r="D834" s="716"/>
      <c r="F834" s="152"/>
      <c r="G834" s="152"/>
      <c r="L834" s="152"/>
    </row>
    <row r="835" spans="4:12" ht="12.75">
      <c r="D835" s="716"/>
      <c r="F835" s="152"/>
      <c r="G835" s="152"/>
      <c r="L835" s="152"/>
    </row>
    <row r="836" spans="4:12" ht="12.75">
      <c r="D836" s="716"/>
      <c r="F836" s="152"/>
      <c r="G836" s="152"/>
      <c r="L836" s="152"/>
    </row>
    <row r="837" spans="4:12" ht="12.75">
      <c r="D837" s="716"/>
      <c r="F837" s="152"/>
      <c r="G837" s="152"/>
      <c r="L837" s="152"/>
    </row>
    <row r="838" spans="4:12" ht="12.75">
      <c r="D838" s="716"/>
      <c r="F838" s="152"/>
      <c r="G838" s="152"/>
      <c r="L838" s="152"/>
    </row>
    <row r="839" spans="4:12" ht="12.75">
      <c r="D839" s="716"/>
      <c r="F839" s="152"/>
      <c r="G839" s="152"/>
      <c r="L839" s="152"/>
    </row>
    <row r="840" spans="4:12" ht="12.75">
      <c r="D840" s="716"/>
      <c r="F840" s="152"/>
      <c r="G840" s="152"/>
      <c r="L840" s="152"/>
    </row>
    <row r="841" spans="4:12" ht="12.75">
      <c r="D841" s="716"/>
      <c r="F841" s="152"/>
      <c r="G841" s="152"/>
      <c r="L841" s="152"/>
    </row>
    <row r="842" spans="4:12" ht="12.75">
      <c r="D842" s="716"/>
      <c r="F842" s="152"/>
      <c r="G842" s="152"/>
      <c r="L842" s="152"/>
    </row>
    <row r="843" spans="4:12" ht="12.75">
      <c r="D843" s="716"/>
      <c r="F843" s="152"/>
      <c r="G843" s="152"/>
      <c r="L843" s="152"/>
    </row>
    <row r="844" spans="4:12" ht="12.75">
      <c r="D844" s="716"/>
      <c r="F844" s="152"/>
      <c r="G844" s="152"/>
      <c r="L844" s="152"/>
    </row>
    <row r="845" spans="4:12" ht="12.75">
      <c r="D845" s="716"/>
      <c r="F845" s="152"/>
      <c r="G845" s="152"/>
      <c r="L845" s="152"/>
    </row>
    <row r="846" spans="4:12" ht="12.75">
      <c r="D846" s="716"/>
      <c r="F846" s="152"/>
      <c r="G846" s="152"/>
      <c r="L846" s="152"/>
    </row>
    <row r="847" spans="4:12" ht="12.75">
      <c r="D847" s="716"/>
      <c r="F847" s="152"/>
      <c r="G847" s="152"/>
      <c r="L847" s="152"/>
    </row>
    <row r="848" spans="4:12" ht="12.75">
      <c r="D848" s="716"/>
      <c r="F848" s="152"/>
      <c r="G848" s="152"/>
      <c r="L848" s="152"/>
    </row>
    <row r="849" spans="4:12" ht="12.75">
      <c r="D849" s="716"/>
      <c r="F849" s="152"/>
      <c r="G849" s="152"/>
      <c r="L849" s="152"/>
    </row>
    <row r="850" spans="4:12" ht="12.75">
      <c r="D850" s="716"/>
      <c r="F850" s="152"/>
      <c r="G850" s="152"/>
      <c r="L850" s="152"/>
    </row>
    <row r="851" spans="4:12" ht="12.75">
      <c r="D851" s="716"/>
      <c r="F851" s="152"/>
      <c r="G851" s="152"/>
      <c r="L851" s="152"/>
    </row>
    <row r="852" spans="4:12" ht="12.75">
      <c r="D852" s="716"/>
      <c r="F852" s="152"/>
      <c r="G852" s="152"/>
      <c r="L852" s="152"/>
    </row>
    <row r="853" spans="4:12" ht="12.75">
      <c r="D853" s="716"/>
      <c r="F853" s="152"/>
      <c r="G853" s="152"/>
      <c r="L853" s="152"/>
    </row>
    <row r="854" spans="4:12" ht="12.75">
      <c r="D854" s="716"/>
      <c r="F854" s="152"/>
      <c r="G854" s="152"/>
      <c r="L854" s="152"/>
    </row>
    <row r="855" spans="4:12" ht="12.75">
      <c r="D855" s="716"/>
      <c r="F855" s="152"/>
      <c r="G855" s="152"/>
      <c r="L855" s="152"/>
    </row>
    <row r="856" spans="4:12" ht="12.75">
      <c r="D856" s="716"/>
      <c r="F856" s="152"/>
      <c r="G856" s="152"/>
      <c r="L856" s="152"/>
    </row>
    <row r="857" spans="4:12" ht="12.75">
      <c r="D857" s="716"/>
      <c r="F857" s="152"/>
      <c r="G857" s="152"/>
      <c r="L857" s="152"/>
    </row>
    <row r="858" spans="4:12" ht="12.75">
      <c r="D858" s="716"/>
      <c r="F858" s="152"/>
      <c r="G858" s="152"/>
      <c r="L858" s="152"/>
    </row>
    <row r="859" spans="4:12" ht="12.75">
      <c r="D859" s="716"/>
      <c r="F859" s="152"/>
      <c r="G859" s="152"/>
      <c r="L859" s="152"/>
    </row>
    <row r="860" spans="4:12" ht="12.75">
      <c r="D860" s="716"/>
      <c r="F860" s="152"/>
      <c r="G860" s="152"/>
      <c r="L860" s="152"/>
    </row>
    <row r="861" spans="4:12" ht="12.75">
      <c r="D861" s="716"/>
      <c r="F861" s="152"/>
      <c r="G861" s="152"/>
      <c r="L861" s="152"/>
    </row>
    <row r="862" spans="4:12" ht="12.75">
      <c r="D862" s="716"/>
      <c r="F862" s="152"/>
      <c r="G862" s="152"/>
      <c r="L862" s="152"/>
    </row>
    <row r="863" spans="4:12" ht="12.75">
      <c r="D863" s="716"/>
      <c r="F863" s="152"/>
      <c r="G863" s="152"/>
      <c r="L863" s="152"/>
    </row>
    <row r="864" spans="4:12" ht="12.75">
      <c r="D864" s="716"/>
      <c r="F864" s="152"/>
      <c r="G864" s="152"/>
      <c r="L864" s="152"/>
    </row>
  </sheetData>
  <autoFilter ref="A1:RS98" xr:uid="{00000000-0001-0000-1B00-000000000000}"/>
  <conditionalFormatting sqref="L2:L86 L91:L864">
    <cfRule type="expression" dxfId="9" priority="1">
      <formula>COUNTIF(L:L,L2)&gt;1</formula>
    </cfRule>
  </conditionalFormatting>
  <hyperlinks>
    <hyperlink ref="G2" r:id="rId1" xr:uid="{00000000-0004-0000-1B00-000000000000}"/>
    <hyperlink ref="L2" r:id="rId2" xr:uid="{00000000-0004-0000-1B00-000001000000}"/>
    <hyperlink ref="G3" r:id="rId3" xr:uid="{00000000-0004-0000-1B00-000002000000}"/>
    <hyperlink ref="L3" r:id="rId4" xr:uid="{00000000-0004-0000-1B00-000003000000}"/>
    <hyperlink ref="G4" r:id="rId5" xr:uid="{00000000-0004-0000-1B00-000004000000}"/>
    <hyperlink ref="L4" r:id="rId6" xr:uid="{00000000-0004-0000-1B00-000005000000}"/>
    <hyperlink ref="G5" r:id="rId7" xr:uid="{00000000-0004-0000-1B00-000006000000}"/>
    <hyperlink ref="L5" r:id="rId8" xr:uid="{00000000-0004-0000-1B00-000007000000}"/>
    <hyperlink ref="G6" r:id="rId9" xr:uid="{00000000-0004-0000-1B00-000008000000}"/>
    <hyperlink ref="L6" r:id="rId10" xr:uid="{00000000-0004-0000-1B00-000009000000}"/>
    <hyperlink ref="G7" r:id="rId11" xr:uid="{00000000-0004-0000-1B00-00000A000000}"/>
    <hyperlink ref="L7" r:id="rId12" xr:uid="{00000000-0004-0000-1B00-00000B000000}"/>
    <hyperlink ref="G8" r:id="rId13" xr:uid="{00000000-0004-0000-1B00-00000C000000}"/>
    <hyperlink ref="L8" r:id="rId14" xr:uid="{00000000-0004-0000-1B00-00000D000000}"/>
    <hyperlink ref="G9" r:id="rId15" xr:uid="{00000000-0004-0000-1B00-00000E000000}"/>
    <hyperlink ref="L9" r:id="rId16" xr:uid="{00000000-0004-0000-1B00-00000F000000}"/>
    <hyperlink ref="G10" r:id="rId17" xr:uid="{00000000-0004-0000-1B00-000010000000}"/>
    <hyperlink ref="L10" r:id="rId18" xr:uid="{00000000-0004-0000-1B00-000011000000}"/>
    <hyperlink ref="G11" r:id="rId19" xr:uid="{00000000-0004-0000-1B00-000012000000}"/>
    <hyperlink ref="L11" r:id="rId20" xr:uid="{00000000-0004-0000-1B00-000013000000}"/>
    <hyperlink ref="G12" r:id="rId21" xr:uid="{00000000-0004-0000-1B00-000014000000}"/>
    <hyperlink ref="L12" r:id="rId22" xr:uid="{00000000-0004-0000-1B00-000015000000}"/>
    <hyperlink ref="G13" r:id="rId23" xr:uid="{00000000-0004-0000-1B00-000016000000}"/>
    <hyperlink ref="L13" r:id="rId24" xr:uid="{00000000-0004-0000-1B00-000017000000}"/>
    <hyperlink ref="G14" r:id="rId25" xr:uid="{00000000-0004-0000-1B00-000018000000}"/>
    <hyperlink ref="L14" r:id="rId26" xr:uid="{00000000-0004-0000-1B00-000019000000}"/>
    <hyperlink ref="G15" r:id="rId27" xr:uid="{00000000-0004-0000-1B00-00001A000000}"/>
    <hyperlink ref="L15" r:id="rId28" xr:uid="{00000000-0004-0000-1B00-00001B000000}"/>
    <hyperlink ref="G16" r:id="rId29" xr:uid="{00000000-0004-0000-1B00-00001C000000}"/>
    <hyperlink ref="L16" r:id="rId30" xr:uid="{00000000-0004-0000-1B00-00001D000000}"/>
    <hyperlink ref="G17" r:id="rId31" xr:uid="{00000000-0004-0000-1B00-000021000000}"/>
    <hyperlink ref="L17" r:id="rId32" xr:uid="{00000000-0004-0000-1B00-000022000000}"/>
    <hyperlink ref="G18" r:id="rId33" xr:uid="{00000000-0004-0000-1B00-000025000000}"/>
    <hyperlink ref="L18" r:id="rId34" xr:uid="{00000000-0004-0000-1B00-000026000000}"/>
    <hyperlink ref="G19" r:id="rId35" xr:uid="{00000000-0004-0000-1B00-000027000000}"/>
    <hyperlink ref="L19" r:id="rId36" xr:uid="{00000000-0004-0000-1B00-000028000000}"/>
    <hyperlink ref="G20" r:id="rId37" xr:uid="{00000000-0004-0000-1B00-000029000000}"/>
    <hyperlink ref="L20" r:id="rId38" xr:uid="{00000000-0004-0000-1B00-00002A000000}"/>
    <hyperlink ref="G21" r:id="rId39" xr:uid="{00000000-0004-0000-1B00-00002B000000}"/>
    <hyperlink ref="L21" r:id="rId40" xr:uid="{00000000-0004-0000-1B00-00002C000000}"/>
    <hyperlink ref="G22" r:id="rId41" xr:uid="{00000000-0004-0000-1B00-000032000000}"/>
    <hyperlink ref="L22" r:id="rId42" xr:uid="{00000000-0004-0000-1B00-000033000000}"/>
    <hyperlink ref="G23" r:id="rId43" xr:uid="{00000000-0004-0000-1B00-000034000000}"/>
    <hyperlink ref="L23" r:id="rId44" xr:uid="{00000000-0004-0000-1B00-000035000000}"/>
    <hyperlink ref="G24" r:id="rId45" xr:uid="{00000000-0004-0000-1B00-000036000000}"/>
    <hyperlink ref="L24" r:id="rId46" xr:uid="{00000000-0004-0000-1B00-000037000000}"/>
    <hyperlink ref="G25" r:id="rId47" xr:uid="{00000000-0004-0000-1B00-000038000000}"/>
    <hyperlink ref="L25" r:id="rId48" xr:uid="{00000000-0004-0000-1B00-000039000000}"/>
    <hyperlink ref="G26" r:id="rId49" xr:uid="{00000000-0004-0000-1B00-00003A000000}"/>
    <hyperlink ref="L26" r:id="rId50" xr:uid="{00000000-0004-0000-1B00-00003B000000}"/>
    <hyperlink ref="G27" r:id="rId51" xr:uid="{00000000-0004-0000-1B00-00003C000000}"/>
    <hyperlink ref="L27" r:id="rId52" xr:uid="{00000000-0004-0000-1B00-00003D000000}"/>
    <hyperlink ref="G28" r:id="rId53" xr:uid="{00000000-0004-0000-1B00-00003E000000}"/>
    <hyperlink ref="L28" r:id="rId54" xr:uid="{00000000-0004-0000-1B00-00003F000000}"/>
    <hyperlink ref="G29" r:id="rId55" xr:uid="{00000000-0004-0000-1B00-000040000000}"/>
    <hyperlink ref="L29" r:id="rId56" xr:uid="{00000000-0004-0000-1B00-000041000000}"/>
    <hyperlink ref="G30" r:id="rId57" xr:uid="{00000000-0004-0000-1B00-000042000000}"/>
    <hyperlink ref="L30" r:id="rId58" xr:uid="{00000000-0004-0000-1B00-000043000000}"/>
    <hyperlink ref="G31" r:id="rId59" xr:uid="{00000000-0004-0000-1B00-000044000000}"/>
    <hyperlink ref="L31" r:id="rId60" xr:uid="{00000000-0004-0000-1B00-000045000000}"/>
    <hyperlink ref="G32" r:id="rId61" xr:uid="{00000000-0004-0000-1B00-000046000000}"/>
    <hyperlink ref="L32" r:id="rId62" xr:uid="{00000000-0004-0000-1B00-000047000000}"/>
    <hyperlink ref="G33" r:id="rId63" xr:uid="{00000000-0004-0000-1B00-00004B000000}"/>
    <hyperlink ref="L33" r:id="rId64" xr:uid="{00000000-0004-0000-1B00-00004C000000}"/>
    <hyperlink ref="G34" r:id="rId65" xr:uid="{00000000-0004-0000-1B00-00004D000000}"/>
    <hyperlink ref="L34" r:id="rId66" xr:uid="{00000000-0004-0000-1B00-00004E000000}"/>
    <hyperlink ref="G35" r:id="rId67" xr:uid="{00000000-0004-0000-1B00-00004F000000}"/>
    <hyperlink ref="L35" r:id="rId68" xr:uid="{00000000-0004-0000-1B00-000050000000}"/>
    <hyperlink ref="G36" r:id="rId69" xr:uid="{00000000-0004-0000-1B00-000051000000}"/>
    <hyperlink ref="L36" r:id="rId70" xr:uid="{00000000-0004-0000-1B00-000052000000}"/>
    <hyperlink ref="G37" r:id="rId71" xr:uid="{00000000-0004-0000-1B00-000053000000}"/>
    <hyperlink ref="L37" r:id="rId72" xr:uid="{00000000-0004-0000-1B00-000054000000}"/>
    <hyperlink ref="G38" r:id="rId73" xr:uid="{00000000-0004-0000-1B00-000055000000}"/>
    <hyperlink ref="L38" r:id="rId74" xr:uid="{00000000-0004-0000-1B00-000056000000}"/>
    <hyperlink ref="G39" r:id="rId75" xr:uid="{00000000-0004-0000-1B00-000057000000}"/>
    <hyperlink ref="L39" r:id="rId76" xr:uid="{00000000-0004-0000-1B00-000058000000}"/>
    <hyperlink ref="G40" r:id="rId77" xr:uid="{00000000-0004-0000-1B00-000059000000}"/>
    <hyperlink ref="L40" r:id="rId78" xr:uid="{00000000-0004-0000-1B00-00005A000000}"/>
    <hyperlink ref="G41" r:id="rId79" xr:uid="{00000000-0004-0000-1B00-00008F000000}"/>
    <hyperlink ref="L41" r:id="rId80" xr:uid="{00000000-0004-0000-1B00-000090000000}"/>
    <hyperlink ref="G42" r:id="rId81" xr:uid="{00000000-0004-0000-1B00-000091000000}"/>
    <hyperlink ref="L42" r:id="rId82" xr:uid="{00000000-0004-0000-1B00-000092000000}"/>
    <hyperlink ref="G43" r:id="rId83" xr:uid="{00000000-0004-0000-1B00-000093000000}"/>
    <hyperlink ref="L43" r:id="rId84" xr:uid="{00000000-0004-0000-1B00-000094000000}"/>
    <hyperlink ref="G44" r:id="rId85" xr:uid="{00000000-0004-0000-1B00-000095000000}"/>
    <hyperlink ref="L44" r:id="rId86" xr:uid="{00000000-0004-0000-1B00-000096000000}"/>
    <hyperlink ref="G45" r:id="rId87" xr:uid="{00000000-0004-0000-1B00-000097000000}"/>
    <hyperlink ref="L45" r:id="rId88" xr:uid="{00000000-0004-0000-1B00-000098000000}"/>
    <hyperlink ref="G46" r:id="rId89" xr:uid="{00000000-0004-0000-1B00-000099000000}"/>
    <hyperlink ref="L46" r:id="rId90" xr:uid="{00000000-0004-0000-1B00-00009A000000}"/>
    <hyperlink ref="G47" r:id="rId91" xr:uid="{00000000-0004-0000-1B00-00009B000000}"/>
    <hyperlink ref="L47" r:id="rId92" xr:uid="{00000000-0004-0000-1B00-00009C000000}"/>
    <hyperlink ref="G48" r:id="rId93" xr:uid="{00000000-0004-0000-1B00-00009D000000}"/>
    <hyperlink ref="L48" r:id="rId94" xr:uid="{00000000-0004-0000-1B00-00009E000000}"/>
    <hyperlink ref="G49" r:id="rId95" xr:uid="{00000000-0004-0000-1B00-00009F000000}"/>
    <hyperlink ref="L49" r:id="rId96" xr:uid="{00000000-0004-0000-1B00-0000A0000000}"/>
    <hyperlink ref="G50" r:id="rId97" xr:uid="{00000000-0004-0000-1B00-0000A1000000}"/>
    <hyperlink ref="L50" r:id="rId98" xr:uid="{00000000-0004-0000-1B00-0000A2000000}"/>
    <hyperlink ref="G51" r:id="rId99" xr:uid="{00000000-0004-0000-1B00-0000A3000000}"/>
    <hyperlink ref="L51" r:id="rId100" xr:uid="{00000000-0004-0000-1B00-0000A4000000}"/>
    <hyperlink ref="G52" r:id="rId101" xr:uid="{00000000-0004-0000-1B00-0000A5000000}"/>
    <hyperlink ref="L52" r:id="rId102" xr:uid="{00000000-0004-0000-1B00-0000A6000000}"/>
    <hyperlink ref="G53" r:id="rId103" xr:uid="{00000000-0004-0000-1B00-0000A7000000}"/>
    <hyperlink ref="L53" r:id="rId104" xr:uid="{00000000-0004-0000-1B00-0000A8000000}"/>
    <hyperlink ref="G54" r:id="rId105" xr:uid="{00000000-0004-0000-1B00-0000A9000000}"/>
    <hyperlink ref="L54" r:id="rId106" xr:uid="{00000000-0004-0000-1B00-0000AA000000}"/>
    <hyperlink ref="G55" r:id="rId107" xr:uid="{00000000-0004-0000-1B00-0000AB000000}"/>
    <hyperlink ref="L55" r:id="rId108" xr:uid="{00000000-0004-0000-1B00-0000AC000000}"/>
    <hyperlink ref="G56" r:id="rId109" xr:uid="{00000000-0004-0000-1B00-0000AD000000}"/>
    <hyperlink ref="L56" r:id="rId110" xr:uid="{00000000-0004-0000-1B00-0000AE000000}"/>
    <hyperlink ref="G57" r:id="rId111" xr:uid="{00000000-0004-0000-1B00-0000AF000000}"/>
    <hyperlink ref="L57" r:id="rId112" xr:uid="{00000000-0004-0000-1B00-0000B0000000}"/>
    <hyperlink ref="G58" r:id="rId113" xr:uid="{00000000-0004-0000-1B00-0000B1000000}"/>
    <hyperlink ref="L58" r:id="rId114" xr:uid="{00000000-0004-0000-1B00-0000B2000000}"/>
    <hyperlink ref="G59" r:id="rId115" xr:uid="{00000000-0004-0000-1B00-0000B3000000}"/>
    <hyperlink ref="L59" r:id="rId116" xr:uid="{00000000-0004-0000-1B00-0000B4000000}"/>
    <hyperlink ref="G60" r:id="rId117" xr:uid="{00000000-0004-0000-1B00-0000B5000000}"/>
    <hyperlink ref="L60" r:id="rId118" xr:uid="{00000000-0004-0000-1B00-0000B6000000}"/>
    <hyperlink ref="G61" r:id="rId119" xr:uid="{00000000-0004-0000-1B00-0000B7000000}"/>
    <hyperlink ref="L61" r:id="rId120" xr:uid="{00000000-0004-0000-1B00-0000B8000000}"/>
    <hyperlink ref="G62" r:id="rId121" xr:uid="{00000000-0004-0000-1B00-0000B9000000}"/>
    <hyperlink ref="L62" r:id="rId122" xr:uid="{00000000-0004-0000-1B00-0000BA000000}"/>
    <hyperlink ref="G63" r:id="rId123" xr:uid="{00000000-0004-0000-1B00-0000BB000000}"/>
    <hyperlink ref="L63" r:id="rId124" xr:uid="{00000000-0004-0000-1B00-0000BC000000}"/>
    <hyperlink ref="G64" r:id="rId125" xr:uid="{00000000-0004-0000-1B00-0000BD000000}"/>
    <hyperlink ref="L64" r:id="rId126" xr:uid="{00000000-0004-0000-1B00-0000BE000000}"/>
    <hyperlink ref="G65" r:id="rId127" xr:uid="{00000000-0004-0000-1B00-0000BF000000}"/>
    <hyperlink ref="L65" r:id="rId128" xr:uid="{00000000-0004-0000-1B00-0000C0000000}"/>
    <hyperlink ref="G66" r:id="rId129" xr:uid="{00000000-0004-0000-1B00-0000C5000000}"/>
    <hyperlink ref="L66" r:id="rId130" xr:uid="{00000000-0004-0000-1B00-0000C6000000}"/>
    <hyperlink ref="G67" r:id="rId131" xr:uid="{00000000-0004-0000-1B00-0000C7000000}"/>
    <hyperlink ref="L67" r:id="rId132" xr:uid="{00000000-0004-0000-1B00-0000C8000000}"/>
    <hyperlink ref="G68" r:id="rId133" xr:uid="{00000000-0004-0000-1B00-0000C9000000}"/>
    <hyperlink ref="L68" r:id="rId134" xr:uid="{00000000-0004-0000-1B00-0000CA000000}"/>
    <hyperlink ref="G69" r:id="rId135" xr:uid="{00000000-0004-0000-1B00-0000CB000000}"/>
    <hyperlink ref="L69" r:id="rId136" xr:uid="{00000000-0004-0000-1B00-0000CC000000}"/>
    <hyperlink ref="G70" r:id="rId137" xr:uid="{00000000-0004-0000-1B00-0000CD000000}"/>
    <hyperlink ref="L70" r:id="rId138" xr:uid="{00000000-0004-0000-1B00-0000CE000000}"/>
    <hyperlink ref="G71" r:id="rId139" xr:uid="{00000000-0004-0000-1B00-0000CF000000}"/>
    <hyperlink ref="L71" r:id="rId140" xr:uid="{00000000-0004-0000-1B00-0000D0000000}"/>
    <hyperlink ref="G72" r:id="rId141" xr:uid="{00000000-0004-0000-1B00-0000D1000000}"/>
    <hyperlink ref="L72" r:id="rId142" xr:uid="{00000000-0004-0000-1B00-0000D2000000}"/>
    <hyperlink ref="G73" r:id="rId143" xr:uid="{00000000-0004-0000-1B00-0000D3000000}"/>
    <hyperlink ref="L73" r:id="rId144" xr:uid="{00000000-0004-0000-1B00-0000D4000000}"/>
    <hyperlink ref="G74" r:id="rId145" xr:uid="{00000000-0004-0000-1B00-0000D5000000}"/>
    <hyperlink ref="L74" r:id="rId146" xr:uid="{00000000-0004-0000-1B00-0000D6000000}"/>
    <hyperlink ref="G75" r:id="rId147" xr:uid="{00000000-0004-0000-1B00-0000D7000000}"/>
    <hyperlink ref="L75" r:id="rId148" xr:uid="{00000000-0004-0000-1B00-0000D8000000}"/>
    <hyperlink ref="G76" r:id="rId149" xr:uid="{00000000-0004-0000-1B00-0000DC000000}"/>
    <hyperlink ref="L76" r:id="rId150" xr:uid="{00000000-0004-0000-1B00-0000DD000000}"/>
    <hyperlink ref="G77" r:id="rId151" xr:uid="{00000000-0004-0000-1B00-0000E4000000}"/>
    <hyperlink ref="L77" r:id="rId152" xr:uid="{00000000-0004-0000-1B00-0000E5000000}"/>
    <hyperlink ref="G78" r:id="rId153" xr:uid="{00000000-0004-0000-1B00-0000E6000000}"/>
    <hyperlink ref="L78" r:id="rId154" xr:uid="{00000000-0004-0000-1B00-0000E7000000}"/>
    <hyperlink ref="G79" r:id="rId155" xr:uid="{00000000-0004-0000-1B00-0000E8000000}"/>
    <hyperlink ref="L79" r:id="rId156" xr:uid="{00000000-0004-0000-1B00-0000E9000000}"/>
    <hyperlink ref="G80" r:id="rId157" xr:uid="{00000000-0004-0000-1B00-0000EA000000}"/>
    <hyperlink ref="L80" r:id="rId158" xr:uid="{00000000-0004-0000-1B00-0000EB000000}"/>
    <hyperlink ref="G81" r:id="rId159" xr:uid="{00000000-0004-0000-1B00-0000EC000000}"/>
    <hyperlink ref="L81" r:id="rId160" xr:uid="{00000000-0004-0000-1B00-0000ED000000}"/>
    <hyperlink ref="G82" r:id="rId161" xr:uid="{00000000-0004-0000-1B00-0000EE000000}"/>
    <hyperlink ref="L82" r:id="rId162" xr:uid="{00000000-0004-0000-1B00-0000EF000000}"/>
    <hyperlink ref="G83" r:id="rId163" xr:uid="{00000000-0004-0000-1B00-0000F0000000}"/>
    <hyperlink ref="L83" r:id="rId164" xr:uid="{00000000-0004-0000-1B00-0000F1000000}"/>
    <hyperlink ref="G84" r:id="rId165" xr:uid="{00000000-0004-0000-1B00-0000F8000000}"/>
    <hyperlink ref="L84" r:id="rId166" xr:uid="{00000000-0004-0000-1B00-0000F9000000}"/>
    <hyperlink ref="G85" r:id="rId167" xr:uid="{00000000-0004-0000-1B00-0000FA000000}"/>
    <hyperlink ref="L85" r:id="rId168" xr:uid="{00000000-0004-0000-1B00-0000FB000000}"/>
    <hyperlink ref="G86" r:id="rId169" xr:uid="{00000000-0004-0000-1B00-0000FE000000}"/>
    <hyperlink ref="L86" r:id="rId170" xr:uid="{00000000-0004-0000-1B00-0000FF000000}"/>
    <hyperlink ref="G87" r:id="rId171" xr:uid="{00000000-0004-0000-1B00-000000010000}"/>
    <hyperlink ref="L87" r:id="rId172" xr:uid="{00000000-0004-0000-1B00-000001010000}"/>
    <hyperlink ref="G88" r:id="rId173" xr:uid="{00000000-0004-0000-1B00-000002010000}"/>
    <hyperlink ref="L88" r:id="rId174" xr:uid="{00000000-0004-0000-1B00-000003010000}"/>
    <hyperlink ref="G89" r:id="rId175" xr:uid="{00000000-0004-0000-1B00-000004010000}"/>
    <hyperlink ref="L89" r:id="rId176" xr:uid="{00000000-0004-0000-1B00-000005010000}"/>
    <hyperlink ref="G90" r:id="rId177" xr:uid="{00000000-0004-0000-1B00-000006010000}"/>
    <hyperlink ref="L90" r:id="rId178" xr:uid="{00000000-0004-0000-1B00-000007010000}"/>
    <hyperlink ref="G91" r:id="rId179" xr:uid="{00000000-0004-0000-1B00-000008010000}"/>
    <hyperlink ref="L91" r:id="rId180" xr:uid="{00000000-0004-0000-1B00-000009010000}"/>
    <hyperlink ref="G92" r:id="rId181" xr:uid="{00000000-0004-0000-1B00-00000A010000}"/>
    <hyperlink ref="L92" r:id="rId182" xr:uid="{00000000-0004-0000-1B00-00000B010000}"/>
    <hyperlink ref="G93" r:id="rId183" xr:uid="{00000000-0004-0000-1B00-00000C010000}"/>
    <hyperlink ref="L93" r:id="rId184" xr:uid="{00000000-0004-0000-1B00-00000D010000}"/>
    <hyperlink ref="G94" r:id="rId185" xr:uid="{00000000-0004-0000-1B00-00000E010000}"/>
    <hyperlink ref="L94" r:id="rId186" xr:uid="{00000000-0004-0000-1B00-00000F010000}"/>
    <hyperlink ref="G95" r:id="rId187" xr:uid="{00000000-0004-0000-1B00-000010010000}"/>
    <hyperlink ref="L95" r:id="rId188" xr:uid="{00000000-0004-0000-1B00-000011010000}"/>
    <hyperlink ref="G96" r:id="rId189" xr:uid="{00000000-0004-0000-1B00-000012010000}"/>
    <hyperlink ref="L96" r:id="rId190" xr:uid="{00000000-0004-0000-1B00-000013010000}"/>
    <hyperlink ref="G97" r:id="rId191" xr:uid="{00000000-0004-0000-1B00-000014010000}"/>
    <hyperlink ref="L97" r:id="rId192" xr:uid="{00000000-0004-0000-1B00-000015010000}"/>
    <hyperlink ref="G98" r:id="rId193" xr:uid="{00000000-0004-0000-1B00-000016010000}"/>
    <hyperlink ref="L98" r:id="rId194" xr:uid="{00000000-0004-0000-1B00-000017010000}"/>
  </hyperlinks>
  <pageMargins left="0.7" right="0.7" top="0.75" bottom="0.75" header="0.3" footer="0.3"/>
  <pageSetup orientation="portrait" r:id="rId1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Z9"/>
  <sheetViews>
    <sheetView workbookViewId="0">
      <selection activeCell="A2" sqref="A2"/>
    </sheetView>
  </sheetViews>
  <sheetFormatPr defaultColWidth="12.5703125" defaultRowHeight="15.75" customHeight="1"/>
  <cols>
    <col min="1" max="1" width="17.42578125" customWidth="1"/>
    <col min="2" max="2" width="22.5703125" customWidth="1"/>
    <col min="4" max="4" width="17.85546875" customWidth="1"/>
    <col min="5" max="5" width="16.28515625" customWidth="1"/>
    <col min="6" max="6" width="19.140625" customWidth="1"/>
    <col min="7" max="7" width="39.42578125" bestFit="1" customWidth="1"/>
    <col min="12" max="12" width="70.5703125" bestFit="1" customWidth="1"/>
    <col min="17" max="17" width="22.42578125" customWidth="1"/>
  </cols>
  <sheetData>
    <row r="1" spans="1:26">
      <c r="A1" s="156" t="s">
        <v>0</v>
      </c>
      <c r="B1" s="296" t="s">
        <v>1</v>
      </c>
      <c r="C1" s="296" t="s">
        <v>2</v>
      </c>
      <c r="D1" s="296" t="s">
        <v>3380</v>
      </c>
      <c r="E1" s="296" t="s">
        <v>4</v>
      </c>
      <c r="F1" s="296" t="s">
        <v>25</v>
      </c>
      <c r="G1" s="296" t="s">
        <v>6</v>
      </c>
      <c r="H1" s="296" t="s">
        <v>7</v>
      </c>
      <c r="I1" s="306" t="s">
        <v>9</v>
      </c>
      <c r="J1" s="306" t="s">
        <v>10</v>
      </c>
      <c r="K1" s="296" t="s">
        <v>12</v>
      </c>
      <c r="L1" s="296" t="s">
        <v>13</v>
      </c>
      <c r="M1" s="296" t="s">
        <v>14</v>
      </c>
      <c r="N1" s="296" t="s">
        <v>2710</v>
      </c>
      <c r="O1" s="296" t="s">
        <v>15</v>
      </c>
      <c r="P1" s="446" t="s">
        <v>16</v>
      </c>
      <c r="Q1" s="296" t="s">
        <v>4761</v>
      </c>
      <c r="R1" s="296" t="s">
        <v>4140</v>
      </c>
      <c r="S1" s="296" t="s">
        <v>4762</v>
      </c>
      <c r="T1" s="446"/>
      <c r="U1" s="556"/>
      <c r="V1" s="556"/>
      <c r="W1" s="556"/>
      <c r="X1" s="556"/>
      <c r="Y1" s="556"/>
      <c r="Z1" s="152"/>
    </row>
    <row r="2" spans="1:26">
      <c r="A2" s="107" t="s">
        <v>4763</v>
      </c>
      <c r="B2" s="107" t="s">
        <v>4764</v>
      </c>
      <c r="C2" s="92" t="s">
        <v>4765</v>
      </c>
      <c r="D2" s="92" t="s">
        <v>403</v>
      </c>
      <c r="E2" s="92" t="s">
        <v>4766</v>
      </c>
      <c r="F2" s="107"/>
      <c r="G2" s="121" t="s">
        <v>4767</v>
      </c>
      <c r="H2" s="92" t="s">
        <v>27</v>
      </c>
      <c r="I2" s="122">
        <v>120000</v>
      </c>
      <c r="J2" s="122">
        <v>85000</v>
      </c>
      <c r="K2" s="107"/>
      <c r="L2" s="121" t="s">
        <v>4768</v>
      </c>
      <c r="M2" s="92" t="s">
        <v>30</v>
      </c>
      <c r="N2" s="460">
        <v>45320</v>
      </c>
      <c r="O2" s="107"/>
      <c r="P2" s="107"/>
      <c r="Q2" s="107"/>
      <c r="R2" s="107"/>
      <c r="S2" s="107">
        <v>3</v>
      </c>
      <c r="T2" s="107"/>
      <c r="U2" s="558"/>
      <c r="V2" s="558"/>
      <c r="W2" s="558"/>
      <c r="X2" s="558"/>
      <c r="Y2" s="558"/>
      <c r="Z2" s="107"/>
    </row>
    <row r="3" spans="1:26">
      <c r="E3" s="152"/>
      <c r="U3" s="397"/>
      <c r="V3" s="397"/>
      <c r="W3" s="397"/>
      <c r="X3" s="397"/>
      <c r="Y3" s="397"/>
    </row>
    <row r="4" spans="1:26">
      <c r="A4" s="156" t="s">
        <v>0</v>
      </c>
      <c r="B4" s="296" t="s">
        <v>1</v>
      </c>
      <c r="C4" s="296" t="s">
        <v>2</v>
      </c>
      <c r="D4" s="296" t="s">
        <v>3380</v>
      </c>
      <c r="E4" s="296" t="s">
        <v>4</v>
      </c>
      <c r="F4" s="296" t="s">
        <v>25</v>
      </c>
      <c r="G4" s="296" t="s">
        <v>6</v>
      </c>
      <c r="H4" s="296" t="s">
        <v>7</v>
      </c>
      <c r="I4" s="306" t="s">
        <v>9</v>
      </c>
      <c r="J4" s="306" t="s">
        <v>10</v>
      </c>
      <c r="K4" s="296" t="s">
        <v>12</v>
      </c>
      <c r="L4" s="296" t="s">
        <v>13</v>
      </c>
      <c r="M4" s="296" t="s">
        <v>14</v>
      </c>
      <c r="N4" s="296" t="s">
        <v>2710</v>
      </c>
      <c r="O4" s="296" t="s">
        <v>15</v>
      </c>
      <c r="P4" s="446" t="s">
        <v>16</v>
      </c>
      <c r="Q4" s="296" t="s">
        <v>4761</v>
      </c>
      <c r="R4" s="296" t="s">
        <v>4140</v>
      </c>
      <c r="S4" s="296" t="s">
        <v>4762</v>
      </c>
      <c r="T4" s="446"/>
      <c r="U4" s="556"/>
      <c r="V4" s="556"/>
      <c r="W4" s="556"/>
      <c r="X4" s="556"/>
      <c r="Y4" s="556"/>
      <c r="Z4" s="152"/>
    </row>
    <row r="5" spans="1:26">
      <c r="A5" s="470" t="s">
        <v>4769</v>
      </c>
      <c r="B5" s="107" t="s">
        <v>4770</v>
      </c>
      <c r="C5" s="92" t="s">
        <v>4765</v>
      </c>
      <c r="D5" s="153" t="s">
        <v>4771</v>
      </c>
      <c r="E5" s="92" t="s">
        <v>4772</v>
      </c>
      <c r="F5" s="107"/>
      <c r="G5" s="774" t="s">
        <v>4773</v>
      </c>
      <c r="H5" s="470" t="s">
        <v>27</v>
      </c>
      <c r="I5" s="122">
        <v>90000</v>
      </c>
      <c r="J5" s="122">
        <v>50000</v>
      </c>
      <c r="K5" s="107"/>
      <c r="L5" s="121" t="s">
        <v>4774</v>
      </c>
      <c r="M5" s="92" t="s">
        <v>30</v>
      </c>
      <c r="N5" s="460">
        <v>45341</v>
      </c>
      <c r="O5" s="107"/>
      <c r="P5" s="107"/>
      <c r="Q5" s="107"/>
      <c r="R5" s="107"/>
      <c r="S5" s="107"/>
      <c r="T5" s="107"/>
      <c r="U5" s="558"/>
      <c r="V5" s="558"/>
      <c r="W5" s="558"/>
      <c r="X5" s="558"/>
      <c r="Y5" s="558"/>
      <c r="Z5" s="107"/>
    </row>
    <row r="6" spans="1:26">
      <c r="A6" s="398"/>
      <c r="E6" s="152"/>
      <c r="U6" s="397"/>
      <c r="V6" s="397"/>
      <c r="W6" s="397"/>
      <c r="X6" s="397"/>
      <c r="Y6" s="397"/>
    </row>
    <row r="7" spans="1:26">
      <c r="A7" s="156" t="s">
        <v>0</v>
      </c>
      <c r="B7" s="296" t="s">
        <v>1</v>
      </c>
      <c r="C7" s="296" t="s">
        <v>2</v>
      </c>
      <c r="D7" s="296" t="s">
        <v>3380</v>
      </c>
      <c r="E7" s="296" t="s">
        <v>4</v>
      </c>
      <c r="F7" s="296" t="s">
        <v>25</v>
      </c>
      <c r="G7" s="296" t="s">
        <v>6</v>
      </c>
      <c r="H7" s="296" t="s">
        <v>7</v>
      </c>
      <c r="I7" s="306" t="s">
        <v>9</v>
      </c>
      <c r="J7" s="306" t="s">
        <v>10</v>
      </c>
      <c r="K7" s="296" t="s">
        <v>12</v>
      </c>
      <c r="L7" s="296" t="s">
        <v>13</v>
      </c>
      <c r="M7" s="296" t="s">
        <v>14</v>
      </c>
      <c r="N7" s="296" t="s">
        <v>2710</v>
      </c>
      <c r="O7" s="296" t="s">
        <v>15</v>
      </c>
      <c r="P7" s="446" t="s">
        <v>16</v>
      </c>
      <c r="Q7" s="296" t="s">
        <v>4761</v>
      </c>
      <c r="R7" s="296" t="s">
        <v>4140</v>
      </c>
      <c r="S7" s="296" t="s">
        <v>4762</v>
      </c>
      <c r="T7" s="446"/>
      <c r="U7" s="556"/>
      <c r="V7" s="556"/>
      <c r="W7" s="556"/>
      <c r="X7" s="556"/>
      <c r="Y7" s="556"/>
      <c r="Z7" s="152"/>
    </row>
    <row r="8" spans="1:26">
      <c r="A8" s="775" t="s">
        <v>4775</v>
      </c>
      <c r="B8" s="107" t="s">
        <v>4776</v>
      </c>
      <c r="C8" s="92" t="s">
        <v>4777</v>
      </c>
      <c r="D8" s="153" t="s">
        <v>4771</v>
      </c>
      <c r="E8" s="92" t="s">
        <v>4778</v>
      </c>
      <c r="F8" s="107"/>
      <c r="G8" s="776" t="s">
        <v>4779</v>
      </c>
      <c r="H8" s="92" t="s">
        <v>27</v>
      </c>
      <c r="I8" s="122">
        <v>60000</v>
      </c>
      <c r="J8" s="122">
        <v>20000</v>
      </c>
      <c r="K8" s="107"/>
      <c r="L8" s="121" t="s">
        <v>4780</v>
      </c>
      <c r="M8" s="92" t="s">
        <v>30</v>
      </c>
      <c r="N8" s="460">
        <v>45370</v>
      </c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>
      <c r="U9" s="397"/>
      <c r="V9" s="397"/>
      <c r="W9" s="397"/>
      <c r="X9" s="397"/>
      <c r="Y9" s="397"/>
    </row>
  </sheetData>
  <conditionalFormatting sqref="L1 L4 L7">
    <cfRule type="expression" dxfId="8" priority="1">
      <formula>COUNTIF(L:L,L1)&gt;1</formula>
    </cfRule>
  </conditionalFormatting>
  <hyperlinks>
    <hyperlink ref="G2" r:id="rId1" xr:uid="{00000000-0004-0000-1C00-000000000000}"/>
    <hyperlink ref="L2" r:id="rId2" xr:uid="{00000000-0004-0000-1C00-000001000000}"/>
    <hyperlink ref="G5" r:id="rId3" xr:uid="{00000000-0004-0000-1C00-000002000000}"/>
    <hyperlink ref="L5" r:id="rId4" xr:uid="{00000000-0004-0000-1C00-000003000000}"/>
    <hyperlink ref="G8" r:id="rId5" xr:uid="{00000000-0004-0000-1C00-000004000000}"/>
    <hyperlink ref="L8" r:id="rId6" xr:uid="{00000000-0004-0000-1C00-000005000000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97"/>
  <sheetViews>
    <sheetView workbookViewId="0">
      <pane xSplit="2" topLeftCell="R1" activePane="topRight" state="frozen"/>
      <selection pane="topRight" activeCell="I2" sqref="I2:I13"/>
    </sheetView>
  </sheetViews>
  <sheetFormatPr defaultColWidth="12.5703125" defaultRowHeight="15.75" customHeight="1"/>
  <cols>
    <col min="1" max="1" width="20.85546875" customWidth="1"/>
    <col min="2" max="2" width="18.42578125" customWidth="1"/>
    <col min="4" max="4" width="38" customWidth="1"/>
    <col min="7" max="7" width="16.140625" customWidth="1"/>
    <col min="8" max="8" width="16.85546875" bestFit="1" customWidth="1"/>
    <col min="9" max="9" width="42.5703125" customWidth="1"/>
    <col min="10" max="12" width="13.140625" customWidth="1"/>
    <col min="14" max="14" width="16.42578125" customWidth="1"/>
    <col min="15" max="15" width="12.28515625" customWidth="1"/>
    <col min="16" max="16" width="17.28515625" customWidth="1"/>
  </cols>
  <sheetData>
    <row r="1" spans="1:29">
      <c r="A1" s="295" t="s">
        <v>0</v>
      </c>
      <c r="B1" s="156" t="s">
        <v>2703</v>
      </c>
      <c r="C1" s="296" t="s">
        <v>333</v>
      </c>
      <c r="D1" s="296" t="s">
        <v>6</v>
      </c>
      <c r="E1" s="296" t="s">
        <v>2704</v>
      </c>
      <c r="F1" s="296" t="s">
        <v>9</v>
      </c>
      <c r="G1" s="296" t="s">
        <v>2705</v>
      </c>
      <c r="H1" s="934" t="s">
        <v>12</v>
      </c>
      <c r="I1" s="296" t="s">
        <v>2706</v>
      </c>
      <c r="J1" s="296" t="s">
        <v>2707</v>
      </c>
      <c r="K1" s="296" t="s">
        <v>2708</v>
      </c>
      <c r="L1" s="296" t="s">
        <v>2709</v>
      </c>
      <c r="M1" s="296" t="s">
        <v>2710</v>
      </c>
      <c r="N1" s="296" t="s">
        <v>15</v>
      </c>
      <c r="O1" s="296" t="s">
        <v>4</v>
      </c>
      <c r="P1" s="296" t="s">
        <v>25</v>
      </c>
      <c r="Q1" s="156" t="s">
        <v>16</v>
      </c>
      <c r="R1" s="934" t="s">
        <v>6330</v>
      </c>
    </row>
    <row r="2" spans="1:29">
      <c r="A2" s="8" t="s">
        <v>2711</v>
      </c>
      <c r="B2" s="94" t="s">
        <v>677</v>
      </c>
      <c r="C2" s="9" t="s">
        <v>23</v>
      </c>
      <c r="D2" s="96" t="s">
        <v>297</v>
      </c>
      <c r="E2" s="103">
        <v>30000</v>
      </c>
      <c r="F2" s="103">
        <v>40000</v>
      </c>
      <c r="G2" s="225">
        <v>45342</v>
      </c>
      <c r="H2" s="935" t="s">
        <v>6331</v>
      </c>
      <c r="I2" s="283" t="s">
        <v>2712</v>
      </c>
      <c r="J2" s="297">
        <v>3609</v>
      </c>
      <c r="K2" s="297">
        <v>178</v>
      </c>
      <c r="L2" s="92" t="s">
        <v>2713</v>
      </c>
      <c r="M2" s="277">
        <v>45392</v>
      </c>
      <c r="N2" s="107"/>
      <c r="O2" s="92" t="s">
        <v>2714</v>
      </c>
      <c r="P2" s="107"/>
      <c r="Q2" s="932" t="s">
        <v>80</v>
      </c>
      <c r="R2" s="937" t="s">
        <v>6332</v>
      </c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</row>
    <row r="3" spans="1:29">
      <c r="A3" s="8" t="s">
        <v>2711</v>
      </c>
      <c r="B3" s="94" t="s">
        <v>57</v>
      </c>
      <c r="C3" s="9" t="s">
        <v>23</v>
      </c>
      <c r="D3" s="298" t="s">
        <v>58</v>
      </c>
      <c r="E3" s="103">
        <v>20000</v>
      </c>
      <c r="F3" s="103">
        <v>30000</v>
      </c>
      <c r="G3" s="225">
        <v>45344</v>
      </c>
      <c r="H3" s="935" t="s">
        <v>6331</v>
      </c>
      <c r="I3" s="283" t="s">
        <v>2715</v>
      </c>
      <c r="J3" s="297">
        <v>3599</v>
      </c>
      <c r="K3" s="297">
        <v>140</v>
      </c>
      <c r="L3" s="92" t="s">
        <v>2713</v>
      </c>
      <c r="M3" s="277">
        <v>45393</v>
      </c>
      <c r="N3" s="107"/>
      <c r="O3" s="92" t="s">
        <v>2714</v>
      </c>
      <c r="P3" s="107" t="s">
        <v>2716</v>
      </c>
      <c r="Q3" s="932" t="s">
        <v>80</v>
      </c>
      <c r="R3" s="937" t="s">
        <v>6333</v>
      </c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</row>
    <row r="4" spans="1:29">
      <c r="A4" s="8" t="s">
        <v>2711</v>
      </c>
      <c r="B4" s="94" t="s">
        <v>1527</v>
      </c>
      <c r="C4" s="9" t="s">
        <v>23</v>
      </c>
      <c r="D4" s="96" t="s">
        <v>2717</v>
      </c>
      <c r="E4" s="103">
        <v>11000</v>
      </c>
      <c r="F4" s="103">
        <v>15000</v>
      </c>
      <c r="G4" s="225">
        <v>45344</v>
      </c>
      <c r="H4" s="935" t="s">
        <v>6331</v>
      </c>
      <c r="I4" s="121" t="s">
        <v>2718</v>
      </c>
      <c r="J4" s="297">
        <v>1062</v>
      </c>
      <c r="K4" s="297">
        <v>53</v>
      </c>
      <c r="L4" s="92" t="s">
        <v>2719</v>
      </c>
      <c r="M4" s="277">
        <v>45371</v>
      </c>
      <c r="N4" s="107"/>
      <c r="O4" s="92" t="s">
        <v>2714</v>
      </c>
      <c r="P4" s="107"/>
      <c r="Q4" s="932" t="s">
        <v>813</v>
      </c>
      <c r="R4" s="937" t="s">
        <v>6334</v>
      </c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spans="1:29">
      <c r="A5" s="8" t="s">
        <v>2711</v>
      </c>
      <c r="B5" s="94" t="s">
        <v>528</v>
      </c>
      <c r="C5" s="9" t="s">
        <v>23</v>
      </c>
      <c r="D5" s="96" t="s">
        <v>365</v>
      </c>
      <c r="E5" s="103">
        <v>10000</v>
      </c>
      <c r="F5" s="103">
        <v>20000</v>
      </c>
      <c r="G5" s="225">
        <v>45345</v>
      </c>
      <c r="H5" s="935" t="s">
        <v>6331</v>
      </c>
      <c r="I5" s="121" t="s">
        <v>2720</v>
      </c>
      <c r="J5" s="297">
        <v>2872</v>
      </c>
      <c r="K5" s="297">
        <v>243</v>
      </c>
      <c r="L5" s="92" t="s">
        <v>2713</v>
      </c>
      <c r="M5" s="277">
        <v>45376</v>
      </c>
      <c r="N5" s="107"/>
      <c r="O5" s="92" t="s">
        <v>2714</v>
      </c>
      <c r="P5" s="107"/>
      <c r="Q5" s="932" t="s">
        <v>80</v>
      </c>
      <c r="R5" s="937" t="s">
        <v>6335</v>
      </c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r="6" spans="1:29">
      <c r="A6" s="8" t="s">
        <v>2711</v>
      </c>
      <c r="B6" s="94" t="s">
        <v>241</v>
      </c>
      <c r="C6" s="9" t="s">
        <v>23</v>
      </c>
      <c r="D6" s="259" t="s">
        <v>2721</v>
      </c>
      <c r="E6" s="103">
        <v>15000</v>
      </c>
      <c r="F6" s="103">
        <v>20000</v>
      </c>
      <c r="G6" s="225">
        <v>45342</v>
      </c>
      <c r="H6" s="935" t="s">
        <v>6331</v>
      </c>
      <c r="I6" s="121" t="s">
        <v>2722</v>
      </c>
      <c r="J6" s="297">
        <v>1562</v>
      </c>
      <c r="K6" s="297">
        <v>92</v>
      </c>
      <c r="L6" s="92" t="s">
        <v>2713</v>
      </c>
      <c r="M6" s="277">
        <v>45378</v>
      </c>
      <c r="N6" s="107"/>
      <c r="O6" s="92" t="s">
        <v>2714</v>
      </c>
      <c r="P6" s="107"/>
      <c r="Q6" s="932" t="s">
        <v>80</v>
      </c>
      <c r="R6" s="937" t="s">
        <v>6336</v>
      </c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</row>
    <row r="7" spans="1:29">
      <c r="A7" s="8" t="s">
        <v>2711</v>
      </c>
      <c r="B7" s="94" t="s">
        <v>598</v>
      </c>
      <c r="C7" s="9" t="s">
        <v>23</v>
      </c>
      <c r="D7" s="96" t="s">
        <v>883</v>
      </c>
      <c r="E7" s="103">
        <v>10000</v>
      </c>
      <c r="F7" s="103">
        <v>15000</v>
      </c>
      <c r="G7" s="225">
        <v>45344</v>
      </c>
      <c r="H7" s="935" t="s">
        <v>6331</v>
      </c>
      <c r="I7" s="283" t="s">
        <v>2723</v>
      </c>
      <c r="J7" s="297">
        <v>1228</v>
      </c>
      <c r="K7" s="297">
        <v>63</v>
      </c>
      <c r="L7" s="92" t="s">
        <v>2713</v>
      </c>
      <c r="M7" s="277">
        <v>45378</v>
      </c>
      <c r="N7" s="107" t="s">
        <v>2607</v>
      </c>
      <c r="O7" s="92" t="s">
        <v>2714</v>
      </c>
      <c r="P7" s="107"/>
      <c r="Q7" s="932" t="s">
        <v>80</v>
      </c>
      <c r="R7" s="937" t="s">
        <v>6337</v>
      </c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</row>
    <row r="8" spans="1:29">
      <c r="A8" s="8" t="s">
        <v>2711</v>
      </c>
      <c r="B8" s="94" t="s">
        <v>138</v>
      </c>
      <c r="C8" s="9" t="s">
        <v>23</v>
      </c>
      <c r="D8" s="96" t="s">
        <v>139</v>
      </c>
      <c r="E8" s="103">
        <v>7000</v>
      </c>
      <c r="F8" s="103">
        <v>10000</v>
      </c>
      <c r="G8" s="225">
        <v>45341</v>
      </c>
      <c r="H8" s="935" t="s">
        <v>6331</v>
      </c>
      <c r="I8" s="121" t="s">
        <v>2724</v>
      </c>
      <c r="J8" s="297">
        <v>4144</v>
      </c>
      <c r="K8" s="297">
        <v>135</v>
      </c>
      <c r="L8" s="92" t="s">
        <v>2725</v>
      </c>
      <c r="M8" s="225">
        <v>45354</v>
      </c>
      <c r="N8" s="107" t="s">
        <v>2726</v>
      </c>
      <c r="O8" s="92" t="s">
        <v>2714</v>
      </c>
      <c r="P8" s="107"/>
      <c r="Q8" s="932" t="s">
        <v>813</v>
      </c>
      <c r="R8" s="939" t="s">
        <v>6338</v>
      </c>
    </row>
    <row r="9" spans="1:29">
      <c r="A9" s="8" t="s">
        <v>2711</v>
      </c>
      <c r="B9" s="94" t="s">
        <v>447</v>
      </c>
      <c r="C9" s="9" t="s">
        <v>23</v>
      </c>
      <c r="D9" s="96" t="s">
        <v>449</v>
      </c>
      <c r="E9" s="103">
        <v>15000</v>
      </c>
      <c r="F9" s="103">
        <v>25000</v>
      </c>
      <c r="G9" s="225">
        <v>45346</v>
      </c>
      <c r="H9" s="935" t="s">
        <v>6331</v>
      </c>
      <c r="I9" s="121" t="s">
        <v>2727</v>
      </c>
      <c r="J9" s="299">
        <v>425</v>
      </c>
      <c r="K9" s="299">
        <v>26</v>
      </c>
      <c r="L9" s="92" t="s">
        <v>2719</v>
      </c>
      <c r="M9" s="277">
        <v>45391</v>
      </c>
      <c r="N9" s="107"/>
      <c r="O9" s="92" t="s">
        <v>2714</v>
      </c>
      <c r="P9" s="107"/>
      <c r="Q9" s="932" t="s">
        <v>813</v>
      </c>
      <c r="R9" s="937" t="s">
        <v>6339</v>
      </c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</row>
    <row r="10" spans="1:29">
      <c r="A10" s="8" t="s">
        <v>2711</v>
      </c>
      <c r="B10" s="94" t="s">
        <v>2188</v>
      </c>
      <c r="C10" s="9" t="s">
        <v>23</v>
      </c>
      <c r="D10" s="104" t="s">
        <v>2189</v>
      </c>
      <c r="E10" s="138">
        <v>40000</v>
      </c>
      <c r="F10" s="174">
        <v>55000</v>
      </c>
      <c r="G10" s="225"/>
      <c r="H10" s="935" t="s">
        <v>6331</v>
      </c>
      <c r="I10" s="121" t="s">
        <v>2728</v>
      </c>
      <c r="J10" s="297">
        <v>11627</v>
      </c>
      <c r="K10" s="297">
        <v>848</v>
      </c>
      <c r="L10" s="92"/>
      <c r="M10" s="277">
        <v>45413</v>
      </c>
      <c r="N10" s="107"/>
      <c r="O10" s="92" t="s">
        <v>2714</v>
      </c>
      <c r="P10" s="107"/>
      <c r="Q10" s="932" t="s">
        <v>813</v>
      </c>
      <c r="R10" s="937" t="s">
        <v>6340</v>
      </c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</row>
    <row r="11" spans="1:29">
      <c r="A11" s="8" t="s">
        <v>2711</v>
      </c>
      <c r="B11" s="94" t="s">
        <v>658</v>
      </c>
      <c r="C11" s="9" t="s">
        <v>23</v>
      </c>
      <c r="D11" s="96" t="s">
        <v>659</v>
      </c>
      <c r="E11" s="103">
        <v>10000</v>
      </c>
      <c r="F11" s="103">
        <v>15000</v>
      </c>
      <c r="G11" s="225">
        <v>45345</v>
      </c>
      <c r="H11" s="935" t="s">
        <v>6331</v>
      </c>
      <c r="I11" s="123" t="s">
        <v>2729</v>
      </c>
      <c r="J11" s="297">
        <v>1283</v>
      </c>
      <c r="K11" s="297">
        <v>85</v>
      </c>
      <c r="L11" s="92" t="s">
        <v>2719</v>
      </c>
      <c r="M11" s="277">
        <v>45415</v>
      </c>
      <c r="N11" s="107"/>
      <c r="O11" s="92" t="s">
        <v>2714</v>
      </c>
      <c r="P11" s="107" t="s">
        <v>2730</v>
      </c>
      <c r="Q11" s="932" t="s">
        <v>813</v>
      </c>
      <c r="R11" s="937" t="s">
        <v>6341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>
      <c r="A12" s="8" t="s">
        <v>2711</v>
      </c>
      <c r="B12" s="94" t="s">
        <v>355</v>
      </c>
      <c r="C12" s="9" t="s">
        <v>23</v>
      </c>
      <c r="D12" s="104" t="s">
        <v>356</v>
      </c>
      <c r="E12" s="103">
        <v>45000</v>
      </c>
      <c r="F12" s="163">
        <v>55000</v>
      </c>
      <c r="G12" s="225"/>
      <c r="H12" s="935" t="s">
        <v>6331</v>
      </c>
      <c r="I12" s="121" t="s">
        <v>2731</v>
      </c>
      <c r="J12" s="297">
        <v>1913</v>
      </c>
      <c r="K12" s="297">
        <v>129</v>
      </c>
      <c r="L12" s="92"/>
      <c r="M12" s="277">
        <v>45418</v>
      </c>
      <c r="N12" s="107"/>
      <c r="O12" s="92" t="s">
        <v>2714</v>
      </c>
      <c r="P12" s="107"/>
      <c r="Q12" s="932" t="s">
        <v>813</v>
      </c>
      <c r="R12" s="937" t="s">
        <v>6342</v>
      </c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</row>
    <row r="13" spans="1:29">
      <c r="A13" s="8" t="s">
        <v>2711</v>
      </c>
      <c r="B13" s="94" t="s">
        <v>2197</v>
      </c>
      <c r="C13" s="9" t="s">
        <v>23</v>
      </c>
      <c r="D13" s="104" t="s">
        <v>2198</v>
      </c>
      <c r="E13" s="138">
        <v>50000</v>
      </c>
      <c r="F13" s="174">
        <v>60000</v>
      </c>
      <c r="G13" s="225"/>
      <c r="H13" s="935" t="s">
        <v>6331</v>
      </c>
      <c r="I13" s="121" t="s">
        <v>2732</v>
      </c>
      <c r="J13" s="297">
        <v>8875</v>
      </c>
      <c r="K13" s="297">
        <v>779</v>
      </c>
      <c r="L13" s="92"/>
      <c r="M13" s="277">
        <v>45419</v>
      </c>
      <c r="N13" s="107"/>
      <c r="O13" s="92" t="s">
        <v>2714</v>
      </c>
      <c r="P13" s="107"/>
      <c r="Q13" s="932" t="s">
        <v>813</v>
      </c>
      <c r="R13" s="937" t="s">
        <v>6343</v>
      </c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</row>
    <row r="14" spans="1:29">
      <c r="A14" s="35" t="s">
        <v>2711</v>
      </c>
      <c r="B14" s="181" t="s">
        <v>2534</v>
      </c>
      <c r="C14" s="254" t="s">
        <v>23</v>
      </c>
      <c r="D14" s="255" t="s">
        <v>2733</v>
      </c>
      <c r="E14" s="209">
        <v>35000</v>
      </c>
      <c r="F14" s="188">
        <v>50000</v>
      </c>
      <c r="G14" s="266"/>
      <c r="H14" s="938" t="s">
        <v>6331</v>
      </c>
      <c r="I14" s="143"/>
      <c r="J14" s="167"/>
      <c r="K14" s="167"/>
      <c r="L14" s="167"/>
      <c r="M14" s="167"/>
      <c r="N14" s="143"/>
      <c r="O14" s="300" t="s">
        <v>2714</v>
      </c>
      <c r="P14" s="143"/>
      <c r="Q14" s="933" t="s">
        <v>813</v>
      </c>
      <c r="R14" s="936"/>
    </row>
    <row r="15" spans="1:29">
      <c r="G15" s="152"/>
      <c r="M15" s="152"/>
    </row>
    <row r="16" spans="1:29">
      <c r="G16" s="152"/>
      <c r="M16" s="152"/>
    </row>
    <row r="17" spans="6:13">
      <c r="F17" s="301"/>
      <c r="G17" s="152"/>
      <c r="M17" s="152"/>
    </row>
    <row r="18" spans="6:13">
      <c r="F18" s="301"/>
      <c r="G18" s="152"/>
      <c r="M18" s="152"/>
    </row>
    <row r="19" spans="6:13">
      <c r="F19" s="301"/>
      <c r="G19" s="152"/>
      <c r="M19" s="152"/>
    </row>
    <row r="20" spans="6:13">
      <c r="F20" s="301"/>
      <c r="G20" s="152"/>
      <c r="M20" s="152"/>
    </row>
    <row r="21" spans="6:13">
      <c r="F21" s="301"/>
      <c r="G21" s="152"/>
      <c r="M21" s="152"/>
    </row>
    <row r="22" spans="6:13">
      <c r="F22" s="301"/>
      <c r="G22" s="152"/>
      <c r="M22" s="152"/>
    </row>
    <row r="23" spans="6:13">
      <c r="F23" s="301"/>
      <c r="G23" s="152"/>
      <c r="M23" s="152"/>
    </row>
    <row r="24" spans="6:13">
      <c r="F24" s="301"/>
      <c r="G24" s="152"/>
      <c r="M24" s="152"/>
    </row>
    <row r="25" spans="6:13">
      <c r="F25" s="301"/>
      <c r="G25" s="152"/>
      <c r="M25" s="152"/>
    </row>
    <row r="26" spans="6:13">
      <c r="F26" s="301"/>
      <c r="G26" s="152"/>
      <c r="M26" s="152"/>
    </row>
    <row r="27" spans="6:13">
      <c r="F27" s="301"/>
      <c r="G27" s="152"/>
      <c r="M27" s="152"/>
    </row>
    <row r="28" spans="6:13">
      <c r="F28" s="301"/>
      <c r="G28" s="152"/>
      <c r="M28" s="152"/>
    </row>
    <row r="29" spans="6:13">
      <c r="F29" s="301"/>
      <c r="G29" s="152"/>
      <c r="M29" s="152"/>
    </row>
    <row r="30" spans="6:13">
      <c r="G30" s="152"/>
      <c r="M30" s="152"/>
    </row>
    <row r="31" spans="6:13">
      <c r="G31" s="152"/>
      <c r="M31" s="152"/>
    </row>
    <row r="32" spans="6:13">
      <c r="G32" s="152"/>
      <c r="M32" s="152"/>
    </row>
    <row r="33" spans="7:13">
      <c r="G33" s="152"/>
      <c r="M33" s="152"/>
    </row>
    <row r="34" spans="7:13">
      <c r="G34" s="152"/>
      <c r="M34" s="152"/>
    </row>
    <row r="35" spans="7:13">
      <c r="G35" s="152"/>
      <c r="M35" s="152"/>
    </row>
    <row r="36" spans="7:13">
      <c r="G36" s="152"/>
      <c r="M36" s="152"/>
    </row>
    <row r="37" spans="7:13">
      <c r="G37" s="152"/>
      <c r="M37" s="152"/>
    </row>
    <row r="38" spans="7:13">
      <c r="G38" s="152"/>
      <c r="M38" s="152"/>
    </row>
    <row r="39" spans="7:13">
      <c r="G39" s="152"/>
      <c r="M39" s="152"/>
    </row>
    <row r="40" spans="7:13">
      <c r="G40" s="152"/>
      <c r="M40" s="152"/>
    </row>
    <row r="41" spans="7:13">
      <c r="G41" s="152"/>
      <c r="M41" s="152"/>
    </row>
    <row r="42" spans="7:13">
      <c r="G42" s="152"/>
      <c r="M42" s="152"/>
    </row>
    <row r="43" spans="7:13">
      <c r="G43" s="152"/>
      <c r="M43" s="152"/>
    </row>
    <row r="44" spans="7:13">
      <c r="G44" s="152"/>
      <c r="M44" s="152"/>
    </row>
    <row r="45" spans="7:13">
      <c r="G45" s="152"/>
      <c r="M45" s="152"/>
    </row>
    <row r="46" spans="7:13">
      <c r="G46" s="152"/>
      <c r="M46" s="152"/>
    </row>
    <row r="47" spans="7:13">
      <c r="G47" s="152"/>
      <c r="M47" s="152"/>
    </row>
    <row r="48" spans="7:13">
      <c r="G48" s="152"/>
      <c r="M48" s="152"/>
    </row>
    <row r="49" spans="7:13">
      <c r="G49" s="152"/>
      <c r="M49" s="152"/>
    </row>
    <row r="50" spans="7:13">
      <c r="G50" s="152"/>
      <c r="M50" s="152"/>
    </row>
    <row r="51" spans="7:13">
      <c r="G51" s="152"/>
      <c r="M51" s="152"/>
    </row>
    <row r="52" spans="7:13">
      <c r="G52" s="152"/>
      <c r="M52" s="152"/>
    </row>
    <row r="53" spans="7:13">
      <c r="G53" s="152"/>
      <c r="M53" s="152"/>
    </row>
    <row r="54" spans="7:13">
      <c r="G54" s="152"/>
      <c r="M54" s="152"/>
    </row>
    <row r="55" spans="7:13">
      <c r="G55" s="152"/>
      <c r="M55" s="152"/>
    </row>
    <row r="56" spans="7:13">
      <c r="G56" s="152"/>
      <c r="M56" s="152"/>
    </row>
    <row r="57" spans="7:13">
      <c r="G57" s="152"/>
      <c r="M57" s="152"/>
    </row>
    <row r="58" spans="7:13">
      <c r="G58" s="152"/>
      <c r="M58" s="152"/>
    </row>
    <row r="59" spans="7:13">
      <c r="G59" s="152"/>
      <c r="M59" s="152"/>
    </row>
    <row r="60" spans="7:13">
      <c r="G60" s="152"/>
      <c r="M60" s="152"/>
    </row>
    <row r="61" spans="7:13">
      <c r="G61" s="152"/>
      <c r="M61" s="152"/>
    </row>
    <row r="62" spans="7:13">
      <c r="G62" s="152"/>
      <c r="M62" s="152"/>
    </row>
    <row r="63" spans="7:13">
      <c r="G63" s="152"/>
      <c r="M63" s="152"/>
    </row>
    <row r="64" spans="7:13">
      <c r="G64" s="152"/>
      <c r="M64" s="152"/>
    </row>
    <row r="65" spans="7:13">
      <c r="G65" s="152"/>
      <c r="M65" s="152"/>
    </row>
    <row r="66" spans="7:13">
      <c r="G66" s="152"/>
      <c r="M66" s="152"/>
    </row>
    <row r="67" spans="7:13">
      <c r="G67" s="152"/>
      <c r="M67" s="152"/>
    </row>
    <row r="68" spans="7:13">
      <c r="G68" s="152"/>
      <c r="M68" s="152"/>
    </row>
    <row r="69" spans="7:13">
      <c r="G69" s="152"/>
      <c r="M69" s="152"/>
    </row>
    <row r="70" spans="7:13">
      <c r="G70" s="152"/>
      <c r="M70" s="152"/>
    </row>
    <row r="71" spans="7:13">
      <c r="G71" s="152"/>
      <c r="M71" s="152"/>
    </row>
    <row r="72" spans="7:13">
      <c r="G72" s="152"/>
      <c r="M72" s="152"/>
    </row>
    <row r="73" spans="7:13">
      <c r="G73" s="152"/>
      <c r="M73" s="152"/>
    </row>
    <row r="74" spans="7:13">
      <c r="G74" s="152"/>
      <c r="M74" s="152"/>
    </row>
    <row r="75" spans="7:13">
      <c r="G75" s="152"/>
      <c r="M75" s="152"/>
    </row>
    <row r="76" spans="7:13">
      <c r="G76" s="152"/>
      <c r="M76" s="152"/>
    </row>
    <row r="77" spans="7:13">
      <c r="G77" s="152"/>
      <c r="M77" s="152"/>
    </row>
    <row r="78" spans="7:13">
      <c r="G78" s="152"/>
      <c r="M78" s="152"/>
    </row>
    <row r="79" spans="7:13">
      <c r="G79" s="152"/>
      <c r="M79" s="152"/>
    </row>
    <row r="80" spans="7:13">
      <c r="G80" s="152"/>
      <c r="M80" s="152"/>
    </row>
    <row r="81" spans="7:13">
      <c r="G81" s="152"/>
      <c r="M81" s="152"/>
    </row>
    <row r="82" spans="7:13">
      <c r="G82" s="152"/>
      <c r="M82" s="152"/>
    </row>
    <row r="83" spans="7:13">
      <c r="G83" s="152"/>
      <c r="M83" s="152"/>
    </row>
    <row r="84" spans="7:13">
      <c r="G84" s="152"/>
      <c r="M84" s="152"/>
    </row>
    <row r="85" spans="7:13">
      <c r="G85" s="152"/>
      <c r="M85" s="152"/>
    </row>
    <row r="86" spans="7:13">
      <c r="G86" s="152"/>
      <c r="M86" s="152"/>
    </row>
    <row r="87" spans="7:13">
      <c r="G87" s="152"/>
      <c r="M87" s="152"/>
    </row>
    <row r="88" spans="7:13">
      <c r="G88" s="152"/>
      <c r="M88" s="152"/>
    </row>
    <row r="89" spans="7:13">
      <c r="G89" s="152"/>
      <c r="M89" s="152"/>
    </row>
    <row r="90" spans="7:13">
      <c r="G90" s="152"/>
      <c r="M90" s="152"/>
    </row>
    <row r="91" spans="7:13">
      <c r="G91" s="152"/>
      <c r="M91" s="152"/>
    </row>
    <row r="92" spans="7:13">
      <c r="G92" s="152"/>
      <c r="M92" s="152"/>
    </row>
    <row r="93" spans="7:13">
      <c r="G93" s="152"/>
      <c r="M93" s="152"/>
    </row>
    <row r="94" spans="7:13">
      <c r="G94" s="152"/>
      <c r="M94" s="152"/>
    </row>
    <row r="95" spans="7:13">
      <c r="G95" s="152"/>
      <c r="M95" s="152"/>
    </row>
    <row r="96" spans="7:13">
      <c r="G96" s="152"/>
      <c r="M96" s="152"/>
    </row>
    <row r="97" spans="7:13">
      <c r="G97" s="152"/>
      <c r="M97" s="152"/>
    </row>
    <row r="98" spans="7:13">
      <c r="G98" s="152"/>
      <c r="M98" s="152"/>
    </row>
    <row r="99" spans="7:13">
      <c r="G99" s="152"/>
      <c r="M99" s="152"/>
    </row>
    <row r="100" spans="7:13">
      <c r="G100" s="152"/>
      <c r="M100" s="152"/>
    </row>
    <row r="101" spans="7:13">
      <c r="G101" s="152"/>
      <c r="M101" s="152"/>
    </row>
    <row r="102" spans="7:13">
      <c r="G102" s="152"/>
      <c r="M102" s="152"/>
    </row>
    <row r="103" spans="7:13">
      <c r="G103" s="152"/>
      <c r="M103" s="152"/>
    </row>
    <row r="104" spans="7:13">
      <c r="G104" s="152"/>
      <c r="M104" s="152"/>
    </row>
    <row r="105" spans="7:13">
      <c r="G105" s="152"/>
      <c r="M105" s="152"/>
    </row>
    <row r="106" spans="7:13">
      <c r="G106" s="152"/>
      <c r="M106" s="152"/>
    </row>
    <row r="107" spans="7:13">
      <c r="G107" s="152"/>
      <c r="M107" s="152"/>
    </row>
    <row r="108" spans="7:13">
      <c r="G108" s="152"/>
      <c r="M108" s="152"/>
    </row>
    <row r="109" spans="7:13">
      <c r="G109" s="152"/>
      <c r="M109" s="152"/>
    </row>
    <row r="110" spans="7:13">
      <c r="G110" s="152"/>
      <c r="M110" s="152"/>
    </row>
    <row r="111" spans="7:13">
      <c r="G111" s="152"/>
      <c r="M111" s="152"/>
    </row>
    <row r="112" spans="7:13">
      <c r="G112" s="152"/>
      <c r="M112" s="152"/>
    </row>
    <row r="113" spans="7:13">
      <c r="G113" s="152"/>
      <c r="M113" s="152"/>
    </row>
    <row r="114" spans="7:13">
      <c r="G114" s="152"/>
      <c r="M114" s="152"/>
    </row>
    <row r="115" spans="7:13">
      <c r="G115" s="152"/>
      <c r="M115" s="152"/>
    </row>
    <row r="116" spans="7:13">
      <c r="G116" s="152"/>
      <c r="M116" s="152"/>
    </row>
    <row r="117" spans="7:13">
      <c r="G117" s="152"/>
      <c r="M117" s="152"/>
    </row>
    <row r="118" spans="7:13">
      <c r="G118" s="152"/>
      <c r="M118" s="152"/>
    </row>
    <row r="119" spans="7:13">
      <c r="G119" s="152"/>
      <c r="M119" s="152"/>
    </row>
    <row r="120" spans="7:13">
      <c r="G120" s="152"/>
      <c r="M120" s="152"/>
    </row>
    <row r="121" spans="7:13">
      <c r="G121" s="152"/>
      <c r="M121" s="152"/>
    </row>
    <row r="122" spans="7:13">
      <c r="G122" s="152"/>
      <c r="M122" s="152"/>
    </row>
    <row r="123" spans="7:13">
      <c r="G123" s="152"/>
      <c r="M123" s="152"/>
    </row>
    <row r="124" spans="7:13">
      <c r="G124" s="152"/>
      <c r="M124" s="152"/>
    </row>
    <row r="125" spans="7:13">
      <c r="G125" s="152"/>
      <c r="M125" s="152"/>
    </row>
    <row r="126" spans="7:13">
      <c r="G126" s="152"/>
      <c r="M126" s="152"/>
    </row>
    <row r="127" spans="7:13">
      <c r="G127" s="152"/>
      <c r="M127" s="152"/>
    </row>
    <row r="128" spans="7:13">
      <c r="G128" s="152"/>
      <c r="M128" s="152"/>
    </row>
    <row r="129" spans="7:13">
      <c r="G129" s="152"/>
      <c r="M129" s="152"/>
    </row>
    <row r="130" spans="7:13">
      <c r="G130" s="152"/>
      <c r="M130" s="152"/>
    </row>
    <row r="131" spans="7:13">
      <c r="G131" s="152"/>
      <c r="M131" s="152"/>
    </row>
    <row r="132" spans="7:13">
      <c r="G132" s="152"/>
      <c r="M132" s="152"/>
    </row>
    <row r="133" spans="7:13">
      <c r="G133" s="152"/>
      <c r="M133" s="152"/>
    </row>
    <row r="134" spans="7:13">
      <c r="G134" s="152"/>
      <c r="M134" s="152"/>
    </row>
    <row r="135" spans="7:13">
      <c r="G135" s="152"/>
      <c r="M135" s="152"/>
    </row>
    <row r="136" spans="7:13">
      <c r="G136" s="152"/>
      <c r="M136" s="152"/>
    </row>
    <row r="137" spans="7:13">
      <c r="G137" s="152"/>
      <c r="M137" s="152"/>
    </row>
    <row r="138" spans="7:13">
      <c r="G138" s="152"/>
      <c r="M138" s="152"/>
    </row>
    <row r="139" spans="7:13">
      <c r="G139" s="152"/>
      <c r="M139" s="152"/>
    </row>
    <row r="140" spans="7:13">
      <c r="G140" s="152"/>
      <c r="M140" s="152"/>
    </row>
    <row r="141" spans="7:13">
      <c r="G141" s="152"/>
      <c r="M141" s="152"/>
    </row>
    <row r="142" spans="7:13">
      <c r="G142" s="152"/>
      <c r="M142" s="152"/>
    </row>
    <row r="143" spans="7:13">
      <c r="G143" s="152"/>
      <c r="M143" s="152"/>
    </row>
    <row r="144" spans="7:13">
      <c r="G144" s="152"/>
      <c r="M144" s="152"/>
    </row>
    <row r="145" spans="7:13">
      <c r="G145" s="152"/>
      <c r="M145" s="152"/>
    </row>
    <row r="146" spans="7:13">
      <c r="G146" s="152"/>
      <c r="M146" s="152"/>
    </row>
    <row r="147" spans="7:13">
      <c r="G147" s="152"/>
      <c r="M147" s="152"/>
    </row>
    <row r="148" spans="7:13">
      <c r="G148" s="152"/>
      <c r="M148" s="152"/>
    </row>
    <row r="149" spans="7:13">
      <c r="G149" s="152"/>
      <c r="M149" s="152"/>
    </row>
    <row r="150" spans="7:13">
      <c r="G150" s="152"/>
      <c r="M150" s="152"/>
    </row>
    <row r="151" spans="7:13">
      <c r="G151" s="152"/>
      <c r="M151" s="152"/>
    </row>
    <row r="152" spans="7:13">
      <c r="G152" s="152"/>
      <c r="M152" s="152"/>
    </row>
    <row r="153" spans="7:13">
      <c r="G153" s="152"/>
      <c r="M153" s="152"/>
    </row>
    <row r="154" spans="7:13">
      <c r="G154" s="152"/>
      <c r="M154" s="152"/>
    </row>
    <row r="155" spans="7:13">
      <c r="G155" s="152"/>
      <c r="M155" s="152"/>
    </row>
    <row r="156" spans="7:13">
      <c r="G156" s="152"/>
      <c r="M156" s="152"/>
    </row>
    <row r="157" spans="7:13">
      <c r="G157" s="152"/>
      <c r="M157" s="152"/>
    </row>
    <row r="158" spans="7:13">
      <c r="G158" s="152"/>
      <c r="M158" s="152"/>
    </row>
    <row r="159" spans="7:13">
      <c r="G159" s="152"/>
      <c r="M159" s="152"/>
    </row>
    <row r="160" spans="7:13">
      <c r="G160" s="152"/>
      <c r="M160" s="152"/>
    </row>
    <row r="161" spans="7:13">
      <c r="G161" s="152"/>
      <c r="M161" s="152"/>
    </row>
    <row r="162" spans="7:13">
      <c r="G162" s="152"/>
      <c r="M162" s="152"/>
    </row>
    <row r="163" spans="7:13">
      <c r="G163" s="152"/>
      <c r="M163" s="152"/>
    </row>
    <row r="164" spans="7:13">
      <c r="G164" s="152"/>
      <c r="M164" s="152"/>
    </row>
    <row r="165" spans="7:13">
      <c r="G165" s="152"/>
      <c r="M165" s="152"/>
    </row>
    <row r="166" spans="7:13">
      <c r="G166" s="152"/>
      <c r="M166" s="152"/>
    </row>
    <row r="167" spans="7:13">
      <c r="G167" s="152"/>
      <c r="M167" s="152"/>
    </row>
    <row r="168" spans="7:13">
      <c r="G168" s="152"/>
      <c r="M168" s="152"/>
    </row>
    <row r="169" spans="7:13">
      <c r="G169" s="152"/>
      <c r="M169" s="152"/>
    </row>
    <row r="170" spans="7:13">
      <c r="G170" s="152"/>
      <c r="M170" s="152"/>
    </row>
    <row r="171" spans="7:13">
      <c r="G171" s="152"/>
      <c r="M171" s="152"/>
    </row>
    <row r="172" spans="7:13">
      <c r="G172" s="152"/>
      <c r="M172" s="152"/>
    </row>
    <row r="173" spans="7:13">
      <c r="G173" s="152"/>
      <c r="M173" s="152"/>
    </row>
    <row r="174" spans="7:13">
      <c r="G174" s="152"/>
      <c r="M174" s="152"/>
    </row>
    <row r="175" spans="7:13">
      <c r="G175" s="152"/>
      <c r="M175" s="152"/>
    </row>
    <row r="176" spans="7:13">
      <c r="G176" s="152"/>
      <c r="M176" s="152"/>
    </row>
    <row r="177" spans="7:13">
      <c r="G177" s="152"/>
      <c r="M177" s="152"/>
    </row>
    <row r="178" spans="7:13">
      <c r="G178" s="152"/>
      <c r="M178" s="152"/>
    </row>
    <row r="179" spans="7:13">
      <c r="G179" s="152"/>
      <c r="M179" s="152"/>
    </row>
    <row r="180" spans="7:13">
      <c r="G180" s="152"/>
      <c r="M180" s="152"/>
    </row>
    <row r="181" spans="7:13">
      <c r="G181" s="152"/>
      <c r="M181" s="152"/>
    </row>
    <row r="182" spans="7:13">
      <c r="G182" s="152"/>
      <c r="M182" s="152"/>
    </row>
    <row r="183" spans="7:13">
      <c r="G183" s="152"/>
      <c r="M183" s="152"/>
    </row>
    <row r="184" spans="7:13">
      <c r="G184" s="152"/>
      <c r="M184" s="152"/>
    </row>
    <row r="185" spans="7:13">
      <c r="G185" s="152"/>
      <c r="M185" s="152"/>
    </row>
    <row r="186" spans="7:13">
      <c r="G186" s="152"/>
      <c r="M186" s="152"/>
    </row>
    <row r="187" spans="7:13">
      <c r="G187" s="152"/>
      <c r="M187" s="152"/>
    </row>
    <row r="188" spans="7:13">
      <c r="G188" s="152"/>
      <c r="M188" s="152"/>
    </row>
    <row r="189" spans="7:13">
      <c r="G189" s="152"/>
      <c r="M189" s="152"/>
    </row>
    <row r="190" spans="7:13">
      <c r="G190" s="152"/>
      <c r="M190" s="152"/>
    </row>
    <row r="191" spans="7:13">
      <c r="G191" s="152"/>
      <c r="M191" s="152"/>
    </row>
    <row r="192" spans="7:13">
      <c r="G192" s="152"/>
      <c r="M192" s="152"/>
    </row>
    <row r="193" spans="7:13">
      <c r="G193" s="152"/>
      <c r="M193" s="152"/>
    </row>
    <row r="194" spans="7:13">
      <c r="G194" s="152"/>
      <c r="M194" s="152"/>
    </row>
    <row r="195" spans="7:13">
      <c r="G195" s="152"/>
      <c r="M195" s="152"/>
    </row>
    <row r="196" spans="7:13">
      <c r="G196" s="152"/>
      <c r="M196" s="152"/>
    </row>
    <row r="197" spans="7:13">
      <c r="G197" s="152"/>
      <c r="M197" s="152"/>
    </row>
    <row r="198" spans="7:13">
      <c r="G198" s="152"/>
      <c r="M198" s="152"/>
    </row>
    <row r="199" spans="7:13">
      <c r="G199" s="152"/>
      <c r="M199" s="152"/>
    </row>
    <row r="200" spans="7:13">
      <c r="G200" s="152"/>
      <c r="M200" s="152"/>
    </row>
    <row r="201" spans="7:13">
      <c r="G201" s="152"/>
      <c r="M201" s="152"/>
    </row>
    <row r="202" spans="7:13">
      <c r="G202" s="152"/>
      <c r="M202" s="152"/>
    </row>
    <row r="203" spans="7:13">
      <c r="G203" s="152"/>
      <c r="M203" s="152"/>
    </row>
    <row r="204" spans="7:13">
      <c r="G204" s="152"/>
      <c r="M204" s="152"/>
    </row>
    <row r="205" spans="7:13">
      <c r="G205" s="152"/>
      <c r="M205" s="152"/>
    </row>
    <row r="206" spans="7:13">
      <c r="G206" s="152"/>
      <c r="M206" s="152"/>
    </row>
    <row r="207" spans="7:13">
      <c r="G207" s="152"/>
      <c r="M207" s="152"/>
    </row>
    <row r="208" spans="7:13">
      <c r="G208" s="152"/>
      <c r="M208" s="152"/>
    </row>
    <row r="209" spans="7:13">
      <c r="G209" s="152"/>
      <c r="M209" s="152"/>
    </row>
    <row r="210" spans="7:13">
      <c r="G210" s="152"/>
      <c r="M210" s="152"/>
    </row>
    <row r="211" spans="7:13">
      <c r="G211" s="152"/>
      <c r="M211" s="152"/>
    </row>
    <row r="212" spans="7:13">
      <c r="G212" s="152"/>
      <c r="M212" s="152"/>
    </row>
    <row r="213" spans="7:13">
      <c r="G213" s="152"/>
      <c r="M213" s="152"/>
    </row>
    <row r="214" spans="7:13">
      <c r="G214" s="152"/>
      <c r="M214" s="152"/>
    </row>
    <row r="215" spans="7:13">
      <c r="G215" s="152"/>
      <c r="M215" s="152"/>
    </row>
    <row r="216" spans="7:13">
      <c r="G216" s="152"/>
      <c r="M216" s="152"/>
    </row>
    <row r="217" spans="7:13">
      <c r="G217" s="152"/>
      <c r="M217" s="152"/>
    </row>
    <row r="218" spans="7:13">
      <c r="G218" s="152"/>
      <c r="M218" s="152"/>
    </row>
    <row r="219" spans="7:13">
      <c r="G219" s="152"/>
      <c r="M219" s="152"/>
    </row>
    <row r="220" spans="7:13">
      <c r="G220" s="152"/>
      <c r="M220" s="152"/>
    </row>
    <row r="221" spans="7:13">
      <c r="G221" s="152"/>
      <c r="M221" s="152"/>
    </row>
    <row r="222" spans="7:13">
      <c r="G222" s="152"/>
      <c r="M222" s="152"/>
    </row>
    <row r="223" spans="7:13">
      <c r="G223" s="152"/>
      <c r="M223" s="152"/>
    </row>
    <row r="224" spans="7:13">
      <c r="G224" s="152"/>
      <c r="M224" s="152"/>
    </row>
    <row r="225" spans="7:13">
      <c r="G225" s="152"/>
      <c r="M225" s="152"/>
    </row>
    <row r="226" spans="7:13">
      <c r="G226" s="152"/>
      <c r="M226" s="152"/>
    </row>
    <row r="227" spans="7:13">
      <c r="G227" s="152"/>
      <c r="M227" s="152"/>
    </row>
    <row r="228" spans="7:13">
      <c r="G228" s="152"/>
      <c r="M228" s="152"/>
    </row>
    <row r="229" spans="7:13">
      <c r="G229" s="152"/>
      <c r="M229" s="152"/>
    </row>
    <row r="230" spans="7:13">
      <c r="G230" s="152"/>
      <c r="M230" s="152"/>
    </row>
    <row r="231" spans="7:13">
      <c r="G231" s="152"/>
      <c r="M231" s="152"/>
    </row>
    <row r="232" spans="7:13">
      <c r="G232" s="152"/>
      <c r="M232" s="152"/>
    </row>
    <row r="233" spans="7:13">
      <c r="G233" s="152"/>
      <c r="M233" s="152"/>
    </row>
    <row r="234" spans="7:13">
      <c r="G234" s="152"/>
      <c r="M234" s="152"/>
    </row>
    <row r="235" spans="7:13">
      <c r="G235" s="152"/>
      <c r="M235" s="152"/>
    </row>
    <row r="236" spans="7:13">
      <c r="G236" s="152"/>
      <c r="M236" s="152"/>
    </row>
    <row r="237" spans="7:13">
      <c r="G237" s="152"/>
      <c r="M237" s="152"/>
    </row>
    <row r="238" spans="7:13">
      <c r="G238" s="152"/>
      <c r="M238" s="152"/>
    </row>
    <row r="239" spans="7:13">
      <c r="G239" s="152"/>
      <c r="M239" s="152"/>
    </row>
    <row r="240" spans="7:13">
      <c r="G240" s="152"/>
      <c r="M240" s="152"/>
    </row>
    <row r="241" spans="7:13">
      <c r="G241" s="152"/>
      <c r="M241" s="152"/>
    </row>
    <row r="242" spans="7:13">
      <c r="G242" s="152"/>
      <c r="M242" s="152"/>
    </row>
    <row r="243" spans="7:13">
      <c r="G243" s="152"/>
      <c r="M243" s="152"/>
    </row>
    <row r="244" spans="7:13">
      <c r="G244" s="152"/>
      <c r="M244" s="152"/>
    </row>
    <row r="245" spans="7:13">
      <c r="G245" s="152"/>
      <c r="M245" s="152"/>
    </row>
    <row r="246" spans="7:13">
      <c r="G246" s="152"/>
      <c r="M246" s="152"/>
    </row>
    <row r="247" spans="7:13">
      <c r="G247" s="152"/>
      <c r="M247" s="152"/>
    </row>
    <row r="248" spans="7:13">
      <c r="G248" s="152"/>
      <c r="M248" s="152"/>
    </row>
    <row r="249" spans="7:13">
      <c r="G249" s="152"/>
      <c r="M249" s="152"/>
    </row>
    <row r="250" spans="7:13">
      <c r="G250" s="152"/>
      <c r="M250" s="152"/>
    </row>
    <row r="251" spans="7:13">
      <c r="G251" s="152"/>
      <c r="M251" s="152"/>
    </row>
    <row r="252" spans="7:13">
      <c r="G252" s="152"/>
      <c r="M252" s="152"/>
    </row>
    <row r="253" spans="7:13">
      <c r="G253" s="152"/>
      <c r="M253" s="152"/>
    </row>
    <row r="254" spans="7:13">
      <c r="G254" s="152"/>
      <c r="M254" s="152"/>
    </row>
    <row r="255" spans="7:13">
      <c r="G255" s="152"/>
      <c r="M255" s="152"/>
    </row>
    <row r="256" spans="7:13">
      <c r="G256" s="152"/>
      <c r="M256" s="152"/>
    </row>
    <row r="257" spans="7:13">
      <c r="G257" s="152"/>
      <c r="M257" s="152"/>
    </row>
    <row r="258" spans="7:13">
      <c r="G258" s="152"/>
      <c r="M258" s="152"/>
    </row>
    <row r="259" spans="7:13">
      <c r="G259" s="152"/>
      <c r="M259" s="152"/>
    </row>
    <row r="260" spans="7:13">
      <c r="G260" s="152"/>
      <c r="M260" s="152"/>
    </row>
    <row r="261" spans="7:13">
      <c r="G261" s="152"/>
      <c r="M261" s="152"/>
    </row>
    <row r="262" spans="7:13">
      <c r="G262" s="152"/>
      <c r="M262" s="152"/>
    </row>
    <row r="263" spans="7:13">
      <c r="G263" s="152"/>
      <c r="M263" s="152"/>
    </row>
    <row r="264" spans="7:13">
      <c r="G264" s="152"/>
      <c r="M264" s="152"/>
    </row>
    <row r="265" spans="7:13">
      <c r="G265" s="152"/>
      <c r="M265" s="152"/>
    </row>
    <row r="266" spans="7:13">
      <c r="G266" s="152"/>
      <c r="M266" s="152"/>
    </row>
    <row r="267" spans="7:13">
      <c r="G267" s="152"/>
      <c r="M267" s="152"/>
    </row>
    <row r="268" spans="7:13">
      <c r="G268" s="152"/>
      <c r="M268" s="152"/>
    </row>
    <row r="269" spans="7:13">
      <c r="G269" s="152"/>
      <c r="M269" s="152"/>
    </row>
    <row r="270" spans="7:13">
      <c r="G270" s="152"/>
      <c r="M270" s="152"/>
    </row>
    <row r="271" spans="7:13">
      <c r="G271" s="152"/>
      <c r="M271" s="152"/>
    </row>
    <row r="272" spans="7:13">
      <c r="G272" s="152"/>
      <c r="M272" s="152"/>
    </row>
    <row r="273" spans="7:13">
      <c r="G273" s="152"/>
      <c r="M273" s="152"/>
    </row>
    <row r="274" spans="7:13">
      <c r="G274" s="152"/>
      <c r="M274" s="152"/>
    </row>
    <row r="275" spans="7:13">
      <c r="G275" s="152"/>
      <c r="M275" s="152"/>
    </row>
    <row r="276" spans="7:13">
      <c r="G276" s="152"/>
      <c r="M276" s="152"/>
    </row>
    <row r="277" spans="7:13">
      <c r="G277" s="152"/>
      <c r="M277" s="152"/>
    </row>
    <row r="278" spans="7:13">
      <c r="G278" s="152"/>
      <c r="M278" s="152"/>
    </row>
    <row r="279" spans="7:13">
      <c r="G279" s="152"/>
      <c r="M279" s="152"/>
    </row>
    <row r="280" spans="7:13">
      <c r="G280" s="152"/>
      <c r="M280" s="152"/>
    </row>
    <row r="281" spans="7:13">
      <c r="G281" s="152"/>
      <c r="M281" s="152"/>
    </row>
    <row r="282" spans="7:13">
      <c r="G282" s="152"/>
      <c r="M282" s="152"/>
    </row>
    <row r="283" spans="7:13">
      <c r="G283" s="152"/>
      <c r="M283" s="152"/>
    </row>
    <row r="284" spans="7:13">
      <c r="G284" s="152"/>
      <c r="M284" s="152"/>
    </row>
    <row r="285" spans="7:13">
      <c r="G285" s="152"/>
      <c r="M285" s="152"/>
    </row>
    <row r="286" spans="7:13">
      <c r="G286" s="152"/>
      <c r="M286" s="152"/>
    </row>
    <row r="287" spans="7:13">
      <c r="G287" s="152"/>
      <c r="M287" s="152"/>
    </row>
    <row r="288" spans="7:13">
      <c r="G288" s="152"/>
      <c r="M288" s="152"/>
    </row>
    <row r="289" spans="7:13">
      <c r="G289" s="152"/>
      <c r="M289" s="152"/>
    </row>
    <row r="290" spans="7:13">
      <c r="G290" s="152"/>
      <c r="M290" s="152"/>
    </row>
    <row r="291" spans="7:13">
      <c r="G291" s="152"/>
      <c r="M291" s="152"/>
    </row>
    <row r="292" spans="7:13">
      <c r="G292" s="152"/>
      <c r="M292" s="152"/>
    </row>
    <row r="293" spans="7:13">
      <c r="G293" s="152"/>
      <c r="M293" s="152"/>
    </row>
    <row r="294" spans="7:13">
      <c r="G294" s="152"/>
      <c r="M294" s="152"/>
    </row>
    <row r="295" spans="7:13">
      <c r="G295" s="152"/>
      <c r="M295" s="152"/>
    </row>
    <row r="296" spans="7:13">
      <c r="G296" s="152"/>
      <c r="M296" s="152"/>
    </row>
    <row r="297" spans="7:13">
      <c r="G297" s="152"/>
      <c r="M297" s="152"/>
    </row>
    <row r="298" spans="7:13">
      <c r="G298" s="152"/>
      <c r="M298" s="152"/>
    </row>
    <row r="299" spans="7:13">
      <c r="G299" s="152"/>
      <c r="M299" s="152"/>
    </row>
    <row r="300" spans="7:13">
      <c r="G300" s="152"/>
      <c r="M300" s="152"/>
    </row>
    <row r="301" spans="7:13">
      <c r="G301" s="152"/>
      <c r="M301" s="152"/>
    </row>
    <row r="302" spans="7:13">
      <c r="G302" s="152"/>
      <c r="M302" s="152"/>
    </row>
    <row r="303" spans="7:13">
      <c r="G303" s="152"/>
      <c r="M303" s="152"/>
    </row>
    <row r="304" spans="7:13">
      <c r="G304" s="152"/>
      <c r="M304" s="152"/>
    </row>
    <row r="305" spans="7:13">
      <c r="G305" s="152"/>
      <c r="M305" s="152"/>
    </row>
    <row r="306" spans="7:13">
      <c r="G306" s="152"/>
      <c r="M306" s="152"/>
    </row>
    <row r="307" spans="7:13">
      <c r="G307" s="152"/>
      <c r="M307" s="152"/>
    </row>
    <row r="308" spans="7:13">
      <c r="G308" s="152"/>
      <c r="M308" s="152"/>
    </row>
    <row r="309" spans="7:13">
      <c r="G309" s="152"/>
      <c r="M309" s="152"/>
    </row>
    <row r="310" spans="7:13">
      <c r="G310" s="152"/>
      <c r="M310" s="152"/>
    </row>
    <row r="311" spans="7:13">
      <c r="G311" s="152"/>
      <c r="M311" s="152"/>
    </row>
    <row r="312" spans="7:13">
      <c r="G312" s="152"/>
      <c r="M312" s="152"/>
    </row>
    <row r="313" spans="7:13">
      <c r="G313" s="152"/>
      <c r="M313" s="152"/>
    </row>
    <row r="314" spans="7:13">
      <c r="G314" s="152"/>
      <c r="M314" s="152"/>
    </row>
    <row r="315" spans="7:13">
      <c r="G315" s="152"/>
      <c r="M315" s="152"/>
    </row>
    <row r="316" spans="7:13">
      <c r="G316" s="152"/>
      <c r="M316" s="152"/>
    </row>
    <row r="317" spans="7:13">
      <c r="G317" s="152"/>
      <c r="M317" s="152"/>
    </row>
    <row r="318" spans="7:13">
      <c r="G318" s="152"/>
      <c r="M318" s="152"/>
    </row>
    <row r="319" spans="7:13">
      <c r="G319" s="152"/>
      <c r="M319" s="152"/>
    </row>
    <row r="320" spans="7:13">
      <c r="G320" s="152"/>
      <c r="M320" s="152"/>
    </row>
    <row r="321" spans="7:13">
      <c r="G321" s="152"/>
      <c r="M321" s="152"/>
    </row>
    <row r="322" spans="7:13">
      <c r="G322" s="152"/>
      <c r="M322" s="152"/>
    </row>
    <row r="323" spans="7:13">
      <c r="G323" s="152"/>
      <c r="M323" s="152"/>
    </row>
    <row r="324" spans="7:13">
      <c r="G324" s="152"/>
      <c r="M324" s="152"/>
    </row>
    <row r="325" spans="7:13">
      <c r="G325" s="152"/>
      <c r="M325" s="152"/>
    </row>
    <row r="326" spans="7:13">
      <c r="G326" s="152"/>
      <c r="M326" s="152"/>
    </row>
    <row r="327" spans="7:13">
      <c r="G327" s="152"/>
      <c r="M327" s="152"/>
    </row>
    <row r="328" spans="7:13">
      <c r="G328" s="152"/>
      <c r="M328" s="152"/>
    </row>
    <row r="329" spans="7:13">
      <c r="G329" s="152"/>
      <c r="M329" s="152"/>
    </row>
    <row r="330" spans="7:13">
      <c r="G330" s="152"/>
      <c r="M330" s="152"/>
    </row>
    <row r="331" spans="7:13">
      <c r="G331" s="152"/>
      <c r="M331" s="152"/>
    </row>
    <row r="332" spans="7:13">
      <c r="G332" s="152"/>
      <c r="M332" s="152"/>
    </row>
    <row r="333" spans="7:13">
      <c r="G333" s="152"/>
      <c r="M333" s="152"/>
    </row>
    <row r="334" spans="7:13">
      <c r="G334" s="152"/>
      <c r="M334" s="152"/>
    </row>
    <row r="335" spans="7:13">
      <c r="G335" s="152"/>
      <c r="M335" s="152"/>
    </row>
    <row r="336" spans="7:13">
      <c r="G336" s="152"/>
      <c r="M336" s="152"/>
    </row>
    <row r="337" spans="7:13">
      <c r="G337" s="152"/>
      <c r="M337" s="152"/>
    </row>
    <row r="338" spans="7:13">
      <c r="G338" s="152"/>
      <c r="M338" s="152"/>
    </row>
    <row r="339" spans="7:13">
      <c r="G339" s="152"/>
      <c r="M339" s="152"/>
    </row>
    <row r="340" spans="7:13">
      <c r="G340" s="152"/>
      <c r="M340" s="152"/>
    </row>
    <row r="341" spans="7:13">
      <c r="G341" s="152"/>
      <c r="M341" s="152"/>
    </row>
    <row r="342" spans="7:13">
      <c r="G342" s="152"/>
      <c r="M342" s="152"/>
    </row>
    <row r="343" spans="7:13">
      <c r="G343" s="152"/>
      <c r="M343" s="152"/>
    </row>
    <row r="344" spans="7:13">
      <c r="G344" s="152"/>
      <c r="M344" s="152"/>
    </row>
    <row r="345" spans="7:13">
      <c r="G345" s="152"/>
      <c r="M345" s="152"/>
    </row>
    <row r="346" spans="7:13">
      <c r="G346" s="152"/>
      <c r="M346" s="152"/>
    </row>
    <row r="347" spans="7:13">
      <c r="G347" s="152"/>
      <c r="M347" s="152"/>
    </row>
    <row r="348" spans="7:13">
      <c r="G348" s="152"/>
      <c r="M348" s="152"/>
    </row>
    <row r="349" spans="7:13">
      <c r="G349" s="152"/>
      <c r="M349" s="152"/>
    </row>
    <row r="350" spans="7:13">
      <c r="G350" s="152"/>
      <c r="M350" s="152"/>
    </row>
    <row r="351" spans="7:13">
      <c r="G351" s="152"/>
      <c r="M351" s="152"/>
    </row>
    <row r="352" spans="7:13">
      <c r="G352" s="152"/>
      <c r="M352" s="152"/>
    </row>
    <row r="353" spans="7:13">
      <c r="G353" s="152"/>
      <c r="M353" s="152"/>
    </row>
    <row r="354" spans="7:13">
      <c r="G354" s="152"/>
      <c r="M354" s="152"/>
    </row>
    <row r="355" spans="7:13">
      <c r="G355" s="152"/>
      <c r="M355" s="152"/>
    </row>
    <row r="356" spans="7:13">
      <c r="G356" s="152"/>
      <c r="M356" s="152"/>
    </row>
    <row r="357" spans="7:13">
      <c r="G357" s="152"/>
      <c r="M357" s="152"/>
    </row>
    <row r="358" spans="7:13">
      <c r="G358" s="152"/>
      <c r="M358" s="152"/>
    </row>
    <row r="359" spans="7:13">
      <c r="G359" s="152"/>
      <c r="M359" s="152"/>
    </row>
    <row r="360" spans="7:13">
      <c r="G360" s="152"/>
      <c r="M360" s="152"/>
    </row>
    <row r="361" spans="7:13">
      <c r="G361" s="152"/>
      <c r="M361" s="152"/>
    </row>
    <row r="362" spans="7:13">
      <c r="G362" s="152"/>
      <c r="M362" s="152"/>
    </row>
    <row r="363" spans="7:13">
      <c r="G363" s="152"/>
      <c r="M363" s="152"/>
    </row>
    <row r="364" spans="7:13">
      <c r="G364" s="152"/>
      <c r="M364" s="152"/>
    </row>
    <row r="365" spans="7:13">
      <c r="G365" s="152"/>
      <c r="M365" s="152"/>
    </row>
    <row r="366" spans="7:13">
      <c r="G366" s="152"/>
      <c r="M366" s="152"/>
    </row>
    <row r="367" spans="7:13">
      <c r="G367" s="152"/>
      <c r="M367" s="152"/>
    </row>
    <row r="368" spans="7:13">
      <c r="G368" s="152"/>
      <c r="M368" s="152"/>
    </row>
    <row r="369" spans="7:13">
      <c r="G369" s="152"/>
      <c r="M369" s="152"/>
    </row>
    <row r="370" spans="7:13">
      <c r="G370" s="152"/>
      <c r="M370" s="152"/>
    </row>
    <row r="371" spans="7:13">
      <c r="G371" s="152"/>
      <c r="M371" s="152"/>
    </row>
    <row r="372" spans="7:13">
      <c r="G372" s="152"/>
      <c r="M372" s="152"/>
    </row>
    <row r="373" spans="7:13">
      <c r="G373" s="152"/>
      <c r="M373" s="152"/>
    </row>
    <row r="374" spans="7:13">
      <c r="G374" s="152"/>
      <c r="M374" s="152"/>
    </row>
    <row r="375" spans="7:13">
      <c r="G375" s="152"/>
      <c r="M375" s="152"/>
    </row>
    <row r="376" spans="7:13">
      <c r="G376" s="152"/>
      <c r="M376" s="152"/>
    </row>
    <row r="377" spans="7:13">
      <c r="G377" s="152"/>
      <c r="M377" s="152"/>
    </row>
    <row r="378" spans="7:13">
      <c r="G378" s="152"/>
      <c r="M378" s="152"/>
    </row>
    <row r="379" spans="7:13">
      <c r="G379" s="152"/>
      <c r="M379" s="152"/>
    </row>
    <row r="380" spans="7:13">
      <c r="G380" s="152"/>
      <c r="M380" s="152"/>
    </row>
    <row r="381" spans="7:13">
      <c r="G381" s="152"/>
      <c r="M381" s="152"/>
    </row>
    <row r="382" spans="7:13">
      <c r="G382" s="152"/>
      <c r="M382" s="152"/>
    </row>
    <row r="383" spans="7:13">
      <c r="G383" s="152"/>
      <c r="M383" s="152"/>
    </row>
    <row r="384" spans="7:13">
      <c r="G384" s="152"/>
      <c r="M384" s="152"/>
    </row>
    <row r="385" spans="7:13">
      <c r="G385" s="152"/>
      <c r="M385" s="152"/>
    </row>
    <row r="386" spans="7:13">
      <c r="G386" s="152"/>
      <c r="M386" s="152"/>
    </row>
    <row r="387" spans="7:13">
      <c r="G387" s="152"/>
      <c r="M387" s="152"/>
    </row>
    <row r="388" spans="7:13">
      <c r="G388" s="152"/>
      <c r="M388" s="152"/>
    </row>
    <row r="389" spans="7:13">
      <c r="G389" s="152"/>
      <c r="M389" s="152"/>
    </row>
    <row r="390" spans="7:13">
      <c r="G390" s="152"/>
      <c r="M390" s="152"/>
    </row>
    <row r="391" spans="7:13">
      <c r="G391" s="152"/>
      <c r="M391" s="152"/>
    </row>
    <row r="392" spans="7:13">
      <c r="G392" s="152"/>
      <c r="M392" s="152"/>
    </row>
    <row r="393" spans="7:13">
      <c r="G393" s="152"/>
      <c r="M393" s="152"/>
    </row>
    <row r="394" spans="7:13">
      <c r="G394" s="152"/>
      <c r="M394" s="152"/>
    </row>
    <row r="395" spans="7:13">
      <c r="G395" s="152"/>
      <c r="M395" s="152"/>
    </row>
    <row r="396" spans="7:13">
      <c r="G396" s="152"/>
      <c r="M396" s="152"/>
    </row>
    <row r="397" spans="7:13">
      <c r="G397" s="152"/>
      <c r="M397" s="152"/>
    </row>
    <row r="398" spans="7:13">
      <c r="G398" s="152"/>
      <c r="M398" s="152"/>
    </row>
    <row r="399" spans="7:13">
      <c r="G399" s="152"/>
      <c r="M399" s="152"/>
    </row>
    <row r="400" spans="7:13">
      <c r="G400" s="152"/>
      <c r="M400" s="152"/>
    </row>
    <row r="401" spans="7:13">
      <c r="G401" s="152"/>
      <c r="M401" s="152"/>
    </row>
    <row r="402" spans="7:13">
      <c r="G402" s="152"/>
      <c r="M402" s="152"/>
    </row>
    <row r="403" spans="7:13">
      <c r="G403" s="152"/>
      <c r="M403" s="152"/>
    </row>
    <row r="404" spans="7:13">
      <c r="G404" s="152"/>
      <c r="M404" s="152"/>
    </row>
    <row r="405" spans="7:13">
      <c r="G405" s="152"/>
      <c r="M405" s="152"/>
    </row>
    <row r="406" spans="7:13">
      <c r="G406" s="152"/>
      <c r="M406" s="152"/>
    </row>
    <row r="407" spans="7:13">
      <c r="G407" s="152"/>
      <c r="M407" s="152"/>
    </row>
    <row r="408" spans="7:13">
      <c r="G408" s="152"/>
      <c r="M408" s="152"/>
    </row>
    <row r="409" spans="7:13">
      <c r="G409" s="152"/>
      <c r="M409" s="152"/>
    </row>
    <row r="410" spans="7:13">
      <c r="G410" s="152"/>
      <c r="M410" s="152"/>
    </row>
    <row r="411" spans="7:13">
      <c r="G411" s="152"/>
      <c r="M411" s="152"/>
    </row>
    <row r="412" spans="7:13">
      <c r="G412" s="152"/>
      <c r="M412" s="152"/>
    </row>
    <row r="413" spans="7:13">
      <c r="G413" s="152"/>
      <c r="M413" s="152"/>
    </row>
    <row r="414" spans="7:13">
      <c r="G414" s="152"/>
      <c r="M414" s="152"/>
    </row>
    <row r="415" spans="7:13">
      <c r="G415" s="152"/>
      <c r="M415" s="152"/>
    </row>
    <row r="416" spans="7:13">
      <c r="G416" s="152"/>
      <c r="M416" s="152"/>
    </row>
    <row r="417" spans="7:13">
      <c r="G417" s="152"/>
      <c r="M417" s="152"/>
    </row>
    <row r="418" spans="7:13">
      <c r="G418" s="152"/>
      <c r="M418" s="152"/>
    </row>
    <row r="419" spans="7:13">
      <c r="G419" s="152"/>
      <c r="M419" s="152"/>
    </row>
    <row r="420" spans="7:13">
      <c r="G420" s="152"/>
      <c r="M420" s="152"/>
    </row>
    <row r="421" spans="7:13">
      <c r="G421" s="152"/>
      <c r="M421" s="152"/>
    </row>
    <row r="422" spans="7:13">
      <c r="G422" s="152"/>
      <c r="M422" s="152"/>
    </row>
    <row r="423" spans="7:13">
      <c r="G423" s="152"/>
      <c r="M423" s="152"/>
    </row>
    <row r="424" spans="7:13">
      <c r="G424" s="152"/>
      <c r="M424" s="152"/>
    </row>
    <row r="425" spans="7:13">
      <c r="G425" s="152"/>
      <c r="M425" s="152"/>
    </row>
    <row r="426" spans="7:13">
      <c r="G426" s="152"/>
      <c r="M426" s="152"/>
    </row>
    <row r="427" spans="7:13">
      <c r="G427" s="152"/>
      <c r="M427" s="152"/>
    </row>
    <row r="428" spans="7:13">
      <c r="G428" s="152"/>
      <c r="M428" s="152"/>
    </row>
    <row r="429" spans="7:13">
      <c r="G429" s="152"/>
      <c r="M429" s="152"/>
    </row>
    <row r="430" spans="7:13">
      <c r="G430" s="152"/>
      <c r="M430" s="152"/>
    </row>
    <row r="431" spans="7:13">
      <c r="G431" s="152"/>
      <c r="M431" s="152"/>
    </row>
    <row r="432" spans="7:13">
      <c r="G432" s="152"/>
      <c r="M432" s="152"/>
    </row>
    <row r="433" spans="7:13">
      <c r="G433" s="152"/>
      <c r="M433" s="152"/>
    </row>
    <row r="434" spans="7:13">
      <c r="G434" s="152"/>
      <c r="M434" s="152"/>
    </row>
    <row r="435" spans="7:13">
      <c r="G435" s="152"/>
      <c r="M435" s="152"/>
    </row>
    <row r="436" spans="7:13">
      <c r="G436" s="152"/>
      <c r="M436" s="152"/>
    </row>
    <row r="437" spans="7:13">
      <c r="G437" s="152"/>
      <c r="M437" s="152"/>
    </row>
    <row r="438" spans="7:13">
      <c r="G438" s="152"/>
      <c r="M438" s="152"/>
    </row>
    <row r="439" spans="7:13">
      <c r="G439" s="152"/>
      <c r="M439" s="152"/>
    </row>
    <row r="440" spans="7:13">
      <c r="G440" s="152"/>
      <c r="M440" s="152"/>
    </row>
    <row r="441" spans="7:13">
      <c r="G441" s="152"/>
      <c r="M441" s="152"/>
    </row>
    <row r="442" spans="7:13">
      <c r="G442" s="152"/>
      <c r="M442" s="152"/>
    </row>
    <row r="443" spans="7:13">
      <c r="G443" s="152"/>
      <c r="M443" s="152"/>
    </row>
    <row r="444" spans="7:13">
      <c r="G444" s="152"/>
      <c r="M444" s="152"/>
    </row>
    <row r="445" spans="7:13">
      <c r="G445" s="152"/>
      <c r="M445" s="152"/>
    </row>
    <row r="446" spans="7:13">
      <c r="G446" s="152"/>
      <c r="M446" s="152"/>
    </row>
    <row r="447" spans="7:13">
      <c r="G447" s="152"/>
      <c r="M447" s="152"/>
    </row>
    <row r="448" spans="7:13">
      <c r="G448" s="152"/>
      <c r="M448" s="152"/>
    </row>
    <row r="449" spans="7:13">
      <c r="G449" s="152"/>
      <c r="M449" s="152"/>
    </row>
    <row r="450" spans="7:13">
      <c r="G450" s="152"/>
      <c r="M450" s="152"/>
    </row>
    <row r="451" spans="7:13">
      <c r="G451" s="152"/>
      <c r="M451" s="152"/>
    </row>
    <row r="452" spans="7:13">
      <c r="G452" s="152"/>
      <c r="M452" s="152"/>
    </row>
    <row r="453" spans="7:13">
      <c r="G453" s="152"/>
      <c r="M453" s="152"/>
    </row>
    <row r="454" spans="7:13">
      <c r="G454" s="152"/>
      <c r="M454" s="152"/>
    </row>
    <row r="455" spans="7:13">
      <c r="G455" s="152"/>
      <c r="M455" s="152"/>
    </row>
    <row r="456" spans="7:13">
      <c r="G456" s="152"/>
      <c r="M456" s="152"/>
    </row>
    <row r="457" spans="7:13">
      <c r="G457" s="152"/>
      <c r="M457" s="152"/>
    </row>
    <row r="458" spans="7:13">
      <c r="G458" s="152"/>
      <c r="M458" s="152"/>
    </row>
    <row r="459" spans="7:13">
      <c r="G459" s="152"/>
      <c r="M459" s="152"/>
    </row>
    <row r="460" spans="7:13">
      <c r="G460" s="152"/>
      <c r="M460" s="152"/>
    </row>
    <row r="461" spans="7:13">
      <c r="G461" s="152"/>
      <c r="M461" s="152"/>
    </row>
    <row r="462" spans="7:13">
      <c r="G462" s="152"/>
      <c r="M462" s="152"/>
    </row>
    <row r="463" spans="7:13">
      <c r="G463" s="152"/>
      <c r="M463" s="152"/>
    </row>
    <row r="464" spans="7:13">
      <c r="G464" s="152"/>
      <c r="M464" s="152"/>
    </row>
    <row r="465" spans="7:13">
      <c r="G465" s="152"/>
      <c r="M465" s="152"/>
    </row>
    <row r="466" spans="7:13">
      <c r="G466" s="152"/>
      <c r="M466" s="152"/>
    </row>
    <row r="467" spans="7:13">
      <c r="G467" s="152"/>
      <c r="M467" s="152"/>
    </row>
    <row r="468" spans="7:13">
      <c r="G468" s="152"/>
      <c r="M468" s="152"/>
    </row>
    <row r="469" spans="7:13">
      <c r="G469" s="152"/>
      <c r="M469" s="152"/>
    </row>
    <row r="470" spans="7:13">
      <c r="G470" s="152"/>
      <c r="M470" s="152"/>
    </row>
    <row r="471" spans="7:13">
      <c r="G471" s="152"/>
      <c r="M471" s="152"/>
    </row>
    <row r="472" spans="7:13">
      <c r="G472" s="152"/>
      <c r="M472" s="152"/>
    </row>
    <row r="473" spans="7:13">
      <c r="G473" s="152"/>
      <c r="M473" s="152"/>
    </row>
    <row r="474" spans="7:13">
      <c r="G474" s="152"/>
      <c r="M474" s="152"/>
    </row>
    <row r="475" spans="7:13">
      <c r="G475" s="152"/>
      <c r="M475" s="152"/>
    </row>
    <row r="476" spans="7:13">
      <c r="G476" s="152"/>
      <c r="M476" s="152"/>
    </row>
    <row r="477" spans="7:13">
      <c r="G477" s="152"/>
      <c r="M477" s="152"/>
    </row>
    <row r="478" spans="7:13">
      <c r="G478" s="152"/>
      <c r="M478" s="152"/>
    </row>
    <row r="479" spans="7:13">
      <c r="G479" s="152"/>
      <c r="M479" s="152"/>
    </row>
    <row r="480" spans="7:13">
      <c r="G480" s="152"/>
      <c r="M480" s="152"/>
    </row>
    <row r="481" spans="7:13">
      <c r="G481" s="152"/>
      <c r="M481" s="152"/>
    </row>
    <row r="482" spans="7:13">
      <c r="G482" s="152"/>
      <c r="M482" s="152"/>
    </row>
    <row r="483" spans="7:13">
      <c r="G483" s="152"/>
      <c r="M483" s="152"/>
    </row>
    <row r="484" spans="7:13">
      <c r="G484" s="152"/>
      <c r="M484" s="152"/>
    </row>
    <row r="485" spans="7:13">
      <c r="G485" s="152"/>
      <c r="M485" s="152"/>
    </row>
    <row r="486" spans="7:13">
      <c r="G486" s="152"/>
      <c r="M486" s="152"/>
    </row>
    <row r="487" spans="7:13">
      <c r="G487" s="152"/>
      <c r="M487" s="152"/>
    </row>
    <row r="488" spans="7:13">
      <c r="G488" s="152"/>
      <c r="M488" s="152"/>
    </row>
    <row r="489" spans="7:13">
      <c r="G489" s="152"/>
      <c r="M489" s="152"/>
    </row>
    <row r="490" spans="7:13">
      <c r="G490" s="152"/>
      <c r="M490" s="152"/>
    </row>
    <row r="491" spans="7:13">
      <c r="G491" s="152"/>
      <c r="M491" s="152"/>
    </row>
    <row r="492" spans="7:13">
      <c r="G492" s="152"/>
      <c r="M492" s="152"/>
    </row>
    <row r="493" spans="7:13">
      <c r="G493" s="152"/>
      <c r="M493" s="152"/>
    </row>
    <row r="494" spans="7:13">
      <c r="G494" s="152"/>
      <c r="M494" s="152"/>
    </row>
    <row r="495" spans="7:13">
      <c r="G495" s="152"/>
      <c r="M495" s="152"/>
    </row>
    <row r="496" spans="7:13">
      <c r="G496" s="152"/>
      <c r="M496" s="152"/>
    </row>
    <row r="497" spans="7:13">
      <c r="G497" s="152"/>
      <c r="M497" s="152"/>
    </row>
    <row r="498" spans="7:13">
      <c r="G498" s="152"/>
      <c r="M498" s="152"/>
    </row>
    <row r="499" spans="7:13">
      <c r="G499" s="152"/>
      <c r="M499" s="152"/>
    </row>
    <row r="500" spans="7:13">
      <c r="G500" s="152"/>
      <c r="M500" s="152"/>
    </row>
    <row r="501" spans="7:13">
      <c r="G501" s="152"/>
      <c r="M501" s="152"/>
    </row>
    <row r="502" spans="7:13">
      <c r="G502" s="152"/>
      <c r="M502" s="152"/>
    </row>
    <row r="503" spans="7:13">
      <c r="G503" s="152"/>
      <c r="M503" s="152"/>
    </row>
    <row r="504" spans="7:13">
      <c r="G504" s="152"/>
      <c r="M504" s="152"/>
    </row>
    <row r="505" spans="7:13">
      <c r="G505" s="152"/>
      <c r="M505" s="152"/>
    </row>
    <row r="506" spans="7:13">
      <c r="G506" s="152"/>
      <c r="M506" s="152"/>
    </row>
    <row r="507" spans="7:13">
      <c r="G507" s="152"/>
      <c r="M507" s="152"/>
    </row>
    <row r="508" spans="7:13">
      <c r="G508" s="152"/>
      <c r="M508" s="152"/>
    </row>
    <row r="509" spans="7:13">
      <c r="G509" s="152"/>
      <c r="M509" s="152"/>
    </row>
    <row r="510" spans="7:13">
      <c r="G510" s="152"/>
      <c r="M510" s="152"/>
    </row>
    <row r="511" spans="7:13">
      <c r="G511" s="152"/>
      <c r="M511" s="152"/>
    </row>
    <row r="512" spans="7:13">
      <c r="G512" s="152"/>
      <c r="M512" s="152"/>
    </row>
    <row r="513" spans="7:13">
      <c r="G513" s="152"/>
      <c r="M513" s="152"/>
    </row>
    <row r="514" spans="7:13">
      <c r="G514" s="152"/>
      <c r="M514" s="152"/>
    </row>
    <row r="515" spans="7:13">
      <c r="G515" s="152"/>
      <c r="M515" s="152"/>
    </row>
    <row r="516" spans="7:13">
      <c r="G516" s="152"/>
      <c r="M516" s="152"/>
    </row>
    <row r="517" spans="7:13">
      <c r="G517" s="152"/>
      <c r="M517" s="152"/>
    </row>
    <row r="518" spans="7:13">
      <c r="G518" s="152"/>
      <c r="M518" s="152"/>
    </row>
    <row r="519" spans="7:13">
      <c r="G519" s="152"/>
      <c r="M519" s="152"/>
    </row>
    <row r="520" spans="7:13">
      <c r="G520" s="152"/>
      <c r="M520" s="152"/>
    </row>
    <row r="521" spans="7:13">
      <c r="G521" s="152"/>
      <c r="M521" s="152"/>
    </row>
    <row r="522" spans="7:13">
      <c r="G522" s="152"/>
      <c r="M522" s="152"/>
    </row>
    <row r="523" spans="7:13">
      <c r="G523" s="152"/>
      <c r="M523" s="152"/>
    </row>
    <row r="524" spans="7:13">
      <c r="G524" s="152"/>
      <c r="M524" s="152"/>
    </row>
    <row r="525" spans="7:13">
      <c r="G525" s="152"/>
      <c r="M525" s="152"/>
    </row>
    <row r="526" spans="7:13">
      <c r="G526" s="152"/>
      <c r="M526" s="152"/>
    </row>
    <row r="527" spans="7:13">
      <c r="G527" s="152"/>
      <c r="M527" s="152"/>
    </row>
    <row r="528" spans="7:13">
      <c r="G528" s="152"/>
      <c r="M528" s="152"/>
    </row>
    <row r="529" spans="7:13">
      <c r="G529" s="152"/>
      <c r="M529" s="152"/>
    </row>
    <row r="530" spans="7:13">
      <c r="G530" s="152"/>
      <c r="M530" s="152"/>
    </row>
    <row r="531" spans="7:13">
      <c r="G531" s="152"/>
      <c r="M531" s="152"/>
    </row>
    <row r="532" spans="7:13">
      <c r="G532" s="152"/>
      <c r="M532" s="152"/>
    </row>
    <row r="533" spans="7:13">
      <c r="G533" s="152"/>
      <c r="M533" s="152"/>
    </row>
    <row r="534" spans="7:13">
      <c r="G534" s="152"/>
      <c r="M534" s="152"/>
    </row>
    <row r="535" spans="7:13">
      <c r="G535" s="152"/>
      <c r="M535" s="152"/>
    </row>
    <row r="536" spans="7:13">
      <c r="G536" s="152"/>
      <c r="M536" s="152"/>
    </row>
    <row r="537" spans="7:13">
      <c r="G537" s="152"/>
      <c r="M537" s="152"/>
    </row>
    <row r="538" spans="7:13">
      <c r="G538" s="152"/>
      <c r="M538" s="152"/>
    </row>
    <row r="539" spans="7:13">
      <c r="G539" s="152"/>
      <c r="M539" s="152"/>
    </row>
    <row r="540" spans="7:13">
      <c r="G540" s="152"/>
      <c r="M540" s="152"/>
    </row>
    <row r="541" spans="7:13">
      <c r="G541" s="152"/>
      <c r="M541" s="152"/>
    </row>
    <row r="542" spans="7:13">
      <c r="G542" s="152"/>
      <c r="M542" s="152"/>
    </row>
    <row r="543" spans="7:13">
      <c r="G543" s="152"/>
      <c r="M543" s="152"/>
    </row>
    <row r="544" spans="7:13">
      <c r="G544" s="152"/>
      <c r="M544" s="152"/>
    </row>
    <row r="545" spans="7:13">
      <c r="G545" s="152"/>
      <c r="M545" s="152"/>
    </row>
    <row r="546" spans="7:13">
      <c r="G546" s="152"/>
      <c r="M546" s="152"/>
    </row>
    <row r="547" spans="7:13">
      <c r="G547" s="152"/>
      <c r="M547" s="152"/>
    </row>
    <row r="548" spans="7:13">
      <c r="G548" s="152"/>
      <c r="M548" s="152"/>
    </row>
    <row r="549" spans="7:13">
      <c r="G549" s="152"/>
      <c r="M549" s="152"/>
    </row>
    <row r="550" spans="7:13">
      <c r="G550" s="152"/>
      <c r="M550" s="152"/>
    </row>
    <row r="551" spans="7:13">
      <c r="G551" s="152"/>
      <c r="M551" s="152"/>
    </row>
    <row r="552" spans="7:13">
      <c r="G552" s="152"/>
      <c r="M552" s="152"/>
    </row>
    <row r="553" spans="7:13">
      <c r="G553" s="152"/>
      <c r="M553" s="152"/>
    </row>
    <row r="554" spans="7:13">
      <c r="G554" s="152"/>
      <c r="M554" s="152"/>
    </row>
    <row r="555" spans="7:13">
      <c r="G555" s="152"/>
      <c r="M555" s="152"/>
    </row>
    <row r="556" spans="7:13">
      <c r="G556" s="152"/>
      <c r="M556" s="152"/>
    </row>
    <row r="557" spans="7:13">
      <c r="G557" s="152"/>
      <c r="M557" s="152"/>
    </row>
    <row r="558" spans="7:13">
      <c r="G558" s="152"/>
      <c r="M558" s="152"/>
    </row>
    <row r="559" spans="7:13">
      <c r="G559" s="152"/>
      <c r="M559" s="152"/>
    </row>
    <row r="560" spans="7:13">
      <c r="G560" s="152"/>
      <c r="M560" s="152"/>
    </row>
    <row r="561" spans="7:13">
      <c r="G561" s="152"/>
      <c r="M561" s="152"/>
    </row>
    <row r="562" spans="7:13">
      <c r="G562" s="152"/>
      <c r="M562" s="152"/>
    </row>
    <row r="563" spans="7:13">
      <c r="G563" s="152"/>
      <c r="M563" s="152"/>
    </row>
    <row r="564" spans="7:13">
      <c r="G564" s="152"/>
      <c r="M564" s="152"/>
    </row>
    <row r="565" spans="7:13">
      <c r="G565" s="152"/>
      <c r="M565" s="152"/>
    </row>
    <row r="566" spans="7:13">
      <c r="G566" s="152"/>
      <c r="M566" s="152"/>
    </row>
    <row r="567" spans="7:13">
      <c r="G567" s="152"/>
      <c r="M567" s="152"/>
    </row>
    <row r="568" spans="7:13">
      <c r="G568" s="152"/>
      <c r="M568" s="152"/>
    </row>
    <row r="569" spans="7:13">
      <c r="G569" s="152"/>
      <c r="M569" s="152"/>
    </row>
    <row r="570" spans="7:13">
      <c r="G570" s="152"/>
      <c r="M570" s="152"/>
    </row>
    <row r="571" spans="7:13">
      <c r="G571" s="152"/>
      <c r="M571" s="152"/>
    </row>
    <row r="572" spans="7:13">
      <c r="G572" s="152"/>
      <c r="M572" s="152"/>
    </row>
    <row r="573" spans="7:13">
      <c r="G573" s="152"/>
      <c r="M573" s="152"/>
    </row>
    <row r="574" spans="7:13">
      <c r="G574" s="152"/>
      <c r="M574" s="152"/>
    </row>
    <row r="575" spans="7:13">
      <c r="G575" s="152"/>
      <c r="M575" s="152"/>
    </row>
    <row r="576" spans="7:13">
      <c r="G576" s="152"/>
      <c r="M576" s="152"/>
    </row>
    <row r="577" spans="7:13">
      <c r="G577" s="152"/>
      <c r="M577" s="152"/>
    </row>
    <row r="578" spans="7:13">
      <c r="G578" s="152"/>
      <c r="M578" s="152"/>
    </row>
    <row r="579" spans="7:13">
      <c r="G579" s="152"/>
      <c r="M579" s="152"/>
    </row>
    <row r="580" spans="7:13">
      <c r="G580" s="152"/>
      <c r="M580" s="152"/>
    </row>
    <row r="581" spans="7:13">
      <c r="G581" s="152"/>
      <c r="M581" s="152"/>
    </row>
    <row r="582" spans="7:13">
      <c r="G582" s="152"/>
      <c r="M582" s="152"/>
    </row>
    <row r="583" spans="7:13">
      <c r="G583" s="152"/>
      <c r="M583" s="152"/>
    </row>
    <row r="584" spans="7:13">
      <c r="G584" s="152"/>
      <c r="M584" s="152"/>
    </row>
    <row r="585" spans="7:13">
      <c r="G585" s="152"/>
      <c r="M585" s="152"/>
    </row>
    <row r="586" spans="7:13">
      <c r="G586" s="152"/>
      <c r="M586" s="152"/>
    </row>
    <row r="587" spans="7:13">
      <c r="G587" s="152"/>
      <c r="M587" s="152"/>
    </row>
    <row r="588" spans="7:13">
      <c r="G588" s="152"/>
      <c r="M588" s="152"/>
    </row>
    <row r="589" spans="7:13">
      <c r="G589" s="152"/>
      <c r="M589" s="152"/>
    </row>
    <row r="590" spans="7:13">
      <c r="G590" s="152"/>
      <c r="M590" s="152"/>
    </row>
    <row r="591" spans="7:13">
      <c r="G591" s="152"/>
      <c r="M591" s="152"/>
    </row>
    <row r="592" spans="7:13">
      <c r="G592" s="152"/>
      <c r="M592" s="152"/>
    </row>
    <row r="593" spans="7:13">
      <c r="G593" s="152"/>
      <c r="M593" s="152"/>
    </row>
    <row r="594" spans="7:13">
      <c r="G594" s="152"/>
      <c r="M594" s="152"/>
    </row>
    <row r="595" spans="7:13">
      <c r="G595" s="152"/>
      <c r="M595" s="152"/>
    </row>
    <row r="596" spans="7:13">
      <c r="G596" s="152"/>
      <c r="M596" s="152"/>
    </row>
    <row r="597" spans="7:13">
      <c r="G597" s="152"/>
      <c r="M597" s="152"/>
    </row>
    <row r="598" spans="7:13">
      <c r="G598" s="152"/>
      <c r="M598" s="152"/>
    </row>
    <row r="599" spans="7:13">
      <c r="G599" s="152"/>
      <c r="M599" s="152"/>
    </row>
    <row r="600" spans="7:13">
      <c r="G600" s="152"/>
      <c r="M600" s="152"/>
    </row>
    <row r="601" spans="7:13">
      <c r="G601" s="152"/>
      <c r="M601" s="152"/>
    </row>
    <row r="602" spans="7:13">
      <c r="G602" s="152"/>
      <c r="M602" s="152"/>
    </row>
    <row r="603" spans="7:13">
      <c r="G603" s="152"/>
      <c r="M603" s="152"/>
    </row>
    <row r="604" spans="7:13">
      <c r="G604" s="152"/>
      <c r="M604" s="152"/>
    </row>
    <row r="605" spans="7:13">
      <c r="G605" s="152"/>
      <c r="M605" s="152"/>
    </row>
    <row r="606" spans="7:13">
      <c r="G606" s="152"/>
      <c r="M606" s="152"/>
    </row>
    <row r="607" spans="7:13">
      <c r="G607" s="152"/>
      <c r="M607" s="152"/>
    </row>
    <row r="608" spans="7:13">
      <c r="G608" s="152"/>
      <c r="M608" s="152"/>
    </row>
    <row r="609" spans="7:13">
      <c r="G609" s="152"/>
      <c r="M609" s="152"/>
    </row>
    <row r="610" spans="7:13">
      <c r="G610" s="152"/>
      <c r="M610" s="152"/>
    </row>
    <row r="611" spans="7:13">
      <c r="G611" s="152"/>
      <c r="M611" s="152"/>
    </row>
    <row r="612" spans="7:13">
      <c r="G612" s="152"/>
      <c r="M612" s="152"/>
    </row>
    <row r="613" spans="7:13">
      <c r="G613" s="152"/>
      <c r="M613" s="152"/>
    </row>
    <row r="614" spans="7:13">
      <c r="G614" s="152"/>
      <c r="M614" s="152"/>
    </row>
    <row r="615" spans="7:13">
      <c r="G615" s="152"/>
      <c r="M615" s="152"/>
    </row>
    <row r="616" spans="7:13">
      <c r="G616" s="152"/>
      <c r="M616" s="152"/>
    </row>
    <row r="617" spans="7:13">
      <c r="G617" s="152"/>
      <c r="M617" s="152"/>
    </row>
    <row r="618" spans="7:13">
      <c r="G618" s="152"/>
      <c r="M618" s="152"/>
    </row>
    <row r="619" spans="7:13">
      <c r="G619" s="152"/>
      <c r="M619" s="152"/>
    </row>
    <row r="620" spans="7:13">
      <c r="G620" s="152"/>
      <c r="M620" s="152"/>
    </row>
    <row r="621" spans="7:13">
      <c r="G621" s="152"/>
      <c r="M621" s="152"/>
    </row>
    <row r="622" spans="7:13">
      <c r="G622" s="152"/>
      <c r="M622" s="152"/>
    </row>
    <row r="623" spans="7:13">
      <c r="G623" s="152"/>
      <c r="M623" s="152"/>
    </row>
    <row r="624" spans="7:13">
      <c r="G624" s="152"/>
      <c r="M624" s="152"/>
    </row>
    <row r="625" spans="7:13">
      <c r="G625" s="152"/>
      <c r="M625" s="152"/>
    </row>
    <row r="626" spans="7:13">
      <c r="G626" s="152"/>
      <c r="M626" s="152"/>
    </row>
    <row r="627" spans="7:13">
      <c r="G627" s="152"/>
      <c r="M627" s="152"/>
    </row>
    <row r="628" spans="7:13">
      <c r="G628" s="152"/>
      <c r="M628" s="152"/>
    </row>
    <row r="629" spans="7:13">
      <c r="G629" s="152"/>
      <c r="M629" s="152"/>
    </row>
    <row r="630" spans="7:13">
      <c r="G630" s="152"/>
      <c r="M630" s="152"/>
    </row>
    <row r="631" spans="7:13">
      <c r="G631" s="152"/>
      <c r="M631" s="152"/>
    </row>
    <row r="632" spans="7:13">
      <c r="G632" s="152"/>
      <c r="M632" s="152"/>
    </row>
    <row r="633" spans="7:13">
      <c r="G633" s="152"/>
      <c r="M633" s="152"/>
    </row>
    <row r="634" spans="7:13">
      <c r="G634" s="152"/>
      <c r="M634" s="152"/>
    </row>
    <row r="635" spans="7:13">
      <c r="G635" s="152"/>
      <c r="M635" s="152"/>
    </row>
    <row r="636" spans="7:13">
      <c r="G636" s="152"/>
      <c r="M636" s="152"/>
    </row>
    <row r="637" spans="7:13">
      <c r="G637" s="152"/>
      <c r="M637" s="152"/>
    </row>
    <row r="638" spans="7:13">
      <c r="G638" s="152"/>
      <c r="M638" s="152"/>
    </row>
    <row r="639" spans="7:13">
      <c r="G639" s="152"/>
      <c r="M639" s="152"/>
    </row>
    <row r="640" spans="7:13">
      <c r="G640" s="152"/>
      <c r="M640" s="152"/>
    </row>
    <row r="641" spans="7:13">
      <c r="G641" s="152"/>
      <c r="M641" s="152"/>
    </row>
    <row r="642" spans="7:13">
      <c r="G642" s="152"/>
      <c r="M642" s="152"/>
    </row>
    <row r="643" spans="7:13">
      <c r="G643" s="152"/>
      <c r="M643" s="152"/>
    </row>
    <row r="644" spans="7:13">
      <c r="G644" s="152"/>
      <c r="M644" s="152"/>
    </row>
    <row r="645" spans="7:13">
      <c r="G645" s="152"/>
      <c r="M645" s="152"/>
    </row>
    <row r="646" spans="7:13">
      <c r="G646" s="152"/>
      <c r="M646" s="152"/>
    </row>
    <row r="647" spans="7:13">
      <c r="G647" s="152"/>
      <c r="M647" s="152"/>
    </row>
    <row r="648" spans="7:13">
      <c r="G648" s="152"/>
      <c r="M648" s="152"/>
    </row>
    <row r="649" spans="7:13">
      <c r="G649" s="152"/>
      <c r="M649" s="152"/>
    </row>
    <row r="650" spans="7:13">
      <c r="G650" s="152"/>
      <c r="M650" s="152"/>
    </row>
    <row r="651" spans="7:13">
      <c r="G651" s="152"/>
      <c r="M651" s="152"/>
    </row>
    <row r="652" spans="7:13">
      <c r="G652" s="152"/>
      <c r="M652" s="152"/>
    </row>
    <row r="653" spans="7:13">
      <c r="G653" s="152"/>
      <c r="M653" s="152"/>
    </row>
    <row r="654" spans="7:13">
      <c r="G654" s="152"/>
      <c r="M654" s="152"/>
    </row>
    <row r="655" spans="7:13">
      <c r="G655" s="152"/>
      <c r="M655" s="152"/>
    </row>
    <row r="656" spans="7:13">
      <c r="G656" s="152"/>
      <c r="M656" s="152"/>
    </row>
    <row r="657" spans="7:13">
      <c r="G657" s="152"/>
      <c r="M657" s="152"/>
    </row>
    <row r="658" spans="7:13">
      <c r="G658" s="152"/>
      <c r="M658" s="152"/>
    </row>
    <row r="659" spans="7:13">
      <c r="G659" s="152"/>
      <c r="M659" s="152"/>
    </row>
    <row r="660" spans="7:13">
      <c r="G660" s="152"/>
      <c r="M660" s="152"/>
    </row>
    <row r="661" spans="7:13">
      <c r="G661" s="152"/>
      <c r="M661" s="152"/>
    </row>
    <row r="662" spans="7:13">
      <c r="G662" s="152"/>
      <c r="M662" s="152"/>
    </row>
    <row r="663" spans="7:13">
      <c r="G663" s="152"/>
      <c r="M663" s="152"/>
    </row>
    <row r="664" spans="7:13">
      <c r="G664" s="152"/>
      <c r="M664" s="152"/>
    </row>
    <row r="665" spans="7:13">
      <c r="G665" s="152"/>
      <c r="M665" s="152"/>
    </row>
    <row r="666" spans="7:13">
      <c r="G666" s="152"/>
      <c r="M666" s="152"/>
    </row>
    <row r="667" spans="7:13">
      <c r="G667" s="152"/>
      <c r="M667" s="152"/>
    </row>
    <row r="668" spans="7:13">
      <c r="G668" s="152"/>
      <c r="M668" s="152"/>
    </row>
    <row r="669" spans="7:13">
      <c r="G669" s="152"/>
      <c r="M669" s="152"/>
    </row>
    <row r="670" spans="7:13">
      <c r="G670" s="152"/>
      <c r="M670" s="152"/>
    </row>
    <row r="671" spans="7:13">
      <c r="G671" s="152"/>
      <c r="M671" s="152"/>
    </row>
    <row r="672" spans="7:13">
      <c r="G672" s="152"/>
      <c r="M672" s="152"/>
    </row>
    <row r="673" spans="7:13">
      <c r="G673" s="152"/>
      <c r="M673" s="152"/>
    </row>
    <row r="674" spans="7:13">
      <c r="G674" s="152"/>
      <c r="M674" s="152"/>
    </row>
    <row r="675" spans="7:13">
      <c r="G675" s="152"/>
      <c r="M675" s="152"/>
    </row>
    <row r="676" spans="7:13">
      <c r="G676" s="152"/>
      <c r="M676" s="152"/>
    </row>
    <row r="677" spans="7:13">
      <c r="G677" s="152"/>
      <c r="M677" s="152"/>
    </row>
    <row r="678" spans="7:13">
      <c r="G678" s="152"/>
      <c r="M678" s="152"/>
    </row>
    <row r="679" spans="7:13">
      <c r="G679" s="152"/>
      <c r="M679" s="152"/>
    </row>
    <row r="680" spans="7:13">
      <c r="G680" s="152"/>
      <c r="M680" s="152"/>
    </row>
    <row r="681" spans="7:13">
      <c r="G681" s="152"/>
      <c r="M681" s="152"/>
    </row>
    <row r="682" spans="7:13">
      <c r="G682" s="152"/>
      <c r="M682" s="152"/>
    </row>
    <row r="683" spans="7:13">
      <c r="G683" s="152"/>
      <c r="M683" s="152"/>
    </row>
    <row r="684" spans="7:13">
      <c r="G684" s="152"/>
      <c r="M684" s="152"/>
    </row>
    <row r="685" spans="7:13">
      <c r="G685" s="152"/>
      <c r="M685" s="152"/>
    </row>
    <row r="686" spans="7:13">
      <c r="G686" s="152"/>
      <c r="M686" s="152"/>
    </row>
    <row r="687" spans="7:13">
      <c r="G687" s="152"/>
      <c r="M687" s="152"/>
    </row>
    <row r="688" spans="7:13">
      <c r="G688" s="152"/>
      <c r="M688" s="152"/>
    </row>
    <row r="689" spans="7:13">
      <c r="G689" s="152"/>
      <c r="M689" s="152"/>
    </row>
    <row r="690" spans="7:13">
      <c r="G690" s="152"/>
      <c r="M690" s="152"/>
    </row>
    <row r="691" spans="7:13">
      <c r="G691" s="152"/>
      <c r="M691" s="152"/>
    </row>
    <row r="692" spans="7:13">
      <c r="G692" s="152"/>
      <c r="M692" s="152"/>
    </row>
    <row r="693" spans="7:13">
      <c r="G693" s="152"/>
      <c r="M693" s="152"/>
    </row>
    <row r="694" spans="7:13">
      <c r="G694" s="152"/>
      <c r="M694" s="152"/>
    </row>
    <row r="695" spans="7:13">
      <c r="G695" s="152"/>
      <c r="M695" s="152"/>
    </row>
    <row r="696" spans="7:13">
      <c r="G696" s="152"/>
      <c r="M696" s="152"/>
    </row>
    <row r="697" spans="7:13">
      <c r="G697" s="152"/>
      <c r="M697" s="152"/>
    </row>
    <row r="698" spans="7:13">
      <c r="G698" s="152"/>
      <c r="M698" s="152"/>
    </row>
    <row r="699" spans="7:13">
      <c r="G699" s="152"/>
      <c r="M699" s="152"/>
    </row>
    <row r="700" spans="7:13">
      <c r="G700" s="152"/>
      <c r="M700" s="152"/>
    </row>
    <row r="701" spans="7:13">
      <c r="G701" s="152"/>
      <c r="M701" s="152"/>
    </row>
    <row r="702" spans="7:13">
      <c r="G702" s="152"/>
      <c r="M702" s="152"/>
    </row>
    <row r="703" spans="7:13">
      <c r="G703" s="152"/>
      <c r="M703" s="152"/>
    </row>
    <row r="704" spans="7:13">
      <c r="G704" s="152"/>
      <c r="M704" s="152"/>
    </row>
    <row r="705" spans="7:13">
      <c r="G705" s="152"/>
      <c r="M705" s="152"/>
    </row>
    <row r="706" spans="7:13">
      <c r="G706" s="152"/>
      <c r="M706" s="152"/>
    </row>
    <row r="707" spans="7:13">
      <c r="G707" s="152"/>
      <c r="M707" s="152"/>
    </row>
    <row r="708" spans="7:13">
      <c r="G708" s="152"/>
      <c r="M708" s="152"/>
    </row>
    <row r="709" spans="7:13">
      <c r="G709" s="152"/>
      <c r="M709" s="152"/>
    </row>
    <row r="710" spans="7:13">
      <c r="G710" s="152"/>
      <c r="M710" s="152"/>
    </row>
    <row r="711" spans="7:13">
      <c r="G711" s="152"/>
      <c r="M711" s="152"/>
    </row>
    <row r="712" spans="7:13">
      <c r="G712" s="152"/>
      <c r="M712" s="152"/>
    </row>
    <row r="713" spans="7:13">
      <c r="G713" s="152"/>
      <c r="M713" s="152"/>
    </row>
    <row r="714" spans="7:13">
      <c r="G714" s="152"/>
      <c r="M714" s="152"/>
    </row>
    <row r="715" spans="7:13">
      <c r="G715" s="152"/>
      <c r="M715" s="152"/>
    </row>
    <row r="716" spans="7:13">
      <c r="G716" s="152"/>
      <c r="M716" s="152"/>
    </row>
    <row r="717" spans="7:13">
      <c r="G717" s="152"/>
      <c r="M717" s="152"/>
    </row>
    <row r="718" spans="7:13">
      <c r="G718" s="152"/>
      <c r="M718" s="152"/>
    </row>
    <row r="719" spans="7:13">
      <c r="G719" s="152"/>
      <c r="M719" s="152"/>
    </row>
    <row r="720" spans="7:13">
      <c r="G720" s="152"/>
      <c r="M720" s="152"/>
    </row>
    <row r="721" spans="7:13">
      <c r="G721" s="152"/>
      <c r="M721" s="152"/>
    </row>
    <row r="722" spans="7:13">
      <c r="G722" s="152"/>
      <c r="M722" s="152"/>
    </row>
    <row r="723" spans="7:13">
      <c r="G723" s="152"/>
      <c r="M723" s="152"/>
    </row>
    <row r="724" spans="7:13">
      <c r="G724" s="152"/>
      <c r="M724" s="152"/>
    </row>
    <row r="725" spans="7:13">
      <c r="G725" s="152"/>
      <c r="M725" s="152"/>
    </row>
    <row r="726" spans="7:13">
      <c r="G726" s="152"/>
      <c r="M726" s="152"/>
    </row>
    <row r="727" spans="7:13">
      <c r="G727" s="152"/>
      <c r="M727" s="152"/>
    </row>
    <row r="728" spans="7:13">
      <c r="G728" s="152"/>
      <c r="M728" s="152"/>
    </row>
    <row r="729" spans="7:13">
      <c r="G729" s="152"/>
      <c r="M729" s="152"/>
    </row>
    <row r="730" spans="7:13">
      <c r="G730" s="152"/>
      <c r="M730" s="152"/>
    </row>
    <row r="731" spans="7:13">
      <c r="G731" s="152"/>
      <c r="M731" s="152"/>
    </row>
    <row r="732" spans="7:13">
      <c r="G732" s="152"/>
      <c r="M732" s="152"/>
    </row>
    <row r="733" spans="7:13">
      <c r="G733" s="152"/>
      <c r="M733" s="152"/>
    </row>
    <row r="734" spans="7:13">
      <c r="G734" s="152"/>
      <c r="M734" s="152"/>
    </row>
    <row r="735" spans="7:13">
      <c r="G735" s="152"/>
      <c r="M735" s="152"/>
    </row>
    <row r="736" spans="7:13">
      <c r="G736" s="152"/>
      <c r="M736" s="152"/>
    </row>
    <row r="737" spans="7:13">
      <c r="G737" s="152"/>
      <c r="M737" s="152"/>
    </row>
    <row r="738" spans="7:13">
      <c r="G738" s="152"/>
      <c r="M738" s="152"/>
    </row>
    <row r="739" spans="7:13">
      <c r="G739" s="152"/>
      <c r="M739" s="152"/>
    </row>
    <row r="740" spans="7:13">
      <c r="G740" s="152"/>
      <c r="M740" s="152"/>
    </row>
    <row r="741" spans="7:13">
      <c r="G741" s="152"/>
      <c r="M741" s="152"/>
    </row>
    <row r="742" spans="7:13">
      <c r="G742" s="152"/>
      <c r="M742" s="152"/>
    </row>
    <row r="743" spans="7:13">
      <c r="G743" s="152"/>
      <c r="M743" s="152"/>
    </row>
    <row r="744" spans="7:13">
      <c r="G744" s="152"/>
      <c r="M744" s="152"/>
    </row>
    <row r="745" spans="7:13">
      <c r="G745" s="152"/>
      <c r="M745" s="152"/>
    </row>
    <row r="746" spans="7:13">
      <c r="G746" s="152"/>
      <c r="M746" s="152"/>
    </row>
    <row r="747" spans="7:13">
      <c r="G747" s="152"/>
      <c r="M747" s="152"/>
    </row>
    <row r="748" spans="7:13">
      <c r="G748" s="152"/>
      <c r="M748" s="152"/>
    </row>
    <row r="749" spans="7:13">
      <c r="G749" s="152"/>
      <c r="M749" s="152"/>
    </row>
    <row r="750" spans="7:13">
      <c r="G750" s="152"/>
      <c r="M750" s="152"/>
    </row>
    <row r="751" spans="7:13">
      <c r="G751" s="152"/>
      <c r="M751" s="152"/>
    </row>
    <row r="752" spans="7:13">
      <c r="G752" s="152"/>
      <c r="M752" s="152"/>
    </row>
    <row r="753" spans="7:13">
      <c r="G753" s="152"/>
      <c r="M753" s="152"/>
    </row>
    <row r="754" spans="7:13">
      <c r="G754" s="152"/>
      <c r="M754" s="152"/>
    </row>
    <row r="755" spans="7:13">
      <c r="G755" s="152"/>
      <c r="M755" s="152"/>
    </row>
    <row r="756" spans="7:13">
      <c r="G756" s="152"/>
      <c r="M756" s="152"/>
    </row>
    <row r="757" spans="7:13">
      <c r="G757" s="152"/>
      <c r="M757" s="152"/>
    </row>
    <row r="758" spans="7:13">
      <c r="G758" s="152"/>
      <c r="M758" s="152"/>
    </row>
    <row r="759" spans="7:13">
      <c r="G759" s="152"/>
      <c r="M759" s="152"/>
    </row>
    <row r="760" spans="7:13">
      <c r="G760" s="152"/>
      <c r="M760" s="152"/>
    </row>
    <row r="761" spans="7:13">
      <c r="G761" s="152"/>
      <c r="M761" s="152"/>
    </row>
    <row r="762" spans="7:13">
      <c r="G762" s="152"/>
      <c r="M762" s="152"/>
    </row>
    <row r="763" spans="7:13">
      <c r="G763" s="152"/>
      <c r="M763" s="152"/>
    </row>
    <row r="764" spans="7:13">
      <c r="G764" s="152"/>
      <c r="M764" s="152"/>
    </row>
    <row r="765" spans="7:13">
      <c r="G765" s="152"/>
      <c r="M765" s="152"/>
    </row>
    <row r="766" spans="7:13">
      <c r="G766" s="152"/>
      <c r="M766" s="152"/>
    </row>
    <row r="767" spans="7:13">
      <c r="G767" s="152"/>
      <c r="M767" s="152"/>
    </row>
    <row r="768" spans="7:13">
      <c r="G768" s="152"/>
      <c r="M768" s="152"/>
    </row>
    <row r="769" spans="7:13">
      <c r="G769" s="152"/>
      <c r="M769" s="152"/>
    </row>
    <row r="770" spans="7:13">
      <c r="G770" s="152"/>
      <c r="M770" s="152"/>
    </row>
    <row r="771" spans="7:13">
      <c r="G771" s="152"/>
      <c r="M771" s="152"/>
    </row>
    <row r="772" spans="7:13">
      <c r="G772" s="152"/>
      <c r="M772" s="152"/>
    </row>
    <row r="773" spans="7:13">
      <c r="G773" s="152"/>
      <c r="M773" s="152"/>
    </row>
    <row r="774" spans="7:13">
      <c r="G774" s="152"/>
      <c r="M774" s="152"/>
    </row>
    <row r="775" spans="7:13">
      <c r="G775" s="152"/>
      <c r="M775" s="152"/>
    </row>
    <row r="776" spans="7:13">
      <c r="G776" s="152"/>
      <c r="M776" s="152"/>
    </row>
    <row r="777" spans="7:13">
      <c r="G777" s="152"/>
      <c r="M777" s="152"/>
    </row>
    <row r="778" spans="7:13">
      <c r="G778" s="152"/>
      <c r="M778" s="152"/>
    </row>
    <row r="779" spans="7:13">
      <c r="G779" s="152"/>
      <c r="M779" s="152"/>
    </row>
    <row r="780" spans="7:13">
      <c r="G780" s="152"/>
      <c r="M780" s="152"/>
    </row>
    <row r="781" spans="7:13">
      <c r="G781" s="152"/>
      <c r="M781" s="152"/>
    </row>
    <row r="782" spans="7:13">
      <c r="G782" s="152"/>
      <c r="M782" s="152"/>
    </row>
    <row r="783" spans="7:13">
      <c r="G783" s="152"/>
      <c r="M783" s="152"/>
    </row>
    <row r="784" spans="7:13">
      <c r="G784" s="152"/>
      <c r="M784" s="152"/>
    </row>
    <row r="785" spans="7:13">
      <c r="G785" s="152"/>
      <c r="M785" s="152"/>
    </row>
    <row r="786" spans="7:13">
      <c r="G786" s="152"/>
      <c r="M786" s="152"/>
    </row>
    <row r="787" spans="7:13">
      <c r="G787" s="152"/>
      <c r="M787" s="152"/>
    </row>
    <row r="788" spans="7:13">
      <c r="G788" s="152"/>
      <c r="M788" s="152"/>
    </row>
    <row r="789" spans="7:13">
      <c r="G789" s="152"/>
      <c r="M789" s="152"/>
    </row>
    <row r="790" spans="7:13">
      <c r="G790" s="152"/>
      <c r="M790" s="152"/>
    </row>
    <row r="791" spans="7:13">
      <c r="G791" s="152"/>
      <c r="M791" s="152"/>
    </row>
    <row r="792" spans="7:13">
      <c r="G792" s="152"/>
      <c r="M792" s="152"/>
    </row>
    <row r="793" spans="7:13">
      <c r="G793" s="152"/>
      <c r="M793" s="152"/>
    </row>
    <row r="794" spans="7:13">
      <c r="G794" s="152"/>
      <c r="M794" s="152"/>
    </row>
    <row r="795" spans="7:13">
      <c r="G795" s="152"/>
      <c r="M795" s="152"/>
    </row>
    <row r="796" spans="7:13">
      <c r="G796" s="152"/>
      <c r="M796" s="152"/>
    </row>
    <row r="797" spans="7:13">
      <c r="G797" s="152"/>
      <c r="M797" s="152"/>
    </row>
    <row r="798" spans="7:13">
      <c r="G798" s="152"/>
      <c r="M798" s="152"/>
    </row>
    <row r="799" spans="7:13">
      <c r="G799" s="152"/>
      <c r="M799" s="152"/>
    </row>
    <row r="800" spans="7:13">
      <c r="G800" s="152"/>
      <c r="M800" s="152"/>
    </row>
    <row r="801" spans="7:13">
      <c r="G801" s="152"/>
      <c r="M801" s="152"/>
    </row>
    <row r="802" spans="7:13">
      <c r="G802" s="152"/>
      <c r="M802" s="152"/>
    </row>
    <row r="803" spans="7:13">
      <c r="G803" s="152"/>
      <c r="M803" s="152"/>
    </row>
    <row r="804" spans="7:13">
      <c r="G804" s="152"/>
      <c r="M804" s="152"/>
    </row>
    <row r="805" spans="7:13">
      <c r="G805" s="152"/>
      <c r="M805" s="152"/>
    </row>
    <row r="806" spans="7:13">
      <c r="G806" s="152"/>
      <c r="M806" s="152"/>
    </row>
    <row r="807" spans="7:13">
      <c r="G807" s="152"/>
      <c r="M807" s="152"/>
    </row>
    <row r="808" spans="7:13">
      <c r="G808" s="152"/>
      <c r="M808" s="152"/>
    </row>
    <row r="809" spans="7:13">
      <c r="G809" s="152"/>
      <c r="M809" s="152"/>
    </row>
    <row r="810" spans="7:13">
      <c r="G810" s="152"/>
      <c r="M810" s="152"/>
    </row>
    <row r="811" spans="7:13">
      <c r="G811" s="152"/>
      <c r="M811" s="152"/>
    </row>
    <row r="812" spans="7:13">
      <c r="G812" s="152"/>
      <c r="M812" s="152"/>
    </row>
    <row r="813" spans="7:13">
      <c r="G813" s="152"/>
      <c r="M813" s="152"/>
    </row>
    <row r="814" spans="7:13">
      <c r="G814" s="152"/>
      <c r="M814" s="152"/>
    </row>
    <row r="815" spans="7:13">
      <c r="G815" s="152"/>
      <c r="M815" s="152"/>
    </row>
    <row r="816" spans="7:13">
      <c r="G816" s="152"/>
      <c r="M816" s="152"/>
    </row>
    <row r="817" spans="7:13">
      <c r="G817" s="152"/>
      <c r="M817" s="152"/>
    </row>
    <row r="818" spans="7:13">
      <c r="G818" s="152"/>
      <c r="M818" s="152"/>
    </row>
    <row r="819" spans="7:13">
      <c r="G819" s="152"/>
      <c r="M819" s="152"/>
    </row>
    <row r="820" spans="7:13">
      <c r="G820" s="152"/>
      <c r="M820" s="152"/>
    </row>
    <row r="821" spans="7:13">
      <c r="G821" s="152"/>
      <c r="M821" s="152"/>
    </row>
    <row r="822" spans="7:13">
      <c r="G822" s="152"/>
      <c r="M822" s="152"/>
    </row>
    <row r="823" spans="7:13">
      <c r="G823" s="152"/>
      <c r="M823" s="152"/>
    </row>
    <row r="824" spans="7:13">
      <c r="G824" s="152"/>
      <c r="M824" s="152"/>
    </row>
    <row r="825" spans="7:13">
      <c r="G825" s="152"/>
      <c r="M825" s="152"/>
    </row>
    <row r="826" spans="7:13">
      <c r="G826" s="152"/>
      <c r="M826" s="152"/>
    </row>
    <row r="827" spans="7:13">
      <c r="G827" s="152"/>
      <c r="M827" s="152"/>
    </row>
    <row r="828" spans="7:13">
      <c r="G828" s="152"/>
      <c r="M828" s="152"/>
    </row>
    <row r="829" spans="7:13">
      <c r="G829" s="152"/>
      <c r="M829" s="152"/>
    </row>
    <row r="830" spans="7:13">
      <c r="G830" s="152"/>
      <c r="M830" s="152"/>
    </row>
    <row r="831" spans="7:13">
      <c r="G831" s="152"/>
      <c r="M831" s="152"/>
    </row>
    <row r="832" spans="7:13">
      <c r="G832" s="152"/>
      <c r="M832" s="152"/>
    </row>
    <row r="833" spans="7:13">
      <c r="G833" s="152"/>
      <c r="M833" s="152"/>
    </row>
    <row r="834" spans="7:13">
      <c r="G834" s="152"/>
      <c r="M834" s="152"/>
    </row>
    <row r="835" spans="7:13">
      <c r="G835" s="152"/>
      <c r="M835" s="152"/>
    </row>
    <row r="836" spans="7:13">
      <c r="G836" s="152"/>
      <c r="M836" s="152"/>
    </row>
    <row r="837" spans="7:13">
      <c r="G837" s="152"/>
      <c r="M837" s="152"/>
    </row>
    <row r="838" spans="7:13">
      <c r="G838" s="152"/>
      <c r="M838" s="152"/>
    </row>
    <row r="839" spans="7:13">
      <c r="G839" s="152"/>
      <c r="M839" s="152"/>
    </row>
    <row r="840" spans="7:13">
      <c r="G840" s="152"/>
      <c r="M840" s="152"/>
    </row>
    <row r="841" spans="7:13">
      <c r="G841" s="152"/>
      <c r="M841" s="152"/>
    </row>
    <row r="842" spans="7:13">
      <c r="G842" s="152"/>
      <c r="M842" s="152"/>
    </row>
    <row r="843" spans="7:13">
      <c r="G843" s="152"/>
      <c r="M843" s="152"/>
    </row>
    <row r="844" spans="7:13">
      <c r="G844" s="152"/>
      <c r="M844" s="152"/>
    </row>
    <row r="845" spans="7:13">
      <c r="G845" s="152"/>
      <c r="M845" s="152"/>
    </row>
    <row r="846" spans="7:13">
      <c r="G846" s="152"/>
      <c r="M846" s="152"/>
    </row>
    <row r="847" spans="7:13">
      <c r="G847" s="152"/>
      <c r="M847" s="152"/>
    </row>
    <row r="848" spans="7:13">
      <c r="G848" s="152"/>
      <c r="M848" s="152"/>
    </row>
    <row r="849" spans="7:13">
      <c r="G849" s="152"/>
      <c r="M849" s="152"/>
    </row>
    <row r="850" spans="7:13">
      <c r="G850" s="152"/>
      <c r="M850" s="152"/>
    </row>
    <row r="851" spans="7:13">
      <c r="G851" s="152"/>
      <c r="M851" s="152"/>
    </row>
    <row r="852" spans="7:13">
      <c r="G852" s="152"/>
      <c r="M852" s="152"/>
    </row>
    <row r="853" spans="7:13">
      <c r="G853" s="152"/>
      <c r="M853" s="152"/>
    </row>
    <row r="854" spans="7:13">
      <c r="G854" s="152"/>
      <c r="M854" s="152"/>
    </row>
    <row r="855" spans="7:13">
      <c r="G855" s="152"/>
      <c r="M855" s="152"/>
    </row>
    <row r="856" spans="7:13">
      <c r="G856" s="152"/>
      <c r="M856" s="152"/>
    </row>
    <row r="857" spans="7:13">
      <c r="G857" s="152"/>
      <c r="M857" s="152"/>
    </row>
    <row r="858" spans="7:13">
      <c r="G858" s="152"/>
      <c r="M858" s="152"/>
    </row>
    <row r="859" spans="7:13">
      <c r="G859" s="152"/>
      <c r="M859" s="152"/>
    </row>
    <row r="860" spans="7:13">
      <c r="G860" s="152"/>
      <c r="M860" s="152"/>
    </row>
    <row r="861" spans="7:13">
      <c r="G861" s="152"/>
      <c r="M861" s="152"/>
    </row>
    <row r="862" spans="7:13">
      <c r="G862" s="152"/>
      <c r="M862" s="152"/>
    </row>
    <row r="863" spans="7:13">
      <c r="G863" s="152"/>
      <c r="M863" s="152"/>
    </row>
    <row r="864" spans="7:13">
      <c r="G864" s="152"/>
      <c r="M864" s="152"/>
    </row>
    <row r="865" spans="7:13">
      <c r="G865" s="152"/>
      <c r="M865" s="152"/>
    </row>
    <row r="866" spans="7:13">
      <c r="G866" s="152"/>
      <c r="M866" s="152"/>
    </row>
    <row r="867" spans="7:13">
      <c r="G867" s="152"/>
      <c r="M867" s="152"/>
    </row>
    <row r="868" spans="7:13">
      <c r="G868" s="152"/>
      <c r="M868" s="152"/>
    </row>
    <row r="869" spans="7:13">
      <c r="G869" s="152"/>
      <c r="M869" s="152"/>
    </row>
    <row r="870" spans="7:13">
      <c r="G870" s="152"/>
      <c r="M870" s="152"/>
    </row>
    <row r="871" spans="7:13">
      <c r="G871" s="152"/>
      <c r="M871" s="152"/>
    </row>
    <row r="872" spans="7:13">
      <c r="G872" s="152"/>
      <c r="M872" s="152"/>
    </row>
    <row r="873" spans="7:13">
      <c r="G873" s="152"/>
      <c r="M873" s="152"/>
    </row>
    <row r="874" spans="7:13">
      <c r="G874" s="152"/>
      <c r="M874" s="152"/>
    </row>
    <row r="875" spans="7:13">
      <c r="G875" s="152"/>
      <c r="M875" s="152"/>
    </row>
    <row r="876" spans="7:13">
      <c r="G876" s="152"/>
      <c r="M876" s="152"/>
    </row>
    <row r="877" spans="7:13">
      <c r="G877" s="152"/>
      <c r="M877" s="152"/>
    </row>
    <row r="878" spans="7:13">
      <c r="G878" s="152"/>
      <c r="M878" s="152"/>
    </row>
    <row r="879" spans="7:13">
      <c r="G879" s="152"/>
      <c r="M879" s="152"/>
    </row>
    <row r="880" spans="7:13">
      <c r="G880" s="152"/>
      <c r="M880" s="152"/>
    </row>
    <row r="881" spans="7:13">
      <c r="G881" s="152"/>
      <c r="M881" s="152"/>
    </row>
    <row r="882" spans="7:13">
      <c r="G882" s="152"/>
      <c r="M882" s="152"/>
    </row>
    <row r="883" spans="7:13">
      <c r="G883" s="152"/>
      <c r="M883" s="152"/>
    </row>
    <row r="884" spans="7:13">
      <c r="G884" s="152"/>
      <c r="M884" s="152"/>
    </row>
    <row r="885" spans="7:13">
      <c r="G885" s="152"/>
      <c r="M885" s="152"/>
    </row>
    <row r="886" spans="7:13">
      <c r="G886" s="152"/>
      <c r="M886" s="152"/>
    </row>
    <row r="887" spans="7:13">
      <c r="G887" s="152"/>
      <c r="M887" s="152"/>
    </row>
    <row r="888" spans="7:13">
      <c r="G888" s="152"/>
      <c r="M888" s="152"/>
    </row>
    <row r="889" spans="7:13">
      <c r="G889" s="152"/>
      <c r="M889" s="152"/>
    </row>
    <row r="890" spans="7:13">
      <c r="G890" s="152"/>
      <c r="M890" s="152"/>
    </row>
    <row r="891" spans="7:13">
      <c r="G891" s="152"/>
      <c r="M891" s="152"/>
    </row>
    <row r="892" spans="7:13">
      <c r="G892" s="152"/>
      <c r="M892" s="152"/>
    </row>
    <row r="893" spans="7:13">
      <c r="G893" s="152"/>
      <c r="M893" s="152"/>
    </row>
    <row r="894" spans="7:13">
      <c r="G894" s="152"/>
      <c r="M894" s="152"/>
    </row>
    <row r="895" spans="7:13">
      <c r="G895" s="152"/>
      <c r="M895" s="152"/>
    </row>
    <row r="896" spans="7:13">
      <c r="G896" s="152"/>
      <c r="M896" s="152"/>
    </row>
    <row r="897" spans="7:13">
      <c r="G897" s="152"/>
      <c r="M897" s="152"/>
    </row>
    <row r="898" spans="7:13">
      <c r="G898" s="152"/>
      <c r="M898" s="152"/>
    </row>
    <row r="899" spans="7:13">
      <c r="G899" s="152"/>
      <c r="M899" s="152"/>
    </row>
    <row r="900" spans="7:13">
      <c r="G900" s="152"/>
      <c r="M900" s="152"/>
    </row>
    <row r="901" spans="7:13">
      <c r="G901" s="152"/>
      <c r="M901" s="152"/>
    </row>
    <row r="902" spans="7:13">
      <c r="G902" s="152"/>
      <c r="M902" s="152"/>
    </row>
    <row r="903" spans="7:13">
      <c r="G903" s="152"/>
      <c r="M903" s="152"/>
    </row>
    <row r="904" spans="7:13">
      <c r="G904" s="152"/>
      <c r="M904" s="152"/>
    </row>
    <row r="905" spans="7:13">
      <c r="G905" s="152"/>
      <c r="M905" s="152"/>
    </row>
    <row r="906" spans="7:13">
      <c r="G906" s="152"/>
      <c r="M906" s="152"/>
    </row>
    <row r="907" spans="7:13">
      <c r="G907" s="152"/>
      <c r="M907" s="152"/>
    </row>
    <row r="908" spans="7:13">
      <c r="G908" s="152"/>
      <c r="M908" s="152"/>
    </row>
    <row r="909" spans="7:13">
      <c r="G909" s="152"/>
      <c r="M909" s="152"/>
    </row>
    <row r="910" spans="7:13">
      <c r="G910" s="152"/>
      <c r="M910" s="152"/>
    </row>
    <row r="911" spans="7:13">
      <c r="G911" s="152"/>
      <c r="M911" s="152"/>
    </row>
    <row r="912" spans="7:13">
      <c r="G912" s="152"/>
      <c r="M912" s="152"/>
    </row>
    <row r="913" spans="7:13">
      <c r="G913" s="152"/>
      <c r="M913" s="152"/>
    </row>
    <row r="914" spans="7:13">
      <c r="G914" s="152"/>
      <c r="M914" s="152"/>
    </row>
    <row r="915" spans="7:13">
      <c r="G915" s="152"/>
      <c r="M915" s="152"/>
    </row>
    <row r="916" spans="7:13">
      <c r="G916" s="152"/>
      <c r="M916" s="152"/>
    </row>
    <row r="917" spans="7:13">
      <c r="G917" s="152"/>
      <c r="M917" s="152"/>
    </row>
    <row r="918" spans="7:13">
      <c r="G918" s="152"/>
      <c r="M918" s="152"/>
    </row>
    <row r="919" spans="7:13">
      <c r="G919" s="152"/>
      <c r="M919" s="152"/>
    </row>
    <row r="920" spans="7:13">
      <c r="G920" s="152"/>
      <c r="M920" s="152"/>
    </row>
    <row r="921" spans="7:13">
      <c r="G921" s="152"/>
      <c r="M921" s="152"/>
    </row>
    <row r="922" spans="7:13">
      <c r="G922" s="152"/>
      <c r="M922" s="152"/>
    </row>
    <row r="923" spans="7:13">
      <c r="G923" s="152"/>
      <c r="M923" s="152"/>
    </row>
    <row r="924" spans="7:13">
      <c r="G924" s="152"/>
      <c r="M924" s="152"/>
    </row>
    <row r="925" spans="7:13">
      <c r="G925" s="152"/>
      <c r="M925" s="152"/>
    </row>
    <row r="926" spans="7:13">
      <c r="G926" s="152"/>
      <c r="M926" s="152"/>
    </row>
    <row r="927" spans="7:13">
      <c r="G927" s="152"/>
      <c r="M927" s="152"/>
    </row>
    <row r="928" spans="7:13">
      <c r="G928" s="152"/>
      <c r="M928" s="152"/>
    </row>
    <row r="929" spans="7:13">
      <c r="G929" s="152"/>
      <c r="M929" s="152"/>
    </row>
    <row r="930" spans="7:13">
      <c r="G930" s="152"/>
      <c r="M930" s="152"/>
    </row>
    <row r="931" spans="7:13">
      <c r="G931" s="152"/>
      <c r="M931" s="152"/>
    </row>
    <row r="932" spans="7:13">
      <c r="G932" s="152"/>
      <c r="M932" s="152"/>
    </row>
    <row r="933" spans="7:13">
      <c r="G933" s="152"/>
      <c r="M933" s="152"/>
    </row>
    <row r="934" spans="7:13">
      <c r="G934" s="152"/>
      <c r="M934" s="152"/>
    </row>
    <row r="935" spans="7:13">
      <c r="G935" s="152"/>
      <c r="M935" s="152"/>
    </row>
    <row r="936" spans="7:13">
      <c r="G936" s="152"/>
      <c r="M936" s="152"/>
    </row>
    <row r="937" spans="7:13">
      <c r="G937" s="152"/>
      <c r="M937" s="152"/>
    </row>
    <row r="938" spans="7:13">
      <c r="G938" s="152"/>
      <c r="M938" s="152"/>
    </row>
    <row r="939" spans="7:13">
      <c r="G939" s="152"/>
      <c r="M939" s="152"/>
    </row>
    <row r="940" spans="7:13">
      <c r="G940" s="152"/>
      <c r="M940" s="152"/>
    </row>
    <row r="941" spans="7:13">
      <c r="G941" s="152"/>
      <c r="M941" s="152"/>
    </row>
    <row r="942" spans="7:13">
      <c r="G942" s="152"/>
      <c r="M942" s="152"/>
    </row>
    <row r="943" spans="7:13">
      <c r="G943" s="152"/>
      <c r="M943" s="152"/>
    </row>
    <row r="944" spans="7:13">
      <c r="G944" s="152"/>
      <c r="M944" s="152"/>
    </row>
    <row r="945" spans="7:13">
      <c r="G945" s="152"/>
      <c r="M945" s="152"/>
    </row>
    <row r="946" spans="7:13">
      <c r="G946" s="152"/>
      <c r="M946" s="152"/>
    </row>
    <row r="947" spans="7:13">
      <c r="G947" s="152"/>
      <c r="M947" s="152"/>
    </row>
    <row r="948" spans="7:13">
      <c r="G948" s="152"/>
      <c r="M948" s="152"/>
    </row>
    <row r="949" spans="7:13">
      <c r="G949" s="152"/>
      <c r="M949" s="152"/>
    </row>
    <row r="950" spans="7:13">
      <c r="G950" s="152"/>
      <c r="M950" s="152"/>
    </row>
    <row r="951" spans="7:13">
      <c r="G951" s="152"/>
      <c r="M951" s="152"/>
    </row>
    <row r="952" spans="7:13">
      <c r="G952" s="152"/>
      <c r="M952" s="152"/>
    </row>
    <row r="953" spans="7:13">
      <c r="G953" s="152"/>
      <c r="M953" s="152"/>
    </row>
    <row r="954" spans="7:13">
      <c r="G954" s="152"/>
      <c r="M954" s="152"/>
    </row>
    <row r="955" spans="7:13">
      <c r="G955" s="152"/>
      <c r="M955" s="152"/>
    </row>
    <row r="956" spans="7:13">
      <c r="G956" s="152"/>
      <c r="M956" s="152"/>
    </row>
    <row r="957" spans="7:13">
      <c r="G957" s="152"/>
      <c r="M957" s="152"/>
    </row>
    <row r="958" spans="7:13">
      <c r="G958" s="152"/>
      <c r="M958" s="152"/>
    </row>
    <row r="959" spans="7:13">
      <c r="G959" s="152"/>
      <c r="M959" s="152"/>
    </row>
    <row r="960" spans="7:13">
      <c r="G960" s="152"/>
      <c r="M960" s="152"/>
    </row>
    <row r="961" spans="7:13">
      <c r="G961" s="152"/>
      <c r="M961" s="152"/>
    </row>
    <row r="962" spans="7:13">
      <c r="G962" s="152"/>
      <c r="M962" s="152"/>
    </row>
    <row r="963" spans="7:13">
      <c r="G963" s="152"/>
      <c r="M963" s="152"/>
    </row>
    <row r="964" spans="7:13">
      <c r="G964" s="152"/>
      <c r="M964" s="152"/>
    </row>
    <row r="965" spans="7:13">
      <c r="G965" s="152"/>
      <c r="M965" s="152"/>
    </row>
    <row r="966" spans="7:13">
      <c r="G966" s="152"/>
      <c r="M966" s="152"/>
    </row>
    <row r="967" spans="7:13">
      <c r="G967" s="152"/>
      <c r="M967" s="152"/>
    </row>
    <row r="968" spans="7:13">
      <c r="G968" s="152"/>
      <c r="M968" s="152"/>
    </row>
    <row r="969" spans="7:13">
      <c r="G969" s="152"/>
      <c r="M969" s="152"/>
    </row>
    <row r="970" spans="7:13">
      <c r="G970" s="152"/>
      <c r="M970" s="152"/>
    </row>
    <row r="971" spans="7:13">
      <c r="G971" s="152"/>
      <c r="M971" s="152"/>
    </row>
    <row r="972" spans="7:13">
      <c r="G972" s="152"/>
      <c r="M972" s="152"/>
    </row>
    <row r="973" spans="7:13">
      <c r="G973" s="152"/>
      <c r="M973" s="152"/>
    </row>
    <row r="974" spans="7:13">
      <c r="G974" s="152"/>
      <c r="M974" s="152"/>
    </row>
    <row r="975" spans="7:13">
      <c r="G975" s="152"/>
      <c r="M975" s="152"/>
    </row>
    <row r="976" spans="7:13">
      <c r="G976" s="152"/>
      <c r="M976" s="152"/>
    </row>
    <row r="977" spans="7:13">
      <c r="G977" s="152"/>
      <c r="M977" s="152"/>
    </row>
    <row r="978" spans="7:13">
      <c r="G978" s="152"/>
      <c r="M978" s="152"/>
    </row>
    <row r="979" spans="7:13">
      <c r="G979" s="152"/>
      <c r="M979" s="152"/>
    </row>
    <row r="980" spans="7:13">
      <c r="G980" s="152"/>
      <c r="M980" s="152"/>
    </row>
    <row r="981" spans="7:13">
      <c r="G981" s="152"/>
      <c r="M981" s="152"/>
    </row>
    <row r="982" spans="7:13">
      <c r="G982" s="152"/>
      <c r="M982" s="152"/>
    </row>
    <row r="983" spans="7:13">
      <c r="G983" s="152"/>
      <c r="M983" s="152"/>
    </row>
    <row r="984" spans="7:13">
      <c r="G984" s="152"/>
      <c r="M984" s="152"/>
    </row>
    <row r="985" spans="7:13">
      <c r="G985" s="152"/>
      <c r="M985" s="152"/>
    </row>
    <row r="986" spans="7:13">
      <c r="G986" s="152"/>
      <c r="M986" s="152"/>
    </row>
    <row r="987" spans="7:13">
      <c r="G987" s="152"/>
      <c r="M987" s="152"/>
    </row>
    <row r="988" spans="7:13">
      <c r="G988" s="152"/>
      <c r="M988" s="152"/>
    </row>
    <row r="989" spans="7:13">
      <c r="G989" s="152"/>
      <c r="M989" s="152"/>
    </row>
    <row r="990" spans="7:13">
      <c r="G990" s="152"/>
      <c r="M990" s="152"/>
    </row>
    <row r="991" spans="7:13">
      <c r="G991" s="152"/>
      <c r="M991" s="152"/>
    </row>
    <row r="992" spans="7:13">
      <c r="G992" s="152"/>
      <c r="M992" s="152"/>
    </row>
    <row r="993" spans="7:13">
      <c r="G993" s="152"/>
      <c r="M993" s="152"/>
    </row>
    <row r="994" spans="7:13">
      <c r="G994" s="152"/>
      <c r="M994" s="152"/>
    </row>
    <row r="995" spans="7:13">
      <c r="G995" s="152"/>
      <c r="M995" s="152"/>
    </row>
    <row r="996" spans="7:13">
      <c r="G996" s="152"/>
      <c r="M996" s="152"/>
    </row>
    <row r="997" spans="7:13">
      <c r="G997" s="152"/>
      <c r="M997" s="152"/>
    </row>
  </sheetData>
  <hyperlinks>
    <hyperlink ref="D2" r:id="rId1" xr:uid="{00000000-0004-0000-0200-000000000000}"/>
    <hyperlink ref="I2" r:id="rId2" xr:uid="{00000000-0004-0000-0200-000001000000}"/>
    <hyperlink ref="D3" r:id="rId3" xr:uid="{00000000-0004-0000-0200-000002000000}"/>
    <hyperlink ref="I3" r:id="rId4" xr:uid="{00000000-0004-0000-0200-000003000000}"/>
    <hyperlink ref="D4" r:id="rId5" xr:uid="{00000000-0004-0000-0200-000004000000}"/>
    <hyperlink ref="I4" r:id="rId6" xr:uid="{00000000-0004-0000-0200-000005000000}"/>
    <hyperlink ref="D5" r:id="rId7" xr:uid="{00000000-0004-0000-0200-000006000000}"/>
    <hyperlink ref="I5" r:id="rId8" xr:uid="{00000000-0004-0000-0200-000007000000}"/>
    <hyperlink ref="D6" r:id="rId9" xr:uid="{00000000-0004-0000-0200-000008000000}"/>
    <hyperlink ref="I6" r:id="rId10" xr:uid="{00000000-0004-0000-0200-000009000000}"/>
    <hyperlink ref="D7" r:id="rId11" xr:uid="{00000000-0004-0000-0200-00000A000000}"/>
    <hyperlink ref="I7" r:id="rId12" xr:uid="{00000000-0004-0000-0200-00000B000000}"/>
    <hyperlink ref="D8" r:id="rId13" xr:uid="{00000000-0004-0000-0200-00000C000000}"/>
    <hyperlink ref="I8" r:id="rId14" xr:uid="{00000000-0004-0000-0200-00000D000000}"/>
    <hyperlink ref="D9" r:id="rId15" xr:uid="{00000000-0004-0000-0200-00000E000000}"/>
    <hyperlink ref="I9" r:id="rId16" xr:uid="{00000000-0004-0000-0200-00000F000000}"/>
    <hyperlink ref="D10" r:id="rId17" xr:uid="{00000000-0004-0000-0200-000010000000}"/>
    <hyperlink ref="I10" r:id="rId18" xr:uid="{00000000-0004-0000-0200-000011000000}"/>
    <hyperlink ref="D11" r:id="rId19" xr:uid="{00000000-0004-0000-0200-000012000000}"/>
    <hyperlink ref="I11" r:id="rId20" xr:uid="{00000000-0004-0000-0200-000013000000}"/>
    <hyperlink ref="D12" r:id="rId21" xr:uid="{00000000-0004-0000-0200-000014000000}"/>
    <hyperlink ref="I12" r:id="rId22" xr:uid="{00000000-0004-0000-0200-000015000000}"/>
    <hyperlink ref="D13" r:id="rId23" xr:uid="{00000000-0004-0000-0200-000016000000}"/>
    <hyperlink ref="I13" r:id="rId24" xr:uid="{00000000-0004-0000-0200-000017000000}"/>
    <hyperlink ref="D14" r:id="rId25" xr:uid="{00000000-0004-0000-0200-000018000000}"/>
  </hyperlinks>
  <pageMargins left="0.7" right="0.7" top="0.75" bottom="0.75" header="0.3" footer="0.3"/>
  <pageSetup orientation="portrait" r:id="rId26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2"/>
  <sheetViews>
    <sheetView workbookViewId="0">
      <selection activeCell="A2" sqref="A2"/>
    </sheetView>
  </sheetViews>
  <sheetFormatPr defaultColWidth="12.5703125" defaultRowHeight="15.75" customHeight="1"/>
  <cols>
    <col min="1" max="1" width="16.140625" customWidth="1"/>
    <col min="2" max="2" width="14.7109375" customWidth="1"/>
    <col min="6" max="6" width="16.7109375" customWidth="1"/>
    <col min="15" max="15" width="14.85546875" customWidth="1"/>
    <col min="17" max="17" width="17.140625" customWidth="1"/>
  </cols>
  <sheetData>
    <row r="1" spans="1:26">
      <c r="A1" s="156" t="s">
        <v>0</v>
      </c>
      <c r="B1" s="296" t="s">
        <v>1</v>
      </c>
      <c r="C1" s="296" t="s">
        <v>2</v>
      </c>
      <c r="D1" s="296" t="s">
        <v>3380</v>
      </c>
      <c r="E1" s="296" t="s">
        <v>4</v>
      </c>
      <c r="F1" s="296" t="s">
        <v>25</v>
      </c>
      <c r="G1" s="296" t="s">
        <v>6</v>
      </c>
      <c r="H1" s="296" t="s">
        <v>7</v>
      </c>
      <c r="I1" s="306" t="s">
        <v>9</v>
      </c>
      <c r="J1" s="306" t="s">
        <v>10</v>
      </c>
      <c r="K1" s="296" t="s">
        <v>12</v>
      </c>
      <c r="L1" s="296" t="s">
        <v>13</v>
      </c>
      <c r="M1" s="296" t="s">
        <v>14</v>
      </c>
      <c r="N1" s="296" t="s">
        <v>2710</v>
      </c>
      <c r="O1" s="296" t="s">
        <v>15</v>
      </c>
      <c r="P1" s="446" t="s">
        <v>16</v>
      </c>
      <c r="Q1" s="296" t="s">
        <v>4761</v>
      </c>
      <c r="R1" s="296" t="s">
        <v>4140</v>
      </c>
      <c r="S1" s="296" t="s">
        <v>4762</v>
      </c>
      <c r="T1" s="446"/>
      <c r="U1" s="152"/>
      <c r="V1" s="152"/>
      <c r="W1" s="152"/>
      <c r="X1" s="152"/>
      <c r="Y1" s="152"/>
      <c r="Z1" s="152"/>
    </row>
    <row r="2" spans="1:26">
      <c r="A2" s="107" t="s">
        <v>4781</v>
      </c>
      <c r="B2" s="92" t="s">
        <v>4782</v>
      </c>
      <c r="C2" s="107"/>
      <c r="D2" s="92" t="s">
        <v>49</v>
      </c>
      <c r="E2" s="107"/>
      <c r="F2" s="107" t="s">
        <v>4783</v>
      </c>
      <c r="G2" s="121" t="s">
        <v>4784</v>
      </c>
      <c r="H2" s="92" t="s">
        <v>27</v>
      </c>
      <c r="I2" s="122">
        <v>20000</v>
      </c>
      <c r="J2" s="122">
        <v>12000</v>
      </c>
      <c r="K2" s="107"/>
      <c r="L2" s="121" t="s">
        <v>4785</v>
      </c>
      <c r="M2" s="92" t="s">
        <v>30</v>
      </c>
      <c r="N2" s="460">
        <v>45187</v>
      </c>
      <c r="O2" s="107" t="s">
        <v>4786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</sheetData>
  <conditionalFormatting sqref="L1">
    <cfRule type="expression" dxfId="7" priority="1">
      <formula>COUNTIF(L:L,L1)&gt;1</formula>
    </cfRule>
  </conditionalFormatting>
  <hyperlinks>
    <hyperlink ref="G2" r:id="rId1" xr:uid="{00000000-0004-0000-1D00-000000000000}"/>
    <hyperlink ref="L2" r:id="rId2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S25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ColWidth="12.5703125" defaultRowHeight="15.75" customHeight="1"/>
  <cols>
    <col min="1" max="1" width="19.85546875" customWidth="1"/>
    <col min="2" max="2" width="27.42578125" customWidth="1"/>
    <col min="3" max="3" width="19.42578125" customWidth="1"/>
    <col min="4" max="4" width="9.42578125" customWidth="1"/>
    <col min="5" max="5" width="16.140625" customWidth="1"/>
    <col min="6" max="6" width="15.7109375" customWidth="1"/>
    <col min="7" max="7" width="40.28515625" customWidth="1"/>
    <col min="8" max="8" width="17.28515625" customWidth="1"/>
    <col min="9" max="9" width="7" customWidth="1"/>
    <col min="10" max="10" width="7.5703125" bestFit="1" customWidth="1"/>
    <col min="11" max="11" width="12.42578125" customWidth="1"/>
    <col min="12" max="12" width="52.7109375" customWidth="1"/>
    <col min="13" max="13" width="11" customWidth="1"/>
    <col min="14" max="14" width="9.42578125" customWidth="1"/>
    <col min="15" max="15" width="16.42578125" customWidth="1"/>
    <col min="16" max="16" width="11.42578125" customWidth="1"/>
    <col min="17" max="17" width="18.28515625" customWidth="1"/>
    <col min="18" max="18" width="8" customWidth="1"/>
    <col min="19" max="19" width="14" customWidth="1"/>
  </cols>
  <sheetData>
    <row r="1" spans="1:19" ht="12.75">
      <c r="A1" s="156" t="s">
        <v>0</v>
      </c>
      <c r="B1" s="296" t="s">
        <v>1</v>
      </c>
      <c r="C1" s="296" t="s">
        <v>2</v>
      </c>
      <c r="D1" s="296" t="s">
        <v>3380</v>
      </c>
      <c r="E1" s="296" t="s">
        <v>4</v>
      </c>
      <c r="F1" s="296" t="s">
        <v>25</v>
      </c>
      <c r="G1" s="296" t="s">
        <v>6</v>
      </c>
      <c r="H1" s="296" t="s">
        <v>7</v>
      </c>
      <c r="I1" s="681" t="s">
        <v>9</v>
      </c>
      <c r="J1" s="306" t="s">
        <v>10</v>
      </c>
      <c r="K1" s="296" t="s">
        <v>12</v>
      </c>
      <c r="L1" s="296" t="s">
        <v>13</v>
      </c>
      <c r="M1" s="296" t="s">
        <v>14</v>
      </c>
      <c r="N1" s="296" t="s">
        <v>2710</v>
      </c>
      <c r="O1" s="296" t="s">
        <v>15</v>
      </c>
      <c r="P1" s="446" t="s">
        <v>16</v>
      </c>
      <c r="Q1" s="296" t="s">
        <v>4761</v>
      </c>
      <c r="R1" s="296" t="s">
        <v>4140</v>
      </c>
      <c r="S1" s="296" t="s">
        <v>4762</v>
      </c>
    </row>
    <row r="2" spans="1:19" ht="12.75">
      <c r="A2" s="172" t="s">
        <v>4787</v>
      </c>
      <c r="B2" s="777" t="s">
        <v>4788</v>
      </c>
      <c r="C2" s="168" t="s">
        <v>39</v>
      </c>
      <c r="D2" s="22" t="s">
        <v>4722</v>
      </c>
      <c r="E2" s="243">
        <v>676</v>
      </c>
      <c r="F2" s="45" t="s">
        <v>25</v>
      </c>
      <c r="G2" s="222" t="s">
        <v>4789</v>
      </c>
      <c r="H2" s="168" t="s">
        <v>27</v>
      </c>
      <c r="I2" s="174">
        <v>120000</v>
      </c>
      <c r="J2" s="243">
        <v>70000</v>
      </c>
      <c r="K2" s="168" t="s">
        <v>4790</v>
      </c>
      <c r="L2" s="778" t="s">
        <v>4791</v>
      </c>
      <c r="M2" s="168" t="s">
        <v>30</v>
      </c>
      <c r="N2" s="177">
        <v>45035</v>
      </c>
      <c r="O2" s="458">
        <v>7</v>
      </c>
      <c r="P2" s="22"/>
      <c r="Q2" s="22"/>
      <c r="R2" s="22"/>
      <c r="S2" s="22"/>
    </row>
    <row r="3" spans="1:19" ht="12.75">
      <c r="A3" s="172" t="s">
        <v>4787</v>
      </c>
      <c r="B3" s="22" t="s">
        <v>4792</v>
      </c>
      <c r="C3" s="168" t="s">
        <v>4793</v>
      </c>
      <c r="D3" s="22" t="s">
        <v>4722</v>
      </c>
      <c r="E3" s="243">
        <v>676</v>
      </c>
      <c r="F3" s="45" t="s">
        <v>25</v>
      </c>
      <c r="G3" s="222" t="s">
        <v>4794</v>
      </c>
      <c r="H3" s="243" t="s">
        <v>696</v>
      </c>
      <c r="I3" s="174">
        <v>55000</v>
      </c>
      <c r="J3" s="243">
        <v>25000</v>
      </c>
      <c r="K3" s="168" t="s">
        <v>4790</v>
      </c>
      <c r="L3" s="778" t="s">
        <v>4795</v>
      </c>
      <c r="M3" s="168" t="s">
        <v>30</v>
      </c>
      <c r="N3" s="177">
        <v>45022</v>
      </c>
      <c r="O3" s="22" t="s">
        <v>4796</v>
      </c>
      <c r="P3" s="22"/>
      <c r="Q3" s="22"/>
      <c r="R3" s="22"/>
      <c r="S3" s="22"/>
    </row>
    <row r="4" spans="1:19" ht="12.75">
      <c r="A4" s="172" t="s">
        <v>4787</v>
      </c>
      <c r="B4" s="22" t="s">
        <v>4797</v>
      </c>
      <c r="C4" s="168" t="s">
        <v>4798</v>
      </c>
      <c r="D4" s="22" t="s">
        <v>4722</v>
      </c>
      <c r="E4" s="243">
        <v>676</v>
      </c>
      <c r="F4" s="45" t="s">
        <v>25</v>
      </c>
      <c r="G4" s="222" t="s">
        <v>4799</v>
      </c>
      <c r="H4" s="243" t="s">
        <v>1149</v>
      </c>
      <c r="I4" s="174">
        <v>40000</v>
      </c>
      <c r="J4" s="243">
        <v>25000</v>
      </c>
      <c r="K4" s="168" t="s">
        <v>4790</v>
      </c>
      <c r="L4" s="778" t="s">
        <v>4800</v>
      </c>
      <c r="M4" s="168" t="s">
        <v>30</v>
      </c>
      <c r="N4" s="177">
        <v>45025</v>
      </c>
      <c r="O4" s="22" t="s">
        <v>4801</v>
      </c>
      <c r="P4" s="22"/>
      <c r="Q4" s="22"/>
      <c r="R4" s="22"/>
      <c r="S4" s="22"/>
    </row>
    <row r="5" spans="1:19" ht="12.75">
      <c r="A5" s="172" t="s">
        <v>4787</v>
      </c>
      <c r="B5" s="22" t="s">
        <v>4802</v>
      </c>
      <c r="C5" s="168" t="s">
        <v>4803</v>
      </c>
      <c r="D5" s="22" t="s">
        <v>4722</v>
      </c>
      <c r="E5" s="243">
        <v>676</v>
      </c>
      <c r="F5" s="45" t="s">
        <v>25</v>
      </c>
      <c r="G5" s="222" t="s">
        <v>4804</v>
      </c>
      <c r="H5" s="168" t="s">
        <v>4805</v>
      </c>
      <c r="I5" s="174">
        <v>40000</v>
      </c>
      <c r="J5" s="243">
        <v>15000</v>
      </c>
      <c r="K5" s="168" t="s">
        <v>4790</v>
      </c>
      <c r="L5" s="778" t="s">
        <v>4806</v>
      </c>
      <c r="M5" s="168" t="s">
        <v>30</v>
      </c>
      <c r="N5" s="177">
        <v>45019</v>
      </c>
      <c r="O5" s="22" t="s">
        <v>4807</v>
      </c>
      <c r="P5" s="22"/>
      <c r="Q5" s="22"/>
      <c r="R5" s="22"/>
      <c r="S5" s="22"/>
    </row>
    <row r="6" spans="1:19" ht="12.75">
      <c r="A6" s="172" t="s">
        <v>4787</v>
      </c>
      <c r="B6" s="22" t="s">
        <v>4808</v>
      </c>
      <c r="C6" s="168" t="s">
        <v>4809</v>
      </c>
      <c r="D6" s="22" t="s">
        <v>4722</v>
      </c>
      <c r="E6" s="243">
        <v>676</v>
      </c>
      <c r="F6" s="45" t="s">
        <v>25</v>
      </c>
      <c r="G6" s="222" t="s">
        <v>4810</v>
      </c>
      <c r="H6" s="243" t="s">
        <v>1149</v>
      </c>
      <c r="I6" s="174">
        <v>40000</v>
      </c>
      <c r="J6" s="243">
        <v>10000</v>
      </c>
      <c r="K6" s="168" t="s">
        <v>4790</v>
      </c>
      <c r="L6" s="778" t="s">
        <v>4811</v>
      </c>
      <c r="M6" s="168" t="s">
        <v>30</v>
      </c>
      <c r="N6" s="177">
        <v>45027</v>
      </c>
      <c r="O6" s="22" t="s">
        <v>4812</v>
      </c>
      <c r="P6" s="22"/>
      <c r="Q6" s="22"/>
      <c r="R6" s="22"/>
      <c r="S6" s="22"/>
    </row>
    <row r="7" spans="1:19" ht="12.75">
      <c r="A7" s="172" t="s">
        <v>4787</v>
      </c>
      <c r="B7" s="779" t="s">
        <v>4813</v>
      </c>
      <c r="C7" s="168" t="s">
        <v>1189</v>
      </c>
      <c r="D7" s="22" t="s">
        <v>4722</v>
      </c>
      <c r="E7" s="243">
        <v>676</v>
      </c>
      <c r="F7" s="45" t="s">
        <v>25</v>
      </c>
      <c r="G7" s="222" t="s">
        <v>4814</v>
      </c>
      <c r="H7" s="243" t="s">
        <v>27</v>
      </c>
      <c r="I7" s="174">
        <v>50000</v>
      </c>
      <c r="J7" s="243">
        <v>22000</v>
      </c>
      <c r="K7" s="168" t="s">
        <v>4790</v>
      </c>
      <c r="L7" s="778" t="s">
        <v>4815</v>
      </c>
      <c r="M7" s="168" t="s">
        <v>30</v>
      </c>
      <c r="N7" s="177">
        <v>45019</v>
      </c>
      <c r="O7" s="22" t="s">
        <v>4816</v>
      </c>
      <c r="P7" s="22"/>
      <c r="Q7" s="22"/>
      <c r="R7" s="22"/>
      <c r="S7" s="22"/>
    </row>
    <row r="8" spans="1:19" ht="12.75">
      <c r="A8" s="172" t="s">
        <v>4787</v>
      </c>
      <c r="B8" s="22" t="s">
        <v>103</v>
      </c>
      <c r="C8" s="168" t="s">
        <v>4817</v>
      </c>
      <c r="D8" s="22" t="s">
        <v>4722</v>
      </c>
      <c r="E8" s="243">
        <v>676</v>
      </c>
      <c r="F8" s="45" t="s">
        <v>25</v>
      </c>
      <c r="G8" s="222" t="s">
        <v>4818</v>
      </c>
      <c r="H8" s="243" t="s">
        <v>27</v>
      </c>
      <c r="I8" s="174">
        <v>20000</v>
      </c>
      <c r="J8" s="243">
        <v>7000</v>
      </c>
      <c r="K8" s="168" t="s">
        <v>4790</v>
      </c>
      <c r="L8" s="778" t="s">
        <v>4819</v>
      </c>
      <c r="M8" s="168" t="s">
        <v>30</v>
      </c>
      <c r="N8" s="177">
        <v>45021</v>
      </c>
      <c r="O8" s="22" t="s">
        <v>4820</v>
      </c>
      <c r="P8" s="22"/>
      <c r="Q8" s="22"/>
      <c r="R8" s="22"/>
      <c r="S8" s="22"/>
    </row>
    <row r="9" spans="1:19" ht="16.5" customHeight="1">
      <c r="A9" s="94" t="s">
        <v>4821</v>
      </c>
      <c r="B9" s="94" t="s">
        <v>4822</v>
      </c>
      <c r="C9" s="99" t="s">
        <v>481</v>
      </c>
      <c r="D9" s="22" t="s">
        <v>4722</v>
      </c>
      <c r="E9" s="243">
        <v>695</v>
      </c>
      <c r="F9" s="45" t="s">
        <v>691</v>
      </c>
      <c r="G9" s="246" t="s">
        <v>4823</v>
      </c>
      <c r="H9" s="95" t="s">
        <v>27</v>
      </c>
      <c r="I9" s="103">
        <v>70000</v>
      </c>
      <c r="J9" s="103">
        <v>40000</v>
      </c>
      <c r="K9" s="168" t="s">
        <v>4790</v>
      </c>
      <c r="L9" s="121" t="s">
        <v>4824</v>
      </c>
      <c r="M9" s="92" t="s">
        <v>30</v>
      </c>
      <c r="N9" s="460">
        <v>45060</v>
      </c>
      <c r="O9" s="107" t="s">
        <v>4825</v>
      </c>
      <c r="P9" s="107"/>
      <c r="Q9" s="107"/>
      <c r="R9" s="107"/>
      <c r="S9" s="92" t="s">
        <v>4728</v>
      </c>
    </row>
    <row r="10" spans="1:19" ht="12.75">
      <c r="A10" s="94" t="s">
        <v>4821</v>
      </c>
      <c r="B10" s="94" t="s">
        <v>3668</v>
      </c>
      <c r="C10" s="99" t="s">
        <v>4793</v>
      </c>
      <c r="D10" s="22" t="s">
        <v>4722</v>
      </c>
      <c r="E10" s="243">
        <v>695</v>
      </c>
      <c r="F10" s="45" t="s">
        <v>691</v>
      </c>
      <c r="G10" s="259" t="s">
        <v>4826</v>
      </c>
      <c r="H10" s="293" t="s">
        <v>2393</v>
      </c>
      <c r="I10" s="103">
        <v>40000</v>
      </c>
      <c r="J10" s="103">
        <v>10000</v>
      </c>
      <c r="K10" s="168" t="s">
        <v>4790</v>
      </c>
      <c r="L10" s="121" t="s">
        <v>4827</v>
      </c>
      <c r="M10" s="92" t="s">
        <v>30</v>
      </c>
      <c r="N10" s="460">
        <v>45058</v>
      </c>
      <c r="O10" s="107" t="s">
        <v>4828</v>
      </c>
      <c r="P10" s="107"/>
      <c r="Q10" s="107"/>
      <c r="R10" s="107"/>
      <c r="S10" s="92" t="s">
        <v>4829</v>
      </c>
    </row>
    <row r="11" spans="1:19" ht="12.75">
      <c r="A11" s="94" t="s">
        <v>4821</v>
      </c>
      <c r="B11" s="94" t="s">
        <v>694</v>
      </c>
      <c r="C11" s="99" t="s">
        <v>39</v>
      </c>
      <c r="D11" s="22" t="s">
        <v>4722</v>
      </c>
      <c r="E11" s="243">
        <v>695</v>
      </c>
      <c r="F11" s="45" t="s">
        <v>691</v>
      </c>
      <c r="G11" s="96" t="s">
        <v>1725</v>
      </c>
      <c r="H11" s="293" t="s">
        <v>27</v>
      </c>
      <c r="I11" s="103">
        <v>65000</v>
      </c>
      <c r="J11" s="103">
        <v>40000</v>
      </c>
      <c r="K11" s="168" t="s">
        <v>4790</v>
      </c>
      <c r="L11" s="121" t="s">
        <v>4830</v>
      </c>
      <c r="M11" s="92" t="s">
        <v>30</v>
      </c>
      <c r="N11" s="460">
        <v>45058</v>
      </c>
      <c r="O11" s="107" t="s">
        <v>4831</v>
      </c>
      <c r="P11" s="107"/>
      <c r="Q11" s="107"/>
      <c r="R11" s="107"/>
      <c r="S11" s="92" t="s">
        <v>4832</v>
      </c>
    </row>
    <row r="12" spans="1:19" ht="12.75">
      <c r="A12" s="94" t="s">
        <v>4821</v>
      </c>
      <c r="B12" s="780" t="s">
        <v>4813</v>
      </c>
      <c r="C12" s="99" t="s">
        <v>402</v>
      </c>
      <c r="D12" s="22" t="s">
        <v>4722</v>
      </c>
      <c r="E12" s="243">
        <v>695</v>
      </c>
      <c r="F12" s="45" t="s">
        <v>691</v>
      </c>
      <c r="G12" s="96" t="s">
        <v>4814</v>
      </c>
      <c r="H12" s="293" t="s">
        <v>27</v>
      </c>
      <c r="I12" s="103">
        <v>55000</v>
      </c>
      <c r="J12" s="103">
        <v>25000</v>
      </c>
      <c r="K12" s="168" t="s">
        <v>4790</v>
      </c>
      <c r="L12" s="121" t="s">
        <v>4833</v>
      </c>
      <c r="M12" s="92" t="s">
        <v>30</v>
      </c>
      <c r="N12" s="460">
        <v>45064</v>
      </c>
      <c r="O12" s="107" t="s">
        <v>4834</v>
      </c>
      <c r="P12" s="107"/>
      <c r="Q12" s="107"/>
      <c r="R12" s="107"/>
      <c r="S12" s="92"/>
    </row>
    <row r="13" spans="1:19" ht="12.75">
      <c r="A13" s="94" t="s">
        <v>4821</v>
      </c>
      <c r="B13" s="94" t="s">
        <v>4835</v>
      </c>
      <c r="C13" s="99" t="s">
        <v>481</v>
      </c>
      <c r="D13" s="22" t="s">
        <v>4722</v>
      </c>
      <c r="E13" s="243">
        <v>695</v>
      </c>
      <c r="F13" s="45" t="s">
        <v>691</v>
      </c>
      <c r="G13" s="96" t="s">
        <v>4836</v>
      </c>
      <c r="H13" s="293" t="s">
        <v>2662</v>
      </c>
      <c r="I13" s="103">
        <v>55000</v>
      </c>
      <c r="J13" s="103">
        <v>35000</v>
      </c>
      <c r="K13" s="168" t="s">
        <v>4790</v>
      </c>
      <c r="L13" s="781" t="s">
        <v>4837</v>
      </c>
      <c r="M13" s="92" t="s">
        <v>30</v>
      </c>
      <c r="N13" s="460">
        <v>45061</v>
      </c>
      <c r="O13" s="107" t="s">
        <v>4838</v>
      </c>
      <c r="P13" s="107"/>
      <c r="Q13" s="107"/>
      <c r="R13" s="107"/>
      <c r="S13" s="92"/>
    </row>
    <row r="14" spans="1:19" ht="12.75">
      <c r="A14" s="94" t="s">
        <v>4821</v>
      </c>
      <c r="B14" s="118" t="s">
        <v>4839</v>
      </c>
      <c r="C14" s="99" t="s">
        <v>39</v>
      </c>
      <c r="D14" s="22" t="s">
        <v>4722</v>
      </c>
      <c r="E14" s="243">
        <v>695</v>
      </c>
      <c r="F14" s="45" t="s">
        <v>691</v>
      </c>
      <c r="G14" s="96" t="s">
        <v>4840</v>
      </c>
      <c r="H14" s="293" t="s">
        <v>27</v>
      </c>
      <c r="I14" s="103">
        <v>90000</v>
      </c>
      <c r="J14" s="103">
        <v>70000</v>
      </c>
      <c r="K14" s="168" t="s">
        <v>4790</v>
      </c>
      <c r="L14" s="121" t="s">
        <v>4841</v>
      </c>
      <c r="M14" s="92" t="s">
        <v>30</v>
      </c>
      <c r="N14" s="460">
        <v>45055</v>
      </c>
      <c r="O14" s="107" t="s">
        <v>4842</v>
      </c>
      <c r="P14" s="107"/>
      <c r="Q14" s="107"/>
      <c r="R14" s="107"/>
      <c r="S14" s="782" t="s">
        <v>4839</v>
      </c>
    </row>
    <row r="15" spans="1:19" ht="12.75">
      <c r="A15" s="94" t="s">
        <v>4821</v>
      </c>
      <c r="B15" s="94" t="s">
        <v>4843</v>
      </c>
      <c r="C15" s="99" t="s">
        <v>402</v>
      </c>
      <c r="D15" s="22" t="s">
        <v>4722</v>
      </c>
      <c r="E15" s="243">
        <v>695</v>
      </c>
      <c r="F15" s="45" t="s">
        <v>691</v>
      </c>
      <c r="G15" s="96" t="s">
        <v>4844</v>
      </c>
      <c r="H15" s="293" t="s">
        <v>27</v>
      </c>
      <c r="I15" s="103">
        <v>95000</v>
      </c>
      <c r="J15" s="103">
        <v>70000</v>
      </c>
      <c r="K15" s="168" t="s">
        <v>4790</v>
      </c>
      <c r="L15" s="121" t="s">
        <v>4845</v>
      </c>
      <c r="M15" s="92" t="s">
        <v>30</v>
      </c>
      <c r="N15" s="460">
        <v>45068</v>
      </c>
      <c r="O15" s="107" t="s">
        <v>4846</v>
      </c>
      <c r="P15" s="107"/>
      <c r="Q15" s="107"/>
      <c r="R15" s="107"/>
      <c r="S15" s="782" t="s">
        <v>4847</v>
      </c>
    </row>
    <row r="16" spans="1:19" ht="12.75">
      <c r="A16" s="94" t="s">
        <v>4821</v>
      </c>
      <c r="B16" s="94" t="s">
        <v>4792</v>
      </c>
      <c r="C16" s="99" t="s">
        <v>4793</v>
      </c>
      <c r="D16" s="22" t="s">
        <v>4722</v>
      </c>
      <c r="E16" s="243">
        <v>695</v>
      </c>
      <c r="F16" s="45" t="s">
        <v>691</v>
      </c>
      <c r="G16" s="96" t="s">
        <v>4794</v>
      </c>
      <c r="H16" s="293" t="s">
        <v>696</v>
      </c>
      <c r="I16" s="103">
        <v>55000</v>
      </c>
      <c r="J16" s="103">
        <v>25000</v>
      </c>
      <c r="K16" s="168" t="s">
        <v>4790</v>
      </c>
      <c r="L16" s="121" t="s">
        <v>4848</v>
      </c>
      <c r="M16" s="92" t="s">
        <v>30</v>
      </c>
      <c r="N16" s="460">
        <v>45057</v>
      </c>
      <c r="O16" s="107" t="s">
        <v>4849</v>
      </c>
      <c r="P16" s="107"/>
      <c r="Q16" s="107"/>
      <c r="R16" s="107"/>
      <c r="S16" s="92" t="s">
        <v>4850</v>
      </c>
    </row>
    <row r="17" spans="1:19" ht="12.75">
      <c r="A17" s="94" t="s">
        <v>4821</v>
      </c>
      <c r="B17" s="94" t="s">
        <v>4851</v>
      </c>
      <c r="C17" s="99" t="s">
        <v>4793</v>
      </c>
      <c r="D17" s="22" t="s">
        <v>4722</v>
      </c>
      <c r="E17" s="243">
        <v>695</v>
      </c>
      <c r="F17" s="45" t="s">
        <v>691</v>
      </c>
      <c r="G17" s="96" t="s">
        <v>4852</v>
      </c>
      <c r="H17" s="293" t="s">
        <v>2393</v>
      </c>
      <c r="I17" s="98">
        <v>45000</v>
      </c>
      <c r="J17" s="103">
        <v>20000</v>
      </c>
      <c r="K17" s="168" t="s">
        <v>4790</v>
      </c>
      <c r="L17" s="121" t="s">
        <v>4853</v>
      </c>
      <c r="M17" s="92" t="s">
        <v>30</v>
      </c>
      <c r="N17" s="460">
        <v>45055</v>
      </c>
      <c r="O17" s="107" t="s">
        <v>4854</v>
      </c>
      <c r="P17" s="107"/>
      <c r="Q17" s="107"/>
      <c r="R17" s="107"/>
      <c r="S17" s="92" t="s">
        <v>4855</v>
      </c>
    </row>
    <row r="18" spans="1:19" ht="12.75">
      <c r="A18" s="94" t="s">
        <v>4821</v>
      </c>
      <c r="B18" s="94" t="s">
        <v>3914</v>
      </c>
      <c r="C18" s="99" t="s">
        <v>39</v>
      </c>
      <c r="D18" s="22" t="s">
        <v>4722</v>
      </c>
      <c r="E18" s="243">
        <v>695</v>
      </c>
      <c r="F18" s="45" t="s">
        <v>691</v>
      </c>
      <c r="G18" s="96" t="s">
        <v>4856</v>
      </c>
      <c r="H18" s="293" t="s">
        <v>27</v>
      </c>
      <c r="I18" s="103">
        <v>45000</v>
      </c>
      <c r="J18" s="103">
        <v>30000</v>
      </c>
      <c r="K18" s="168" t="s">
        <v>4790</v>
      </c>
      <c r="L18" s="121" t="s">
        <v>4857</v>
      </c>
      <c r="M18" s="92" t="s">
        <v>30</v>
      </c>
      <c r="N18" s="460">
        <v>45061</v>
      </c>
      <c r="O18" s="107" t="s">
        <v>4858</v>
      </c>
      <c r="P18" s="107"/>
      <c r="Q18" s="107"/>
      <c r="R18" s="107"/>
      <c r="S18" s="92" t="s">
        <v>4859</v>
      </c>
    </row>
    <row r="19" spans="1:19" ht="12.75">
      <c r="A19" s="94" t="s">
        <v>4821</v>
      </c>
      <c r="B19" s="94" t="s">
        <v>4860</v>
      </c>
      <c r="C19" s="99" t="s">
        <v>4793</v>
      </c>
      <c r="D19" s="22" t="s">
        <v>4722</v>
      </c>
      <c r="E19" s="243">
        <v>695</v>
      </c>
      <c r="F19" s="45" t="s">
        <v>691</v>
      </c>
      <c r="G19" s="96" t="s">
        <v>4861</v>
      </c>
      <c r="H19" s="293" t="s">
        <v>2393</v>
      </c>
      <c r="I19" s="103">
        <v>40000</v>
      </c>
      <c r="J19" s="103">
        <v>14000</v>
      </c>
      <c r="K19" s="168" t="s">
        <v>4790</v>
      </c>
      <c r="L19" s="121" t="s">
        <v>4862</v>
      </c>
      <c r="M19" s="92" t="s">
        <v>30</v>
      </c>
      <c r="N19" s="460">
        <v>45063</v>
      </c>
      <c r="O19" s="107" t="s">
        <v>4863</v>
      </c>
      <c r="P19" s="107"/>
      <c r="Q19" s="107"/>
      <c r="R19" s="107"/>
      <c r="S19" s="92" t="s">
        <v>4864</v>
      </c>
    </row>
    <row r="20" spans="1:19" ht="12.75">
      <c r="A20" s="94" t="s">
        <v>4821</v>
      </c>
      <c r="B20" s="94" t="s">
        <v>4797</v>
      </c>
      <c r="C20" s="99" t="s">
        <v>4798</v>
      </c>
      <c r="D20" s="22" t="s">
        <v>4722</v>
      </c>
      <c r="E20" s="243">
        <v>695</v>
      </c>
      <c r="F20" s="45" t="s">
        <v>691</v>
      </c>
      <c r="G20" s="96" t="s">
        <v>4799</v>
      </c>
      <c r="H20" s="293" t="s">
        <v>1149</v>
      </c>
      <c r="I20" s="103">
        <v>40000</v>
      </c>
      <c r="J20" s="103">
        <v>25000</v>
      </c>
      <c r="K20" s="168" t="s">
        <v>4790</v>
      </c>
      <c r="L20" s="121" t="s">
        <v>4865</v>
      </c>
      <c r="M20" s="92" t="s">
        <v>30</v>
      </c>
      <c r="N20" s="460">
        <v>45055</v>
      </c>
      <c r="O20" s="107" t="s">
        <v>4866</v>
      </c>
      <c r="P20" s="107"/>
      <c r="Q20" s="107"/>
      <c r="R20" s="107"/>
      <c r="S20" s="92" t="s">
        <v>4867</v>
      </c>
    </row>
    <row r="21" spans="1:19" ht="12.75">
      <c r="A21" s="94" t="s">
        <v>4821</v>
      </c>
      <c r="B21" s="94" t="s">
        <v>4868</v>
      </c>
      <c r="C21" s="99" t="s">
        <v>4869</v>
      </c>
      <c r="D21" s="22" t="s">
        <v>4722</v>
      </c>
      <c r="E21" s="243">
        <v>695</v>
      </c>
      <c r="F21" s="45" t="s">
        <v>691</v>
      </c>
      <c r="G21" s="104" t="s">
        <v>4870</v>
      </c>
      <c r="H21" s="293" t="s">
        <v>27</v>
      </c>
      <c r="I21" s="103">
        <v>40000</v>
      </c>
      <c r="J21" s="103">
        <v>22000</v>
      </c>
      <c r="K21" s="168" t="s">
        <v>4790</v>
      </c>
      <c r="L21" s="121" t="s">
        <v>4871</v>
      </c>
      <c r="M21" s="92" t="s">
        <v>30</v>
      </c>
      <c r="N21" s="460">
        <v>45061</v>
      </c>
      <c r="O21" s="107" t="s">
        <v>4872</v>
      </c>
      <c r="P21" s="107"/>
      <c r="Q21" s="107"/>
      <c r="R21" s="107"/>
      <c r="S21" s="92" t="s">
        <v>4873</v>
      </c>
    </row>
    <row r="22" spans="1:19" ht="12.75">
      <c r="A22" s="94" t="s">
        <v>4821</v>
      </c>
      <c r="B22" s="780" t="s">
        <v>4874</v>
      </c>
      <c r="C22" s="99" t="s">
        <v>4793</v>
      </c>
      <c r="D22" s="22" t="s">
        <v>4722</v>
      </c>
      <c r="E22" s="243">
        <v>695</v>
      </c>
      <c r="F22" s="45" t="s">
        <v>691</v>
      </c>
      <c r="G22" s="96" t="s">
        <v>4875</v>
      </c>
      <c r="H22" s="293" t="s">
        <v>27</v>
      </c>
      <c r="I22" s="103">
        <v>65000</v>
      </c>
      <c r="J22" s="103">
        <v>43000</v>
      </c>
      <c r="K22" s="168" t="s">
        <v>4790</v>
      </c>
      <c r="L22" s="121" t="s">
        <v>4876</v>
      </c>
      <c r="M22" s="92" t="s">
        <v>30</v>
      </c>
      <c r="N22" s="460">
        <v>45067</v>
      </c>
      <c r="O22" s="107" t="s">
        <v>4877</v>
      </c>
      <c r="P22" s="107"/>
      <c r="Q22" s="107"/>
      <c r="R22" s="107"/>
      <c r="S22" s="92"/>
    </row>
    <row r="23" spans="1:19" ht="12.75">
      <c r="A23" s="94" t="s">
        <v>4821</v>
      </c>
      <c r="B23" s="94" t="s">
        <v>4878</v>
      </c>
      <c r="C23" s="99" t="s">
        <v>4793</v>
      </c>
      <c r="D23" s="22" t="s">
        <v>4722</v>
      </c>
      <c r="E23" s="243">
        <v>695</v>
      </c>
      <c r="F23" s="45" t="s">
        <v>691</v>
      </c>
      <c r="G23" s="96" t="s">
        <v>4879</v>
      </c>
      <c r="H23" s="293" t="s">
        <v>1149</v>
      </c>
      <c r="I23" s="103">
        <v>25000</v>
      </c>
      <c r="J23" s="103">
        <v>8000</v>
      </c>
      <c r="K23" s="168" t="s">
        <v>4790</v>
      </c>
      <c r="L23" s="121" t="s">
        <v>4880</v>
      </c>
      <c r="M23" s="92" t="s">
        <v>30</v>
      </c>
      <c r="N23" s="460">
        <v>45056</v>
      </c>
      <c r="O23" s="107" t="s">
        <v>4881</v>
      </c>
      <c r="P23" s="107"/>
      <c r="Q23" s="107"/>
      <c r="R23" s="107"/>
      <c r="S23" s="92" t="s">
        <v>4882</v>
      </c>
    </row>
    <row r="24" spans="1:19" ht="12.75">
      <c r="A24" s="94" t="s">
        <v>4821</v>
      </c>
      <c r="B24" s="94" t="s">
        <v>103</v>
      </c>
      <c r="C24" s="99" t="s">
        <v>481</v>
      </c>
      <c r="D24" s="22" t="s">
        <v>4722</v>
      </c>
      <c r="E24" s="243">
        <v>695</v>
      </c>
      <c r="F24" s="45" t="s">
        <v>691</v>
      </c>
      <c r="G24" s="96" t="s">
        <v>104</v>
      </c>
      <c r="H24" s="293" t="s">
        <v>27</v>
      </c>
      <c r="I24" s="103">
        <v>20000</v>
      </c>
      <c r="J24" s="103">
        <v>7000</v>
      </c>
      <c r="K24" s="168" t="s">
        <v>4790</v>
      </c>
      <c r="L24" s="121" t="s">
        <v>4883</v>
      </c>
      <c r="M24" s="92" t="s">
        <v>30</v>
      </c>
      <c r="N24" s="460">
        <v>45057</v>
      </c>
      <c r="O24" s="107" t="s">
        <v>240</v>
      </c>
      <c r="P24" s="107"/>
      <c r="Q24" s="107"/>
      <c r="R24" s="107"/>
      <c r="S24" s="92" t="s">
        <v>4884</v>
      </c>
    </row>
    <row r="25" spans="1:19" ht="12.75">
      <c r="I25" s="301">
        <f t="shared" ref="I25:J25" si="0">SUM(I9:I24)</f>
        <v>845000</v>
      </c>
      <c r="J25" s="301">
        <f t="shared" si="0"/>
        <v>484000</v>
      </c>
    </row>
  </sheetData>
  <customSheetViews>
    <customSheetView guid="{A8A37D35-B37B-4B92-BDD4-F45B85690077}" filter="1" showAutoFilter="1">
      <pageMargins left="0.7" right="0.7" top="0.75" bottom="0.75" header="0.3" footer="0.3"/>
      <autoFilter ref="C1:C1000" xr:uid="{5C92FD59-1338-4BBD-B4A0-557B7CB2641A}"/>
    </customSheetView>
  </customSheetViews>
  <conditionalFormatting sqref="L1:L997">
    <cfRule type="expression" dxfId="6" priority="1">
      <formula>COUNTIF(L:L,L1)&gt;1</formula>
    </cfRule>
  </conditionalFormatting>
  <hyperlinks>
    <hyperlink ref="G2" r:id="rId1" xr:uid="{00000000-0004-0000-1E00-000000000000}"/>
    <hyperlink ref="L2" r:id="rId2" xr:uid="{00000000-0004-0000-1E00-000001000000}"/>
    <hyperlink ref="G3" r:id="rId3" xr:uid="{00000000-0004-0000-1E00-000002000000}"/>
    <hyperlink ref="L3" r:id="rId4" xr:uid="{00000000-0004-0000-1E00-000003000000}"/>
    <hyperlink ref="G4" r:id="rId5" xr:uid="{00000000-0004-0000-1E00-000004000000}"/>
    <hyperlink ref="L4" r:id="rId6" xr:uid="{00000000-0004-0000-1E00-000005000000}"/>
    <hyperlink ref="G5" r:id="rId7" xr:uid="{00000000-0004-0000-1E00-000006000000}"/>
    <hyperlink ref="L5" r:id="rId8" xr:uid="{00000000-0004-0000-1E00-000007000000}"/>
    <hyperlink ref="G6" r:id="rId9" xr:uid="{00000000-0004-0000-1E00-000008000000}"/>
    <hyperlink ref="L6" r:id="rId10" xr:uid="{00000000-0004-0000-1E00-000009000000}"/>
    <hyperlink ref="G7" r:id="rId11" xr:uid="{00000000-0004-0000-1E00-00000A000000}"/>
    <hyperlink ref="L7" r:id="rId12" xr:uid="{00000000-0004-0000-1E00-00000B000000}"/>
    <hyperlink ref="G8" r:id="rId13" xr:uid="{00000000-0004-0000-1E00-00000C000000}"/>
    <hyperlink ref="L8" r:id="rId14" xr:uid="{00000000-0004-0000-1E00-00000D000000}"/>
    <hyperlink ref="G9" r:id="rId15" xr:uid="{00000000-0004-0000-1E00-00000E000000}"/>
    <hyperlink ref="L9" r:id="rId16" xr:uid="{00000000-0004-0000-1E00-00000F000000}"/>
    <hyperlink ref="G10" r:id="rId17" xr:uid="{00000000-0004-0000-1E00-000010000000}"/>
    <hyperlink ref="L10" r:id="rId18" xr:uid="{00000000-0004-0000-1E00-000011000000}"/>
    <hyperlink ref="G11" r:id="rId19" xr:uid="{00000000-0004-0000-1E00-000012000000}"/>
    <hyperlink ref="L11" r:id="rId20" xr:uid="{00000000-0004-0000-1E00-000013000000}"/>
    <hyperlink ref="G12" r:id="rId21" xr:uid="{00000000-0004-0000-1E00-000014000000}"/>
    <hyperlink ref="L12" r:id="rId22" xr:uid="{00000000-0004-0000-1E00-000015000000}"/>
    <hyperlink ref="G13" r:id="rId23" xr:uid="{00000000-0004-0000-1E00-000016000000}"/>
    <hyperlink ref="L13" r:id="rId24" xr:uid="{00000000-0004-0000-1E00-000017000000}"/>
    <hyperlink ref="G14" r:id="rId25" xr:uid="{00000000-0004-0000-1E00-000018000000}"/>
    <hyperlink ref="L14" r:id="rId26" xr:uid="{00000000-0004-0000-1E00-000019000000}"/>
    <hyperlink ref="G15" r:id="rId27" xr:uid="{00000000-0004-0000-1E00-00001A000000}"/>
    <hyperlink ref="L15" r:id="rId28" xr:uid="{00000000-0004-0000-1E00-00001B000000}"/>
    <hyperlink ref="G16" r:id="rId29" xr:uid="{00000000-0004-0000-1E00-00001C000000}"/>
    <hyperlink ref="L16" r:id="rId30" xr:uid="{00000000-0004-0000-1E00-00001D000000}"/>
    <hyperlink ref="G17" r:id="rId31" xr:uid="{00000000-0004-0000-1E00-00001E000000}"/>
    <hyperlink ref="L17" r:id="rId32" xr:uid="{00000000-0004-0000-1E00-00001F000000}"/>
    <hyperlink ref="G18" r:id="rId33" xr:uid="{00000000-0004-0000-1E00-000020000000}"/>
    <hyperlink ref="L18" r:id="rId34" xr:uid="{00000000-0004-0000-1E00-000021000000}"/>
    <hyperlink ref="G19" r:id="rId35" xr:uid="{00000000-0004-0000-1E00-000022000000}"/>
    <hyperlink ref="L19" r:id="rId36" xr:uid="{00000000-0004-0000-1E00-000023000000}"/>
    <hyperlink ref="G20" r:id="rId37" xr:uid="{00000000-0004-0000-1E00-000024000000}"/>
    <hyperlink ref="L20" r:id="rId38" xr:uid="{00000000-0004-0000-1E00-000025000000}"/>
    <hyperlink ref="G21" r:id="rId39" xr:uid="{00000000-0004-0000-1E00-000026000000}"/>
    <hyperlink ref="L21" r:id="rId40" xr:uid="{00000000-0004-0000-1E00-000027000000}"/>
    <hyperlink ref="G22" r:id="rId41" xr:uid="{00000000-0004-0000-1E00-000028000000}"/>
    <hyperlink ref="L22" r:id="rId42" xr:uid="{00000000-0004-0000-1E00-000029000000}"/>
    <hyperlink ref="G23" r:id="rId43" xr:uid="{00000000-0004-0000-1E00-00002A000000}"/>
    <hyperlink ref="L23" r:id="rId44" xr:uid="{00000000-0004-0000-1E00-00002B000000}"/>
    <hyperlink ref="G24" r:id="rId45" xr:uid="{00000000-0004-0000-1E00-00002C000000}"/>
    <hyperlink ref="L24" r:id="rId46" xr:uid="{00000000-0004-0000-1E00-00002D000000}"/>
  </hyperlinks>
  <pageMargins left="0.7" right="0.7" top="0.75" bottom="0.75" header="0.3" footer="0.3"/>
  <pageSetup orientation="portrait" r:id="rId4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AA997"/>
  <sheetViews>
    <sheetView workbookViewId="0">
      <selection activeCell="A2" sqref="A2"/>
    </sheetView>
  </sheetViews>
  <sheetFormatPr defaultColWidth="12.5703125" defaultRowHeight="15.75" customHeight="1"/>
  <cols>
    <col min="1" max="1" width="24.28515625" customWidth="1"/>
    <col min="2" max="2" width="24.42578125" customWidth="1"/>
    <col min="3" max="3" width="18.28515625" customWidth="1"/>
    <col min="5" max="5" width="18.7109375" customWidth="1"/>
    <col min="10" max="12" width="14.28515625" customWidth="1"/>
    <col min="13" max="13" width="15.42578125" customWidth="1"/>
  </cols>
  <sheetData>
    <row r="1" spans="1:27">
      <c r="A1" s="156" t="s">
        <v>4885</v>
      </c>
      <c r="B1" s="296" t="s">
        <v>1</v>
      </c>
      <c r="C1" s="296" t="s">
        <v>2</v>
      </c>
      <c r="D1" s="296" t="s">
        <v>3380</v>
      </c>
      <c r="E1" s="296" t="s">
        <v>6</v>
      </c>
      <c r="F1" s="296" t="s">
        <v>7</v>
      </c>
      <c r="G1" s="296" t="s">
        <v>9</v>
      </c>
      <c r="H1" s="306" t="s">
        <v>2704</v>
      </c>
      <c r="I1" s="296" t="s">
        <v>13</v>
      </c>
      <c r="J1" s="296" t="s">
        <v>14</v>
      </c>
      <c r="K1" s="296" t="s">
        <v>2710</v>
      </c>
      <c r="L1" s="296" t="s">
        <v>3381</v>
      </c>
      <c r="M1" s="296" t="s">
        <v>15</v>
      </c>
      <c r="N1" s="296" t="s">
        <v>4</v>
      </c>
      <c r="O1" s="783" t="s">
        <v>25</v>
      </c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7"/>
      <c r="AA1" s="397"/>
    </row>
    <row r="2" spans="1:27">
      <c r="A2" s="107" t="s">
        <v>4886</v>
      </c>
      <c r="B2" s="94" t="s">
        <v>528</v>
      </c>
      <c r="C2" s="92" t="s">
        <v>39</v>
      </c>
      <c r="D2" s="92" t="s">
        <v>49</v>
      </c>
      <c r="E2" s="96" t="s">
        <v>365</v>
      </c>
      <c r="F2" s="92" t="s">
        <v>27</v>
      </c>
      <c r="G2" s="153">
        <v>18000</v>
      </c>
      <c r="H2" s="153">
        <v>9000</v>
      </c>
      <c r="I2" s="283" t="s">
        <v>4887</v>
      </c>
      <c r="J2" s="92" t="s">
        <v>30</v>
      </c>
      <c r="K2" s="92"/>
      <c r="L2" s="107"/>
      <c r="M2" s="107" t="s">
        <v>1052</v>
      </c>
      <c r="N2" s="577" t="s">
        <v>4888</v>
      </c>
      <c r="O2" s="696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/>
      <c r="AA2" s="397"/>
    </row>
    <row r="3" spans="1:27">
      <c r="C3" s="152"/>
      <c r="H3" s="301"/>
      <c r="P3" s="397"/>
      <c r="Q3" s="397"/>
      <c r="R3" s="397"/>
      <c r="S3" s="397"/>
      <c r="T3" s="397"/>
      <c r="U3" s="397"/>
      <c r="V3" s="397"/>
      <c r="W3" s="397"/>
      <c r="X3" s="397"/>
      <c r="Y3" s="397"/>
      <c r="Z3" s="397"/>
      <c r="AA3" s="397"/>
    </row>
    <row r="4" spans="1:27">
      <c r="A4" s="400" t="s">
        <v>3887</v>
      </c>
      <c r="B4" s="538"/>
      <c r="C4" s="539"/>
      <c r="D4" s="538"/>
      <c r="E4" s="538"/>
      <c r="F4" s="538"/>
      <c r="G4" s="538"/>
      <c r="H4" s="540"/>
      <c r="I4" s="540"/>
      <c r="J4" s="540"/>
      <c r="K4" s="540"/>
      <c r="L4" s="538"/>
      <c r="M4" s="540"/>
      <c r="N4" s="538"/>
      <c r="O4" s="538"/>
      <c r="P4" s="397"/>
      <c r="Q4" s="397"/>
      <c r="R4" s="397"/>
      <c r="S4" s="397"/>
      <c r="T4" s="397"/>
      <c r="U4" s="397"/>
      <c r="V4" s="397"/>
      <c r="W4" s="397"/>
      <c r="X4" s="397"/>
      <c r="Y4" s="397"/>
      <c r="Z4" s="397"/>
      <c r="AA4" s="397"/>
    </row>
    <row r="5" spans="1:27">
      <c r="A5" s="400" t="s">
        <v>0</v>
      </c>
      <c r="B5" s="401" t="s">
        <v>1</v>
      </c>
      <c r="C5" s="401" t="s">
        <v>2</v>
      </c>
      <c r="D5" s="401" t="s">
        <v>3380</v>
      </c>
      <c r="E5" s="401" t="s">
        <v>6</v>
      </c>
      <c r="F5" s="401" t="s">
        <v>7</v>
      </c>
      <c r="G5" s="401" t="s">
        <v>9</v>
      </c>
      <c r="H5" s="525" t="s">
        <v>2704</v>
      </c>
      <c r="I5" s="401" t="s">
        <v>334</v>
      </c>
      <c r="J5" s="296" t="s">
        <v>14</v>
      </c>
      <c r="K5" s="541" t="s">
        <v>3888</v>
      </c>
      <c r="L5" s="401" t="s">
        <v>3381</v>
      </c>
      <c r="M5" s="401" t="s">
        <v>15</v>
      </c>
      <c r="N5" s="401" t="s">
        <v>4</v>
      </c>
      <c r="O5" s="695" t="s">
        <v>25</v>
      </c>
      <c r="P5" s="397"/>
      <c r="Q5" s="397"/>
      <c r="R5" s="397"/>
      <c r="S5" s="397"/>
      <c r="T5" s="397"/>
      <c r="U5" s="397"/>
      <c r="V5" s="397"/>
      <c r="W5" s="397"/>
      <c r="X5" s="397"/>
      <c r="Y5" s="397"/>
      <c r="Z5" s="397"/>
      <c r="AA5" s="397"/>
    </row>
    <row r="6" spans="1:27">
      <c r="A6" s="107" t="s">
        <v>4886</v>
      </c>
      <c r="B6" s="94" t="s">
        <v>847</v>
      </c>
      <c r="C6" s="92" t="s">
        <v>39</v>
      </c>
      <c r="D6" s="107"/>
      <c r="E6" s="96" t="s">
        <v>1532</v>
      </c>
      <c r="F6" s="92" t="s">
        <v>27</v>
      </c>
      <c r="G6" s="107">
        <v>22000</v>
      </c>
      <c r="H6" s="153">
        <v>15000</v>
      </c>
      <c r="I6" s="455" t="s">
        <v>4889</v>
      </c>
      <c r="J6" s="92" t="s">
        <v>30</v>
      </c>
      <c r="K6" s="91">
        <v>45155</v>
      </c>
      <c r="L6" s="107"/>
      <c r="M6" s="107" t="s">
        <v>1224</v>
      </c>
      <c r="N6" s="577" t="s">
        <v>4888</v>
      </c>
      <c r="O6" s="696"/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7"/>
      <c r="AA6" s="397"/>
    </row>
    <row r="7" spans="1:27">
      <c r="A7" s="107" t="s">
        <v>4886</v>
      </c>
      <c r="B7" s="94" t="s">
        <v>4890</v>
      </c>
      <c r="C7" s="92" t="s">
        <v>39</v>
      </c>
      <c r="D7" s="107"/>
      <c r="E7" s="96" t="s">
        <v>875</v>
      </c>
      <c r="F7" s="92" t="s">
        <v>27</v>
      </c>
      <c r="G7" s="107">
        <v>40000</v>
      </c>
      <c r="H7" s="153">
        <v>30000</v>
      </c>
      <c r="I7" s="455" t="s">
        <v>4891</v>
      </c>
      <c r="J7" s="92" t="s">
        <v>30</v>
      </c>
      <c r="K7" s="91">
        <v>45155</v>
      </c>
      <c r="L7" s="107"/>
      <c r="M7" s="107"/>
      <c r="N7" s="577" t="s">
        <v>4888</v>
      </c>
      <c r="O7" s="696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</row>
    <row r="8" spans="1:27">
      <c r="A8" s="107" t="s">
        <v>4886</v>
      </c>
      <c r="B8" s="94" t="s">
        <v>528</v>
      </c>
      <c r="C8" s="92" t="s">
        <v>39</v>
      </c>
      <c r="D8" s="107"/>
      <c r="E8" s="96" t="s">
        <v>337</v>
      </c>
      <c r="F8" s="92" t="s">
        <v>27</v>
      </c>
      <c r="G8" s="107"/>
      <c r="H8" s="153" t="s">
        <v>343</v>
      </c>
      <c r="I8" s="407" t="s">
        <v>4892</v>
      </c>
      <c r="J8" s="92" t="s">
        <v>30</v>
      </c>
      <c r="K8" s="277">
        <v>45160</v>
      </c>
      <c r="L8" s="107"/>
      <c r="M8" s="107"/>
      <c r="N8" s="107"/>
      <c r="O8" s="696"/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</row>
    <row r="9" spans="1:27">
      <c r="C9" s="152"/>
      <c r="H9" s="301"/>
      <c r="P9" s="397"/>
      <c r="Q9" s="397"/>
      <c r="R9" s="397"/>
      <c r="S9" s="397"/>
      <c r="T9" s="397"/>
      <c r="U9" s="397"/>
      <c r="V9" s="397"/>
      <c r="W9" s="397"/>
      <c r="X9" s="397"/>
      <c r="Y9" s="397"/>
      <c r="Z9" s="397"/>
      <c r="AA9" s="397"/>
    </row>
    <row r="10" spans="1:27">
      <c r="C10" s="152"/>
      <c r="H10" s="301"/>
      <c r="P10" s="397"/>
      <c r="Q10" s="397"/>
      <c r="R10" s="397"/>
      <c r="S10" s="397"/>
      <c r="T10" s="397"/>
      <c r="U10" s="397"/>
      <c r="V10" s="397"/>
      <c r="W10" s="397"/>
      <c r="X10" s="397"/>
      <c r="Y10" s="397"/>
      <c r="Z10" s="397"/>
      <c r="AA10" s="397"/>
    </row>
    <row r="11" spans="1:27">
      <c r="A11" s="784" t="s">
        <v>4893</v>
      </c>
      <c r="C11" s="152"/>
      <c r="H11" s="301"/>
      <c r="P11" s="397"/>
      <c r="Q11" s="397"/>
      <c r="R11" s="397"/>
      <c r="S11" s="397"/>
      <c r="T11" s="397"/>
      <c r="U11" s="397"/>
      <c r="V11" s="397"/>
      <c r="W11" s="397"/>
      <c r="X11" s="397"/>
      <c r="Y11" s="397"/>
      <c r="Z11" s="397"/>
      <c r="AA11" s="397"/>
    </row>
    <row r="12" spans="1:27">
      <c r="A12" s="400" t="s">
        <v>0</v>
      </c>
      <c r="B12" s="401" t="s">
        <v>1</v>
      </c>
      <c r="C12" s="401" t="s">
        <v>2</v>
      </c>
      <c r="D12" s="401" t="s">
        <v>3380</v>
      </c>
      <c r="E12" s="401" t="s">
        <v>6</v>
      </c>
      <c r="F12" s="401" t="s">
        <v>7</v>
      </c>
      <c r="G12" s="401" t="s">
        <v>9</v>
      </c>
      <c r="H12" s="525" t="s">
        <v>2704</v>
      </c>
      <c r="I12" s="401" t="s">
        <v>334</v>
      </c>
      <c r="J12" s="296" t="s">
        <v>14</v>
      </c>
      <c r="K12" s="541" t="s">
        <v>3888</v>
      </c>
      <c r="L12" s="401" t="s">
        <v>3381</v>
      </c>
      <c r="M12" s="401" t="s">
        <v>15</v>
      </c>
      <c r="N12" s="401" t="s">
        <v>4</v>
      </c>
      <c r="O12" s="695" t="s">
        <v>25</v>
      </c>
      <c r="P12" s="397"/>
      <c r="Q12" s="397"/>
      <c r="R12" s="397"/>
      <c r="S12" s="397"/>
      <c r="T12" s="397"/>
      <c r="U12" s="397"/>
      <c r="V12" s="397"/>
      <c r="W12" s="397"/>
      <c r="X12" s="397"/>
      <c r="Y12" s="397"/>
      <c r="Z12" s="397"/>
      <c r="AA12" s="397"/>
    </row>
    <row r="13" spans="1:27">
      <c r="A13" s="107" t="s">
        <v>4894</v>
      </c>
      <c r="B13" s="107" t="s">
        <v>1528</v>
      </c>
      <c r="C13" s="92" t="s">
        <v>39</v>
      </c>
      <c r="D13" s="107"/>
      <c r="E13" s="121" t="s">
        <v>4895</v>
      </c>
      <c r="F13" s="92" t="s">
        <v>27</v>
      </c>
      <c r="G13" s="107">
        <v>33000</v>
      </c>
      <c r="H13" s="122">
        <v>16500</v>
      </c>
      <c r="I13" s="121" t="s">
        <v>4896</v>
      </c>
      <c r="J13" s="92" t="s">
        <v>30</v>
      </c>
      <c r="K13" s="91">
        <v>45155</v>
      </c>
      <c r="L13" s="107"/>
      <c r="M13" s="107" t="s">
        <v>4897</v>
      </c>
      <c r="N13" s="577" t="s">
        <v>4888</v>
      </c>
      <c r="O13" s="696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</row>
    <row r="14" spans="1:27">
      <c r="C14" s="152"/>
      <c r="H14" s="301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</row>
    <row r="15" spans="1:27">
      <c r="C15" s="152"/>
      <c r="H15" s="301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</row>
    <row r="16" spans="1:27">
      <c r="A16" s="785"/>
      <c r="B16" s="785"/>
      <c r="C16" s="786"/>
      <c r="D16" s="785"/>
      <c r="E16" s="785"/>
      <c r="F16" s="785"/>
      <c r="G16" s="785"/>
      <c r="H16" s="787"/>
      <c r="I16" s="785"/>
      <c r="J16" s="785"/>
      <c r="K16" s="785"/>
      <c r="L16" s="785"/>
      <c r="M16" s="785"/>
      <c r="N16" s="785"/>
      <c r="O16" s="785"/>
      <c r="P16" s="785"/>
      <c r="Q16" s="785"/>
      <c r="R16" s="785"/>
      <c r="S16" s="785"/>
      <c r="T16" s="785"/>
      <c r="U16" s="785"/>
      <c r="V16" s="785"/>
      <c r="W16" s="785"/>
      <c r="X16" s="785"/>
      <c r="Y16" s="785"/>
      <c r="Z16" s="785"/>
      <c r="AA16" s="785"/>
    </row>
    <row r="17" spans="1:27">
      <c r="A17" s="596"/>
      <c r="B17" s="596"/>
      <c r="C17" s="596"/>
      <c r="D17" s="596"/>
      <c r="E17" s="596"/>
      <c r="F17" s="596"/>
      <c r="G17" s="596"/>
      <c r="H17" s="788"/>
      <c r="I17" s="596"/>
      <c r="J17" s="789"/>
      <c r="K17" s="596"/>
      <c r="L17" s="596"/>
      <c r="M17" s="596"/>
      <c r="N17" s="596"/>
      <c r="O17" s="596"/>
      <c r="P17" s="596"/>
      <c r="Q17" s="596"/>
      <c r="R17" s="788"/>
      <c r="S17" s="596"/>
      <c r="T17" s="789"/>
      <c r="U17" s="397"/>
      <c r="V17" s="397"/>
      <c r="W17" s="397"/>
      <c r="X17" s="397"/>
      <c r="Y17" s="397"/>
      <c r="Z17" s="397"/>
      <c r="AA17" s="397"/>
    </row>
    <row r="18" spans="1:27">
      <c r="C18" s="152"/>
      <c r="H18" s="301"/>
    </row>
    <row r="19" spans="1:27">
      <c r="C19" s="152"/>
      <c r="H19" s="301"/>
    </row>
    <row r="20" spans="1:27">
      <c r="C20" s="152"/>
      <c r="H20" s="301"/>
    </row>
    <row r="21" spans="1:27">
      <c r="C21" s="152"/>
      <c r="H21" s="301"/>
    </row>
    <row r="22" spans="1:27">
      <c r="C22" s="152"/>
      <c r="H22" s="301"/>
    </row>
    <row r="23" spans="1:27">
      <c r="C23" s="152"/>
      <c r="H23" s="301"/>
    </row>
    <row r="24" spans="1:27">
      <c r="C24" s="152"/>
      <c r="H24" s="301"/>
    </row>
    <row r="25" spans="1:27">
      <c r="C25" s="152"/>
      <c r="H25" s="301"/>
    </row>
    <row r="26" spans="1:27">
      <c r="C26" s="152"/>
      <c r="H26" s="301"/>
    </row>
    <row r="27" spans="1:27">
      <c r="C27" s="152"/>
      <c r="H27" s="301"/>
    </row>
    <row r="28" spans="1:27">
      <c r="C28" s="152"/>
      <c r="H28" s="301"/>
    </row>
    <row r="29" spans="1:27">
      <c r="C29" s="152"/>
      <c r="H29" s="301"/>
    </row>
    <row r="30" spans="1:27">
      <c r="C30" s="152"/>
      <c r="H30" s="301"/>
    </row>
    <row r="31" spans="1:27">
      <c r="C31" s="152"/>
      <c r="H31" s="301"/>
    </row>
    <row r="32" spans="1:27">
      <c r="C32" s="152"/>
      <c r="H32" s="301"/>
    </row>
    <row r="33" spans="3:8">
      <c r="C33" s="152"/>
      <c r="H33" s="301"/>
    </row>
    <row r="34" spans="3:8">
      <c r="C34" s="152"/>
      <c r="H34" s="301"/>
    </row>
    <row r="35" spans="3:8">
      <c r="C35" s="152"/>
      <c r="H35" s="301"/>
    </row>
    <row r="36" spans="3:8">
      <c r="C36" s="152"/>
      <c r="H36" s="301"/>
    </row>
    <row r="37" spans="3:8">
      <c r="C37" s="152"/>
      <c r="H37" s="301"/>
    </row>
    <row r="38" spans="3:8">
      <c r="C38" s="152"/>
      <c r="H38" s="301"/>
    </row>
    <row r="39" spans="3:8">
      <c r="C39" s="152"/>
      <c r="H39" s="301"/>
    </row>
    <row r="40" spans="3:8">
      <c r="C40" s="152"/>
      <c r="H40" s="301"/>
    </row>
    <row r="41" spans="3:8">
      <c r="C41" s="152"/>
      <c r="H41" s="301"/>
    </row>
    <row r="42" spans="3:8">
      <c r="C42" s="152"/>
      <c r="H42" s="301"/>
    </row>
    <row r="43" spans="3:8">
      <c r="C43" s="152"/>
      <c r="H43" s="301"/>
    </row>
    <row r="44" spans="3:8">
      <c r="C44" s="152"/>
      <c r="H44" s="301"/>
    </row>
    <row r="45" spans="3:8">
      <c r="C45" s="152"/>
      <c r="H45" s="301"/>
    </row>
    <row r="46" spans="3:8">
      <c r="C46" s="152"/>
      <c r="H46" s="301"/>
    </row>
    <row r="47" spans="3:8">
      <c r="C47" s="152"/>
      <c r="H47" s="301"/>
    </row>
    <row r="48" spans="3:8">
      <c r="C48" s="152"/>
      <c r="H48" s="301"/>
    </row>
    <row r="49" spans="3:8">
      <c r="C49" s="152"/>
      <c r="H49" s="301"/>
    </row>
    <row r="50" spans="3:8">
      <c r="C50" s="152"/>
      <c r="H50" s="301"/>
    </row>
    <row r="51" spans="3:8">
      <c r="C51" s="152"/>
      <c r="H51" s="301"/>
    </row>
    <row r="52" spans="3:8">
      <c r="C52" s="152"/>
      <c r="H52" s="301"/>
    </row>
    <row r="53" spans="3:8">
      <c r="C53" s="152"/>
      <c r="H53" s="301"/>
    </row>
    <row r="54" spans="3:8">
      <c r="C54" s="152"/>
      <c r="H54" s="301"/>
    </row>
    <row r="55" spans="3:8">
      <c r="C55" s="152"/>
      <c r="H55" s="301"/>
    </row>
    <row r="56" spans="3:8">
      <c r="C56" s="152"/>
      <c r="H56" s="301"/>
    </row>
    <row r="57" spans="3:8">
      <c r="C57" s="152"/>
      <c r="H57" s="301"/>
    </row>
    <row r="58" spans="3:8">
      <c r="C58" s="152"/>
      <c r="H58" s="301"/>
    </row>
    <row r="59" spans="3:8">
      <c r="C59" s="152"/>
      <c r="H59" s="301"/>
    </row>
    <row r="60" spans="3:8">
      <c r="C60" s="152"/>
      <c r="H60" s="301"/>
    </row>
    <row r="61" spans="3:8">
      <c r="C61" s="152"/>
      <c r="H61" s="301"/>
    </row>
    <row r="62" spans="3:8">
      <c r="C62" s="152"/>
      <c r="H62" s="301"/>
    </row>
    <row r="63" spans="3:8">
      <c r="C63" s="152"/>
      <c r="H63" s="301"/>
    </row>
    <row r="64" spans="3:8">
      <c r="C64" s="152"/>
      <c r="H64" s="301"/>
    </row>
    <row r="65" spans="3:8">
      <c r="C65" s="152"/>
      <c r="H65" s="301"/>
    </row>
    <row r="66" spans="3:8">
      <c r="C66" s="152"/>
      <c r="H66" s="301"/>
    </row>
    <row r="67" spans="3:8">
      <c r="C67" s="152"/>
      <c r="H67" s="301"/>
    </row>
    <row r="68" spans="3:8">
      <c r="C68" s="152"/>
      <c r="H68" s="301"/>
    </row>
    <row r="69" spans="3:8">
      <c r="C69" s="152"/>
      <c r="H69" s="301"/>
    </row>
    <row r="70" spans="3:8">
      <c r="C70" s="152"/>
      <c r="H70" s="301"/>
    </row>
    <row r="71" spans="3:8">
      <c r="C71" s="152"/>
      <c r="H71" s="301"/>
    </row>
    <row r="72" spans="3:8">
      <c r="C72" s="152"/>
      <c r="H72" s="301"/>
    </row>
    <row r="73" spans="3:8">
      <c r="C73" s="152"/>
      <c r="H73" s="301"/>
    </row>
    <row r="74" spans="3:8">
      <c r="C74" s="152"/>
      <c r="H74" s="301"/>
    </row>
    <row r="75" spans="3:8">
      <c r="C75" s="152"/>
      <c r="H75" s="301"/>
    </row>
    <row r="76" spans="3:8">
      <c r="C76" s="152"/>
      <c r="H76" s="301"/>
    </row>
    <row r="77" spans="3:8">
      <c r="C77" s="152"/>
      <c r="H77" s="301"/>
    </row>
    <row r="78" spans="3:8">
      <c r="C78" s="152"/>
      <c r="H78" s="301"/>
    </row>
    <row r="79" spans="3:8">
      <c r="C79" s="152"/>
      <c r="H79" s="301"/>
    </row>
    <row r="80" spans="3:8">
      <c r="C80" s="152"/>
      <c r="H80" s="301"/>
    </row>
    <row r="81" spans="3:8">
      <c r="C81" s="152"/>
      <c r="H81" s="301"/>
    </row>
    <row r="82" spans="3:8">
      <c r="C82" s="152"/>
      <c r="H82" s="301"/>
    </row>
    <row r="83" spans="3:8">
      <c r="C83" s="152"/>
      <c r="H83" s="301"/>
    </row>
    <row r="84" spans="3:8">
      <c r="C84" s="152"/>
      <c r="H84" s="301"/>
    </row>
    <row r="85" spans="3:8">
      <c r="C85" s="152"/>
      <c r="H85" s="301"/>
    </row>
    <row r="86" spans="3:8">
      <c r="C86" s="152"/>
      <c r="H86" s="301"/>
    </row>
    <row r="87" spans="3:8">
      <c r="C87" s="152"/>
      <c r="H87" s="301"/>
    </row>
    <row r="88" spans="3:8">
      <c r="C88" s="152"/>
      <c r="H88" s="301"/>
    </row>
    <row r="89" spans="3:8">
      <c r="C89" s="152"/>
      <c r="H89" s="301"/>
    </row>
    <row r="90" spans="3:8">
      <c r="C90" s="152"/>
      <c r="H90" s="301"/>
    </row>
    <row r="91" spans="3:8">
      <c r="C91" s="152"/>
      <c r="H91" s="301"/>
    </row>
    <row r="92" spans="3:8">
      <c r="C92" s="152"/>
      <c r="H92" s="301"/>
    </row>
    <row r="93" spans="3:8">
      <c r="C93" s="152"/>
      <c r="H93" s="301"/>
    </row>
    <row r="94" spans="3:8">
      <c r="C94" s="152"/>
      <c r="H94" s="301"/>
    </row>
    <row r="95" spans="3:8">
      <c r="C95" s="152"/>
      <c r="H95" s="301"/>
    </row>
    <row r="96" spans="3:8">
      <c r="C96" s="152"/>
      <c r="H96" s="301"/>
    </row>
    <row r="97" spans="3:8">
      <c r="C97" s="152"/>
      <c r="H97" s="301"/>
    </row>
    <row r="98" spans="3:8">
      <c r="C98" s="152"/>
      <c r="H98" s="301"/>
    </row>
    <row r="99" spans="3:8">
      <c r="C99" s="152"/>
      <c r="H99" s="301"/>
    </row>
    <row r="100" spans="3:8">
      <c r="C100" s="152"/>
      <c r="H100" s="301"/>
    </row>
    <row r="101" spans="3:8">
      <c r="C101" s="152"/>
      <c r="H101" s="301"/>
    </row>
    <row r="102" spans="3:8">
      <c r="C102" s="152"/>
      <c r="H102" s="301"/>
    </row>
    <row r="103" spans="3:8">
      <c r="C103" s="152"/>
      <c r="H103" s="301"/>
    </row>
    <row r="104" spans="3:8">
      <c r="C104" s="152"/>
      <c r="H104" s="301"/>
    </row>
    <row r="105" spans="3:8">
      <c r="C105" s="152"/>
      <c r="H105" s="301"/>
    </row>
    <row r="106" spans="3:8">
      <c r="C106" s="152"/>
      <c r="H106" s="301"/>
    </row>
    <row r="107" spans="3:8">
      <c r="C107" s="152"/>
      <c r="H107" s="301"/>
    </row>
    <row r="108" spans="3:8">
      <c r="C108" s="152"/>
      <c r="H108" s="301"/>
    </row>
    <row r="109" spans="3:8">
      <c r="C109" s="152"/>
      <c r="H109" s="301"/>
    </row>
    <row r="110" spans="3:8">
      <c r="C110" s="152"/>
      <c r="H110" s="301"/>
    </row>
    <row r="111" spans="3:8">
      <c r="C111" s="152"/>
      <c r="H111" s="301"/>
    </row>
    <row r="112" spans="3:8">
      <c r="C112" s="152"/>
      <c r="H112" s="301"/>
    </row>
    <row r="113" spans="3:8">
      <c r="C113" s="152"/>
      <c r="H113" s="301"/>
    </row>
    <row r="114" spans="3:8">
      <c r="C114" s="152"/>
      <c r="H114" s="301"/>
    </row>
    <row r="115" spans="3:8">
      <c r="C115" s="152"/>
      <c r="H115" s="301"/>
    </row>
    <row r="116" spans="3:8">
      <c r="C116" s="152"/>
      <c r="H116" s="301"/>
    </row>
    <row r="117" spans="3:8">
      <c r="C117" s="152"/>
      <c r="H117" s="301"/>
    </row>
    <row r="118" spans="3:8">
      <c r="C118" s="152"/>
      <c r="H118" s="301"/>
    </row>
    <row r="119" spans="3:8">
      <c r="C119" s="152"/>
      <c r="H119" s="301"/>
    </row>
    <row r="120" spans="3:8">
      <c r="C120" s="152"/>
      <c r="H120" s="301"/>
    </row>
    <row r="121" spans="3:8">
      <c r="C121" s="152"/>
      <c r="H121" s="301"/>
    </row>
    <row r="122" spans="3:8">
      <c r="C122" s="152"/>
      <c r="H122" s="301"/>
    </row>
    <row r="123" spans="3:8">
      <c r="C123" s="152"/>
      <c r="H123" s="301"/>
    </row>
    <row r="124" spans="3:8">
      <c r="C124" s="152"/>
      <c r="H124" s="301"/>
    </row>
    <row r="125" spans="3:8">
      <c r="C125" s="152"/>
      <c r="H125" s="301"/>
    </row>
    <row r="126" spans="3:8">
      <c r="C126" s="152"/>
      <c r="H126" s="301"/>
    </row>
    <row r="127" spans="3:8">
      <c r="C127" s="152"/>
      <c r="H127" s="301"/>
    </row>
    <row r="128" spans="3:8">
      <c r="C128" s="152"/>
      <c r="H128" s="301"/>
    </row>
    <row r="129" spans="3:8">
      <c r="C129" s="152"/>
      <c r="H129" s="301"/>
    </row>
    <row r="130" spans="3:8">
      <c r="C130" s="152"/>
      <c r="H130" s="301"/>
    </row>
    <row r="131" spans="3:8">
      <c r="C131" s="152"/>
      <c r="H131" s="301"/>
    </row>
    <row r="132" spans="3:8">
      <c r="C132" s="152"/>
      <c r="H132" s="301"/>
    </row>
    <row r="133" spans="3:8">
      <c r="C133" s="152"/>
      <c r="H133" s="301"/>
    </row>
    <row r="134" spans="3:8">
      <c r="C134" s="152"/>
      <c r="H134" s="301"/>
    </row>
    <row r="135" spans="3:8">
      <c r="C135" s="152"/>
      <c r="H135" s="301"/>
    </row>
    <row r="136" spans="3:8">
      <c r="C136" s="152"/>
      <c r="H136" s="301"/>
    </row>
    <row r="137" spans="3:8">
      <c r="C137" s="152"/>
      <c r="H137" s="301"/>
    </row>
    <row r="138" spans="3:8">
      <c r="C138" s="152"/>
      <c r="H138" s="301"/>
    </row>
    <row r="139" spans="3:8">
      <c r="C139" s="152"/>
      <c r="H139" s="301"/>
    </row>
    <row r="140" spans="3:8">
      <c r="C140" s="152"/>
      <c r="H140" s="301"/>
    </row>
    <row r="141" spans="3:8">
      <c r="C141" s="152"/>
      <c r="H141" s="301"/>
    </row>
    <row r="142" spans="3:8">
      <c r="C142" s="152"/>
      <c r="H142" s="301"/>
    </row>
    <row r="143" spans="3:8">
      <c r="C143" s="152"/>
      <c r="H143" s="301"/>
    </row>
    <row r="144" spans="3:8">
      <c r="C144" s="152"/>
      <c r="H144" s="301"/>
    </row>
    <row r="145" spans="3:8">
      <c r="C145" s="152"/>
      <c r="H145" s="301"/>
    </row>
    <row r="146" spans="3:8">
      <c r="C146" s="152"/>
      <c r="H146" s="301"/>
    </row>
    <row r="147" spans="3:8">
      <c r="C147" s="152"/>
      <c r="H147" s="301"/>
    </row>
    <row r="148" spans="3:8">
      <c r="C148" s="152"/>
      <c r="H148" s="301"/>
    </row>
    <row r="149" spans="3:8">
      <c r="C149" s="152"/>
      <c r="H149" s="301"/>
    </row>
    <row r="150" spans="3:8">
      <c r="C150" s="152"/>
      <c r="H150" s="301"/>
    </row>
    <row r="151" spans="3:8">
      <c r="C151" s="152"/>
      <c r="H151" s="301"/>
    </row>
    <row r="152" spans="3:8">
      <c r="C152" s="152"/>
      <c r="H152" s="301"/>
    </row>
    <row r="153" spans="3:8">
      <c r="C153" s="152"/>
      <c r="H153" s="301"/>
    </row>
    <row r="154" spans="3:8">
      <c r="C154" s="152"/>
      <c r="H154" s="301"/>
    </row>
    <row r="155" spans="3:8">
      <c r="C155" s="152"/>
      <c r="H155" s="301"/>
    </row>
    <row r="156" spans="3:8">
      <c r="C156" s="152"/>
      <c r="H156" s="301"/>
    </row>
    <row r="157" spans="3:8">
      <c r="C157" s="152"/>
      <c r="H157" s="301"/>
    </row>
    <row r="158" spans="3:8">
      <c r="C158" s="152"/>
      <c r="H158" s="301"/>
    </row>
    <row r="159" spans="3:8">
      <c r="C159" s="152"/>
      <c r="H159" s="301"/>
    </row>
    <row r="160" spans="3:8">
      <c r="C160" s="152"/>
      <c r="H160" s="301"/>
    </row>
    <row r="161" spans="3:8">
      <c r="C161" s="152"/>
      <c r="H161" s="301"/>
    </row>
    <row r="162" spans="3:8">
      <c r="C162" s="152"/>
      <c r="H162" s="301"/>
    </row>
    <row r="163" spans="3:8">
      <c r="C163" s="152"/>
      <c r="H163" s="301"/>
    </row>
    <row r="164" spans="3:8">
      <c r="C164" s="152"/>
      <c r="H164" s="301"/>
    </row>
    <row r="165" spans="3:8">
      <c r="C165" s="152"/>
      <c r="H165" s="301"/>
    </row>
    <row r="166" spans="3:8">
      <c r="C166" s="152"/>
      <c r="H166" s="301"/>
    </row>
    <row r="167" spans="3:8">
      <c r="C167" s="152"/>
      <c r="H167" s="301"/>
    </row>
    <row r="168" spans="3:8">
      <c r="C168" s="152"/>
      <c r="H168" s="301"/>
    </row>
    <row r="169" spans="3:8">
      <c r="C169" s="152"/>
      <c r="H169" s="301"/>
    </row>
    <row r="170" spans="3:8">
      <c r="C170" s="152"/>
      <c r="H170" s="301"/>
    </row>
    <row r="171" spans="3:8">
      <c r="C171" s="152"/>
      <c r="H171" s="301"/>
    </row>
    <row r="172" spans="3:8">
      <c r="C172" s="152"/>
      <c r="H172" s="301"/>
    </row>
    <row r="173" spans="3:8">
      <c r="C173" s="152"/>
      <c r="H173" s="301"/>
    </row>
    <row r="174" spans="3:8">
      <c r="C174" s="152"/>
      <c r="H174" s="301"/>
    </row>
    <row r="175" spans="3:8">
      <c r="C175" s="152"/>
      <c r="H175" s="301"/>
    </row>
    <row r="176" spans="3:8">
      <c r="C176" s="152"/>
      <c r="H176" s="301"/>
    </row>
    <row r="177" spans="3:8">
      <c r="C177" s="152"/>
      <c r="H177" s="301"/>
    </row>
    <row r="178" spans="3:8">
      <c r="C178" s="152"/>
      <c r="H178" s="301"/>
    </row>
    <row r="179" spans="3:8">
      <c r="C179" s="152"/>
      <c r="H179" s="301"/>
    </row>
    <row r="180" spans="3:8">
      <c r="C180" s="152"/>
      <c r="H180" s="301"/>
    </row>
    <row r="181" spans="3:8">
      <c r="C181" s="152"/>
      <c r="H181" s="301"/>
    </row>
    <row r="182" spans="3:8">
      <c r="C182" s="152"/>
      <c r="H182" s="301"/>
    </row>
    <row r="183" spans="3:8">
      <c r="C183" s="152"/>
      <c r="H183" s="301"/>
    </row>
    <row r="184" spans="3:8">
      <c r="C184" s="152"/>
      <c r="H184" s="301"/>
    </row>
    <row r="185" spans="3:8">
      <c r="C185" s="152"/>
      <c r="H185" s="301"/>
    </row>
    <row r="186" spans="3:8">
      <c r="C186" s="152"/>
      <c r="H186" s="301"/>
    </row>
    <row r="187" spans="3:8">
      <c r="C187" s="152"/>
      <c r="H187" s="301"/>
    </row>
    <row r="188" spans="3:8">
      <c r="C188" s="152"/>
      <c r="H188" s="301"/>
    </row>
    <row r="189" spans="3:8">
      <c r="C189" s="152"/>
      <c r="H189" s="301"/>
    </row>
    <row r="190" spans="3:8">
      <c r="C190" s="152"/>
      <c r="H190" s="301"/>
    </row>
    <row r="191" spans="3:8">
      <c r="C191" s="152"/>
      <c r="H191" s="301"/>
    </row>
    <row r="192" spans="3:8">
      <c r="C192" s="152"/>
      <c r="H192" s="301"/>
    </row>
    <row r="193" spans="3:8">
      <c r="C193" s="152"/>
      <c r="H193" s="301"/>
    </row>
    <row r="194" spans="3:8">
      <c r="C194" s="152"/>
      <c r="H194" s="301"/>
    </row>
    <row r="195" spans="3:8">
      <c r="C195" s="152"/>
      <c r="H195" s="301"/>
    </row>
    <row r="196" spans="3:8">
      <c r="C196" s="152"/>
      <c r="H196" s="301"/>
    </row>
    <row r="197" spans="3:8">
      <c r="C197" s="152"/>
      <c r="H197" s="301"/>
    </row>
    <row r="198" spans="3:8">
      <c r="C198" s="152"/>
      <c r="H198" s="301"/>
    </row>
    <row r="199" spans="3:8">
      <c r="C199" s="152"/>
      <c r="H199" s="301"/>
    </row>
    <row r="200" spans="3:8">
      <c r="C200" s="152"/>
      <c r="H200" s="301"/>
    </row>
    <row r="201" spans="3:8">
      <c r="C201" s="152"/>
      <c r="H201" s="301"/>
    </row>
    <row r="202" spans="3:8">
      <c r="C202" s="152"/>
      <c r="H202" s="301"/>
    </row>
    <row r="203" spans="3:8">
      <c r="C203" s="152"/>
      <c r="H203" s="301"/>
    </row>
    <row r="204" spans="3:8">
      <c r="C204" s="152"/>
      <c r="H204" s="301"/>
    </row>
    <row r="205" spans="3:8">
      <c r="C205" s="152"/>
      <c r="H205" s="301"/>
    </row>
    <row r="206" spans="3:8">
      <c r="C206" s="152"/>
      <c r="H206" s="301"/>
    </row>
    <row r="207" spans="3:8">
      <c r="C207" s="152"/>
      <c r="H207" s="301"/>
    </row>
    <row r="208" spans="3:8">
      <c r="C208" s="152"/>
      <c r="H208" s="301"/>
    </row>
    <row r="209" spans="3:8">
      <c r="C209" s="152"/>
      <c r="H209" s="301"/>
    </row>
    <row r="210" spans="3:8">
      <c r="C210" s="152"/>
      <c r="H210" s="301"/>
    </row>
    <row r="211" spans="3:8">
      <c r="C211" s="152"/>
      <c r="H211" s="301"/>
    </row>
    <row r="212" spans="3:8">
      <c r="C212" s="152"/>
      <c r="H212" s="301"/>
    </row>
    <row r="213" spans="3:8">
      <c r="C213" s="152"/>
      <c r="H213" s="301"/>
    </row>
    <row r="214" spans="3:8">
      <c r="C214" s="152"/>
      <c r="H214" s="301"/>
    </row>
    <row r="215" spans="3:8">
      <c r="C215" s="152"/>
      <c r="H215" s="301"/>
    </row>
    <row r="216" spans="3:8">
      <c r="C216" s="152"/>
      <c r="H216" s="301"/>
    </row>
    <row r="217" spans="3:8">
      <c r="C217" s="152"/>
      <c r="H217" s="301"/>
    </row>
    <row r="218" spans="3:8">
      <c r="C218" s="152"/>
      <c r="H218" s="301"/>
    </row>
    <row r="219" spans="3:8">
      <c r="C219" s="152"/>
      <c r="H219" s="301"/>
    </row>
    <row r="220" spans="3:8">
      <c r="C220" s="152"/>
      <c r="H220" s="301"/>
    </row>
    <row r="221" spans="3:8">
      <c r="C221" s="152"/>
      <c r="H221" s="301"/>
    </row>
    <row r="222" spans="3:8">
      <c r="C222" s="152"/>
      <c r="H222" s="301"/>
    </row>
    <row r="223" spans="3:8">
      <c r="C223" s="152"/>
      <c r="H223" s="301"/>
    </row>
    <row r="224" spans="3:8">
      <c r="C224" s="152"/>
      <c r="H224" s="301"/>
    </row>
    <row r="225" spans="3:8">
      <c r="C225" s="152"/>
      <c r="H225" s="301"/>
    </row>
    <row r="226" spans="3:8">
      <c r="C226" s="152"/>
      <c r="H226" s="301"/>
    </row>
    <row r="227" spans="3:8">
      <c r="C227" s="152"/>
      <c r="H227" s="301"/>
    </row>
    <row r="228" spans="3:8">
      <c r="C228" s="152"/>
      <c r="H228" s="301"/>
    </row>
    <row r="229" spans="3:8">
      <c r="C229" s="152"/>
      <c r="H229" s="301"/>
    </row>
    <row r="230" spans="3:8">
      <c r="C230" s="152"/>
      <c r="H230" s="301"/>
    </row>
    <row r="231" spans="3:8">
      <c r="C231" s="152"/>
      <c r="H231" s="301"/>
    </row>
    <row r="232" spans="3:8">
      <c r="C232" s="152"/>
      <c r="H232" s="301"/>
    </row>
    <row r="233" spans="3:8">
      <c r="C233" s="152"/>
      <c r="H233" s="301"/>
    </row>
    <row r="234" spans="3:8">
      <c r="C234" s="152"/>
      <c r="H234" s="301"/>
    </row>
    <row r="235" spans="3:8">
      <c r="C235" s="152"/>
      <c r="H235" s="301"/>
    </row>
    <row r="236" spans="3:8">
      <c r="C236" s="152"/>
      <c r="H236" s="301"/>
    </row>
    <row r="237" spans="3:8">
      <c r="C237" s="152"/>
      <c r="H237" s="301"/>
    </row>
    <row r="238" spans="3:8">
      <c r="C238" s="152"/>
      <c r="H238" s="301"/>
    </row>
    <row r="239" spans="3:8">
      <c r="C239" s="152"/>
      <c r="H239" s="301"/>
    </row>
    <row r="240" spans="3:8">
      <c r="C240" s="152"/>
      <c r="H240" s="301"/>
    </row>
    <row r="241" spans="3:8">
      <c r="C241" s="152"/>
      <c r="H241" s="301"/>
    </row>
    <row r="242" spans="3:8">
      <c r="C242" s="152"/>
      <c r="H242" s="301"/>
    </row>
    <row r="243" spans="3:8">
      <c r="C243" s="152"/>
      <c r="H243" s="301"/>
    </row>
    <row r="244" spans="3:8">
      <c r="C244" s="152"/>
      <c r="H244" s="301"/>
    </row>
    <row r="245" spans="3:8">
      <c r="C245" s="152"/>
      <c r="H245" s="301"/>
    </row>
    <row r="246" spans="3:8">
      <c r="C246" s="152"/>
      <c r="H246" s="301"/>
    </row>
    <row r="247" spans="3:8">
      <c r="C247" s="152"/>
      <c r="H247" s="301"/>
    </row>
    <row r="248" spans="3:8">
      <c r="C248" s="152"/>
      <c r="H248" s="301"/>
    </row>
    <row r="249" spans="3:8">
      <c r="C249" s="152"/>
      <c r="H249" s="301"/>
    </row>
    <row r="250" spans="3:8">
      <c r="C250" s="152"/>
      <c r="H250" s="301"/>
    </row>
    <row r="251" spans="3:8">
      <c r="C251" s="152"/>
      <c r="H251" s="301"/>
    </row>
    <row r="252" spans="3:8">
      <c r="C252" s="152"/>
      <c r="H252" s="301"/>
    </row>
    <row r="253" spans="3:8">
      <c r="C253" s="152"/>
      <c r="H253" s="301"/>
    </row>
    <row r="254" spans="3:8">
      <c r="C254" s="152"/>
      <c r="H254" s="301"/>
    </row>
    <row r="255" spans="3:8">
      <c r="C255" s="152"/>
      <c r="H255" s="301"/>
    </row>
    <row r="256" spans="3:8">
      <c r="C256" s="152"/>
      <c r="H256" s="301"/>
    </row>
    <row r="257" spans="3:8">
      <c r="C257" s="152"/>
      <c r="H257" s="301"/>
    </row>
    <row r="258" spans="3:8">
      <c r="C258" s="152"/>
      <c r="H258" s="301"/>
    </row>
    <row r="259" spans="3:8">
      <c r="C259" s="152"/>
      <c r="H259" s="301"/>
    </row>
    <row r="260" spans="3:8">
      <c r="C260" s="152"/>
      <c r="H260" s="301"/>
    </row>
    <row r="261" spans="3:8">
      <c r="C261" s="152"/>
      <c r="H261" s="301"/>
    </row>
    <row r="262" spans="3:8">
      <c r="C262" s="152"/>
      <c r="H262" s="301"/>
    </row>
    <row r="263" spans="3:8">
      <c r="C263" s="152"/>
      <c r="H263" s="301"/>
    </row>
    <row r="264" spans="3:8">
      <c r="C264" s="152"/>
      <c r="H264" s="301"/>
    </row>
    <row r="265" spans="3:8">
      <c r="C265" s="152"/>
      <c r="H265" s="301"/>
    </row>
    <row r="266" spans="3:8">
      <c r="C266" s="152"/>
      <c r="H266" s="301"/>
    </row>
    <row r="267" spans="3:8">
      <c r="C267" s="152"/>
      <c r="H267" s="301"/>
    </row>
    <row r="268" spans="3:8">
      <c r="C268" s="152"/>
      <c r="H268" s="301"/>
    </row>
    <row r="269" spans="3:8">
      <c r="C269" s="152"/>
      <c r="H269" s="301"/>
    </row>
    <row r="270" spans="3:8">
      <c r="C270" s="152"/>
      <c r="H270" s="301"/>
    </row>
    <row r="271" spans="3:8">
      <c r="C271" s="152"/>
      <c r="H271" s="301"/>
    </row>
    <row r="272" spans="3:8">
      <c r="C272" s="152"/>
      <c r="H272" s="301"/>
    </row>
    <row r="273" spans="3:8">
      <c r="C273" s="152"/>
      <c r="H273" s="301"/>
    </row>
    <row r="274" spans="3:8">
      <c r="C274" s="152"/>
      <c r="H274" s="301"/>
    </row>
    <row r="275" spans="3:8">
      <c r="C275" s="152"/>
      <c r="H275" s="301"/>
    </row>
    <row r="276" spans="3:8">
      <c r="C276" s="152"/>
      <c r="H276" s="301"/>
    </row>
    <row r="277" spans="3:8">
      <c r="C277" s="152"/>
      <c r="H277" s="301"/>
    </row>
    <row r="278" spans="3:8">
      <c r="C278" s="152"/>
      <c r="H278" s="301"/>
    </row>
    <row r="279" spans="3:8">
      <c r="C279" s="152"/>
      <c r="H279" s="301"/>
    </row>
    <row r="280" spans="3:8">
      <c r="C280" s="152"/>
      <c r="H280" s="301"/>
    </row>
    <row r="281" spans="3:8">
      <c r="C281" s="152"/>
      <c r="H281" s="301"/>
    </row>
    <row r="282" spans="3:8">
      <c r="C282" s="152"/>
      <c r="H282" s="301"/>
    </row>
    <row r="283" spans="3:8">
      <c r="C283" s="152"/>
      <c r="H283" s="301"/>
    </row>
    <row r="284" spans="3:8">
      <c r="C284" s="152"/>
      <c r="H284" s="301"/>
    </row>
    <row r="285" spans="3:8">
      <c r="C285" s="152"/>
      <c r="H285" s="301"/>
    </row>
    <row r="286" spans="3:8">
      <c r="C286" s="152"/>
      <c r="H286" s="301"/>
    </row>
    <row r="287" spans="3:8">
      <c r="C287" s="152"/>
      <c r="H287" s="301"/>
    </row>
    <row r="288" spans="3:8">
      <c r="C288" s="152"/>
      <c r="H288" s="301"/>
    </row>
    <row r="289" spans="3:8">
      <c r="C289" s="152"/>
      <c r="H289" s="301"/>
    </row>
    <row r="290" spans="3:8">
      <c r="C290" s="152"/>
      <c r="H290" s="301"/>
    </row>
    <row r="291" spans="3:8">
      <c r="C291" s="152"/>
      <c r="H291" s="301"/>
    </row>
    <row r="292" spans="3:8">
      <c r="C292" s="152"/>
      <c r="H292" s="301"/>
    </row>
    <row r="293" spans="3:8">
      <c r="C293" s="152"/>
      <c r="H293" s="301"/>
    </row>
    <row r="294" spans="3:8">
      <c r="C294" s="152"/>
      <c r="H294" s="301"/>
    </row>
    <row r="295" spans="3:8">
      <c r="C295" s="152"/>
      <c r="H295" s="301"/>
    </row>
    <row r="296" spans="3:8">
      <c r="C296" s="152"/>
      <c r="H296" s="301"/>
    </row>
    <row r="297" spans="3:8">
      <c r="C297" s="152"/>
      <c r="H297" s="301"/>
    </row>
    <row r="298" spans="3:8">
      <c r="C298" s="152"/>
      <c r="H298" s="301"/>
    </row>
    <row r="299" spans="3:8">
      <c r="C299" s="152"/>
      <c r="H299" s="301"/>
    </row>
    <row r="300" spans="3:8">
      <c r="C300" s="152"/>
      <c r="H300" s="301"/>
    </row>
    <row r="301" spans="3:8">
      <c r="C301" s="152"/>
      <c r="H301" s="301"/>
    </row>
    <row r="302" spans="3:8">
      <c r="C302" s="152"/>
      <c r="H302" s="301"/>
    </row>
    <row r="303" spans="3:8">
      <c r="C303" s="152"/>
      <c r="H303" s="301"/>
    </row>
    <row r="304" spans="3:8">
      <c r="C304" s="152"/>
      <c r="H304" s="301"/>
    </row>
    <row r="305" spans="3:8">
      <c r="C305" s="152"/>
      <c r="H305" s="301"/>
    </row>
    <row r="306" spans="3:8">
      <c r="C306" s="152"/>
      <c r="H306" s="301"/>
    </row>
    <row r="307" spans="3:8">
      <c r="C307" s="152"/>
      <c r="H307" s="301"/>
    </row>
    <row r="308" spans="3:8">
      <c r="C308" s="152"/>
      <c r="H308" s="301"/>
    </row>
    <row r="309" spans="3:8">
      <c r="C309" s="152"/>
      <c r="H309" s="301"/>
    </row>
    <row r="310" spans="3:8">
      <c r="C310" s="152"/>
      <c r="H310" s="301"/>
    </row>
    <row r="311" spans="3:8">
      <c r="C311" s="152"/>
      <c r="H311" s="301"/>
    </row>
    <row r="312" spans="3:8">
      <c r="C312" s="152"/>
      <c r="H312" s="301"/>
    </row>
    <row r="313" spans="3:8">
      <c r="C313" s="152"/>
      <c r="H313" s="301"/>
    </row>
    <row r="314" spans="3:8">
      <c r="C314" s="152"/>
      <c r="H314" s="301"/>
    </row>
    <row r="315" spans="3:8">
      <c r="C315" s="152"/>
      <c r="H315" s="301"/>
    </row>
    <row r="316" spans="3:8">
      <c r="C316" s="152"/>
      <c r="H316" s="301"/>
    </row>
    <row r="317" spans="3:8">
      <c r="C317" s="152"/>
      <c r="H317" s="301"/>
    </row>
    <row r="318" spans="3:8">
      <c r="C318" s="152"/>
      <c r="H318" s="301"/>
    </row>
    <row r="319" spans="3:8">
      <c r="C319" s="152"/>
      <c r="H319" s="301"/>
    </row>
    <row r="320" spans="3:8">
      <c r="C320" s="152"/>
      <c r="H320" s="301"/>
    </row>
    <row r="321" spans="3:8">
      <c r="C321" s="152"/>
      <c r="H321" s="301"/>
    </row>
    <row r="322" spans="3:8">
      <c r="C322" s="152"/>
      <c r="H322" s="301"/>
    </row>
    <row r="323" spans="3:8">
      <c r="C323" s="152"/>
      <c r="H323" s="301"/>
    </row>
    <row r="324" spans="3:8">
      <c r="C324" s="152"/>
      <c r="H324" s="301"/>
    </row>
    <row r="325" spans="3:8">
      <c r="C325" s="152"/>
      <c r="H325" s="301"/>
    </row>
    <row r="326" spans="3:8">
      <c r="C326" s="152"/>
      <c r="H326" s="301"/>
    </row>
    <row r="327" spans="3:8">
      <c r="C327" s="152"/>
      <c r="H327" s="301"/>
    </row>
    <row r="328" spans="3:8">
      <c r="C328" s="152"/>
      <c r="H328" s="301"/>
    </row>
    <row r="329" spans="3:8">
      <c r="C329" s="152"/>
      <c r="H329" s="301"/>
    </row>
    <row r="330" spans="3:8">
      <c r="C330" s="152"/>
      <c r="H330" s="301"/>
    </row>
    <row r="331" spans="3:8">
      <c r="C331" s="152"/>
      <c r="H331" s="301"/>
    </row>
    <row r="332" spans="3:8">
      <c r="C332" s="152"/>
      <c r="H332" s="301"/>
    </row>
    <row r="333" spans="3:8">
      <c r="C333" s="152"/>
      <c r="H333" s="301"/>
    </row>
    <row r="334" spans="3:8">
      <c r="C334" s="152"/>
      <c r="H334" s="301"/>
    </row>
    <row r="335" spans="3:8">
      <c r="C335" s="152"/>
      <c r="H335" s="301"/>
    </row>
    <row r="336" spans="3:8">
      <c r="C336" s="152"/>
      <c r="H336" s="301"/>
    </row>
    <row r="337" spans="3:8">
      <c r="C337" s="152"/>
      <c r="H337" s="301"/>
    </row>
    <row r="338" spans="3:8">
      <c r="C338" s="152"/>
      <c r="H338" s="301"/>
    </row>
    <row r="339" spans="3:8">
      <c r="C339" s="152"/>
      <c r="H339" s="301"/>
    </row>
    <row r="340" spans="3:8">
      <c r="C340" s="152"/>
      <c r="H340" s="301"/>
    </row>
    <row r="341" spans="3:8">
      <c r="C341" s="152"/>
      <c r="H341" s="301"/>
    </row>
    <row r="342" spans="3:8">
      <c r="C342" s="152"/>
      <c r="H342" s="301"/>
    </row>
    <row r="343" spans="3:8">
      <c r="C343" s="152"/>
      <c r="H343" s="301"/>
    </row>
    <row r="344" spans="3:8">
      <c r="C344" s="152"/>
      <c r="H344" s="301"/>
    </row>
    <row r="345" spans="3:8">
      <c r="C345" s="152"/>
      <c r="H345" s="301"/>
    </row>
    <row r="346" spans="3:8">
      <c r="C346" s="152"/>
      <c r="H346" s="301"/>
    </row>
    <row r="347" spans="3:8">
      <c r="C347" s="152"/>
      <c r="H347" s="301"/>
    </row>
    <row r="348" spans="3:8">
      <c r="C348" s="152"/>
      <c r="H348" s="301"/>
    </row>
    <row r="349" spans="3:8">
      <c r="C349" s="152"/>
      <c r="H349" s="301"/>
    </row>
    <row r="350" spans="3:8">
      <c r="C350" s="152"/>
      <c r="H350" s="301"/>
    </row>
    <row r="351" spans="3:8">
      <c r="C351" s="152"/>
      <c r="H351" s="301"/>
    </row>
    <row r="352" spans="3:8">
      <c r="C352" s="152"/>
      <c r="H352" s="301"/>
    </row>
    <row r="353" spans="3:8">
      <c r="C353" s="152"/>
      <c r="H353" s="301"/>
    </row>
    <row r="354" spans="3:8">
      <c r="C354" s="152"/>
      <c r="H354" s="301"/>
    </row>
    <row r="355" spans="3:8">
      <c r="C355" s="152"/>
      <c r="H355" s="301"/>
    </row>
    <row r="356" spans="3:8">
      <c r="C356" s="152"/>
      <c r="H356" s="301"/>
    </row>
    <row r="357" spans="3:8">
      <c r="C357" s="152"/>
      <c r="H357" s="301"/>
    </row>
    <row r="358" spans="3:8">
      <c r="C358" s="152"/>
      <c r="H358" s="301"/>
    </row>
    <row r="359" spans="3:8">
      <c r="C359" s="152"/>
      <c r="H359" s="301"/>
    </row>
    <row r="360" spans="3:8">
      <c r="C360" s="152"/>
      <c r="H360" s="301"/>
    </row>
    <row r="361" spans="3:8">
      <c r="C361" s="152"/>
      <c r="H361" s="301"/>
    </row>
    <row r="362" spans="3:8">
      <c r="C362" s="152"/>
      <c r="H362" s="301"/>
    </row>
    <row r="363" spans="3:8">
      <c r="C363" s="152"/>
      <c r="H363" s="301"/>
    </row>
    <row r="364" spans="3:8">
      <c r="C364" s="152"/>
      <c r="H364" s="301"/>
    </row>
    <row r="365" spans="3:8">
      <c r="C365" s="152"/>
      <c r="H365" s="301"/>
    </row>
    <row r="366" spans="3:8">
      <c r="C366" s="152"/>
      <c r="H366" s="301"/>
    </row>
    <row r="367" spans="3:8">
      <c r="C367" s="152"/>
      <c r="H367" s="301"/>
    </row>
    <row r="368" spans="3:8">
      <c r="C368" s="152"/>
      <c r="H368" s="301"/>
    </row>
    <row r="369" spans="3:8">
      <c r="C369" s="152"/>
      <c r="H369" s="301"/>
    </row>
    <row r="370" spans="3:8">
      <c r="C370" s="152"/>
      <c r="H370" s="301"/>
    </row>
    <row r="371" spans="3:8">
      <c r="C371" s="152"/>
      <c r="H371" s="301"/>
    </row>
    <row r="372" spans="3:8">
      <c r="C372" s="152"/>
      <c r="H372" s="301"/>
    </row>
    <row r="373" spans="3:8">
      <c r="C373" s="152"/>
      <c r="H373" s="301"/>
    </row>
    <row r="374" spans="3:8">
      <c r="C374" s="152"/>
      <c r="H374" s="301"/>
    </row>
    <row r="375" spans="3:8">
      <c r="C375" s="152"/>
      <c r="H375" s="301"/>
    </row>
    <row r="376" spans="3:8">
      <c r="C376" s="152"/>
      <c r="H376" s="301"/>
    </row>
    <row r="377" spans="3:8">
      <c r="C377" s="152"/>
      <c r="H377" s="301"/>
    </row>
    <row r="378" spans="3:8">
      <c r="C378" s="152"/>
      <c r="H378" s="301"/>
    </row>
    <row r="379" spans="3:8">
      <c r="C379" s="152"/>
      <c r="H379" s="301"/>
    </row>
    <row r="380" spans="3:8">
      <c r="C380" s="152"/>
      <c r="H380" s="301"/>
    </row>
    <row r="381" spans="3:8">
      <c r="C381" s="152"/>
      <c r="H381" s="301"/>
    </row>
    <row r="382" spans="3:8">
      <c r="C382" s="152"/>
      <c r="H382" s="301"/>
    </row>
    <row r="383" spans="3:8">
      <c r="C383" s="152"/>
      <c r="H383" s="301"/>
    </row>
    <row r="384" spans="3:8">
      <c r="C384" s="152"/>
      <c r="H384" s="301"/>
    </row>
    <row r="385" spans="3:8">
      <c r="C385" s="152"/>
      <c r="H385" s="301"/>
    </row>
    <row r="386" spans="3:8">
      <c r="C386" s="152"/>
      <c r="H386" s="301"/>
    </row>
    <row r="387" spans="3:8">
      <c r="C387" s="152"/>
      <c r="H387" s="301"/>
    </row>
    <row r="388" spans="3:8">
      <c r="C388" s="152"/>
      <c r="H388" s="301"/>
    </row>
    <row r="389" spans="3:8">
      <c r="C389" s="152"/>
      <c r="H389" s="301"/>
    </row>
    <row r="390" spans="3:8">
      <c r="C390" s="152"/>
      <c r="H390" s="301"/>
    </row>
    <row r="391" spans="3:8">
      <c r="C391" s="152"/>
      <c r="H391" s="301"/>
    </row>
    <row r="392" spans="3:8">
      <c r="C392" s="152"/>
      <c r="H392" s="301"/>
    </row>
    <row r="393" spans="3:8">
      <c r="C393" s="152"/>
      <c r="H393" s="301"/>
    </row>
    <row r="394" spans="3:8">
      <c r="C394" s="152"/>
      <c r="H394" s="301"/>
    </row>
    <row r="395" spans="3:8">
      <c r="C395" s="152"/>
      <c r="H395" s="301"/>
    </row>
    <row r="396" spans="3:8">
      <c r="C396" s="152"/>
      <c r="H396" s="301"/>
    </row>
    <row r="397" spans="3:8">
      <c r="C397" s="152"/>
      <c r="H397" s="301"/>
    </row>
    <row r="398" spans="3:8">
      <c r="C398" s="152"/>
      <c r="H398" s="301"/>
    </row>
    <row r="399" spans="3:8">
      <c r="C399" s="152"/>
      <c r="H399" s="301"/>
    </row>
    <row r="400" spans="3:8">
      <c r="C400" s="152"/>
      <c r="H400" s="301"/>
    </row>
    <row r="401" spans="3:8">
      <c r="C401" s="152"/>
      <c r="H401" s="301"/>
    </row>
    <row r="402" spans="3:8">
      <c r="C402" s="152"/>
      <c r="H402" s="301"/>
    </row>
    <row r="403" spans="3:8">
      <c r="C403" s="152"/>
      <c r="H403" s="301"/>
    </row>
    <row r="404" spans="3:8">
      <c r="C404" s="152"/>
      <c r="H404" s="301"/>
    </row>
    <row r="405" spans="3:8">
      <c r="C405" s="152"/>
      <c r="H405" s="301"/>
    </row>
    <row r="406" spans="3:8">
      <c r="C406" s="152"/>
      <c r="H406" s="301"/>
    </row>
    <row r="407" spans="3:8">
      <c r="C407" s="152"/>
      <c r="H407" s="301"/>
    </row>
    <row r="408" spans="3:8">
      <c r="C408" s="152"/>
      <c r="H408" s="301"/>
    </row>
    <row r="409" spans="3:8">
      <c r="C409" s="152"/>
      <c r="H409" s="301"/>
    </row>
    <row r="410" spans="3:8">
      <c r="C410" s="152"/>
      <c r="H410" s="301"/>
    </row>
    <row r="411" spans="3:8">
      <c r="C411" s="152"/>
      <c r="H411" s="301"/>
    </row>
    <row r="412" spans="3:8">
      <c r="C412" s="152"/>
      <c r="H412" s="301"/>
    </row>
    <row r="413" spans="3:8">
      <c r="C413" s="152"/>
      <c r="H413" s="301"/>
    </row>
    <row r="414" spans="3:8">
      <c r="C414" s="152"/>
      <c r="H414" s="301"/>
    </row>
    <row r="415" spans="3:8">
      <c r="C415" s="152"/>
      <c r="H415" s="301"/>
    </row>
    <row r="416" spans="3:8">
      <c r="C416" s="152"/>
      <c r="H416" s="301"/>
    </row>
    <row r="417" spans="3:8">
      <c r="C417" s="152"/>
      <c r="H417" s="301"/>
    </row>
    <row r="418" spans="3:8">
      <c r="C418" s="152"/>
      <c r="H418" s="301"/>
    </row>
    <row r="419" spans="3:8">
      <c r="C419" s="152"/>
      <c r="H419" s="301"/>
    </row>
    <row r="420" spans="3:8">
      <c r="C420" s="152"/>
      <c r="H420" s="301"/>
    </row>
    <row r="421" spans="3:8">
      <c r="C421" s="152"/>
      <c r="H421" s="301"/>
    </row>
    <row r="422" spans="3:8">
      <c r="C422" s="152"/>
      <c r="H422" s="301"/>
    </row>
    <row r="423" spans="3:8">
      <c r="C423" s="152"/>
      <c r="H423" s="301"/>
    </row>
    <row r="424" spans="3:8">
      <c r="C424" s="152"/>
      <c r="H424" s="301"/>
    </row>
    <row r="425" spans="3:8">
      <c r="C425" s="152"/>
      <c r="H425" s="301"/>
    </row>
    <row r="426" spans="3:8">
      <c r="C426" s="152"/>
      <c r="H426" s="301"/>
    </row>
    <row r="427" spans="3:8">
      <c r="C427" s="152"/>
      <c r="H427" s="301"/>
    </row>
    <row r="428" spans="3:8">
      <c r="C428" s="152"/>
      <c r="H428" s="301"/>
    </row>
    <row r="429" spans="3:8">
      <c r="C429" s="152"/>
      <c r="H429" s="301"/>
    </row>
    <row r="430" spans="3:8">
      <c r="C430" s="152"/>
      <c r="H430" s="301"/>
    </row>
    <row r="431" spans="3:8">
      <c r="C431" s="152"/>
      <c r="H431" s="301"/>
    </row>
    <row r="432" spans="3:8">
      <c r="C432" s="152"/>
      <c r="H432" s="301"/>
    </row>
    <row r="433" spans="3:8">
      <c r="C433" s="152"/>
      <c r="H433" s="301"/>
    </row>
    <row r="434" spans="3:8">
      <c r="C434" s="152"/>
      <c r="H434" s="301"/>
    </row>
    <row r="435" spans="3:8">
      <c r="C435" s="152"/>
      <c r="H435" s="301"/>
    </row>
    <row r="436" spans="3:8">
      <c r="C436" s="152"/>
      <c r="H436" s="301"/>
    </row>
    <row r="437" spans="3:8">
      <c r="C437" s="152"/>
      <c r="H437" s="301"/>
    </row>
    <row r="438" spans="3:8">
      <c r="C438" s="152"/>
      <c r="H438" s="301"/>
    </row>
    <row r="439" spans="3:8">
      <c r="C439" s="152"/>
      <c r="H439" s="301"/>
    </row>
    <row r="440" spans="3:8">
      <c r="C440" s="152"/>
      <c r="H440" s="301"/>
    </row>
    <row r="441" spans="3:8">
      <c r="C441" s="152"/>
      <c r="H441" s="301"/>
    </row>
    <row r="442" spans="3:8">
      <c r="C442" s="152"/>
      <c r="H442" s="301"/>
    </row>
    <row r="443" spans="3:8">
      <c r="C443" s="152"/>
      <c r="H443" s="301"/>
    </row>
    <row r="444" spans="3:8">
      <c r="C444" s="152"/>
      <c r="H444" s="301"/>
    </row>
    <row r="445" spans="3:8">
      <c r="C445" s="152"/>
      <c r="H445" s="301"/>
    </row>
    <row r="446" spans="3:8">
      <c r="C446" s="152"/>
      <c r="H446" s="301"/>
    </row>
    <row r="447" spans="3:8">
      <c r="C447" s="152"/>
      <c r="H447" s="301"/>
    </row>
    <row r="448" spans="3:8">
      <c r="C448" s="152"/>
      <c r="H448" s="301"/>
    </row>
    <row r="449" spans="3:8">
      <c r="C449" s="152"/>
      <c r="H449" s="301"/>
    </row>
    <row r="450" spans="3:8">
      <c r="C450" s="152"/>
      <c r="H450" s="301"/>
    </row>
    <row r="451" spans="3:8">
      <c r="C451" s="152"/>
      <c r="H451" s="301"/>
    </row>
    <row r="452" spans="3:8">
      <c r="C452" s="152"/>
      <c r="H452" s="301"/>
    </row>
    <row r="453" spans="3:8">
      <c r="C453" s="152"/>
      <c r="H453" s="301"/>
    </row>
    <row r="454" spans="3:8">
      <c r="C454" s="152"/>
      <c r="H454" s="301"/>
    </row>
    <row r="455" spans="3:8">
      <c r="C455" s="152"/>
      <c r="H455" s="301"/>
    </row>
    <row r="456" spans="3:8">
      <c r="C456" s="152"/>
      <c r="H456" s="301"/>
    </row>
    <row r="457" spans="3:8">
      <c r="C457" s="152"/>
      <c r="H457" s="301"/>
    </row>
    <row r="458" spans="3:8">
      <c r="C458" s="152"/>
      <c r="H458" s="301"/>
    </row>
    <row r="459" spans="3:8">
      <c r="C459" s="152"/>
      <c r="H459" s="301"/>
    </row>
    <row r="460" spans="3:8">
      <c r="C460" s="152"/>
      <c r="H460" s="301"/>
    </row>
    <row r="461" spans="3:8">
      <c r="C461" s="152"/>
      <c r="H461" s="301"/>
    </row>
    <row r="462" spans="3:8">
      <c r="C462" s="152"/>
      <c r="H462" s="301"/>
    </row>
    <row r="463" spans="3:8">
      <c r="C463" s="152"/>
      <c r="H463" s="301"/>
    </row>
    <row r="464" spans="3:8">
      <c r="C464" s="152"/>
      <c r="H464" s="301"/>
    </row>
    <row r="465" spans="3:8">
      <c r="C465" s="152"/>
      <c r="H465" s="301"/>
    </row>
    <row r="466" spans="3:8">
      <c r="C466" s="152"/>
      <c r="H466" s="301"/>
    </row>
    <row r="467" spans="3:8">
      <c r="C467" s="152"/>
      <c r="H467" s="301"/>
    </row>
    <row r="468" spans="3:8">
      <c r="C468" s="152"/>
      <c r="H468" s="301"/>
    </row>
    <row r="469" spans="3:8">
      <c r="C469" s="152"/>
      <c r="H469" s="301"/>
    </row>
    <row r="470" spans="3:8">
      <c r="C470" s="152"/>
      <c r="H470" s="301"/>
    </row>
    <row r="471" spans="3:8">
      <c r="C471" s="152"/>
      <c r="H471" s="301"/>
    </row>
    <row r="472" spans="3:8">
      <c r="C472" s="152"/>
      <c r="H472" s="301"/>
    </row>
    <row r="473" spans="3:8">
      <c r="C473" s="152"/>
      <c r="H473" s="301"/>
    </row>
    <row r="474" spans="3:8">
      <c r="C474" s="152"/>
      <c r="H474" s="301"/>
    </row>
    <row r="475" spans="3:8">
      <c r="C475" s="152"/>
      <c r="H475" s="301"/>
    </row>
    <row r="476" spans="3:8">
      <c r="C476" s="152"/>
      <c r="H476" s="301"/>
    </row>
    <row r="477" spans="3:8">
      <c r="C477" s="152"/>
      <c r="H477" s="301"/>
    </row>
    <row r="478" spans="3:8">
      <c r="C478" s="152"/>
      <c r="H478" s="301"/>
    </row>
    <row r="479" spans="3:8">
      <c r="C479" s="152"/>
      <c r="H479" s="301"/>
    </row>
    <row r="480" spans="3:8">
      <c r="C480" s="152"/>
      <c r="H480" s="301"/>
    </row>
    <row r="481" spans="3:8">
      <c r="C481" s="152"/>
      <c r="H481" s="301"/>
    </row>
    <row r="482" spans="3:8">
      <c r="C482" s="152"/>
      <c r="H482" s="301"/>
    </row>
    <row r="483" spans="3:8">
      <c r="C483" s="152"/>
      <c r="H483" s="301"/>
    </row>
    <row r="484" spans="3:8">
      <c r="C484" s="152"/>
      <c r="H484" s="301"/>
    </row>
    <row r="485" spans="3:8">
      <c r="C485" s="152"/>
      <c r="H485" s="301"/>
    </row>
    <row r="486" spans="3:8">
      <c r="C486" s="152"/>
      <c r="H486" s="301"/>
    </row>
    <row r="487" spans="3:8">
      <c r="C487" s="152"/>
      <c r="H487" s="301"/>
    </row>
    <row r="488" spans="3:8">
      <c r="C488" s="152"/>
      <c r="H488" s="301"/>
    </row>
    <row r="489" spans="3:8">
      <c r="C489" s="152"/>
      <c r="H489" s="301"/>
    </row>
    <row r="490" spans="3:8">
      <c r="C490" s="152"/>
      <c r="H490" s="301"/>
    </row>
    <row r="491" spans="3:8">
      <c r="C491" s="152"/>
      <c r="H491" s="301"/>
    </row>
    <row r="492" spans="3:8">
      <c r="C492" s="152"/>
      <c r="H492" s="301"/>
    </row>
    <row r="493" spans="3:8">
      <c r="C493" s="152"/>
      <c r="H493" s="301"/>
    </row>
    <row r="494" spans="3:8">
      <c r="C494" s="152"/>
      <c r="H494" s="301"/>
    </row>
    <row r="495" spans="3:8">
      <c r="C495" s="152"/>
      <c r="H495" s="301"/>
    </row>
    <row r="496" spans="3:8">
      <c r="C496" s="152"/>
      <c r="H496" s="301"/>
    </row>
    <row r="497" spans="3:8">
      <c r="C497" s="152"/>
      <c r="H497" s="301"/>
    </row>
    <row r="498" spans="3:8">
      <c r="C498" s="152"/>
      <c r="H498" s="301"/>
    </row>
    <row r="499" spans="3:8">
      <c r="C499" s="152"/>
      <c r="H499" s="301"/>
    </row>
    <row r="500" spans="3:8">
      <c r="C500" s="152"/>
      <c r="H500" s="301"/>
    </row>
    <row r="501" spans="3:8">
      <c r="C501" s="152"/>
      <c r="H501" s="301"/>
    </row>
    <row r="502" spans="3:8">
      <c r="C502" s="152"/>
      <c r="H502" s="301"/>
    </row>
    <row r="503" spans="3:8">
      <c r="C503" s="152"/>
      <c r="H503" s="301"/>
    </row>
    <row r="504" spans="3:8">
      <c r="C504" s="152"/>
      <c r="H504" s="301"/>
    </row>
    <row r="505" spans="3:8">
      <c r="C505" s="152"/>
      <c r="H505" s="301"/>
    </row>
    <row r="506" spans="3:8">
      <c r="C506" s="152"/>
      <c r="H506" s="301"/>
    </row>
    <row r="507" spans="3:8">
      <c r="C507" s="152"/>
      <c r="H507" s="301"/>
    </row>
    <row r="508" spans="3:8">
      <c r="C508" s="152"/>
      <c r="H508" s="301"/>
    </row>
    <row r="509" spans="3:8">
      <c r="C509" s="152"/>
      <c r="H509" s="301"/>
    </row>
    <row r="510" spans="3:8">
      <c r="C510" s="152"/>
      <c r="H510" s="301"/>
    </row>
    <row r="511" spans="3:8">
      <c r="C511" s="152"/>
      <c r="H511" s="301"/>
    </row>
    <row r="512" spans="3:8">
      <c r="C512" s="152"/>
      <c r="H512" s="301"/>
    </row>
    <row r="513" spans="3:8">
      <c r="C513" s="152"/>
      <c r="H513" s="301"/>
    </row>
    <row r="514" spans="3:8">
      <c r="C514" s="152"/>
      <c r="H514" s="301"/>
    </row>
    <row r="515" spans="3:8">
      <c r="C515" s="152"/>
      <c r="H515" s="301"/>
    </row>
    <row r="516" spans="3:8">
      <c r="C516" s="152"/>
      <c r="H516" s="301"/>
    </row>
    <row r="517" spans="3:8">
      <c r="C517" s="152"/>
      <c r="H517" s="301"/>
    </row>
    <row r="518" spans="3:8">
      <c r="C518" s="152"/>
      <c r="H518" s="301"/>
    </row>
    <row r="519" spans="3:8">
      <c r="C519" s="152"/>
      <c r="H519" s="301"/>
    </row>
    <row r="520" spans="3:8">
      <c r="C520" s="152"/>
      <c r="H520" s="301"/>
    </row>
    <row r="521" spans="3:8">
      <c r="C521" s="152"/>
      <c r="H521" s="301"/>
    </row>
    <row r="522" spans="3:8">
      <c r="C522" s="152"/>
      <c r="H522" s="301"/>
    </row>
    <row r="523" spans="3:8">
      <c r="C523" s="152"/>
      <c r="H523" s="301"/>
    </row>
    <row r="524" spans="3:8">
      <c r="C524" s="152"/>
      <c r="H524" s="301"/>
    </row>
    <row r="525" spans="3:8">
      <c r="C525" s="152"/>
      <c r="H525" s="301"/>
    </row>
    <row r="526" spans="3:8">
      <c r="C526" s="152"/>
      <c r="H526" s="301"/>
    </row>
    <row r="527" spans="3:8">
      <c r="C527" s="152"/>
      <c r="H527" s="301"/>
    </row>
    <row r="528" spans="3:8">
      <c r="C528" s="152"/>
      <c r="H528" s="301"/>
    </row>
    <row r="529" spans="3:8">
      <c r="C529" s="152"/>
      <c r="H529" s="301"/>
    </row>
    <row r="530" spans="3:8">
      <c r="C530" s="152"/>
      <c r="H530" s="301"/>
    </row>
    <row r="531" spans="3:8">
      <c r="C531" s="152"/>
      <c r="H531" s="301"/>
    </row>
    <row r="532" spans="3:8">
      <c r="C532" s="152"/>
      <c r="H532" s="301"/>
    </row>
    <row r="533" spans="3:8">
      <c r="C533" s="152"/>
      <c r="H533" s="301"/>
    </row>
    <row r="534" spans="3:8">
      <c r="C534" s="152"/>
      <c r="H534" s="301"/>
    </row>
    <row r="535" spans="3:8">
      <c r="C535" s="152"/>
      <c r="H535" s="301"/>
    </row>
    <row r="536" spans="3:8">
      <c r="C536" s="152"/>
      <c r="H536" s="301"/>
    </row>
    <row r="537" spans="3:8">
      <c r="C537" s="152"/>
      <c r="H537" s="301"/>
    </row>
    <row r="538" spans="3:8">
      <c r="C538" s="152"/>
      <c r="H538" s="301"/>
    </row>
    <row r="539" spans="3:8">
      <c r="C539" s="152"/>
      <c r="H539" s="301"/>
    </row>
    <row r="540" spans="3:8">
      <c r="C540" s="152"/>
      <c r="H540" s="301"/>
    </row>
    <row r="541" spans="3:8">
      <c r="C541" s="152"/>
      <c r="H541" s="301"/>
    </row>
    <row r="542" spans="3:8">
      <c r="C542" s="152"/>
      <c r="H542" s="301"/>
    </row>
    <row r="543" spans="3:8">
      <c r="C543" s="152"/>
      <c r="H543" s="301"/>
    </row>
    <row r="544" spans="3:8">
      <c r="C544" s="152"/>
      <c r="H544" s="301"/>
    </row>
    <row r="545" spans="3:8">
      <c r="C545" s="152"/>
      <c r="H545" s="301"/>
    </row>
    <row r="546" spans="3:8">
      <c r="C546" s="152"/>
      <c r="H546" s="301"/>
    </row>
    <row r="547" spans="3:8">
      <c r="C547" s="152"/>
      <c r="H547" s="301"/>
    </row>
    <row r="548" spans="3:8">
      <c r="C548" s="152"/>
      <c r="H548" s="301"/>
    </row>
    <row r="549" spans="3:8">
      <c r="C549" s="152"/>
      <c r="H549" s="301"/>
    </row>
    <row r="550" spans="3:8">
      <c r="C550" s="152"/>
      <c r="H550" s="301"/>
    </row>
    <row r="551" spans="3:8">
      <c r="C551" s="152"/>
      <c r="H551" s="301"/>
    </row>
    <row r="552" spans="3:8">
      <c r="C552" s="152"/>
      <c r="H552" s="301"/>
    </row>
    <row r="553" spans="3:8">
      <c r="C553" s="152"/>
      <c r="H553" s="301"/>
    </row>
    <row r="554" spans="3:8">
      <c r="C554" s="152"/>
      <c r="H554" s="301"/>
    </row>
    <row r="555" spans="3:8">
      <c r="C555" s="152"/>
      <c r="H555" s="301"/>
    </row>
    <row r="556" spans="3:8">
      <c r="C556" s="152"/>
      <c r="H556" s="301"/>
    </row>
    <row r="557" spans="3:8">
      <c r="C557" s="152"/>
      <c r="H557" s="301"/>
    </row>
    <row r="558" spans="3:8">
      <c r="C558" s="152"/>
      <c r="H558" s="301"/>
    </row>
    <row r="559" spans="3:8">
      <c r="C559" s="152"/>
      <c r="H559" s="301"/>
    </row>
    <row r="560" spans="3:8">
      <c r="C560" s="152"/>
      <c r="H560" s="301"/>
    </row>
    <row r="561" spans="3:8">
      <c r="C561" s="152"/>
      <c r="H561" s="301"/>
    </row>
    <row r="562" spans="3:8">
      <c r="C562" s="152"/>
      <c r="H562" s="301"/>
    </row>
    <row r="563" spans="3:8">
      <c r="C563" s="152"/>
      <c r="H563" s="301"/>
    </row>
    <row r="564" spans="3:8">
      <c r="C564" s="152"/>
      <c r="H564" s="301"/>
    </row>
    <row r="565" spans="3:8">
      <c r="C565" s="152"/>
      <c r="H565" s="301"/>
    </row>
    <row r="566" spans="3:8">
      <c r="C566" s="152"/>
      <c r="H566" s="301"/>
    </row>
    <row r="567" spans="3:8">
      <c r="C567" s="152"/>
      <c r="H567" s="301"/>
    </row>
    <row r="568" spans="3:8">
      <c r="C568" s="152"/>
      <c r="H568" s="301"/>
    </row>
    <row r="569" spans="3:8">
      <c r="C569" s="152"/>
      <c r="H569" s="301"/>
    </row>
    <row r="570" spans="3:8">
      <c r="C570" s="152"/>
      <c r="H570" s="301"/>
    </row>
    <row r="571" spans="3:8">
      <c r="C571" s="152"/>
      <c r="H571" s="301"/>
    </row>
    <row r="572" spans="3:8">
      <c r="C572" s="152"/>
      <c r="H572" s="301"/>
    </row>
    <row r="573" spans="3:8">
      <c r="C573" s="152"/>
      <c r="H573" s="301"/>
    </row>
    <row r="574" spans="3:8">
      <c r="C574" s="152"/>
      <c r="H574" s="301"/>
    </row>
    <row r="575" spans="3:8">
      <c r="C575" s="152"/>
      <c r="H575" s="301"/>
    </row>
    <row r="576" spans="3:8">
      <c r="C576" s="152"/>
      <c r="H576" s="301"/>
    </row>
    <row r="577" spans="3:8">
      <c r="C577" s="152"/>
      <c r="H577" s="301"/>
    </row>
    <row r="578" spans="3:8">
      <c r="C578" s="152"/>
      <c r="H578" s="301"/>
    </row>
    <row r="579" spans="3:8">
      <c r="C579" s="152"/>
      <c r="H579" s="301"/>
    </row>
    <row r="580" spans="3:8">
      <c r="C580" s="152"/>
      <c r="H580" s="301"/>
    </row>
    <row r="581" spans="3:8">
      <c r="C581" s="152"/>
      <c r="H581" s="301"/>
    </row>
    <row r="582" spans="3:8">
      <c r="C582" s="152"/>
      <c r="H582" s="301"/>
    </row>
    <row r="583" spans="3:8">
      <c r="C583" s="152"/>
      <c r="H583" s="301"/>
    </row>
    <row r="584" spans="3:8">
      <c r="C584" s="152"/>
      <c r="H584" s="301"/>
    </row>
    <row r="585" spans="3:8">
      <c r="C585" s="152"/>
      <c r="H585" s="301"/>
    </row>
    <row r="586" spans="3:8">
      <c r="C586" s="152"/>
      <c r="H586" s="301"/>
    </row>
    <row r="587" spans="3:8">
      <c r="C587" s="152"/>
      <c r="H587" s="301"/>
    </row>
    <row r="588" spans="3:8">
      <c r="C588" s="152"/>
      <c r="H588" s="301"/>
    </row>
    <row r="589" spans="3:8">
      <c r="C589" s="152"/>
      <c r="H589" s="301"/>
    </row>
    <row r="590" spans="3:8">
      <c r="C590" s="152"/>
      <c r="H590" s="301"/>
    </row>
    <row r="591" spans="3:8">
      <c r="C591" s="152"/>
      <c r="H591" s="301"/>
    </row>
    <row r="592" spans="3:8">
      <c r="C592" s="152"/>
      <c r="H592" s="301"/>
    </row>
    <row r="593" spans="3:8">
      <c r="C593" s="152"/>
      <c r="H593" s="301"/>
    </row>
    <row r="594" spans="3:8">
      <c r="C594" s="152"/>
      <c r="H594" s="301"/>
    </row>
    <row r="595" spans="3:8">
      <c r="C595" s="152"/>
      <c r="H595" s="301"/>
    </row>
    <row r="596" spans="3:8">
      <c r="C596" s="152"/>
      <c r="H596" s="301"/>
    </row>
    <row r="597" spans="3:8">
      <c r="C597" s="152"/>
      <c r="H597" s="301"/>
    </row>
    <row r="598" spans="3:8">
      <c r="C598" s="152"/>
      <c r="H598" s="301"/>
    </row>
    <row r="599" spans="3:8">
      <c r="C599" s="152"/>
      <c r="H599" s="301"/>
    </row>
    <row r="600" spans="3:8">
      <c r="C600" s="152"/>
      <c r="H600" s="301"/>
    </row>
    <row r="601" spans="3:8">
      <c r="C601" s="152"/>
      <c r="H601" s="301"/>
    </row>
    <row r="602" spans="3:8">
      <c r="C602" s="152"/>
      <c r="H602" s="301"/>
    </row>
    <row r="603" spans="3:8">
      <c r="C603" s="152"/>
      <c r="H603" s="301"/>
    </row>
    <row r="604" spans="3:8">
      <c r="C604" s="152"/>
      <c r="H604" s="301"/>
    </row>
    <row r="605" spans="3:8">
      <c r="C605" s="152"/>
      <c r="H605" s="301"/>
    </row>
    <row r="606" spans="3:8">
      <c r="C606" s="152"/>
      <c r="H606" s="301"/>
    </row>
    <row r="607" spans="3:8">
      <c r="C607" s="152"/>
      <c r="H607" s="301"/>
    </row>
    <row r="608" spans="3:8">
      <c r="C608" s="152"/>
      <c r="H608" s="301"/>
    </row>
    <row r="609" spans="3:8">
      <c r="C609" s="152"/>
      <c r="H609" s="301"/>
    </row>
    <row r="610" spans="3:8">
      <c r="C610" s="152"/>
      <c r="H610" s="301"/>
    </row>
    <row r="611" spans="3:8">
      <c r="C611" s="152"/>
      <c r="H611" s="301"/>
    </row>
    <row r="612" spans="3:8">
      <c r="C612" s="152"/>
      <c r="H612" s="301"/>
    </row>
    <row r="613" spans="3:8">
      <c r="C613" s="152"/>
      <c r="H613" s="301"/>
    </row>
    <row r="614" spans="3:8">
      <c r="C614" s="152"/>
      <c r="H614" s="301"/>
    </row>
    <row r="615" spans="3:8">
      <c r="C615" s="152"/>
      <c r="H615" s="301"/>
    </row>
    <row r="616" spans="3:8">
      <c r="C616" s="152"/>
      <c r="H616" s="301"/>
    </row>
    <row r="617" spans="3:8">
      <c r="C617" s="152"/>
      <c r="H617" s="301"/>
    </row>
    <row r="618" spans="3:8">
      <c r="C618" s="152"/>
      <c r="H618" s="301"/>
    </row>
    <row r="619" spans="3:8">
      <c r="C619" s="152"/>
      <c r="H619" s="301"/>
    </row>
    <row r="620" spans="3:8">
      <c r="C620" s="152"/>
      <c r="H620" s="301"/>
    </row>
    <row r="621" spans="3:8">
      <c r="C621" s="152"/>
      <c r="H621" s="301"/>
    </row>
    <row r="622" spans="3:8">
      <c r="C622" s="152"/>
      <c r="H622" s="301"/>
    </row>
    <row r="623" spans="3:8">
      <c r="C623" s="152"/>
      <c r="H623" s="301"/>
    </row>
    <row r="624" spans="3:8">
      <c r="C624" s="152"/>
      <c r="H624" s="301"/>
    </row>
    <row r="625" spans="3:8">
      <c r="C625" s="152"/>
      <c r="H625" s="301"/>
    </row>
    <row r="626" spans="3:8">
      <c r="C626" s="152"/>
      <c r="H626" s="301"/>
    </row>
    <row r="627" spans="3:8">
      <c r="C627" s="152"/>
      <c r="H627" s="301"/>
    </row>
    <row r="628" spans="3:8">
      <c r="C628" s="152"/>
      <c r="H628" s="301"/>
    </row>
    <row r="629" spans="3:8">
      <c r="C629" s="152"/>
      <c r="H629" s="301"/>
    </row>
    <row r="630" spans="3:8">
      <c r="C630" s="152"/>
      <c r="H630" s="301"/>
    </row>
    <row r="631" spans="3:8">
      <c r="C631" s="152"/>
      <c r="H631" s="301"/>
    </row>
    <row r="632" spans="3:8">
      <c r="C632" s="152"/>
      <c r="H632" s="301"/>
    </row>
    <row r="633" spans="3:8">
      <c r="C633" s="152"/>
      <c r="H633" s="301"/>
    </row>
    <row r="634" spans="3:8">
      <c r="C634" s="152"/>
      <c r="H634" s="301"/>
    </row>
    <row r="635" spans="3:8">
      <c r="C635" s="152"/>
      <c r="H635" s="301"/>
    </row>
    <row r="636" spans="3:8">
      <c r="C636" s="152"/>
      <c r="H636" s="301"/>
    </row>
    <row r="637" spans="3:8">
      <c r="C637" s="152"/>
      <c r="H637" s="301"/>
    </row>
    <row r="638" spans="3:8">
      <c r="C638" s="152"/>
      <c r="H638" s="301"/>
    </row>
    <row r="639" spans="3:8">
      <c r="C639" s="152"/>
      <c r="H639" s="301"/>
    </row>
    <row r="640" spans="3:8">
      <c r="C640" s="152"/>
      <c r="H640" s="301"/>
    </row>
    <row r="641" spans="3:8">
      <c r="C641" s="152"/>
      <c r="H641" s="301"/>
    </row>
    <row r="642" spans="3:8">
      <c r="C642" s="152"/>
      <c r="H642" s="301"/>
    </row>
    <row r="643" spans="3:8">
      <c r="C643" s="152"/>
      <c r="H643" s="301"/>
    </row>
    <row r="644" spans="3:8">
      <c r="C644" s="152"/>
      <c r="H644" s="301"/>
    </row>
    <row r="645" spans="3:8">
      <c r="C645" s="152"/>
      <c r="H645" s="301"/>
    </row>
    <row r="646" spans="3:8">
      <c r="C646" s="152"/>
      <c r="H646" s="301"/>
    </row>
    <row r="647" spans="3:8">
      <c r="C647" s="152"/>
      <c r="H647" s="301"/>
    </row>
    <row r="648" spans="3:8">
      <c r="C648" s="152"/>
      <c r="H648" s="301"/>
    </row>
    <row r="649" spans="3:8">
      <c r="C649" s="152"/>
      <c r="H649" s="301"/>
    </row>
    <row r="650" spans="3:8">
      <c r="C650" s="152"/>
      <c r="H650" s="301"/>
    </row>
    <row r="651" spans="3:8">
      <c r="C651" s="152"/>
      <c r="H651" s="301"/>
    </row>
    <row r="652" spans="3:8">
      <c r="C652" s="152"/>
      <c r="H652" s="301"/>
    </row>
    <row r="653" spans="3:8">
      <c r="C653" s="152"/>
      <c r="H653" s="301"/>
    </row>
    <row r="654" spans="3:8">
      <c r="C654" s="152"/>
      <c r="H654" s="301"/>
    </row>
    <row r="655" spans="3:8">
      <c r="C655" s="152"/>
      <c r="H655" s="301"/>
    </row>
    <row r="656" spans="3:8">
      <c r="C656" s="152"/>
      <c r="H656" s="301"/>
    </row>
    <row r="657" spans="3:8">
      <c r="C657" s="152"/>
      <c r="H657" s="301"/>
    </row>
    <row r="658" spans="3:8">
      <c r="C658" s="152"/>
      <c r="H658" s="301"/>
    </row>
    <row r="659" spans="3:8">
      <c r="C659" s="152"/>
      <c r="H659" s="301"/>
    </row>
    <row r="660" spans="3:8">
      <c r="C660" s="152"/>
      <c r="H660" s="301"/>
    </row>
    <row r="661" spans="3:8">
      <c r="C661" s="152"/>
      <c r="H661" s="301"/>
    </row>
    <row r="662" spans="3:8">
      <c r="C662" s="152"/>
      <c r="H662" s="301"/>
    </row>
    <row r="663" spans="3:8">
      <c r="C663" s="152"/>
      <c r="H663" s="301"/>
    </row>
    <row r="664" spans="3:8">
      <c r="C664" s="152"/>
      <c r="H664" s="301"/>
    </row>
    <row r="665" spans="3:8">
      <c r="C665" s="152"/>
      <c r="H665" s="301"/>
    </row>
    <row r="666" spans="3:8">
      <c r="C666" s="152"/>
      <c r="H666" s="301"/>
    </row>
    <row r="667" spans="3:8">
      <c r="C667" s="152"/>
      <c r="H667" s="301"/>
    </row>
    <row r="668" spans="3:8">
      <c r="C668" s="152"/>
      <c r="H668" s="301"/>
    </row>
    <row r="669" spans="3:8">
      <c r="C669" s="152"/>
      <c r="H669" s="301"/>
    </row>
    <row r="670" spans="3:8">
      <c r="C670" s="152"/>
      <c r="H670" s="301"/>
    </row>
    <row r="671" spans="3:8">
      <c r="C671" s="152"/>
      <c r="H671" s="301"/>
    </row>
    <row r="672" spans="3:8">
      <c r="C672" s="152"/>
      <c r="H672" s="301"/>
    </row>
    <row r="673" spans="3:8">
      <c r="C673" s="152"/>
      <c r="H673" s="301"/>
    </row>
    <row r="674" spans="3:8">
      <c r="C674" s="152"/>
      <c r="H674" s="301"/>
    </row>
    <row r="675" spans="3:8">
      <c r="C675" s="152"/>
      <c r="H675" s="301"/>
    </row>
    <row r="676" spans="3:8">
      <c r="C676" s="152"/>
      <c r="H676" s="301"/>
    </row>
    <row r="677" spans="3:8">
      <c r="C677" s="152"/>
      <c r="H677" s="301"/>
    </row>
    <row r="678" spans="3:8">
      <c r="C678" s="152"/>
      <c r="H678" s="301"/>
    </row>
    <row r="679" spans="3:8">
      <c r="C679" s="152"/>
      <c r="H679" s="301"/>
    </row>
    <row r="680" spans="3:8">
      <c r="C680" s="152"/>
      <c r="H680" s="301"/>
    </row>
    <row r="681" spans="3:8">
      <c r="C681" s="152"/>
      <c r="H681" s="301"/>
    </row>
    <row r="682" spans="3:8">
      <c r="C682" s="152"/>
      <c r="H682" s="301"/>
    </row>
    <row r="683" spans="3:8">
      <c r="C683" s="152"/>
      <c r="H683" s="301"/>
    </row>
    <row r="684" spans="3:8">
      <c r="C684" s="152"/>
      <c r="H684" s="301"/>
    </row>
    <row r="685" spans="3:8">
      <c r="C685" s="152"/>
      <c r="H685" s="301"/>
    </row>
    <row r="686" spans="3:8">
      <c r="C686" s="152"/>
      <c r="H686" s="301"/>
    </row>
    <row r="687" spans="3:8">
      <c r="C687" s="152"/>
      <c r="H687" s="301"/>
    </row>
    <row r="688" spans="3:8">
      <c r="C688" s="152"/>
      <c r="H688" s="301"/>
    </row>
    <row r="689" spans="3:8">
      <c r="C689" s="152"/>
      <c r="H689" s="301"/>
    </row>
    <row r="690" spans="3:8">
      <c r="C690" s="152"/>
      <c r="H690" s="301"/>
    </row>
    <row r="691" spans="3:8">
      <c r="C691" s="152"/>
      <c r="H691" s="301"/>
    </row>
    <row r="692" spans="3:8">
      <c r="C692" s="152"/>
      <c r="H692" s="301"/>
    </row>
    <row r="693" spans="3:8">
      <c r="C693" s="152"/>
      <c r="H693" s="301"/>
    </row>
    <row r="694" spans="3:8">
      <c r="C694" s="152"/>
      <c r="H694" s="301"/>
    </row>
    <row r="695" spans="3:8">
      <c r="C695" s="152"/>
      <c r="H695" s="301"/>
    </row>
    <row r="696" spans="3:8">
      <c r="C696" s="152"/>
      <c r="H696" s="301"/>
    </row>
    <row r="697" spans="3:8">
      <c r="C697" s="152"/>
      <c r="H697" s="301"/>
    </row>
    <row r="698" spans="3:8">
      <c r="C698" s="152"/>
      <c r="H698" s="301"/>
    </row>
    <row r="699" spans="3:8">
      <c r="C699" s="152"/>
      <c r="H699" s="301"/>
    </row>
    <row r="700" spans="3:8">
      <c r="C700" s="152"/>
      <c r="H700" s="301"/>
    </row>
    <row r="701" spans="3:8">
      <c r="C701" s="152"/>
      <c r="H701" s="301"/>
    </row>
    <row r="702" spans="3:8">
      <c r="C702" s="152"/>
      <c r="H702" s="301"/>
    </row>
    <row r="703" spans="3:8">
      <c r="C703" s="152"/>
      <c r="H703" s="301"/>
    </row>
    <row r="704" spans="3:8">
      <c r="C704" s="152"/>
      <c r="H704" s="301"/>
    </row>
    <row r="705" spans="3:8">
      <c r="C705" s="152"/>
      <c r="H705" s="301"/>
    </row>
    <row r="706" spans="3:8">
      <c r="C706" s="152"/>
      <c r="H706" s="301"/>
    </row>
    <row r="707" spans="3:8">
      <c r="C707" s="152"/>
      <c r="H707" s="301"/>
    </row>
    <row r="708" spans="3:8">
      <c r="C708" s="152"/>
      <c r="H708" s="301"/>
    </row>
    <row r="709" spans="3:8">
      <c r="C709" s="152"/>
      <c r="H709" s="301"/>
    </row>
    <row r="710" spans="3:8">
      <c r="C710" s="152"/>
      <c r="H710" s="301"/>
    </row>
    <row r="711" spans="3:8">
      <c r="C711" s="152"/>
      <c r="H711" s="301"/>
    </row>
    <row r="712" spans="3:8">
      <c r="C712" s="152"/>
      <c r="H712" s="301"/>
    </row>
    <row r="713" spans="3:8">
      <c r="C713" s="152"/>
      <c r="H713" s="301"/>
    </row>
    <row r="714" spans="3:8">
      <c r="C714" s="152"/>
      <c r="H714" s="301"/>
    </row>
    <row r="715" spans="3:8">
      <c r="C715" s="152"/>
      <c r="H715" s="301"/>
    </row>
    <row r="716" spans="3:8">
      <c r="C716" s="152"/>
      <c r="H716" s="301"/>
    </row>
    <row r="717" spans="3:8">
      <c r="C717" s="152"/>
      <c r="H717" s="301"/>
    </row>
    <row r="718" spans="3:8">
      <c r="C718" s="152"/>
      <c r="H718" s="301"/>
    </row>
    <row r="719" spans="3:8">
      <c r="C719" s="152"/>
      <c r="H719" s="301"/>
    </row>
    <row r="720" spans="3:8">
      <c r="C720" s="152"/>
      <c r="H720" s="301"/>
    </row>
    <row r="721" spans="3:8">
      <c r="C721" s="152"/>
      <c r="H721" s="301"/>
    </row>
    <row r="722" spans="3:8">
      <c r="C722" s="152"/>
      <c r="H722" s="301"/>
    </row>
    <row r="723" spans="3:8">
      <c r="C723" s="152"/>
      <c r="H723" s="301"/>
    </row>
    <row r="724" spans="3:8">
      <c r="C724" s="152"/>
      <c r="H724" s="301"/>
    </row>
    <row r="725" spans="3:8">
      <c r="C725" s="152"/>
      <c r="H725" s="301"/>
    </row>
    <row r="726" spans="3:8">
      <c r="C726" s="152"/>
      <c r="H726" s="301"/>
    </row>
    <row r="727" spans="3:8">
      <c r="C727" s="152"/>
      <c r="H727" s="301"/>
    </row>
    <row r="728" spans="3:8">
      <c r="C728" s="152"/>
      <c r="H728" s="301"/>
    </row>
    <row r="729" spans="3:8">
      <c r="C729" s="152"/>
      <c r="H729" s="301"/>
    </row>
    <row r="730" spans="3:8">
      <c r="C730" s="152"/>
      <c r="H730" s="301"/>
    </row>
    <row r="731" spans="3:8">
      <c r="C731" s="152"/>
      <c r="H731" s="301"/>
    </row>
    <row r="732" spans="3:8">
      <c r="C732" s="152"/>
      <c r="H732" s="301"/>
    </row>
    <row r="733" spans="3:8">
      <c r="C733" s="152"/>
      <c r="H733" s="301"/>
    </row>
    <row r="734" spans="3:8">
      <c r="C734" s="152"/>
      <c r="H734" s="301"/>
    </row>
    <row r="735" spans="3:8">
      <c r="C735" s="152"/>
      <c r="H735" s="301"/>
    </row>
    <row r="736" spans="3:8">
      <c r="C736" s="152"/>
      <c r="H736" s="301"/>
    </row>
    <row r="737" spans="3:8">
      <c r="C737" s="152"/>
      <c r="H737" s="301"/>
    </row>
    <row r="738" spans="3:8">
      <c r="C738" s="152"/>
      <c r="H738" s="301"/>
    </row>
    <row r="739" spans="3:8">
      <c r="C739" s="152"/>
      <c r="H739" s="301"/>
    </row>
    <row r="740" spans="3:8">
      <c r="C740" s="152"/>
      <c r="H740" s="301"/>
    </row>
    <row r="741" spans="3:8">
      <c r="C741" s="152"/>
      <c r="H741" s="301"/>
    </row>
    <row r="742" spans="3:8">
      <c r="C742" s="152"/>
      <c r="H742" s="301"/>
    </row>
    <row r="743" spans="3:8">
      <c r="C743" s="152"/>
      <c r="H743" s="301"/>
    </row>
    <row r="744" spans="3:8">
      <c r="C744" s="152"/>
      <c r="H744" s="301"/>
    </row>
    <row r="745" spans="3:8">
      <c r="C745" s="152"/>
      <c r="H745" s="301"/>
    </row>
    <row r="746" spans="3:8">
      <c r="C746" s="152"/>
      <c r="H746" s="301"/>
    </row>
    <row r="747" spans="3:8">
      <c r="C747" s="152"/>
      <c r="H747" s="301"/>
    </row>
    <row r="748" spans="3:8">
      <c r="C748" s="152"/>
      <c r="H748" s="301"/>
    </row>
    <row r="749" spans="3:8">
      <c r="C749" s="152"/>
      <c r="H749" s="301"/>
    </row>
    <row r="750" spans="3:8">
      <c r="C750" s="152"/>
      <c r="H750" s="301"/>
    </row>
    <row r="751" spans="3:8">
      <c r="C751" s="152"/>
      <c r="H751" s="301"/>
    </row>
    <row r="752" spans="3:8">
      <c r="C752" s="152"/>
      <c r="H752" s="301"/>
    </row>
    <row r="753" spans="3:8">
      <c r="C753" s="152"/>
      <c r="H753" s="301"/>
    </row>
    <row r="754" spans="3:8">
      <c r="C754" s="152"/>
      <c r="H754" s="301"/>
    </row>
    <row r="755" spans="3:8">
      <c r="C755" s="152"/>
      <c r="H755" s="301"/>
    </row>
    <row r="756" spans="3:8">
      <c r="C756" s="152"/>
      <c r="H756" s="301"/>
    </row>
    <row r="757" spans="3:8">
      <c r="C757" s="152"/>
      <c r="H757" s="301"/>
    </row>
    <row r="758" spans="3:8">
      <c r="C758" s="152"/>
      <c r="H758" s="301"/>
    </row>
    <row r="759" spans="3:8">
      <c r="C759" s="152"/>
      <c r="H759" s="301"/>
    </row>
    <row r="760" spans="3:8">
      <c r="C760" s="152"/>
      <c r="H760" s="301"/>
    </row>
    <row r="761" spans="3:8">
      <c r="C761" s="152"/>
      <c r="H761" s="301"/>
    </row>
    <row r="762" spans="3:8">
      <c r="C762" s="152"/>
      <c r="H762" s="301"/>
    </row>
    <row r="763" spans="3:8">
      <c r="C763" s="152"/>
      <c r="H763" s="301"/>
    </row>
    <row r="764" spans="3:8">
      <c r="C764" s="152"/>
      <c r="H764" s="301"/>
    </row>
    <row r="765" spans="3:8">
      <c r="C765" s="152"/>
      <c r="H765" s="301"/>
    </row>
    <row r="766" spans="3:8">
      <c r="C766" s="152"/>
      <c r="H766" s="301"/>
    </row>
    <row r="767" spans="3:8">
      <c r="C767" s="152"/>
      <c r="H767" s="301"/>
    </row>
    <row r="768" spans="3:8">
      <c r="C768" s="152"/>
      <c r="H768" s="301"/>
    </row>
    <row r="769" spans="3:8">
      <c r="C769" s="152"/>
      <c r="H769" s="301"/>
    </row>
    <row r="770" spans="3:8">
      <c r="C770" s="152"/>
      <c r="H770" s="301"/>
    </row>
    <row r="771" spans="3:8">
      <c r="C771" s="152"/>
      <c r="H771" s="301"/>
    </row>
    <row r="772" spans="3:8">
      <c r="C772" s="152"/>
      <c r="H772" s="301"/>
    </row>
    <row r="773" spans="3:8">
      <c r="C773" s="152"/>
      <c r="H773" s="301"/>
    </row>
    <row r="774" spans="3:8">
      <c r="C774" s="152"/>
      <c r="H774" s="301"/>
    </row>
    <row r="775" spans="3:8">
      <c r="C775" s="152"/>
      <c r="H775" s="301"/>
    </row>
    <row r="776" spans="3:8">
      <c r="C776" s="152"/>
      <c r="H776" s="301"/>
    </row>
    <row r="777" spans="3:8">
      <c r="C777" s="152"/>
      <c r="H777" s="301"/>
    </row>
    <row r="778" spans="3:8">
      <c r="C778" s="152"/>
      <c r="H778" s="301"/>
    </row>
    <row r="779" spans="3:8">
      <c r="C779" s="152"/>
      <c r="H779" s="301"/>
    </row>
    <row r="780" spans="3:8">
      <c r="C780" s="152"/>
      <c r="H780" s="301"/>
    </row>
    <row r="781" spans="3:8">
      <c r="C781" s="152"/>
      <c r="H781" s="301"/>
    </row>
    <row r="782" spans="3:8">
      <c r="C782" s="152"/>
      <c r="H782" s="301"/>
    </row>
    <row r="783" spans="3:8">
      <c r="C783" s="152"/>
      <c r="H783" s="301"/>
    </row>
    <row r="784" spans="3:8">
      <c r="C784" s="152"/>
      <c r="H784" s="301"/>
    </row>
    <row r="785" spans="3:8">
      <c r="C785" s="152"/>
      <c r="H785" s="301"/>
    </row>
    <row r="786" spans="3:8">
      <c r="C786" s="152"/>
      <c r="H786" s="301"/>
    </row>
    <row r="787" spans="3:8">
      <c r="C787" s="152"/>
      <c r="H787" s="301"/>
    </row>
    <row r="788" spans="3:8">
      <c r="C788" s="152"/>
      <c r="H788" s="301"/>
    </row>
    <row r="789" spans="3:8">
      <c r="C789" s="152"/>
      <c r="H789" s="301"/>
    </row>
    <row r="790" spans="3:8">
      <c r="C790" s="152"/>
      <c r="H790" s="301"/>
    </row>
    <row r="791" spans="3:8">
      <c r="C791" s="152"/>
      <c r="H791" s="301"/>
    </row>
    <row r="792" spans="3:8">
      <c r="C792" s="152"/>
      <c r="H792" s="301"/>
    </row>
    <row r="793" spans="3:8">
      <c r="C793" s="152"/>
      <c r="H793" s="301"/>
    </row>
    <row r="794" spans="3:8">
      <c r="C794" s="152"/>
      <c r="H794" s="301"/>
    </row>
    <row r="795" spans="3:8">
      <c r="C795" s="152"/>
      <c r="H795" s="301"/>
    </row>
    <row r="796" spans="3:8">
      <c r="C796" s="152"/>
      <c r="H796" s="301"/>
    </row>
    <row r="797" spans="3:8">
      <c r="C797" s="152"/>
      <c r="H797" s="301"/>
    </row>
    <row r="798" spans="3:8">
      <c r="C798" s="152"/>
      <c r="H798" s="301"/>
    </row>
    <row r="799" spans="3:8">
      <c r="C799" s="152"/>
      <c r="H799" s="301"/>
    </row>
    <row r="800" spans="3:8">
      <c r="C800" s="152"/>
      <c r="H800" s="301"/>
    </row>
    <row r="801" spans="3:8">
      <c r="C801" s="152"/>
      <c r="H801" s="301"/>
    </row>
    <row r="802" spans="3:8">
      <c r="C802" s="152"/>
      <c r="H802" s="301"/>
    </row>
    <row r="803" spans="3:8">
      <c r="C803" s="152"/>
      <c r="H803" s="301"/>
    </row>
    <row r="804" spans="3:8">
      <c r="C804" s="152"/>
      <c r="H804" s="301"/>
    </row>
    <row r="805" spans="3:8">
      <c r="C805" s="152"/>
      <c r="H805" s="301"/>
    </row>
    <row r="806" spans="3:8">
      <c r="C806" s="152"/>
      <c r="H806" s="301"/>
    </row>
    <row r="807" spans="3:8">
      <c r="C807" s="152"/>
      <c r="H807" s="301"/>
    </row>
    <row r="808" spans="3:8">
      <c r="C808" s="152"/>
      <c r="H808" s="301"/>
    </row>
    <row r="809" spans="3:8">
      <c r="C809" s="152"/>
      <c r="H809" s="301"/>
    </row>
    <row r="810" spans="3:8">
      <c r="C810" s="152"/>
      <c r="H810" s="301"/>
    </row>
    <row r="811" spans="3:8">
      <c r="C811" s="152"/>
      <c r="H811" s="301"/>
    </row>
    <row r="812" spans="3:8">
      <c r="C812" s="152"/>
      <c r="H812" s="301"/>
    </row>
    <row r="813" spans="3:8">
      <c r="C813" s="152"/>
      <c r="H813" s="301"/>
    </row>
    <row r="814" spans="3:8">
      <c r="C814" s="152"/>
      <c r="H814" s="301"/>
    </row>
    <row r="815" spans="3:8">
      <c r="C815" s="152"/>
      <c r="H815" s="301"/>
    </row>
    <row r="816" spans="3:8">
      <c r="C816" s="152"/>
      <c r="H816" s="301"/>
    </row>
    <row r="817" spans="3:8">
      <c r="C817" s="152"/>
      <c r="H817" s="301"/>
    </row>
    <row r="818" spans="3:8">
      <c r="C818" s="152"/>
      <c r="H818" s="301"/>
    </row>
    <row r="819" spans="3:8">
      <c r="C819" s="152"/>
      <c r="H819" s="301"/>
    </row>
    <row r="820" spans="3:8">
      <c r="C820" s="152"/>
      <c r="H820" s="301"/>
    </row>
    <row r="821" spans="3:8">
      <c r="C821" s="152"/>
      <c r="H821" s="301"/>
    </row>
    <row r="822" spans="3:8">
      <c r="C822" s="152"/>
      <c r="H822" s="301"/>
    </row>
    <row r="823" spans="3:8">
      <c r="C823" s="152"/>
      <c r="H823" s="301"/>
    </row>
    <row r="824" spans="3:8">
      <c r="C824" s="152"/>
      <c r="H824" s="301"/>
    </row>
    <row r="825" spans="3:8">
      <c r="C825" s="152"/>
      <c r="H825" s="301"/>
    </row>
    <row r="826" spans="3:8">
      <c r="C826" s="152"/>
      <c r="H826" s="301"/>
    </row>
    <row r="827" spans="3:8">
      <c r="C827" s="152"/>
      <c r="H827" s="301"/>
    </row>
    <row r="828" spans="3:8">
      <c r="C828" s="152"/>
      <c r="H828" s="301"/>
    </row>
    <row r="829" spans="3:8">
      <c r="C829" s="152"/>
      <c r="H829" s="301"/>
    </row>
    <row r="830" spans="3:8">
      <c r="C830" s="152"/>
      <c r="H830" s="301"/>
    </row>
    <row r="831" spans="3:8">
      <c r="C831" s="152"/>
      <c r="H831" s="301"/>
    </row>
    <row r="832" spans="3:8">
      <c r="C832" s="152"/>
      <c r="H832" s="301"/>
    </row>
    <row r="833" spans="3:8">
      <c r="C833" s="152"/>
      <c r="H833" s="301"/>
    </row>
    <row r="834" spans="3:8">
      <c r="C834" s="152"/>
      <c r="H834" s="301"/>
    </row>
    <row r="835" spans="3:8">
      <c r="C835" s="152"/>
      <c r="H835" s="301"/>
    </row>
    <row r="836" spans="3:8">
      <c r="C836" s="152"/>
      <c r="H836" s="301"/>
    </row>
    <row r="837" spans="3:8">
      <c r="C837" s="152"/>
      <c r="H837" s="301"/>
    </row>
    <row r="838" spans="3:8">
      <c r="C838" s="152"/>
      <c r="H838" s="301"/>
    </row>
    <row r="839" spans="3:8">
      <c r="C839" s="152"/>
      <c r="H839" s="301"/>
    </row>
    <row r="840" spans="3:8">
      <c r="C840" s="152"/>
      <c r="H840" s="301"/>
    </row>
    <row r="841" spans="3:8">
      <c r="C841" s="152"/>
      <c r="H841" s="301"/>
    </row>
    <row r="842" spans="3:8">
      <c r="C842" s="152"/>
      <c r="H842" s="301"/>
    </row>
    <row r="843" spans="3:8">
      <c r="C843" s="152"/>
      <c r="H843" s="301"/>
    </row>
    <row r="844" spans="3:8">
      <c r="C844" s="152"/>
      <c r="H844" s="301"/>
    </row>
    <row r="845" spans="3:8">
      <c r="C845" s="152"/>
      <c r="H845" s="301"/>
    </row>
    <row r="846" spans="3:8">
      <c r="C846" s="152"/>
      <c r="H846" s="301"/>
    </row>
    <row r="847" spans="3:8">
      <c r="C847" s="152"/>
      <c r="H847" s="301"/>
    </row>
    <row r="848" spans="3:8">
      <c r="C848" s="152"/>
      <c r="H848" s="301"/>
    </row>
    <row r="849" spans="3:8">
      <c r="C849" s="152"/>
      <c r="H849" s="301"/>
    </row>
    <row r="850" spans="3:8">
      <c r="C850" s="152"/>
      <c r="H850" s="301"/>
    </row>
    <row r="851" spans="3:8">
      <c r="C851" s="152"/>
      <c r="H851" s="301"/>
    </row>
    <row r="852" spans="3:8">
      <c r="C852" s="152"/>
      <c r="H852" s="301"/>
    </row>
    <row r="853" spans="3:8">
      <c r="C853" s="152"/>
      <c r="H853" s="301"/>
    </row>
    <row r="854" spans="3:8">
      <c r="C854" s="152"/>
      <c r="H854" s="301"/>
    </row>
    <row r="855" spans="3:8">
      <c r="C855" s="152"/>
      <c r="H855" s="301"/>
    </row>
    <row r="856" spans="3:8">
      <c r="C856" s="152"/>
      <c r="H856" s="301"/>
    </row>
    <row r="857" spans="3:8">
      <c r="C857" s="152"/>
      <c r="H857" s="301"/>
    </row>
    <row r="858" spans="3:8">
      <c r="C858" s="152"/>
      <c r="H858" s="301"/>
    </row>
    <row r="859" spans="3:8">
      <c r="C859" s="152"/>
      <c r="H859" s="301"/>
    </row>
    <row r="860" spans="3:8">
      <c r="C860" s="152"/>
      <c r="H860" s="301"/>
    </row>
    <row r="861" spans="3:8">
      <c r="C861" s="152"/>
      <c r="H861" s="301"/>
    </row>
    <row r="862" spans="3:8">
      <c r="C862" s="152"/>
      <c r="H862" s="301"/>
    </row>
    <row r="863" spans="3:8">
      <c r="C863" s="152"/>
      <c r="H863" s="301"/>
    </row>
    <row r="864" spans="3:8">
      <c r="C864" s="152"/>
      <c r="H864" s="301"/>
    </row>
    <row r="865" spans="3:8">
      <c r="C865" s="152"/>
      <c r="H865" s="301"/>
    </row>
    <row r="866" spans="3:8">
      <c r="C866" s="152"/>
      <c r="H866" s="301"/>
    </row>
    <row r="867" spans="3:8">
      <c r="C867" s="152"/>
      <c r="H867" s="301"/>
    </row>
    <row r="868" spans="3:8">
      <c r="C868" s="152"/>
      <c r="H868" s="301"/>
    </row>
    <row r="869" spans="3:8">
      <c r="C869" s="152"/>
      <c r="H869" s="301"/>
    </row>
    <row r="870" spans="3:8">
      <c r="C870" s="152"/>
      <c r="H870" s="301"/>
    </row>
    <row r="871" spans="3:8">
      <c r="C871" s="152"/>
      <c r="H871" s="301"/>
    </row>
    <row r="872" spans="3:8">
      <c r="C872" s="152"/>
      <c r="H872" s="301"/>
    </row>
    <row r="873" spans="3:8">
      <c r="C873" s="152"/>
      <c r="H873" s="301"/>
    </row>
    <row r="874" spans="3:8">
      <c r="C874" s="152"/>
      <c r="H874" s="301"/>
    </row>
    <row r="875" spans="3:8">
      <c r="C875" s="152"/>
      <c r="H875" s="301"/>
    </row>
    <row r="876" spans="3:8">
      <c r="C876" s="152"/>
      <c r="H876" s="301"/>
    </row>
    <row r="877" spans="3:8">
      <c r="C877" s="152"/>
      <c r="H877" s="301"/>
    </row>
    <row r="878" spans="3:8">
      <c r="C878" s="152"/>
      <c r="H878" s="301"/>
    </row>
    <row r="879" spans="3:8">
      <c r="C879" s="152"/>
      <c r="H879" s="301"/>
    </row>
    <row r="880" spans="3:8">
      <c r="C880" s="152"/>
      <c r="H880" s="301"/>
    </row>
    <row r="881" spans="3:8">
      <c r="C881" s="152"/>
      <c r="H881" s="301"/>
    </row>
    <row r="882" spans="3:8">
      <c r="C882" s="152"/>
      <c r="H882" s="301"/>
    </row>
    <row r="883" spans="3:8">
      <c r="C883" s="152"/>
      <c r="H883" s="301"/>
    </row>
    <row r="884" spans="3:8">
      <c r="C884" s="152"/>
      <c r="H884" s="301"/>
    </row>
    <row r="885" spans="3:8">
      <c r="C885" s="152"/>
      <c r="H885" s="301"/>
    </row>
    <row r="886" spans="3:8">
      <c r="C886" s="152"/>
      <c r="H886" s="301"/>
    </row>
    <row r="887" spans="3:8">
      <c r="C887" s="152"/>
      <c r="H887" s="301"/>
    </row>
    <row r="888" spans="3:8">
      <c r="C888" s="152"/>
      <c r="H888" s="301"/>
    </row>
    <row r="889" spans="3:8">
      <c r="C889" s="152"/>
      <c r="H889" s="301"/>
    </row>
    <row r="890" spans="3:8">
      <c r="C890" s="152"/>
      <c r="H890" s="301"/>
    </row>
    <row r="891" spans="3:8">
      <c r="C891" s="152"/>
      <c r="H891" s="301"/>
    </row>
    <row r="892" spans="3:8">
      <c r="C892" s="152"/>
      <c r="H892" s="301"/>
    </row>
    <row r="893" spans="3:8">
      <c r="C893" s="152"/>
      <c r="H893" s="301"/>
    </row>
    <row r="894" spans="3:8">
      <c r="C894" s="152"/>
      <c r="H894" s="301"/>
    </row>
    <row r="895" spans="3:8">
      <c r="C895" s="152"/>
      <c r="H895" s="301"/>
    </row>
    <row r="896" spans="3:8">
      <c r="C896" s="152"/>
      <c r="H896" s="301"/>
    </row>
    <row r="897" spans="3:8">
      <c r="C897" s="152"/>
      <c r="H897" s="301"/>
    </row>
    <row r="898" spans="3:8">
      <c r="C898" s="152"/>
      <c r="H898" s="301"/>
    </row>
    <row r="899" spans="3:8">
      <c r="C899" s="152"/>
      <c r="H899" s="301"/>
    </row>
    <row r="900" spans="3:8">
      <c r="C900" s="152"/>
      <c r="H900" s="301"/>
    </row>
    <row r="901" spans="3:8">
      <c r="C901" s="152"/>
      <c r="H901" s="301"/>
    </row>
    <row r="902" spans="3:8">
      <c r="C902" s="152"/>
      <c r="H902" s="301"/>
    </row>
    <row r="903" spans="3:8">
      <c r="C903" s="152"/>
      <c r="H903" s="301"/>
    </row>
    <row r="904" spans="3:8">
      <c r="C904" s="152"/>
      <c r="H904" s="301"/>
    </row>
    <row r="905" spans="3:8">
      <c r="C905" s="152"/>
      <c r="H905" s="301"/>
    </row>
    <row r="906" spans="3:8">
      <c r="C906" s="152"/>
      <c r="H906" s="301"/>
    </row>
    <row r="907" spans="3:8">
      <c r="C907" s="152"/>
      <c r="H907" s="301"/>
    </row>
    <row r="908" spans="3:8">
      <c r="C908" s="152"/>
      <c r="H908" s="301"/>
    </row>
    <row r="909" spans="3:8">
      <c r="C909" s="152"/>
      <c r="H909" s="301"/>
    </row>
    <row r="910" spans="3:8">
      <c r="C910" s="152"/>
      <c r="H910" s="301"/>
    </row>
    <row r="911" spans="3:8">
      <c r="C911" s="152"/>
      <c r="H911" s="301"/>
    </row>
    <row r="912" spans="3:8">
      <c r="C912" s="152"/>
      <c r="H912" s="301"/>
    </row>
    <row r="913" spans="3:8">
      <c r="C913" s="152"/>
      <c r="H913" s="301"/>
    </row>
    <row r="914" spans="3:8">
      <c r="C914" s="152"/>
      <c r="H914" s="301"/>
    </row>
    <row r="915" spans="3:8">
      <c r="C915" s="152"/>
      <c r="H915" s="301"/>
    </row>
    <row r="916" spans="3:8">
      <c r="C916" s="152"/>
      <c r="H916" s="301"/>
    </row>
    <row r="917" spans="3:8">
      <c r="C917" s="152"/>
      <c r="H917" s="301"/>
    </row>
    <row r="918" spans="3:8">
      <c r="C918" s="152"/>
      <c r="H918" s="301"/>
    </row>
    <row r="919" spans="3:8">
      <c r="C919" s="152"/>
      <c r="H919" s="301"/>
    </row>
    <row r="920" spans="3:8">
      <c r="C920" s="152"/>
      <c r="H920" s="301"/>
    </row>
    <row r="921" spans="3:8">
      <c r="C921" s="152"/>
      <c r="H921" s="301"/>
    </row>
    <row r="922" spans="3:8">
      <c r="C922" s="152"/>
      <c r="H922" s="301"/>
    </row>
    <row r="923" spans="3:8">
      <c r="C923" s="152"/>
      <c r="H923" s="301"/>
    </row>
    <row r="924" spans="3:8">
      <c r="C924" s="152"/>
      <c r="H924" s="301"/>
    </row>
    <row r="925" spans="3:8">
      <c r="C925" s="152"/>
      <c r="H925" s="301"/>
    </row>
    <row r="926" spans="3:8">
      <c r="C926" s="152"/>
      <c r="H926" s="301"/>
    </row>
    <row r="927" spans="3:8">
      <c r="C927" s="152"/>
      <c r="H927" s="301"/>
    </row>
    <row r="928" spans="3:8">
      <c r="C928" s="152"/>
      <c r="H928" s="301"/>
    </row>
    <row r="929" spans="3:8">
      <c r="C929" s="152"/>
      <c r="H929" s="301"/>
    </row>
    <row r="930" spans="3:8">
      <c r="C930" s="152"/>
      <c r="H930" s="301"/>
    </row>
    <row r="931" spans="3:8">
      <c r="C931" s="152"/>
      <c r="H931" s="301"/>
    </row>
    <row r="932" spans="3:8">
      <c r="C932" s="152"/>
      <c r="H932" s="301"/>
    </row>
    <row r="933" spans="3:8">
      <c r="C933" s="152"/>
      <c r="H933" s="301"/>
    </row>
    <row r="934" spans="3:8">
      <c r="C934" s="152"/>
      <c r="H934" s="301"/>
    </row>
    <row r="935" spans="3:8">
      <c r="C935" s="152"/>
      <c r="H935" s="301"/>
    </row>
    <row r="936" spans="3:8">
      <c r="C936" s="152"/>
      <c r="H936" s="301"/>
    </row>
    <row r="937" spans="3:8">
      <c r="C937" s="152"/>
      <c r="H937" s="301"/>
    </row>
    <row r="938" spans="3:8">
      <c r="C938" s="152"/>
      <c r="H938" s="301"/>
    </row>
    <row r="939" spans="3:8">
      <c r="C939" s="152"/>
      <c r="H939" s="301"/>
    </row>
    <row r="940" spans="3:8">
      <c r="C940" s="152"/>
      <c r="H940" s="301"/>
    </row>
    <row r="941" spans="3:8">
      <c r="C941" s="152"/>
      <c r="H941" s="301"/>
    </row>
    <row r="942" spans="3:8">
      <c r="C942" s="152"/>
      <c r="H942" s="301"/>
    </row>
    <row r="943" spans="3:8">
      <c r="C943" s="152"/>
      <c r="H943" s="301"/>
    </row>
    <row r="944" spans="3:8">
      <c r="C944" s="152"/>
      <c r="H944" s="301"/>
    </row>
    <row r="945" spans="3:8">
      <c r="C945" s="152"/>
      <c r="H945" s="301"/>
    </row>
    <row r="946" spans="3:8">
      <c r="C946" s="152"/>
      <c r="H946" s="301"/>
    </row>
    <row r="947" spans="3:8">
      <c r="C947" s="152"/>
      <c r="H947" s="301"/>
    </row>
    <row r="948" spans="3:8">
      <c r="C948" s="152"/>
      <c r="H948" s="301"/>
    </row>
    <row r="949" spans="3:8">
      <c r="C949" s="152"/>
      <c r="H949" s="301"/>
    </row>
    <row r="950" spans="3:8">
      <c r="C950" s="152"/>
      <c r="H950" s="301"/>
    </row>
    <row r="951" spans="3:8">
      <c r="C951" s="152"/>
      <c r="H951" s="301"/>
    </row>
    <row r="952" spans="3:8">
      <c r="C952" s="152"/>
      <c r="H952" s="301"/>
    </row>
    <row r="953" spans="3:8">
      <c r="C953" s="152"/>
      <c r="H953" s="301"/>
    </row>
    <row r="954" spans="3:8">
      <c r="C954" s="152"/>
      <c r="H954" s="301"/>
    </row>
    <row r="955" spans="3:8">
      <c r="C955" s="152"/>
      <c r="H955" s="301"/>
    </row>
    <row r="956" spans="3:8">
      <c r="C956" s="152"/>
      <c r="H956" s="301"/>
    </row>
    <row r="957" spans="3:8">
      <c r="C957" s="152"/>
      <c r="H957" s="301"/>
    </row>
    <row r="958" spans="3:8">
      <c r="C958" s="152"/>
      <c r="H958" s="301"/>
    </row>
    <row r="959" spans="3:8">
      <c r="C959" s="152"/>
      <c r="H959" s="301"/>
    </row>
    <row r="960" spans="3:8">
      <c r="C960" s="152"/>
      <c r="H960" s="301"/>
    </row>
    <row r="961" spans="3:8">
      <c r="C961" s="152"/>
      <c r="H961" s="301"/>
    </row>
    <row r="962" spans="3:8">
      <c r="C962" s="152"/>
      <c r="H962" s="301"/>
    </row>
    <row r="963" spans="3:8">
      <c r="C963" s="152"/>
      <c r="H963" s="301"/>
    </row>
    <row r="964" spans="3:8">
      <c r="C964" s="152"/>
      <c r="H964" s="301"/>
    </row>
    <row r="965" spans="3:8">
      <c r="C965" s="152"/>
      <c r="H965" s="301"/>
    </row>
    <row r="966" spans="3:8">
      <c r="C966" s="152"/>
      <c r="H966" s="301"/>
    </row>
    <row r="967" spans="3:8">
      <c r="C967" s="152"/>
      <c r="H967" s="301"/>
    </row>
    <row r="968" spans="3:8">
      <c r="C968" s="152"/>
      <c r="H968" s="301"/>
    </row>
    <row r="969" spans="3:8">
      <c r="C969" s="152"/>
      <c r="H969" s="301"/>
    </row>
    <row r="970" spans="3:8">
      <c r="C970" s="152"/>
      <c r="H970" s="301"/>
    </row>
    <row r="971" spans="3:8">
      <c r="C971" s="152"/>
      <c r="H971" s="301"/>
    </row>
    <row r="972" spans="3:8">
      <c r="C972" s="152"/>
      <c r="H972" s="301"/>
    </row>
    <row r="973" spans="3:8">
      <c r="C973" s="152"/>
      <c r="H973" s="301"/>
    </row>
    <row r="974" spans="3:8">
      <c r="C974" s="152"/>
      <c r="H974" s="301"/>
    </row>
    <row r="975" spans="3:8">
      <c r="C975" s="152"/>
      <c r="H975" s="301"/>
    </row>
    <row r="976" spans="3:8">
      <c r="C976" s="152"/>
      <c r="H976" s="301"/>
    </row>
    <row r="977" spans="3:8">
      <c r="C977" s="152"/>
      <c r="H977" s="301"/>
    </row>
    <row r="978" spans="3:8">
      <c r="C978" s="152"/>
      <c r="H978" s="301"/>
    </row>
    <row r="979" spans="3:8">
      <c r="C979" s="152"/>
      <c r="H979" s="301"/>
    </row>
    <row r="980" spans="3:8">
      <c r="C980" s="152"/>
      <c r="H980" s="301"/>
    </row>
    <row r="981" spans="3:8">
      <c r="C981" s="152"/>
      <c r="H981" s="301"/>
    </row>
    <row r="982" spans="3:8">
      <c r="C982" s="152"/>
      <c r="H982" s="301"/>
    </row>
    <row r="983" spans="3:8">
      <c r="C983" s="152"/>
      <c r="H983" s="301"/>
    </row>
    <row r="984" spans="3:8">
      <c r="C984" s="152"/>
      <c r="H984" s="301"/>
    </row>
    <row r="985" spans="3:8">
      <c r="C985" s="152"/>
      <c r="H985" s="301"/>
    </row>
    <row r="986" spans="3:8">
      <c r="C986" s="152"/>
      <c r="H986" s="301"/>
    </row>
    <row r="987" spans="3:8">
      <c r="C987" s="152"/>
      <c r="H987" s="301"/>
    </row>
    <row r="988" spans="3:8">
      <c r="C988" s="152"/>
      <c r="H988" s="301"/>
    </row>
    <row r="989" spans="3:8">
      <c r="C989" s="152"/>
      <c r="H989" s="301"/>
    </row>
    <row r="990" spans="3:8">
      <c r="C990" s="152"/>
      <c r="H990" s="301"/>
    </row>
    <row r="991" spans="3:8">
      <c r="C991" s="152"/>
      <c r="H991" s="301"/>
    </row>
    <row r="992" spans="3:8">
      <c r="C992" s="152"/>
      <c r="H992" s="301"/>
    </row>
    <row r="993" spans="3:8">
      <c r="C993" s="152"/>
      <c r="H993" s="301"/>
    </row>
    <row r="994" spans="3:8">
      <c r="C994" s="152"/>
      <c r="H994" s="301"/>
    </row>
    <row r="995" spans="3:8">
      <c r="C995" s="152"/>
      <c r="H995" s="301"/>
    </row>
    <row r="996" spans="3:8">
      <c r="C996" s="152"/>
      <c r="H996" s="301"/>
    </row>
    <row r="997" spans="3:8">
      <c r="C997" s="152"/>
      <c r="H997" s="301"/>
    </row>
  </sheetData>
  <conditionalFormatting sqref="I1 I4:I5 I12 I17 S17">
    <cfRule type="expression" dxfId="5" priority="1">
      <formula>COUNTIF(I:I,I1)&gt;1</formula>
    </cfRule>
  </conditionalFormatting>
  <hyperlinks>
    <hyperlink ref="E2" r:id="rId1" xr:uid="{00000000-0004-0000-1F00-000000000000}"/>
    <hyperlink ref="I2" r:id="rId2" xr:uid="{00000000-0004-0000-1F00-000001000000}"/>
    <hyperlink ref="E6" r:id="rId3" xr:uid="{00000000-0004-0000-1F00-000002000000}"/>
    <hyperlink ref="I6" r:id="rId4" xr:uid="{00000000-0004-0000-1F00-000003000000}"/>
    <hyperlink ref="E7" r:id="rId5" xr:uid="{00000000-0004-0000-1F00-000004000000}"/>
    <hyperlink ref="I7" r:id="rId6" xr:uid="{00000000-0004-0000-1F00-000005000000}"/>
    <hyperlink ref="E8" r:id="rId7" xr:uid="{00000000-0004-0000-1F00-000006000000}"/>
    <hyperlink ref="I8" r:id="rId8" xr:uid="{00000000-0004-0000-1F00-000007000000}"/>
    <hyperlink ref="E13" r:id="rId9" xr:uid="{00000000-0004-0000-1F00-000008000000}"/>
    <hyperlink ref="I13" r:id="rId10" xr:uid="{00000000-0004-0000-1F00-000009000000}"/>
  </hyperlinks>
  <pageMargins left="0.7" right="0.7" top="0.75" bottom="0.75" header="0.3" footer="0.3"/>
  <pageSetup orientation="portrait" r:id="rId1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AA906"/>
  <sheetViews>
    <sheetView zoomScale="83" zoomScaleNormal="83" workbookViewId="0">
      <pane xSplit="2" ySplit="1" topLeftCell="C123" activePane="bottomRight" state="frozen"/>
      <selection pane="topRight" activeCell="C1" sqref="C1"/>
      <selection pane="bottomLeft" activeCell="A2" sqref="A2"/>
      <selection pane="bottomRight" activeCell="A140" sqref="A140"/>
    </sheetView>
  </sheetViews>
  <sheetFormatPr defaultColWidth="12.5703125" defaultRowHeight="15.75" customHeight="1"/>
  <cols>
    <col min="1" max="1" width="24.42578125" customWidth="1"/>
    <col min="2" max="2" width="28.5703125" customWidth="1"/>
    <col min="3" max="3" width="15" customWidth="1"/>
    <col min="4" max="4" width="31.5703125" customWidth="1"/>
    <col min="5" max="5" width="15.5703125" customWidth="1"/>
    <col min="6" max="6" width="13.42578125" customWidth="1"/>
    <col min="7" max="7" width="23.7109375" customWidth="1"/>
    <col min="8" max="8" width="7" customWidth="1"/>
    <col min="9" max="9" width="10.28515625" customWidth="1"/>
    <col min="10" max="11" width="17.5703125" customWidth="1"/>
    <col min="12" max="12" width="10.5703125" bestFit="1" customWidth="1"/>
    <col min="13" max="13" width="145.85546875" bestFit="1" customWidth="1"/>
    <col min="14" max="14" width="27.140625" customWidth="1"/>
    <col min="15" max="15" width="17.5703125" customWidth="1"/>
    <col min="16" max="16" width="16.85546875" customWidth="1"/>
    <col min="17" max="17" width="25.5703125" customWidth="1"/>
    <col min="18" max="27" width="17.5703125" customWidth="1"/>
  </cols>
  <sheetData>
    <row r="1" spans="1:27" ht="12.75">
      <c r="A1" s="156" t="s">
        <v>0</v>
      </c>
      <c r="B1" s="2" t="s">
        <v>1</v>
      </c>
      <c r="C1" s="2" t="s">
        <v>2</v>
      </c>
      <c r="D1" s="2" t="s">
        <v>3380</v>
      </c>
      <c r="E1" s="2" t="s">
        <v>4</v>
      </c>
      <c r="F1" s="2" t="s">
        <v>5</v>
      </c>
      <c r="G1" s="2" t="s">
        <v>6</v>
      </c>
      <c r="H1" s="408" t="s">
        <v>9</v>
      </c>
      <c r="I1" s="408" t="s">
        <v>2704</v>
      </c>
      <c r="J1" s="2" t="s">
        <v>4198</v>
      </c>
      <c r="K1" s="2" t="s">
        <v>12</v>
      </c>
      <c r="L1" s="2" t="s">
        <v>2787</v>
      </c>
      <c r="M1" s="2" t="s">
        <v>13</v>
      </c>
      <c r="N1" s="2" t="s">
        <v>14</v>
      </c>
      <c r="O1" s="2" t="s">
        <v>15</v>
      </c>
      <c r="P1" s="687" t="s">
        <v>16</v>
      </c>
      <c r="Q1" s="790"/>
      <c r="R1" s="687"/>
      <c r="S1" s="687"/>
      <c r="T1" s="687"/>
      <c r="U1" s="687"/>
      <c r="V1" s="687"/>
      <c r="W1" s="687"/>
      <c r="X1" s="687"/>
      <c r="Y1" s="687"/>
      <c r="Z1" s="687"/>
      <c r="AA1" s="687"/>
    </row>
    <row r="2" spans="1:27" ht="12.75">
      <c r="A2" s="576" t="s">
        <v>4898</v>
      </c>
      <c r="B2" s="791" t="s">
        <v>805</v>
      </c>
      <c r="C2" s="577" t="s">
        <v>39</v>
      </c>
      <c r="D2" s="577" t="s">
        <v>49</v>
      </c>
      <c r="E2" s="577" t="s">
        <v>4899</v>
      </c>
      <c r="F2" s="9" t="s">
        <v>25</v>
      </c>
      <c r="G2" s="792" t="s">
        <v>143</v>
      </c>
      <c r="H2" s="793">
        <v>60000</v>
      </c>
      <c r="I2" s="794">
        <v>40000</v>
      </c>
      <c r="J2" s="577"/>
      <c r="K2" s="577" t="s">
        <v>3639</v>
      </c>
      <c r="L2" s="582">
        <v>45026</v>
      </c>
      <c r="M2" s="795" t="s">
        <v>4900</v>
      </c>
      <c r="N2" s="577" t="s">
        <v>30</v>
      </c>
      <c r="O2" s="577">
        <v>1104106</v>
      </c>
      <c r="P2" s="796"/>
      <c r="Q2" s="797"/>
      <c r="R2" s="797"/>
      <c r="S2" s="797"/>
      <c r="T2" s="797"/>
      <c r="U2" s="797"/>
      <c r="V2" s="797"/>
      <c r="W2" s="797"/>
      <c r="X2" s="797"/>
      <c r="Y2" s="797"/>
      <c r="Z2" s="797"/>
      <c r="AA2" s="797"/>
    </row>
    <row r="3" spans="1:27" ht="12.75">
      <c r="A3" s="576" t="s">
        <v>4898</v>
      </c>
      <c r="B3" s="791" t="s">
        <v>1367</v>
      </c>
      <c r="C3" s="577" t="s">
        <v>39</v>
      </c>
      <c r="D3" s="577" t="s">
        <v>49</v>
      </c>
      <c r="E3" s="577" t="s">
        <v>4899</v>
      </c>
      <c r="F3" s="9" t="s">
        <v>25</v>
      </c>
      <c r="G3" s="792" t="s">
        <v>1304</v>
      </c>
      <c r="H3" s="793">
        <v>30000</v>
      </c>
      <c r="I3" s="794">
        <v>15000</v>
      </c>
      <c r="J3" s="577"/>
      <c r="K3" s="577" t="s">
        <v>3608</v>
      </c>
      <c r="L3" s="582">
        <v>45028</v>
      </c>
      <c r="M3" s="795" t="s">
        <v>4901</v>
      </c>
      <c r="N3" s="577" t="s">
        <v>30</v>
      </c>
      <c r="O3" s="577" t="s">
        <v>4902</v>
      </c>
      <c r="P3" s="796"/>
      <c r="Q3" s="797"/>
      <c r="R3" s="798"/>
      <c r="S3" s="798"/>
      <c r="T3" s="798"/>
      <c r="U3" s="798"/>
      <c r="V3" s="798"/>
      <c r="W3" s="798"/>
      <c r="X3" s="798"/>
      <c r="Y3" s="798"/>
      <c r="Z3" s="798"/>
      <c r="AA3" s="798"/>
    </row>
    <row r="4" spans="1:27" ht="12.75">
      <c r="A4" s="576" t="s">
        <v>4898</v>
      </c>
      <c r="B4" s="791" t="s">
        <v>1064</v>
      </c>
      <c r="C4" s="577" t="s">
        <v>39</v>
      </c>
      <c r="D4" s="577" t="s">
        <v>49</v>
      </c>
      <c r="E4" s="577" t="s">
        <v>4899</v>
      </c>
      <c r="F4" s="9" t="s">
        <v>25</v>
      </c>
      <c r="G4" s="792" t="s">
        <v>1065</v>
      </c>
      <c r="H4" s="793">
        <v>35000</v>
      </c>
      <c r="I4" s="794">
        <v>15000</v>
      </c>
      <c r="J4" s="577"/>
      <c r="K4" s="577" t="s">
        <v>4903</v>
      </c>
      <c r="L4" s="582">
        <v>45027</v>
      </c>
      <c r="M4" s="795" t="s">
        <v>4904</v>
      </c>
      <c r="N4" s="577" t="s">
        <v>30</v>
      </c>
      <c r="O4" s="577" t="s">
        <v>4905</v>
      </c>
      <c r="P4" s="796"/>
      <c r="Q4" s="797"/>
      <c r="R4" s="798"/>
      <c r="S4" s="798"/>
      <c r="T4" s="798"/>
      <c r="U4" s="798"/>
      <c r="V4" s="798"/>
      <c r="W4" s="798"/>
      <c r="X4" s="798"/>
      <c r="Y4" s="798"/>
      <c r="Z4" s="798"/>
      <c r="AA4" s="798"/>
    </row>
    <row r="5" spans="1:27" ht="15" customHeight="1">
      <c r="A5" s="576" t="s">
        <v>4898</v>
      </c>
      <c r="B5" s="791" t="s">
        <v>4184</v>
      </c>
      <c r="C5" s="577" t="s">
        <v>39</v>
      </c>
      <c r="D5" s="577" t="s">
        <v>49</v>
      </c>
      <c r="E5" s="577" t="s">
        <v>4899</v>
      </c>
      <c r="F5" s="9" t="s">
        <v>25</v>
      </c>
      <c r="G5" s="792" t="s">
        <v>4185</v>
      </c>
      <c r="H5" s="793">
        <v>150000</v>
      </c>
      <c r="I5" s="794">
        <v>120000</v>
      </c>
      <c r="J5" s="577"/>
      <c r="K5" s="577" t="s">
        <v>3639</v>
      </c>
      <c r="L5" s="582">
        <v>45027</v>
      </c>
      <c r="M5" s="795" t="s">
        <v>4906</v>
      </c>
      <c r="N5" s="577" t="s">
        <v>30</v>
      </c>
      <c r="O5" s="577" t="s">
        <v>4907</v>
      </c>
      <c r="P5" s="796"/>
      <c r="Q5" s="797"/>
      <c r="R5" s="798"/>
      <c r="S5" s="798"/>
      <c r="T5" s="798"/>
      <c r="U5" s="798"/>
      <c r="V5" s="798"/>
      <c r="W5" s="798"/>
      <c r="X5" s="798"/>
      <c r="Y5" s="798"/>
      <c r="Z5" s="798"/>
      <c r="AA5" s="798"/>
    </row>
    <row r="6" spans="1:27" ht="12.75">
      <c r="A6" s="576" t="s">
        <v>4898</v>
      </c>
      <c r="B6" s="791" t="s">
        <v>1154</v>
      </c>
      <c r="C6" s="577" t="s">
        <v>39</v>
      </c>
      <c r="D6" s="577" t="s">
        <v>49</v>
      </c>
      <c r="E6" s="577" t="s">
        <v>4899</v>
      </c>
      <c r="F6" s="9" t="s">
        <v>25</v>
      </c>
      <c r="G6" s="792" t="s">
        <v>1378</v>
      </c>
      <c r="H6" s="793">
        <v>30000</v>
      </c>
      <c r="I6" s="794">
        <v>9000</v>
      </c>
      <c r="J6" s="577"/>
      <c r="K6" s="577" t="s">
        <v>3608</v>
      </c>
      <c r="L6" s="582">
        <v>45029</v>
      </c>
      <c r="M6" s="795" t="s">
        <v>4908</v>
      </c>
      <c r="N6" s="577" t="s">
        <v>30</v>
      </c>
      <c r="O6" s="577" t="s">
        <v>4909</v>
      </c>
      <c r="P6" s="796"/>
      <c r="Q6" s="797"/>
      <c r="R6" s="798"/>
      <c r="S6" s="798"/>
      <c r="T6" s="798"/>
      <c r="U6" s="798"/>
      <c r="V6" s="798"/>
      <c r="W6" s="798"/>
      <c r="X6" s="798"/>
      <c r="Y6" s="798"/>
      <c r="Z6" s="798"/>
      <c r="AA6" s="798"/>
    </row>
    <row r="7" spans="1:27" ht="12.75">
      <c r="A7" s="576" t="s">
        <v>4898</v>
      </c>
      <c r="B7" s="791" t="s">
        <v>2212</v>
      </c>
      <c r="C7" s="577" t="s">
        <v>39</v>
      </c>
      <c r="D7" s="577" t="s">
        <v>49</v>
      </c>
      <c r="E7" s="577" t="s">
        <v>4899</v>
      </c>
      <c r="F7" s="9" t="s">
        <v>25</v>
      </c>
      <c r="G7" s="792" t="s">
        <v>2213</v>
      </c>
      <c r="H7" s="793">
        <v>25000</v>
      </c>
      <c r="I7" s="794">
        <v>13000</v>
      </c>
      <c r="J7" s="577"/>
      <c r="K7" s="577" t="s">
        <v>4903</v>
      </c>
      <c r="L7" s="582">
        <v>45030</v>
      </c>
      <c r="M7" s="795" t="s">
        <v>4910</v>
      </c>
      <c r="N7" s="577" t="s">
        <v>30</v>
      </c>
      <c r="O7" s="577" t="s">
        <v>4911</v>
      </c>
      <c r="P7" s="796"/>
      <c r="Q7" s="797"/>
      <c r="R7" s="798"/>
      <c r="S7" s="798"/>
      <c r="T7" s="798"/>
      <c r="U7" s="798"/>
      <c r="V7" s="798"/>
      <c r="W7" s="798"/>
      <c r="X7" s="798"/>
      <c r="Y7" s="798"/>
      <c r="Z7" s="798"/>
      <c r="AA7" s="798"/>
    </row>
    <row r="8" spans="1:27" ht="12.75">
      <c r="A8" s="576" t="s">
        <v>4898</v>
      </c>
      <c r="B8" s="791" t="s">
        <v>3979</v>
      </c>
      <c r="C8" s="577" t="s">
        <v>39</v>
      </c>
      <c r="D8" s="577" t="s">
        <v>23</v>
      </c>
      <c r="E8" s="577" t="s">
        <v>4899</v>
      </c>
      <c r="F8" s="9" t="s">
        <v>25</v>
      </c>
      <c r="G8" s="792" t="s">
        <v>3646</v>
      </c>
      <c r="H8" s="793">
        <v>45000</v>
      </c>
      <c r="I8" s="794">
        <v>30000</v>
      </c>
      <c r="J8" s="577"/>
      <c r="K8" s="577" t="s">
        <v>3639</v>
      </c>
      <c r="L8" s="582">
        <v>45031</v>
      </c>
      <c r="M8" s="795" t="s">
        <v>4912</v>
      </c>
      <c r="N8" s="577" t="s">
        <v>30</v>
      </c>
      <c r="O8" s="577" t="s">
        <v>3867</v>
      </c>
      <c r="P8" s="796"/>
      <c r="Q8" s="797"/>
      <c r="R8" s="798"/>
      <c r="S8" s="798"/>
      <c r="T8" s="798"/>
      <c r="U8" s="798"/>
      <c r="V8" s="798"/>
      <c r="W8" s="798"/>
      <c r="X8" s="798"/>
      <c r="Y8" s="798"/>
      <c r="Z8" s="798"/>
      <c r="AA8" s="798"/>
    </row>
    <row r="9" spans="1:27" ht="12.75">
      <c r="A9" s="576" t="s">
        <v>4898</v>
      </c>
      <c r="B9" s="791" t="s">
        <v>1335</v>
      </c>
      <c r="C9" s="577" t="s">
        <v>39</v>
      </c>
      <c r="D9" s="577" t="s">
        <v>23</v>
      </c>
      <c r="E9" s="577" t="s">
        <v>4899</v>
      </c>
      <c r="F9" s="9" t="s">
        <v>25</v>
      </c>
      <c r="G9" s="792" t="s">
        <v>225</v>
      </c>
      <c r="H9" s="793">
        <v>45000</v>
      </c>
      <c r="I9" s="794">
        <v>25000</v>
      </c>
      <c r="J9" s="577"/>
      <c r="K9" s="577" t="s">
        <v>4903</v>
      </c>
      <c r="L9" s="582">
        <v>45031</v>
      </c>
      <c r="M9" s="795" t="s">
        <v>4913</v>
      </c>
      <c r="N9" s="577" t="s">
        <v>30</v>
      </c>
      <c r="O9" s="577" t="s">
        <v>227</v>
      </c>
      <c r="P9" s="796"/>
      <c r="Q9" s="797"/>
      <c r="R9" s="798"/>
      <c r="S9" s="798"/>
      <c r="T9" s="798"/>
      <c r="U9" s="798"/>
      <c r="V9" s="798"/>
      <c r="W9" s="798"/>
      <c r="X9" s="798"/>
      <c r="Y9" s="798"/>
      <c r="Z9" s="798"/>
      <c r="AA9" s="798"/>
    </row>
    <row r="10" spans="1:27" ht="12.75">
      <c r="A10" s="576" t="s">
        <v>4898</v>
      </c>
      <c r="B10" s="791" t="s">
        <v>3859</v>
      </c>
      <c r="C10" s="577" t="s">
        <v>39</v>
      </c>
      <c r="D10" s="577" t="s">
        <v>23</v>
      </c>
      <c r="E10" s="577" t="s">
        <v>4899</v>
      </c>
      <c r="F10" s="9" t="s">
        <v>25</v>
      </c>
      <c r="G10" s="792" t="s">
        <v>3860</v>
      </c>
      <c r="H10" s="793">
        <v>65000</v>
      </c>
      <c r="I10" s="794">
        <v>45000</v>
      </c>
      <c r="J10" s="577"/>
      <c r="K10" s="577" t="s">
        <v>4903</v>
      </c>
      <c r="L10" s="582">
        <v>45031</v>
      </c>
      <c r="M10" s="795" t="s">
        <v>4914</v>
      </c>
      <c r="N10" s="577" t="s">
        <v>30</v>
      </c>
      <c r="O10" s="577" t="s">
        <v>3863</v>
      </c>
      <c r="P10" s="796"/>
      <c r="Q10" s="797"/>
      <c r="R10" s="798"/>
      <c r="S10" s="798"/>
      <c r="T10" s="798"/>
      <c r="U10" s="798"/>
      <c r="V10" s="798"/>
      <c r="W10" s="798"/>
      <c r="X10" s="798"/>
      <c r="Y10" s="798"/>
      <c r="Z10" s="798"/>
      <c r="AA10" s="798"/>
    </row>
    <row r="11" spans="1:27" ht="12.75">
      <c r="A11" s="576" t="s">
        <v>4898</v>
      </c>
      <c r="B11" s="791" t="s">
        <v>103</v>
      </c>
      <c r="C11" s="577" t="s">
        <v>39</v>
      </c>
      <c r="D11" s="577" t="s">
        <v>49</v>
      </c>
      <c r="E11" s="577" t="s">
        <v>4899</v>
      </c>
      <c r="F11" s="9" t="s">
        <v>25</v>
      </c>
      <c r="G11" s="792" t="s">
        <v>104</v>
      </c>
      <c r="H11" s="793">
        <v>25000</v>
      </c>
      <c r="I11" s="794">
        <v>7000</v>
      </c>
      <c r="J11" s="577"/>
      <c r="K11" s="577" t="s">
        <v>3608</v>
      </c>
      <c r="L11" s="582">
        <v>45032</v>
      </c>
      <c r="M11" s="795" t="s">
        <v>4915</v>
      </c>
      <c r="N11" s="577" t="s">
        <v>30</v>
      </c>
      <c r="O11" s="577" t="s">
        <v>106</v>
      </c>
      <c r="P11" s="796"/>
      <c r="Q11" s="797"/>
      <c r="R11" s="798"/>
      <c r="S11" s="798"/>
      <c r="T11" s="798"/>
      <c r="U11" s="798"/>
      <c r="V11" s="798"/>
      <c r="W11" s="798"/>
      <c r="X11" s="798"/>
      <c r="Y11" s="798"/>
      <c r="Z11" s="798"/>
      <c r="AA11" s="798"/>
    </row>
    <row r="12" spans="1:27" ht="12.75">
      <c r="A12" s="576" t="s">
        <v>4898</v>
      </c>
      <c r="B12" s="791" t="s">
        <v>4916</v>
      </c>
      <c r="C12" s="577" t="s">
        <v>39</v>
      </c>
      <c r="D12" s="577" t="s">
        <v>49</v>
      </c>
      <c r="E12" s="577" t="s">
        <v>4899</v>
      </c>
      <c r="F12" s="9" t="s">
        <v>25</v>
      </c>
      <c r="G12" s="792" t="s">
        <v>4261</v>
      </c>
      <c r="H12" s="793">
        <v>35000</v>
      </c>
      <c r="I12" s="794">
        <v>20000</v>
      </c>
      <c r="J12" s="577"/>
      <c r="K12" s="577" t="s">
        <v>3639</v>
      </c>
      <c r="L12" s="582">
        <v>45033</v>
      </c>
      <c r="M12" s="795" t="s">
        <v>4917</v>
      </c>
      <c r="N12" s="577" t="s">
        <v>30</v>
      </c>
      <c r="O12" s="577" t="s">
        <v>4918</v>
      </c>
      <c r="P12" s="796"/>
      <c r="Q12" s="797"/>
      <c r="R12" s="798"/>
      <c r="S12" s="798"/>
      <c r="T12" s="798"/>
      <c r="U12" s="798"/>
      <c r="V12" s="798"/>
      <c r="W12" s="798"/>
      <c r="X12" s="798"/>
      <c r="Y12" s="798"/>
      <c r="Z12" s="798"/>
      <c r="AA12" s="798"/>
    </row>
    <row r="13" spans="1:27" ht="12.75">
      <c r="A13" s="576" t="s">
        <v>4898</v>
      </c>
      <c r="B13" s="791" t="s">
        <v>4919</v>
      </c>
      <c r="C13" s="577" t="s">
        <v>39</v>
      </c>
      <c r="D13" s="577" t="s">
        <v>49</v>
      </c>
      <c r="E13" s="577" t="s">
        <v>4899</v>
      </c>
      <c r="F13" s="9" t="s">
        <v>25</v>
      </c>
      <c r="G13" s="792" t="s">
        <v>4920</v>
      </c>
      <c r="H13" s="793">
        <v>20000</v>
      </c>
      <c r="I13" s="794">
        <v>7000</v>
      </c>
      <c r="J13" s="577"/>
      <c r="K13" s="577" t="s">
        <v>3608</v>
      </c>
      <c r="L13" s="582">
        <v>45033</v>
      </c>
      <c r="M13" s="795" t="s">
        <v>4921</v>
      </c>
      <c r="N13" s="577" t="s">
        <v>30</v>
      </c>
      <c r="O13" s="577" t="s">
        <v>4922</v>
      </c>
      <c r="P13" s="796"/>
      <c r="Q13" s="797"/>
      <c r="R13" s="798"/>
      <c r="S13" s="798"/>
      <c r="T13" s="798"/>
      <c r="U13" s="798"/>
      <c r="V13" s="798"/>
      <c r="W13" s="798"/>
      <c r="X13" s="798"/>
      <c r="Y13" s="798"/>
      <c r="Z13" s="798"/>
      <c r="AA13" s="798"/>
    </row>
    <row r="14" spans="1:27" ht="12.75">
      <c r="A14" s="576" t="s">
        <v>4898</v>
      </c>
      <c r="B14" s="791" t="s">
        <v>4923</v>
      </c>
      <c r="C14" s="577" t="s">
        <v>39</v>
      </c>
      <c r="D14" s="577" t="s">
        <v>49</v>
      </c>
      <c r="E14" s="577" t="s">
        <v>4899</v>
      </c>
      <c r="F14" s="9" t="s">
        <v>25</v>
      </c>
      <c r="G14" s="792" t="s">
        <v>4924</v>
      </c>
      <c r="H14" s="793">
        <v>90000</v>
      </c>
      <c r="I14" s="794">
        <v>75000</v>
      </c>
      <c r="J14" s="577"/>
      <c r="K14" s="577" t="s">
        <v>3608</v>
      </c>
      <c r="L14" s="582">
        <v>45034</v>
      </c>
      <c r="M14" s="795" t="s">
        <v>4925</v>
      </c>
      <c r="N14" s="577" t="s">
        <v>30</v>
      </c>
      <c r="O14" s="577" t="s">
        <v>4926</v>
      </c>
      <c r="P14" s="796"/>
      <c r="Q14" s="797"/>
      <c r="R14" s="798"/>
      <c r="S14" s="798"/>
      <c r="T14" s="798"/>
      <c r="U14" s="798"/>
      <c r="V14" s="798"/>
      <c r="W14" s="798"/>
      <c r="X14" s="798"/>
      <c r="Y14" s="798"/>
      <c r="Z14" s="798"/>
      <c r="AA14" s="798"/>
    </row>
    <row r="15" spans="1:27" ht="12.75">
      <c r="A15" s="576" t="s">
        <v>4898</v>
      </c>
      <c r="B15" s="791" t="s">
        <v>949</v>
      </c>
      <c r="C15" s="577" t="s">
        <v>39</v>
      </c>
      <c r="D15" s="577" t="s">
        <v>49</v>
      </c>
      <c r="E15" s="577" t="s">
        <v>4899</v>
      </c>
      <c r="F15" s="9" t="s">
        <v>25</v>
      </c>
      <c r="G15" s="792" t="s">
        <v>4927</v>
      </c>
      <c r="H15" s="793">
        <v>40000</v>
      </c>
      <c r="I15" s="794">
        <v>9000</v>
      </c>
      <c r="J15" s="577"/>
      <c r="K15" s="577" t="s">
        <v>3608</v>
      </c>
      <c r="L15" s="582">
        <v>45034</v>
      </c>
      <c r="M15" s="795" t="s">
        <v>4928</v>
      </c>
      <c r="N15" s="577" t="s">
        <v>30</v>
      </c>
      <c r="O15" s="577" t="s">
        <v>4929</v>
      </c>
      <c r="P15" s="796"/>
      <c r="Q15" s="797"/>
      <c r="R15" s="798"/>
      <c r="S15" s="798"/>
      <c r="T15" s="798"/>
      <c r="U15" s="798"/>
      <c r="V15" s="798"/>
      <c r="W15" s="798"/>
      <c r="X15" s="798"/>
      <c r="Y15" s="798"/>
      <c r="Z15" s="798"/>
      <c r="AA15" s="798"/>
    </row>
    <row r="16" spans="1:27" ht="12.75">
      <c r="A16" s="576" t="s">
        <v>4898</v>
      </c>
      <c r="B16" s="791" t="s">
        <v>4930</v>
      </c>
      <c r="C16" s="577" t="s">
        <v>39</v>
      </c>
      <c r="D16" s="577" t="s">
        <v>49</v>
      </c>
      <c r="E16" s="577" t="s">
        <v>4899</v>
      </c>
      <c r="F16" s="9" t="s">
        <v>25</v>
      </c>
      <c r="G16" s="792" t="s">
        <v>1406</v>
      </c>
      <c r="H16" s="793">
        <v>250000</v>
      </c>
      <c r="I16" s="794">
        <v>200000</v>
      </c>
      <c r="J16" s="577"/>
      <c r="K16" s="577" t="s">
        <v>3639</v>
      </c>
      <c r="L16" s="582">
        <v>45034</v>
      </c>
      <c r="M16" s="799" t="s">
        <v>4931</v>
      </c>
      <c r="N16" s="577" t="s">
        <v>30</v>
      </c>
      <c r="O16" s="577" t="s">
        <v>4932</v>
      </c>
      <c r="P16" s="796"/>
      <c r="Q16" s="797"/>
      <c r="R16" s="798"/>
      <c r="S16" s="798"/>
      <c r="T16" s="798"/>
      <c r="U16" s="798"/>
      <c r="V16" s="798"/>
      <c r="W16" s="798"/>
      <c r="X16" s="798"/>
      <c r="Y16" s="798"/>
      <c r="Z16" s="798"/>
      <c r="AA16" s="798"/>
    </row>
    <row r="17" spans="1:27" ht="12.75">
      <c r="A17" s="576" t="s">
        <v>4898</v>
      </c>
      <c r="B17" s="791" t="s">
        <v>313</v>
      </c>
      <c r="C17" s="577" t="s">
        <v>39</v>
      </c>
      <c r="D17" s="577" t="s">
        <v>49</v>
      </c>
      <c r="E17" s="577" t="s">
        <v>4899</v>
      </c>
      <c r="F17" s="9" t="s">
        <v>25</v>
      </c>
      <c r="G17" s="792" t="s">
        <v>314</v>
      </c>
      <c r="H17" s="793">
        <v>85000</v>
      </c>
      <c r="I17" s="794">
        <v>60000</v>
      </c>
      <c r="J17" s="577"/>
      <c r="K17" s="577" t="s">
        <v>4903</v>
      </c>
      <c r="L17" s="582">
        <v>45043</v>
      </c>
      <c r="M17" s="799" t="s">
        <v>4933</v>
      </c>
      <c r="N17" s="577" t="s">
        <v>30</v>
      </c>
      <c r="O17" s="577" t="s">
        <v>316</v>
      </c>
      <c r="P17" s="796"/>
      <c r="Q17" s="797"/>
      <c r="R17" s="798"/>
      <c r="S17" s="798"/>
      <c r="T17" s="798"/>
      <c r="U17" s="798"/>
      <c r="V17" s="798"/>
      <c r="W17" s="798"/>
      <c r="X17" s="798"/>
      <c r="Y17" s="798"/>
      <c r="Z17" s="798"/>
      <c r="AA17" s="798"/>
    </row>
    <row r="18" spans="1:27" ht="12.75">
      <c r="A18" s="576" t="s">
        <v>4898</v>
      </c>
      <c r="B18" s="800" t="s">
        <v>558</v>
      </c>
      <c r="C18" s="801" t="s">
        <v>39</v>
      </c>
      <c r="D18" s="801" t="s">
        <v>49</v>
      </c>
      <c r="E18" s="577" t="s">
        <v>4899</v>
      </c>
      <c r="F18" s="9" t="s">
        <v>25</v>
      </c>
      <c r="G18" s="802" t="s">
        <v>559</v>
      </c>
      <c r="H18" s="803">
        <v>70000</v>
      </c>
      <c r="I18" s="804">
        <v>50000</v>
      </c>
      <c r="J18" s="801"/>
      <c r="K18" s="577" t="s">
        <v>4903</v>
      </c>
      <c r="L18" s="805">
        <v>45025</v>
      </c>
      <c r="M18" s="806" t="s">
        <v>4934</v>
      </c>
      <c r="N18" s="801" t="s">
        <v>30</v>
      </c>
      <c r="O18" s="801" t="s">
        <v>4935</v>
      </c>
      <c r="P18" s="796"/>
      <c r="Q18" s="797"/>
      <c r="R18" s="798"/>
      <c r="S18" s="798"/>
      <c r="T18" s="798"/>
      <c r="U18" s="798"/>
      <c r="V18" s="798"/>
      <c r="W18" s="798"/>
      <c r="X18" s="798"/>
      <c r="Y18" s="798"/>
      <c r="Z18" s="798"/>
      <c r="AA18" s="798"/>
    </row>
    <row r="19" spans="1:27" ht="12.75">
      <c r="A19" s="576" t="s">
        <v>4898</v>
      </c>
      <c r="B19" s="791" t="s">
        <v>3914</v>
      </c>
      <c r="C19" s="577" t="s">
        <v>39</v>
      </c>
      <c r="D19" s="577" t="s">
        <v>49</v>
      </c>
      <c r="E19" s="577" t="s">
        <v>4899</v>
      </c>
      <c r="F19" s="9" t="s">
        <v>25</v>
      </c>
      <c r="G19" s="792" t="s">
        <v>4026</v>
      </c>
      <c r="H19" s="793">
        <v>45000</v>
      </c>
      <c r="I19" s="794">
        <v>30000</v>
      </c>
      <c r="J19" s="577"/>
      <c r="K19" s="577" t="s">
        <v>4903</v>
      </c>
      <c r="L19" s="582">
        <v>45045</v>
      </c>
      <c r="M19" s="807" t="s">
        <v>4936</v>
      </c>
      <c r="N19" s="801" t="s">
        <v>30</v>
      </c>
      <c r="O19" s="577" t="s">
        <v>4937</v>
      </c>
      <c r="P19" s="808"/>
      <c r="Q19" s="809"/>
      <c r="R19" s="810"/>
      <c r="S19" s="810"/>
      <c r="T19" s="810"/>
      <c r="U19" s="810"/>
      <c r="V19" s="810"/>
      <c r="W19" s="810"/>
      <c r="X19" s="810"/>
      <c r="Y19" s="810"/>
      <c r="Z19" s="810"/>
      <c r="AA19" s="810"/>
    </row>
    <row r="20" spans="1:27" ht="12.75">
      <c r="A20" s="576" t="s">
        <v>4898</v>
      </c>
      <c r="B20" s="791" t="s">
        <v>4938</v>
      </c>
      <c r="C20" s="99" t="s">
        <v>1234</v>
      </c>
      <c r="D20" s="577" t="s">
        <v>49</v>
      </c>
      <c r="E20" s="577" t="s">
        <v>4899</v>
      </c>
      <c r="F20" s="9" t="s">
        <v>25</v>
      </c>
      <c r="G20" s="795" t="s">
        <v>4939</v>
      </c>
      <c r="H20" s="793">
        <v>55000</v>
      </c>
      <c r="I20" s="794">
        <v>35000</v>
      </c>
      <c r="J20" s="577"/>
      <c r="K20" s="577" t="s">
        <v>3608</v>
      </c>
      <c r="L20" s="582">
        <v>45045</v>
      </c>
      <c r="M20" s="807" t="s">
        <v>4940</v>
      </c>
      <c r="N20" s="801" t="s">
        <v>30</v>
      </c>
      <c r="O20" s="577" t="s">
        <v>4941</v>
      </c>
      <c r="P20" s="808"/>
      <c r="Q20" s="809"/>
      <c r="R20" s="810"/>
      <c r="S20" s="810"/>
      <c r="T20" s="810"/>
      <c r="U20" s="810"/>
      <c r="V20" s="810"/>
      <c r="W20" s="810"/>
      <c r="X20" s="810"/>
      <c r="Y20" s="810"/>
      <c r="Z20" s="810"/>
      <c r="AA20" s="810"/>
    </row>
    <row r="21" spans="1:27" ht="12.75">
      <c r="A21" s="576" t="s">
        <v>4944</v>
      </c>
      <c r="B21" s="816" t="s">
        <v>4945</v>
      </c>
      <c r="C21" s="577" t="s">
        <v>4946</v>
      </c>
      <c r="D21" s="577" t="s">
        <v>49</v>
      </c>
      <c r="E21" s="577" t="s">
        <v>4947</v>
      </c>
      <c r="F21" s="9" t="s">
        <v>25</v>
      </c>
      <c r="G21" s="574" t="s">
        <v>4948</v>
      </c>
      <c r="H21" s="817">
        <v>60000</v>
      </c>
      <c r="I21" s="794">
        <v>28000</v>
      </c>
      <c r="J21" s="577"/>
      <c r="K21" s="577" t="s">
        <v>4949</v>
      </c>
      <c r="L21" s="582">
        <v>45055</v>
      </c>
      <c r="M21" s="578" t="s">
        <v>4950</v>
      </c>
      <c r="N21" s="577" t="s">
        <v>30</v>
      </c>
      <c r="O21" s="577" t="s">
        <v>4951</v>
      </c>
      <c r="P21" s="577" t="s">
        <v>536</v>
      </c>
      <c r="Q21" s="791"/>
      <c r="R21" s="798"/>
      <c r="S21" s="798"/>
      <c r="T21" s="798"/>
      <c r="U21" s="798"/>
      <c r="V21" s="798"/>
      <c r="W21" s="798"/>
      <c r="X21" s="798"/>
      <c r="Y21" s="798"/>
      <c r="Z21" s="798"/>
      <c r="AA21" s="798"/>
    </row>
    <row r="22" spans="1:27" ht="14.25" customHeight="1">
      <c r="A22" s="576" t="s">
        <v>4944</v>
      </c>
      <c r="B22" s="791" t="s">
        <v>1064</v>
      </c>
      <c r="C22" s="577" t="s">
        <v>39</v>
      </c>
      <c r="D22" s="577" t="s">
        <v>49</v>
      </c>
      <c r="E22" s="577" t="s">
        <v>4947</v>
      </c>
      <c r="F22" s="9" t="s">
        <v>25</v>
      </c>
      <c r="G22" s="578" t="s">
        <v>1065</v>
      </c>
      <c r="H22" s="817">
        <v>35000</v>
      </c>
      <c r="I22" s="794">
        <v>15000</v>
      </c>
      <c r="J22" s="577"/>
      <c r="K22" s="577" t="s">
        <v>4949</v>
      </c>
      <c r="L22" s="582">
        <v>45062</v>
      </c>
      <c r="M22" s="578" t="s">
        <v>4952</v>
      </c>
      <c r="N22" s="577" t="s">
        <v>30</v>
      </c>
      <c r="O22" s="577" t="s">
        <v>3902</v>
      </c>
      <c r="P22" s="577" t="s">
        <v>536</v>
      </c>
      <c r="Q22" s="791" t="s">
        <v>4953</v>
      </c>
      <c r="R22" s="798"/>
      <c r="S22" s="798"/>
      <c r="T22" s="798"/>
      <c r="U22" s="798"/>
      <c r="V22" s="798"/>
      <c r="W22" s="798"/>
      <c r="X22" s="798"/>
      <c r="Y22" s="798"/>
      <c r="Z22" s="798"/>
      <c r="AA22" s="798"/>
    </row>
    <row r="23" spans="1:27" ht="12.75">
      <c r="A23" s="576" t="s">
        <v>4944</v>
      </c>
      <c r="B23" s="791" t="s">
        <v>229</v>
      </c>
      <c r="C23" s="577" t="s">
        <v>39</v>
      </c>
      <c r="D23" s="577" t="s">
        <v>49</v>
      </c>
      <c r="E23" s="577" t="s">
        <v>4947</v>
      </c>
      <c r="F23" s="9" t="s">
        <v>25</v>
      </c>
      <c r="G23" s="578" t="s">
        <v>4954</v>
      </c>
      <c r="H23" s="817">
        <v>180000</v>
      </c>
      <c r="I23" s="794">
        <v>90000</v>
      </c>
      <c r="J23" s="577">
        <v>80000</v>
      </c>
      <c r="K23" s="577" t="s">
        <v>4949</v>
      </c>
      <c r="L23" s="582">
        <v>45065</v>
      </c>
      <c r="M23" s="578" t="s">
        <v>4955</v>
      </c>
      <c r="N23" s="577"/>
      <c r="O23" s="577" t="s">
        <v>4956</v>
      </c>
      <c r="P23" s="577" t="s">
        <v>536</v>
      </c>
      <c r="Q23" s="791" t="s">
        <v>4957</v>
      </c>
      <c r="R23" s="798"/>
      <c r="S23" s="798"/>
      <c r="T23" s="798"/>
      <c r="U23" s="798"/>
      <c r="V23" s="798"/>
      <c r="W23" s="798"/>
      <c r="X23" s="798"/>
      <c r="Y23" s="798"/>
      <c r="Z23" s="798"/>
      <c r="AA23" s="798"/>
    </row>
    <row r="24" spans="1:27" ht="12.75">
      <c r="A24" s="576" t="s">
        <v>4944</v>
      </c>
      <c r="B24" s="816" t="s">
        <v>4958</v>
      </c>
      <c r="C24" s="577" t="s">
        <v>39</v>
      </c>
      <c r="D24" s="577" t="s">
        <v>49</v>
      </c>
      <c r="E24" s="577" t="s">
        <v>4947</v>
      </c>
      <c r="F24" s="9" t="s">
        <v>25</v>
      </c>
      <c r="G24" s="578" t="s">
        <v>1406</v>
      </c>
      <c r="H24" s="817">
        <v>250000</v>
      </c>
      <c r="I24" s="794">
        <v>180000</v>
      </c>
      <c r="J24" s="576"/>
      <c r="K24" s="577" t="s">
        <v>4949</v>
      </c>
      <c r="L24" s="582">
        <v>45058</v>
      </c>
      <c r="M24" s="578" t="s">
        <v>4959</v>
      </c>
      <c r="N24" s="577" t="s">
        <v>30</v>
      </c>
      <c r="O24" s="577" t="s">
        <v>4960</v>
      </c>
      <c r="P24" s="577" t="s">
        <v>536</v>
      </c>
      <c r="Q24" s="791" t="s">
        <v>4289</v>
      </c>
      <c r="R24" s="798"/>
      <c r="S24" s="798"/>
      <c r="T24" s="798"/>
      <c r="U24" s="798"/>
      <c r="V24" s="798"/>
      <c r="W24" s="798"/>
      <c r="X24" s="798"/>
      <c r="Y24" s="798"/>
      <c r="Z24" s="798"/>
      <c r="AA24" s="798"/>
    </row>
    <row r="25" spans="1:27" ht="12.75">
      <c r="A25" s="576" t="s">
        <v>4944</v>
      </c>
      <c r="B25" s="816" t="s">
        <v>2212</v>
      </c>
      <c r="C25" s="577" t="s">
        <v>39</v>
      </c>
      <c r="D25" s="818" t="s">
        <v>49</v>
      </c>
      <c r="E25" s="577" t="s">
        <v>4947</v>
      </c>
      <c r="F25" s="9" t="s">
        <v>25</v>
      </c>
      <c r="G25" s="578" t="s">
        <v>2213</v>
      </c>
      <c r="H25" s="793">
        <v>35000</v>
      </c>
      <c r="I25" s="794">
        <v>13000</v>
      </c>
      <c r="J25" s="577"/>
      <c r="K25" s="577" t="s">
        <v>4949</v>
      </c>
      <c r="L25" s="582">
        <v>45064</v>
      </c>
      <c r="M25" s="578" t="s">
        <v>4961</v>
      </c>
      <c r="N25" s="577" t="s">
        <v>30</v>
      </c>
      <c r="O25" s="577" t="s">
        <v>4962</v>
      </c>
      <c r="P25" s="577" t="s">
        <v>536</v>
      </c>
      <c r="Q25" s="791" t="s">
        <v>614</v>
      </c>
      <c r="R25" s="798"/>
      <c r="S25" s="798"/>
      <c r="T25" s="798"/>
      <c r="U25" s="798"/>
      <c r="V25" s="798"/>
      <c r="W25" s="798"/>
      <c r="X25" s="798"/>
      <c r="Y25" s="798"/>
      <c r="Z25" s="798"/>
      <c r="AA25" s="798"/>
    </row>
    <row r="26" spans="1:27" ht="12.75">
      <c r="A26" s="576" t="s">
        <v>4944</v>
      </c>
      <c r="B26" s="816" t="s">
        <v>245</v>
      </c>
      <c r="C26" s="577" t="s">
        <v>39</v>
      </c>
      <c r="D26" s="818" t="s">
        <v>49</v>
      </c>
      <c r="E26" s="577" t="s">
        <v>4947</v>
      </c>
      <c r="F26" s="9" t="s">
        <v>25</v>
      </c>
      <c r="G26" s="578" t="s">
        <v>246</v>
      </c>
      <c r="H26" s="793">
        <v>65000</v>
      </c>
      <c r="I26" s="794">
        <v>30000</v>
      </c>
      <c r="J26" s="577">
        <v>25000</v>
      </c>
      <c r="K26" s="577" t="s">
        <v>4949</v>
      </c>
      <c r="L26" s="582">
        <v>45057</v>
      </c>
      <c r="M26" s="578" t="s">
        <v>4963</v>
      </c>
      <c r="N26" s="577" t="s">
        <v>30</v>
      </c>
      <c r="O26" s="577" t="s">
        <v>4964</v>
      </c>
      <c r="P26" s="577" t="s">
        <v>536</v>
      </c>
      <c r="Q26" s="791" t="s">
        <v>4289</v>
      </c>
      <c r="R26" s="798"/>
      <c r="S26" s="798"/>
      <c r="T26" s="798"/>
      <c r="U26" s="798"/>
      <c r="V26" s="798"/>
      <c r="W26" s="798"/>
      <c r="X26" s="798"/>
      <c r="Y26" s="798"/>
      <c r="Z26" s="798"/>
      <c r="AA26" s="798"/>
    </row>
    <row r="27" spans="1:27" ht="12.75">
      <c r="A27" s="576" t="s">
        <v>4944</v>
      </c>
      <c r="B27" s="816" t="s">
        <v>949</v>
      </c>
      <c r="C27" s="577" t="s">
        <v>39</v>
      </c>
      <c r="D27" s="818" t="s">
        <v>49</v>
      </c>
      <c r="E27" s="577" t="s">
        <v>4947</v>
      </c>
      <c r="F27" s="9" t="s">
        <v>25</v>
      </c>
      <c r="G27" s="578" t="s">
        <v>4927</v>
      </c>
      <c r="H27" s="793">
        <v>40000</v>
      </c>
      <c r="I27" s="794">
        <v>8000</v>
      </c>
      <c r="J27" s="577"/>
      <c r="K27" s="577" t="s">
        <v>4949</v>
      </c>
      <c r="L27" s="582">
        <v>45059</v>
      </c>
      <c r="M27" s="574" t="s">
        <v>4965</v>
      </c>
      <c r="N27" s="577" t="s">
        <v>30</v>
      </c>
      <c r="O27" s="577" t="s">
        <v>4966</v>
      </c>
      <c r="P27" s="577" t="s">
        <v>536</v>
      </c>
      <c r="Q27" s="791" t="s">
        <v>614</v>
      </c>
      <c r="R27" s="798"/>
      <c r="S27" s="798"/>
      <c r="T27" s="798"/>
      <c r="U27" s="798"/>
      <c r="V27" s="798"/>
      <c r="W27" s="798"/>
      <c r="X27" s="798"/>
      <c r="Y27" s="798"/>
      <c r="Z27" s="798"/>
      <c r="AA27" s="798"/>
    </row>
    <row r="28" spans="1:27" ht="12.75">
      <c r="A28" s="576" t="s">
        <v>4944</v>
      </c>
      <c r="B28" s="791" t="s">
        <v>103</v>
      </c>
      <c r="C28" s="577" t="s">
        <v>39</v>
      </c>
      <c r="D28" s="577" t="s">
        <v>23</v>
      </c>
      <c r="E28" s="577" t="s">
        <v>4947</v>
      </c>
      <c r="F28" s="9" t="s">
        <v>25</v>
      </c>
      <c r="G28" s="578" t="s">
        <v>104</v>
      </c>
      <c r="H28" s="817">
        <v>35000</v>
      </c>
      <c r="I28" s="794">
        <v>15000</v>
      </c>
      <c r="J28" s="577"/>
      <c r="K28" s="577" t="s">
        <v>4949</v>
      </c>
      <c r="L28" s="582">
        <v>45059</v>
      </c>
      <c r="M28" s="578" t="s">
        <v>4967</v>
      </c>
      <c r="N28" s="577" t="s">
        <v>30</v>
      </c>
      <c r="O28" s="577" t="s">
        <v>4968</v>
      </c>
      <c r="P28" s="577" t="s">
        <v>536</v>
      </c>
      <c r="Q28" s="791" t="s">
        <v>614</v>
      </c>
      <c r="R28" s="798"/>
      <c r="S28" s="798"/>
      <c r="T28" s="798"/>
      <c r="U28" s="798"/>
      <c r="V28" s="798"/>
      <c r="W28" s="798"/>
      <c r="X28" s="798"/>
      <c r="Y28" s="798"/>
      <c r="Z28" s="798"/>
      <c r="AA28" s="798"/>
    </row>
    <row r="29" spans="1:27" ht="12.75">
      <c r="A29" s="576" t="s">
        <v>4944</v>
      </c>
      <c r="B29" s="791" t="s">
        <v>3979</v>
      </c>
      <c r="C29" s="577" t="s">
        <v>39</v>
      </c>
      <c r="D29" s="577" t="s">
        <v>49</v>
      </c>
      <c r="E29" s="577" t="s">
        <v>4947</v>
      </c>
      <c r="F29" s="9" t="s">
        <v>25</v>
      </c>
      <c r="G29" s="578" t="s">
        <v>3646</v>
      </c>
      <c r="H29" s="817">
        <v>35000</v>
      </c>
      <c r="I29" s="794">
        <v>17000</v>
      </c>
      <c r="J29" s="577"/>
      <c r="K29" s="577" t="s">
        <v>4949</v>
      </c>
      <c r="L29" s="582">
        <v>45052</v>
      </c>
      <c r="M29" s="574" t="s">
        <v>4969</v>
      </c>
      <c r="N29" s="577" t="s">
        <v>30</v>
      </c>
      <c r="O29" s="577" t="s">
        <v>3928</v>
      </c>
      <c r="P29" s="577" t="s">
        <v>536</v>
      </c>
      <c r="Q29" s="791" t="s">
        <v>30</v>
      </c>
      <c r="R29" s="798"/>
      <c r="S29" s="798"/>
      <c r="T29" s="798"/>
      <c r="U29" s="798"/>
      <c r="V29" s="798"/>
      <c r="W29" s="798"/>
      <c r="X29" s="798"/>
      <c r="Y29" s="798"/>
      <c r="Z29" s="798"/>
      <c r="AA29" s="798"/>
    </row>
    <row r="30" spans="1:27" ht="12.75">
      <c r="A30" s="576" t="s">
        <v>4944</v>
      </c>
      <c r="B30" s="816" t="s">
        <v>4970</v>
      </c>
      <c r="C30" s="577" t="s">
        <v>39</v>
      </c>
      <c r="D30" s="818" t="s">
        <v>49</v>
      </c>
      <c r="E30" s="577" t="s">
        <v>4947</v>
      </c>
      <c r="F30" s="9" t="s">
        <v>25</v>
      </c>
      <c r="G30" s="578" t="s">
        <v>4760</v>
      </c>
      <c r="H30" s="817">
        <v>80000</v>
      </c>
      <c r="I30" s="794">
        <v>40000</v>
      </c>
      <c r="J30" s="577">
        <v>35000</v>
      </c>
      <c r="K30" s="577" t="s">
        <v>4949</v>
      </c>
      <c r="L30" s="582">
        <v>45054</v>
      </c>
      <c r="M30" s="578" t="s">
        <v>4971</v>
      </c>
      <c r="N30" s="577" t="s">
        <v>30</v>
      </c>
      <c r="O30" s="577" t="s">
        <v>4972</v>
      </c>
      <c r="P30" s="577" t="s">
        <v>536</v>
      </c>
      <c r="Q30" s="791" t="s">
        <v>4973</v>
      </c>
      <c r="R30" s="798"/>
      <c r="S30" s="798"/>
      <c r="T30" s="798"/>
      <c r="U30" s="798"/>
      <c r="V30" s="798"/>
      <c r="W30" s="798"/>
      <c r="X30" s="798"/>
      <c r="Y30" s="798"/>
      <c r="Z30" s="798"/>
      <c r="AA30" s="798"/>
    </row>
    <row r="31" spans="1:27" ht="12.75">
      <c r="A31" s="576" t="s">
        <v>4944</v>
      </c>
      <c r="B31" s="791" t="s">
        <v>4974</v>
      </c>
      <c r="C31" s="577" t="s">
        <v>39</v>
      </c>
      <c r="D31" s="577" t="s">
        <v>49</v>
      </c>
      <c r="E31" s="577" t="s">
        <v>4947</v>
      </c>
      <c r="F31" s="9" t="s">
        <v>25</v>
      </c>
      <c r="G31" s="578" t="s">
        <v>225</v>
      </c>
      <c r="H31" s="793">
        <v>35000</v>
      </c>
      <c r="I31" s="794">
        <v>15000</v>
      </c>
      <c r="J31" s="576"/>
      <c r="K31" s="577" t="s">
        <v>4949</v>
      </c>
      <c r="L31" s="582">
        <v>45064</v>
      </c>
      <c r="M31" s="578" t="s">
        <v>4975</v>
      </c>
      <c r="N31" s="577" t="s">
        <v>30</v>
      </c>
      <c r="O31" s="577" t="s">
        <v>4976</v>
      </c>
      <c r="P31" s="577" t="s">
        <v>536</v>
      </c>
      <c r="Q31" s="791" t="s">
        <v>4977</v>
      </c>
      <c r="R31" s="798"/>
      <c r="S31" s="798"/>
      <c r="T31" s="798"/>
      <c r="U31" s="798"/>
      <c r="V31" s="798"/>
      <c r="W31" s="798"/>
      <c r="X31" s="798"/>
      <c r="Y31" s="798"/>
      <c r="Z31" s="798"/>
      <c r="AA31" s="798"/>
    </row>
    <row r="32" spans="1:27" ht="12.75">
      <c r="A32" s="576" t="s">
        <v>4944</v>
      </c>
      <c r="B32" s="791" t="s">
        <v>3979</v>
      </c>
      <c r="C32" s="577" t="s">
        <v>39</v>
      </c>
      <c r="D32" s="577" t="s">
        <v>49</v>
      </c>
      <c r="E32" s="577" t="s">
        <v>4947</v>
      </c>
      <c r="F32" s="9" t="s">
        <v>25</v>
      </c>
      <c r="G32" s="578" t="s">
        <v>3646</v>
      </c>
      <c r="H32" s="793">
        <v>35000</v>
      </c>
      <c r="I32" s="794">
        <v>17000</v>
      </c>
      <c r="J32" s="576"/>
      <c r="K32" s="577" t="s">
        <v>4949</v>
      </c>
      <c r="L32" s="582">
        <v>45064</v>
      </c>
      <c r="M32" s="578" t="s">
        <v>4978</v>
      </c>
      <c r="N32" s="577" t="s">
        <v>30</v>
      </c>
      <c r="O32" s="577" t="s">
        <v>3928</v>
      </c>
      <c r="P32" s="577" t="s">
        <v>536</v>
      </c>
      <c r="Q32" s="791" t="s">
        <v>4977</v>
      </c>
      <c r="R32" s="576"/>
      <c r="S32" s="576"/>
      <c r="T32" s="576"/>
      <c r="U32" s="576"/>
      <c r="V32" s="576"/>
      <c r="W32" s="576"/>
      <c r="X32" s="576"/>
      <c r="Y32" s="576"/>
      <c r="Z32" s="576"/>
      <c r="AA32" s="576"/>
    </row>
    <row r="33" spans="1:27" ht="12.75">
      <c r="A33" s="576" t="s">
        <v>4944</v>
      </c>
      <c r="B33" s="816" t="s">
        <v>1335</v>
      </c>
      <c r="C33" s="577" t="s">
        <v>39</v>
      </c>
      <c r="D33" s="818" t="s">
        <v>23</v>
      </c>
      <c r="E33" s="577" t="s">
        <v>4947</v>
      </c>
      <c r="F33" s="9" t="s">
        <v>25</v>
      </c>
      <c r="G33" s="578" t="s">
        <v>225</v>
      </c>
      <c r="H33" s="817">
        <v>45000</v>
      </c>
      <c r="I33" s="794">
        <v>25000</v>
      </c>
      <c r="J33" s="577"/>
      <c r="K33" s="577" t="s">
        <v>4949</v>
      </c>
      <c r="L33" s="582">
        <v>45052</v>
      </c>
      <c r="M33" s="578" t="s">
        <v>4979</v>
      </c>
      <c r="N33" s="577" t="s">
        <v>30</v>
      </c>
      <c r="O33" s="577" t="s">
        <v>4976</v>
      </c>
      <c r="P33" s="577" t="s">
        <v>536</v>
      </c>
      <c r="Q33" s="791" t="s">
        <v>4953</v>
      </c>
      <c r="R33" s="798"/>
      <c r="S33" s="798"/>
      <c r="T33" s="798"/>
      <c r="U33" s="798"/>
      <c r="V33" s="798"/>
      <c r="W33" s="798"/>
      <c r="X33" s="798"/>
      <c r="Y33" s="798"/>
      <c r="Z33" s="798"/>
      <c r="AA33" s="798"/>
    </row>
    <row r="34" spans="1:27" ht="12.75">
      <c r="A34" s="576" t="s">
        <v>4944</v>
      </c>
      <c r="B34" s="791" t="s">
        <v>1047</v>
      </c>
      <c r="C34" s="577" t="s">
        <v>39</v>
      </c>
      <c r="D34" s="577" t="s">
        <v>23</v>
      </c>
      <c r="E34" s="577" t="s">
        <v>4947</v>
      </c>
      <c r="F34" s="9" t="s">
        <v>25</v>
      </c>
      <c r="G34" s="578" t="s">
        <v>4980</v>
      </c>
      <c r="H34" s="817">
        <v>30000</v>
      </c>
      <c r="I34" s="794">
        <v>15000</v>
      </c>
      <c r="J34" s="577"/>
      <c r="K34" s="577" t="s">
        <v>4949</v>
      </c>
      <c r="L34" s="582">
        <v>45049</v>
      </c>
      <c r="M34" s="578" t="s">
        <v>4981</v>
      </c>
      <c r="N34" s="577" t="s">
        <v>30</v>
      </c>
      <c r="O34" s="577" t="s">
        <v>439</v>
      </c>
      <c r="P34" s="577" t="s">
        <v>68</v>
      </c>
      <c r="Q34" s="791"/>
      <c r="R34" s="798"/>
      <c r="S34" s="798"/>
      <c r="T34" s="798"/>
      <c r="U34" s="798"/>
      <c r="V34" s="798"/>
      <c r="W34" s="798"/>
      <c r="X34" s="798"/>
      <c r="Y34" s="798"/>
      <c r="Z34" s="798"/>
      <c r="AA34" s="798"/>
    </row>
    <row r="35" spans="1:27" ht="12.75">
      <c r="A35" s="576" t="s">
        <v>4944</v>
      </c>
      <c r="B35" s="819" t="s">
        <v>3914</v>
      </c>
      <c r="C35" s="577" t="s">
        <v>39</v>
      </c>
      <c r="D35" s="577" t="s">
        <v>49</v>
      </c>
      <c r="E35" s="577" t="s">
        <v>4947</v>
      </c>
      <c r="F35" s="9" t="s">
        <v>25</v>
      </c>
      <c r="G35" s="578" t="s">
        <v>4026</v>
      </c>
      <c r="H35" s="817">
        <v>45000</v>
      </c>
      <c r="I35" s="794">
        <v>30000</v>
      </c>
      <c r="J35" s="577"/>
      <c r="K35" s="577" t="s">
        <v>4949</v>
      </c>
      <c r="L35" s="582">
        <v>45057</v>
      </c>
      <c r="M35" s="574" t="s">
        <v>4982</v>
      </c>
      <c r="N35" s="577" t="s">
        <v>30</v>
      </c>
      <c r="O35" s="577" t="s">
        <v>4983</v>
      </c>
      <c r="P35" s="577" t="s">
        <v>4984</v>
      </c>
      <c r="Q35" s="791"/>
      <c r="R35" s="798"/>
      <c r="S35" s="798"/>
      <c r="T35" s="798"/>
      <c r="U35" s="798"/>
      <c r="V35" s="798"/>
      <c r="W35" s="798"/>
      <c r="X35" s="798"/>
      <c r="Y35" s="798"/>
      <c r="Z35" s="798"/>
      <c r="AA35" s="798"/>
    </row>
    <row r="36" spans="1:27" ht="12.75">
      <c r="A36" s="576" t="s">
        <v>4944</v>
      </c>
      <c r="B36" s="791" t="s">
        <v>176</v>
      </c>
      <c r="C36" s="577" t="s">
        <v>39</v>
      </c>
      <c r="D36" s="577" t="s">
        <v>23</v>
      </c>
      <c r="E36" s="577" t="s">
        <v>4947</v>
      </c>
      <c r="F36" s="9" t="s">
        <v>25</v>
      </c>
      <c r="G36" s="578" t="s">
        <v>742</v>
      </c>
      <c r="H36" s="817">
        <v>45000</v>
      </c>
      <c r="I36" s="794">
        <v>25000</v>
      </c>
      <c r="J36" s="577"/>
      <c r="K36" s="577" t="s">
        <v>4949</v>
      </c>
      <c r="L36" s="582">
        <v>45052</v>
      </c>
      <c r="M36" s="578" t="s">
        <v>4985</v>
      </c>
      <c r="N36" s="577" t="s">
        <v>30</v>
      </c>
      <c r="O36" s="577" t="s">
        <v>4986</v>
      </c>
      <c r="P36" s="577" t="s">
        <v>80</v>
      </c>
      <c r="Q36" s="791"/>
      <c r="R36" s="798"/>
      <c r="S36" s="798"/>
      <c r="T36" s="798"/>
      <c r="U36" s="798"/>
      <c r="V36" s="798"/>
      <c r="W36" s="798"/>
      <c r="X36" s="798"/>
      <c r="Y36" s="798"/>
      <c r="Z36" s="798"/>
      <c r="AA36" s="798"/>
    </row>
    <row r="37" spans="1:27" ht="12.75">
      <c r="A37" s="576" t="s">
        <v>4944</v>
      </c>
      <c r="B37" s="791" t="s">
        <v>169</v>
      </c>
      <c r="C37" s="577" t="s">
        <v>39</v>
      </c>
      <c r="D37" s="577" t="s">
        <v>23</v>
      </c>
      <c r="E37" s="577" t="s">
        <v>4947</v>
      </c>
      <c r="F37" s="9" t="s">
        <v>25</v>
      </c>
      <c r="G37" s="578" t="s">
        <v>554</v>
      </c>
      <c r="H37" s="817">
        <v>50000</v>
      </c>
      <c r="I37" s="794">
        <v>35000</v>
      </c>
      <c r="J37" s="577"/>
      <c r="K37" s="577" t="s">
        <v>4949</v>
      </c>
      <c r="L37" s="582">
        <v>45049</v>
      </c>
      <c r="M37" s="574" t="s">
        <v>4987</v>
      </c>
      <c r="N37" s="577" t="s">
        <v>30</v>
      </c>
      <c r="O37" s="577" t="s">
        <v>529</v>
      </c>
      <c r="P37" s="577" t="s">
        <v>80</v>
      </c>
      <c r="Q37" s="791"/>
      <c r="R37" s="798"/>
      <c r="S37" s="798"/>
      <c r="T37" s="798"/>
      <c r="U37" s="798"/>
      <c r="V37" s="798"/>
      <c r="W37" s="798"/>
      <c r="X37" s="798"/>
      <c r="Y37" s="798"/>
      <c r="Z37" s="798"/>
      <c r="AA37" s="798"/>
    </row>
    <row r="38" spans="1:27" ht="12.75">
      <c r="A38" s="576" t="s">
        <v>4944</v>
      </c>
      <c r="B38" s="816" t="s">
        <v>1367</v>
      </c>
      <c r="C38" s="577" t="s">
        <v>39</v>
      </c>
      <c r="D38" s="818" t="s">
        <v>23</v>
      </c>
      <c r="E38" s="577" t="s">
        <v>4947</v>
      </c>
      <c r="F38" s="9" t="s">
        <v>25</v>
      </c>
      <c r="G38" s="578" t="s">
        <v>1304</v>
      </c>
      <c r="H38" s="817">
        <v>55000</v>
      </c>
      <c r="I38" s="794">
        <v>30000</v>
      </c>
      <c r="J38" s="577"/>
      <c r="K38" s="577" t="s">
        <v>4949</v>
      </c>
      <c r="L38" s="582">
        <v>45050</v>
      </c>
      <c r="M38" s="578" t="s">
        <v>4988</v>
      </c>
      <c r="N38" s="577" t="s">
        <v>30</v>
      </c>
      <c r="O38" s="577" t="s">
        <v>4989</v>
      </c>
      <c r="P38" s="577" t="s">
        <v>80</v>
      </c>
      <c r="Q38" s="791"/>
      <c r="R38" s="798"/>
      <c r="S38" s="798"/>
      <c r="T38" s="798"/>
      <c r="U38" s="798"/>
      <c r="V38" s="798"/>
      <c r="W38" s="798"/>
      <c r="X38" s="798"/>
      <c r="Y38" s="798"/>
      <c r="Z38" s="798"/>
      <c r="AA38" s="798"/>
    </row>
    <row r="39" spans="1:27" ht="12.75">
      <c r="A39" s="576" t="s">
        <v>4944</v>
      </c>
      <c r="B39" s="816" t="s">
        <v>4206</v>
      </c>
      <c r="C39" s="577" t="s">
        <v>39</v>
      </c>
      <c r="D39" s="818" t="s">
        <v>23</v>
      </c>
      <c r="E39" s="577" t="s">
        <v>4947</v>
      </c>
      <c r="F39" s="9" t="s">
        <v>25</v>
      </c>
      <c r="G39" s="578" t="s">
        <v>4209</v>
      </c>
      <c r="H39" s="817">
        <v>25000</v>
      </c>
      <c r="I39" s="794">
        <v>15000</v>
      </c>
      <c r="J39" s="577"/>
      <c r="K39" s="577" t="s">
        <v>4949</v>
      </c>
      <c r="L39" s="582">
        <v>45051</v>
      </c>
      <c r="M39" s="578" t="s">
        <v>4990</v>
      </c>
      <c r="N39" s="577" t="s">
        <v>30</v>
      </c>
      <c r="O39" s="577" t="s">
        <v>4991</v>
      </c>
      <c r="P39" s="577" t="s">
        <v>80</v>
      </c>
      <c r="Q39" s="791" t="s">
        <v>4992</v>
      </c>
      <c r="R39" s="798"/>
      <c r="S39" s="798"/>
      <c r="T39" s="798"/>
      <c r="U39" s="798"/>
      <c r="V39" s="798"/>
      <c r="W39" s="798"/>
      <c r="X39" s="798"/>
      <c r="Y39" s="798"/>
      <c r="Z39" s="798"/>
      <c r="AA39" s="798"/>
    </row>
    <row r="40" spans="1:27" ht="12.75">
      <c r="A40" s="576" t="s">
        <v>4944</v>
      </c>
      <c r="B40" s="816" t="s">
        <v>116</v>
      </c>
      <c r="C40" s="577" t="s">
        <v>39</v>
      </c>
      <c r="D40" s="577" t="s">
        <v>23</v>
      </c>
      <c r="E40" s="577" t="s">
        <v>4947</v>
      </c>
      <c r="F40" s="9" t="s">
        <v>25</v>
      </c>
      <c r="G40" s="578" t="s">
        <v>569</v>
      </c>
      <c r="H40" s="817">
        <v>50000</v>
      </c>
      <c r="I40" s="794">
        <v>25000</v>
      </c>
      <c r="J40" s="577"/>
      <c r="K40" s="577" t="s">
        <v>4949</v>
      </c>
      <c r="L40" s="582">
        <v>45050</v>
      </c>
      <c r="M40" s="578" t="s">
        <v>4993</v>
      </c>
      <c r="N40" s="577" t="s">
        <v>30</v>
      </c>
      <c r="O40" s="577" t="s">
        <v>4994</v>
      </c>
      <c r="P40" s="577" t="s">
        <v>80</v>
      </c>
      <c r="Q40" s="791" t="s">
        <v>4995</v>
      </c>
      <c r="R40" s="798"/>
      <c r="S40" s="798"/>
      <c r="T40" s="798"/>
      <c r="U40" s="798"/>
      <c r="V40" s="798"/>
      <c r="W40" s="798"/>
      <c r="X40" s="798"/>
      <c r="Y40" s="798"/>
      <c r="Z40" s="798"/>
      <c r="AA40" s="798"/>
    </row>
    <row r="41" spans="1:27" ht="12.75">
      <c r="A41" s="576" t="s">
        <v>4944</v>
      </c>
      <c r="B41" s="816" t="s">
        <v>601</v>
      </c>
      <c r="C41" s="577" t="s">
        <v>39</v>
      </c>
      <c r="D41" s="577" t="s">
        <v>23</v>
      </c>
      <c r="E41" s="577" t="s">
        <v>4947</v>
      </c>
      <c r="F41" s="9" t="s">
        <v>25</v>
      </c>
      <c r="G41" s="578" t="s">
        <v>936</v>
      </c>
      <c r="H41" s="817">
        <v>35000</v>
      </c>
      <c r="I41" s="794">
        <v>20000</v>
      </c>
      <c r="J41" s="577"/>
      <c r="K41" s="577" t="s">
        <v>4949</v>
      </c>
      <c r="L41" s="582">
        <v>45051</v>
      </c>
      <c r="M41" s="574" t="s">
        <v>4996</v>
      </c>
      <c r="N41" s="577" t="s">
        <v>30</v>
      </c>
      <c r="O41" s="577" t="s">
        <v>4997</v>
      </c>
      <c r="P41" s="577" t="s">
        <v>80</v>
      </c>
      <c r="Q41" s="791" t="s">
        <v>4998</v>
      </c>
      <c r="R41" s="798"/>
      <c r="S41" s="798"/>
      <c r="T41" s="798"/>
      <c r="U41" s="798"/>
      <c r="V41" s="798"/>
      <c r="W41" s="798"/>
      <c r="X41" s="798"/>
      <c r="Y41" s="798"/>
      <c r="Z41" s="798"/>
      <c r="AA41" s="798"/>
    </row>
    <row r="42" spans="1:27" ht="12.75">
      <c r="A42" s="576" t="s">
        <v>4944</v>
      </c>
      <c r="B42" s="816" t="s">
        <v>580</v>
      </c>
      <c r="C42" s="577" t="s">
        <v>39</v>
      </c>
      <c r="D42" s="577" t="s">
        <v>49</v>
      </c>
      <c r="E42" s="577" t="s">
        <v>4947</v>
      </c>
      <c r="F42" s="9" t="s">
        <v>25</v>
      </c>
      <c r="G42" s="578" t="s">
        <v>582</v>
      </c>
      <c r="H42" s="817">
        <v>577500</v>
      </c>
      <c r="I42" s="794">
        <v>550000</v>
      </c>
      <c r="J42" s="577"/>
      <c r="K42" s="577" t="s">
        <v>4949</v>
      </c>
      <c r="L42" s="582">
        <v>45064</v>
      </c>
      <c r="M42" s="574" t="s">
        <v>4999</v>
      </c>
      <c r="N42" s="577" t="s">
        <v>30</v>
      </c>
      <c r="O42" s="577" t="s">
        <v>5000</v>
      </c>
      <c r="P42" s="577" t="s">
        <v>5001</v>
      </c>
      <c r="Q42" s="791" t="s">
        <v>5002</v>
      </c>
      <c r="R42" s="798"/>
      <c r="S42" s="798"/>
      <c r="T42" s="798"/>
      <c r="U42" s="798"/>
      <c r="V42" s="798"/>
      <c r="W42" s="798"/>
      <c r="X42" s="798"/>
      <c r="Y42" s="798"/>
      <c r="Z42" s="798"/>
      <c r="AA42" s="798"/>
    </row>
    <row r="43" spans="1:27" ht="12.75">
      <c r="A43" s="576" t="s">
        <v>4944</v>
      </c>
      <c r="B43" s="791" t="s">
        <v>1047</v>
      </c>
      <c r="C43" s="577" t="s">
        <v>39</v>
      </c>
      <c r="D43" s="577" t="s">
        <v>49</v>
      </c>
      <c r="E43" s="577" t="s">
        <v>4947</v>
      </c>
      <c r="F43" s="9" t="s">
        <v>25</v>
      </c>
      <c r="G43" s="578" t="s">
        <v>70</v>
      </c>
      <c r="H43" s="793">
        <v>20000</v>
      </c>
      <c r="I43" s="794">
        <v>9000</v>
      </c>
      <c r="J43" s="576"/>
      <c r="K43" s="577" t="s">
        <v>4949</v>
      </c>
      <c r="L43" s="582">
        <v>45063</v>
      </c>
      <c r="M43" s="574" t="s">
        <v>5003</v>
      </c>
      <c r="N43" s="577" t="s">
        <v>30</v>
      </c>
      <c r="O43" s="577" t="s">
        <v>439</v>
      </c>
      <c r="P43" s="577" t="s">
        <v>68</v>
      </c>
      <c r="Q43" s="791" t="s">
        <v>4977</v>
      </c>
      <c r="R43" s="576"/>
      <c r="S43" s="576"/>
      <c r="T43" s="576"/>
      <c r="U43" s="576"/>
      <c r="V43" s="576"/>
      <c r="W43" s="576"/>
      <c r="X43" s="576"/>
      <c r="Y43" s="576"/>
      <c r="Z43" s="576"/>
      <c r="AA43" s="576"/>
    </row>
    <row r="44" spans="1:27" ht="12.75">
      <c r="A44" s="576" t="s">
        <v>4944</v>
      </c>
      <c r="B44" s="791" t="s">
        <v>621</v>
      </c>
      <c r="C44" s="577" t="s">
        <v>481</v>
      </c>
      <c r="D44" s="577" t="s">
        <v>49</v>
      </c>
      <c r="E44" s="577" t="s">
        <v>4947</v>
      </c>
      <c r="F44" s="9" t="s">
        <v>25</v>
      </c>
      <c r="G44" s="574" t="s">
        <v>5004</v>
      </c>
      <c r="H44" s="793">
        <v>90000</v>
      </c>
      <c r="I44" s="794">
        <v>60000</v>
      </c>
      <c r="J44" s="576"/>
      <c r="K44" s="577" t="s">
        <v>4949</v>
      </c>
      <c r="L44" s="582">
        <v>45066</v>
      </c>
      <c r="M44" s="578" t="s">
        <v>5005</v>
      </c>
      <c r="N44" s="577" t="s">
        <v>30</v>
      </c>
      <c r="O44" s="577" t="s">
        <v>5006</v>
      </c>
      <c r="P44" s="577" t="s">
        <v>80</v>
      </c>
      <c r="Q44" s="791"/>
      <c r="R44" s="798"/>
      <c r="S44" s="798"/>
      <c r="T44" s="798"/>
      <c r="U44" s="798"/>
      <c r="V44" s="798"/>
      <c r="W44" s="798"/>
      <c r="X44" s="798"/>
      <c r="Y44" s="798"/>
      <c r="Z44" s="798"/>
      <c r="AA44" s="798"/>
    </row>
    <row r="45" spans="1:27" ht="12.75">
      <c r="A45" s="576" t="s">
        <v>4944</v>
      </c>
      <c r="B45" s="791" t="s">
        <v>5007</v>
      </c>
      <c r="C45" s="577" t="s">
        <v>22</v>
      </c>
      <c r="D45" s="577" t="s">
        <v>49</v>
      </c>
      <c r="E45" s="577" t="s">
        <v>4947</v>
      </c>
      <c r="F45" s="9" t="s">
        <v>25</v>
      </c>
      <c r="G45" s="578" t="s">
        <v>460</v>
      </c>
      <c r="H45" s="793">
        <v>35000</v>
      </c>
      <c r="I45" s="794">
        <v>15000</v>
      </c>
      <c r="J45" s="576"/>
      <c r="K45" s="577" t="s">
        <v>4949</v>
      </c>
      <c r="L45" s="582">
        <v>45064</v>
      </c>
      <c r="M45" s="574" t="s">
        <v>5008</v>
      </c>
      <c r="N45" s="577" t="s">
        <v>30</v>
      </c>
      <c r="O45" s="577" t="s">
        <v>5009</v>
      </c>
      <c r="P45" s="577" t="s">
        <v>80</v>
      </c>
      <c r="Q45" s="791" t="s">
        <v>4497</v>
      </c>
      <c r="R45" s="798"/>
      <c r="S45" s="798"/>
      <c r="T45" s="798"/>
      <c r="U45" s="798"/>
      <c r="V45" s="798"/>
      <c r="W45" s="798"/>
      <c r="X45" s="798"/>
      <c r="Y45" s="798"/>
      <c r="Z45" s="798"/>
      <c r="AA45" s="798"/>
    </row>
    <row r="46" spans="1:27" ht="12.75">
      <c r="A46" s="576" t="s">
        <v>4944</v>
      </c>
      <c r="B46" s="816" t="s">
        <v>3859</v>
      </c>
      <c r="C46" s="577" t="s">
        <v>39</v>
      </c>
      <c r="D46" s="577" t="s">
        <v>23</v>
      </c>
      <c r="E46" s="577" t="s">
        <v>4947</v>
      </c>
      <c r="F46" s="9" t="s">
        <v>25</v>
      </c>
      <c r="G46" s="578" t="s">
        <v>3860</v>
      </c>
      <c r="H46" s="817">
        <v>65000</v>
      </c>
      <c r="I46" s="794">
        <v>45000</v>
      </c>
      <c r="J46" s="577"/>
      <c r="K46" s="577" t="s">
        <v>4949</v>
      </c>
      <c r="L46" s="582">
        <v>45064</v>
      </c>
      <c r="M46" s="574" t="s">
        <v>5010</v>
      </c>
      <c r="N46" s="577" t="s">
        <v>30</v>
      </c>
      <c r="O46" s="577" t="s">
        <v>4244</v>
      </c>
      <c r="P46" s="577" t="s">
        <v>68</v>
      </c>
      <c r="Q46" s="791"/>
      <c r="R46" s="798"/>
      <c r="S46" s="798"/>
      <c r="T46" s="798"/>
      <c r="U46" s="798"/>
      <c r="V46" s="798"/>
      <c r="W46" s="798"/>
      <c r="X46" s="798"/>
      <c r="Y46" s="798"/>
      <c r="Z46" s="798"/>
      <c r="AA46" s="798"/>
    </row>
    <row r="47" spans="1:27" ht="12.75">
      <c r="A47" s="576" t="s">
        <v>4944</v>
      </c>
      <c r="B47" s="819" t="s">
        <v>1534</v>
      </c>
      <c r="C47" s="577" t="s">
        <v>39</v>
      </c>
      <c r="D47" s="577" t="s">
        <v>49</v>
      </c>
      <c r="E47" s="577" t="s">
        <v>5011</v>
      </c>
      <c r="F47" s="9" t="s">
        <v>25</v>
      </c>
      <c r="G47" s="578" t="s">
        <v>5012</v>
      </c>
      <c r="H47" s="793">
        <v>30000</v>
      </c>
      <c r="I47" s="794">
        <v>14000</v>
      </c>
      <c r="J47" s="577"/>
      <c r="K47" s="577" t="s">
        <v>3639</v>
      </c>
      <c r="L47" s="582">
        <v>45070</v>
      </c>
      <c r="M47" s="578" t="s">
        <v>5013</v>
      </c>
      <c r="N47" s="577" t="s">
        <v>30</v>
      </c>
      <c r="O47" s="577" t="s">
        <v>5014</v>
      </c>
      <c r="P47" s="577" t="s">
        <v>536</v>
      </c>
      <c r="Q47" s="791" t="s">
        <v>5015</v>
      </c>
      <c r="R47" s="577">
        <v>9890299649</v>
      </c>
      <c r="S47" s="798"/>
      <c r="T47" s="798"/>
      <c r="U47" s="798"/>
      <c r="V47" s="798"/>
      <c r="W47" s="798"/>
      <c r="X47" s="798"/>
      <c r="Y47" s="798"/>
      <c r="Z47" s="798"/>
      <c r="AA47" s="798"/>
    </row>
    <row r="48" spans="1:27" ht="12.75">
      <c r="A48" s="576" t="s">
        <v>4944</v>
      </c>
      <c r="B48" s="819" t="s">
        <v>5016</v>
      </c>
      <c r="C48" s="577" t="s">
        <v>39</v>
      </c>
      <c r="D48" s="577" t="s">
        <v>49</v>
      </c>
      <c r="E48" s="577" t="s">
        <v>5011</v>
      </c>
      <c r="F48" s="9" t="s">
        <v>25</v>
      </c>
      <c r="G48" s="578" t="s">
        <v>5017</v>
      </c>
      <c r="H48" s="793">
        <v>45000</v>
      </c>
      <c r="I48" s="794">
        <v>25000</v>
      </c>
      <c r="J48" s="577"/>
      <c r="K48" s="577" t="s">
        <v>3639</v>
      </c>
      <c r="L48" s="582">
        <v>45072</v>
      </c>
      <c r="M48" s="578" t="s">
        <v>5018</v>
      </c>
      <c r="N48" s="577" t="s">
        <v>30</v>
      </c>
      <c r="O48" s="577" t="s">
        <v>5019</v>
      </c>
      <c r="P48" s="577" t="s">
        <v>536</v>
      </c>
      <c r="Q48" s="791" t="s">
        <v>5020</v>
      </c>
      <c r="R48" s="577" t="s">
        <v>5021</v>
      </c>
      <c r="S48" s="798"/>
      <c r="T48" s="798"/>
      <c r="U48" s="798"/>
      <c r="V48" s="798"/>
      <c r="W48" s="798"/>
      <c r="X48" s="798"/>
      <c r="Y48" s="798"/>
      <c r="Z48" s="798"/>
      <c r="AA48" s="798"/>
    </row>
    <row r="49" spans="1:27" ht="12.75">
      <c r="A49" s="576" t="s">
        <v>4944</v>
      </c>
      <c r="B49" s="791" t="s">
        <v>1064</v>
      </c>
      <c r="C49" s="577" t="s">
        <v>39</v>
      </c>
      <c r="D49" s="577" t="s">
        <v>49</v>
      </c>
      <c r="E49" s="577" t="s">
        <v>5011</v>
      </c>
      <c r="F49" s="9" t="s">
        <v>25</v>
      </c>
      <c r="G49" s="578" t="s">
        <v>1065</v>
      </c>
      <c r="H49" s="817">
        <v>35000</v>
      </c>
      <c r="I49" s="820">
        <v>15000</v>
      </c>
      <c r="J49" s="577"/>
      <c r="K49" s="577" t="s">
        <v>3608</v>
      </c>
      <c r="L49" s="582">
        <v>45065</v>
      </c>
      <c r="M49" s="578" t="s">
        <v>5022</v>
      </c>
      <c r="N49" s="577" t="s">
        <v>30</v>
      </c>
      <c r="O49" s="577" t="s">
        <v>3902</v>
      </c>
      <c r="P49" s="577" t="s">
        <v>536</v>
      </c>
      <c r="Q49" s="791" t="s">
        <v>5023</v>
      </c>
      <c r="R49" s="577">
        <v>8086845434</v>
      </c>
      <c r="S49" s="798"/>
      <c r="T49" s="798"/>
      <c r="U49" s="798"/>
      <c r="V49" s="798"/>
      <c r="W49" s="798"/>
      <c r="X49" s="798"/>
      <c r="Y49" s="798"/>
      <c r="Z49" s="798"/>
      <c r="AA49" s="798"/>
    </row>
    <row r="50" spans="1:27" ht="12.75">
      <c r="A50" s="576" t="s">
        <v>4944</v>
      </c>
      <c r="B50" s="791" t="s">
        <v>4942</v>
      </c>
      <c r="C50" s="577" t="s">
        <v>39</v>
      </c>
      <c r="D50" s="577" t="s">
        <v>49</v>
      </c>
      <c r="E50" s="577" t="s">
        <v>5011</v>
      </c>
      <c r="F50" s="9" t="s">
        <v>25</v>
      </c>
      <c r="G50" s="578" t="s">
        <v>4943</v>
      </c>
      <c r="H50" s="793">
        <v>20000</v>
      </c>
      <c r="I50" s="794">
        <v>6500</v>
      </c>
      <c r="J50" s="577"/>
      <c r="K50" s="577" t="s">
        <v>3639</v>
      </c>
      <c r="L50" s="582">
        <v>45064</v>
      </c>
      <c r="M50" s="578" t="s">
        <v>5024</v>
      </c>
      <c r="N50" s="577" t="s">
        <v>30</v>
      </c>
      <c r="O50" s="577" t="s">
        <v>5025</v>
      </c>
      <c r="P50" s="577" t="s">
        <v>536</v>
      </c>
      <c r="Q50" s="791" t="s">
        <v>5026</v>
      </c>
      <c r="R50" s="798"/>
      <c r="S50" s="798"/>
      <c r="T50" s="798"/>
      <c r="U50" s="798"/>
      <c r="V50" s="798"/>
      <c r="W50" s="798"/>
      <c r="X50" s="798"/>
      <c r="Y50" s="798"/>
      <c r="Z50" s="798"/>
      <c r="AA50" s="798"/>
    </row>
    <row r="51" spans="1:27" ht="12.75">
      <c r="A51" s="576" t="s">
        <v>4944</v>
      </c>
      <c r="B51" s="791" t="s">
        <v>377</v>
      </c>
      <c r="C51" s="577" t="s">
        <v>39</v>
      </c>
      <c r="D51" s="577" t="s">
        <v>49</v>
      </c>
      <c r="E51" s="577" t="s">
        <v>5011</v>
      </c>
      <c r="F51" s="9" t="s">
        <v>25</v>
      </c>
      <c r="G51" s="578" t="s">
        <v>1439</v>
      </c>
      <c r="H51" s="793">
        <v>30000</v>
      </c>
      <c r="I51" s="794">
        <v>17000</v>
      </c>
      <c r="J51" s="577"/>
      <c r="K51" s="577" t="s">
        <v>3639</v>
      </c>
      <c r="L51" s="582">
        <v>45057</v>
      </c>
      <c r="M51" s="578" t="s">
        <v>5027</v>
      </c>
      <c r="N51" s="577" t="s">
        <v>30</v>
      </c>
      <c r="O51" s="577" t="s">
        <v>424</v>
      </c>
      <c r="P51" s="577" t="s">
        <v>536</v>
      </c>
      <c r="Q51" s="791" t="s">
        <v>614</v>
      </c>
      <c r="R51" s="577"/>
      <c r="S51" s="798"/>
      <c r="T51" s="798"/>
      <c r="U51" s="798"/>
      <c r="V51" s="798"/>
      <c r="W51" s="798"/>
      <c r="X51" s="798"/>
      <c r="Y51" s="798"/>
      <c r="Z51" s="798"/>
      <c r="AA51" s="798"/>
    </row>
    <row r="52" spans="1:27" ht="12.75">
      <c r="A52" s="798" t="s">
        <v>4944</v>
      </c>
      <c r="B52" s="791" t="s">
        <v>949</v>
      </c>
      <c r="C52" s="577" t="s">
        <v>39</v>
      </c>
      <c r="D52" s="577" t="s">
        <v>49</v>
      </c>
      <c r="E52" s="577" t="s">
        <v>5011</v>
      </c>
      <c r="F52" s="9" t="s">
        <v>25</v>
      </c>
      <c r="G52" s="578" t="s">
        <v>4927</v>
      </c>
      <c r="H52" s="817">
        <v>25000</v>
      </c>
      <c r="I52" s="794">
        <v>10000</v>
      </c>
      <c r="J52" s="577"/>
      <c r="K52" s="577" t="s">
        <v>3608</v>
      </c>
      <c r="L52" s="582">
        <v>45065</v>
      </c>
      <c r="M52" s="578" t="s">
        <v>5028</v>
      </c>
      <c r="N52" s="577" t="s">
        <v>30</v>
      </c>
      <c r="O52" s="577" t="s">
        <v>5029</v>
      </c>
      <c r="P52" s="577" t="s">
        <v>536</v>
      </c>
      <c r="Q52" s="791" t="s">
        <v>5030</v>
      </c>
      <c r="R52" s="577" t="s">
        <v>5031</v>
      </c>
      <c r="S52" s="798"/>
      <c r="T52" s="798"/>
      <c r="U52" s="798"/>
      <c r="V52" s="798"/>
      <c r="W52" s="798"/>
      <c r="X52" s="798"/>
      <c r="Y52" s="798"/>
      <c r="Z52" s="798"/>
      <c r="AA52" s="798"/>
    </row>
    <row r="53" spans="1:27" ht="12.75">
      <c r="A53" s="576" t="s">
        <v>4944</v>
      </c>
      <c r="B53" s="791" t="s">
        <v>452</v>
      </c>
      <c r="C53" s="577" t="s">
        <v>39</v>
      </c>
      <c r="D53" s="577" t="s">
        <v>49</v>
      </c>
      <c r="E53" s="577" t="s">
        <v>5011</v>
      </c>
      <c r="F53" s="9" t="s">
        <v>25</v>
      </c>
      <c r="G53" s="578" t="s">
        <v>453</v>
      </c>
      <c r="H53" s="793">
        <v>45000</v>
      </c>
      <c r="I53" s="794">
        <v>20000</v>
      </c>
      <c r="J53" s="577"/>
      <c r="K53" s="577" t="s">
        <v>3639</v>
      </c>
      <c r="L53" s="582">
        <v>45063</v>
      </c>
      <c r="M53" s="578" t="s">
        <v>5032</v>
      </c>
      <c r="N53" s="577" t="s">
        <v>30</v>
      </c>
      <c r="O53" s="577" t="s">
        <v>455</v>
      </c>
      <c r="P53" s="577" t="s">
        <v>536</v>
      </c>
      <c r="Q53" s="791" t="s">
        <v>614</v>
      </c>
      <c r="R53" s="576"/>
      <c r="S53" s="798"/>
      <c r="T53" s="798"/>
      <c r="U53" s="798"/>
      <c r="V53" s="798"/>
      <c r="W53" s="798"/>
      <c r="X53" s="798"/>
      <c r="Y53" s="798"/>
      <c r="Z53" s="798"/>
      <c r="AA53" s="798"/>
    </row>
    <row r="54" spans="1:27" ht="12.75">
      <c r="A54" s="576" t="s">
        <v>4944</v>
      </c>
      <c r="B54" s="791" t="s">
        <v>5033</v>
      </c>
      <c r="C54" s="577" t="s">
        <v>39</v>
      </c>
      <c r="D54" s="577" t="s">
        <v>49</v>
      </c>
      <c r="E54" s="577" t="s">
        <v>5011</v>
      </c>
      <c r="F54" s="9" t="s">
        <v>25</v>
      </c>
      <c r="G54" s="578" t="s">
        <v>5034</v>
      </c>
      <c r="H54" s="793">
        <v>50000</v>
      </c>
      <c r="I54" s="794">
        <v>32000</v>
      </c>
      <c r="J54" s="577"/>
      <c r="K54" s="577" t="s">
        <v>3608</v>
      </c>
      <c r="L54" s="582">
        <v>45069</v>
      </c>
      <c r="M54" s="578" t="s">
        <v>5035</v>
      </c>
      <c r="N54" s="577" t="s">
        <v>30</v>
      </c>
      <c r="O54" s="577" t="s">
        <v>5036</v>
      </c>
      <c r="P54" s="577" t="s">
        <v>536</v>
      </c>
      <c r="Q54" s="791" t="s">
        <v>5037</v>
      </c>
      <c r="R54" s="576"/>
      <c r="S54" s="798"/>
      <c r="T54" s="798"/>
      <c r="U54" s="798"/>
      <c r="V54" s="798"/>
      <c r="W54" s="798"/>
      <c r="X54" s="798"/>
      <c r="Y54" s="798"/>
      <c r="Z54" s="798"/>
      <c r="AA54" s="798"/>
    </row>
    <row r="55" spans="1:27" ht="12.75">
      <c r="A55" s="576" t="s">
        <v>4944</v>
      </c>
      <c r="B55" s="791" t="s">
        <v>4835</v>
      </c>
      <c r="C55" s="577" t="s">
        <v>39</v>
      </c>
      <c r="D55" s="577" t="s">
        <v>49</v>
      </c>
      <c r="E55" s="577" t="s">
        <v>5011</v>
      </c>
      <c r="F55" s="9" t="s">
        <v>25</v>
      </c>
      <c r="G55" s="578" t="s">
        <v>5038</v>
      </c>
      <c r="H55" s="793">
        <v>55000</v>
      </c>
      <c r="I55" s="794">
        <v>35000</v>
      </c>
      <c r="J55" s="577"/>
      <c r="K55" s="577" t="s">
        <v>3608</v>
      </c>
      <c r="L55" s="582">
        <v>45071</v>
      </c>
      <c r="M55" s="578" t="s">
        <v>5039</v>
      </c>
      <c r="N55" s="577" t="s">
        <v>30</v>
      </c>
      <c r="O55" s="577" t="s">
        <v>5040</v>
      </c>
      <c r="P55" s="577" t="s">
        <v>536</v>
      </c>
      <c r="Q55" s="791" t="s">
        <v>5041</v>
      </c>
      <c r="R55" s="576"/>
      <c r="S55" s="798"/>
      <c r="T55" s="798"/>
      <c r="U55" s="798"/>
      <c r="V55" s="798"/>
      <c r="W55" s="798"/>
      <c r="X55" s="798"/>
      <c r="Y55" s="798"/>
      <c r="Z55" s="798"/>
      <c r="AA55" s="798"/>
    </row>
    <row r="56" spans="1:27" ht="12.75">
      <c r="A56" s="576" t="s">
        <v>4944</v>
      </c>
      <c r="B56" s="791" t="s">
        <v>176</v>
      </c>
      <c r="C56" s="577" t="s">
        <v>39</v>
      </c>
      <c r="D56" s="577" t="s">
        <v>49</v>
      </c>
      <c r="E56" s="577" t="s">
        <v>5011</v>
      </c>
      <c r="F56" s="9" t="s">
        <v>25</v>
      </c>
      <c r="G56" s="578" t="s">
        <v>742</v>
      </c>
      <c r="H56" s="817">
        <v>45000</v>
      </c>
      <c r="I56" s="794">
        <v>15000</v>
      </c>
      <c r="J56" s="576"/>
      <c r="K56" s="577" t="s">
        <v>3639</v>
      </c>
      <c r="L56" s="582">
        <v>45069</v>
      </c>
      <c r="M56" s="574" t="s">
        <v>5042</v>
      </c>
      <c r="N56" s="577" t="s">
        <v>30</v>
      </c>
      <c r="O56" s="577" t="s">
        <v>4986</v>
      </c>
      <c r="P56" s="577" t="s">
        <v>536</v>
      </c>
      <c r="Q56" s="791" t="s">
        <v>4953</v>
      </c>
      <c r="R56" s="576"/>
      <c r="S56" s="798"/>
      <c r="T56" s="798"/>
      <c r="U56" s="798"/>
      <c r="V56" s="798"/>
      <c r="W56" s="798"/>
      <c r="X56" s="798"/>
      <c r="Y56" s="798"/>
      <c r="Z56" s="798"/>
      <c r="AA56" s="798"/>
    </row>
    <row r="57" spans="1:27" ht="12.75">
      <c r="A57" s="821" t="s">
        <v>4944</v>
      </c>
      <c r="B57" s="575" t="s">
        <v>5043</v>
      </c>
      <c r="C57" s="822" t="s">
        <v>39</v>
      </c>
      <c r="D57" s="822" t="s">
        <v>49</v>
      </c>
      <c r="E57" s="577" t="s">
        <v>5011</v>
      </c>
      <c r="F57" s="9" t="s">
        <v>25</v>
      </c>
      <c r="G57" s="574" t="s">
        <v>5044</v>
      </c>
      <c r="H57" s="817">
        <v>70000</v>
      </c>
      <c r="I57" s="820">
        <v>55000</v>
      </c>
      <c r="J57" s="822"/>
      <c r="K57" s="577" t="s">
        <v>3608</v>
      </c>
      <c r="L57" s="823">
        <v>45077</v>
      </c>
      <c r="M57" s="578" t="s">
        <v>5045</v>
      </c>
      <c r="N57" s="822" t="s">
        <v>30</v>
      </c>
      <c r="O57" s="822" t="s">
        <v>5046</v>
      </c>
      <c r="P57" s="822" t="s">
        <v>536</v>
      </c>
      <c r="Q57" s="575" t="s">
        <v>5047</v>
      </c>
      <c r="R57" s="821"/>
      <c r="S57" s="824"/>
      <c r="T57" s="824"/>
      <c r="U57" s="824"/>
      <c r="V57" s="824"/>
      <c r="W57" s="824"/>
      <c r="X57" s="824"/>
      <c r="Y57" s="824"/>
      <c r="Z57" s="824"/>
      <c r="AA57" s="824"/>
    </row>
    <row r="58" spans="1:27" ht="12.75">
      <c r="A58" s="576" t="s">
        <v>4944</v>
      </c>
      <c r="B58" s="791" t="s">
        <v>5048</v>
      </c>
      <c r="C58" s="577" t="s">
        <v>2108</v>
      </c>
      <c r="D58" s="577" t="s">
        <v>49</v>
      </c>
      <c r="E58" s="577" t="s">
        <v>5011</v>
      </c>
      <c r="F58" s="9" t="s">
        <v>25</v>
      </c>
      <c r="G58" s="578" t="s">
        <v>5049</v>
      </c>
      <c r="H58" s="793">
        <v>250000</v>
      </c>
      <c r="I58" s="794">
        <v>200000</v>
      </c>
      <c r="J58" s="577"/>
      <c r="K58" s="577" t="s">
        <v>3608</v>
      </c>
      <c r="L58" s="582">
        <v>45077</v>
      </c>
      <c r="M58" s="574" t="s">
        <v>5050</v>
      </c>
      <c r="N58" s="577" t="s">
        <v>30</v>
      </c>
      <c r="O58" s="577">
        <v>7</v>
      </c>
      <c r="P58" s="577" t="s">
        <v>536</v>
      </c>
      <c r="Q58" s="791" t="s">
        <v>5051</v>
      </c>
      <c r="R58" s="577" t="s">
        <v>5052</v>
      </c>
      <c r="S58" s="798"/>
      <c r="T58" s="798"/>
      <c r="U58" s="798"/>
      <c r="V58" s="798"/>
      <c r="W58" s="798"/>
      <c r="X58" s="798"/>
      <c r="Y58" s="798"/>
      <c r="Z58" s="798"/>
      <c r="AA58" s="798"/>
    </row>
    <row r="59" spans="1:27" ht="12.75">
      <c r="A59" s="576" t="s">
        <v>4944</v>
      </c>
      <c r="B59" s="791" t="s">
        <v>3914</v>
      </c>
      <c r="C59" s="577" t="s">
        <v>39</v>
      </c>
      <c r="D59" s="577" t="s">
        <v>49</v>
      </c>
      <c r="E59" s="577" t="s">
        <v>5011</v>
      </c>
      <c r="F59" s="9" t="s">
        <v>25</v>
      </c>
      <c r="G59" s="578" t="s">
        <v>4026</v>
      </c>
      <c r="H59" s="793">
        <v>45000</v>
      </c>
      <c r="I59" s="794">
        <v>30000</v>
      </c>
      <c r="J59" s="576"/>
      <c r="K59" s="577" t="s">
        <v>3639</v>
      </c>
      <c r="L59" s="582">
        <v>45073</v>
      </c>
      <c r="M59" s="578" t="s">
        <v>5053</v>
      </c>
      <c r="N59" s="577" t="s">
        <v>30</v>
      </c>
      <c r="O59" s="577"/>
      <c r="P59" s="577" t="s">
        <v>68</v>
      </c>
      <c r="Q59" s="791"/>
      <c r="R59" s="576"/>
      <c r="S59" s="798"/>
      <c r="T59" s="798"/>
      <c r="U59" s="798"/>
      <c r="V59" s="798"/>
      <c r="W59" s="798"/>
      <c r="X59" s="798"/>
      <c r="Y59" s="798"/>
      <c r="Z59" s="798"/>
      <c r="AA59" s="798"/>
    </row>
    <row r="60" spans="1:27" ht="12.75">
      <c r="A60" s="576" t="s">
        <v>5054</v>
      </c>
      <c r="B60" s="791" t="s">
        <v>81</v>
      </c>
      <c r="C60" s="577" t="s">
        <v>39</v>
      </c>
      <c r="D60" s="577" t="s">
        <v>23</v>
      </c>
      <c r="E60" s="577" t="s">
        <v>5055</v>
      </c>
      <c r="F60" s="9" t="s">
        <v>691</v>
      </c>
      <c r="G60" s="574" t="s">
        <v>82</v>
      </c>
      <c r="H60" s="793">
        <v>200000</v>
      </c>
      <c r="I60" s="794">
        <v>135000</v>
      </c>
      <c r="J60" s="576"/>
      <c r="K60" s="577" t="s">
        <v>3639</v>
      </c>
      <c r="L60" s="582">
        <v>45083</v>
      </c>
      <c r="M60" s="574" t="s">
        <v>5056</v>
      </c>
      <c r="N60" s="577" t="s">
        <v>30</v>
      </c>
      <c r="O60" s="577" t="s">
        <v>5057</v>
      </c>
      <c r="P60" s="577" t="s">
        <v>5001</v>
      </c>
      <c r="Q60" s="791" t="s">
        <v>5058</v>
      </c>
      <c r="R60" s="576"/>
      <c r="S60" s="576"/>
      <c r="T60" s="576"/>
      <c r="U60" s="576"/>
      <c r="V60" s="576"/>
      <c r="W60" s="576"/>
      <c r="X60" s="576"/>
      <c r="Y60" s="576"/>
      <c r="Z60" s="576"/>
      <c r="AA60" s="576"/>
    </row>
    <row r="61" spans="1:27" ht="12.75">
      <c r="A61" s="576" t="s">
        <v>5054</v>
      </c>
      <c r="B61" s="791" t="s">
        <v>142</v>
      </c>
      <c r="C61" s="577" t="s">
        <v>39</v>
      </c>
      <c r="D61" s="577" t="s">
        <v>49</v>
      </c>
      <c r="E61" s="577" t="s">
        <v>5055</v>
      </c>
      <c r="F61" s="9" t="s">
        <v>691</v>
      </c>
      <c r="G61" s="574" t="s">
        <v>143</v>
      </c>
      <c r="H61" s="793">
        <v>60000</v>
      </c>
      <c r="I61" s="794">
        <v>40000</v>
      </c>
      <c r="J61" s="576"/>
      <c r="K61" s="577" t="s">
        <v>3639</v>
      </c>
      <c r="L61" s="582">
        <v>45080</v>
      </c>
      <c r="M61" s="578" t="s">
        <v>5059</v>
      </c>
      <c r="N61" s="577" t="s">
        <v>30</v>
      </c>
      <c r="O61" s="760">
        <v>106027</v>
      </c>
      <c r="P61" s="577" t="s">
        <v>536</v>
      </c>
      <c r="Q61" s="791" t="s">
        <v>5060</v>
      </c>
      <c r="R61" s="576"/>
      <c r="S61" s="576"/>
      <c r="T61" s="576"/>
      <c r="U61" s="576"/>
      <c r="V61" s="576"/>
      <c r="W61" s="576"/>
      <c r="X61" s="576"/>
      <c r="Y61" s="576"/>
      <c r="Z61" s="576"/>
      <c r="AA61" s="576"/>
    </row>
    <row r="62" spans="1:27" ht="12.75">
      <c r="A62" s="576" t="s">
        <v>5054</v>
      </c>
      <c r="B62" s="791" t="s">
        <v>257</v>
      </c>
      <c r="C62" s="99" t="s">
        <v>6348</v>
      </c>
      <c r="D62" s="577" t="s">
        <v>23</v>
      </c>
      <c r="E62" s="577" t="s">
        <v>5055</v>
      </c>
      <c r="F62" s="9" t="s">
        <v>691</v>
      </c>
      <c r="G62" s="574" t="s">
        <v>5061</v>
      </c>
      <c r="H62" s="793">
        <v>35000</v>
      </c>
      <c r="I62" s="794">
        <v>12000</v>
      </c>
      <c r="J62" s="576"/>
      <c r="K62" s="577" t="s">
        <v>3639</v>
      </c>
      <c r="L62" s="582">
        <v>45079</v>
      </c>
      <c r="M62" s="578" t="s">
        <v>5062</v>
      </c>
      <c r="N62" s="577" t="s">
        <v>30</v>
      </c>
      <c r="O62" s="577" t="s">
        <v>5063</v>
      </c>
      <c r="P62" s="577" t="s">
        <v>536</v>
      </c>
      <c r="Q62" s="791" t="s">
        <v>5064</v>
      </c>
      <c r="R62" s="576"/>
      <c r="S62" s="576"/>
      <c r="T62" s="576"/>
      <c r="U62" s="576"/>
      <c r="V62" s="576"/>
      <c r="W62" s="576"/>
      <c r="X62" s="576"/>
      <c r="Y62" s="576"/>
      <c r="Z62" s="576"/>
      <c r="AA62" s="576"/>
    </row>
    <row r="63" spans="1:27" ht="12.75">
      <c r="A63" s="576" t="s">
        <v>5054</v>
      </c>
      <c r="B63" s="791" t="s">
        <v>1064</v>
      </c>
      <c r="C63" s="577" t="s">
        <v>39</v>
      </c>
      <c r="D63" s="577" t="s">
        <v>23</v>
      </c>
      <c r="E63" s="577" t="s">
        <v>5055</v>
      </c>
      <c r="F63" s="9" t="s">
        <v>691</v>
      </c>
      <c r="G63" s="574" t="s">
        <v>1065</v>
      </c>
      <c r="H63" s="793">
        <v>55000</v>
      </c>
      <c r="I63" s="794">
        <v>30000</v>
      </c>
      <c r="J63" s="576"/>
      <c r="K63" s="577" t="s">
        <v>3639</v>
      </c>
      <c r="L63" s="582">
        <v>45083</v>
      </c>
      <c r="M63" s="574" t="s">
        <v>5065</v>
      </c>
      <c r="N63" s="577" t="s">
        <v>30</v>
      </c>
      <c r="O63" s="577" t="s">
        <v>5066</v>
      </c>
      <c r="P63" s="577" t="s">
        <v>536</v>
      </c>
      <c r="Q63" s="791" t="s">
        <v>5067</v>
      </c>
      <c r="R63" s="576"/>
      <c r="S63" s="576"/>
      <c r="T63" s="576"/>
      <c r="U63" s="576"/>
      <c r="V63" s="576"/>
      <c r="W63" s="576"/>
      <c r="X63" s="576"/>
      <c r="Y63" s="576"/>
      <c r="Z63" s="576"/>
      <c r="AA63" s="576"/>
    </row>
    <row r="64" spans="1:27" ht="12.75">
      <c r="A64" s="576" t="s">
        <v>5054</v>
      </c>
      <c r="B64" s="791" t="s">
        <v>601</v>
      </c>
      <c r="C64" s="577" t="s">
        <v>39</v>
      </c>
      <c r="D64" s="577" t="s">
        <v>23</v>
      </c>
      <c r="E64" s="577" t="s">
        <v>5055</v>
      </c>
      <c r="F64" s="9" t="s">
        <v>691</v>
      </c>
      <c r="G64" s="574" t="s">
        <v>936</v>
      </c>
      <c r="H64" s="793">
        <v>35000</v>
      </c>
      <c r="I64" s="794">
        <v>20000</v>
      </c>
      <c r="J64" s="576"/>
      <c r="K64" s="577" t="s">
        <v>3639</v>
      </c>
      <c r="L64" s="582">
        <v>45080</v>
      </c>
      <c r="M64" s="574" t="s">
        <v>5068</v>
      </c>
      <c r="N64" s="577" t="s">
        <v>30</v>
      </c>
      <c r="O64" s="577" t="s">
        <v>5069</v>
      </c>
      <c r="P64" s="577" t="s">
        <v>536</v>
      </c>
      <c r="Q64" s="791" t="s">
        <v>5070</v>
      </c>
      <c r="R64" s="576"/>
      <c r="S64" s="576"/>
      <c r="T64" s="576"/>
      <c r="U64" s="576"/>
      <c r="V64" s="576"/>
      <c r="W64" s="576"/>
      <c r="X64" s="576"/>
      <c r="Y64" s="576"/>
      <c r="Z64" s="576"/>
      <c r="AA64" s="576"/>
    </row>
    <row r="65" spans="1:27" ht="12.75">
      <c r="A65" s="576" t="s">
        <v>5054</v>
      </c>
      <c r="B65" s="791" t="s">
        <v>3848</v>
      </c>
      <c r="C65" s="577" t="s">
        <v>39</v>
      </c>
      <c r="D65" s="577" t="s">
        <v>23</v>
      </c>
      <c r="E65" s="577" t="s">
        <v>5055</v>
      </c>
      <c r="F65" s="9" t="s">
        <v>691</v>
      </c>
      <c r="G65" s="574" t="s">
        <v>225</v>
      </c>
      <c r="H65" s="793">
        <v>45000</v>
      </c>
      <c r="I65" s="794">
        <v>25000</v>
      </c>
      <c r="J65" s="576"/>
      <c r="K65" s="577" t="s">
        <v>3639</v>
      </c>
      <c r="L65" s="582">
        <v>45082</v>
      </c>
      <c r="M65" s="826" t="s">
        <v>5071</v>
      </c>
      <c r="N65" s="577" t="s">
        <v>30</v>
      </c>
      <c r="O65" s="577" t="s">
        <v>5072</v>
      </c>
      <c r="P65" s="577" t="s">
        <v>536</v>
      </c>
      <c r="Q65" s="791" t="s">
        <v>5070</v>
      </c>
      <c r="R65" s="576"/>
      <c r="S65" s="576"/>
      <c r="T65" s="576"/>
      <c r="U65" s="576"/>
      <c r="V65" s="576"/>
      <c r="W65" s="576"/>
      <c r="X65" s="576"/>
      <c r="Y65" s="576"/>
      <c r="Z65" s="576"/>
      <c r="AA65" s="576"/>
    </row>
    <row r="66" spans="1:27" ht="12.75">
      <c r="A66" s="576" t="s">
        <v>5054</v>
      </c>
      <c r="B66" s="126" t="s">
        <v>3914</v>
      </c>
      <c r="C66" s="577" t="s">
        <v>39</v>
      </c>
      <c r="D66" s="577" t="s">
        <v>49</v>
      </c>
      <c r="E66" s="577" t="s">
        <v>5055</v>
      </c>
      <c r="F66" s="9" t="s">
        <v>691</v>
      </c>
      <c r="G66" s="578" t="s">
        <v>4026</v>
      </c>
      <c r="H66" s="793">
        <v>45000</v>
      </c>
      <c r="I66" s="794">
        <v>30000</v>
      </c>
      <c r="J66" s="576"/>
      <c r="K66" s="577" t="s">
        <v>3639</v>
      </c>
      <c r="L66" s="582">
        <v>45085</v>
      </c>
      <c r="M66" s="574" t="s">
        <v>5073</v>
      </c>
      <c r="N66" s="577" t="s">
        <v>30</v>
      </c>
      <c r="O66" s="577" t="s">
        <v>5074</v>
      </c>
      <c r="P66" s="577" t="s">
        <v>536</v>
      </c>
      <c r="Q66" s="791" t="s">
        <v>5075</v>
      </c>
      <c r="R66" s="576"/>
      <c r="S66" s="576"/>
      <c r="T66" s="576"/>
      <c r="U66" s="576"/>
      <c r="V66" s="576"/>
      <c r="W66" s="576"/>
      <c r="X66" s="576"/>
      <c r="Y66" s="576"/>
      <c r="Z66" s="576"/>
      <c r="AA66" s="576"/>
    </row>
    <row r="67" spans="1:27" ht="12.75">
      <c r="A67" s="576" t="s">
        <v>5054</v>
      </c>
      <c r="B67" s="791" t="s">
        <v>2212</v>
      </c>
      <c r="C67" s="577" t="s">
        <v>39</v>
      </c>
      <c r="D67" s="577" t="s">
        <v>49</v>
      </c>
      <c r="E67" s="577" t="s">
        <v>5055</v>
      </c>
      <c r="F67" s="9" t="s">
        <v>691</v>
      </c>
      <c r="G67" s="574" t="s">
        <v>2213</v>
      </c>
      <c r="H67" s="793">
        <v>35000</v>
      </c>
      <c r="I67" s="794">
        <v>13000</v>
      </c>
      <c r="J67" s="576"/>
      <c r="K67" s="577" t="s">
        <v>3639</v>
      </c>
      <c r="L67" s="582">
        <v>45086</v>
      </c>
      <c r="M67" s="574" t="s">
        <v>5076</v>
      </c>
      <c r="N67" s="577" t="s">
        <v>30</v>
      </c>
      <c r="O67" s="577" t="s">
        <v>5077</v>
      </c>
      <c r="P67" s="577" t="s">
        <v>536</v>
      </c>
      <c r="Q67" s="791" t="s">
        <v>5067</v>
      </c>
      <c r="R67" s="576"/>
      <c r="S67" s="576"/>
      <c r="T67" s="576"/>
      <c r="U67" s="576"/>
      <c r="V67" s="576"/>
      <c r="W67" s="576"/>
      <c r="X67" s="576"/>
      <c r="Y67" s="576"/>
      <c r="Z67" s="576"/>
      <c r="AA67" s="576"/>
    </row>
    <row r="68" spans="1:27" ht="12.75">
      <c r="A68" s="576" t="s">
        <v>5054</v>
      </c>
      <c r="B68" s="791" t="s">
        <v>5078</v>
      </c>
      <c r="C68" s="99" t="s">
        <v>4946</v>
      </c>
      <c r="D68" s="577" t="s">
        <v>49</v>
      </c>
      <c r="E68" s="577" t="s">
        <v>5055</v>
      </c>
      <c r="F68" s="9" t="s">
        <v>691</v>
      </c>
      <c r="G68" s="574" t="s">
        <v>5079</v>
      </c>
      <c r="H68" s="793">
        <v>35000</v>
      </c>
      <c r="I68" s="794">
        <v>15000</v>
      </c>
      <c r="J68" s="576"/>
      <c r="K68" s="577" t="s">
        <v>3639</v>
      </c>
      <c r="L68" s="582">
        <v>45085</v>
      </c>
      <c r="M68" s="578" t="s">
        <v>5080</v>
      </c>
      <c r="N68" s="577" t="s">
        <v>30</v>
      </c>
      <c r="O68" s="577" t="s">
        <v>5081</v>
      </c>
      <c r="P68" s="577" t="s">
        <v>536</v>
      </c>
      <c r="Q68" s="125" t="s">
        <v>5082</v>
      </c>
      <c r="R68" s="576"/>
      <c r="S68" s="576"/>
      <c r="T68" s="576"/>
      <c r="U68" s="576"/>
      <c r="V68" s="576"/>
      <c r="W68" s="576"/>
      <c r="X68" s="576"/>
      <c r="Y68" s="576"/>
      <c r="Z68" s="576"/>
      <c r="AA68" s="576"/>
    </row>
    <row r="69" spans="1:27" ht="16.5" customHeight="1">
      <c r="A69" s="576" t="s">
        <v>5054</v>
      </c>
      <c r="B69" s="791" t="s">
        <v>116</v>
      </c>
      <c r="C69" s="577" t="s">
        <v>39</v>
      </c>
      <c r="D69" s="577" t="s">
        <v>23</v>
      </c>
      <c r="E69" s="577" t="s">
        <v>5055</v>
      </c>
      <c r="F69" s="9" t="s">
        <v>691</v>
      </c>
      <c r="G69" s="578" t="s">
        <v>5083</v>
      </c>
      <c r="H69" s="793">
        <v>50000</v>
      </c>
      <c r="I69" s="794">
        <v>20000</v>
      </c>
      <c r="J69" s="576"/>
      <c r="K69" s="577" t="s">
        <v>3639</v>
      </c>
      <c r="L69" s="582">
        <v>45097</v>
      </c>
      <c r="M69" s="574" t="s">
        <v>5084</v>
      </c>
      <c r="N69" s="577" t="s">
        <v>30</v>
      </c>
      <c r="O69" s="577" t="s">
        <v>5085</v>
      </c>
      <c r="P69" s="577" t="s">
        <v>536</v>
      </c>
      <c r="Q69" s="791" t="s">
        <v>5086</v>
      </c>
      <c r="R69" s="576"/>
      <c r="S69" s="576"/>
      <c r="T69" s="576"/>
      <c r="U69" s="576"/>
      <c r="V69" s="576"/>
      <c r="W69" s="576"/>
      <c r="X69" s="576"/>
      <c r="Y69" s="576"/>
      <c r="Z69" s="576"/>
      <c r="AA69" s="576"/>
    </row>
    <row r="70" spans="1:27" ht="12.75">
      <c r="A70" s="576" t="s">
        <v>5054</v>
      </c>
      <c r="B70" s="791" t="s">
        <v>3979</v>
      </c>
      <c r="C70" s="577" t="s">
        <v>39</v>
      </c>
      <c r="D70" s="577" t="s">
        <v>49</v>
      </c>
      <c r="E70" s="577" t="s">
        <v>5055</v>
      </c>
      <c r="F70" s="9" t="s">
        <v>691</v>
      </c>
      <c r="G70" s="574" t="s">
        <v>3646</v>
      </c>
      <c r="H70" s="793">
        <v>35000</v>
      </c>
      <c r="I70" s="820">
        <v>20000</v>
      </c>
      <c r="J70" s="576"/>
      <c r="K70" s="577" t="s">
        <v>3639</v>
      </c>
      <c r="L70" s="582">
        <v>45096</v>
      </c>
      <c r="M70" s="578" t="s">
        <v>5087</v>
      </c>
      <c r="N70" s="577" t="s">
        <v>30</v>
      </c>
      <c r="O70" s="577" t="s">
        <v>3933</v>
      </c>
      <c r="P70" s="577" t="s">
        <v>68</v>
      </c>
      <c r="Q70" s="791" t="s">
        <v>5088</v>
      </c>
      <c r="R70" s="576"/>
      <c r="S70" s="576"/>
      <c r="T70" s="576"/>
      <c r="U70" s="576"/>
      <c r="V70" s="576"/>
      <c r="W70" s="576"/>
      <c r="X70" s="576"/>
      <c r="Y70" s="576"/>
      <c r="Z70" s="576"/>
      <c r="AA70" s="576"/>
    </row>
    <row r="71" spans="1:27" ht="12.75">
      <c r="A71" s="576" t="s">
        <v>5054</v>
      </c>
      <c r="B71" s="791" t="s">
        <v>5089</v>
      </c>
      <c r="C71" s="577" t="s">
        <v>39</v>
      </c>
      <c r="D71" s="577" t="s">
        <v>49</v>
      </c>
      <c r="E71" s="577" t="s">
        <v>5055</v>
      </c>
      <c r="F71" s="9" t="s">
        <v>691</v>
      </c>
      <c r="G71" s="827" t="s">
        <v>70</v>
      </c>
      <c r="H71" s="828">
        <v>20000</v>
      </c>
      <c r="I71" s="829">
        <v>9000</v>
      </c>
      <c r="J71" s="119"/>
      <c r="K71" s="577" t="s">
        <v>3639</v>
      </c>
      <c r="L71" s="830">
        <v>45080</v>
      </c>
      <c r="M71" s="831" t="s">
        <v>5090</v>
      </c>
      <c r="N71" s="577" t="s">
        <v>30</v>
      </c>
      <c r="O71" s="760" t="s">
        <v>3937</v>
      </c>
      <c r="P71" s="760" t="s">
        <v>68</v>
      </c>
      <c r="Q71" s="832"/>
      <c r="R71" s="119"/>
      <c r="S71" s="119"/>
      <c r="T71" s="119"/>
      <c r="U71" s="119"/>
      <c r="V71" s="119"/>
      <c r="W71" s="119"/>
      <c r="X71" s="119"/>
      <c r="Y71" s="119"/>
      <c r="Z71" s="119"/>
      <c r="AA71" s="119"/>
    </row>
    <row r="72" spans="1:27" ht="12.75">
      <c r="A72" s="576" t="s">
        <v>5054</v>
      </c>
      <c r="B72" s="791" t="s">
        <v>1367</v>
      </c>
      <c r="C72" s="577" t="s">
        <v>39</v>
      </c>
      <c r="D72" s="577" t="s">
        <v>23</v>
      </c>
      <c r="E72" s="577" t="s">
        <v>5055</v>
      </c>
      <c r="F72" s="9" t="s">
        <v>691</v>
      </c>
      <c r="G72" s="574" t="s">
        <v>1304</v>
      </c>
      <c r="H72" s="793">
        <v>55000</v>
      </c>
      <c r="I72" s="794">
        <v>20000</v>
      </c>
      <c r="J72" s="576"/>
      <c r="K72" s="577" t="s">
        <v>3608</v>
      </c>
      <c r="L72" s="582">
        <v>45085</v>
      </c>
      <c r="M72" s="578" t="s">
        <v>5091</v>
      </c>
      <c r="N72" s="577" t="s">
        <v>30</v>
      </c>
      <c r="O72" s="577" t="s">
        <v>5092</v>
      </c>
      <c r="P72" s="577" t="s">
        <v>80</v>
      </c>
      <c r="Q72" s="791" t="s">
        <v>5093</v>
      </c>
      <c r="R72" s="576"/>
      <c r="S72" s="798"/>
      <c r="T72" s="798"/>
      <c r="U72" s="798"/>
      <c r="V72" s="798"/>
      <c r="W72" s="798"/>
      <c r="X72" s="798"/>
      <c r="Y72" s="798"/>
      <c r="Z72" s="798"/>
      <c r="AA72" s="798"/>
    </row>
    <row r="73" spans="1:27" ht="15" customHeight="1">
      <c r="A73" s="576" t="s">
        <v>5054</v>
      </c>
      <c r="B73" s="791" t="s">
        <v>5094</v>
      </c>
      <c r="C73" s="577" t="s">
        <v>39</v>
      </c>
      <c r="D73" s="577" t="s">
        <v>49</v>
      </c>
      <c r="E73" s="577" t="s">
        <v>5055</v>
      </c>
      <c r="F73" s="9" t="s">
        <v>691</v>
      </c>
      <c r="G73" s="574" t="s">
        <v>2600</v>
      </c>
      <c r="H73" s="793">
        <v>55000</v>
      </c>
      <c r="I73" s="794">
        <v>35000</v>
      </c>
      <c r="J73" s="576"/>
      <c r="K73" s="577" t="s">
        <v>3608</v>
      </c>
      <c r="L73" s="582">
        <v>45088</v>
      </c>
      <c r="M73" s="574" t="s">
        <v>5095</v>
      </c>
      <c r="N73" s="577" t="s">
        <v>30</v>
      </c>
      <c r="O73" s="577" t="s">
        <v>5096</v>
      </c>
      <c r="P73" s="577" t="s">
        <v>536</v>
      </c>
      <c r="Q73" s="791" t="s">
        <v>4953</v>
      </c>
      <c r="R73" s="576"/>
      <c r="S73" s="798"/>
      <c r="T73" s="798"/>
      <c r="U73" s="798"/>
      <c r="V73" s="798"/>
      <c r="W73" s="798"/>
      <c r="X73" s="798"/>
      <c r="Y73" s="798"/>
      <c r="Z73" s="798"/>
      <c r="AA73" s="798"/>
    </row>
    <row r="74" spans="1:27" ht="12.75">
      <c r="A74" s="576" t="s">
        <v>5054</v>
      </c>
      <c r="B74" s="791" t="s">
        <v>4266</v>
      </c>
      <c r="C74" s="99" t="s">
        <v>481</v>
      </c>
      <c r="D74" s="577" t="s">
        <v>23</v>
      </c>
      <c r="E74" s="577" t="s">
        <v>5055</v>
      </c>
      <c r="F74" s="9" t="s">
        <v>691</v>
      </c>
      <c r="G74" s="574" t="s">
        <v>4274</v>
      </c>
      <c r="H74" s="793">
        <v>200000</v>
      </c>
      <c r="I74" s="794">
        <v>110000</v>
      </c>
      <c r="J74" s="576"/>
      <c r="K74" s="822" t="s">
        <v>3608</v>
      </c>
      <c r="L74" s="582">
        <v>45092</v>
      </c>
      <c r="M74" s="578" t="s">
        <v>5097</v>
      </c>
      <c r="N74" s="577" t="s">
        <v>30</v>
      </c>
      <c r="O74" s="577" t="s">
        <v>5098</v>
      </c>
      <c r="P74" s="577" t="s">
        <v>5001</v>
      </c>
      <c r="Q74" s="791" t="s">
        <v>5099</v>
      </c>
      <c r="R74" s="576"/>
      <c r="S74" s="576"/>
      <c r="T74" s="576"/>
      <c r="U74" s="576"/>
      <c r="V74" s="576"/>
      <c r="W74" s="576"/>
      <c r="X74" s="576"/>
      <c r="Y74" s="576"/>
      <c r="Z74" s="576"/>
      <c r="AA74" s="576"/>
    </row>
    <row r="75" spans="1:27" ht="12.75">
      <c r="A75" s="576" t="s">
        <v>5054</v>
      </c>
      <c r="B75" s="791" t="s">
        <v>3979</v>
      </c>
      <c r="C75" s="577" t="s">
        <v>39</v>
      </c>
      <c r="D75" s="577" t="s">
        <v>49</v>
      </c>
      <c r="E75" s="577" t="s">
        <v>5055</v>
      </c>
      <c r="F75" s="9" t="s">
        <v>691</v>
      </c>
      <c r="G75" s="574" t="s">
        <v>3646</v>
      </c>
      <c r="H75" s="793">
        <v>35000</v>
      </c>
      <c r="I75" s="820">
        <v>20000</v>
      </c>
      <c r="J75" s="576"/>
      <c r="K75" s="577" t="s">
        <v>3608</v>
      </c>
      <c r="L75" s="582">
        <v>45104</v>
      </c>
      <c r="M75" s="574" t="s">
        <v>5100</v>
      </c>
      <c r="N75" s="577" t="s">
        <v>30</v>
      </c>
      <c r="O75" s="577" t="s">
        <v>3933</v>
      </c>
      <c r="P75" s="577" t="s">
        <v>68</v>
      </c>
      <c r="Q75" s="791" t="s">
        <v>5101</v>
      </c>
      <c r="R75" s="576"/>
      <c r="S75" s="576"/>
      <c r="T75" s="576"/>
      <c r="U75" s="576"/>
      <c r="V75" s="576"/>
      <c r="W75" s="576"/>
      <c r="X75" s="576"/>
      <c r="Y75" s="576"/>
      <c r="Z75" s="576"/>
      <c r="AA75" s="576"/>
    </row>
    <row r="76" spans="1:27" ht="15" customHeight="1">
      <c r="A76" s="576" t="s">
        <v>5054</v>
      </c>
      <c r="B76" s="791" t="s">
        <v>5102</v>
      </c>
      <c r="C76" s="99" t="s">
        <v>4946</v>
      </c>
      <c r="D76" s="577" t="s">
        <v>49</v>
      </c>
      <c r="E76" s="577" t="s">
        <v>5055</v>
      </c>
      <c r="F76" s="9" t="s">
        <v>691</v>
      </c>
      <c r="G76" s="574" t="s">
        <v>5103</v>
      </c>
      <c r="H76" s="793">
        <v>160000</v>
      </c>
      <c r="I76" s="794">
        <v>120000</v>
      </c>
      <c r="J76" s="576"/>
      <c r="K76" s="577" t="s">
        <v>3608</v>
      </c>
      <c r="L76" s="582">
        <v>45094</v>
      </c>
      <c r="M76" s="578" t="s">
        <v>5104</v>
      </c>
      <c r="N76" s="577" t="s">
        <v>30</v>
      </c>
      <c r="O76" s="577" t="s">
        <v>5105</v>
      </c>
      <c r="P76" s="577" t="s">
        <v>536</v>
      </c>
      <c r="Q76" s="791" t="s">
        <v>5106</v>
      </c>
      <c r="R76" s="576"/>
      <c r="S76" s="798"/>
      <c r="T76" s="798"/>
      <c r="U76" s="798"/>
      <c r="V76" s="798"/>
      <c r="W76" s="798"/>
      <c r="X76" s="798"/>
      <c r="Y76" s="798"/>
      <c r="Z76" s="798"/>
      <c r="AA76" s="798"/>
    </row>
    <row r="77" spans="1:27" ht="16.5" customHeight="1">
      <c r="A77" s="576" t="s">
        <v>5054</v>
      </c>
      <c r="B77" s="126" t="s">
        <v>1064</v>
      </c>
      <c r="C77" s="577" t="s">
        <v>39</v>
      </c>
      <c r="D77" s="833" t="s">
        <v>49</v>
      </c>
      <c r="E77" s="577" t="s">
        <v>5055</v>
      </c>
      <c r="F77" s="9" t="s">
        <v>691</v>
      </c>
      <c r="G77" s="834" t="s">
        <v>3674</v>
      </c>
      <c r="H77" s="835">
        <v>35000</v>
      </c>
      <c r="I77" s="794">
        <v>15000</v>
      </c>
      <c r="J77" s="576"/>
      <c r="K77" s="99" t="s">
        <v>5107</v>
      </c>
      <c r="L77" s="582">
        <v>45089</v>
      </c>
      <c r="M77" s="574" t="s">
        <v>5108</v>
      </c>
      <c r="N77" s="577" t="s">
        <v>30</v>
      </c>
      <c r="O77" s="577" t="s">
        <v>5066</v>
      </c>
      <c r="P77" s="577" t="s">
        <v>536</v>
      </c>
      <c r="Q77" s="791" t="s">
        <v>5109</v>
      </c>
      <c r="R77" s="576"/>
      <c r="S77" s="798"/>
      <c r="T77" s="798"/>
      <c r="U77" s="798"/>
      <c r="V77" s="798"/>
      <c r="W77" s="798"/>
      <c r="X77" s="798"/>
      <c r="Y77" s="798"/>
      <c r="Z77" s="798"/>
      <c r="AA77" s="798"/>
    </row>
    <row r="78" spans="1:27" ht="12.75">
      <c r="A78" s="576" t="s">
        <v>5054</v>
      </c>
      <c r="B78" s="126" t="s">
        <v>4945</v>
      </c>
      <c r="C78" s="99" t="s">
        <v>1308</v>
      </c>
      <c r="D78" s="833" t="s">
        <v>49</v>
      </c>
      <c r="E78" s="577" t="s">
        <v>5055</v>
      </c>
      <c r="F78" s="9" t="s">
        <v>691</v>
      </c>
      <c r="G78" s="834" t="s">
        <v>4948</v>
      </c>
      <c r="H78" s="835">
        <v>60000</v>
      </c>
      <c r="I78" s="794">
        <v>28000</v>
      </c>
      <c r="J78" s="576"/>
      <c r="K78" s="99" t="s">
        <v>5107</v>
      </c>
      <c r="L78" s="582">
        <v>45089</v>
      </c>
      <c r="M78" s="574" t="s">
        <v>5110</v>
      </c>
      <c r="N78" s="577" t="s">
        <v>30</v>
      </c>
      <c r="O78" s="577" t="s">
        <v>5111</v>
      </c>
      <c r="P78" s="577" t="s">
        <v>536</v>
      </c>
      <c r="Q78" s="791" t="s">
        <v>5112</v>
      </c>
      <c r="R78" s="576"/>
      <c r="S78" s="798"/>
      <c r="T78" s="798"/>
      <c r="U78" s="798"/>
      <c r="V78" s="798"/>
      <c r="W78" s="798"/>
      <c r="X78" s="798"/>
      <c r="Y78" s="798"/>
      <c r="Z78" s="798"/>
      <c r="AA78" s="798"/>
    </row>
    <row r="79" spans="1:27" ht="12.75">
      <c r="A79" s="576" t="s">
        <v>5054</v>
      </c>
      <c r="B79" s="126" t="s">
        <v>176</v>
      </c>
      <c r="C79" s="577" t="s">
        <v>39</v>
      </c>
      <c r="D79" s="833" t="s">
        <v>23</v>
      </c>
      <c r="E79" s="577" t="s">
        <v>5055</v>
      </c>
      <c r="F79" s="9" t="s">
        <v>691</v>
      </c>
      <c r="G79" s="834" t="s">
        <v>177</v>
      </c>
      <c r="H79" s="835">
        <v>45000</v>
      </c>
      <c r="I79" s="794">
        <v>25000</v>
      </c>
      <c r="J79" s="576"/>
      <c r="K79" s="99" t="s">
        <v>5107</v>
      </c>
      <c r="L79" s="582">
        <v>45088</v>
      </c>
      <c r="M79" s="574" t="s">
        <v>5113</v>
      </c>
      <c r="N79" s="577" t="s">
        <v>30</v>
      </c>
      <c r="O79" s="577" t="s">
        <v>744</v>
      </c>
      <c r="P79" s="577" t="s">
        <v>536</v>
      </c>
      <c r="Q79" s="791" t="s">
        <v>5112</v>
      </c>
      <c r="R79" s="576"/>
      <c r="S79" s="798"/>
      <c r="T79" s="798"/>
      <c r="U79" s="798"/>
      <c r="V79" s="798"/>
      <c r="W79" s="798"/>
      <c r="X79" s="798"/>
      <c r="Y79" s="798"/>
      <c r="Z79" s="798"/>
      <c r="AA79" s="798"/>
    </row>
    <row r="80" spans="1:27" ht="12.75">
      <c r="A80" s="576" t="s">
        <v>5054</v>
      </c>
      <c r="B80" s="126" t="s">
        <v>1367</v>
      </c>
      <c r="C80" s="577" t="s">
        <v>39</v>
      </c>
      <c r="D80" s="833" t="s">
        <v>23</v>
      </c>
      <c r="E80" s="577" t="s">
        <v>5055</v>
      </c>
      <c r="F80" s="9" t="s">
        <v>691</v>
      </c>
      <c r="G80" s="834" t="s">
        <v>1304</v>
      </c>
      <c r="H80" s="835">
        <v>55000</v>
      </c>
      <c r="I80" s="794">
        <v>30000</v>
      </c>
      <c r="J80" s="576"/>
      <c r="K80" s="99" t="s">
        <v>5107</v>
      </c>
      <c r="L80" s="582">
        <v>45088</v>
      </c>
      <c r="M80" s="574" t="s">
        <v>5114</v>
      </c>
      <c r="N80" s="577" t="s">
        <v>30</v>
      </c>
      <c r="O80" s="577" t="s">
        <v>5092</v>
      </c>
      <c r="P80" s="577" t="s">
        <v>80</v>
      </c>
      <c r="Q80" s="791" t="s">
        <v>5112</v>
      </c>
      <c r="R80" s="576"/>
      <c r="S80" s="798"/>
      <c r="T80" s="798"/>
      <c r="U80" s="798"/>
      <c r="V80" s="798"/>
      <c r="W80" s="798"/>
      <c r="X80" s="798"/>
      <c r="Y80" s="798"/>
      <c r="Z80" s="798"/>
      <c r="AA80" s="798"/>
    </row>
    <row r="81" spans="1:27" ht="12.75">
      <c r="A81" s="576" t="s">
        <v>5054</v>
      </c>
      <c r="B81" s="126" t="s">
        <v>313</v>
      </c>
      <c r="C81" s="99" t="s">
        <v>22</v>
      </c>
      <c r="D81" s="833" t="s">
        <v>49</v>
      </c>
      <c r="E81" s="577" t="s">
        <v>5055</v>
      </c>
      <c r="F81" s="9" t="s">
        <v>691</v>
      </c>
      <c r="G81" s="836" t="s">
        <v>4546</v>
      </c>
      <c r="H81" s="103">
        <v>85000</v>
      </c>
      <c r="I81" s="794">
        <v>60000</v>
      </c>
      <c r="J81" s="576"/>
      <c r="K81" s="99" t="s">
        <v>5107</v>
      </c>
      <c r="L81" s="582">
        <v>45093</v>
      </c>
      <c r="M81" s="578" t="s">
        <v>5115</v>
      </c>
      <c r="N81" s="577" t="s">
        <v>30</v>
      </c>
      <c r="O81" s="760" t="s">
        <v>5116</v>
      </c>
      <c r="P81" s="577" t="s">
        <v>80</v>
      </c>
      <c r="Q81" s="791" t="s">
        <v>5109</v>
      </c>
      <c r="R81" s="576"/>
      <c r="S81" s="798"/>
      <c r="T81" s="798"/>
      <c r="U81" s="798"/>
      <c r="V81" s="798"/>
      <c r="W81" s="798"/>
      <c r="X81" s="798"/>
      <c r="Y81" s="798"/>
      <c r="Z81" s="798"/>
      <c r="AA81" s="798"/>
    </row>
    <row r="82" spans="1:27" ht="12.75">
      <c r="A82" s="576" t="s">
        <v>5054</v>
      </c>
      <c r="B82" s="126" t="s">
        <v>3914</v>
      </c>
      <c r="C82" s="577" t="s">
        <v>39</v>
      </c>
      <c r="D82" s="833" t="s">
        <v>49</v>
      </c>
      <c r="E82" s="577" t="s">
        <v>5055</v>
      </c>
      <c r="F82" s="9" t="s">
        <v>691</v>
      </c>
      <c r="G82" s="834" t="s">
        <v>4026</v>
      </c>
      <c r="H82" s="835">
        <v>45000</v>
      </c>
      <c r="I82" s="794">
        <v>30000</v>
      </c>
      <c r="J82" s="576"/>
      <c r="K82" s="99" t="s">
        <v>5107</v>
      </c>
      <c r="L82" s="582">
        <v>45095</v>
      </c>
      <c r="M82" s="574" t="s">
        <v>5117</v>
      </c>
      <c r="N82" s="577" t="s">
        <v>30</v>
      </c>
      <c r="O82" s="577" t="s">
        <v>5118</v>
      </c>
      <c r="P82" s="577" t="s">
        <v>68</v>
      </c>
      <c r="Q82" s="837">
        <v>45090</v>
      </c>
      <c r="R82" s="576"/>
      <c r="S82" s="798"/>
      <c r="T82" s="798"/>
      <c r="U82" s="798"/>
      <c r="V82" s="798"/>
      <c r="W82" s="798"/>
      <c r="X82" s="798"/>
      <c r="Y82" s="798"/>
      <c r="Z82" s="798"/>
      <c r="AA82" s="798"/>
    </row>
    <row r="83" spans="1:27" ht="12.75">
      <c r="A83" s="576" t="s">
        <v>5054</v>
      </c>
      <c r="B83" s="126" t="s">
        <v>2212</v>
      </c>
      <c r="C83" s="577" t="s">
        <v>39</v>
      </c>
      <c r="D83" s="833" t="s">
        <v>49</v>
      </c>
      <c r="E83" s="577" t="s">
        <v>5055</v>
      </c>
      <c r="F83" s="9" t="s">
        <v>691</v>
      </c>
      <c r="G83" s="834" t="s">
        <v>5119</v>
      </c>
      <c r="H83" s="835">
        <v>35000</v>
      </c>
      <c r="I83" s="794">
        <v>13000</v>
      </c>
      <c r="J83" s="576"/>
      <c r="K83" s="99" t="s">
        <v>5107</v>
      </c>
      <c r="L83" s="582">
        <v>45100</v>
      </c>
      <c r="M83" s="574" t="s">
        <v>5120</v>
      </c>
      <c r="N83" s="577" t="s">
        <v>30</v>
      </c>
      <c r="O83" s="577" t="s">
        <v>5077</v>
      </c>
      <c r="P83" s="577" t="s">
        <v>536</v>
      </c>
      <c r="Q83" s="837">
        <v>45092</v>
      </c>
      <c r="R83" s="576"/>
      <c r="S83" s="798"/>
      <c r="T83" s="798"/>
      <c r="U83" s="798"/>
      <c r="V83" s="798"/>
      <c r="W83" s="798"/>
      <c r="X83" s="798"/>
      <c r="Y83" s="798"/>
      <c r="Z83" s="798"/>
      <c r="AA83" s="798"/>
    </row>
    <row r="84" spans="1:27" ht="12.75">
      <c r="A84" s="564" t="s">
        <v>5121</v>
      </c>
      <c r="B84" s="839" t="s">
        <v>5122</v>
      </c>
      <c r="C84" s="560" t="s">
        <v>39</v>
      </c>
      <c r="D84" s="560" t="s">
        <v>49</v>
      </c>
      <c r="E84" s="577" t="s">
        <v>5123</v>
      </c>
      <c r="F84" s="564"/>
      <c r="G84" s="840" t="s">
        <v>4026</v>
      </c>
      <c r="H84" s="841">
        <v>45000</v>
      </c>
      <c r="I84" s="842">
        <v>30000</v>
      </c>
      <c r="J84" s="564"/>
      <c r="K84" s="843" t="s">
        <v>3608</v>
      </c>
      <c r="L84" s="844">
        <v>45119</v>
      </c>
      <c r="M84" s="689" t="s">
        <v>5124</v>
      </c>
      <c r="N84" s="560" t="s">
        <v>30</v>
      </c>
      <c r="O84" s="560" t="s">
        <v>5125</v>
      </c>
      <c r="P84" s="560" t="s">
        <v>68</v>
      </c>
      <c r="Q84" s="839"/>
      <c r="R84" s="564"/>
      <c r="S84" s="564"/>
      <c r="T84" s="564"/>
      <c r="U84" s="564"/>
      <c r="V84" s="564"/>
      <c r="W84" s="564"/>
      <c r="X84" s="564"/>
      <c r="Y84" s="564"/>
      <c r="Z84" s="564"/>
      <c r="AA84" s="564"/>
    </row>
    <row r="85" spans="1:27" ht="15" customHeight="1">
      <c r="A85" s="564" t="s">
        <v>5121</v>
      </c>
      <c r="B85" s="839" t="s">
        <v>5122</v>
      </c>
      <c r="C85" s="560" t="s">
        <v>39</v>
      </c>
      <c r="D85" s="560" t="s">
        <v>5126</v>
      </c>
      <c r="E85" s="577" t="s">
        <v>5123</v>
      </c>
      <c r="F85" s="564"/>
      <c r="G85" s="840" t="s">
        <v>4026</v>
      </c>
      <c r="H85" s="841">
        <v>120000</v>
      </c>
      <c r="I85" s="842">
        <v>80000</v>
      </c>
      <c r="J85" s="564"/>
      <c r="K85" s="843" t="s">
        <v>5127</v>
      </c>
      <c r="L85" s="844">
        <v>45119</v>
      </c>
      <c r="M85" s="689" t="s">
        <v>5128</v>
      </c>
      <c r="N85" s="560" t="s">
        <v>30</v>
      </c>
      <c r="O85" s="560" t="s">
        <v>5129</v>
      </c>
      <c r="P85" s="560" t="s">
        <v>68</v>
      </c>
      <c r="Q85" s="839"/>
      <c r="R85" s="564"/>
      <c r="S85" s="564"/>
      <c r="T85" s="564"/>
      <c r="U85" s="564"/>
      <c r="V85" s="564"/>
      <c r="W85" s="564"/>
      <c r="X85" s="564"/>
      <c r="Y85" s="564"/>
      <c r="Z85" s="564"/>
      <c r="AA85" s="564"/>
    </row>
    <row r="86" spans="1:27" ht="16.5" customHeight="1">
      <c r="A86" s="564" t="s">
        <v>5121</v>
      </c>
      <c r="B86" s="564" t="s">
        <v>4945</v>
      </c>
      <c r="C86" s="560" t="s">
        <v>5130</v>
      </c>
      <c r="D86" s="560" t="s">
        <v>49</v>
      </c>
      <c r="E86" s="577" t="s">
        <v>5123</v>
      </c>
      <c r="F86" s="564"/>
      <c r="G86" s="845" t="s">
        <v>4948</v>
      </c>
      <c r="H86" s="841">
        <v>60000</v>
      </c>
      <c r="I86" s="842">
        <v>28000</v>
      </c>
      <c r="J86" s="564"/>
      <c r="K86" s="560" t="s">
        <v>5131</v>
      </c>
      <c r="L86" s="844">
        <v>45117</v>
      </c>
      <c r="M86" s="846" t="s">
        <v>5132</v>
      </c>
      <c r="N86" s="560" t="s">
        <v>30</v>
      </c>
      <c r="O86" s="560" t="s">
        <v>5133</v>
      </c>
      <c r="P86" s="560" t="s">
        <v>536</v>
      </c>
      <c r="Q86" s="839"/>
      <c r="R86" s="564"/>
      <c r="S86" s="564"/>
      <c r="T86" s="564"/>
      <c r="U86" s="564"/>
      <c r="V86" s="564"/>
      <c r="W86" s="564"/>
      <c r="X86" s="564"/>
      <c r="Y86" s="564"/>
      <c r="Z86" s="564"/>
      <c r="AA86" s="564"/>
    </row>
    <row r="87" spans="1:27" ht="12.75">
      <c r="A87" s="564" t="s">
        <v>5121</v>
      </c>
      <c r="B87" s="564" t="s">
        <v>1335</v>
      </c>
      <c r="C87" s="560" t="s">
        <v>39</v>
      </c>
      <c r="D87" s="560" t="s">
        <v>23</v>
      </c>
      <c r="E87" s="577" t="s">
        <v>5123</v>
      </c>
      <c r="F87" s="564"/>
      <c r="G87" s="840" t="s">
        <v>5134</v>
      </c>
      <c r="H87" s="841">
        <v>45000</v>
      </c>
      <c r="I87" s="842">
        <v>25000</v>
      </c>
      <c r="J87" s="564"/>
      <c r="K87" s="560" t="s">
        <v>5131</v>
      </c>
      <c r="L87" s="844">
        <v>45117</v>
      </c>
      <c r="M87" s="689" t="s">
        <v>5135</v>
      </c>
      <c r="N87" s="560" t="s">
        <v>30</v>
      </c>
      <c r="O87" s="560" t="s">
        <v>727</v>
      </c>
      <c r="P87" s="560" t="s">
        <v>536</v>
      </c>
      <c r="Q87" s="839"/>
      <c r="R87" s="564"/>
      <c r="S87" s="564"/>
      <c r="T87" s="564"/>
      <c r="U87" s="564"/>
      <c r="V87" s="564"/>
      <c r="W87" s="564"/>
      <c r="X87" s="564"/>
      <c r="Y87" s="564"/>
      <c r="Z87" s="564"/>
      <c r="AA87" s="564"/>
    </row>
    <row r="88" spans="1:27" ht="12.75">
      <c r="A88" s="564" t="s">
        <v>5121</v>
      </c>
      <c r="B88" s="564" t="s">
        <v>1528</v>
      </c>
      <c r="C88" s="560" t="s">
        <v>39</v>
      </c>
      <c r="D88" s="560" t="s">
        <v>23</v>
      </c>
      <c r="E88" s="577" t="s">
        <v>5123</v>
      </c>
      <c r="F88" s="564"/>
      <c r="G88" s="840" t="s">
        <v>82</v>
      </c>
      <c r="H88" s="841">
        <v>200000</v>
      </c>
      <c r="I88" s="842">
        <v>150000</v>
      </c>
      <c r="J88" s="564"/>
      <c r="K88" s="560" t="s">
        <v>5131</v>
      </c>
      <c r="L88" s="844">
        <v>45118</v>
      </c>
      <c r="M88" s="689" t="s">
        <v>5136</v>
      </c>
      <c r="N88" s="560" t="s">
        <v>30</v>
      </c>
      <c r="O88" s="560" t="s">
        <v>5137</v>
      </c>
      <c r="P88" s="560" t="s">
        <v>536</v>
      </c>
      <c r="Q88" s="839"/>
      <c r="R88" s="564"/>
      <c r="S88" s="564"/>
      <c r="T88" s="564"/>
      <c r="U88" s="564"/>
      <c r="V88" s="564"/>
      <c r="W88" s="564"/>
      <c r="X88" s="564"/>
      <c r="Y88" s="564"/>
      <c r="Z88" s="564"/>
      <c r="AA88" s="564"/>
    </row>
    <row r="89" spans="1:27" ht="15.75" customHeight="1">
      <c r="A89" s="564" t="s">
        <v>5121</v>
      </c>
      <c r="B89" s="564" t="s">
        <v>1047</v>
      </c>
      <c r="C89" s="560" t="s">
        <v>39</v>
      </c>
      <c r="D89" s="560" t="s">
        <v>23</v>
      </c>
      <c r="E89" s="577" t="s">
        <v>5123</v>
      </c>
      <c r="F89" s="564"/>
      <c r="G89" s="847" t="s">
        <v>5138</v>
      </c>
      <c r="H89" s="841">
        <v>30000</v>
      </c>
      <c r="I89" s="842">
        <v>15000</v>
      </c>
      <c r="J89" s="564"/>
      <c r="K89" s="560" t="s">
        <v>5131</v>
      </c>
      <c r="L89" s="844">
        <v>45119</v>
      </c>
      <c r="M89" s="689" t="s">
        <v>5139</v>
      </c>
      <c r="N89" s="560" t="s">
        <v>30</v>
      </c>
      <c r="O89" s="560" t="s">
        <v>741</v>
      </c>
      <c r="P89" s="560" t="s">
        <v>68</v>
      </c>
      <c r="Q89" s="839"/>
      <c r="R89" s="564"/>
      <c r="S89" s="564"/>
      <c r="T89" s="564"/>
      <c r="U89" s="564"/>
      <c r="V89" s="564"/>
      <c r="W89" s="564"/>
      <c r="X89" s="564"/>
      <c r="Y89" s="564"/>
      <c r="Z89" s="564"/>
      <c r="AA89" s="564"/>
    </row>
    <row r="90" spans="1:27" ht="12.75">
      <c r="A90" s="564" t="s">
        <v>5121</v>
      </c>
      <c r="B90" s="564" t="s">
        <v>176</v>
      </c>
      <c r="C90" s="560" t="s">
        <v>39</v>
      </c>
      <c r="D90" s="560" t="s">
        <v>23</v>
      </c>
      <c r="E90" s="577" t="s">
        <v>5123</v>
      </c>
      <c r="F90" s="564"/>
      <c r="G90" s="840" t="s">
        <v>177</v>
      </c>
      <c r="H90" s="841">
        <v>45000</v>
      </c>
      <c r="I90" s="842">
        <v>25000</v>
      </c>
      <c r="J90" s="564"/>
      <c r="K90" s="560" t="s">
        <v>5131</v>
      </c>
      <c r="L90" s="844">
        <v>45120</v>
      </c>
      <c r="M90" s="846" t="s">
        <v>5140</v>
      </c>
      <c r="N90" s="560" t="s">
        <v>30</v>
      </c>
      <c r="O90" s="560" t="s">
        <v>744</v>
      </c>
      <c r="P90" s="560" t="s">
        <v>536</v>
      </c>
      <c r="Q90" s="839"/>
      <c r="R90" s="564"/>
      <c r="S90" s="564"/>
      <c r="T90" s="564"/>
      <c r="U90" s="564"/>
      <c r="V90" s="564"/>
      <c r="W90" s="564"/>
      <c r="X90" s="564"/>
      <c r="Y90" s="564"/>
      <c r="Z90" s="564"/>
      <c r="AA90" s="564"/>
    </row>
    <row r="91" spans="1:27" ht="12.75">
      <c r="A91" s="564" t="s">
        <v>5121</v>
      </c>
      <c r="B91" s="564" t="s">
        <v>169</v>
      </c>
      <c r="C91" s="560" t="s">
        <v>39</v>
      </c>
      <c r="D91" s="560" t="s">
        <v>23</v>
      </c>
      <c r="E91" s="577" t="s">
        <v>5123</v>
      </c>
      <c r="F91" s="564"/>
      <c r="G91" s="840" t="s">
        <v>554</v>
      </c>
      <c r="H91" s="841">
        <v>50000</v>
      </c>
      <c r="I91" s="842">
        <v>35000</v>
      </c>
      <c r="J91" s="564"/>
      <c r="K91" s="560" t="s">
        <v>5131</v>
      </c>
      <c r="L91" s="844">
        <v>45122</v>
      </c>
      <c r="M91" s="846" t="s">
        <v>5141</v>
      </c>
      <c r="N91" s="560" t="s">
        <v>30</v>
      </c>
      <c r="O91" s="560" t="s">
        <v>5142</v>
      </c>
      <c r="P91" s="560" t="s">
        <v>80</v>
      </c>
      <c r="Q91" s="839"/>
      <c r="R91" s="564"/>
      <c r="S91" s="564"/>
      <c r="T91" s="564"/>
      <c r="U91" s="564"/>
      <c r="V91" s="564"/>
      <c r="W91" s="564"/>
      <c r="X91" s="564"/>
      <c r="Y91" s="564"/>
      <c r="Z91" s="564"/>
      <c r="AA91" s="564"/>
    </row>
    <row r="92" spans="1:27" ht="12.75">
      <c r="A92" s="564" t="s">
        <v>5121</v>
      </c>
      <c r="B92" s="564" t="s">
        <v>601</v>
      </c>
      <c r="C92" s="560" t="s">
        <v>39</v>
      </c>
      <c r="D92" s="560" t="s">
        <v>23</v>
      </c>
      <c r="E92" s="577" t="s">
        <v>5123</v>
      </c>
      <c r="F92" s="564"/>
      <c r="G92" s="840" t="s">
        <v>936</v>
      </c>
      <c r="H92" s="841">
        <v>35000</v>
      </c>
      <c r="I92" s="842">
        <v>22000</v>
      </c>
      <c r="J92" s="564"/>
      <c r="K92" s="560" t="s">
        <v>5131</v>
      </c>
      <c r="L92" s="844">
        <v>45122</v>
      </c>
      <c r="M92" s="846" t="s">
        <v>5143</v>
      </c>
      <c r="N92" s="560" t="s">
        <v>30</v>
      </c>
      <c r="O92" s="560" t="s">
        <v>5144</v>
      </c>
      <c r="P92" s="560" t="s">
        <v>80</v>
      </c>
      <c r="Q92" s="839"/>
      <c r="R92" s="564"/>
      <c r="S92" s="564"/>
      <c r="T92" s="564"/>
      <c r="U92" s="564"/>
      <c r="V92" s="564"/>
      <c r="W92" s="564"/>
      <c r="X92" s="564"/>
      <c r="Y92" s="564"/>
      <c r="Z92" s="564"/>
      <c r="AA92" s="564"/>
    </row>
    <row r="93" spans="1:27" ht="12.75">
      <c r="A93" s="564" t="s">
        <v>5121</v>
      </c>
      <c r="B93" s="564" t="s">
        <v>1367</v>
      </c>
      <c r="C93" s="560" t="s">
        <v>39</v>
      </c>
      <c r="D93" s="560" t="s">
        <v>23</v>
      </c>
      <c r="E93" s="577" t="s">
        <v>5123</v>
      </c>
      <c r="F93" s="564"/>
      <c r="G93" s="845" t="s">
        <v>1304</v>
      </c>
      <c r="H93" s="841">
        <v>55000</v>
      </c>
      <c r="I93" s="842">
        <v>25000</v>
      </c>
      <c r="J93" s="564"/>
      <c r="K93" s="560" t="s">
        <v>5131</v>
      </c>
      <c r="L93" s="844">
        <v>45123</v>
      </c>
      <c r="M93" s="846" t="s">
        <v>5145</v>
      </c>
      <c r="N93" s="560" t="s">
        <v>30</v>
      </c>
      <c r="O93" s="560" t="s">
        <v>5146</v>
      </c>
      <c r="P93" s="560" t="s">
        <v>80</v>
      </c>
      <c r="Q93" s="839"/>
      <c r="R93" s="564"/>
      <c r="S93" s="564"/>
      <c r="T93" s="564"/>
      <c r="U93" s="564"/>
      <c r="V93" s="564"/>
      <c r="W93" s="564"/>
      <c r="X93" s="564"/>
      <c r="Y93" s="564"/>
      <c r="Z93" s="564"/>
      <c r="AA93" s="564"/>
    </row>
    <row r="94" spans="1:27" ht="12.75">
      <c r="A94" s="564" t="s">
        <v>5121</v>
      </c>
      <c r="B94" s="564" t="s">
        <v>949</v>
      </c>
      <c r="C94" s="560" t="s">
        <v>39</v>
      </c>
      <c r="D94" s="560" t="s">
        <v>49</v>
      </c>
      <c r="E94" s="577" t="s">
        <v>5123</v>
      </c>
      <c r="F94" s="564"/>
      <c r="G94" s="840" t="s">
        <v>4927</v>
      </c>
      <c r="H94" s="841">
        <v>40000</v>
      </c>
      <c r="I94" s="842">
        <v>8000</v>
      </c>
      <c r="J94" s="564"/>
      <c r="K94" s="560" t="s">
        <v>5131</v>
      </c>
      <c r="L94" s="844">
        <v>45123</v>
      </c>
      <c r="M94" s="688" t="s">
        <v>5147</v>
      </c>
      <c r="N94" s="560" t="s">
        <v>30</v>
      </c>
      <c r="O94" s="560" t="s">
        <v>5148</v>
      </c>
      <c r="P94" s="560" t="s">
        <v>80</v>
      </c>
      <c r="Q94" s="848"/>
      <c r="R94" s="849"/>
      <c r="S94" s="849"/>
      <c r="T94" s="849"/>
      <c r="U94" s="849"/>
      <c r="V94" s="849"/>
      <c r="W94" s="849"/>
      <c r="X94" s="849"/>
      <c r="Y94" s="849"/>
      <c r="Z94" s="849"/>
      <c r="AA94" s="849"/>
    </row>
    <row r="95" spans="1:27" ht="12.75">
      <c r="A95" s="564" t="s">
        <v>5121</v>
      </c>
      <c r="B95" s="564" t="s">
        <v>1064</v>
      </c>
      <c r="C95" s="560" t="s">
        <v>39</v>
      </c>
      <c r="D95" s="560" t="s">
        <v>49</v>
      </c>
      <c r="E95" s="577" t="s">
        <v>5123</v>
      </c>
      <c r="F95" s="564"/>
      <c r="G95" s="840" t="s">
        <v>3674</v>
      </c>
      <c r="H95" s="841">
        <v>35000</v>
      </c>
      <c r="I95" s="842">
        <v>15000</v>
      </c>
      <c r="J95" s="564"/>
      <c r="K95" s="560" t="s">
        <v>5131</v>
      </c>
      <c r="L95" s="844">
        <v>45125</v>
      </c>
      <c r="M95" s="689" t="s">
        <v>5149</v>
      </c>
      <c r="N95" s="560" t="s">
        <v>30</v>
      </c>
      <c r="O95" s="560" t="s">
        <v>5150</v>
      </c>
      <c r="P95" s="850" t="s">
        <v>536</v>
      </c>
      <c r="Q95" s="848"/>
      <c r="R95" s="849"/>
      <c r="S95" s="849"/>
      <c r="T95" s="849"/>
      <c r="U95" s="849"/>
      <c r="V95" s="849"/>
      <c r="W95" s="849"/>
      <c r="X95" s="849"/>
      <c r="Y95" s="849"/>
      <c r="Z95" s="849"/>
      <c r="AA95" s="849"/>
    </row>
    <row r="96" spans="1:27" ht="12.75">
      <c r="A96" s="564" t="s">
        <v>5121</v>
      </c>
      <c r="B96" s="851" t="s">
        <v>3914</v>
      </c>
      <c r="C96" s="560" t="s">
        <v>39</v>
      </c>
      <c r="D96" s="560" t="s">
        <v>49</v>
      </c>
      <c r="E96" s="577" t="s">
        <v>5123</v>
      </c>
      <c r="F96" s="564"/>
      <c r="G96" s="840" t="s">
        <v>4026</v>
      </c>
      <c r="H96" s="841">
        <v>45000</v>
      </c>
      <c r="I96" s="842">
        <v>30000</v>
      </c>
      <c r="J96" s="564"/>
      <c r="K96" s="560" t="s">
        <v>5131</v>
      </c>
      <c r="L96" s="844">
        <v>45128</v>
      </c>
      <c r="M96" s="689" t="s">
        <v>5151</v>
      </c>
      <c r="N96" s="560" t="s">
        <v>30</v>
      </c>
      <c r="O96" s="560" t="s">
        <v>5152</v>
      </c>
      <c r="P96" s="560" t="s">
        <v>68</v>
      </c>
      <c r="Q96" s="848"/>
      <c r="R96" s="849"/>
      <c r="S96" s="849"/>
      <c r="T96" s="849"/>
      <c r="U96" s="849"/>
      <c r="V96" s="849"/>
      <c r="W96" s="849"/>
      <c r="X96" s="849"/>
      <c r="Y96" s="849"/>
      <c r="Z96" s="849"/>
      <c r="AA96" s="849"/>
    </row>
    <row r="97" spans="1:27" ht="12.75">
      <c r="A97" s="564" t="s">
        <v>5121</v>
      </c>
      <c r="B97" s="564" t="s">
        <v>5153</v>
      </c>
      <c r="C97" s="560" t="s">
        <v>39</v>
      </c>
      <c r="D97" s="560" t="s">
        <v>3113</v>
      </c>
      <c r="E97" s="577" t="s">
        <v>5123</v>
      </c>
      <c r="F97" s="564"/>
      <c r="G97" s="840" t="s">
        <v>5154</v>
      </c>
      <c r="H97" s="841">
        <v>70000</v>
      </c>
      <c r="I97" s="842">
        <v>52000</v>
      </c>
      <c r="J97" s="564"/>
      <c r="K97" s="560" t="s">
        <v>5131</v>
      </c>
      <c r="L97" s="844">
        <v>45129</v>
      </c>
      <c r="M97" s="688" t="s">
        <v>5155</v>
      </c>
      <c r="N97" s="560" t="s">
        <v>30</v>
      </c>
      <c r="O97" s="560" t="s">
        <v>5156</v>
      </c>
      <c r="P97" s="560"/>
      <c r="Q97" s="84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</row>
    <row r="98" spans="1:27" ht="12.75">
      <c r="A98" s="564" t="s">
        <v>5121</v>
      </c>
      <c r="B98" s="564" t="s">
        <v>5016</v>
      </c>
      <c r="C98" s="560" t="s">
        <v>39</v>
      </c>
      <c r="D98" s="560" t="s">
        <v>49</v>
      </c>
      <c r="E98" s="577" t="s">
        <v>5123</v>
      </c>
      <c r="F98" s="564"/>
      <c r="G98" s="840" t="s">
        <v>5017</v>
      </c>
      <c r="H98" s="841">
        <v>70000</v>
      </c>
      <c r="I98" s="842">
        <v>50000</v>
      </c>
      <c r="J98" s="564"/>
      <c r="K98" s="560" t="s">
        <v>5131</v>
      </c>
      <c r="L98" s="844">
        <v>45129</v>
      </c>
      <c r="M98" s="846" t="s">
        <v>5157</v>
      </c>
      <c r="N98" s="560" t="s">
        <v>30</v>
      </c>
      <c r="O98" s="560" t="s">
        <v>5158</v>
      </c>
      <c r="P98" s="560" t="s">
        <v>80</v>
      </c>
      <c r="Q98" s="848"/>
      <c r="R98" s="849"/>
      <c r="S98" s="849"/>
      <c r="T98" s="849"/>
      <c r="U98" s="849"/>
      <c r="V98" s="849"/>
      <c r="W98" s="849"/>
      <c r="X98" s="849"/>
      <c r="Y98" s="849"/>
      <c r="Z98" s="849"/>
      <c r="AA98" s="849"/>
    </row>
    <row r="99" spans="1:27" ht="15">
      <c r="A99" s="564" t="s">
        <v>5159</v>
      </c>
      <c r="B99" s="94" t="s">
        <v>5160</v>
      </c>
      <c r="C99" s="560" t="s">
        <v>39</v>
      </c>
      <c r="D99" s="99" t="s">
        <v>3201</v>
      </c>
      <c r="E99" s="577" t="s">
        <v>5161</v>
      </c>
      <c r="F99" s="576"/>
      <c r="G99" s="852" t="s">
        <v>582</v>
      </c>
      <c r="H99" s="943"/>
      <c r="I99" s="943"/>
      <c r="J99" s="576"/>
      <c r="K99" s="193" t="s">
        <v>3608</v>
      </c>
      <c r="L99" s="853">
        <v>45141</v>
      </c>
      <c r="M99" s="121" t="s">
        <v>5162</v>
      </c>
      <c r="N99" s="560" t="s">
        <v>30</v>
      </c>
      <c r="O99" s="577"/>
      <c r="P99" s="577"/>
      <c r="Q99" s="814"/>
      <c r="R99" s="815"/>
      <c r="S99" s="815"/>
      <c r="T99" s="815"/>
      <c r="U99" s="815"/>
      <c r="V99" s="815"/>
      <c r="W99" s="815"/>
      <c r="X99" s="815"/>
      <c r="Y99" s="815"/>
      <c r="Z99" s="815"/>
      <c r="AA99" s="815"/>
    </row>
    <row r="100" spans="1:27" ht="15">
      <c r="A100" s="564" t="s">
        <v>5159</v>
      </c>
      <c r="B100" s="94" t="s">
        <v>5163</v>
      </c>
      <c r="C100" s="560" t="s">
        <v>39</v>
      </c>
      <c r="D100" s="99" t="s">
        <v>5164</v>
      </c>
      <c r="E100" s="577" t="s">
        <v>5165</v>
      </c>
      <c r="F100" s="576"/>
      <c r="G100" s="852" t="s">
        <v>5166</v>
      </c>
      <c r="H100" s="103">
        <v>140000</v>
      </c>
      <c r="I100" s="794">
        <v>100000</v>
      </c>
      <c r="J100" s="576"/>
      <c r="K100" s="193" t="s">
        <v>5167</v>
      </c>
      <c r="L100" s="582">
        <v>45156</v>
      </c>
      <c r="M100" s="574" t="s">
        <v>5168</v>
      </c>
      <c r="N100" s="577" t="s">
        <v>4396</v>
      </c>
      <c r="O100" s="577" t="s">
        <v>5169</v>
      </c>
      <c r="P100" s="577"/>
      <c r="Q100" s="814"/>
      <c r="R100" s="815"/>
      <c r="S100" s="815"/>
      <c r="T100" s="815"/>
      <c r="U100" s="815"/>
      <c r="V100" s="815"/>
      <c r="W100" s="815"/>
      <c r="X100" s="815"/>
      <c r="Y100" s="815"/>
      <c r="Z100" s="815"/>
      <c r="AA100" s="815"/>
    </row>
    <row r="101" spans="1:27" ht="15">
      <c r="A101" s="564" t="s">
        <v>5159</v>
      </c>
      <c r="B101" s="94" t="s">
        <v>5163</v>
      </c>
      <c r="C101" s="560" t="s">
        <v>39</v>
      </c>
      <c r="D101" s="99" t="s">
        <v>5164</v>
      </c>
      <c r="E101" s="577" t="s">
        <v>5165</v>
      </c>
      <c r="F101" s="576"/>
      <c r="G101" s="852" t="s">
        <v>5170</v>
      </c>
      <c r="H101" s="103">
        <v>140000</v>
      </c>
      <c r="I101" s="794">
        <v>100000</v>
      </c>
      <c r="J101" s="576"/>
      <c r="K101" s="193" t="s">
        <v>3639</v>
      </c>
      <c r="L101" s="582">
        <v>45147</v>
      </c>
      <c r="M101" s="578" t="s">
        <v>5171</v>
      </c>
      <c r="N101" s="560" t="s">
        <v>30</v>
      </c>
      <c r="O101" s="577" t="s">
        <v>5172</v>
      </c>
      <c r="P101" s="577"/>
      <c r="Q101" s="814"/>
      <c r="R101" s="815"/>
      <c r="S101" s="815"/>
      <c r="T101" s="815"/>
      <c r="U101" s="815"/>
      <c r="V101" s="815"/>
      <c r="W101" s="815"/>
      <c r="X101" s="815"/>
      <c r="Y101" s="815"/>
      <c r="Z101" s="815"/>
      <c r="AA101" s="815"/>
    </row>
    <row r="102" spans="1:27" ht="12.75">
      <c r="A102" s="564" t="s">
        <v>5159</v>
      </c>
      <c r="B102" s="94" t="s">
        <v>1119</v>
      </c>
      <c r="C102" s="92" t="s">
        <v>22</v>
      </c>
      <c r="D102" s="99" t="s">
        <v>3201</v>
      </c>
      <c r="E102" s="577" t="s">
        <v>5161</v>
      </c>
      <c r="F102" s="576"/>
      <c r="G102" s="574" t="s">
        <v>1120</v>
      </c>
      <c r="H102" s="103">
        <v>40000</v>
      </c>
      <c r="I102" s="794">
        <v>20000</v>
      </c>
      <c r="J102" s="576"/>
      <c r="K102" s="193" t="s">
        <v>3639</v>
      </c>
      <c r="L102" s="853">
        <v>45141</v>
      </c>
      <c r="M102" s="121" t="s">
        <v>5173</v>
      </c>
      <c r="N102" s="560" t="s">
        <v>30</v>
      </c>
      <c r="O102" s="577" t="s">
        <v>5174</v>
      </c>
      <c r="P102" s="577"/>
      <c r="Q102" s="814"/>
      <c r="R102" s="815"/>
      <c r="S102" s="815"/>
      <c r="T102" s="815"/>
      <c r="U102" s="815"/>
      <c r="V102" s="815"/>
      <c r="W102" s="815"/>
      <c r="X102" s="815"/>
      <c r="Y102" s="815"/>
      <c r="Z102" s="815"/>
      <c r="AA102" s="815"/>
    </row>
    <row r="103" spans="1:27" ht="12.75">
      <c r="A103" s="564" t="s">
        <v>5159</v>
      </c>
      <c r="B103" s="94" t="s">
        <v>1119</v>
      </c>
      <c r="C103" s="92" t="s">
        <v>22</v>
      </c>
      <c r="D103" s="99" t="s">
        <v>3201</v>
      </c>
      <c r="E103" s="577" t="s">
        <v>5161</v>
      </c>
      <c r="F103" s="576"/>
      <c r="G103" s="574" t="s">
        <v>1120</v>
      </c>
      <c r="H103" s="103">
        <v>40000</v>
      </c>
      <c r="I103" s="794">
        <v>20000</v>
      </c>
      <c r="J103" s="576"/>
      <c r="K103" s="193" t="s">
        <v>5167</v>
      </c>
      <c r="L103" s="854">
        <v>45149</v>
      </c>
      <c r="M103" s="121" t="s">
        <v>5175</v>
      </c>
      <c r="N103" s="560" t="s">
        <v>30</v>
      </c>
      <c r="O103" s="577" t="s">
        <v>5174</v>
      </c>
      <c r="P103" s="577"/>
      <c r="Q103" s="814"/>
      <c r="R103" s="815"/>
      <c r="S103" s="815"/>
      <c r="T103" s="815"/>
      <c r="U103" s="815"/>
      <c r="V103" s="815"/>
      <c r="W103" s="815"/>
      <c r="X103" s="815"/>
      <c r="Y103" s="815"/>
      <c r="Z103" s="815"/>
      <c r="AA103" s="815"/>
    </row>
    <row r="104" spans="1:27" ht="12.75">
      <c r="A104" s="564" t="s">
        <v>5159</v>
      </c>
      <c r="B104" s="94" t="s">
        <v>5176</v>
      </c>
      <c r="C104" s="577" t="s">
        <v>39</v>
      </c>
      <c r="D104" s="99" t="s">
        <v>3201</v>
      </c>
      <c r="E104" s="577" t="s">
        <v>5161</v>
      </c>
      <c r="F104" s="576"/>
      <c r="G104" s="574" t="s">
        <v>5177</v>
      </c>
      <c r="H104" s="103">
        <v>70000</v>
      </c>
      <c r="I104" s="794">
        <v>52000</v>
      </c>
      <c r="J104" s="576"/>
      <c r="K104" s="193" t="s">
        <v>3639</v>
      </c>
      <c r="L104" s="582">
        <v>45139</v>
      </c>
      <c r="M104" s="574" t="s">
        <v>5178</v>
      </c>
      <c r="N104" s="577" t="s">
        <v>30</v>
      </c>
      <c r="O104" s="577" t="s">
        <v>5179</v>
      </c>
      <c r="P104" s="577" t="s">
        <v>68</v>
      </c>
      <c r="Q104" s="814"/>
      <c r="R104" s="815"/>
      <c r="S104" s="815"/>
      <c r="T104" s="815"/>
      <c r="U104" s="815"/>
      <c r="V104" s="815"/>
      <c r="W104" s="815"/>
      <c r="X104" s="815"/>
      <c r="Y104" s="815"/>
      <c r="Z104" s="815"/>
      <c r="AA104" s="815"/>
    </row>
    <row r="105" spans="1:27" ht="12.75">
      <c r="A105" s="564" t="s">
        <v>5159</v>
      </c>
      <c r="B105" s="94" t="s">
        <v>5176</v>
      </c>
      <c r="C105" s="577" t="s">
        <v>39</v>
      </c>
      <c r="D105" s="99" t="s">
        <v>3201</v>
      </c>
      <c r="E105" s="577" t="s">
        <v>5161</v>
      </c>
      <c r="F105" s="576"/>
      <c r="G105" s="574" t="s">
        <v>5177</v>
      </c>
      <c r="H105" s="103">
        <v>70000</v>
      </c>
      <c r="I105" s="794">
        <v>52000</v>
      </c>
      <c r="J105" s="576"/>
      <c r="K105" s="193" t="s">
        <v>5167</v>
      </c>
      <c r="L105" s="582">
        <v>45145</v>
      </c>
      <c r="M105" s="574" t="s">
        <v>5180</v>
      </c>
      <c r="N105" s="577" t="s">
        <v>30</v>
      </c>
      <c r="O105" s="577" t="s">
        <v>5179</v>
      </c>
      <c r="P105" s="577" t="s">
        <v>68</v>
      </c>
      <c r="Q105" s="814"/>
      <c r="R105" s="815"/>
      <c r="S105" s="815"/>
      <c r="T105" s="815"/>
      <c r="U105" s="815"/>
      <c r="V105" s="815"/>
      <c r="W105" s="815"/>
      <c r="X105" s="815"/>
      <c r="Y105" s="815"/>
      <c r="Z105" s="815"/>
      <c r="AA105" s="815"/>
    </row>
    <row r="106" spans="1:27" ht="12.75">
      <c r="A106" s="564" t="s">
        <v>5159</v>
      </c>
      <c r="B106" s="94" t="s">
        <v>3981</v>
      </c>
      <c r="C106" s="577" t="s">
        <v>39</v>
      </c>
      <c r="D106" s="99" t="s">
        <v>3201</v>
      </c>
      <c r="E106" s="577" t="s">
        <v>5161</v>
      </c>
      <c r="F106" s="576"/>
      <c r="G106" s="574" t="s">
        <v>5181</v>
      </c>
      <c r="H106" s="103">
        <v>35000</v>
      </c>
      <c r="I106" s="794">
        <v>20000</v>
      </c>
      <c r="J106" s="576"/>
      <c r="K106" s="193" t="s">
        <v>3639</v>
      </c>
      <c r="L106" s="582">
        <v>45146</v>
      </c>
      <c r="M106" s="578" t="s">
        <v>5182</v>
      </c>
      <c r="N106" s="577" t="s">
        <v>30</v>
      </c>
      <c r="O106" s="577" t="s">
        <v>5183</v>
      </c>
      <c r="P106" s="577" t="s">
        <v>68</v>
      </c>
      <c r="Q106" s="814"/>
      <c r="R106" s="815"/>
      <c r="S106" s="815"/>
      <c r="T106" s="815"/>
      <c r="U106" s="815"/>
      <c r="V106" s="815"/>
      <c r="W106" s="815"/>
      <c r="X106" s="815"/>
      <c r="Y106" s="815"/>
      <c r="Z106" s="815"/>
      <c r="AA106" s="815"/>
    </row>
    <row r="107" spans="1:27" ht="12.75">
      <c r="A107" s="564" t="s">
        <v>5159</v>
      </c>
      <c r="B107" s="172" t="s">
        <v>3981</v>
      </c>
      <c r="C107" s="577" t="s">
        <v>39</v>
      </c>
      <c r="D107" s="99" t="s">
        <v>3201</v>
      </c>
      <c r="E107" s="577" t="s">
        <v>5161</v>
      </c>
      <c r="F107" s="576"/>
      <c r="G107" s="574" t="s">
        <v>5181</v>
      </c>
      <c r="H107" s="103">
        <v>35000</v>
      </c>
      <c r="I107" s="794">
        <v>20000</v>
      </c>
      <c r="J107" s="576"/>
      <c r="K107" s="193" t="s">
        <v>3608</v>
      </c>
      <c r="L107" s="582">
        <v>45149</v>
      </c>
      <c r="M107" s="574" t="s">
        <v>5184</v>
      </c>
      <c r="N107" s="577" t="s">
        <v>30</v>
      </c>
      <c r="O107" s="577" t="s">
        <v>5183</v>
      </c>
      <c r="P107" s="577" t="s">
        <v>68</v>
      </c>
      <c r="Q107" s="814"/>
      <c r="R107" s="815"/>
      <c r="S107" s="815"/>
      <c r="T107" s="815"/>
      <c r="U107" s="815"/>
      <c r="V107" s="815"/>
      <c r="W107" s="815"/>
      <c r="X107" s="815"/>
      <c r="Y107" s="815"/>
      <c r="Z107" s="815"/>
      <c r="AA107" s="815"/>
    </row>
    <row r="108" spans="1:27" ht="18" customHeight="1">
      <c r="A108" s="564" t="s">
        <v>5159</v>
      </c>
      <c r="B108" s="172" t="s">
        <v>3981</v>
      </c>
      <c r="C108" s="577" t="s">
        <v>39</v>
      </c>
      <c r="D108" s="99" t="s">
        <v>3201</v>
      </c>
      <c r="E108" s="577" t="s">
        <v>5161</v>
      </c>
      <c r="F108" s="576"/>
      <c r="G108" s="574" t="s">
        <v>5181</v>
      </c>
      <c r="H108" s="103">
        <v>35000</v>
      </c>
      <c r="I108" s="794">
        <v>20000</v>
      </c>
      <c r="J108" s="576"/>
      <c r="K108" s="193" t="s">
        <v>5185</v>
      </c>
      <c r="L108" s="582">
        <v>45150</v>
      </c>
      <c r="M108" s="574" t="s">
        <v>5186</v>
      </c>
      <c r="N108" s="577" t="s">
        <v>30</v>
      </c>
      <c r="O108" s="577" t="s">
        <v>5183</v>
      </c>
      <c r="P108" s="577" t="s">
        <v>536</v>
      </c>
      <c r="Q108" s="814"/>
      <c r="R108" s="815"/>
      <c r="S108" s="815"/>
      <c r="T108" s="815"/>
      <c r="U108" s="815"/>
      <c r="V108" s="815"/>
      <c r="W108" s="815"/>
      <c r="X108" s="815"/>
      <c r="Y108" s="815"/>
      <c r="Z108" s="815"/>
      <c r="AA108" s="815"/>
    </row>
    <row r="109" spans="1:27" ht="12.75">
      <c r="A109" s="564" t="s">
        <v>5159</v>
      </c>
      <c r="B109" s="94" t="s">
        <v>224</v>
      </c>
      <c r="C109" s="577" t="s">
        <v>39</v>
      </c>
      <c r="D109" s="99" t="s">
        <v>23</v>
      </c>
      <c r="E109" s="577" t="s">
        <v>5161</v>
      </c>
      <c r="F109" s="576"/>
      <c r="G109" s="578" t="s">
        <v>225</v>
      </c>
      <c r="H109" s="103">
        <v>45000</v>
      </c>
      <c r="I109" s="794">
        <v>25000</v>
      </c>
      <c r="J109" s="576"/>
      <c r="K109" s="577" t="s">
        <v>5187</v>
      </c>
      <c r="L109" s="855">
        <v>45149</v>
      </c>
      <c r="M109" s="121" t="s">
        <v>5188</v>
      </c>
      <c r="N109" s="577" t="s">
        <v>30</v>
      </c>
      <c r="O109" s="33" t="s">
        <v>893</v>
      </c>
      <c r="P109" s="577" t="s">
        <v>536</v>
      </c>
      <c r="Q109" s="814"/>
      <c r="R109" s="815"/>
      <c r="S109" s="815"/>
      <c r="T109" s="815"/>
      <c r="U109" s="815"/>
      <c r="V109" s="815"/>
      <c r="W109" s="815"/>
      <c r="X109" s="815"/>
      <c r="Y109" s="815"/>
      <c r="Z109" s="815"/>
      <c r="AA109" s="815"/>
    </row>
    <row r="110" spans="1:27" ht="12.75">
      <c r="A110" s="564" t="s">
        <v>5159</v>
      </c>
      <c r="B110" s="172" t="s">
        <v>601</v>
      </c>
      <c r="C110" s="577" t="s">
        <v>39</v>
      </c>
      <c r="D110" s="99" t="s">
        <v>23</v>
      </c>
      <c r="E110" s="577" t="s">
        <v>5161</v>
      </c>
      <c r="F110" s="576"/>
      <c r="G110" s="574" t="s">
        <v>936</v>
      </c>
      <c r="H110" s="103">
        <v>35000</v>
      </c>
      <c r="I110" s="794">
        <v>20000</v>
      </c>
      <c r="J110" s="576"/>
      <c r="K110" s="577" t="s">
        <v>5187</v>
      </c>
      <c r="L110" s="855">
        <v>45149</v>
      </c>
      <c r="M110" s="121" t="s">
        <v>5189</v>
      </c>
      <c r="N110" s="577" t="s">
        <v>30</v>
      </c>
      <c r="O110" s="577" t="s">
        <v>938</v>
      </c>
      <c r="P110" s="856" t="s">
        <v>536</v>
      </c>
      <c r="Q110" s="857"/>
      <c r="R110" s="858"/>
      <c r="S110" s="858"/>
      <c r="T110" s="858"/>
      <c r="U110" s="858"/>
      <c r="V110" s="858"/>
      <c r="W110" s="858"/>
      <c r="X110" s="858"/>
      <c r="Y110" s="858"/>
      <c r="Z110" s="858"/>
      <c r="AA110" s="858"/>
    </row>
    <row r="111" spans="1:27" ht="12.75">
      <c r="A111" s="564" t="s">
        <v>5159</v>
      </c>
      <c r="B111" s="172" t="s">
        <v>176</v>
      </c>
      <c r="C111" s="577" t="s">
        <v>39</v>
      </c>
      <c r="D111" s="99" t="s">
        <v>23</v>
      </c>
      <c r="E111" s="577" t="s">
        <v>5161</v>
      </c>
      <c r="F111" s="576"/>
      <c r="G111" s="578" t="s">
        <v>742</v>
      </c>
      <c r="H111" s="103">
        <v>45000</v>
      </c>
      <c r="I111" s="794">
        <v>25000</v>
      </c>
      <c r="J111" s="576"/>
      <c r="K111" s="577" t="s">
        <v>5187</v>
      </c>
      <c r="L111" s="855">
        <v>45150</v>
      </c>
      <c r="M111" s="121" t="s">
        <v>5190</v>
      </c>
      <c r="N111" s="577" t="s">
        <v>30</v>
      </c>
      <c r="O111" s="577" t="s">
        <v>5191</v>
      </c>
      <c r="P111" s="856" t="s">
        <v>536</v>
      </c>
      <c r="Q111" s="857"/>
      <c r="R111" s="858"/>
      <c r="S111" s="858"/>
      <c r="T111" s="858"/>
      <c r="U111" s="858"/>
      <c r="V111" s="858"/>
      <c r="W111" s="858"/>
      <c r="X111" s="858"/>
      <c r="Y111" s="858"/>
      <c r="Z111" s="858"/>
      <c r="AA111" s="858"/>
    </row>
    <row r="112" spans="1:27" ht="12.75">
      <c r="A112" s="564" t="s">
        <v>5159</v>
      </c>
      <c r="B112" s="172" t="s">
        <v>3981</v>
      </c>
      <c r="C112" s="577" t="s">
        <v>39</v>
      </c>
      <c r="D112" s="99" t="s">
        <v>3201</v>
      </c>
      <c r="E112" s="577" t="s">
        <v>5161</v>
      </c>
      <c r="F112" s="576"/>
      <c r="G112" s="574" t="s">
        <v>5181</v>
      </c>
      <c r="H112" s="103">
        <v>35000</v>
      </c>
      <c r="I112" s="794">
        <v>20000</v>
      </c>
      <c r="J112" s="576"/>
      <c r="K112" s="577" t="s">
        <v>5187</v>
      </c>
      <c r="L112" s="855">
        <v>45154</v>
      </c>
      <c r="M112" s="578" t="s">
        <v>5192</v>
      </c>
      <c r="N112" s="577" t="s">
        <v>30</v>
      </c>
      <c r="O112" s="577" t="s">
        <v>5183</v>
      </c>
      <c r="P112" s="856" t="s">
        <v>536</v>
      </c>
      <c r="Q112" s="857"/>
      <c r="R112" s="858"/>
      <c r="S112" s="858"/>
      <c r="T112" s="858"/>
      <c r="U112" s="858"/>
      <c r="V112" s="858"/>
      <c r="W112" s="858"/>
      <c r="X112" s="858"/>
      <c r="Y112" s="858"/>
      <c r="Z112" s="858"/>
      <c r="AA112" s="858"/>
    </row>
    <row r="113" spans="1:27" ht="12.75">
      <c r="A113" s="564" t="s">
        <v>5159</v>
      </c>
      <c r="B113" s="172" t="s">
        <v>3981</v>
      </c>
      <c r="C113" s="577" t="s">
        <v>39</v>
      </c>
      <c r="D113" s="99" t="s">
        <v>3201</v>
      </c>
      <c r="E113" s="577" t="s">
        <v>5161</v>
      </c>
      <c r="F113" s="576"/>
      <c r="G113" s="578" t="s">
        <v>5181</v>
      </c>
      <c r="H113" s="103">
        <v>35000</v>
      </c>
      <c r="I113" s="794">
        <v>20000</v>
      </c>
      <c r="J113" s="576"/>
      <c r="K113" s="577" t="s">
        <v>5187</v>
      </c>
      <c r="L113" s="855">
        <v>45159</v>
      </c>
      <c r="M113" s="578" t="s">
        <v>5193</v>
      </c>
      <c r="N113" s="577" t="s">
        <v>30</v>
      </c>
      <c r="O113" s="577" t="s">
        <v>5183</v>
      </c>
      <c r="P113" s="856" t="s">
        <v>536</v>
      </c>
      <c r="Q113" s="857"/>
      <c r="R113" s="858"/>
      <c r="S113" s="858"/>
      <c r="T113" s="858"/>
      <c r="U113" s="858"/>
      <c r="V113" s="858"/>
      <c r="W113" s="858"/>
      <c r="X113" s="858"/>
      <c r="Y113" s="858"/>
      <c r="Z113" s="858"/>
      <c r="AA113" s="858"/>
    </row>
    <row r="114" spans="1:27" ht="12.75">
      <c r="A114" s="564" t="s">
        <v>5159</v>
      </c>
      <c r="B114" s="172" t="s">
        <v>81</v>
      </c>
      <c r="C114" s="577" t="s">
        <v>39</v>
      </c>
      <c r="D114" s="99" t="s">
        <v>49</v>
      </c>
      <c r="E114" s="577" t="s">
        <v>5161</v>
      </c>
      <c r="F114" s="576"/>
      <c r="G114" s="574" t="s">
        <v>82</v>
      </c>
      <c r="H114" s="103">
        <v>120000</v>
      </c>
      <c r="I114" s="794">
        <v>80000</v>
      </c>
      <c r="J114" s="576"/>
      <c r="K114" s="577" t="s">
        <v>5187</v>
      </c>
      <c r="L114" s="855">
        <v>45157</v>
      </c>
      <c r="M114" s="578" t="s">
        <v>5194</v>
      </c>
      <c r="N114" s="577" t="s">
        <v>30</v>
      </c>
      <c r="O114" s="577" t="s">
        <v>5195</v>
      </c>
      <c r="P114" s="856" t="s">
        <v>536</v>
      </c>
      <c r="Q114" s="857"/>
      <c r="R114" s="858"/>
      <c r="S114" s="858"/>
      <c r="T114" s="858"/>
      <c r="U114" s="858"/>
      <c r="V114" s="858"/>
      <c r="W114" s="858"/>
      <c r="X114" s="858"/>
      <c r="Y114" s="858"/>
      <c r="Z114" s="858"/>
      <c r="AA114" s="858"/>
    </row>
    <row r="115" spans="1:27" ht="12.75">
      <c r="A115" s="564" t="s">
        <v>5159</v>
      </c>
      <c r="B115" s="172" t="s">
        <v>169</v>
      </c>
      <c r="C115" s="577" t="s">
        <v>39</v>
      </c>
      <c r="D115" s="99" t="s">
        <v>23</v>
      </c>
      <c r="E115" s="577" t="s">
        <v>5161</v>
      </c>
      <c r="F115" s="576"/>
      <c r="G115" s="578" t="s">
        <v>554</v>
      </c>
      <c r="H115" s="103">
        <v>50000</v>
      </c>
      <c r="I115" s="794">
        <v>35000</v>
      </c>
      <c r="J115" s="576"/>
      <c r="K115" s="577" t="s">
        <v>5187</v>
      </c>
      <c r="L115" s="855">
        <v>45156</v>
      </c>
      <c r="M115" s="578" t="s">
        <v>5196</v>
      </c>
      <c r="N115" s="577" t="s">
        <v>30</v>
      </c>
      <c r="O115" s="577" t="s">
        <v>5197</v>
      </c>
      <c r="P115" s="856" t="s">
        <v>536</v>
      </c>
      <c r="Q115" s="857"/>
      <c r="R115" s="858"/>
      <c r="S115" s="858"/>
      <c r="T115" s="858"/>
      <c r="U115" s="858"/>
      <c r="V115" s="858"/>
      <c r="W115" s="858"/>
      <c r="X115" s="858"/>
      <c r="Y115" s="858"/>
      <c r="Z115" s="858"/>
      <c r="AA115" s="858"/>
    </row>
    <row r="116" spans="1:27" ht="12.75">
      <c r="A116" s="125" t="s">
        <v>5159</v>
      </c>
      <c r="B116" s="791" t="s">
        <v>5198</v>
      </c>
      <c r="C116" s="577" t="s">
        <v>39</v>
      </c>
      <c r="D116" s="850" t="s">
        <v>3201</v>
      </c>
      <c r="E116" s="577" t="s">
        <v>5161</v>
      </c>
      <c r="F116" s="798"/>
      <c r="G116" s="859" t="s">
        <v>5199</v>
      </c>
      <c r="H116" s="103">
        <v>90000</v>
      </c>
      <c r="I116" s="794">
        <v>75000</v>
      </c>
      <c r="J116" s="798"/>
      <c r="K116" s="577" t="s">
        <v>5187</v>
      </c>
      <c r="L116" s="860">
        <v>45161</v>
      </c>
      <c r="M116" s="859" t="s">
        <v>5200</v>
      </c>
      <c r="N116" s="577" t="s">
        <v>30</v>
      </c>
      <c r="O116" s="796"/>
      <c r="P116" s="850" t="s">
        <v>536</v>
      </c>
      <c r="Q116" s="797"/>
      <c r="R116" s="798"/>
      <c r="S116" s="798"/>
      <c r="T116" s="798"/>
      <c r="U116" s="798"/>
      <c r="V116" s="798"/>
      <c r="W116" s="798"/>
      <c r="X116" s="798"/>
      <c r="Y116" s="798"/>
      <c r="Z116" s="798"/>
      <c r="AA116" s="798"/>
    </row>
    <row r="117" spans="1:27" ht="12.75">
      <c r="A117" s="564" t="s">
        <v>5159</v>
      </c>
      <c r="B117" s="94" t="s">
        <v>3914</v>
      </c>
      <c r="C117" s="577" t="s">
        <v>39</v>
      </c>
      <c r="D117" s="99" t="s">
        <v>49</v>
      </c>
      <c r="E117" s="577" t="s">
        <v>5161</v>
      </c>
      <c r="F117" s="576"/>
      <c r="G117" s="574" t="s">
        <v>4026</v>
      </c>
      <c r="H117" s="103">
        <v>45000</v>
      </c>
      <c r="I117" s="794">
        <v>30000</v>
      </c>
      <c r="J117" s="576"/>
      <c r="K117" s="577" t="s">
        <v>5187</v>
      </c>
      <c r="L117" s="855">
        <v>45161</v>
      </c>
      <c r="M117" s="578" t="s">
        <v>5201</v>
      </c>
      <c r="N117" s="577" t="s">
        <v>30</v>
      </c>
      <c r="O117" s="577" t="s">
        <v>5202</v>
      </c>
      <c r="P117" s="856" t="s">
        <v>68</v>
      </c>
      <c r="Q117" s="857"/>
      <c r="R117" s="858"/>
      <c r="S117" s="858"/>
      <c r="T117" s="858"/>
      <c r="U117" s="858"/>
      <c r="V117" s="858"/>
      <c r="W117" s="858"/>
      <c r="X117" s="858"/>
      <c r="Y117" s="858"/>
      <c r="Z117" s="858"/>
      <c r="AA117" s="858"/>
    </row>
    <row r="118" spans="1:27" ht="12.75">
      <c r="A118" s="564" t="s">
        <v>5159</v>
      </c>
      <c r="B118" s="172" t="s">
        <v>5089</v>
      </c>
      <c r="C118" s="577" t="s">
        <v>39</v>
      </c>
      <c r="D118" s="99" t="s">
        <v>23</v>
      </c>
      <c r="E118" s="577" t="s">
        <v>5161</v>
      </c>
      <c r="F118" s="576"/>
      <c r="G118" s="574" t="s">
        <v>70</v>
      </c>
      <c r="H118" s="103">
        <v>30000</v>
      </c>
      <c r="I118" s="794">
        <v>15000</v>
      </c>
      <c r="J118" s="576"/>
      <c r="K118" s="577" t="s">
        <v>5187</v>
      </c>
      <c r="L118" s="855">
        <v>45150</v>
      </c>
      <c r="M118" s="574" t="s">
        <v>5203</v>
      </c>
      <c r="N118" s="577" t="s">
        <v>30</v>
      </c>
      <c r="O118" s="577" t="s">
        <v>823</v>
      </c>
      <c r="P118" s="856" t="s">
        <v>68</v>
      </c>
      <c r="Q118" s="857"/>
      <c r="R118" s="858"/>
      <c r="S118" s="858"/>
      <c r="T118" s="858"/>
      <c r="U118" s="858"/>
      <c r="V118" s="858"/>
      <c r="W118" s="858"/>
      <c r="X118" s="858"/>
      <c r="Y118" s="858"/>
      <c r="Z118" s="858"/>
      <c r="AA118" s="858"/>
    </row>
    <row r="119" spans="1:27" ht="12.75">
      <c r="A119" s="564" t="s">
        <v>5159</v>
      </c>
      <c r="B119" s="172" t="s">
        <v>5089</v>
      </c>
      <c r="C119" s="577" t="s">
        <v>39</v>
      </c>
      <c r="D119" s="99" t="s">
        <v>23</v>
      </c>
      <c r="E119" s="577" t="s">
        <v>5161</v>
      </c>
      <c r="F119" s="576"/>
      <c r="G119" s="574" t="s">
        <v>70</v>
      </c>
      <c r="H119" s="103">
        <v>30000</v>
      </c>
      <c r="I119" s="794">
        <v>15000</v>
      </c>
      <c r="J119" s="576"/>
      <c r="K119" s="577" t="s">
        <v>5187</v>
      </c>
      <c r="L119" s="855">
        <v>45158</v>
      </c>
      <c r="M119" s="574" t="s">
        <v>5204</v>
      </c>
      <c r="N119" s="577" t="s">
        <v>30</v>
      </c>
      <c r="O119" s="577" t="s">
        <v>823</v>
      </c>
      <c r="P119" s="856" t="s">
        <v>68</v>
      </c>
      <c r="Q119" s="857"/>
      <c r="R119" s="858"/>
      <c r="S119" s="858"/>
      <c r="T119" s="858"/>
      <c r="U119" s="858"/>
      <c r="V119" s="858"/>
      <c r="W119" s="858"/>
      <c r="X119" s="858"/>
      <c r="Y119" s="858"/>
      <c r="Z119" s="858"/>
      <c r="AA119" s="858"/>
    </row>
    <row r="120" spans="1:27" ht="12.75">
      <c r="A120" s="564" t="s">
        <v>5159</v>
      </c>
      <c r="B120" s="172" t="s">
        <v>5089</v>
      </c>
      <c r="C120" s="577" t="s">
        <v>39</v>
      </c>
      <c r="D120" s="99" t="s">
        <v>3201</v>
      </c>
      <c r="E120" s="577" t="s">
        <v>5161</v>
      </c>
      <c r="F120" s="576"/>
      <c r="G120" s="574" t="s">
        <v>70</v>
      </c>
      <c r="H120" s="103">
        <v>20000</v>
      </c>
      <c r="I120" s="794">
        <v>9000</v>
      </c>
      <c r="J120" s="576"/>
      <c r="K120" s="577" t="s">
        <v>5187</v>
      </c>
      <c r="L120" s="855">
        <v>45159</v>
      </c>
      <c r="M120" s="688" t="s">
        <v>5205</v>
      </c>
      <c r="N120" s="577" t="s">
        <v>30</v>
      </c>
      <c r="O120" s="577" t="s">
        <v>823</v>
      </c>
      <c r="P120" s="856" t="s">
        <v>68</v>
      </c>
      <c r="Q120" s="858"/>
      <c r="R120" s="858"/>
      <c r="S120" s="858"/>
      <c r="T120" s="861"/>
      <c r="U120" s="862"/>
      <c r="V120" s="858"/>
      <c r="W120" s="863"/>
      <c r="X120" s="864"/>
      <c r="Y120" s="858"/>
      <c r="Z120" s="858"/>
      <c r="AA120" s="858"/>
    </row>
    <row r="121" spans="1:27" ht="12.75">
      <c r="A121" s="564" t="s">
        <v>5206</v>
      </c>
      <c r="B121" s="94" t="s">
        <v>176</v>
      </c>
      <c r="C121" s="99" t="s">
        <v>39</v>
      </c>
      <c r="D121" s="99" t="s">
        <v>23</v>
      </c>
      <c r="E121" s="577" t="s">
        <v>5207</v>
      </c>
      <c r="F121" s="576"/>
      <c r="G121" s="96" t="s">
        <v>177</v>
      </c>
      <c r="H121" s="103">
        <v>45000</v>
      </c>
      <c r="I121" s="794">
        <v>25000</v>
      </c>
      <c r="J121" s="576"/>
      <c r="K121" s="99" t="s">
        <v>5208</v>
      </c>
      <c r="L121" s="855">
        <v>45180</v>
      </c>
      <c r="M121" s="578" t="s">
        <v>5209</v>
      </c>
      <c r="N121" s="577" t="s">
        <v>30</v>
      </c>
      <c r="O121" s="577"/>
      <c r="P121" s="577" t="s">
        <v>536</v>
      </c>
      <c r="Q121" s="797" t="s">
        <v>5210</v>
      </c>
      <c r="R121" s="798"/>
      <c r="S121" s="798"/>
      <c r="T121" s="798"/>
      <c r="U121" s="798"/>
      <c r="V121" s="798"/>
      <c r="W121" s="798"/>
      <c r="X121" s="798"/>
      <c r="Y121" s="798"/>
      <c r="Z121" s="798"/>
      <c r="AA121" s="798"/>
    </row>
    <row r="122" spans="1:27" ht="12.75">
      <c r="A122" s="564" t="s">
        <v>5206</v>
      </c>
      <c r="B122" s="94" t="s">
        <v>5089</v>
      </c>
      <c r="C122" s="99" t="s">
        <v>39</v>
      </c>
      <c r="D122" s="99" t="s">
        <v>23</v>
      </c>
      <c r="E122" s="577" t="s">
        <v>5207</v>
      </c>
      <c r="F122" s="576"/>
      <c r="G122" s="96" t="s">
        <v>70</v>
      </c>
      <c r="H122" s="103">
        <v>30000</v>
      </c>
      <c r="I122" s="794">
        <v>15000</v>
      </c>
      <c r="J122" s="576"/>
      <c r="K122" s="99" t="s">
        <v>5208</v>
      </c>
      <c r="L122" s="855">
        <v>45181</v>
      </c>
      <c r="M122" s="574" t="s">
        <v>5212</v>
      </c>
      <c r="N122" s="577" t="s">
        <v>30</v>
      </c>
      <c r="O122" s="577" t="s">
        <v>1049</v>
      </c>
      <c r="P122" s="577" t="s">
        <v>5213</v>
      </c>
      <c r="Q122" s="797"/>
      <c r="R122" s="798"/>
      <c r="S122" s="798"/>
      <c r="T122" s="798"/>
      <c r="U122" s="798"/>
      <c r="V122" s="798"/>
      <c r="W122" s="798"/>
      <c r="X122" s="798"/>
      <c r="Y122" s="798"/>
      <c r="Z122" s="798"/>
      <c r="AA122" s="798"/>
    </row>
    <row r="123" spans="1:27" ht="12.75">
      <c r="A123" s="564" t="s">
        <v>5206</v>
      </c>
      <c r="B123" s="94" t="s">
        <v>601</v>
      </c>
      <c r="C123" s="99" t="s">
        <v>39</v>
      </c>
      <c r="D123" s="99" t="s">
        <v>23</v>
      </c>
      <c r="E123" s="577" t="s">
        <v>5207</v>
      </c>
      <c r="F123" s="576"/>
      <c r="G123" s="96" t="s">
        <v>936</v>
      </c>
      <c r="H123" s="103">
        <v>35000</v>
      </c>
      <c r="I123" s="794">
        <v>20000</v>
      </c>
      <c r="J123" s="576"/>
      <c r="K123" s="99" t="s">
        <v>5208</v>
      </c>
      <c r="L123" s="855">
        <v>45182</v>
      </c>
      <c r="M123" s="578" t="s">
        <v>5214</v>
      </c>
      <c r="N123" s="577" t="s">
        <v>30</v>
      </c>
      <c r="O123" s="577"/>
      <c r="P123" s="577" t="s">
        <v>536</v>
      </c>
      <c r="Q123" s="797"/>
      <c r="R123" s="798"/>
      <c r="S123" s="798"/>
      <c r="T123" s="798"/>
      <c r="U123" s="798"/>
      <c r="V123" s="798"/>
      <c r="W123" s="798"/>
      <c r="X123" s="798"/>
      <c r="Y123" s="798"/>
      <c r="Z123" s="798"/>
      <c r="AA123" s="798"/>
    </row>
    <row r="124" spans="1:27" ht="12.75">
      <c r="A124" s="564" t="s">
        <v>5206</v>
      </c>
      <c r="B124" s="94" t="s">
        <v>224</v>
      </c>
      <c r="C124" s="99" t="s">
        <v>39</v>
      </c>
      <c r="D124" s="99" t="s">
        <v>23</v>
      </c>
      <c r="E124" s="577" t="s">
        <v>5207</v>
      </c>
      <c r="F124" s="576"/>
      <c r="G124" s="527" t="s">
        <v>5134</v>
      </c>
      <c r="H124" s="103">
        <v>60000</v>
      </c>
      <c r="I124" s="794">
        <v>40000</v>
      </c>
      <c r="J124" s="576"/>
      <c r="K124" s="99" t="s">
        <v>5208</v>
      </c>
      <c r="L124" s="855">
        <v>45180</v>
      </c>
      <c r="M124" s="578" t="s">
        <v>5215</v>
      </c>
      <c r="N124" s="577" t="s">
        <v>30</v>
      </c>
      <c r="O124" s="33" t="s">
        <v>893</v>
      </c>
      <c r="P124" s="577" t="s">
        <v>536</v>
      </c>
      <c r="Q124" s="797"/>
      <c r="R124" s="798"/>
      <c r="S124" s="798"/>
      <c r="T124" s="798"/>
      <c r="U124" s="798"/>
      <c r="V124" s="798"/>
      <c r="W124" s="798"/>
      <c r="X124" s="798"/>
      <c r="Y124" s="798"/>
      <c r="Z124" s="798"/>
      <c r="AA124" s="798"/>
    </row>
    <row r="125" spans="1:27" ht="12.75">
      <c r="A125" s="564" t="s">
        <v>5206</v>
      </c>
      <c r="B125" s="94" t="s">
        <v>169</v>
      </c>
      <c r="C125" s="99" t="s">
        <v>39</v>
      </c>
      <c r="D125" s="99" t="s">
        <v>23</v>
      </c>
      <c r="E125" s="577" t="s">
        <v>5207</v>
      </c>
      <c r="F125" s="576"/>
      <c r="G125" s="96" t="s">
        <v>554</v>
      </c>
      <c r="H125" s="103">
        <v>50000</v>
      </c>
      <c r="I125" s="794">
        <v>35000</v>
      </c>
      <c r="J125" s="576"/>
      <c r="K125" s="99" t="s">
        <v>5208</v>
      </c>
      <c r="L125" s="855">
        <v>45183</v>
      </c>
      <c r="M125" s="578" t="s">
        <v>5216</v>
      </c>
      <c r="N125" s="577" t="s">
        <v>30</v>
      </c>
      <c r="O125" s="577" t="s">
        <v>1145</v>
      </c>
      <c r="P125" s="577" t="s">
        <v>536</v>
      </c>
      <c r="Q125" s="797" t="s">
        <v>588</v>
      </c>
      <c r="R125" s="798"/>
      <c r="S125" s="798"/>
      <c r="T125" s="798"/>
      <c r="U125" s="798"/>
      <c r="V125" s="798"/>
      <c r="W125" s="798"/>
      <c r="X125" s="798"/>
      <c r="Y125" s="798"/>
      <c r="Z125" s="798"/>
      <c r="AA125" s="798"/>
    </row>
    <row r="126" spans="1:27" ht="12.75">
      <c r="A126" s="564" t="s">
        <v>5206</v>
      </c>
      <c r="B126" s="94" t="s">
        <v>5089</v>
      </c>
      <c r="C126" s="99" t="s">
        <v>39</v>
      </c>
      <c r="D126" s="99" t="s">
        <v>23</v>
      </c>
      <c r="E126" s="577" t="s">
        <v>5207</v>
      </c>
      <c r="F126" s="576"/>
      <c r="G126" s="96" t="s">
        <v>70</v>
      </c>
      <c r="H126" s="103">
        <v>30000</v>
      </c>
      <c r="I126" s="794">
        <v>15000</v>
      </c>
      <c r="J126" s="576"/>
      <c r="K126" s="99" t="s">
        <v>4949</v>
      </c>
      <c r="L126" s="855">
        <v>45184</v>
      </c>
      <c r="M126" s="574" t="s">
        <v>5217</v>
      </c>
      <c r="N126" s="577" t="s">
        <v>30</v>
      </c>
      <c r="O126" s="577" t="s">
        <v>1049</v>
      </c>
      <c r="P126" s="577" t="s">
        <v>68</v>
      </c>
      <c r="Q126" s="797"/>
      <c r="R126" s="798"/>
      <c r="S126" s="798"/>
      <c r="T126" s="798"/>
      <c r="U126" s="798"/>
      <c r="V126" s="798"/>
      <c r="W126" s="798"/>
      <c r="X126" s="798"/>
      <c r="Y126" s="798"/>
      <c r="Z126" s="798"/>
      <c r="AA126" s="798"/>
    </row>
    <row r="127" spans="1:27" ht="12.75">
      <c r="A127" s="564" t="s">
        <v>5206</v>
      </c>
      <c r="B127" s="94" t="s">
        <v>3668</v>
      </c>
      <c r="C127" s="99" t="s">
        <v>481</v>
      </c>
      <c r="D127" s="99" t="s">
        <v>49</v>
      </c>
      <c r="E127" s="577" t="s">
        <v>5207</v>
      </c>
      <c r="F127" s="576"/>
      <c r="G127" s="259" t="s">
        <v>3669</v>
      </c>
      <c r="H127" s="103">
        <v>20000</v>
      </c>
      <c r="I127" s="794">
        <v>8000</v>
      </c>
      <c r="J127" s="576"/>
      <c r="K127" s="99" t="s">
        <v>3608</v>
      </c>
      <c r="L127" s="582">
        <v>45182</v>
      </c>
      <c r="M127" s="574" t="s">
        <v>5218</v>
      </c>
      <c r="N127" s="577" t="s">
        <v>30</v>
      </c>
      <c r="O127" s="577"/>
      <c r="P127" s="577" t="s">
        <v>536</v>
      </c>
      <c r="Q127" s="797" t="s">
        <v>4159</v>
      </c>
      <c r="R127" s="798"/>
      <c r="S127" s="798"/>
      <c r="T127" s="798"/>
      <c r="U127" s="798"/>
      <c r="V127" s="798"/>
      <c r="W127" s="798"/>
      <c r="X127" s="798"/>
      <c r="Y127" s="798"/>
      <c r="Z127" s="798"/>
      <c r="AA127" s="798"/>
    </row>
    <row r="128" spans="1:27" ht="12.75">
      <c r="A128" s="126" t="s">
        <v>5206</v>
      </c>
      <c r="B128" s="791" t="s">
        <v>5219</v>
      </c>
      <c r="C128" s="99" t="s">
        <v>39</v>
      </c>
      <c r="D128" s="577" t="s">
        <v>49</v>
      </c>
      <c r="E128" s="577" t="s">
        <v>5207</v>
      </c>
      <c r="F128" s="576"/>
      <c r="G128" s="578" t="s">
        <v>5220</v>
      </c>
      <c r="H128" s="793">
        <v>30000</v>
      </c>
      <c r="I128" s="95">
        <v>15000</v>
      </c>
      <c r="J128" s="576"/>
      <c r="K128" s="577" t="s">
        <v>3639</v>
      </c>
      <c r="L128" s="582">
        <v>45184</v>
      </c>
      <c r="M128" s="578" t="s">
        <v>5221</v>
      </c>
      <c r="N128" s="577" t="s">
        <v>30</v>
      </c>
      <c r="O128" s="577"/>
      <c r="P128" s="577" t="s">
        <v>536</v>
      </c>
      <c r="Q128" s="797" t="s">
        <v>4159</v>
      </c>
      <c r="R128" s="798"/>
      <c r="S128" s="798"/>
      <c r="T128" s="798"/>
      <c r="U128" s="798"/>
      <c r="V128" s="798"/>
      <c r="W128" s="798"/>
      <c r="X128" s="798"/>
      <c r="Y128" s="798"/>
      <c r="Z128" s="798"/>
      <c r="AA128" s="798"/>
    </row>
    <row r="129" spans="1:27" ht="12.75">
      <c r="A129" s="564" t="s">
        <v>5206</v>
      </c>
      <c r="B129" s="94" t="s">
        <v>3914</v>
      </c>
      <c r="C129" s="99" t="s">
        <v>39</v>
      </c>
      <c r="D129" s="99" t="s">
        <v>49</v>
      </c>
      <c r="E129" s="577" t="s">
        <v>5207</v>
      </c>
      <c r="F129" s="576"/>
      <c r="G129" s="96" t="s">
        <v>4026</v>
      </c>
      <c r="H129" s="103">
        <v>45000</v>
      </c>
      <c r="I129" s="794">
        <v>30000</v>
      </c>
      <c r="J129" s="576"/>
      <c r="K129" s="99" t="s">
        <v>5208</v>
      </c>
      <c r="L129" s="855">
        <v>45185</v>
      </c>
      <c r="M129" s="574" t="s">
        <v>5222</v>
      </c>
      <c r="N129" s="577" t="s">
        <v>30</v>
      </c>
      <c r="O129" s="577"/>
      <c r="P129" s="577" t="s">
        <v>68</v>
      </c>
      <c r="Q129" s="797" t="s">
        <v>2713</v>
      </c>
      <c r="R129" s="798"/>
      <c r="S129" s="798"/>
      <c r="T129" s="798"/>
      <c r="U129" s="798"/>
      <c r="V129" s="798"/>
      <c r="W129" s="798"/>
      <c r="X129" s="798"/>
      <c r="Y129" s="798"/>
      <c r="Z129" s="798"/>
      <c r="AA129" s="798"/>
    </row>
    <row r="130" spans="1:27" ht="12.75">
      <c r="A130" s="126" t="s">
        <v>5206</v>
      </c>
      <c r="B130" s="791" t="s">
        <v>5223</v>
      </c>
      <c r="C130" s="99" t="s">
        <v>39</v>
      </c>
      <c r="D130" s="577" t="s">
        <v>49</v>
      </c>
      <c r="E130" s="577" t="s">
        <v>5207</v>
      </c>
      <c r="F130" s="576"/>
      <c r="G130" s="578" t="s">
        <v>143</v>
      </c>
      <c r="H130" s="793">
        <v>60000</v>
      </c>
      <c r="I130" s="95">
        <v>40000</v>
      </c>
      <c r="J130" s="576"/>
      <c r="K130" s="577" t="s">
        <v>3639</v>
      </c>
      <c r="L130" s="582">
        <v>45191</v>
      </c>
      <c r="M130" s="578" t="s">
        <v>5224</v>
      </c>
      <c r="N130" s="577" t="s">
        <v>30</v>
      </c>
      <c r="O130" s="577">
        <v>2509015</v>
      </c>
      <c r="P130" s="577" t="s">
        <v>536</v>
      </c>
      <c r="Q130" s="797" t="s">
        <v>4159</v>
      </c>
      <c r="R130" s="798"/>
      <c r="S130" s="798"/>
      <c r="T130" s="798"/>
      <c r="U130" s="798"/>
      <c r="V130" s="798"/>
      <c r="W130" s="798"/>
      <c r="X130" s="798"/>
      <c r="Y130" s="798"/>
      <c r="Z130" s="798"/>
      <c r="AA130" s="798"/>
    </row>
    <row r="131" spans="1:27" ht="12.75">
      <c r="A131" s="564" t="s">
        <v>5206</v>
      </c>
      <c r="B131" s="94" t="s">
        <v>5089</v>
      </c>
      <c r="C131" s="99" t="s">
        <v>39</v>
      </c>
      <c r="D131" s="99" t="s">
        <v>23</v>
      </c>
      <c r="E131" s="577" t="s">
        <v>5207</v>
      </c>
      <c r="F131" s="576"/>
      <c r="G131" s="96" t="s">
        <v>70</v>
      </c>
      <c r="H131" s="103">
        <v>30000</v>
      </c>
      <c r="I131" s="794">
        <v>15000</v>
      </c>
      <c r="J131" s="576"/>
      <c r="K131" s="99" t="s">
        <v>5208</v>
      </c>
      <c r="L131" s="855">
        <v>45191</v>
      </c>
      <c r="M131" s="574" t="s">
        <v>5225</v>
      </c>
      <c r="N131" s="577" t="s">
        <v>30</v>
      </c>
      <c r="O131" s="577" t="s">
        <v>1049</v>
      </c>
      <c r="P131" s="577" t="s">
        <v>5213</v>
      </c>
      <c r="Q131" s="797"/>
      <c r="R131" s="798"/>
      <c r="S131" s="798"/>
      <c r="T131" s="798"/>
      <c r="U131" s="798"/>
      <c r="V131" s="798"/>
      <c r="W131" s="798"/>
      <c r="X131" s="798"/>
      <c r="Y131" s="798"/>
      <c r="Z131" s="798"/>
      <c r="AA131" s="798"/>
    </row>
    <row r="132" spans="1:27" ht="12.75">
      <c r="A132" s="126" t="s">
        <v>5206</v>
      </c>
      <c r="B132" s="791" t="s">
        <v>5226</v>
      </c>
      <c r="C132" s="99" t="s">
        <v>39</v>
      </c>
      <c r="D132" s="577" t="s">
        <v>23</v>
      </c>
      <c r="E132" s="577" t="s">
        <v>5207</v>
      </c>
      <c r="F132" s="576"/>
      <c r="G132" s="96" t="s">
        <v>70</v>
      </c>
      <c r="H132" s="793">
        <v>40000</v>
      </c>
      <c r="I132" s="95">
        <v>20000</v>
      </c>
      <c r="J132" s="576"/>
      <c r="K132" s="577" t="s">
        <v>3639</v>
      </c>
      <c r="L132" s="582">
        <v>45189</v>
      </c>
      <c r="M132" s="574" t="s">
        <v>5227</v>
      </c>
      <c r="N132" s="577" t="s">
        <v>30</v>
      </c>
      <c r="O132" s="577" t="s">
        <v>5228</v>
      </c>
      <c r="P132" s="577" t="s">
        <v>536</v>
      </c>
      <c r="Q132" s="797" t="s">
        <v>5211</v>
      </c>
      <c r="R132" s="798"/>
      <c r="S132" s="798"/>
      <c r="T132" s="798"/>
      <c r="U132" s="798"/>
      <c r="V132" s="798"/>
      <c r="W132" s="798"/>
      <c r="X132" s="798"/>
      <c r="Y132" s="798"/>
      <c r="Z132" s="798"/>
      <c r="AA132" s="798"/>
    </row>
    <row r="133" spans="1:27" ht="12.75">
      <c r="A133" s="564" t="s">
        <v>5206</v>
      </c>
      <c r="B133" s="94" t="s">
        <v>5089</v>
      </c>
      <c r="C133" s="99" t="s">
        <v>39</v>
      </c>
      <c r="D133" s="99" t="s">
        <v>23</v>
      </c>
      <c r="E133" s="577" t="s">
        <v>5207</v>
      </c>
      <c r="F133" s="576"/>
      <c r="G133" s="96" t="s">
        <v>70</v>
      </c>
      <c r="H133" s="103">
        <v>30000</v>
      </c>
      <c r="I133" s="794">
        <v>15000</v>
      </c>
      <c r="J133" s="576"/>
      <c r="K133" s="99" t="s">
        <v>5229</v>
      </c>
      <c r="L133" s="855">
        <v>45195</v>
      </c>
      <c r="M133" s="574" t="s">
        <v>5230</v>
      </c>
      <c r="N133" s="577" t="s">
        <v>30</v>
      </c>
      <c r="O133" s="577" t="s">
        <v>1049</v>
      </c>
      <c r="P133" s="577" t="s">
        <v>5213</v>
      </c>
      <c r="Q133" s="797"/>
      <c r="R133" s="798"/>
      <c r="S133" s="798"/>
      <c r="T133" s="798"/>
      <c r="U133" s="798"/>
      <c r="V133" s="798"/>
      <c r="W133" s="798"/>
      <c r="X133" s="798"/>
      <c r="Y133" s="798"/>
      <c r="Z133" s="798"/>
      <c r="AA133" s="798"/>
    </row>
    <row r="134" spans="1:27" ht="12.75">
      <c r="A134" s="564" t="s">
        <v>5206</v>
      </c>
      <c r="B134" s="94" t="s">
        <v>5231</v>
      </c>
      <c r="C134" s="99" t="s">
        <v>481</v>
      </c>
      <c r="D134" s="99" t="s">
        <v>49</v>
      </c>
      <c r="E134" s="577" t="s">
        <v>5207</v>
      </c>
      <c r="F134" s="576"/>
      <c r="G134" s="259" t="s">
        <v>5232</v>
      </c>
      <c r="H134" s="103">
        <v>80000</v>
      </c>
      <c r="I134" s="794">
        <v>60000</v>
      </c>
      <c r="J134" s="576"/>
      <c r="K134" s="99" t="s">
        <v>3639</v>
      </c>
      <c r="L134" s="582">
        <v>45197</v>
      </c>
      <c r="M134" s="578" t="s">
        <v>5233</v>
      </c>
      <c r="N134" s="577" t="s">
        <v>30</v>
      </c>
      <c r="O134" s="577"/>
      <c r="P134" s="577" t="s">
        <v>536</v>
      </c>
      <c r="Q134" s="797" t="s">
        <v>4159</v>
      </c>
      <c r="R134" s="798"/>
      <c r="S134" s="798"/>
      <c r="T134" s="798"/>
      <c r="U134" s="798"/>
      <c r="V134" s="798"/>
      <c r="W134" s="798"/>
      <c r="X134" s="798"/>
      <c r="Y134" s="798"/>
      <c r="Z134" s="798"/>
      <c r="AA134" s="798"/>
    </row>
    <row r="135" spans="1:27" ht="12.75">
      <c r="A135" s="564" t="s">
        <v>5234</v>
      </c>
      <c r="B135" s="94" t="s">
        <v>5231</v>
      </c>
      <c r="C135" s="99" t="s">
        <v>481</v>
      </c>
      <c r="D135" s="99" t="s">
        <v>49</v>
      </c>
      <c r="E135" s="577" t="s">
        <v>5235</v>
      </c>
      <c r="F135" s="576"/>
      <c r="G135" s="259" t="s">
        <v>5232</v>
      </c>
      <c r="H135" s="103">
        <v>80000</v>
      </c>
      <c r="I135" s="794">
        <v>60000</v>
      </c>
      <c r="J135" s="576"/>
      <c r="K135" s="99" t="s">
        <v>3608</v>
      </c>
      <c r="L135" s="582">
        <v>45200</v>
      </c>
      <c r="M135" s="578" t="s">
        <v>5236</v>
      </c>
      <c r="N135" s="577" t="s">
        <v>30</v>
      </c>
      <c r="O135" s="577"/>
      <c r="P135" s="577" t="s">
        <v>536</v>
      </c>
      <c r="Q135" s="797" t="s">
        <v>588</v>
      </c>
      <c r="R135" s="798"/>
      <c r="S135" s="798"/>
      <c r="T135" s="798"/>
      <c r="U135" s="798"/>
      <c r="V135" s="798"/>
      <c r="W135" s="798"/>
      <c r="X135" s="798"/>
      <c r="Y135" s="798"/>
      <c r="Z135" s="798"/>
      <c r="AA135" s="798"/>
    </row>
    <row r="136" spans="1:27" ht="12.75">
      <c r="A136" s="564" t="s">
        <v>5237</v>
      </c>
      <c r="B136" s="791" t="s">
        <v>5238</v>
      </c>
      <c r="C136" s="577" t="s">
        <v>39</v>
      </c>
      <c r="D136" s="99" t="s">
        <v>23</v>
      </c>
      <c r="E136" s="577" t="s">
        <v>5239</v>
      </c>
      <c r="F136" s="576"/>
      <c r="G136" s="574" t="s">
        <v>5240</v>
      </c>
      <c r="H136" s="103">
        <v>60000</v>
      </c>
      <c r="I136" s="297">
        <v>45000</v>
      </c>
      <c r="J136" s="576"/>
      <c r="K136" s="99" t="s">
        <v>3608</v>
      </c>
      <c r="L136" s="582">
        <v>44986</v>
      </c>
      <c r="M136" s="574" t="s">
        <v>5241</v>
      </c>
      <c r="N136" s="577" t="s">
        <v>30</v>
      </c>
      <c r="O136" s="577"/>
      <c r="P136" s="577"/>
      <c r="Q136" s="797"/>
      <c r="R136" s="798"/>
      <c r="S136" s="798"/>
      <c r="T136" s="798"/>
      <c r="U136" s="798"/>
      <c r="V136" s="798"/>
      <c r="W136" s="798"/>
      <c r="X136" s="798"/>
      <c r="Y136" s="798"/>
      <c r="Z136" s="798"/>
      <c r="AA136" s="798"/>
    </row>
    <row r="137" spans="1:27" ht="12.75">
      <c r="A137" s="564" t="s">
        <v>5237</v>
      </c>
      <c r="B137" s="791" t="s">
        <v>5163</v>
      </c>
      <c r="C137" s="577" t="s">
        <v>39</v>
      </c>
      <c r="D137" s="99" t="s">
        <v>5242</v>
      </c>
      <c r="E137" s="577" t="s">
        <v>5239</v>
      </c>
      <c r="F137" s="576"/>
      <c r="G137" s="574" t="s">
        <v>5166</v>
      </c>
      <c r="H137" s="866">
        <v>225000</v>
      </c>
      <c r="I137" s="793">
        <v>175000</v>
      </c>
      <c r="J137" s="576"/>
      <c r="K137" s="577" t="s">
        <v>3639</v>
      </c>
      <c r="L137" s="867">
        <v>45260</v>
      </c>
      <c r="M137" s="574" t="s">
        <v>5243</v>
      </c>
      <c r="N137" s="577" t="s">
        <v>30</v>
      </c>
      <c r="O137" s="577" t="s">
        <v>5244</v>
      </c>
      <c r="P137" s="577"/>
      <c r="Q137" s="809"/>
      <c r="R137" s="810"/>
      <c r="S137" s="810"/>
      <c r="T137" s="810"/>
      <c r="U137" s="810"/>
      <c r="V137" s="810"/>
      <c r="W137" s="810"/>
      <c r="X137" s="810"/>
      <c r="Y137" s="810"/>
      <c r="Z137" s="810"/>
      <c r="AA137" s="810"/>
    </row>
    <row r="138" spans="1:27" ht="12.75">
      <c r="A138" s="564" t="s">
        <v>5245</v>
      </c>
      <c r="B138" s="791" t="s">
        <v>5163</v>
      </c>
      <c r="C138" s="577" t="s">
        <v>39</v>
      </c>
      <c r="D138" s="99" t="s">
        <v>5242</v>
      </c>
      <c r="E138" s="577" t="s">
        <v>5246</v>
      </c>
      <c r="F138" s="576"/>
      <c r="G138" s="574" t="s">
        <v>5166</v>
      </c>
      <c r="H138" s="866">
        <v>225000</v>
      </c>
      <c r="I138" s="793">
        <v>175000</v>
      </c>
      <c r="J138" s="576"/>
      <c r="K138" s="577" t="s">
        <v>3608</v>
      </c>
      <c r="L138" s="867">
        <v>45269</v>
      </c>
      <c r="M138" s="578" t="s">
        <v>5247</v>
      </c>
      <c r="N138" s="577" t="s">
        <v>30</v>
      </c>
      <c r="O138" s="577" t="s">
        <v>5244</v>
      </c>
      <c r="P138" s="577"/>
      <c r="Q138" s="797"/>
      <c r="R138" s="798"/>
      <c r="S138" s="798"/>
      <c r="T138" s="798"/>
      <c r="U138" s="798"/>
      <c r="V138" s="798"/>
      <c r="W138" s="798"/>
      <c r="X138" s="798"/>
      <c r="Y138" s="798"/>
      <c r="Z138" s="798"/>
      <c r="AA138" s="798"/>
    </row>
    <row r="139" spans="1:27" ht="12.75">
      <c r="A139" s="564" t="s">
        <v>5245</v>
      </c>
      <c r="B139" s="118" t="s">
        <v>5248</v>
      </c>
      <c r="C139" s="160" t="s">
        <v>1234</v>
      </c>
      <c r="D139" s="95" t="s">
        <v>5249</v>
      </c>
      <c r="E139" s="577" t="s">
        <v>5246</v>
      </c>
      <c r="F139" s="163"/>
      <c r="G139" s="868" t="s">
        <v>5250</v>
      </c>
      <c r="H139" s="103">
        <v>100000</v>
      </c>
      <c r="I139" s="103">
        <v>60000</v>
      </c>
      <c r="J139" s="576"/>
      <c r="K139" s="95" t="s">
        <v>3639</v>
      </c>
      <c r="L139" s="867">
        <v>45266</v>
      </c>
      <c r="M139" s="574" t="s">
        <v>5251</v>
      </c>
      <c r="N139" s="577" t="s">
        <v>30</v>
      </c>
      <c r="O139" s="577" t="s">
        <v>5252</v>
      </c>
      <c r="P139" s="577" t="s">
        <v>80</v>
      </c>
      <c r="Q139" s="797"/>
      <c r="R139" s="798"/>
      <c r="S139" s="798"/>
      <c r="T139" s="798"/>
      <c r="U139" s="798"/>
      <c r="V139" s="798"/>
      <c r="W139" s="798"/>
      <c r="X139" s="798"/>
      <c r="Y139" s="798"/>
      <c r="Z139" s="798"/>
      <c r="AA139" s="798"/>
    </row>
    <row r="140" spans="1:27" ht="12.75">
      <c r="A140" s="107" t="s">
        <v>5245</v>
      </c>
      <c r="B140" s="285" t="s">
        <v>5253</v>
      </c>
      <c r="C140" s="168" t="s">
        <v>481</v>
      </c>
      <c r="D140" s="293" t="s">
        <v>4207</v>
      </c>
      <c r="E140" s="577" t="s">
        <v>5246</v>
      </c>
      <c r="F140" s="174"/>
      <c r="G140" s="248" t="s">
        <v>5254</v>
      </c>
      <c r="H140" s="103">
        <v>30000</v>
      </c>
      <c r="I140" s="103">
        <v>15000</v>
      </c>
      <c r="J140" s="576"/>
      <c r="K140" s="99" t="s">
        <v>3608</v>
      </c>
      <c r="L140" s="867">
        <v>45275</v>
      </c>
      <c r="M140" s="574" t="s">
        <v>5255</v>
      </c>
      <c r="N140" s="577" t="s">
        <v>30</v>
      </c>
      <c r="O140" s="577" t="s">
        <v>5256</v>
      </c>
      <c r="P140" s="577" t="s">
        <v>80</v>
      </c>
      <c r="Q140" s="797"/>
      <c r="R140" s="798"/>
      <c r="S140" s="798"/>
      <c r="T140" s="798"/>
      <c r="U140" s="798"/>
      <c r="V140" s="798"/>
      <c r="W140" s="798"/>
      <c r="X140" s="798"/>
      <c r="Y140" s="798"/>
      <c r="Z140" s="798"/>
      <c r="AA140" s="798"/>
    </row>
    <row r="141" spans="1:27" ht="12.75">
      <c r="A141" s="564" t="s">
        <v>5245</v>
      </c>
      <c r="B141" s="285" t="s">
        <v>5253</v>
      </c>
      <c r="C141" s="168" t="s">
        <v>481</v>
      </c>
      <c r="D141" s="293" t="s">
        <v>4207</v>
      </c>
      <c r="E141" s="577" t="s">
        <v>5246</v>
      </c>
      <c r="F141" s="174"/>
      <c r="G141" s="248" t="s">
        <v>5254</v>
      </c>
      <c r="H141" s="103">
        <v>30000</v>
      </c>
      <c r="I141" s="103">
        <v>15000</v>
      </c>
      <c r="J141" s="576"/>
      <c r="K141" s="95" t="s">
        <v>3639</v>
      </c>
      <c r="L141" s="867">
        <v>45268</v>
      </c>
      <c r="M141" s="574" t="s">
        <v>5257</v>
      </c>
      <c r="N141" s="577" t="s">
        <v>30</v>
      </c>
      <c r="O141" s="577" t="s">
        <v>5258</v>
      </c>
      <c r="P141" s="577" t="s">
        <v>80</v>
      </c>
      <c r="Q141" s="797"/>
      <c r="R141" s="798"/>
      <c r="S141" s="798"/>
      <c r="T141" s="798"/>
      <c r="U141" s="798"/>
      <c r="V141" s="798"/>
      <c r="W141" s="798"/>
      <c r="X141" s="798"/>
      <c r="Y141" s="798"/>
      <c r="Z141" s="798"/>
      <c r="AA141" s="798"/>
    </row>
    <row r="142" spans="1:27" ht="12.75">
      <c r="A142" s="564" t="s">
        <v>5259</v>
      </c>
      <c r="B142" s="791" t="s">
        <v>5163</v>
      </c>
      <c r="C142" s="577" t="s">
        <v>39</v>
      </c>
      <c r="D142" s="99" t="s">
        <v>5242</v>
      </c>
      <c r="E142" s="577" t="s">
        <v>5260</v>
      </c>
      <c r="F142" s="576"/>
      <c r="G142" s="574" t="s">
        <v>5166</v>
      </c>
      <c r="H142" s="866">
        <v>200000</v>
      </c>
      <c r="I142" s="793">
        <v>175000</v>
      </c>
      <c r="J142" s="576"/>
      <c r="K142" s="577" t="s">
        <v>3639</v>
      </c>
      <c r="L142" s="867">
        <v>45310</v>
      </c>
      <c r="M142" s="574" t="s">
        <v>5261</v>
      </c>
      <c r="N142" s="577" t="s">
        <v>30</v>
      </c>
      <c r="O142" s="577" t="s">
        <v>5262</v>
      </c>
      <c r="P142" s="577" t="s">
        <v>536</v>
      </c>
      <c r="Q142" s="797"/>
      <c r="R142" s="798"/>
      <c r="S142" s="798"/>
      <c r="T142" s="798"/>
      <c r="U142" s="798"/>
      <c r="V142" s="798"/>
      <c r="W142" s="798"/>
      <c r="X142" s="798"/>
      <c r="Y142" s="798"/>
      <c r="Z142" s="798"/>
      <c r="AA142" s="798"/>
    </row>
    <row r="143" spans="1:27" ht="12.75">
      <c r="A143" s="94" t="s">
        <v>5259</v>
      </c>
      <c r="B143" s="118" t="s">
        <v>5263</v>
      </c>
      <c r="C143" s="577" t="s">
        <v>39</v>
      </c>
      <c r="D143" s="95" t="s">
        <v>3201</v>
      </c>
      <c r="E143" s="577" t="s">
        <v>5260</v>
      </c>
      <c r="F143" s="163"/>
      <c r="G143" s="868" t="s">
        <v>5181</v>
      </c>
      <c r="H143" s="103">
        <v>35000</v>
      </c>
      <c r="I143" s="103">
        <v>20000</v>
      </c>
      <c r="J143" s="576"/>
      <c r="K143" s="95" t="s">
        <v>3639</v>
      </c>
      <c r="L143" s="867" t="s">
        <v>5264</v>
      </c>
      <c r="M143" s="574" t="s">
        <v>5265</v>
      </c>
      <c r="N143" s="577" t="s">
        <v>30</v>
      </c>
      <c r="O143" s="577" t="s">
        <v>5266</v>
      </c>
      <c r="P143" s="577" t="s">
        <v>536</v>
      </c>
      <c r="Q143" s="797"/>
      <c r="R143" s="798"/>
      <c r="S143" s="798"/>
      <c r="T143" s="798"/>
      <c r="U143" s="798"/>
      <c r="V143" s="798"/>
      <c r="W143" s="798"/>
      <c r="X143" s="798"/>
      <c r="Y143" s="798"/>
      <c r="Z143" s="798"/>
      <c r="AA143" s="798"/>
    </row>
    <row r="144" spans="1:27" ht="12.75">
      <c r="A144" s="94" t="s">
        <v>5259</v>
      </c>
      <c r="B144" s="118" t="s">
        <v>5263</v>
      </c>
      <c r="C144" s="168" t="s">
        <v>481</v>
      </c>
      <c r="D144" s="293" t="s">
        <v>3201</v>
      </c>
      <c r="E144" s="577" t="s">
        <v>5260</v>
      </c>
      <c r="F144" s="174"/>
      <c r="G144" s="247" t="s">
        <v>5181</v>
      </c>
      <c r="H144" s="103">
        <v>35000</v>
      </c>
      <c r="I144" s="103">
        <v>20000</v>
      </c>
      <c r="J144" s="576"/>
      <c r="K144" s="99" t="s">
        <v>3608</v>
      </c>
      <c r="L144" s="867">
        <v>45314</v>
      </c>
      <c r="M144" s="578" t="s">
        <v>5267</v>
      </c>
      <c r="N144" s="577" t="s">
        <v>30</v>
      </c>
      <c r="O144" s="577" t="s">
        <v>5266</v>
      </c>
      <c r="P144" s="577" t="s">
        <v>536</v>
      </c>
      <c r="Q144" s="797"/>
      <c r="R144" s="798"/>
      <c r="S144" s="798"/>
      <c r="T144" s="798"/>
      <c r="U144" s="798"/>
      <c r="V144" s="798"/>
      <c r="W144" s="798"/>
      <c r="X144" s="798"/>
      <c r="Y144" s="798"/>
      <c r="Z144" s="798"/>
      <c r="AA144" s="798"/>
    </row>
    <row r="145" spans="1:27" ht="12.75">
      <c r="A145" s="564" t="s">
        <v>5268</v>
      </c>
      <c r="B145" s="791" t="s">
        <v>5163</v>
      </c>
      <c r="C145" s="577" t="s">
        <v>39</v>
      </c>
      <c r="D145" s="99" t="s">
        <v>5242</v>
      </c>
      <c r="E145" s="99" t="s">
        <v>5269</v>
      </c>
      <c r="F145" s="576"/>
      <c r="G145" s="574" t="s">
        <v>5166</v>
      </c>
      <c r="H145" s="866">
        <v>200000</v>
      </c>
      <c r="I145" s="793">
        <v>175000</v>
      </c>
      <c r="J145" s="576"/>
      <c r="K145" s="577" t="s">
        <v>3639</v>
      </c>
      <c r="L145" s="867">
        <v>45346</v>
      </c>
      <c r="M145" s="578" t="s">
        <v>5270</v>
      </c>
      <c r="N145" s="577" t="s">
        <v>30</v>
      </c>
      <c r="O145" s="577" t="s">
        <v>5271</v>
      </c>
      <c r="P145" s="160" t="s">
        <v>80</v>
      </c>
      <c r="Q145" s="797"/>
      <c r="R145" s="798"/>
      <c r="S145" s="798"/>
      <c r="T145" s="798"/>
      <c r="U145" s="798"/>
      <c r="V145" s="798"/>
      <c r="W145" s="798"/>
      <c r="X145" s="798"/>
      <c r="Y145" s="798"/>
      <c r="Z145" s="798"/>
      <c r="AA145" s="798"/>
    </row>
    <row r="146" spans="1:27" ht="12.75">
      <c r="A146" s="564" t="s">
        <v>5272</v>
      </c>
      <c r="B146" s="159" t="s">
        <v>5163</v>
      </c>
      <c r="C146" s="577" t="s">
        <v>39</v>
      </c>
      <c r="D146" s="160" t="s">
        <v>5242</v>
      </c>
      <c r="E146" s="99" t="s">
        <v>5273</v>
      </c>
      <c r="F146" s="159"/>
      <c r="G146" s="566" t="s">
        <v>5166</v>
      </c>
      <c r="H146" s="163">
        <v>200000</v>
      </c>
      <c r="I146" s="163">
        <v>175000</v>
      </c>
      <c r="J146" s="159"/>
      <c r="K146" s="160" t="s">
        <v>3608</v>
      </c>
      <c r="L146" s="162">
        <v>45352</v>
      </c>
      <c r="M146" s="563" t="s">
        <v>5274</v>
      </c>
      <c r="N146" s="160" t="s">
        <v>30</v>
      </c>
      <c r="O146" s="160" t="s">
        <v>5275</v>
      </c>
      <c r="P146" s="160" t="s">
        <v>80</v>
      </c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</row>
    <row r="147" spans="1:27" ht="12.75">
      <c r="A147" s="810"/>
      <c r="B147" s="809"/>
      <c r="C147" s="808"/>
      <c r="D147" s="808"/>
      <c r="E147" s="810"/>
      <c r="F147" s="810"/>
      <c r="G147" s="810"/>
      <c r="H147" s="811"/>
      <c r="I147" s="812"/>
      <c r="J147" s="810"/>
      <c r="K147" s="808"/>
      <c r="L147" s="813"/>
      <c r="M147" s="810"/>
      <c r="N147" s="808"/>
      <c r="O147" s="808"/>
      <c r="P147" s="808"/>
      <c r="Q147" s="809"/>
      <c r="R147" s="810"/>
      <c r="S147" s="810"/>
      <c r="T147" s="810"/>
      <c r="U147" s="810"/>
      <c r="V147" s="810"/>
      <c r="W147" s="810"/>
      <c r="X147" s="810"/>
      <c r="Y147" s="810"/>
      <c r="Z147" s="810"/>
      <c r="AA147" s="810"/>
    </row>
    <row r="148" spans="1:27" ht="12.75">
      <c r="A148" s="810"/>
      <c r="B148" s="809"/>
      <c r="C148" s="808"/>
      <c r="D148" s="808"/>
      <c r="E148" s="810"/>
      <c r="F148" s="810"/>
      <c r="G148" s="810"/>
      <c r="H148" s="811"/>
      <c r="I148" s="812"/>
      <c r="J148" s="810"/>
      <c r="K148" s="808"/>
      <c r="L148" s="813"/>
      <c r="M148" s="810"/>
      <c r="N148" s="808"/>
      <c r="O148" s="808"/>
      <c r="P148" s="808"/>
      <c r="Q148" s="809"/>
      <c r="R148" s="810"/>
      <c r="S148" s="810"/>
      <c r="T148" s="810"/>
      <c r="U148" s="810"/>
      <c r="V148" s="810"/>
      <c r="W148" s="810"/>
      <c r="X148" s="810"/>
      <c r="Y148" s="810"/>
      <c r="Z148" s="810"/>
      <c r="AA148" s="810"/>
    </row>
    <row r="149" spans="1:27" ht="12.75">
      <c r="A149" s="810"/>
      <c r="B149" s="809"/>
      <c r="C149" s="808"/>
      <c r="D149" s="808"/>
      <c r="E149" s="810"/>
      <c r="F149" s="810"/>
      <c r="G149" s="810"/>
      <c r="H149" s="811"/>
      <c r="I149" s="812"/>
      <c r="J149" s="810"/>
      <c r="K149" s="808"/>
      <c r="L149" s="813"/>
      <c r="M149" s="810"/>
      <c r="N149" s="808"/>
      <c r="O149" s="808"/>
      <c r="P149" s="808"/>
      <c r="Q149" s="809"/>
      <c r="R149" s="810"/>
      <c r="S149" s="810"/>
      <c r="T149" s="810"/>
      <c r="U149" s="810"/>
      <c r="V149" s="810"/>
      <c r="W149" s="810"/>
      <c r="X149" s="810"/>
      <c r="Y149" s="810"/>
      <c r="Z149" s="810"/>
      <c r="AA149" s="810"/>
    </row>
    <row r="150" spans="1:27" ht="12.75">
      <c r="A150" s="810"/>
      <c r="F150" s="810"/>
      <c r="G150" s="810"/>
      <c r="H150" s="811"/>
      <c r="I150" s="812"/>
      <c r="J150" s="810"/>
      <c r="K150" s="808"/>
      <c r="L150" s="813"/>
      <c r="M150" s="810"/>
      <c r="N150" s="808"/>
      <c r="O150" s="808"/>
      <c r="P150" s="808"/>
      <c r="Q150" s="809"/>
      <c r="R150" s="810"/>
      <c r="S150" s="810"/>
      <c r="T150" s="810"/>
      <c r="U150" s="810"/>
      <c r="V150" s="810"/>
      <c r="W150" s="810"/>
      <c r="X150" s="810"/>
      <c r="Y150" s="810"/>
      <c r="Z150" s="810"/>
      <c r="AA150" s="810"/>
    </row>
    <row r="151" spans="1:27" ht="12.75">
      <c r="A151" s="810"/>
      <c r="B151" s="809"/>
      <c r="C151" s="808"/>
      <c r="D151" s="808"/>
      <c r="E151" s="810"/>
      <c r="F151" s="810"/>
      <c r="G151" s="810"/>
      <c r="H151" s="811"/>
      <c r="I151" s="812"/>
      <c r="J151" s="810"/>
      <c r="K151" s="808"/>
      <c r="L151" s="813"/>
      <c r="M151" s="810"/>
      <c r="N151" s="808"/>
      <c r="O151" s="808"/>
      <c r="P151" s="808"/>
      <c r="Q151" s="809"/>
      <c r="R151" s="810"/>
      <c r="S151" s="810"/>
      <c r="T151" s="810"/>
      <c r="U151" s="810"/>
      <c r="V151" s="810"/>
      <c r="W151" s="810"/>
      <c r="X151" s="810"/>
      <c r="Y151" s="810"/>
      <c r="Z151" s="810"/>
      <c r="AA151" s="810"/>
    </row>
    <row r="152" spans="1:27" ht="12.75">
      <c r="A152" s="810"/>
      <c r="B152" s="809"/>
      <c r="C152" s="808"/>
      <c r="D152" s="808"/>
      <c r="E152" s="810"/>
      <c r="F152" s="810"/>
      <c r="G152" s="810"/>
      <c r="H152" s="811"/>
      <c r="I152" s="812"/>
      <c r="J152" s="810"/>
      <c r="K152" s="808"/>
      <c r="L152" s="813"/>
      <c r="M152" s="810"/>
      <c r="N152" s="808"/>
      <c r="O152" s="808"/>
      <c r="P152" s="808"/>
      <c r="Q152" s="809"/>
      <c r="R152" s="810"/>
      <c r="S152" s="810"/>
      <c r="T152" s="810"/>
      <c r="U152" s="810"/>
      <c r="V152" s="810"/>
      <c r="W152" s="810"/>
      <c r="X152" s="810"/>
      <c r="Y152" s="810"/>
      <c r="Z152" s="810"/>
      <c r="AA152" s="810"/>
    </row>
    <row r="153" spans="1:27" ht="12.75">
      <c r="A153" s="810"/>
      <c r="B153" s="809"/>
      <c r="C153" s="808"/>
      <c r="D153" s="808"/>
      <c r="E153" s="810"/>
      <c r="F153" s="810"/>
      <c r="G153" s="810"/>
      <c r="H153" s="811"/>
      <c r="I153" s="812"/>
      <c r="J153" s="810"/>
      <c r="K153" s="808"/>
      <c r="L153" s="813"/>
      <c r="M153" s="810"/>
      <c r="N153" s="808"/>
      <c r="O153" s="808"/>
      <c r="P153" s="808"/>
      <c r="Q153" s="809"/>
      <c r="R153" s="810"/>
      <c r="S153" s="810"/>
      <c r="T153" s="810"/>
      <c r="U153" s="810"/>
      <c r="V153" s="810"/>
      <c r="W153" s="810"/>
      <c r="X153" s="810"/>
      <c r="Y153" s="810"/>
      <c r="Z153" s="810"/>
      <c r="AA153" s="810"/>
    </row>
    <row r="154" spans="1:27" ht="12.75">
      <c r="A154" s="810"/>
      <c r="B154" s="809"/>
      <c r="C154" s="808"/>
      <c r="D154" s="808"/>
      <c r="E154" s="810"/>
      <c r="F154" s="810"/>
      <c r="G154" s="810"/>
      <c r="H154" s="811"/>
      <c r="I154" s="812"/>
      <c r="J154" s="810"/>
      <c r="K154" s="808"/>
      <c r="L154" s="813"/>
      <c r="M154" s="810"/>
      <c r="N154" s="808"/>
      <c r="O154" s="808"/>
      <c r="P154" s="808"/>
      <c r="Q154" s="809"/>
      <c r="R154" s="810"/>
      <c r="S154" s="810"/>
      <c r="T154" s="810"/>
      <c r="U154" s="810"/>
      <c r="V154" s="810"/>
      <c r="W154" s="810"/>
      <c r="X154" s="810"/>
      <c r="Y154" s="810"/>
      <c r="Z154" s="810"/>
      <c r="AA154" s="810"/>
    </row>
    <row r="155" spans="1:27" ht="12.75">
      <c r="A155" s="810"/>
      <c r="B155" s="809"/>
      <c r="C155" s="808"/>
      <c r="D155" s="808"/>
      <c r="E155" s="810"/>
      <c r="F155" s="810"/>
      <c r="G155" s="810"/>
      <c r="H155" s="811"/>
      <c r="I155" s="812"/>
      <c r="J155" s="810"/>
      <c r="K155" s="808"/>
      <c r="L155" s="813"/>
      <c r="M155" s="810"/>
      <c r="N155" s="808"/>
      <c r="O155" s="808"/>
      <c r="P155" s="808"/>
      <c r="Q155" s="809"/>
      <c r="R155" s="810"/>
      <c r="S155" s="810"/>
      <c r="T155" s="810"/>
      <c r="U155" s="810"/>
      <c r="V155" s="810"/>
      <c r="W155" s="810"/>
      <c r="X155" s="810"/>
      <c r="Y155" s="810"/>
      <c r="Z155" s="810"/>
      <c r="AA155" s="810"/>
    </row>
    <row r="156" spans="1:27" ht="12.75">
      <c r="A156" s="810"/>
      <c r="B156" s="809"/>
      <c r="C156" s="808"/>
      <c r="D156" s="808"/>
      <c r="E156" s="810"/>
      <c r="F156" s="810"/>
      <c r="G156" s="810"/>
      <c r="H156" s="811"/>
      <c r="I156" s="812"/>
      <c r="J156" s="810"/>
      <c r="K156" s="808"/>
      <c r="L156" s="813"/>
      <c r="M156" s="810"/>
      <c r="N156" s="808"/>
      <c r="O156" s="808"/>
      <c r="P156" s="808"/>
      <c r="Q156" s="809"/>
      <c r="R156" s="810"/>
      <c r="S156" s="810"/>
      <c r="T156" s="810"/>
      <c r="U156" s="810"/>
      <c r="V156" s="810"/>
      <c r="W156" s="810"/>
      <c r="X156" s="810"/>
      <c r="Y156" s="810"/>
      <c r="Z156" s="810"/>
      <c r="AA156" s="810"/>
    </row>
    <row r="157" spans="1:27" ht="12.75">
      <c r="A157" s="810"/>
      <c r="B157" s="809"/>
      <c r="C157" s="808"/>
      <c r="D157" s="808"/>
      <c r="E157" s="810"/>
      <c r="F157" s="810"/>
      <c r="G157" s="810"/>
      <c r="H157" s="811"/>
      <c r="I157" s="812"/>
      <c r="J157" s="810"/>
      <c r="K157" s="808"/>
      <c r="L157" s="813"/>
      <c r="M157" s="810"/>
      <c r="N157" s="808"/>
      <c r="O157" s="808"/>
      <c r="P157" s="808"/>
      <c r="Q157" s="809"/>
      <c r="R157" s="810"/>
      <c r="S157" s="810"/>
      <c r="T157" s="810"/>
      <c r="U157" s="810"/>
      <c r="V157" s="810"/>
      <c r="W157" s="810"/>
      <c r="X157" s="810"/>
      <c r="Y157" s="810"/>
      <c r="Z157" s="810"/>
      <c r="AA157" s="810"/>
    </row>
    <row r="158" spans="1:27" ht="12.75">
      <c r="A158" s="810"/>
      <c r="B158" s="809"/>
      <c r="C158" s="808"/>
      <c r="D158" s="808"/>
      <c r="E158" s="810"/>
      <c r="F158" s="810"/>
      <c r="G158" s="810"/>
      <c r="H158" s="811"/>
      <c r="I158" s="812"/>
      <c r="J158" s="810"/>
      <c r="K158" s="808"/>
      <c r="L158" s="813"/>
      <c r="M158" s="810"/>
      <c r="N158" s="808"/>
      <c r="O158" s="808"/>
      <c r="P158" s="808"/>
      <c r="Q158" s="809"/>
      <c r="R158" s="810"/>
      <c r="S158" s="810"/>
      <c r="T158" s="810"/>
      <c r="U158" s="810"/>
      <c r="V158" s="810"/>
      <c r="W158" s="810"/>
      <c r="X158" s="810"/>
      <c r="Y158" s="810"/>
      <c r="Z158" s="810"/>
      <c r="AA158" s="810"/>
    </row>
    <row r="159" spans="1:27" ht="12.75">
      <c r="A159" s="810"/>
      <c r="B159" s="809"/>
      <c r="C159" s="808"/>
      <c r="D159" s="808"/>
      <c r="E159" s="810"/>
      <c r="F159" s="810"/>
      <c r="G159" s="810"/>
      <c r="H159" s="811"/>
      <c r="I159" s="812"/>
      <c r="J159" s="810"/>
      <c r="K159" s="808"/>
      <c r="L159" s="813"/>
      <c r="M159" s="810"/>
      <c r="N159" s="808"/>
      <c r="O159" s="808"/>
      <c r="P159" s="808"/>
      <c r="Q159" s="809"/>
      <c r="R159" s="810"/>
      <c r="S159" s="810"/>
      <c r="T159" s="810"/>
      <c r="U159" s="810"/>
      <c r="V159" s="810"/>
      <c r="W159" s="810"/>
      <c r="X159" s="810"/>
      <c r="Y159" s="810"/>
      <c r="Z159" s="810"/>
      <c r="AA159" s="810"/>
    </row>
    <row r="160" spans="1:27" ht="12.75">
      <c r="A160" s="810"/>
      <c r="B160" s="809"/>
      <c r="C160" s="808"/>
      <c r="D160" s="808"/>
      <c r="E160" s="810"/>
      <c r="F160" s="810"/>
      <c r="G160" s="810"/>
      <c r="H160" s="811"/>
      <c r="I160" s="812"/>
      <c r="J160" s="810"/>
      <c r="K160" s="808"/>
      <c r="L160" s="813"/>
      <c r="M160" s="810"/>
      <c r="N160" s="808"/>
      <c r="O160" s="808"/>
      <c r="P160" s="808"/>
      <c r="Q160" s="809"/>
      <c r="R160" s="810"/>
      <c r="S160" s="810"/>
      <c r="T160" s="810"/>
      <c r="U160" s="810"/>
      <c r="V160" s="810"/>
      <c r="W160" s="810"/>
      <c r="X160" s="810"/>
      <c r="Y160" s="810"/>
      <c r="Z160" s="810"/>
      <c r="AA160" s="810"/>
    </row>
    <row r="161" spans="1:27" ht="12.75">
      <c r="A161" s="810"/>
      <c r="B161" s="809"/>
      <c r="C161" s="808"/>
      <c r="D161" s="808"/>
      <c r="E161" s="810"/>
      <c r="F161" s="810"/>
      <c r="G161" s="810"/>
      <c r="H161" s="811"/>
      <c r="I161" s="812"/>
      <c r="J161" s="810"/>
      <c r="K161" s="808"/>
      <c r="L161" s="813"/>
      <c r="M161" s="810"/>
      <c r="N161" s="808"/>
      <c r="O161" s="808"/>
      <c r="P161" s="808"/>
      <c r="Q161" s="809"/>
      <c r="R161" s="810"/>
      <c r="S161" s="810"/>
      <c r="T161" s="810"/>
      <c r="U161" s="810"/>
      <c r="V161" s="810"/>
      <c r="W161" s="810"/>
      <c r="X161" s="810"/>
      <c r="Y161" s="810"/>
      <c r="Z161" s="810"/>
      <c r="AA161" s="810"/>
    </row>
    <row r="162" spans="1:27" ht="12.75">
      <c r="A162" s="810"/>
      <c r="B162" s="809"/>
      <c r="C162" s="808"/>
      <c r="D162" s="808"/>
      <c r="E162" s="810"/>
      <c r="F162" s="810"/>
      <c r="G162" s="810"/>
      <c r="H162" s="811"/>
      <c r="I162" s="812"/>
      <c r="J162" s="810"/>
      <c r="K162" s="808"/>
      <c r="L162" s="813"/>
      <c r="M162" s="810"/>
      <c r="N162" s="808"/>
      <c r="O162" s="808"/>
      <c r="P162" s="808"/>
      <c r="Q162" s="809"/>
      <c r="R162" s="810"/>
      <c r="S162" s="810"/>
      <c r="T162" s="810"/>
      <c r="U162" s="810"/>
      <c r="V162" s="810"/>
      <c r="W162" s="810"/>
      <c r="X162" s="810"/>
      <c r="Y162" s="810"/>
      <c r="Z162" s="810"/>
      <c r="AA162" s="810"/>
    </row>
    <row r="163" spans="1:27" ht="12.75">
      <c r="A163" s="810"/>
      <c r="B163" s="809"/>
      <c r="C163" s="808"/>
      <c r="D163" s="808"/>
      <c r="E163" s="810"/>
      <c r="F163" s="810"/>
      <c r="G163" s="810"/>
      <c r="H163" s="811"/>
      <c r="I163" s="812"/>
      <c r="J163" s="810"/>
      <c r="K163" s="808"/>
      <c r="L163" s="813"/>
      <c r="M163" s="810"/>
      <c r="N163" s="808"/>
      <c r="O163" s="808"/>
      <c r="P163" s="808"/>
      <c r="Q163" s="809"/>
      <c r="R163" s="810"/>
      <c r="S163" s="810"/>
      <c r="T163" s="810"/>
      <c r="U163" s="810"/>
      <c r="V163" s="810"/>
      <c r="W163" s="810"/>
      <c r="X163" s="810"/>
      <c r="Y163" s="810"/>
      <c r="Z163" s="810"/>
      <c r="AA163" s="810"/>
    </row>
    <row r="164" spans="1:27" ht="12.75">
      <c r="A164" s="810"/>
      <c r="B164" s="809"/>
      <c r="C164" s="808"/>
      <c r="D164" s="808"/>
      <c r="E164" s="810"/>
      <c r="F164" s="810"/>
      <c r="G164" s="810"/>
      <c r="H164" s="811"/>
      <c r="I164" s="812"/>
      <c r="J164" s="810"/>
      <c r="K164" s="808"/>
      <c r="L164" s="813"/>
      <c r="M164" s="810"/>
      <c r="N164" s="808"/>
      <c r="O164" s="808"/>
      <c r="P164" s="808"/>
      <c r="Q164" s="809"/>
      <c r="R164" s="810"/>
      <c r="S164" s="810"/>
      <c r="T164" s="810"/>
      <c r="U164" s="810"/>
      <c r="V164" s="810"/>
      <c r="W164" s="810"/>
      <c r="X164" s="810"/>
      <c r="Y164" s="810"/>
      <c r="Z164" s="810"/>
      <c r="AA164" s="810"/>
    </row>
    <row r="165" spans="1:27" ht="12.75">
      <c r="A165" s="810"/>
      <c r="B165" s="809"/>
      <c r="C165" s="808"/>
      <c r="D165" s="808"/>
      <c r="E165" s="810"/>
      <c r="F165" s="810"/>
      <c r="G165" s="810"/>
      <c r="H165" s="811"/>
      <c r="I165" s="812"/>
      <c r="J165" s="810"/>
      <c r="K165" s="808"/>
      <c r="L165" s="813"/>
      <c r="M165" s="810"/>
      <c r="N165" s="808"/>
      <c r="O165" s="808"/>
      <c r="P165" s="808"/>
      <c r="Q165" s="809"/>
      <c r="R165" s="810"/>
      <c r="S165" s="810"/>
      <c r="T165" s="810"/>
      <c r="U165" s="810"/>
      <c r="V165" s="810"/>
      <c r="W165" s="810"/>
      <c r="X165" s="810"/>
      <c r="Y165" s="810"/>
      <c r="Z165" s="810"/>
      <c r="AA165" s="810"/>
    </row>
    <row r="166" spans="1:27" ht="12.75">
      <c r="A166" s="810"/>
      <c r="B166" s="809"/>
      <c r="C166" s="808"/>
      <c r="D166" s="808"/>
      <c r="E166" s="810"/>
      <c r="F166" s="810"/>
      <c r="G166" s="810"/>
      <c r="H166" s="811"/>
      <c r="I166" s="812"/>
      <c r="J166" s="810"/>
      <c r="K166" s="808"/>
      <c r="L166" s="813"/>
      <c r="M166" s="810"/>
      <c r="N166" s="808"/>
      <c r="O166" s="808"/>
      <c r="P166" s="808"/>
      <c r="Q166" s="809"/>
      <c r="R166" s="810"/>
      <c r="S166" s="810"/>
      <c r="T166" s="810"/>
      <c r="U166" s="810"/>
      <c r="V166" s="810"/>
      <c r="W166" s="810"/>
      <c r="X166" s="810"/>
      <c r="Y166" s="810"/>
      <c r="Z166" s="810"/>
      <c r="AA166" s="810"/>
    </row>
    <row r="167" spans="1:27" ht="12.75">
      <c r="A167" s="810"/>
      <c r="B167" s="809"/>
      <c r="C167" s="808"/>
      <c r="D167" s="808"/>
      <c r="E167" s="810"/>
      <c r="F167" s="810"/>
      <c r="G167" s="810"/>
      <c r="H167" s="811"/>
      <c r="I167" s="812"/>
      <c r="J167" s="810"/>
      <c r="K167" s="808"/>
      <c r="L167" s="813"/>
      <c r="M167" s="810"/>
      <c r="N167" s="808"/>
      <c r="O167" s="808"/>
      <c r="P167" s="808"/>
      <c r="Q167" s="809"/>
      <c r="R167" s="810"/>
      <c r="S167" s="810"/>
      <c r="T167" s="810"/>
      <c r="U167" s="810"/>
      <c r="V167" s="810"/>
      <c r="W167" s="810"/>
      <c r="X167" s="810"/>
      <c r="Y167" s="810"/>
      <c r="Z167" s="810"/>
      <c r="AA167" s="810"/>
    </row>
    <row r="168" spans="1:27" ht="12.75">
      <c r="A168" s="810"/>
      <c r="B168" s="809"/>
      <c r="C168" s="808"/>
      <c r="D168" s="808"/>
      <c r="E168" s="810"/>
      <c r="F168" s="810"/>
      <c r="G168" s="810"/>
      <c r="H168" s="811"/>
      <c r="I168" s="812"/>
      <c r="J168" s="810"/>
      <c r="K168" s="808"/>
      <c r="L168" s="813"/>
      <c r="M168" s="810"/>
      <c r="N168" s="808"/>
      <c r="O168" s="808"/>
      <c r="P168" s="808"/>
      <c r="Q168" s="809"/>
      <c r="R168" s="810"/>
      <c r="S168" s="810"/>
      <c r="T168" s="810"/>
      <c r="U168" s="810"/>
      <c r="V168" s="810"/>
      <c r="W168" s="810"/>
      <c r="X168" s="810"/>
      <c r="Y168" s="810"/>
      <c r="Z168" s="810"/>
      <c r="AA168" s="810"/>
    </row>
    <row r="169" spans="1:27" ht="12.75">
      <c r="A169" s="810"/>
      <c r="B169" s="809"/>
      <c r="C169" s="808"/>
      <c r="D169" s="808"/>
      <c r="E169" s="810"/>
      <c r="F169" s="810"/>
      <c r="G169" s="810"/>
      <c r="H169" s="811"/>
      <c r="I169" s="812"/>
      <c r="J169" s="810"/>
      <c r="K169" s="808"/>
      <c r="L169" s="813"/>
      <c r="M169" s="810"/>
      <c r="N169" s="808"/>
      <c r="O169" s="808"/>
      <c r="P169" s="808"/>
      <c r="Q169" s="809"/>
      <c r="R169" s="810"/>
      <c r="S169" s="810"/>
      <c r="T169" s="810"/>
      <c r="U169" s="810"/>
      <c r="V169" s="810"/>
      <c r="W169" s="810"/>
      <c r="X169" s="810"/>
      <c r="Y169" s="810"/>
      <c r="Z169" s="810"/>
      <c r="AA169" s="810"/>
    </row>
    <row r="170" spans="1:27" ht="12.75">
      <c r="A170" s="810"/>
      <c r="B170" s="809"/>
      <c r="C170" s="808"/>
      <c r="D170" s="808"/>
      <c r="E170" s="810"/>
      <c r="F170" s="810"/>
      <c r="G170" s="810"/>
      <c r="H170" s="811"/>
      <c r="I170" s="812"/>
      <c r="J170" s="810"/>
      <c r="K170" s="808"/>
      <c r="L170" s="813"/>
      <c r="M170" s="810"/>
      <c r="N170" s="808"/>
      <c r="O170" s="808"/>
      <c r="P170" s="808"/>
      <c r="Q170" s="809"/>
      <c r="R170" s="810"/>
      <c r="S170" s="810"/>
      <c r="T170" s="810"/>
      <c r="U170" s="810"/>
      <c r="V170" s="810"/>
      <c r="W170" s="810"/>
      <c r="X170" s="810"/>
      <c r="Y170" s="810"/>
      <c r="Z170" s="810"/>
      <c r="AA170" s="810"/>
    </row>
    <row r="171" spans="1:27" ht="12.75">
      <c r="A171" s="810"/>
      <c r="B171" s="809"/>
      <c r="C171" s="808"/>
      <c r="D171" s="808"/>
      <c r="E171" s="810"/>
      <c r="F171" s="810"/>
      <c r="G171" s="810"/>
      <c r="H171" s="811"/>
      <c r="I171" s="812"/>
      <c r="J171" s="810"/>
      <c r="K171" s="808"/>
      <c r="L171" s="813"/>
      <c r="M171" s="810"/>
      <c r="N171" s="808"/>
      <c r="O171" s="808"/>
      <c r="P171" s="808"/>
      <c r="Q171" s="809"/>
      <c r="R171" s="810"/>
      <c r="S171" s="810"/>
      <c r="T171" s="810"/>
      <c r="U171" s="810"/>
      <c r="V171" s="810"/>
      <c r="W171" s="810"/>
      <c r="X171" s="810"/>
      <c r="Y171" s="810"/>
      <c r="Z171" s="810"/>
      <c r="AA171" s="810"/>
    </row>
    <row r="172" spans="1:27" ht="12.75">
      <c r="A172" s="810"/>
      <c r="B172" s="809"/>
      <c r="C172" s="808"/>
      <c r="D172" s="808"/>
      <c r="E172" s="810"/>
      <c r="F172" s="810"/>
      <c r="G172" s="810"/>
      <c r="H172" s="811"/>
      <c r="I172" s="812"/>
      <c r="J172" s="810"/>
      <c r="K172" s="808"/>
      <c r="L172" s="813"/>
      <c r="M172" s="810"/>
      <c r="N172" s="808"/>
      <c r="O172" s="808"/>
      <c r="P172" s="808"/>
      <c r="Q172" s="809"/>
      <c r="R172" s="810"/>
      <c r="S172" s="810"/>
      <c r="T172" s="810"/>
      <c r="U172" s="810"/>
      <c r="V172" s="810"/>
      <c r="W172" s="810"/>
      <c r="X172" s="810"/>
      <c r="Y172" s="810"/>
      <c r="Z172" s="810"/>
      <c r="AA172" s="810"/>
    </row>
    <row r="173" spans="1:27" ht="12.75">
      <c r="A173" s="810"/>
      <c r="B173" s="809"/>
      <c r="C173" s="808"/>
      <c r="D173" s="808"/>
      <c r="E173" s="810"/>
      <c r="F173" s="810"/>
      <c r="G173" s="810"/>
      <c r="H173" s="811"/>
      <c r="I173" s="812"/>
      <c r="J173" s="810"/>
      <c r="K173" s="808"/>
      <c r="L173" s="813"/>
      <c r="M173" s="810"/>
      <c r="N173" s="808"/>
      <c r="O173" s="808"/>
      <c r="P173" s="808"/>
      <c r="Q173" s="809"/>
      <c r="R173" s="810"/>
      <c r="S173" s="810"/>
      <c r="T173" s="810"/>
      <c r="U173" s="810"/>
      <c r="V173" s="810"/>
      <c r="W173" s="810"/>
      <c r="X173" s="810"/>
      <c r="Y173" s="810"/>
      <c r="Z173" s="810"/>
      <c r="AA173" s="810"/>
    </row>
    <row r="174" spans="1:27" ht="12.75">
      <c r="A174" s="810"/>
      <c r="B174" s="809"/>
      <c r="C174" s="808"/>
      <c r="D174" s="808"/>
      <c r="E174" s="810"/>
      <c r="F174" s="810"/>
      <c r="G174" s="810"/>
      <c r="H174" s="811"/>
      <c r="I174" s="812"/>
      <c r="J174" s="810"/>
      <c r="K174" s="808"/>
      <c r="L174" s="813"/>
      <c r="M174" s="810"/>
      <c r="N174" s="808"/>
      <c r="O174" s="808"/>
      <c r="P174" s="808"/>
      <c r="Q174" s="809"/>
      <c r="R174" s="810"/>
      <c r="S174" s="810"/>
      <c r="T174" s="810"/>
      <c r="U174" s="810"/>
      <c r="V174" s="810"/>
      <c r="W174" s="810"/>
      <c r="X174" s="810"/>
      <c r="Y174" s="810"/>
      <c r="Z174" s="810"/>
      <c r="AA174" s="810"/>
    </row>
    <row r="175" spans="1:27" ht="12.75">
      <c r="A175" s="810"/>
      <c r="B175" s="809"/>
      <c r="C175" s="808"/>
      <c r="D175" s="808"/>
      <c r="E175" s="810"/>
      <c r="F175" s="810"/>
      <c r="G175" s="810"/>
      <c r="H175" s="811"/>
      <c r="I175" s="812"/>
      <c r="J175" s="810"/>
      <c r="K175" s="808"/>
      <c r="L175" s="813"/>
      <c r="M175" s="810"/>
      <c r="N175" s="808"/>
      <c r="O175" s="808"/>
      <c r="P175" s="808"/>
      <c r="Q175" s="809"/>
      <c r="R175" s="810"/>
      <c r="S175" s="810"/>
      <c r="T175" s="810"/>
      <c r="U175" s="810"/>
      <c r="V175" s="810"/>
      <c r="W175" s="810"/>
      <c r="X175" s="810"/>
      <c r="Y175" s="810"/>
      <c r="Z175" s="810"/>
      <c r="AA175" s="810"/>
    </row>
    <row r="176" spans="1:27" ht="12.75">
      <c r="A176" s="810"/>
      <c r="B176" s="809"/>
      <c r="C176" s="808"/>
      <c r="D176" s="808"/>
      <c r="E176" s="810"/>
      <c r="F176" s="810"/>
      <c r="G176" s="810"/>
      <c r="H176" s="811"/>
      <c r="I176" s="812"/>
      <c r="J176" s="810"/>
      <c r="K176" s="808"/>
      <c r="L176" s="813"/>
      <c r="M176" s="810"/>
      <c r="N176" s="808"/>
      <c r="O176" s="808"/>
      <c r="P176" s="808"/>
      <c r="Q176" s="809"/>
      <c r="R176" s="810"/>
      <c r="S176" s="810"/>
      <c r="T176" s="810"/>
      <c r="U176" s="810"/>
      <c r="V176" s="810"/>
      <c r="W176" s="810"/>
      <c r="X176" s="810"/>
      <c r="Y176" s="810"/>
      <c r="Z176" s="810"/>
      <c r="AA176" s="810"/>
    </row>
    <row r="177" spans="1:27" ht="12.75">
      <c r="A177" s="810"/>
      <c r="B177" s="809"/>
      <c r="C177" s="808"/>
      <c r="D177" s="808"/>
      <c r="E177" s="810"/>
      <c r="F177" s="810"/>
      <c r="G177" s="810"/>
      <c r="H177" s="811"/>
      <c r="I177" s="812"/>
      <c r="J177" s="810"/>
      <c r="K177" s="808"/>
      <c r="L177" s="813"/>
      <c r="M177" s="810"/>
      <c r="N177" s="808"/>
      <c r="O177" s="808"/>
      <c r="P177" s="808"/>
      <c r="Q177" s="809"/>
      <c r="R177" s="810"/>
      <c r="S177" s="810"/>
      <c r="T177" s="810"/>
      <c r="U177" s="810"/>
      <c r="V177" s="810"/>
      <c r="W177" s="810"/>
      <c r="X177" s="810"/>
      <c r="Y177" s="810"/>
      <c r="Z177" s="810"/>
      <c r="AA177" s="810"/>
    </row>
    <row r="178" spans="1:27" ht="12.75">
      <c r="A178" s="810"/>
      <c r="B178" s="809"/>
      <c r="C178" s="808"/>
      <c r="D178" s="808"/>
      <c r="E178" s="810"/>
      <c r="F178" s="810"/>
      <c r="G178" s="810"/>
      <c r="H178" s="811"/>
      <c r="I178" s="812"/>
      <c r="J178" s="810"/>
      <c r="K178" s="808"/>
      <c r="L178" s="813"/>
      <c r="M178" s="810"/>
      <c r="N178" s="808"/>
      <c r="O178" s="808"/>
      <c r="P178" s="808"/>
      <c r="Q178" s="809"/>
      <c r="R178" s="810"/>
      <c r="S178" s="810"/>
      <c r="T178" s="810"/>
      <c r="U178" s="810"/>
      <c r="V178" s="810"/>
      <c r="W178" s="810"/>
      <c r="X178" s="810"/>
      <c r="Y178" s="810"/>
      <c r="Z178" s="810"/>
      <c r="AA178" s="810"/>
    </row>
    <row r="179" spans="1:27" ht="12.75">
      <c r="A179" s="810"/>
      <c r="B179" s="809"/>
      <c r="C179" s="808"/>
      <c r="D179" s="808"/>
      <c r="E179" s="810"/>
      <c r="F179" s="810"/>
      <c r="G179" s="810"/>
      <c r="H179" s="811"/>
      <c r="I179" s="812"/>
      <c r="J179" s="810"/>
      <c r="K179" s="808"/>
      <c r="L179" s="813"/>
      <c r="M179" s="810"/>
      <c r="N179" s="808"/>
      <c r="O179" s="808"/>
      <c r="P179" s="808"/>
      <c r="Q179" s="809"/>
      <c r="R179" s="810"/>
      <c r="S179" s="810"/>
      <c r="T179" s="810"/>
      <c r="U179" s="810"/>
      <c r="V179" s="810"/>
      <c r="W179" s="810"/>
      <c r="X179" s="810"/>
      <c r="Y179" s="810"/>
      <c r="Z179" s="810"/>
      <c r="AA179" s="810"/>
    </row>
    <row r="180" spans="1:27" ht="12.75">
      <c r="A180" s="810"/>
      <c r="B180" s="809"/>
      <c r="C180" s="808"/>
      <c r="D180" s="808"/>
      <c r="E180" s="810"/>
      <c r="F180" s="810"/>
      <c r="G180" s="810"/>
      <c r="H180" s="811"/>
      <c r="I180" s="812"/>
      <c r="J180" s="810"/>
      <c r="K180" s="808"/>
      <c r="L180" s="813"/>
      <c r="M180" s="810"/>
      <c r="N180" s="808"/>
      <c r="O180" s="808"/>
      <c r="P180" s="808"/>
      <c r="Q180" s="809"/>
      <c r="R180" s="810"/>
      <c r="S180" s="810"/>
      <c r="T180" s="810"/>
      <c r="U180" s="810"/>
      <c r="V180" s="810"/>
      <c r="W180" s="810"/>
      <c r="X180" s="810"/>
      <c r="Y180" s="810"/>
      <c r="Z180" s="810"/>
      <c r="AA180" s="810"/>
    </row>
    <row r="181" spans="1:27" ht="12.75">
      <c r="A181" s="810"/>
      <c r="B181" s="809"/>
      <c r="C181" s="808"/>
      <c r="D181" s="808"/>
      <c r="E181" s="810"/>
      <c r="F181" s="810"/>
      <c r="G181" s="810"/>
      <c r="H181" s="811"/>
      <c r="I181" s="812"/>
      <c r="J181" s="810"/>
      <c r="K181" s="808"/>
      <c r="L181" s="813"/>
      <c r="M181" s="810"/>
      <c r="N181" s="808"/>
      <c r="O181" s="808"/>
      <c r="P181" s="808"/>
      <c r="Q181" s="809"/>
      <c r="R181" s="810"/>
      <c r="S181" s="810"/>
      <c r="T181" s="810"/>
      <c r="U181" s="810"/>
      <c r="V181" s="810"/>
      <c r="W181" s="810"/>
      <c r="X181" s="810"/>
      <c r="Y181" s="810"/>
      <c r="Z181" s="810"/>
      <c r="AA181" s="810"/>
    </row>
    <row r="182" spans="1:27" ht="12.75">
      <c r="A182" s="810"/>
      <c r="B182" s="809"/>
      <c r="C182" s="808"/>
      <c r="D182" s="808"/>
      <c r="E182" s="810"/>
      <c r="F182" s="810"/>
      <c r="G182" s="810"/>
      <c r="H182" s="811"/>
      <c r="I182" s="812"/>
      <c r="J182" s="810"/>
      <c r="K182" s="808"/>
      <c r="L182" s="813"/>
      <c r="M182" s="810"/>
      <c r="N182" s="808"/>
      <c r="O182" s="808"/>
      <c r="P182" s="808"/>
      <c r="Q182" s="809"/>
      <c r="R182" s="810"/>
      <c r="S182" s="810"/>
      <c r="T182" s="810"/>
      <c r="U182" s="810"/>
      <c r="V182" s="810"/>
      <c r="W182" s="810"/>
      <c r="X182" s="810"/>
      <c r="Y182" s="810"/>
      <c r="Z182" s="810"/>
      <c r="AA182" s="810"/>
    </row>
    <row r="183" spans="1:27" ht="12.75">
      <c r="A183" s="810"/>
      <c r="B183" s="809"/>
      <c r="C183" s="808"/>
      <c r="D183" s="808"/>
      <c r="E183" s="810"/>
      <c r="F183" s="810"/>
      <c r="G183" s="810"/>
      <c r="H183" s="811"/>
      <c r="I183" s="812"/>
      <c r="J183" s="810"/>
      <c r="K183" s="808"/>
      <c r="L183" s="813"/>
      <c r="M183" s="810"/>
      <c r="N183" s="808"/>
      <c r="O183" s="808"/>
      <c r="P183" s="808"/>
      <c r="Q183" s="809"/>
      <c r="R183" s="810"/>
      <c r="S183" s="810"/>
      <c r="T183" s="810"/>
      <c r="U183" s="810"/>
      <c r="V183" s="810"/>
      <c r="W183" s="810"/>
      <c r="X183" s="810"/>
      <c r="Y183" s="810"/>
      <c r="Z183" s="810"/>
      <c r="AA183" s="810"/>
    </row>
    <row r="184" spans="1:27" ht="12.75">
      <c r="A184" s="810"/>
      <c r="B184" s="809"/>
      <c r="C184" s="808"/>
      <c r="D184" s="808"/>
      <c r="E184" s="810"/>
      <c r="F184" s="810"/>
      <c r="G184" s="810"/>
      <c r="H184" s="811"/>
      <c r="I184" s="812"/>
      <c r="J184" s="810"/>
      <c r="K184" s="808"/>
      <c r="L184" s="813"/>
      <c r="M184" s="810"/>
      <c r="N184" s="808"/>
      <c r="O184" s="808"/>
      <c r="P184" s="808"/>
      <c r="Q184" s="809"/>
      <c r="R184" s="810"/>
      <c r="S184" s="810"/>
      <c r="T184" s="810"/>
      <c r="U184" s="810"/>
      <c r="V184" s="810"/>
      <c r="W184" s="810"/>
      <c r="X184" s="810"/>
      <c r="Y184" s="810"/>
      <c r="Z184" s="810"/>
      <c r="AA184" s="810"/>
    </row>
    <row r="185" spans="1:27" ht="12.75">
      <c r="A185" s="810"/>
      <c r="B185" s="809"/>
      <c r="C185" s="808"/>
      <c r="D185" s="808"/>
      <c r="E185" s="810"/>
      <c r="F185" s="810"/>
      <c r="G185" s="810"/>
      <c r="H185" s="811"/>
      <c r="I185" s="812"/>
      <c r="J185" s="810"/>
      <c r="K185" s="808"/>
      <c r="L185" s="813"/>
      <c r="M185" s="810"/>
      <c r="N185" s="808"/>
      <c r="O185" s="808"/>
      <c r="P185" s="808"/>
      <c r="Q185" s="809"/>
      <c r="R185" s="810"/>
      <c r="S185" s="810"/>
      <c r="T185" s="810"/>
      <c r="U185" s="810"/>
      <c r="V185" s="810"/>
      <c r="W185" s="810"/>
      <c r="X185" s="810"/>
      <c r="Y185" s="810"/>
      <c r="Z185" s="810"/>
      <c r="AA185" s="810"/>
    </row>
    <row r="186" spans="1:27" ht="12.75">
      <c r="A186" s="810"/>
      <c r="B186" s="809"/>
      <c r="C186" s="808"/>
      <c r="D186" s="808"/>
      <c r="E186" s="810"/>
      <c r="F186" s="810"/>
      <c r="G186" s="810"/>
      <c r="H186" s="811"/>
      <c r="I186" s="812"/>
      <c r="J186" s="810"/>
      <c r="K186" s="808"/>
      <c r="L186" s="813"/>
      <c r="M186" s="810"/>
      <c r="N186" s="808"/>
      <c r="O186" s="808"/>
      <c r="P186" s="808"/>
      <c r="Q186" s="809"/>
      <c r="R186" s="810"/>
      <c r="S186" s="810"/>
      <c r="T186" s="810"/>
      <c r="U186" s="810"/>
      <c r="V186" s="810"/>
      <c r="W186" s="810"/>
      <c r="X186" s="810"/>
      <c r="Y186" s="810"/>
      <c r="Z186" s="810"/>
      <c r="AA186" s="810"/>
    </row>
    <row r="187" spans="1:27" ht="12.75">
      <c r="A187" s="810"/>
      <c r="B187" s="809"/>
      <c r="C187" s="808"/>
      <c r="D187" s="808"/>
      <c r="E187" s="810"/>
      <c r="F187" s="810"/>
      <c r="G187" s="810"/>
      <c r="H187" s="811"/>
      <c r="I187" s="812"/>
      <c r="J187" s="810"/>
      <c r="K187" s="808"/>
      <c r="L187" s="813"/>
      <c r="M187" s="810"/>
      <c r="N187" s="808"/>
      <c r="O187" s="808"/>
      <c r="P187" s="808"/>
      <c r="Q187" s="809"/>
      <c r="R187" s="810"/>
      <c r="S187" s="810"/>
      <c r="T187" s="810"/>
      <c r="U187" s="810"/>
      <c r="V187" s="810"/>
      <c r="W187" s="810"/>
      <c r="X187" s="810"/>
      <c r="Y187" s="810"/>
      <c r="Z187" s="810"/>
      <c r="AA187" s="810"/>
    </row>
    <row r="188" spans="1:27" ht="12.75">
      <c r="A188" s="810"/>
      <c r="B188" s="809"/>
      <c r="C188" s="808"/>
      <c r="D188" s="808"/>
      <c r="E188" s="810"/>
      <c r="F188" s="810"/>
      <c r="G188" s="810"/>
      <c r="H188" s="811"/>
      <c r="I188" s="812"/>
      <c r="J188" s="810"/>
      <c r="K188" s="808"/>
      <c r="L188" s="813"/>
      <c r="M188" s="810"/>
      <c r="N188" s="808"/>
      <c r="O188" s="808"/>
      <c r="P188" s="808"/>
      <c r="Q188" s="809"/>
      <c r="R188" s="810"/>
      <c r="S188" s="810"/>
      <c r="T188" s="810"/>
      <c r="U188" s="810"/>
      <c r="V188" s="810"/>
      <c r="W188" s="810"/>
      <c r="X188" s="810"/>
      <c r="Y188" s="810"/>
      <c r="Z188" s="810"/>
      <c r="AA188" s="810"/>
    </row>
    <row r="189" spans="1:27" ht="12.75">
      <c r="A189" s="810"/>
      <c r="B189" s="809"/>
      <c r="C189" s="808"/>
      <c r="D189" s="808"/>
      <c r="E189" s="810"/>
      <c r="F189" s="810"/>
      <c r="G189" s="810"/>
      <c r="H189" s="811"/>
      <c r="I189" s="812"/>
      <c r="J189" s="810"/>
      <c r="K189" s="808"/>
      <c r="L189" s="813"/>
      <c r="M189" s="810"/>
      <c r="N189" s="808"/>
      <c r="O189" s="808"/>
      <c r="P189" s="808"/>
      <c r="Q189" s="809"/>
      <c r="R189" s="810"/>
      <c r="S189" s="810"/>
      <c r="T189" s="810"/>
      <c r="U189" s="810"/>
      <c r="V189" s="810"/>
      <c r="W189" s="810"/>
      <c r="X189" s="810"/>
      <c r="Y189" s="810"/>
      <c r="Z189" s="810"/>
      <c r="AA189" s="810"/>
    </row>
    <row r="190" spans="1:27" ht="12.75">
      <c r="A190" s="810"/>
      <c r="B190" s="809"/>
      <c r="C190" s="808"/>
      <c r="D190" s="808"/>
      <c r="E190" s="810"/>
      <c r="F190" s="810"/>
      <c r="G190" s="810"/>
      <c r="H190" s="811"/>
      <c r="I190" s="812"/>
      <c r="J190" s="810"/>
      <c r="K190" s="808"/>
      <c r="L190" s="813"/>
      <c r="M190" s="810"/>
      <c r="N190" s="808"/>
      <c r="O190" s="808"/>
      <c r="P190" s="808"/>
      <c r="Q190" s="809"/>
      <c r="R190" s="810"/>
      <c r="S190" s="810"/>
      <c r="T190" s="810"/>
      <c r="U190" s="810"/>
      <c r="V190" s="810"/>
      <c r="W190" s="810"/>
      <c r="X190" s="810"/>
      <c r="Y190" s="810"/>
      <c r="Z190" s="810"/>
      <c r="AA190" s="810"/>
    </row>
    <row r="191" spans="1:27" ht="12.75">
      <c r="A191" s="810"/>
      <c r="B191" s="809"/>
      <c r="C191" s="808"/>
      <c r="D191" s="808"/>
      <c r="E191" s="810"/>
      <c r="F191" s="810"/>
      <c r="G191" s="810"/>
      <c r="H191" s="811"/>
      <c r="I191" s="812"/>
      <c r="J191" s="810"/>
      <c r="K191" s="808"/>
      <c r="L191" s="813"/>
      <c r="M191" s="810"/>
      <c r="N191" s="808"/>
      <c r="O191" s="808"/>
      <c r="P191" s="808"/>
      <c r="Q191" s="809"/>
      <c r="R191" s="810"/>
      <c r="S191" s="810"/>
      <c r="T191" s="810"/>
      <c r="U191" s="810"/>
      <c r="V191" s="810"/>
      <c r="W191" s="810"/>
      <c r="X191" s="810"/>
      <c r="Y191" s="810"/>
      <c r="Z191" s="810"/>
      <c r="AA191" s="810"/>
    </row>
    <row r="192" spans="1:27" ht="12.75">
      <c r="A192" s="810"/>
      <c r="B192" s="809"/>
      <c r="C192" s="808"/>
      <c r="D192" s="808"/>
      <c r="E192" s="810"/>
      <c r="F192" s="810"/>
      <c r="G192" s="810"/>
      <c r="H192" s="811"/>
      <c r="I192" s="812"/>
      <c r="J192" s="810"/>
      <c r="K192" s="808"/>
      <c r="L192" s="813"/>
      <c r="M192" s="810"/>
      <c r="N192" s="808"/>
      <c r="O192" s="808"/>
      <c r="P192" s="808"/>
      <c r="Q192" s="809"/>
      <c r="R192" s="810"/>
      <c r="S192" s="810"/>
      <c r="T192" s="810"/>
      <c r="U192" s="810"/>
      <c r="V192" s="810"/>
      <c r="W192" s="810"/>
      <c r="X192" s="810"/>
      <c r="Y192" s="810"/>
      <c r="Z192" s="810"/>
      <c r="AA192" s="810"/>
    </row>
    <row r="193" spans="1:27" ht="12.75">
      <c r="A193" s="810"/>
      <c r="B193" s="809"/>
      <c r="C193" s="808"/>
      <c r="D193" s="808"/>
      <c r="E193" s="810"/>
      <c r="F193" s="810"/>
      <c r="G193" s="810"/>
      <c r="H193" s="811"/>
      <c r="I193" s="812"/>
      <c r="J193" s="810"/>
      <c r="K193" s="808"/>
      <c r="L193" s="813"/>
      <c r="M193" s="810"/>
      <c r="N193" s="808"/>
      <c r="O193" s="808"/>
      <c r="P193" s="808"/>
      <c r="Q193" s="809"/>
      <c r="R193" s="810"/>
      <c r="S193" s="810"/>
      <c r="T193" s="810"/>
      <c r="U193" s="810"/>
      <c r="V193" s="810"/>
      <c r="W193" s="810"/>
      <c r="X193" s="810"/>
      <c r="Y193" s="810"/>
      <c r="Z193" s="810"/>
      <c r="AA193" s="810"/>
    </row>
    <row r="194" spans="1:27" ht="12.75">
      <c r="A194" s="810"/>
      <c r="B194" s="809"/>
      <c r="C194" s="808"/>
      <c r="D194" s="808"/>
      <c r="E194" s="810"/>
      <c r="F194" s="810"/>
      <c r="G194" s="810"/>
      <c r="H194" s="811"/>
      <c r="I194" s="812"/>
      <c r="J194" s="810"/>
      <c r="K194" s="808"/>
      <c r="L194" s="813"/>
      <c r="M194" s="810"/>
      <c r="N194" s="808"/>
      <c r="O194" s="808"/>
      <c r="P194" s="808"/>
      <c r="Q194" s="809"/>
      <c r="R194" s="810"/>
      <c r="S194" s="810"/>
      <c r="T194" s="810"/>
      <c r="U194" s="810"/>
      <c r="V194" s="810"/>
      <c r="W194" s="810"/>
      <c r="X194" s="810"/>
      <c r="Y194" s="810"/>
      <c r="Z194" s="810"/>
      <c r="AA194" s="810"/>
    </row>
    <row r="195" spans="1:27" ht="12.75">
      <c r="A195" s="810"/>
      <c r="B195" s="809"/>
      <c r="C195" s="808"/>
      <c r="D195" s="808"/>
      <c r="E195" s="810"/>
      <c r="F195" s="810"/>
      <c r="G195" s="810"/>
      <c r="H195" s="811"/>
      <c r="I195" s="812"/>
      <c r="J195" s="810"/>
      <c r="K195" s="808"/>
      <c r="L195" s="813"/>
      <c r="M195" s="810"/>
      <c r="N195" s="808"/>
      <c r="O195" s="808"/>
      <c r="P195" s="808"/>
      <c r="Q195" s="809"/>
      <c r="R195" s="810"/>
      <c r="S195" s="810"/>
      <c r="T195" s="810"/>
      <c r="U195" s="810"/>
      <c r="V195" s="810"/>
      <c r="W195" s="810"/>
      <c r="X195" s="810"/>
      <c r="Y195" s="810"/>
      <c r="Z195" s="810"/>
      <c r="AA195" s="810"/>
    </row>
    <row r="196" spans="1:27" ht="12.75">
      <c r="A196" s="810"/>
      <c r="B196" s="809"/>
      <c r="C196" s="808"/>
      <c r="D196" s="808"/>
      <c r="E196" s="810"/>
      <c r="F196" s="810"/>
      <c r="G196" s="810"/>
      <c r="H196" s="811"/>
      <c r="I196" s="812"/>
      <c r="J196" s="810"/>
      <c r="K196" s="808"/>
      <c r="L196" s="813"/>
      <c r="M196" s="810"/>
      <c r="N196" s="808"/>
      <c r="O196" s="808"/>
      <c r="P196" s="808"/>
      <c r="Q196" s="809"/>
      <c r="R196" s="810"/>
      <c r="S196" s="810"/>
      <c r="T196" s="810"/>
      <c r="U196" s="810"/>
      <c r="V196" s="810"/>
      <c r="W196" s="810"/>
      <c r="X196" s="810"/>
      <c r="Y196" s="810"/>
      <c r="Z196" s="810"/>
      <c r="AA196" s="810"/>
    </row>
    <row r="197" spans="1:27" ht="12.75">
      <c r="A197" s="810"/>
      <c r="B197" s="809"/>
      <c r="C197" s="808"/>
      <c r="D197" s="808"/>
      <c r="E197" s="810"/>
      <c r="F197" s="810"/>
      <c r="G197" s="810"/>
      <c r="H197" s="811"/>
      <c r="I197" s="812"/>
      <c r="J197" s="810"/>
      <c r="K197" s="808"/>
      <c r="L197" s="813"/>
      <c r="M197" s="810"/>
      <c r="N197" s="808"/>
      <c r="O197" s="808"/>
      <c r="P197" s="808"/>
      <c r="Q197" s="809"/>
      <c r="R197" s="810"/>
      <c r="S197" s="810"/>
      <c r="T197" s="810"/>
      <c r="U197" s="810"/>
      <c r="V197" s="810"/>
      <c r="W197" s="810"/>
      <c r="X197" s="810"/>
      <c r="Y197" s="810"/>
      <c r="Z197" s="810"/>
      <c r="AA197" s="810"/>
    </row>
    <row r="198" spans="1:27" ht="12.75">
      <c r="A198" s="810"/>
      <c r="B198" s="809"/>
      <c r="C198" s="808"/>
      <c r="D198" s="808"/>
      <c r="E198" s="810"/>
      <c r="F198" s="810"/>
      <c r="G198" s="810"/>
      <c r="H198" s="811"/>
      <c r="I198" s="812"/>
      <c r="J198" s="810"/>
      <c r="K198" s="808"/>
      <c r="L198" s="813"/>
      <c r="M198" s="810"/>
      <c r="N198" s="808"/>
      <c r="O198" s="808"/>
      <c r="P198" s="808"/>
      <c r="Q198" s="809"/>
      <c r="R198" s="810"/>
      <c r="S198" s="810"/>
      <c r="T198" s="810"/>
      <c r="U198" s="810"/>
      <c r="V198" s="810"/>
      <c r="W198" s="810"/>
      <c r="X198" s="810"/>
      <c r="Y198" s="810"/>
      <c r="Z198" s="810"/>
      <c r="AA198" s="810"/>
    </row>
    <row r="199" spans="1:27" ht="12.75">
      <c r="A199" s="810"/>
      <c r="B199" s="809"/>
      <c r="C199" s="808"/>
      <c r="D199" s="808"/>
      <c r="E199" s="810"/>
      <c r="F199" s="810"/>
      <c r="G199" s="810"/>
      <c r="H199" s="811"/>
      <c r="I199" s="812"/>
      <c r="J199" s="810"/>
      <c r="K199" s="808"/>
      <c r="L199" s="813"/>
      <c r="M199" s="810"/>
      <c r="N199" s="808"/>
      <c r="O199" s="808"/>
      <c r="P199" s="808"/>
      <c r="Q199" s="809"/>
      <c r="R199" s="810"/>
      <c r="S199" s="810"/>
      <c r="T199" s="810"/>
      <c r="U199" s="810"/>
      <c r="V199" s="810"/>
      <c r="W199" s="810"/>
      <c r="X199" s="810"/>
      <c r="Y199" s="810"/>
      <c r="Z199" s="810"/>
      <c r="AA199" s="810"/>
    </row>
    <row r="200" spans="1:27" ht="12.75">
      <c r="A200" s="810"/>
      <c r="B200" s="809"/>
      <c r="C200" s="808"/>
      <c r="D200" s="808"/>
      <c r="E200" s="810"/>
      <c r="F200" s="810"/>
      <c r="G200" s="810"/>
      <c r="H200" s="811"/>
      <c r="I200" s="812"/>
      <c r="J200" s="810"/>
      <c r="K200" s="808"/>
      <c r="L200" s="813"/>
      <c r="M200" s="810"/>
      <c r="N200" s="808"/>
      <c r="O200" s="808"/>
      <c r="P200" s="808"/>
      <c r="Q200" s="809"/>
      <c r="R200" s="810"/>
      <c r="S200" s="810"/>
      <c r="T200" s="810"/>
      <c r="U200" s="810"/>
      <c r="V200" s="810"/>
      <c r="W200" s="810"/>
      <c r="X200" s="810"/>
      <c r="Y200" s="810"/>
      <c r="Z200" s="810"/>
      <c r="AA200" s="810"/>
    </row>
    <row r="201" spans="1:27" ht="12.75">
      <c r="A201" s="810"/>
      <c r="B201" s="809"/>
      <c r="C201" s="808"/>
      <c r="D201" s="808"/>
      <c r="E201" s="810"/>
      <c r="F201" s="810"/>
      <c r="G201" s="810"/>
      <c r="H201" s="811"/>
      <c r="I201" s="812"/>
      <c r="J201" s="810"/>
      <c r="K201" s="808"/>
      <c r="L201" s="813"/>
      <c r="M201" s="810"/>
      <c r="N201" s="808"/>
      <c r="O201" s="808"/>
      <c r="P201" s="808"/>
      <c r="Q201" s="809"/>
      <c r="R201" s="810"/>
      <c r="S201" s="810"/>
      <c r="T201" s="810"/>
      <c r="U201" s="810"/>
      <c r="V201" s="810"/>
      <c r="W201" s="810"/>
      <c r="X201" s="810"/>
      <c r="Y201" s="810"/>
      <c r="Z201" s="810"/>
      <c r="AA201" s="810"/>
    </row>
    <row r="202" spans="1:27" ht="12.75">
      <c r="A202" s="810"/>
      <c r="B202" s="809"/>
      <c r="C202" s="808"/>
      <c r="D202" s="808"/>
      <c r="E202" s="810"/>
      <c r="F202" s="810"/>
      <c r="G202" s="810"/>
      <c r="H202" s="811"/>
      <c r="I202" s="812"/>
      <c r="J202" s="810"/>
      <c r="K202" s="808"/>
      <c r="L202" s="813"/>
      <c r="M202" s="810"/>
      <c r="N202" s="808"/>
      <c r="O202" s="808"/>
      <c r="P202" s="808"/>
      <c r="Q202" s="809"/>
      <c r="R202" s="810"/>
      <c r="S202" s="810"/>
      <c r="T202" s="810"/>
      <c r="U202" s="810"/>
      <c r="V202" s="810"/>
      <c r="W202" s="810"/>
      <c r="X202" s="810"/>
      <c r="Y202" s="810"/>
      <c r="Z202" s="810"/>
      <c r="AA202" s="810"/>
    </row>
    <row r="203" spans="1:27" ht="12.75">
      <c r="A203" s="810"/>
      <c r="B203" s="809"/>
      <c r="C203" s="808"/>
      <c r="D203" s="808"/>
      <c r="E203" s="810"/>
      <c r="F203" s="810"/>
      <c r="G203" s="810"/>
      <c r="H203" s="811"/>
      <c r="I203" s="812"/>
      <c r="J203" s="810"/>
      <c r="K203" s="808"/>
      <c r="L203" s="813"/>
      <c r="M203" s="810"/>
      <c r="N203" s="808"/>
      <c r="O203" s="808"/>
      <c r="P203" s="808"/>
      <c r="Q203" s="809"/>
      <c r="R203" s="810"/>
      <c r="S203" s="810"/>
      <c r="T203" s="810"/>
      <c r="U203" s="810"/>
      <c r="V203" s="810"/>
      <c r="W203" s="810"/>
      <c r="X203" s="810"/>
      <c r="Y203" s="810"/>
      <c r="Z203" s="810"/>
      <c r="AA203" s="810"/>
    </row>
    <row r="204" spans="1:27" ht="12.75">
      <c r="A204" s="810"/>
      <c r="B204" s="809"/>
      <c r="C204" s="808"/>
      <c r="D204" s="808"/>
      <c r="E204" s="810"/>
      <c r="F204" s="810"/>
      <c r="G204" s="810"/>
      <c r="H204" s="811"/>
      <c r="I204" s="812"/>
      <c r="J204" s="810"/>
      <c r="K204" s="808"/>
      <c r="L204" s="813"/>
      <c r="M204" s="810"/>
      <c r="N204" s="808"/>
      <c r="O204" s="808"/>
      <c r="P204" s="808"/>
      <c r="Q204" s="809"/>
      <c r="R204" s="810"/>
      <c r="S204" s="810"/>
      <c r="T204" s="810"/>
      <c r="U204" s="810"/>
      <c r="V204" s="810"/>
      <c r="W204" s="810"/>
      <c r="X204" s="810"/>
      <c r="Y204" s="810"/>
      <c r="Z204" s="810"/>
      <c r="AA204" s="810"/>
    </row>
    <row r="205" spans="1:27" ht="12.75">
      <c r="A205" s="810"/>
      <c r="B205" s="809"/>
      <c r="C205" s="808"/>
      <c r="D205" s="808"/>
      <c r="E205" s="810"/>
      <c r="F205" s="810"/>
      <c r="G205" s="810"/>
      <c r="H205" s="811"/>
      <c r="I205" s="812"/>
      <c r="J205" s="810"/>
      <c r="K205" s="808"/>
      <c r="L205" s="813"/>
      <c r="M205" s="810"/>
      <c r="N205" s="808"/>
      <c r="O205" s="808"/>
      <c r="P205" s="808"/>
      <c r="Q205" s="809"/>
      <c r="R205" s="810"/>
      <c r="S205" s="810"/>
      <c r="T205" s="810"/>
      <c r="U205" s="810"/>
      <c r="V205" s="810"/>
      <c r="W205" s="810"/>
      <c r="X205" s="810"/>
      <c r="Y205" s="810"/>
      <c r="Z205" s="810"/>
      <c r="AA205" s="810"/>
    </row>
    <row r="206" spans="1:27" ht="12.75">
      <c r="A206" s="810"/>
      <c r="B206" s="809"/>
      <c r="C206" s="808"/>
      <c r="D206" s="808"/>
      <c r="E206" s="810"/>
      <c r="F206" s="810"/>
      <c r="G206" s="810"/>
      <c r="H206" s="811"/>
      <c r="I206" s="812"/>
      <c r="J206" s="810"/>
      <c r="K206" s="808"/>
      <c r="L206" s="813"/>
      <c r="M206" s="810"/>
      <c r="N206" s="808"/>
      <c r="O206" s="808"/>
      <c r="P206" s="808"/>
      <c r="Q206" s="809"/>
      <c r="R206" s="810"/>
      <c r="S206" s="810"/>
      <c r="T206" s="810"/>
      <c r="U206" s="810"/>
      <c r="V206" s="810"/>
      <c r="W206" s="810"/>
      <c r="X206" s="810"/>
      <c r="Y206" s="810"/>
      <c r="Z206" s="810"/>
      <c r="AA206" s="810"/>
    </row>
    <row r="207" spans="1:27" ht="12.75">
      <c r="A207" s="810"/>
      <c r="B207" s="809"/>
      <c r="C207" s="808"/>
      <c r="D207" s="808"/>
      <c r="E207" s="810"/>
      <c r="F207" s="810"/>
      <c r="G207" s="810"/>
      <c r="H207" s="811"/>
      <c r="I207" s="812"/>
      <c r="J207" s="810"/>
      <c r="K207" s="808"/>
      <c r="L207" s="813"/>
      <c r="M207" s="810"/>
      <c r="N207" s="808"/>
      <c r="O207" s="808"/>
      <c r="P207" s="808"/>
      <c r="Q207" s="809"/>
      <c r="R207" s="810"/>
      <c r="S207" s="810"/>
      <c r="T207" s="810"/>
      <c r="U207" s="810"/>
      <c r="V207" s="810"/>
      <c r="W207" s="810"/>
      <c r="X207" s="810"/>
      <c r="Y207" s="810"/>
      <c r="Z207" s="810"/>
      <c r="AA207" s="810"/>
    </row>
    <row r="208" spans="1:27" ht="12.75">
      <c r="A208" s="810"/>
      <c r="B208" s="809"/>
      <c r="C208" s="808"/>
      <c r="D208" s="808"/>
      <c r="E208" s="810"/>
      <c r="F208" s="810"/>
      <c r="G208" s="810"/>
      <c r="H208" s="811"/>
      <c r="I208" s="812"/>
      <c r="J208" s="810"/>
      <c r="K208" s="808"/>
      <c r="L208" s="813"/>
      <c r="M208" s="810"/>
      <c r="N208" s="808"/>
      <c r="O208" s="808"/>
      <c r="P208" s="808"/>
      <c r="Q208" s="809"/>
      <c r="R208" s="810"/>
      <c r="S208" s="810"/>
      <c r="T208" s="810"/>
      <c r="U208" s="810"/>
      <c r="V208" s="810"/>
      <c r="W208" s="810"/>
      <c r="X208" s="810"/>
      <c r="Y208" s="810"/>
      <c r="Z208" s="810"/>
      <c r="AA208" s="810"/>
    </row>
    <row r="209" spans="1:27" ht="12.75">
      <c r="A209" s="810"/>
      <c r="B209" s="809"/>
      <c r="C209" s="808"/>
      <c r="D209" s="808"/>
      <c r="E209" s="810"/>
      <c r="F209" s="810"/>
      <c r="G209" s="810"/>
      <c r="H209" s="811"/>
      <c r="I209" s="812"/>
      <c r="J209" s="810"/>
      <c r="K209" s="808"/>
      <c r="L209" s="813"/>
      <c r="M209" s="810"/>
      <c r="N209" s="808"/>
      <c r="O209" s="808"/>
      <c r="P209" s="808"/>
      <c r="Q209" s="809"/>
      <c r="R209" s="810"/>
      <c r="S209" s="810"/>
      <c r="T209" s="810"/>
      <c r="U209" s="810"/>
      <c r="V209" s="810"/>
      <c r="W209" s="810"/>
      <c r="X209" s="810"/>
      <c r="Y209" s="810"/>
      <c r="Z209" s="810"/>
      <c r="AA209" s="810"/>
    </row>
    <row r="210" spans="1:27" ht="12.75">
      <c r="A210" s="810"/>
      <c r="B210" s="809"/>
      <c r="C210" s="808"/>
      <c r="D210" s="808"/>
      <c r="E210" s="810"/>
      <c r="F210" s="810"/>
      <c r="G210" s="810"/>
      <c r="H210" s="811"/>
      <c r="I210" s="812"/>
      <c r="J210" s="810"/>
      <c r="K210" s="808"/>
      <c r="L210" s="813"/>
      <c r="M210" s="810"/>
      <c r="N210" s="808"/>
      <c r="O210" s="808"/>
      <c r="P210" s="808"/>
      <c r="Q210" s="809"/>
      <c r="R210" s="810"/>
      <c r="S210" s="810"/>
      <c r="T210" s="810"/>
      <c r="U210" s="810"/>
      <c r="V210" s="810"/>
      <c r="W210" s="810"/>
      <c r="X210" s="810"/>
      <c r="Y210" s="810"/>
      <c r="Z210" s="810"/>
      <c r="AA210" s="810"/>
    </row>
    <row r="211" spans="1:27" ht="12.75">
      <c r="A211" s="810"/>
      <c r="B211" s="809"/>
      <c r="C211" s="808"/>
      <c r="D211" s="808"/>
      <c r="E211" s="810"/>
      <c r="F211" s="810"/>
      <c r="G211" s="810"/>
      <c r="H211" s="811"/>
      <c r="I211" s="812"/>
      <c r="J211" s="810"/>
      <c r="K211" s="808"/>
      <c r="L211" s="813"/>
      <c r="M211" s="810"/>
      <c r="N211" s="808"/>
      <c r="O211" s="808"/>
      <c r="P211" s="808"/>
      <c r="Q211" s="809"/>
      <c r="R211" s="810"/>
      <c r="S211" s="810"/>
      <c r="T211" s="810"/>
      <c r="U211" s="810"/>
      <c r="V211" s="810"/>
      <c r="W211" s="810"/>
      <c r="X211" s="810"/>
      <c r="Y211" s="810"/>
      <c r="Z211" s="810"/>
      <c r="AA211" s="810"/>
    </row>
    <row r="212" spans="1:27" ht="12.75">
      <c r="A212" s="810"/>
      <c r="B212" s="809"/>
      <c r="C212" s="808"/>
      <c r="D212" s="808"/>
      <c r="E212" s="810"/>
      <c r="F212" s="810"/>
      <c r="G212" s="810"/>
      <c r="H212" s="811"/>
      <c r="I212" s="812"/>
      <c r="J212" s="810"/>
      <c r="K212" s="808"/>
      <c r="L212" s="813"/>
      <c r="M212" s="810"/>
      <c r="N212" s="808"/>
      <c r="O212" s="808"/>
      <c r="P212" s="808"/>
      <c r="Q212" s="809"/>
      <c r="R212" s="810"/>
      <c r="S212" s="810"/>
      <c r="T212" s="810"/>
      <c r="U212" s="810"/>
      <c r="V212" s="810"/>
      <c r="W212" s="810"/>
      <c r="X212" s="810"/>
      <c r="Y212" s="810"/>
      <c r="Z212" s="810"/>
      <c r="AA212" s="810"/>
    </row>
    <row r="213" spans="1:27" ht="12.75">
      <c r="A213" s="810"/>
      <c r="B213" s="809"/>
      <c r="C213" s="808"/>
      <c r="D213" s="808"/>
      <c r="E213" s="810"/>
      <c r="F213" s="810"/>
      <c r="G213" s="810"/>
      <c r="H213" s="811"/>
      <c r="I213" s="812"/>
      <c r="J213" s="810"/>
      <c r="K213" s="808"/>
      <c r="L213" s="813"/>
      <c r="M213" s="810"/>
      <c r="N213" s="808"/>
      <c r="O213" s="808"/>
      <c r="P213" s="808"/>
      <c r="Q213" s="809"/>
      <c r="R213" s="810"/>
      <c r="S213" s="810"/>
      <c r="T213" s="810"/>
      <c r="U213" s="810"/>
      <c r="V213" s="810"/>
      <c r="W213" s="810"/>
      <c r="X213" s="810"/>
      <c r="Y213" s="810"/>
      <c r="Z213" s="810"/>
      <c r="AA213" s="810"/>
    </row>
    <row r="214" spans="1:27" ht="12.75">
      <c r="A214" s="810"/>
      <c r="B214" s="809"/>
      <c r="C214" s="808"/>
      <c r="D214" s="808"/>
      <c r="E214" s="810"/>
      <c r="F214" s="810"/>
      <c r="G214" s="810"/>
      <c r="H214" s="811"/>
      <c r="I214" s="812"/>
      <c r="J214" s="810"/>
      <c r="K214" s="808"/>
      <c r="L214" s="813"/>
      <c r="M214" s="810"/>
      <c r="N214" s="808"/>
      <c r="O214" s="808"/>
      <c r="P214" s="808"/>
      <c r="Q214" s="809"/>
      <c r="R214" s="810"/>
      <c r="S214" s="810"/>
      <c r="T214" s="810"/>
      <c r="U214" s="810"/>
      <c r="V214" s="810"/>
      <c r="W214" s="810"/>
      <c r="X214" s="810"/>
      <c r="Y214" s="810"/>
      <c r="Z214" s="810"/>
      <c r="AA214" s="810"/>
    </row>
    <row r="215" spans="1:27" ht="12.75">
      <c r="A215" s="810"/>
      <c r="B215" s="809"/>
      <c r="C215" s="808"/>
      <c r="D215" s="808"/>
      <c r="E215" s="810"/>
      <c r="F215" s="810"/>
      <c r="G215" s="810"/>
      <c r="H215" s="811"/>
      <c r="I215" s="812"/>
      <c r="J215" s="810"/>
      <c r="K215" s="808"/>
      <c r="L215" s="813"/>
      <c r="M215" s="810"/>
      <c r="N215" s="808"/>
      <c r="O215" s="808"/>
      <c r="P215" s="808"/>
      <c r="Q215" s="809"/>
      <c r="R215" s="810"/>
      <c r="S215" s="810"/>
      <c r="T215" s="810"/>
      <c r="U215" s="810"/>
      <c r="V215" s="810"/>
      <c r="W215" s="810"/>
      <c r="X215" s="810"/>
      <c r="Y215" s="810"/>
      <c r="Z215" s="810"/>
      <c r="AA215" s="810"/>
    </row>
    <row r="216" spans="1:27" ht="12.75">
      <c r="A216" s="810"/>
      <c r="B216" s="809"/>
      <c r="C216" s="808"/>
      <c r="D216" s="808"/>
      <c r="E216" s="810"/>
      <c r="F216" s="810"/>
      <c r="G216" s="810"/>
      <c r="H216" s="811"/>
      <c r="I216" s="812"/>
      <c r="J216" s="810"/>
      <c r="K216" s="808"/>
      <c r="L216" s="813"/>
      <c r="M216" s="810"/>
      <c r="N216" s="808"/>
      <c r="O216" s="808"/>
      <c r="P216" s="808"/>
      <c r="Q216" s="809"/>
      <c r="R216" s="810"/>
      <c r="S216" s="810"/>
      <c r="T216" s="810"/>
      <c r="U216" s="810"/>
      <c r="V216" s="810"/>
      <c r="W216" s="810"/>
      <c r="X216" s="810"/>
      <c r="Y216" s="810"/>
      <c r="Z216" s="810"/>
      <c r="AA216" s="810"/>
    </row>
    <row r="217" spans="1:27" ht="12.75">
      <c r="A217" s="810"/>
      <c r="B217" s="809"/>
      <c r="C217" s="808"/>
      <c r="D217" s="808"/>
      <c r="E217" s="810"/>
      <c r="F217" s="810"/>
      <c r="G217" s="810"/>
      <c r="H217" s="811"/>
      <c r="I217" s="812"/>
      <c r="J217" s="810"/>
      <c r="K217" s="808"/>
      <c r="L217" s="813"/>
      <c r="M217" s="810"/>
      <c r="N217" s="808"/>
      <c r="O217" s="808"/>
      <c r="P217" s="808"/>
      <c r="Q217" s="809"/>
      <c r="R217" s="810"/>
      <c r="S217" s="810"/>
      <c r="T217" s="810"/>
      <c r="U217" s="810"/>
      <c r="V217" s="810"/>
      <c r="W217" s="810"/>
      <c r="X217" s="810"/>
      <c r="Y217" s="810"/>
      <c r="Z217" s="810"/>
      <c r="AA217" s="810"/>
    </row>
    <row r="218" spans="1:27" ht="12.75">
      <c r="A218" s="810"/>
      <c r="B218" s="809"/>
      <c r="C218" s="808"/>
      <c r="D218" s="808"/>
      <c r="E218" s="810"/>
      <c r="F218" s="810"/>
      <c r="G218" s="810"/>
      <c r="H218" s="811"/>
      <c r="I218" s="812"/>
      <c r="J218" s="810"/>
      <c r="K218" s="808"/>
      <c r="L218" s="813"/>
      <c r="M218" s="810"/>
      <c r="N218" s="808"/>
      <c r="O218" s="808"/>
      <c r="P218" s="808"/>
      <c r="Q218" s="809"/>
      <c r="R218" s="810"/>
      <c r="S218" s="810"/>
      <c r="T218" s="810"/>
      <c r="U218" s="810"/>
      <c r="V218" s="810"/>
      <c r="W218" s="810"/>
      <c r="X218" s="810"/>
      <c r="Y218" s="810"/>
      <c r="Z218" s="810"/>
      <c r="AA218" s="810"/>
    </row>
    <row r="219" spans="1:27" ht="12.75">
      <c r="A219" s="810"/>
      <c r="B219" s="809"/>
      <c r="C219" s="808"/>
      <c r="D219" s="808"/>
      <c r="E219" s="810"/>
      <c r="F219" s="810"/>
      <c r="G219" s="810"/>
      <c r="H219" s="811"/>
      <c r="I219" s="812"/>
      <c r="J219" s="810"/>
      <c r="K219" s="808"/>
      <c r="L219" s="813"/>
      <c r="M219" s="810"/>
      <c r="N219" s="808"/>
      <c r="O219" s="808"/>
      <c r="P219" s="808"/>
      <c r="Q219" s="809"/>
      <c r="R219" s="810"/>
      <c r="S219" s="810"/>
      <c r="T219" s="810"/>
      <c r="U219" s="810"/>
      <c r="V219" s="810"/>
      <c r="W219" s="810"/>
      <c r="X219" s="810"/>
      <c r="Y219" s="810"/>
      <c r="Z219" s="810"/>
      <c r="AA219" s="810"/>
    </row>
    <row r="220" spans="1:27" ht="12.75">
      <c r="A220" s="810"/>
      <c r="B220" s="809"/>
      <c r="C220" s="808"/>
      <c r="D220" s="808"/>
      <c r="E220" s="810"/>
      <c r="F220" s="810"/>
      <c r="G220" s="810"/>
      <c r="H220" s="811"/>
      <c r="I220" s="812"/>
      <c r="J220" s="810"/>
      <c r="K220" s="808"/>
      <c r="L220" s="813"/>
      <c r="M220" s="810"/>
      <c r="N220" s="808"/>
      <c r="O220" s="808"/>
      <c r="P220" s="808"/>
      <c r="Q220" s="809"/>
      <c r="R220" s="810"/>
      <c r="S220" s="810"/>
      <c r="T220" s="810"/>
      <c r="U220" s="810"/>
      <c r="V220" s="810"/>
      <c r="W220" s="810"/>
      <c r="X220" s="810"/>
      <c r="Y220" s="810"/>
      <c r="Z220" s="810"/>
      <c r="AA220" s="810"/>
    </row>
    <row r="221" spans="1:27" ht="12.75">
      <c r="A221" s="810"/>
      <c r="B221" s="809"/>
      <c r="C221" s="808"/>
      <c r="D221" s="808"/>
      <c r="E221" s="810"/>
      <c r="F221" s="810"/>
      <c r="G221" s="810"/>
      <c r="H221" s="811"/>
      <c r="I221" s="812"/>
      <c r="J221" s="810"/>
      <c r="K221" s="808"/>
      <c r="L221" s="813"/>
      <c r="M221" s="810"/>
      <c r="N221" s="808"/>
      <c r="O221" s="808"/>
      <c r="P221" s="808"/>
      <c r="Q221" s="809"/>
      <c r="R221" s="810"/>
      <c r="S221" s="810"/>
      <c r="T221" s="810"/>
      <c r="U221" s="810"/>
      <c r="V221" s="810"/>
      <c r="W221" s="810"/>
      <c r="X221" s="810"/>
      <c r="Y221" s="810"/>
      <c r="Z221" s="810"/>
      <c r="AA221" s="810"/>
    </row>
    <row r="222" spans="1:27" ht="12.75">
      <c r="A222" s="810"/>
      <c r="B222" s="809"/>
      <c r="C222" s="808"/>
      <c r="D222" s="808"/>
      <c r="E222" s="810"/>
      <c r="F222" s="810"/>
      <c r="G222" s="810"/>
      <c r="H222" s="811"/>
      <c r="I222" s="812"/>
      <c r="J222" s="810"/>
      <c r="K222" s="808"/>
      <c r="L222" s="813"/>
      <c r="M222" s="810"/>
      <c r="N222" s="808"/>
      <c r="O222" s="808"/>
      <c r="P222" s="808"/>
      <c r="Q222" s="809"/>
      <c r="R222" s="810"/>
      <c r="S222" s="810"/>
      <c r="T222" s="810"/>
      <c r="U222" s="810"/>
      <c r="V222" s="810"/>
      <c r="W222" s="810"/>
      <c r="X222" s="810"/>
      <c r="Y222" s="810"/>
      <c r="Z222" s="810"/>
      <c r="AA222" s="810"/>
    </row>
    <row r="223" spans="1:27" ht="12.75">
      <c r="A223" s="810"/>
      <c r="B223" s="809"/>
      <c r="C223" s="808"/>
      <c r="D223" s="808"/>
      <c r="E223" s="810"/>
      <c r="F223" s="810"/>
      <c r="G223" s="810"/>
      <c r="H223" s="811"/>
      <c r="I223" s="812"/>
      <c r="J223" s="810"/>
      <c r="K223" s="808"/>
      <c r="L223" s="813"/>
      <c r="M223" s="810"/>
      <c r="N223" s="808"/>
      <c r="O223" s="808"/>
      <c r="P223" s="808"/>
      <c r="Q223" s="809"/>
      <c r="R223" s="810"/>
      <c r="S223" s="810"/>
      <c r="T223" s="810"/>
      <c r="U223" s="810"/>
      <c r="V223" s="810"/>
      <c r="W223" s="810"/>
      <c r="X223" s="810"/>
      <c r="Y223" s="810"/>
      <c r="Z223" s="810"/>
      <c r="AA223" s="810"/>
    </row>
    <row r="224" spans="1:27" ht="12.75">
      <c r="A224" s="810"/>
      <c r="B224" s="809"/>
      <c r="C224" s="808"/>
      <c r="D224" s="808"/>
      <c r="E224" s="810"/>
      <c r="F224" s="810"/>
      <c r="G224" s="810"/>
      <c r="H224" s="811"/>
      <c r="I224" s="812"/>
      <c r="J224" s="810"/>
      <c r="K224" s="808"/>
      <c r="L224" s="813"/>
      <c r="M224" s="810"/>
      <c r="N224" s="808"/>
      <c r="O224" s="808"/>
      <c r="P224" s="808"/>
      <c r="Q224" s="809"/>
      <c r="R224" s="810"/>
      <c r="S224" s="810"/>
      <c r="T224" s="810"/>
      <c r="U224" s="810"/>
      <c r="V224" s="810"/>
      <c r="W224" s="810"/>
      <c r="X224" s="810"/>
      <c r="Y224" s="810"/>
      <c r="Z224" s="810"/>
      <c r="AA224" s="810"/>
    </row>
    <row r="225" spans="1:27" ht="12.75">
      <c r="A225" s="810"/>
      <c r="B225" s="809"/>
      <c r="C225" s="808"/>
      <c r="D225" s="808"/>
      <c r="E225" s="810"/>
      <c r="F225" s="810"/>
      <c r="G225" s="810"/>
      <c r="H225" s="811"/>
      <c r="I225" s="812"/>
      <c r="J225" s="810"/>
      <c r="K225" s="808"/>
      <c r="L225" s="813"/>
      <c r="M225" s="810"/>
      <c r="N225" s="808"/>
      <c r="O225" s="808"/>
      <c r="P225" s="808"/>
      <c r="Q225" s="809"/>
      <c r="R225" s="810"/>
      <c r="S225" s="810"/>
      <c r="T225" s="810"/>
      <c r="U225" s="810"/>
      <c r="V225" s="810"/>
      <c r="W225" s="810"/>
      <c r="X225" s="810"/>
      <c r="Y225" s="810"/>
      <c r="Z225" s="810"/>
      <c r="AA225" s="810"/>
    </row>
    <row r="226" spans="1:27" ht="12.75">
      <c r="A226" s="810"/>
      <c r="B226" s="809"/>
      <c r="C226" s="808"/>
      <c r="D226" s="808"/>
      <c r="E226" s="810"/>
      <c r="F226" s="810"/>
      <c r="G226" s="810"/>
      <c r="H226" s="811"/>
      <c r="I226" s="812"/>
      <c r="J226" s="810"/>
      <c r="K226" s="808"/>
      <c r="L226" s="813"/>
      <c r="M226" s="810"/>
      <c r="N226" s="808"/>
      <c r="O226" s="808"/>
      <c r="P226" s="808"/>
      <c r="Q226" s="809"/>
      <c r="R226" s="810"/>
      <c r="S226" s="810"/>
      <c r="T226" s="810"/>
      <c r="U226" s="810"/>
      <c r="V226" s="810"/>
      <c r="W226" s="810"/>
      <c r="X226" s="810"/>
      <c r="Y226" s="810"/>
      <c r="Z226" s="810"/>
      <c r="AA226" s="810"/>
    </row>
    <row r="227" spans="1:27" ht="12.75">
      <c r="A227" s="810"/>
      <c r="B227" s="809"/>
      <c r="C227" s="808"/>
      <c r="D227" s="808"/>
      <c r="E227" s="810"/>
      <c r="F227" s="810"/>
      <c r="G227" s="810"/>
      <c r="H227" s="811"/>
      <c r="I227" s="812"/>
      <c r="J227" s="810"/>
      <c r="K227" s="808"/>
      <c r="L227" s="813"/>
      <c r="M227" s="810"/>
      <c r="N227" s="808"/>
      <c r="O227" s="808"/>
      <c r="P227" s="808"/>
      <c r="Q227" s="809"/>
      <c r="R227" s="810"/>
      <c r="S227" s="810"/>
      <c r="T227" s="810"/>
      <c r="U227" s="810"/>
      <c r="V227" s="810"/>
      <c r="W227" s="810"/>
      <c r="X227" s="810"/>
      <c r="Y227" s="810"/>
      <c r="Z227" s="810"/>
      <c r="AA227" s="810"/>
    </row>
    <row r="228" spans="1:27" ht="12.75">
      <c r="A228" s="810"/>
      <c r="B228" s="809"/>
      <c r="C228" s="808"/>
      <c r="D228" s="808"/>
      <c r="E228" s="810"/>
      <c r="F228" s="810"/>
      <c r="G228" s="810"/>
      <c r="H228" s="811"/>
      <c r="I228" s="812"/>
      <c r="J228" s="810"/>
      <c r="K228" s="808"/>
      <c r="L228" s="813"/>
      <c r="M228" s="810"/>
      <c r="N228" s="808"/>
      <c r="O228" s="808"/>
      <c r="P228" s="808"/>
      <c r="Q228" s="809"/>
      <c r="R228" s="810"/>
      <c r="S228" s="810"/>
      <c r="T228" s="810"/>
      <c r="U228" s="810"/>
      <c r="V228" s="810"/>
      <c r="W228" s="810"/>
      <c r="X228" s="810"/>
      <c r="Y228" s="810"/>
      <c r="Z228" s="810"/>
      <c r="AA228" s="810"/>
    </row>
    <row r="229" spans="1:27" ht="12.75">
      <c r="A229" s="810"/>
      <c r="B229" s="809"/>
      <c r="C229" s="808"/>
      <c r="D229" s="808"/>
      <c r="E229" s="810"/>
      <c r="F229" s="810"/>
      <c r="G229" s="810"/>
      <c r="H229" s="811"/>
      <c r="I229" s="812"/>
      <c r="J229" s="810"/>
      <c r="K229" s="808"/>
      <c r="L229" s="813"/>
      <c r="M229" s="810"/>
      <c r="N229" s="808"/>
      <c r="O229" s="808"/>
      <c r="P229" s="808"/>
      <c r="Q229" s="809"/>
      <c r="R229" s="810"/>
      <c r="S229" s="810"/>
      <c r="T229" s="810"/>
      <c r="U229" s="810"/>
      <c r="V229" s="810"/>
      <c r="W229" s="810"/>
      <c r="X229" s="810"/>
      <c r="Y229" s="810"/>
      <c r="Z229" s="810"/>
      <c r="AA229" s="810"/>
    </row>
    <row r="230" spans="1:27" ht="12.75">
      <c r="A230" s="810"/>
      <c r="B230" s="809"/>
      <c r="C230" s="808"/>
      <c r="D230" s="808"/>
      <c r="E230" s="810"/>
      <c r="F230" s="810"/>
      <c r="G230" s="810"/>
      <c r="H230" s="811"/>
      <c r="I230" s="812"/>
      <c r="J230" s="810"/>
      <c r="K230" s="808"/>
      <c r="L230" s="813"/>
      <c r="M230" s="810"/>
      <c r="N230" s="808"/>
      <c r="O230" s="808"/>
      <c r="P230" s="808"/>
      <c r="Q230" s="809"/>
      <c r="R230" s="810"/>
      <c r="S230" s="810"/>
      <c r="T230" s="810"/>
      <c r="U230" s="810"/>
      <c r="V230" s="810"/>
      <c r="W230" s="810"/>
      <c r="X230" s="810"/>
      <c r="Y230" s="810"/>
      <c r="Z230" s="810"/>
      <c r="AA230" s="810"/>
    </row>
    <row r="231" spans="1:27" ht="12.75">
      <c r="A231" s="810"/>
      <c r="B231" s="809"/>
      <c r="C231" s="808"/>
      <c r="D231" s="808"/>
      <c r="E231" s="810"/>
      <c r="F231" s="810"/>
      <c r="G231" s="810"/>
      <c r="H231" s="811"/>
      <c r="I231" s="812"/>
      <c r="J231" s="810"/>
      <c r="K231" s="808"/>
      <c r="L231" s="813"/>
      <c r="M231" s="810"/>
      <c r="N231" s="808"/>
      <c r="O231" s="808"/>
      <c r="P231" s="808"/>
      <c r="Q231" s="809"/>
      <c r="R231" s="810"/>
      <c r="S231" s="810"/>
      <c r="T231" s="810"/>
      <c r="U231" s="810"/>
      <c r="V231" s="810"/>
      <c r="W231" s="810"/>
      <c r="X231" s="810"/>
      <c r="Y231" s="810"/>
      <c r="Z231" s="810"/>
      <c r="AA231" s="810"/>
    </row>
    <row r="232" spans="1:27" ht="12.75">
      <c r="A232" s="810"/>
      <c r="B232" s="809"/>
      <c r="C232" s="808"/>
      <c r="D232" s="808"/>
      <c r="E232" s="810"/>
      <c r="F232" s="810"/>
      <c r="G232" s="810"/>
      <c r="H232" s="811"/>
      <c r="I232" s="812"/>
      <c r="J232" s="810"/>
      <c r="K232" s="808"/>
      <c r="L232" s="813"/>
      <c r="M232" s="810"/>
      <c r="N232" s="808"/>
      <c r="O232" s="808"/>
      <c r="P232" s="808"/>
      <c r="Q232" s="809"/>
      <c r="R232" s="810"/>
      <c r="S232" s="810"/>
      <c r="T232" s="810"/>
      <c r="U232" s="810"/>
      <c r="V232" s="810"/>
      <c r="W232" s="810"/>
      <c r="X232" s="810"/>
      <c r="Y232" s="810"/>
      <c r="Z232" s="810"/>
      <c r="AA232" s="810"/>
    </row>
    <row r="233" spans="1:27" ht="12.75">
      <c r="A233" s="810"/>
      <c r="B233" s="809"/>
      <c r="C233" s="808"/>
      <c r="D233" s="808"/>
      <c r="E233" s="810"/>
      <c r="F233" s="810"/>
      <c r="G233" s="810"/>
      <c r="H233" s="811"/>
      <c r="I233" s="812"/>
      <c r="J233" s="810"/>
      <c r="K233" s="808"/>
      <c r="L233" s="813"/>
      <c r="M233" s="810"/>
      <c r="N233" s="808"/>
      <c r="O233" s="808"/>
      <c r="P233" s="808"/>
      <c r="Q233" s="809"/>
      <c r="R233" s="810"/>
      <c r="S233" s="810"/>
      <c r="T233" s="810"/>
      <c r="U233" s="810"/>
      <c r="V233" s="810"/>
      <c r="W233" s="810"/>
      <c r="X233" s="810"/>
      <c r="Y233" s="810"/>
      <c r="Z233" s="810"/>
      <c r="AA233" s="810"/>
    </row>
    <row r="234" spans="1:27" ht="12.75">
      <c r="A234" s="810"/>
      <c r="B234" s="809"/>
      <c r="C234" s="808"/>
      <c r="D234" s="808"/>
      <c r="E234" s="810"/>
      <c r="F234" s="810"/>
      <c r="G234" s="810"/>
      <c r="H234" s="811"/>
      <c r="I234" s="812"/>
      <c r="J234" s="810"/>
      <c r="K234" s="808"/>
      <c r="L234" s="813"/>
      <c r="M234" s="810"/>
      <c r="N234" s="808"/>
      <c r="O234" s="808"/>
      <c r="P234" s="808"/>
      <c r="Q234" s="809"/>
      <c r="R234" s="810"/>
      <c r="S234" s="810"/>
      <c r="T234" s="810"/>
      <c r="U234" s="810"/>
      <c r="V234" s="810"/>
      <c r="W234" s="810"/>
      <c r="X234" s="810"/>
      <c r="Y234" s="810"/>
      <c r="Z234" s="810"/>
      <c r="AA234" s="810"/>
    </row>
    <row r="235" spans="1:27" ht="12.75">
      <c r="A235" s="810"/>
      <c r="B235" s="809"/>
      <c r="C235" s="808"/>
      <c r="D235" s="808"/>
      <c r="E235" s="810"/>
      <c r="F235" s="810"/>
      <c r="G235" s="810"/>
      <c r="H235" s="811"/>
      <c r="I235" s="812"/>
      <c r="J235" s="810"/>
      <c r="K235" s="808"/>
      <c r="L235" s="813"/>
      <c r="M235" s="810"/>
      <c r="N235" s="808"/>
      <c r="O235" s="808"/>
      <c r="P235" s="808"/>
      <c r="Q235" s="809"/>
      <c r="R235" s="810"/>
      <c r="S235" s="810"/>
      <c r="T235" s="810"/>
      <c r="U235" s="810"/>
      <c r="V235" s="810"/>
      <c r="W235" s="810"/>
      <c r="X235" s="810"/>
      <c r="Y235" s="810"/>
      <c r="Z235" s="810"/>
      <c r="AA235" s="810"/>
    </row>
    <row r="236" spans="1:27" ht="12.75">
      <c r="A236" s="810"/>
      <c r="B236" s="809"/>
      <c r="C236" s="808"/>
      <c r="D236" s="808"/>
      <c r="E236" s="810"/>
      <c r="F236" s="810"/>
      <c r="G236" s="810"/>
      <c r="H236" s="811"/>
      <c r="I236" s="812"/>
      <c r="J236" s="810"/>
      <c r="K236" s="808"/>
      <c r="L236" s="813"/>
      <c r="M236" s="810"/>
      <c r="N236" s="808"/>
      <c r="O236" s="808"/>
      <c r="P236" s="808"/>
      <c r="Q236" s="809"/>
      <c r="R236" s="810"/>
      <c r="S236" s="810"/>
      <c r="T236" s="810"/>
      <c r="U236" s="810"/>
      <c r="V236" s="810"/>
      <c r="W236" s="810"/>
      <c r="X236" s="810"/>
      <c r="Y236" s="810"/>
      <c r="Z236" s="810"/>
      <c r="AA236" s="810"/>
    </row>
    <row r="237" spans="1:27" ht="12.75">
      <c r="A237" s="810"/>
      <c r="B237" s="809"/>
      <c r="C237" s="808"/>
      <c r="D237" s="808"/>
      <c r="E237" s="810"/>
      <c r="F237" s="810"/>
      <c r="G237" s="810"/>
      <c r="H237" s="811"/>
      <c r="I237" s="812"/>
      <c r="J237" s="810"/>
      <c r="K237" s="808"/>
      <c r="L237" s="813"/>
      <c r="M237" s="810"/>
      <c r="N237" s="808"/>
      <c r="O237" s="808"/>
      <c r="P237" s="808"/>
      <c r="Q237" s="809"/>
      <c r="R237" s="810"/>
      <c r="S237" s="810"/>
      <c r="T237" s="810"/>
      <c r="U237" s="810"/>
      <c r="V237" s="810"/>
      <c r="W237" s="810"/>
      <c r="X237" s="810"/>
      <c r="Y237" s="810"/>
      <c r="Z237" s="810"/>
      <c r="AA237" s="810"/>
    </row>
    <row r="238" spans="1:27" ht="12.75">
      <c r="A238" s="810"/>
      <c r="B238" s="809"/>
      <c r="C238" s="808"/>
      <c r="D238" s="808"/>
      <c r="E238" s="810"/>
      <c r="F238" s="810"/>
      <c r="G238" s="810"/>
      <c r="H238" s="811"/>
      <c r="I238" s="812"/>
      <c r="J238" s="810"/>
      <c r="K238" s="808"/>
      <c r="L238" s="813"/>
      <c r="M238" s="810"/>
      <c r="N238" s="808"/>
      <c r="O238" s="808"/>
      <c r="P238" s="808"/>
      <c r="Q238" s="809"/>
      <c r="R238" s="810"/>
      <c r="S238" s="810"/>
      <c r="T238" s="810"/>
      <c r="U238" s="810"/>
      <c r="V238" s="810"/>
      <c r="W238" s="810"/>
      <c r="X238" s="810"/>
      <c r="Y238" s="810"/>
      <c r="Z238" s="810"/>
      <c r="AA238" s="810"/>
    </row>
    <row r="239" spans="1:27" ht="12.75">
      <c r="A239" s="810"/>
      <c r="B239" s="809"/>
      <c r="C239" s="808"/>
      <c r="D239" s="808"/>
      <c r="E239" s="810"/>
      <c r="F239" s="810"/>
      <c r="G239" s="810"/>
      <c r="H239" s="811"/>
      <c r="I239" s="812"/>
      <c r="J239" s="810"/>
      <c r="K239" s="808"/>
      <c r="L239" s="813"/>
      <c r="M239" s="810"/>
      <c r="N239" s="808"/>
      <c r="O239" s="808"/>
      <c r="P239" s="808"/>
      <c r="Q239" s="809"/>
      <c r="R239" s="810"/>
      <c r="S239" s="810"/>
      <c r="T239" s="810"/>
      <c r="U239" s="810"/>
      <c r="V239" s="810"/>
      <c r="W239" s="810"/>
      <c r="X239" s="810"/>
      <c r="Y239" s="810"/>
      <c r="Z239" s="810"/>
      <c r="AA239" s="810"/>
    </row>
    <row r="240" spans="1:27" ht="12.75">
      <c r="A240" s="810"/>
      <c r="B240" s="809"/>
      <c r="C240" s="808"/>
      <c r="D240" s="808"/>
      <c r="E240" s="810"/>
      <c r="F240" s="810"/>
      <c r="G240" s="810"/>
      <c r="H240" s="811"/>
      <c r="I240" s="812"/>
      <c r="J240" s="810"/>
      <c r="K240" s="808"/>
      <c r="L240" s="813"/>
      <c r="M240" s="810"/>
      <c r="N240" s="808"/>
      <c r="O240" s="808"/>
      <c r="P240" s="808"/>
      <c r="Q240" s="809"/>
      <c r="R240" s="810"/>
      <c r="S240" s="810"/>
      <c r="T240" s="810"/>
      <c r="U240" s="810"/>
      <c r="V240" s="810"/>
      <c r="W240" s="810"/>
      <c r="X240" s="810"/>
      <c r="Y240" s="810"/>
      <c r="Z240" s="810"/>
      <c r="AA240" s="810"/>
    </row>
    <row r="241" spans="1:27" ht="12.75">
      <c r="A241" s="810"/>
      <c r="B241" s="809"/>
      <c r="C241" s="808"/>
      <c r="D241" s="808"/>
      <c r="E241" s="810"/>
      <c r="F241" s="810"/>
      <c r="G241" s="810"/>
      <c r="H241" s="811"/>
      <c r="I241" s="812"/>
      <c r="J241" s="810"/>
      <c r="K241" s="808"/>
      <c r="L241" s="813"/>
      <c r="M241" s="810"/>
      <c r="N241" s="808"/>
      <c r="O241" s="808"/>
      <c r="P241" s="808"/>
      <c r="Q241" s="809"/>
      <c r="R241" s="810"/>
      <c r="S241" s="810"/>
      <c r="T241" s="810"/>
      <c r="U241" s="810"/>
      <c r="V241" s="810"/>
      <c r="W241" s="810"/>
      <c r="X241" s="810"/>
      <c r="Y241" s="810"/>
      <c r="Z241" s="810"/>
      <c r="AA241" s="810"/>
    </row>
    <row r="242" spans="1:27" ht="12.75">
      <c r="A242" s="810"/>
      <c r="B242" s="809"/>
      <c r="C242" s="808"/>
      <c r="D242" s="808"/>
      <c r="E242" s="810"/>
      <c r="F242" s="810"/>
      <c r="G242" s="810"/>
      <c r="H242" s="811"/>
      <c r="I242" s="812"/>
      <c r="J242" s="810"/>
      <c r="K242" s="808"/>
      <c r="L242" s="813"/>
      <c r="M242" s="810"/>
      <c r="N242" s="808"/>
      <c r="O242" s="808"/>
      <c r="P242" s="808"/>
      <c r="Q242" s="809"/>
      <c r="R242" s="810"/>
      <c r="S242" s="810"/>
      <c r="T242" s="810"/>
      <c r="U242" s="810"/>
      <c r="V242" s="810"/>
      <c r="W242" s="810"/>
      <c r="X242" s="810"/>
      <c r="Y242" s="810"/>
      <c r="Z242" s="810"/>
      <c r="AA242" s="810"/>
    </row>
    <row r="243" spans="1:27" ht="12.75">
      <c r="A243" s="810"/>
      <c r="B243" s="809"/>
      <c r="C243" s="808"/>
      <c r="D243" s="808"/>
      <c r="E243" s="810"/>
      <c r="F243" s="810"/>
      <c r="G243" s="810"/>
      <c r="H243" s="811"/>
      <c r="I243" s="812"/>
      <c r="J243" s="810"/>
      <c r="K243" s="808"/>
      <c r="L243" s="813"/>
      <c r="M243" s="810"/>
      <c r="N243" s="808"/>
      <c r="O243" s="808"/>
      <c r="P243" s="808"/>
      <c r="Q243" s="809"/>
      <c r="R243" s="810"/>
      <c r="S243" s="810"/>
      <c r="T243" s="810"/>
      <c r="U243" s="810"/>
      <c r="V243" s="810"/>
      <c r="W243" s="810"/>
      <c r="X243" s="810"/>
      <c r="Y243" s="810"/>
      <c r="Z243" s="810"/>
      <c r="AA243" s="810"/>
    </row>
    <row r="244" spans="1:27" ht="12.75">
      <c r="A244" s="810"/>
      <c r="B244" s="809"/>
      <c r="C244" s="808"/>
      <c r="D244" s="808"/>
      <c r="E244" s="810"/>
      <c r="F244" s="810"/>
      <c r="G244" s="810"/>
      <c r="H244" s="811"/>
      <c r="I244" s="812"/>
      <c r="J244" s="810"/>
      <c r="K244" s="808"/>
      <c r="L244" s="813"/>
      <c r="M244" s="810"/>
      <c r="N244" s="808"/>
      <c r="O244" s="808"/>
      <c r="P244" s="808"/>
      <c r="Q244" s="809"/>
      <c r="R244" s="810"/>
      <c r="S244" s="810"/>
      <c r="T244" s="810"/>
      <c r="U244" s="810"/>
      <c r="V244" s="810"/>
      <c r="W244" s="810"/>
      <c r="X244" s="810"/>
      <c r="Y244" s="810"/>
      <c r="Z244" s="810"/>
      <c r="AA244" s="810"/>
    </row>
    <row r="245" spans="1:27" ht="12.75">
      <c r="A245" s="810"/>
      <c r="B245" s="809"/>
      <c r="C245" s="808"/>
      <c r="D245" s="808"/>
      <c r="E245" s="810"/>
      <c r="F245" s="810"/>
      <c r="G245" s="810"/>
      <c r="H245" s="811"/>
      <c r="I245" s="812"/>
      <c r="J245" s="810"/>
      <c r="K245" s="808"/>
      <c r="L245" s="813"/>
      <c r="M245" s="810"/>
      <c r="N245" s="808"/>
      <c r="O245" s="808"/>
      <c r="P245" s="808"/>
      <c r="Q245" s="809"/>
      <c r="R245" s="810"/>
      <c r="S245" s="810"/>
      <c r="T245" s="810"/>
      <c r="U245" s="810"/>
      <c r="V245" s="810"/>
      <c r="W245" s="810"/>
      <c r="X245" s="810"/>
      <c r="Y245" s="810"/>
      <c r="Z245" s="810"/>
      <c r="AA245" s="810"/>
    </row>
    <row r="246" spans="1:27" ht="12.75">
      <c r="A246" s="810"/>
      <c r="B246" s="809"/>
      <c r="C246" s="808"/>
      <c r="D246" s="808"/>
      <c r="E246" s="810"/>
      <c r="F246" s="810"/>
      <c r="G246" s="810"/>
      <c r="H246" s="811"/>
      <c r="I246" s="812"/>
      <c r="J246" s="810"/>
      <c r="K246" s="808"/>
      <c r="L246" s="813"/>
      <c r="M246" s="810"/>
      <c r="N246" s="808"/>
      <c r="O246" s="808"/>
      <c r="P246" s="808"/>
      <c r="Q246" s="809"/>
      <c r="R246" s="810"/>
      <c r="S246" s="810"/>
      <c r="T246" s="810"/>
      <c r="U246" s="810"/>
      <c r="V246" s="810"/>
      <c r="W246" s="810"/>
      <c r="X246" s="810"/>
      <c r="Y246" s="810"/>
      <c r="Z246" s="810"/>
      <c r="AA246" s="810"/>
    </row>
    <row r="247" spans="1:27" ht="12.75">
      <c r="A247" s="810"/>
      <c r="B247" s="809"/>
      <c r="C247" s="808"/>
      <c r="D247" s="808"/>
      <c r="E247" s="810"/>
      <c r="F247" s="810"/>
      <c r="G247" s="810"/>
      <c r="H247" s="811"/>
      <c r="I247" s="812"/>
      <c r="J247" s="810"/>
      <c r="K247" s="808"/>
      <c r="L247" s="813"/>
      <c r="M247" s="810"/>
      <c r="N247" s="808"/>
      <c r="O247" s="808"/>
      <c r="P247" s="808"/>
      <c r="Q247" s="809"/>
      <c r="R247" s="810"/>
      <c r="S247" s="810"/>
      <c r="T247" s="810"/>
      <c r="U247" s="810"/>
      <c r="V247" s="810"/>
      <c r="W247" s="810"/>
      <c r="X247" s="810"/>
      <c r="Y247" s="810"/>
      <c r="Z247" s="810"/>
      <c r="AA247" s="810"/>
    </row>
    <row r="248" spans="1:27" ht="12.75">
      <c r="A248" s="810"/>
      <c r="B248" s="809"/>
      <c r="C248" s="808"/>
      <c r="D248" s="808"/>
      <c r="E248" s="810"/>
      <c r="F248" s="810"/>
      <c r="G248" s="810"/>
      <c r="H248" s="811"/>
      <c r="I248" s="812"/>
      <c r="J248" s="810"/>
      <c r="K248" s="808"/>
      <c r="L248" s="813"/>
      <c r="M248" s="810"/>
      <c r="N248" s="808"/>
      <c r="O248" s="808"/>
      <c r="P248" s="808"/>
      <c r="Q248" s="809"/>
      <c r="R248" s="810"/>
      <c r="S248" s="810"/>
      <c r="T248" s="810"/>
      <c r="U248" s="810"/>
      <c r="V248" s="810"/>
      <c r="W248" s="810"/>
      <c r="X248" s="810"/>
      <c r="Y248" s="810"/>
      <c r="Z248" s="810"/>
      <c r="AA248" s="810"/>
    </row>
    <row r="249" spans="1:27" ht="12.75">
      <c r="A249" s="810"/>
      <c r="B249" s="809"/>
      <c r="C249" s="808"/>
      <c r="D249" s="808"/>
      <c r="E249" s="810"/>
      <c r="F249" s="810"/>
      <c r="G249" s="810"/>
      <c r="H249" s="811"/>
      <c r="I249" s="812"/>
      <c r="J249" s="810"/>
      <c r="K249" s="808"/>
      <c r="L249" s="813"/>
      <c r="M249" s="810"/>
      <c r="N249" s="808"/>
      <c r="O249" s="808"/>
      <c r="P249" s="808"/>
      <c r="Q249" s="809"/>
      <c r="R249" s="810"/>
      <c r="S249" s="810"/>
      <c r="T249" s="810"/>
      <c r="U249" s="810"/>
      <c r="V249" s="810"/>
      <c r="W249" s="810"/>
      <c r="X249" s="810"/>
      <c r="Y249" s="810"/>
      <c r="Z249" s="810"/>
      <c r="AA249" s="810"/>
    </row>
    <row r="250" spans="1:27" ht="12.75">
      <c r="A250" s="810"/>
      <c r="B250" s="809"/>
      <c r="C250" s="808"/>
      <c r="D250" s="808"/>
      <c r="E250" s="810"/>
      <c r="F250" s="810"/>
      <c r="G250" s="810"/>
      <c r="H250" s="811"/>
      <c r="I250" s="812"/>
      <c r="J250" s="810"/>
      <c r="K250" s="808"/>
      <c r="L250" s="813"/>
      <c r="M250" s="810"/>
      <c r="N250" s="808"/>
      <c r="O250" s="808"/>
      <c r="P250" s="808"/>
      <c r="Q250" s="809"/>
      <c r="R250" s="810"/>
      <c r="S250" s="810"/>
      <c r="T250" s="810"/>
      <c r="U250" s="810"/>
      <c r="V250" s="810"/>
      <c r="W250" s="810"/>
      <c r="X250" s="810"/>
      <c r="Y250" s="810"/>
      <c r="Z250" s="810"/>
      <c r="AA250" s="810"/>
    </row>
    <row r="251" spans="1:27" ht="12.75">
      <c r="A251" s="810"/>
      <c r="B251" s="809"/>
      <c r="C251" s="808"/>
      <c r="D251" s="808"/>
      <c r="E251" s="810"/>
      <c r="F251" s="810"/>
      <c r="G251" s="810"/>
      <c r="H251" s="811"/>
      <c r="I251" s="812"/>
      <c r="J251" s="810"/>
      <c r="K251" s="808"/>
      <c r="L251" s="813"/>
      <c r="M251" s="810"/>
      <c r="N251" s="808"/>
      <c r="O251" s="808"/>
      <c r="P251" s="808"/>
      <c r="Q251" s="809"/>
      <c r="R251" s="810"/>
      <c r="S251" s="810"/>
      <c r="T251" s="810"/>
      <c r="U251" s="810"/>
      <c r="V251" s="810"/>
      <c r="W251" s="810"/>
      <c r="X251" s="810"/>
      <c r="Y251" s="810"/>
      <c r="Z251" s="810"/>
      <c r="AA251" s="810"/>
    </row>
    <row r="252" spans="1:27" ht="12.75">
      <c r="A252" s="810"/>
      <c r="B252" s="809"/>
      <c r="C252" s="808"/>
      <c r="D252" s="808"/>
      <c r="E252" s="810"/>
      <c r="F252" s="810"/>
      <c r="G252" s="810"/>
      <c r="H252" s="811"/>
      <c r="I252" s="812"/>
      <c r="J252" s="810"/>
      <c r="K252" s="808"/>
      <c r="L252" s="813"/>
      <c r="M252" s="810"/>
      <c r="N252" s="808"/>
      <c r="O252" s="808"/>
      <c r="P252" s="808"/>
      <c r="Q252" s="809"/>
      <c r="R252" s="810"/>
      <c r="S252" s="810"/>
      <c r="T252" s="810"/>
      <c r="U252" s="810"/>
      <c r="V252" s="810"/>
      <c r="W252" s="810"/>
      <c r="X252" s="810"/>
      <c r="Y252" s="810"/>
      <c r="Z252" s="810"/>
      <c r="AA252" s="810"/>
    </row>
    <row r="253" spans="1:27" ht="12.75">
      <c r="A253" s="810"/>
      <c r="B253" s="809"/>
      <c r="C253" s="808"/>
      <c r="D253" s="808"/>
      <c r="E253" s="810"/>
      <c r="F253" s="810"/>
      <c r="G253" s="810"/>
      <c r="H253" s="811"/>
      <c r="I253" s="812"/>
      <c r="J253" s="810"/>
      <c r="K253" s="808"/>
      <c r="L253" s="813"/>
      <c r="M253" s="810"/>
      <c r="N253" s="808"/>
      <c r="O253" s="808"/>
      <c r="P253" s="808"/>
      <c r="Q253" s="809"/>
      <c r="R253" s="810"/>
      <c r="S253" s="810"/>
      <c r="T253" s="810"/>
      <c r="U253" s="810"/>
      <c r="V253" s="810"/>
      <c r="W253" s="810"/>
      <c r="X253" s="810"/>
      <c r="Y253" s="810"/>
      <c r="Z253" s="810"/>
      <c r="AA253" s="810"/>
    </row>
    <row r="254" spans="1:27" ht="12.75">
      <c r="A254" s="810"/>
      <c r="B254" s="809"/>
      <c r="C254" s="808"/>
      <c r="D254" s="808"/>
      <c r="E254" s="810"/>
      <c r="F254" s="810"/>
      <c r="G254" s="810"/>
      <c r="H254" s="811"/>
      <c r="I254" s="812"/>
      <c r="J254" s="810"/>
      <c r="K254" s="808"/>
      <c r="L254" s="813"/>
      <c r="M254" s="810"/>
      <c r="N254" s="808"/>
      <c r="O254" s="808"/>
      <c r="P254" s="808"/>
      <c r="Q254" s="809"/>
      <c r="R254" s="810"/>
      <c r="S254" s="810"/>
      <c r="T254" s="810"/>
      <c r="U254" s="810"/>
      <c r="V254" s="810"/>
      <c r="W254" s="810"/>
      <c r="X254" s="810"/>
      <c r="Y254" s="810"/>
      <c r="Z254" s="810"/>
      <c r="AA254" s="810"/>
    </row>
    <row r="255" spans="1:27" ht="12.75">
      <c r="A255" s="810"/>
      <c r="B255" s="809"/>
      <c r="C255" s="808"/>
      <c r="D255" s="808"/>
      <c r="E255" s="810"/>
      <c r="F255" s="810"/>
      <c r="G255" s="810"/>
      <c r="H255" s="811"/>
      <c r="I255" s="812"/>
      <c r="J255" s="810"/>
      <c r="K255" s="808"/>
      <c r="L255" s="813"/>
      <c r="M255" s="810"/>
      <c r="N255" s="808"/>
      <c r="O255" s="808"/>
      <c r="P255" s="808"/>
      <c r="Q255" s="809"/>
      <c r="R255" s="810"/>
      <c r="S255" s="810"/>
      <c r="T255" s="810"/>
      <c r="U255" s="810"/>
      <c r="V255" s="810"/>
      <c r="W255" s="810"/>
      <c r="X255" s="810"/>
      <c r="Y255" s="810"/>
      <c r="Z255" s="810"/>
      <c r="AA255" s="810"/>
    </row>
    <row r="256" spans="1:27" ht="12.75">
      <c r="A256" s="810"/>
      <c r="B256" s="809"/>
      <c r="C256" s="808"/>
      <c r="D256" s="808"/>
      <c r="E256" s="810"/>
      <c r="F256" s="810"/>
      <c r="G256" s="810"/>
      <c r="H256" s="811"/>
      <c r="I256" s="812"/>
      <c r="J256" s="810"/>
      <c r="K256" s="808"/>
      <c r="L256" s="813"/>
      <c r="M256" s="810"/>
      <c r="N256" s="808"/>
      <c r="O256" s="808"/>
      <c r="P256" s="808"/>
      <c r="Q256" s="809"/>
      <c r="R256" s="810"/>
      <c r="S256" s="810"/>
      <c r="T256" s="810"/>
      <c r="U256" s="810"/>
      <c r="V256" s="810"/>
      <c r="W256" s="810"/>
      <c r="X256" s="810"/>
      <c r="Y256" s="810"/>
      <c r="Z256" s="810"/>
      <c r="AA256" s="810"/>
    </row>
    <row r="257" spans="1:27" ht="12.75">
      <c r="A257" s="810"/>
      <c r="B257" s="809"/>
      <c r="C257" s="808"/>
      <c r="D257" s="808"/>
      <c r="E257" s="810"/>
      <c r="F257" s="810"/>
      <c r="G257" s="810"/>
      <c r="H257" s="811"/>
      <c r="I257" s="812"/>
      <c r="J257" s="810"/>
      <c r="K257" s="808"/>
      <c r="L257" s="813"/>
      <c r="M257" s="810"/>
      <c r="N257" s="808"/>
      <c r="O257" s="808"/>
      <c r="P257" s="808"/>
      <c r="Q257" s="809"/>
      <c r="R257" s="810"/>
      <c r="S257" s="810"/>
      <c r="T257" s="810"/>
      <c r="U257" s="810"/>
      <c r="V257" s="810"/>
      <c r="W257" s="810"/>
      <c r="X257" s="810"/>
      <c r="Y257" s="810"/>
      <c r="Z257" s="810"/>
      <c r="AA257" s="810"/>
    </row>
    <row r="258" spans="1:27" ht="12.75">
      <c r="A258" s="810"/>
      <c r="B258" s="809"/>
      <c r="C258" s="808"/>
      <c r="D258" s="808"/>
      <c r="E258" s="810"/>
      <c r="F258" s="810"/>
      <c r="G258" s="810"/>
      <c r="H258" s="811"/>
      <c r="I258" s="812"/>
      <c r="J258" s="810"/>
      <c r="K258" s="808"/>
      <c r="L258" s="813"/>
      <c r="M258" s="810"/>
      <c r="N258" s="808"/>
      <c r="O258" s="808"/>
      <c r="P258" s="808"/>
      <c r="Q258" s="809"/>
      <c r="R258" s="810"/>
      <c r="S258" s="810"/>
      <c r="T258" s="810"/>
      <c r="U258" s="810"/>
      <c r="V258" s="810"/>
      <c r="W258" s="810"/>
      <c r="X258" s="810"/>
      <c r="Y258" s="810"/>
      <c r="Z258" s="810"/>
      <c r="AA258" s="810"/>
    </row>
    <row r="259" spans="1:27" ht="12.75">
      <c r="A259" s="810"/>
      <c r="B259" s="809"/>
      <c r="C259" s="808"/>
      <c r="D259" s="808"/>
      <c r="E259" s="810"/>
      <c r="F259" s="810"/>
      <c r="G259" s="810"/>
      <c r="H259" s="811"/>
      <c r="I259" s="812"/>
      <c r="J259" s="810"/>
      <c r="K259" s="808"/>
      <c r="L259" s="813"/>
      <c r="M259" s="810"/>
      <c r="N259" s="808"/>
      <c r="O259" s="808"/>
      <c r="P259" s="808"/>
      <c r="Q259" s="809"/>
      <c r="R259" s="810"/>
      <c r="S259" s="810"/>
      <c r="T259" s="810"/>
      <c r="U259" s="810"/>
      <c r="V259" s="810"/>
      <c r="W259" s="810"/>
      <c r="X259" s="810"/>
      <c r="Y259" s="810"/>
      <c r="Z259" s="810"/>
      <c r="AA259" s="810"/>
    </row>
    <row r="260" spans="1:27" ht="12.75">
      <c r="A260" s="810"/>
      <c r="B260" s="809"/>
      <c r="C260" s="808"/>
      <c r="D260" s="808"/>
      <c r="E260" s="810"/>
      <c r="F260" s="810"/>
      <c r="G260" s="810"/>
      <c r="H260" s="811"/>
      <c r="I260" s="812"/>
      <c r="J260" s="810"/>
      <c r="K260" s="808"/>
      <c r="L260" s="813"/>
      <c r="M260" s="810"/>
      <c r="N260" s="808"/>
      <c r="O260" s="808"/>
      <c r="P260" s="808"/>
      <c r="Q260" s="809"/>
      <c r="R260" s="810"/>
      <c r="S260" s="810"/>
      <c r="T260" s="810"/>
      <c r="U260" s="810"/>
      <c r="V260" s="810"/>
      <c r="W260" s="810"/>
      <c r="X260" s="810"/>
      <c r="Y260" s="810"/>
      <c r="Z260" s="810"/>
      <c r="AA260" s="810"/>
    </row>
    <row r="261" spans="1:27" ht="12.75">
      <c r="A261" s="810"/>
      <c r="B261" s="809"/>
      <c r="C261" s="808"/>
      <c r="D261" s="808"/>
      <c r="E261" s="810"/>
      <c r="F261" s="810"/>
      <c r="G261" s="810"/>
      <c r="H261" s="811"/>
      <c r="I261" s="812"/>
      <c r="J261" s="810"/>
      <c r="K261" s="808"/>
      <c r="L261" s="813"/>
      <c r="M261" s="810"/>
      <c r="N261" s="808"/>
      <c r="O261" s="808"/>
      <c r="P261" s="808"/>
      <c r="Q261" s="809"/>
      <c r="R261" s="810"/>
      <c r="S261" s="810"/>
      <c r="T261" s="810"/>
      <c r="U261" s="810"/>
      <c r="V261" s="810"/>
      <c r="W261" s="810"/>
      <c r="X261" s="810"/>
      <c r="Y261" s="810"/>
      <c r="Z261" s="810"/>
      <c r="AA261" s="810"/>
    </row>
    <row r="262" spans="1:27" ht="12.75">
      <c r="A262" s="810"/>
      <c r="B262" s="809"/>
      <c r="C262" s="808"/>
      <c r="D262" s="808"/>
      <c r="E262" s="810"/>
      <c r="F262" s="810"/>
      <c r="G262" s="810"/>
      <c r="H262" s="811"/>
      <c r="I262" s="812"/>
      <c r="J262" s="810"/>
      <c r="K262" s="808"/>
      <c r="L262" s="813"/>
      <c r="M262" s="810"/>
      <c r="N262" s="808"/>
      <c r="O262" s="808"/>
      <c r="P262" s="808"/>
      <c r="Q262" s="809"/>
      <c r="R262" s="810"/>
      <c r="S262" s="810"/>
      <c r="T262" s="810"/>
      <c r="U262" s="810"/>
      <c r="V262" s="810"/>
      <c r="W262" s="810"/>
      <c r="X262" s="810"/>
      <c r="Y262" s="810"/>
      <c r="Z262" s="810"/>
      <c r="AA262" s="810"/>
    </row>
    <row r="263" spans="1:27" ht="12.75">
      <c r="A263" s="810"/>
      <c r="B263" s="809"/>
      <c r="C263" s="808"/>
      <c r="D263" s="808"/>
      <c r="E263" s="810"/>
      <c r="F263" s="810"/>
      <c r="G263" s="810"/>
      <c r="H263" s="811"/>
      <c r="I263" s="812"/>
      <c r="J263" s="810"/>
      <c r="K263" s="808"/>
      <c r="L263" s="813"/>
      <c r="M263" s="810"/>
      <c r="N263" s="808"/>
      <c r="O263" s="808"/>
      <c r="P263" s="808"/>
      <c r="Q263" s="809"/>
      <c r="R263" s="810"/>
      <c r="S263" s="810"/>
      <c r="T263" s="810"/>
      <c r="U263" s="810"/>
      <c r="V263" s="810"/>
      <c r="W263" s="810"/>
      <c r="X263" s="810"/>
      <c r="Y263" s="810"/>
      <c r="Z263" s="810"/>
      <c r="AA263" s="810"/>
    </row>
    <row r="264" spans="1:27" ht="12.75">
      <c r="A264" s="810"/>
      <c r="B264" s="809"/>
      <c r="C264" s="808"/>
      <c r="D264" s="808"/>
      <c r="E264" s="810"/>
      <c r="F264" s="810"/>
      <c r="G264" s="810"/>
      <c r="H264" s="811"/>
      <c r="I264" s="812"/>
      <c r="J264" s="810"/>
      <c r="K264" s="808"/>
      <c r="L264" s="813"/>
      <c r="M264" s="810"/>
      <c r="N264" s="808"/>
      <c r="O264" s="808"/>
      <c r="P264" s="808"/>
      <c r="Q264" s="809"/>
      <c r="R264" s="810"/>
      <c r="S264" s="810"/>
      <c r="T264" s="810"/>
      <c r="U264" s="810"/>
      <c r="V264" s="810"/>
      <c r="W264" s="810"/>
      <c r="X264" s="810"/>
      <c r="Y264" s="810"/>
      <c r="Z264" s="810"/>
      <c r="AA264" s="810"/>
    </row>
    <row r="265" spans="1:27" ht="12.75">
      <c r="A265" s="810"/>
      <c r="B265" s="809"/>
      <c r="C265" s="808"/>
      <c r="D265" s="808"/>
      <c r="E265" s="810"/>
      <c r="F265" s="810"/>
      <c r="G265" s="810"/>
      <c r="H265" s="811"/>
      <c r="I265" s="812"/>
      <c r="J265" s="810"/>
      <c r="K265" s="808"/>
      <c r="L265" s="813"/>
      <c r="M265" s="810"/>
      <c r="N265" s="808"/>
      <c r="O265" s="808"/>
      <c r="P265" s="808"/>
      <c r="Q265" s="809"/>
      <c r="R265" s="810"/>
      <c r="S265" s="810"/>
      <c r="T265" s="810"/>
      <c r="U265" s="810"/>
      <c r="V265" s="810"/>
      <c r="W265" s="810"/>
      <c r="X265" s="810"/>
      <c r="Y265" s="810"/>
      <c r="Z265" s="810"/>
      <c r="AA265" s="810"/>
    </row>
    <row r="266" spans="1:27" ht="12.75">
      <c r="A266" s="810"/>
      <c r="B266" s="809"/>
      <c r="C266" s="808"/>
      <c r="D266" s="808"/>
      <c r="E266" s="810"/>
      <c r="F266" s="810"/>
      <c r="G266" s="810"/>
      <c r="H266" s="811"/>
      <c r="I266" s="812"/>
      <c r="J266" s="810"/>
      <c r="K266" s="808"/>
      <c r="L266" s="813"/>
      <c r="M266" s="810"/>
      <c r="N266" s="808"/>
      <c r="O266" s="808"/>
      <c r="P266" s="808"/>
      <c r="Q266" s="809"/>
      <c r="R266" s="810"/>
      <c r="S266" s="810"/>
      <c r="T266" s="810"/>
      <c r="U266" s="810"/>
      <c r="V266" s="810"/>
      <c r="W266" s="810"/>
      <c r="X266" s="810"/>
      <c r="Y266" s="810"/>
      <c r="Z266" s="810"/>
      <c r="AA266" s="810"/>
    </row>
    <row r="267" spans="1:27" ht="12.75">
      <c r="A267" s="810"/>
      <c r="B267" s="809"/>
      <c r="C267" s="808"/>
      <c r="D267" s="808"/>
      <c r="E267" s="810"/>
      <c r="F267" s="810"/>
      <c r="G267" s="810"/>
      <c r="H267" s="811"/>
      <c r="I267" s="812"/>
      <c r="J267" s="810"/>
      <c r="K267" s="808"/>
      <c r="L267" s="813"/>
      <c r="M267" s="810"/>
      <c r="N267" s="808"/>
      <c r="O267" s="808"/>
      <c r="P267" s="808"/>
      <c r="Q267" s="809"/>
      <c r="R267" s="810"/>
      <c r="S267" s="810"/>
      <c r="T267" s="810"/>
      <c r="U267" s="810"/>
      <c r="V267" s="810"/>
      <c r="W267" s="810"/>
      <c r="X267" s="810"/>
      <c r="Y267" s="810"/>
      <c r="Z267" s="810"/>
      <c r="AA267" s="810"/>
    </row>
    <row r="268" spans="1:27" ht="12.75">
      <c r="A268" s="810"/>
      <c r="B268" s="809"/>
      <c r="C268" s="808"/>
      <c r="D268" s="808"/>
      <c r="E268" s="810"/>
      <c r="F268" s="810"/>
      <c r="G268" s="810"/>
      <c r="H268" s="811"/>
      <c r="I268" s="812"/>
      <c r="J268" s="810"/>
      <c r="K268" s="808"/>
      <c r="L268" s="813"/>
      <c r="M268" s="810"/>
      <c r="N268" s="808"/>
      <c r="O268" s="808"/>
      <c r="P268" s="808"/>
      <c r="Q268" s="809"/>
      <c r="R268" s="810"/>
      <c r="S268" s="810"/>
      <c r="T268" s="810"/>
      <c r="U268" s="810"/>
      <c r="V268" s="810"/>
      <c r="W268" s="810"/>
      <c r="X268" s="810"/>
      <c r="Y268" s="810"/>
      <c r="Z268" s="810"/>
      <c r="AA268" s="810"/>
    </row>
    <row r="269" spans="1:27" ht="12.75">
      <c r="A269" s="810"/>
      <c r="B269" s="809"/>
      <c r="C269" s="808"/>
      <c r="D269" s="808"/>
      <c r="E269" s="810"/>
      <c r="F269" s="810"/>
      <c r="G269" s="810"/>
      <c r="H269" s="811"/>
      <c r="I269" s="812"/>
      <c r="J269" s="810"/>
      <c r="K269" s="808"/>
      <c r="L269" s="813"/>
      <c r="M269" s="810"/>
      <c r="N269" s="808"/>
      <c r="O269" s="808"/>
      <c r="P269" s="808"/>
      <c r="Q269" s="809"/>
      <c r="R269" s="810"/>
      <c r="S269" s="810"/>
      <c r="T269" s="810"/>
      <c r="U269" s="810"/>
      <c r="V269" s="810"/>
      <c r="W269" s="810"/>
      <c r="X269" s="810"/>
      <c r="Y269" s="810"/>
      <c r="Z269" s="810"/>
      <c r="AA269" s="810"/>
    </row>
    <row r="270" spans="1:27" ht="12.75">
      <c r="A270" s="810"/>
      <c r="B270" s="809"/>
      <c r="C270" s="808"/>
      <c r="D270" s="808"/>
      <c r="E270" s="810"/>
      <c r="F270" s="810"/>
      <c r="G270" s="810"/>
      <c r="H270" s="811"/>
      <c r="I270" s="812"/>
      <c r="J270" s="810"/>
      <c r="K270" s="808"/>
      <c r="L270" s="813"/>
      <c r="M270" s="810"/>
      <c r="N270" s="808"/>
      <c r="O270" s="808"/>
      <c r="P270" s="808"/>
      <c r="Q270" s="809"/>
      <c r="R270" s="810"/>
      <c r="S270" s="810"/>
      <c r="T270" s="810"/>
      <c r="U270" s="810"/>
      <c r="V270" s="810"/>
      <c r="W270" s="810"/>
      <c r="X270" s="810"/>
      <c r="Y270" s="810"/>
      <c r="Z270" s="810"/>
      <c r="AA270" s="810"/>
    </row>
    <row r="271" spans="1:27" ht="12.75">
      <c r="A271" s="810"/>
      <c r="B271" s="809"/>
      <c r="C271" s="808"/>
      <c r="D271" s="808"/>
      <c r="E271" s="810"/>
      <c r="F271" s="810"/>
      <c r="G271" s="810"/>
      <c r="H271" s="811"/>
      <c r="I271" s="812"/>
      <c r="J271" s="810"/>
      <c r="K271" s="808"/>
      <c r="L271" s="813"/>
      <c r="M271" s="810"/>
      <c r="N271" s="808"/>
      <c r="O271" s="808"/>
      <c r="P271" s="808"/>
      <c r="Q271" s="809"/>
      <c r="R271" s="810"/>
      <c r="S271" s="810"/>
      <c r="T271" s="810"/>
      <c r="U271" s="810"/>
      <c r="V271" s="810"/>
      <c r="W271" s="810"/>
      <c r="X271" s="810"/>
      <c r="Y271" s="810"/>
      <c r="Z271" s="810"/>
      <c r="AA271" s="810"/>
    </row>
    <row r="272" spans="1:27" ht="12.75">
      <c r="A272" s="810"/>
      <c r="B272" s="809"/>
      <c r="C272" s="808"/>
      <c r="D272" s="808"/>
      <c r="E272" s="810"/>
      <c r="F272" s="810"/>
      <c r="G272" s="810"/>
      <c r="H272" s="811"/>
      <c r="I272" s="812"/>
      <c r="J272" s="810"/>
      <c r="K272" s="808"/>
      <c r="L272" s="813"/>
      <c r="M272" s="810"/>
      <c r="N272" s="808"/>
      <c r="O272" s="808"/>
      <c r="P272" s="808"/>
      <c r="Q272" s="809"/>
      <c r="R272" s="810"/>
      <c r="S272" s="810"/>
      <c r="T272" s="810"/>
      <c r="U272" s="810"/>
      <c r="V272" s="810"/>
      <c r="W272" s="810"/>
      <c r="X272" s="810"/>
      <c r="Y272" s="810"/>
      <c r="Z272" s="810"/>
      <c r="AA272" s="810"/>
    </row>
    <row r="273" spans="1:27" ht="12.75">
      <c r="A273" s="810"/>
      <c r="B273" s="809"/>
      <c r="C273" s="808"/>
      <c r="D273" s="808"/>
      <c r="E273" s="810"/>
      <c r="F273" s="810"/>
      <c r="G273" s="810"/>
      <c r="H273" s="811"/>
      <c r="I273" s="812"/>
      <c r="J273" s="810"/>
      <c r="K273" s="808"/>
      <c r="L273" s="813"/>
      <c r="M273" s="810"/>
      <c r="N273" s="808"/>
      <c r="O273" s="808"/>
      <c r="P273" s="808"/>
      <c r="Q273" s="809"/>
      <c r="R273" s="810"/>
      <c r="S273" s="810"/>
      <c r="T273" s="810"/>
      <c r="U273" s="810"/>
      <c r="V273" s="810"/>
      <c r="W273" s="810"/>
      <c r="X273" s="810"/>
      <c r="Y273" s="810"/>
      <c r="Z273" s="810"/>
      <c r="AA273" s="810"/>
    </row>
    <row r="274" spans="1:27" ht="12.75">
      <c r="A274" s="810"/>
      <c r="B274" s="809"/>
      <c r="C274" s="808"/>
      <c r="D274" s="808"/>
      <c r="E274" s="810"/>
      <c r="F274" s="810"/>
      <c r="G274" s="810"/>
      <c r="H274" s="811"/>
      <c r="I274" s="812"/>
      <c r="J274" s="810"/>
      <c r="K274" s="808"/>
      <c r="L274" s="813"/>
      <c r="M274" s="810"/>
      <c r="N274" s="808"/>
      <c r="O274" s="808"/>
      <c r="P274" s="808"/>
      <c r="Q274" s="809"/>
      <c r="R274" s="810"/>
      <c r="S274" s="810"/>
      <c r="T274" s="810"/>
      <c r="U274" s="810"/>
      <c r="V274" s="810"/>
      <c r="W274" s="810"/>
      <c r="X274" s="810"/>
      <c r="Y274" s="810"/>
      <c r="Z274" s="810"/>
      <c r="AA274" s="810"/>
    </row>
    <row r="275" spans="1:27" ht="12.75">
      <c r="A275" s="810"/>
      <c r="B275" s="809"/>
      <c r="C275" s="808"/>
      <c r="D275" s="808"/>
      <c r="E275" s="810"/>
      <c r="F275" s="810"/>
      <c r="G275" s="810"/>
      <c r="H275" s="811"/>
      <c r="I275" s="812"/>
      <c r="J275" s="810"/>
      <c r="K275" s="808"/>
      <c r="L275" s="813"/>
      <c r="M275" s="810"/>
      <c r="N275" s="808"/>
      <c r="O275" s="808"/>
      <c r="P275" s="808"/>
      <c r="Q275" s="809"/>
      <c r="R275" s="810"/>
      <c r="S275" s="810"/>
      <c r="T275" s="810"/>
      <c r="U275" s="810"/>
      <c r="V275" s="810"/>
      <c r="W275" s="810"/>
      <c r="X275" s="810"/>
      <c r="Y275" s="810"/>
      <c r="Z275" s="810"/>
      <c r="AA275" s="810"/>
    </row>
    <row r="276" spans="1:27" ht="12.75">
      <c r="A276" s="810"/>
      <c r="B276" s="809"/>
      <c r="C276" s="808"/>
      <c r="D276" s="808"/>
      <c r="E276" s="810"/>
      <c r="F276" s="810"/>
      <c r="G276" s="810"/>
      <c r="H276" s="811"/>
      <c r="I276" s="812"/>
      <c r="J276" s="810"/>
      <c r="K276" s="808"/>
      <c r="L276" s="813"/>
      <c r="M276" s="810"/>
      <c r="N276" s="808"/>
      <c r="O276" s="808"/>
      <c r="P276" s="808"/>
      <c r="Q276" s="809"/>
      <c r="R276" s="810"/>
      <c r="S276" s="810"/>
      <c r="T276" s="810"/>
      <c r="U276" s="810"/>
      <c r="V276" s="810"/>
      <c r="W276" s="810"/>
      <c r="X276" s="810"/>
      <c r="Y276" s="810"/>
      <c r="Z276" s="810"/>
      <c r="AA276" s="810"/>
    </row>
    <row r="277" spans="1:27" ht="12.75">
      <c r="A277" s="810"/>
      <c r="B277" s="809"/>
      <c r="C277" s="808"/>
      <c r="D277" s="808"/>
      <c r="E277" s="810"/>
      <c r="F277" s="810"/>
      <c r="G277" s="810"/>
      <c r="H277" s="811"/>
      <c r="I277" s="812"/>
      <c r="J277" s="810"/>
      <c r="K277" s="808"/>
      <c r="L277" s="813"/>
      <c r="M277" s="810"/>
      <c r="N277" s="808"/>
      <c r="O277" s="808"/>
      <c r="P277" s="808"/>
      <c r="Q277" s="809"/>
      <c r="R277" s="810"/>
      <c r="S277" s="810"/>
      <c r="T277" s="810"/>
      <c r="U277" s="810"/>
      <c r="V277" s="810"/>
      <c r="W277" s="810"/>
      <c r="X277" s="810"/>
      <c r="Y277" s="810"/>
      <c r="Z277" s="810"/>
      <c r="AA277" s="810"/>
    </row>
    <row r="278" spans="1:27" ht="12.75">
      <c r="A278" s="810"/>
      <c r="B278" s="809"/>
      <c r="C278" s="808"/>
      <c r="D278" s="808"/>
      <c r="E278" s="810"/>
      <c r="F278" s="810"/>
      <c r="G278" s="810"/>
      <c r="H278" s="811"/>
      <c r="I278" s="812"/>
      <c r="J278" s="810"/>
      <c r="K278" s="808"/>
      <c r="L278" s="813"/>
      <c r="M278" s="810"/>
      <c r="N278" s="808"/>
      <c r="O278" s="808"/>
      <c r="P278" s="808"/>
      <c r="Q278" s="809"/>
      <c r="R278" s="810"/>
      <c r="S278" s="810"/>
      <c r="T278" s="810"/>
      <c r="U278" s="810"/>
      <c r="V278" s="810"/>
      <c r="W278" s="810"/>
      <c r="X278" s="810"/>
      <c r="Y278" s="810"/>
      <c r="Z278" s="810"/>
      <c r="AA278" s="810"/>
    </row>
    <row r="279" spans="1:27" ht="12.75">
      <c r="A279" s="810"/>
      <c r="B279" s="809"/>
      <c r="C279" s="808"/>
      <c r="D279" s="808"/>
      <c r="E279" s="810"/>
      <c r="F279" s="810"/>
      <c r="G279" s="810"/>
      <c r="H279" s="811"/>
      <c r="I279" s="812"/>
      <c r="J279" s="810"/>
      <c r="K279" s="808"/>
      <c r="L279" s="813"/>
      <c r="M279" s="810"/>
      <c r="N279" s="808"/>
      <c r="O279" s="808"/>
      <c r="P279" s="808"/>
      <c r="Q279" s="809"/>
      <c r="R279" s="810"/>
      <c r="S279" s="810"/>
      <c r="T279" s="810"/>
      <c r="U279" s="810"/>
      <c r="V279" s="810"/>
      <c r="W279" s="810"/>
      <c r="X279" s="810"/>
      <c r="Y279" s="810"/>
      <c r="Z279" s="810"/>
      <c r="AA279" s="810"/>
    </row>
    <row r="280" spans="1:27" ht="12.75">
      <c r="A280" s="810"/>
      <c r="B280" s="809"/>
      <c r="C280" s="808"/>
      <c r="D280" s="808"/>
      <c r="E280" s="810"/>
      <c r="F280" s="810"/>
      <c r="G280" s="810"/>
      <c r="H280" s="811"/>
      <c r="I280" s="812"/>
      <c r="J280" s="810"/>
      <c r="K280" s="808"/>
      <c r="L280" s="813"/>
      <c r="M280" s="810"/>
      <c r="N280" s="808"/>
      <c r="O280" s="808"/>
      <c r="P280" s="808"/>
      <c r="Q280" s="809"/>
      <c r="R280" s="810"/>
      <c r="S280" s="810"/>
      <c r="T280" s="810"/>
      <c r="U280" s="810"/>
      <c r="V280" s="810"/>
      <c r="W280" s="810"/>
      <c r="X280" s="810"/>
      <c r="Y280" s="810"/>
      <c r="Z280" s="810"/>
      <c r="AA280" s="810"/>
    </row>
    <row r="281" spans="1:27" ht="12.75">
      <c r="A281" s="810"/>
      <c r="B281" s="809"/>
      <c r="C281" s="808"/>
      <c r="D281" s="808"/>
      <c r="E281" s="810"/>
      <c r="F281" s="810"/>
      <c r="G281" s="810"/>
      <c r="H281" s="811"/>
      <c r="I281" s="812"/>
      <c r="J281" s="810"/>
      <c r="K281" s="808"/>
      <c r="L281" s="813"/>
      <c r="M281" s="810"/>
      <c r="N281" s="808"/>
      <c r="O281" s="808"/>
      <c r="P281" s="808"/>
      <c r="Q281" s="809"/>
      <c r="R281" s="810"/>
      <c r="S281" s="810"/>
      <c r="T281" s="810"/>
      <c r="U281" s="810"/>
      <c r="V281" s="810"/>
      <c r="W281" s="810"/>
      <c r="X281" s="810"/>
      <c r="Y281" s="810"/>
      <c r="Z281" s="810"/>
      <c r="AA281" s="810"/>
    </row>
    <row r="282" spans="1:27" ht="12.75">
      <c r="A282" s="810"/>
      <c r="B282" s="809"/>
      <c r="C282" s="808"/>
      <c r="D282" s="808"/>
      <c r="E282" s="810"/>
      <c r="F282" s="810"/>
      <c r="G282" s="810"/>
      <c r="H282" s="811"/>
      <c r="I282" s="812"/>
      <c r="J282" s="810"/>
      <c r="K282" s="808"/>
      <c r="L282" s="813"/>
      <c r="M282" s="810"/>
      <c r="N282" s="808"/>
      <c r="O282" s="808"/>
      <c r="P282" s="808"/>
      <c r="Q282" s="809"/>
      <c r="R282" s="810"/>
      <c r="S282" s="810"/>
      <c r="T282" s="810"/>
      <c r="U282" s="810"/>
      <c r="V282" s="810"/>
      <c r="W282" s="810"/>
      <c r="X282" s="810"/>
      <c r="Y282" s="810"/>
      <c r="Z282" s="810"/>
      <c r="AA282" s="810"/>
    </row>
    <row r="283" spans="1:27" ht="12.75">
      <c r="A283" s="810"/>
      <c r="B283" s="809"/>
      <c r="C283" s="808"/>
      <c r="D283" s="808"/>
      <c r="E283" s="810"/>
      <c r="F283" s="810"/>
      <c r="G283" s="810"/>
      <c r="H283" s="811"/>
      <c r="I283" s="812"/>
      <c r="J283" s="810"/>
      <c r="K283" s="808"/>
      <c r="L283" s="813"/>
      <c r="M283" s="810"/>
      <c r="N283" s="808"/>
      <c r="O283" s="808"/>
      <c r="P283" s="808"/>
      <c r="Q283" s="809"/>
      <c r="R283" s="810"/>
      <c r="S283" s="810"/>
      <c r="T283" s="810"/>
      <c r="U283" s="810"/>
      <c r="V283" s="810"/>
      <c r="W283" s="810"/>
      <c r="X283" s="810"/>
      <c r="Y283" s="810"/>
      <c r="Z283" s="810"/>
      <c r="AA283" s="810"/>
    </row>
    <row r="284" spans="1:27" ht="12.75">
      <c r="A284" s="810"/>
      <c r="B284" s="809"/>
      <c r="C284" s="808"/>
      <c r="D284" s="808"/>
      <c r="E284" s="810"/>
      <c r="F284" s="810"/>
      <c r="G284" s="810"/>
      <c r="H284" s="811"/>
      <c r="I284" s="812"/>
      <c r="J284" s="810"/>
      <c r="K284" s="808"/>
      <c r="L284" s="813"/>
      <c r="M284" s="810"/>
      <c r="N284" s="808"/>
      <c r="O284" s="808"/>
      <c r="P284" s="808"/>
      <c r="Q284" s="809"/>
      <c r="R284" s="810"/>
      <c r="S284" s="810"/>
      <c r="T284" s="810"/>
      <c r="U284" s="810"/>
      <c r="V284" s="810"/>
      <c r="W284" s="810"/>
      <c r="X284" s="810"/>
      <c r="Y284" s="810"/>
      <c r="Z284" s="810"/>
      <c r="AA284" s="810"/>
    </row>
    <row r="285" spans="1:27" ht="12.75">
      <c r="A285" s="810"/>
      <c r="B285" s="809"/>
      <c r="C285" s="808"/>
      <c r="D285" s="808"/>
      <c r="E285" s="810"/>
      <c r="F285" s="810"/>
      <c r="G285" s="810"/>
      <c r="H285" s="811"/>
      <c r="I285" s="812"/>
      <c r="J285" s="810"/>
      <c r="K285" s="808"/>
      <c r="L285" s="813"/>
      <c r="M285" s="810"/>
      <c r="N285" s="808"/>
      <c r="O285" s="808"/>
      <c r="P285" s="808"/>
      <c r="Q285" s="809"/>
      <c r="R285" s="810"/>
      <c r="S285" s="810"/>
      <c r="T285" s="810"/>
      <c r="U285" s="810"/>
      <c r="V285" s="810"/>
      <c r="W285" s="810"/>
      <c r="X285" s="810"/>
      <c r="Y285" s="810"/>
      <c r="Z285" s="810"/>
      <c r="AA285" s="810"/>
    </row>
    <row r="286" spans="1:27" ht="12.75">
      <c r="A286" s="810"/>
      <c r="B286" s="809"/>
      <c r="C286" s="808"/>
      <c r="D286" s="808"/>
      <c r="E286" s="810"/>
      <c r="F286" s="810"/>
      <c r="G286" s="810"/>
      <c r="H286" s="811"/>
      <c r="I286" s="812"/>
      <c r="J286" s="810"/>
      <c r="K286" s="808"/>
      <c r="L286" s="813"/>
      <c r="M286" s="810"/>
      <c r="N286" s="808"/>
      <c r="O286" s="808"/>
      <c r="P286" s="808"/>
      <c r="Q286" s="809"/>
      <c r="R286" s="810"/>
      <c r="S286" s="810"/>
      <c r="T286" s="810"/>
      <c r="U286" s="810"/>
      <c r="V286" s="810"/>
      <c r="W286" s="810"/>
      <c r="X286" s="810"/>
      <c r="Y286" s="810"/>
      <c r="Z286" s="810"/>
      <c r="AA286" s="810"/>
    </row>
    <row r="287" spans="1:27" ht="12.75">
      <c r="A287" s="810"/>
      <c r="B287" s="809"/>
      <c r="C287" s="808"/>
      <c r="D287" s="808"/>
      <c r="E287" s="810"/>
      <c r="F287" s="810"/>
      <c r="G287" s="810"/>
      <c r="H287" s="811"/>
      <c r="I287" s="812"/>
      <c r="J287" s="810"/>
      <c r="K287" s="808"/>
      <c r="L287" s="813"/>
      <c r="M287" s="810"/>
      <c r="N287" s="808"/>
      <c r="O287" s="808"/>
      <c r="P287" s="808"/>
      <c r="Q287" s="809"/>
      <c r="R287" s="810"/>
      <c r="S287" s="810"/>
      <c r="T287" s="810"/>
      <c r="U287" s="810"/>
      <c r="V287" s="810"/>
      <c r="W287" s="810"/>
      <c r="X287" s="810"/>
      <c r="Y287" s="810"/>
      <c r="Z287" s="810"/>
      <c r="AA287" s="810"/>
    </row>
    <row r="288" spans="1:27" ht="12.75">
      <c r="A288" s="810"/>
      <c r="B288" s="809"/>
      <c r="C288" s="808"/>
      <c r="D288" s="808"/>
      <c r="E288" s="810"/>
      <c r="F288" s="810"/>
      <c r="G288" s="810"/>
      <c r="H288" s="811"/>
      <c r="I288" s="812"/>
      <c r="J288" s="810"/>
      <c r="K288" s="808"/>
      <c r="L288" s="813"/>
      <c r="M288" s="810"/>
      <c r="N288" s="808"/>
      <c r="O288" s="808"/>
      <c r="P288" s="808"/>
      <c r="Q288" s="809"/>
      <c r="R288" s="810"/>
      <c r="S288" s="810"/>
      <c r="T288" s="810"/>
      <c r="U288" s="810"/>
      <c r="V288" s="810"/>
      <c r="W288" s="810"/>
      <c r="X288" s="810"/>
      <c r="Y288" s="810"/>
      <c r="Z288" s="810"/>
      <c r="AA288" s="810"/>
    </row>
    <row r="289" spans="1:27" ht="12.75">
      <c r="A289" s="810"/>
      <c r="B289" s="809"/>
      <c r="C289" s="808"/>
      <c r="D289" s="808"/>
      <c r="E289" s="810"/>
      <c r="F289" s="810"/>
      <c r="G289" s="810"/>
      <c r="H289" s="811"/>
      <c r="I289" s="812"/>
      <c r="J289" s="810"/>
      <c r="K289" s="808"/>
      <c r="L289" s="813"/>
      <c r="M289" s="810"/>
      <c r="N289" s="808"/>
      <c r="O289" s="808"/>
      <c r="P289" s="808"/>
      <c r="Q289" s="809"/>
      <c r="R289" s="810"/>
      <c r="S289" s="810"/>
      <c r="T289" s="810"/>
      <c r="U289" s="810"/>
      <c r="V289" s="810"/>
      <c r="W289" s="810"/>
      <c r="X289" s="810"/>
      <c r="Y289" s="810"/>
      <c r="Z289" s="810"/>
      <c r="AA289" s="810"/>
    </row>
    <row r="290" spans="1:27" ht="12.75">
      <c r="A290" s="810"/>
      <c r="B290" s="809"/>
      <c r="C290" s="808"/>
      <c r="D290" s="808"/>
      <c r="E290" s="810"/>
      <c r="F290" s="810"/>
      <c r="G290" s="810"/>
      <c r="H290" s="811"/>
      <c r="I290" s="812"/>
      <c r="J290" s="810"/>
      <c r="K290" s="808"/>
      <c r="L290" s="813"/>
      <c r="M290" s="810"/>
      <c r="N290" s="808"/>
      <c r="O290" s="808"/>
      <c r="P290" s="808"/>
      <c r="Q290" s="809"/>
      <c r="R290" s="810"/>
      <c r="S290" s="810"/>
      <c r="T290" s="810"/>
      <c r="U290" s="810"/>
      <c r="V290" s="810"/>
      <c r="W290" s="810"/>
      <c r="X290" s="810"/>
      <c r="Y290" s="810"/>
      <c r="Z290" s="810"/>
      <c r="AA290" s="810"/>
    </row>
    <row r="291" spans="1:27" ht="12.75">
      <c r="A291" s="810"/>
      <c r="B291" s="809"/>
      <c r="C291" s="808"/>
      <c r="D291" s="808"/>
      <c r="E291" s="810"/>
      <c r="F291" s="810"/>
      <c r="G291" s="810"/>
      <c r="H291" s="811"/>
      <c r="I291" s="812"/>
      <c r="J291" s="810"/>
      <c r="K291" s="808"/>
      <c r="L291" s="813"/>
      <c r="M291" s="810"/>
      <c r="N291" s="808"/>
      <c r="O291" s="808"/>
      <c r="P291" s="808"/>
      <c r="Q291" s="809"/>
      <c r="R291" s="810"/>
      <c r="S291" s="810"/>
      <c r="T291" s="810"/>
      <c r="U291" s="810"/>
      <c r="V291" s="810"/>
      <c r="W291" s="810"/>
      <c r="X291" s="810"/>
      <c r="Y291" s="810"/>
      <c r="Z291" s="810"/>
      <c r="AA291" s="810"/>
    </row>
    <row r="292" spans="1:27" ht="12.75">
      <c r="A292" s="810"/>
      <c r="B292" s="809"/>
      <c r="C292" s="808"/>
      <c r="D292" s="808"/>
      <c r="E292" s="810"/>
      <c r="F292" s="810"/>
      <c r="G292" s="810"/>
      <c r="H292" s="811"/>
      <c r="I292" s="812"/>
      <c r="J292" s="810"/>
      <c r="K292" s="808"/>
      <c r="L292" s="813"/>
      <c r="M292" s="810"/>
      <c r="N292" s="808"/>
      <c r="O292" s="808"/>
      <c r="P292" s="808"/>
      <c r="Q292" s="809"/>
      <c r="R292" s="810"/>
      <c r="S292" s="810"/>
      <c r="T292" s="810"/>
      <c r="U292" s="810"/>
      <c r="V292" s="810"/>
      <c r="W292" s="810"/>
      <c r="X292" s="810"/>
      <c r="Y292" s="810"/>
      <c r="Z292" s="810"/>
      <c r="AA292" s="810"/>
    </row>
    <row r="293" spans="1:27" ht="12.75">
      <c r="A293" s="810"/>
      <c r="B293" s="809"/>
      <c r="C293" s="808"/>
      <c r="D293" s="808"/>
      <c r="E293" s="810"/>
      <c r="F293" s="810"/>
      <c r="G293" s="810"/>
      <c r="H293" s="811"/>
      <c r="I293" s="812"/>
      <c r="J293" s="810"/>
      <c r="K293" s="808"/>
      <c r="L293" s="813"/>
      <c r="M293" s="810"/>
      <c r="N293" s="808"/>
      <c r="O293" s="808"/>
      <c r="P293" s="808"/>
      <c r="Q293" s="809"/>
      <c r="R293" s="810"/>
      <c r="S293" s="810"/>
      <c r="T293" s="810"/>
      <c r="U293" s="810"/>
      <c r="V293" s="810"/>
      <c r="W293" s="810"/>
      <c r="X293" s="810"/>
      <c r="Y293" s="810"/>
      <c r="Z293" s="810"/>
      <c r="AA293" s="810"/>
    </row>
    <row r="294" spans="1:27" ht="12.75">
      <c r="A294" s="810"/>
      <c r="B294" s="809"/>
      <c r="C294" s="808"/>
      <c r="D294" s="808"/>
      <c r="E294" s="810"/>
      <c r="F294" s="810"/>
      <c r="G294" s="810"/>
      <c r="H294" s="811"/>
      <c r="I294" s="812"/>
      <c r="J294" s="810"/>
      <c r="K294" s="808"/>
      <c r="L294" s="813"/>
      <c r="M294" s="810"/>
      <c r="N294" s="808"/>
      <c r="O294" s="808"/>
      <c r="P294" s="808"/>
      <c r="Q294" s="809"/>
      <c r="R294" s="810"/>
      <c r="S294" s="810"/>
      <c r="T294" s="810"/>
      <c r="U294" s="810"/>
      <c r="V294" s="810"/>
      <c r="W294" s="810"/>
      <c r="X294" s="810"/>
      <c r="Y294" s="810"/>
      <c r="Z294" s="810"/>
      <c r="AA294" s="810"/>
    </row>
    <row r="295" spans="1:27" ht="12.75">
      <c r="A295" s="810"/>
      <c r="B295" s="809"/>
      <c r="C295" s="808"/>
      <c r="D295" s="808"/>
      <c r="E295" s="810"/>
      <c r="F295" s="810"/>
      <c r="G295" s="810"/>
      <c r="H295" s="811"/>
      <c r="I295" s="812"/>
      <c r="J295" s="810"/>
      <c r="K295" s="808"/>
      <c r="L295" s="813"/>
      <c r="M295" s="810"/>
      <c r="N295" s="808"/>
      <c r="O295" s="808"/>
      <c r="P295" s="808"/>
      <c r="Q295" s="809"/>
      <c r="R295" s="810"/>
      <c r="S295" s="810"/>
      <c r="T295" s="810"/>
      <c r="U295" s="810"/>
      <c r="V295" s="810"/>
      <c r="W295" s="810"/>
      <c r="X295" s="810"/>
      <c r="Y295" s="810"/>
      <c r="Z295" s="810"/>
      <c r="AA295" s="810"/>
    </row>
    <row r="296" spans="1:27" ht="12.75">
      <c r="A296" s="810"/>
      <c r="B296" s="809"/>
      <c r="C296" s="808"/>
      <c r="D296" s="808"/>
      <c r="E296" s="810"/>
      <c r="F296" s="810"/>
      <c r="G296" s="810"/>
      <c r="H296" s="811"/>
      <c r="I296" s="812"/>
      <c r="J296" s="810"/>
      <c r="K296" s="808"/>
      <c r="L296" s="813"/>
      <c r="M296" s="810"/>
      <c r="N296" s="808"/>
      <c r="O296" s="808"/>
      <c r="P296" s="808"/>
      <c r="Q296" s="809"/>
      <c r="R296" s="810"/>
      <c r="S296" s="810"/>
      <c r="T296" s="810"/>
      <c r="U296" s="810"/>
      <c r="V296" s="810"/>
      <c r="W296" s="810"/>
      <c r="X296" s="810"/>
      <c r="Y296" s="810"/>
      <c r="Z296" s="810"/>
      <c r="AA296" s="810"/>
    </row>
    <row r="297" spans="1:27" ht="12.75">
      <c r="A297" s="810"/>
      <c r="B297" s="809"/>
      <c r="C297" s="808"/>
      <c r="D297" s="808"/>
      <c r="E297" s="810"/>
      <c r="F297" s="810"/>
      <c r="G297" s="810"/>
      <c r="H297" s="811"/>
      <c r="I297" s="812"/>
      <c r="J297" s="810"/>
      <c r="K297" s="808"/>
      <c r="L297" s="813"/>
      <c r="M297" s="810"/>
      <c r="N297" s="808"/>
      <c r="O297" s="808"/>
      <c r="P297" s="808"/>
      <c r="Q297" s="809"/>
      <c r="R297" s="810"/>
      <c r="S297" s="810"/>
      <c r="T297" s="810"/>
      <c r="U297" s="810"/>
      <c r="V297" s="810"/>
      <c r="W297" s="810"/>
      <c r="X297" s="810"/>
      <c r="Y297" s="810"/>
      <c r="Z297" s="810"/>
      <c r="AA297" s="810"/>
    </row>
    <row r="298" spans="1:27" ht="12.75">
      <c r="A298" s="810"/>
      <c r="B298" s="809"/>
      <c r="C298" s="808"/>
      <c r="D298" s="808"/>
      <c r="E298" s="810"/>
      <c r="F298" s="810"/>
      <c r="G298" s="810"/>
      <c r="H298" s="811"/>
      <c r="I298" s="812"/>
      <c r="J298" s="810"/>
      <c r="K298" s="808"/>
      <c r="L298" s="813"/>
      <c r="M298" s="810"/>
      <c r="N298" s="808"/>
      <c r="O298" s="808"/>
      <c r="P298" s="808"/>
      <c r="Q298" s="809"/>
      <c r="R298" s="810"/>
      <c r="S298" s="810"/>
      <c r="T298" s="810"/>
      <c r="U298" s="810"/>
      <c r="V298" s="810"/>
      <c r="W298" s="810"/>
      <c r="X298" s="810"/>
      <c r="Y298" s="810"/>
      <c r="Z298" s="810"/>
      <c r="AA298" s="810"/>
    </row>
    <row r="299" spans="1:27" ht="12.75">
      <c r="A299" s="810"/>
      <c r="B299" s="809"/>
      <c r="C299" s="808"/>
      <c r="D299" s="808"/>
      <c r="E299" s="810"/>
      <c r="F299" s="810"/>
      <c r="G299" s="810"/>
      <c r="H299" s="811"/>
      <c r="I299" s="812"/>
      <c r="J299" s="810"/>
      <c r="K299" s="808"/>
      <c r="L299" s="813"/>
      <c r="M299" s="810"/>
      <c r="N299" s="808"/>
      <c r="O299" s="808"/>
      <c r="P299" s="808"/>
      <c r="Q299" s="809"/>
      <c r="R299" s="810"/>
      <c r="S299" s="810"/>
      <c r="T299" s="810"/>
      <c r="U299" s="810"/>
      <c r="V299" s="810"/>
      <c r="W299" s="810"/>
      <c r="X299" s="810"/>
      <c r="Y299" s="810"/>
      <c r="Z299" s="810"/>
      <c r="AA299" s="810"/>
    </row>
    <row r="300" spans="1:27" ht="12.75">
      <c r="A300" s="810"/>
      <c r="B300" s="809"/>
      <c r="C300" s="808"/>
      <c r="D300" s="808"/>
      <c r="E300" s="810"/>
      <c r="F300" s="810"/>
      <c r="G300" s="810"/>
      <c r="H300" s="811"/>
      <c r="I300" s="812"/>
      <c r="J300" s="810"/>
      <c r="K300" s="808"/>
      <c r="L300" s="813"/>
      <c r="M300" s="810"/>
      <c r="N300" s="808"/>
      <c r="O300" s="808"/>
      <c r="P300" s="808"/>
      <c r="Q300" s="809"/>
      <c r="R300" s="810"/>
      <c r="S300" s="810"/>
      <c r="T300" s="810"/>
      <c r="U300" s="810"/>
      <c r="V300" s="810"/>
      <c r="W300" s="810"/>
      <c r="X300" s="810"/>
      <c r="Y300" s="810"/>
      <c r="Z300" s="810"/>
      <c r="AA300" s="810"/>
    </row>
    <row r="301" spans="1:27" ht="12.75">
      <c r="A301" s="810"/>
      <c r="B301" s="809"/>
      <c r="C301" s="808"/>
      <c r="D301" s="808"/>
      <c r="E301" s="810"/>
      <c r="F301" s="810"/>
      <c r="G301" s="810"/>
      <c r="H301" s="811"/>
      <c r="I301" s="812"/>
      <c r="J301" s="810"/>
      <c r="K301" s="808"/>
      <c r="L301" s="813"/>
      <c r="M301" s="810"/>
      <c r="N301" s="808"/>
      <c r="O301" s="808"/>
      <c r="P301" s="808"/>
      <c r="Q301" s="809"/>
      <c r="R301" s="810"/>
      <c r="S301" s="810"/>
      <c r="T301" s="810"/>
      <c r="U301" s="810"/>
      <c r="V301" s="810"/>
      <c r="W301" s="810"/>
      <c r="X301" s="810"/>
      <c r="Y301" s="810"/>
      <c r="Z301" s="810"/>
      <c r="AA301" s="810"/>
    </row>
    <row r="302" spans="1:27" ht="12.75">
      <c r="A302" s="810"/>
      <c r="B302" s="809"/>
      <c r="C302" s="808"/>
      <c r="D302" s="808"/>
      <c r="E302" s="810"/>
      <c r="F302" s="810"/>
      <c r="G302" s="810"/>
      <c r="H302" s="811"/>
      <c r="I302" s="812"/>
      <c r="J302" s="810"/>
      <c r="K302" s="808"/>
      <c r="L302" s="813"/>
      <c r="M302" s="810"/>
      <c r="N302" s="808"/>
      <c r="O302" s="808"/>
      <c r="P302" s="808"/>
      <c r="Q302" s="809"/>
      <c r="R302" s="810"/>
      <c r="S302" s="810"/>
      <c r="T302" s="810"/>
      <c r="U302" s="810"/>
      <c r="V302" s="810"/>
      <c r="W302" s="810"/>
      <c r="X302" s="810"/>
      <c r="Y302" s="810"/>
      <c r="Z302" s="810"/>
      <c r="AA302" s="810"/>
    </row>
    <row r="303" spans="1:27" ht="12.75">
      <c r="A303" s="810"/>
      <c r="B303" s="809"/>
      <c r="C303" s="808"/>
      <c r="D303" s="808"/>
      <c r="E303" s="810"/>
      <c r="F303" s="810"/>
      <c r="G303" s="810"/>
      <c r="H303" s="811"/>
      <c r="I303" s="812"/>
      <c r="J303" s="810"/>
      <c r="K303" s="808"/>
      <c r="L303" s="813"/>
      <c r="M303" s="810"/>
      <c r="N303" s="808"/>
      <c r="O303" s="808"/>
      <c r="P303" s="808"/>
      <c r="Q303" s="809"/>
      <c r="R303" s="810"/>
      <c r="S303" s="810"/>
      <c r="T303" s="810"/>
      <c r="U303" s="810"/>
      <c r="V303" s="810"/>
      <c r="W303" s="810"/>
      <c r="X303" s="810"/>
      <c r="Y303" s="810"/>
      <c r="Z303" s="810"/>
      <c r="AA303" s="810"/>
    </row>
    <row r="304" spans="1:27" ht="12.75">
      <c r="A304" s="810"/>
      <c r="B304" s="809"/>
      <c r="C304" s="808"/>
      <c r="D304" s="808"/>
      <c r="E304" s="810"/>
      <c r="F304" s="810"/>
      <c r="G304" s="810"/>
      <c r="H304" s="811"/>
      <c r="I304" s="812"/>
      <c r="J304" s="810"/>
      <c r="K304" s="808"/>
      <c r="L304" s="813"/>
      <c r="M304" s="810"/>
      <c r="N304" s="808"/>
      <c r="O304" s="808"/>
      <c r="P304" s="808"/>
      <c r="Q304" s="809"/>
      <c r="R304" s="810"/>
      <c r="S304" s="810"/>
      <c r="T304" s="810"/>
      <c r="U304" s="810"/>
      <c r="V304" s="810"/>
      <c r="W304" s="810"/>
      <c r="X304" s="810"/>
      <c r="Y304" s="810"/>
      <c r="Z304" s="810"/>
      <c r="AA304" s="810"/>
    </row>
    <row r="305" spans="1:27" ht="12.75">
      <c r="A305" s="810"/>
      <c r="B305" s="809"/>
      <c r="C305" s="808"/>
      <c r="D305" s="808"/>
      <c r="E305" s="810"/>
      <c r="F305" s="810"/>
      <c r="G305" s="810"/>
      <c r="H305" s="811"/>
      <c r="I305" s="812"/>
      <c r="J305" s="810"/>
      <c r="K305" s="808"/>
      <c r="L305" s="813"/>
      <c r="M305" s="810"/>
      <c r="N305" s="808"/>
      <c r="O305" s="808"/>
      <c r="P305" s="808"/>
      <c r="Q305" s="809"/>
      <c r="R305" s="810"/>
      <c r="S305" s="810"/>
      <c r="T305" s="810"/>
      <c r="U305" s="810"/>
      <c r="V305" s="810"/>
      <c r="W305" s="810"/>
      <c r="X305" s="810"/>
      <c r="Y305" s="810"/>
      <c r="Z305" s="810"/>
      <c r="AA305" s="810"/>
    </row>
    <row r="306" spans="1:27" ht="12.75">
      <c r="A306" s="810"/>
      <c r="B306" s="809"/>
      <c r="C306" s="808"/>
      <c r="D306" s="808"/>
      <c r="E306" s="810"/>
      <c r="F306" s="810"/>
      <c r="G306" s="810"/>
      <c r="H306" s="811"/>
      <c r="I306" s="812"/>
      <c r="J306" s="810"/>
      <c r="K306" s="808"/>
      <c r="L306" s="813"/>
      <c r="M306" s="810"/>
      <c r="N306" s="808"/>
      <c r="O306" s="808"/>
      <c r="P306" s="808"/>
      <c r="Q306" s="809"/>
      <c r="R306" s="810"/>
      <c r="S306" s="810"/>
      <c r="T306" s="810"/>
      <c r="U306" s="810"/>
      <c r="V306" s="810"/>
      <c r="W306" s="810"/>
      <c r="X306" s="810"/>
      <c r="Y306" s="810"/>
      <c r="Z306" s="810"/>
      <c r="AA306" s="810"/>
    </row>
    <row r="307" spans="1:27" ht="12.75">
      <c r="A307" s="810"/>
      <c r="B307" s="809"/>
      <c r="C307" s="808"/>
      <c r="D307" s="808"/>
      <c r="E307" s="810"/>
      <c r="F307" s="810"/>
      <c r="G307" s="810"/>
      <c r="H307" s="811"/>
      <c r="I307" s="812"/>
      <c r="J307" s="810"/>
      <c r="K307" s="808"/>
      <c r="L307" s="813"/>
      <c r="M307" s="810"/>
      <c r="N307" s="808"/>
      <c r="O307" s="808"/>
      <c r="P307" s="808"/>
      <c r="Q307" s="809"/>
      <c r="R307" s="810"/>
      <c r="S307" s="810"/>
      <c r="T307" s="810"/>
      <c r="U307" s="810"/>
      <c r="V307" s="810"/>
      <c r="W307" s="810"/>
      <c r="X307" s="810"/>
      <c r="Y307" s="810"/>
      <c r="Z307" s="810"/>
      <c r="AA307" s="810"/>
    </row>
    <row r="308" spans="1:27" ht="12.75">
      <c r="A308" s="810"/>
      <c r="B308" s="809"/>
      <c r="C308" s="808"/>
      <c r="D308" s="808"/>
      <c r="E308" s="810"/>
      <c r="F308" s="810"/>
      <c r="G308" s="810"/>
      <c r="H308" s="811"/>
      <c r="I308" s="812"/>
      <c r="J308" s="810"/>
      <c r="K308" s="808"/>
      <c r="L308" s="813"/>
      <c r="M308" s="810"/>
      <c r="N308" s="808"/>
      <c r="O308" s="808"/>
      <c r="P308" s="808"/>
      <c r="Q308" s="809"/>
      <c r="R308" s="810"/>
      <c r="S308" s="810"/>
      <c r="T308" s="810"/>
      <c r="U308" s="810"/>
      <c r="V308" s="810"/>
      <c r="W308" s="810"/>
      <c r="X308" s="810"/>
      <c r="Y308" s="810"/>
      <c r="Z308" s="810"/>
      <c r="AA308" s="810"/>
    </row>
    <row r="309" spans="1:27" ht="12.75">
      <c r="A309" s="810"/>
      <c r="B309" s="809"/>
      <c r="C309" s="808"/>
      <c r="D309" s="808"/>
      <c r="E309" s="810"/>
      <c r="F309" s="810"/>
      <c r="G309" s="810"/>
      <c r="H309" s="811"/>
      <c r="I309" s="812"/>
      <c r="J309" s="810"/>
      <c r="K309" s="808"/>
      <c r="L309" s="813"/>
      <c r="M309" s="810"/>
      <c r="N309" s="808"/>
      <c r="O309" s="808"/>
      <c r="P309" s="808"/>
      <c r="Q309" s="809"/>
      <c r="R309" s="810"/>
      <c r="S309" s="810"/>
      <c r="T309" s="810"/>
      <c r="U309" s="810"/>
      <c r="V309" s="810"/>
      <c r="W309" s="810"/>
      <c r="X309" s="810"/>
      <c r="Y309" s="810"/>
      <c r="Z309" s="810"/>
      <c r="AA309" s="810"/>
    </row>
    <row r="310" spans="1:27" ht="12.75">
      <c r="A310" s="810"/>
      <c r="B310" s="809"/>
      <c r="C310" s="808"/>
      <c r="D310" s="808"/>
      <c r="E310" s="810"/>
      <c r="F310" s="810"/>
      <c r="G310" s="810"/>
      <c r="H310" s="811"/>
      <c r="I310" s="812"/>
      <c r="J310" s="810"/>
      <c r="K310" s="808"/>
      <c r="L310" s="813"/>
      <c r="M310" s="810"/>
      <c r="N310" s="808"/>
      <c r="O310" s="808"/>
      <c r="P310" s="808"/>
      <c r="Q310" s="809"/>
      <c r="R310" s="810"/>
      <c r="S310" s="810"/>
      <c r="T310" s="810"/>
      <c r="U310" s="810"/>
      <c r="V310" s="810"/>
      <c r="W310" s="810"/>
      <c r="X310" s="810"/>
      <c r="Y310" s="810"/>
      <c r="Z310" s="810"/>
      <c r="AA310" s="810"/>
    </row>
    <row r="311" spans="1:27" ht="12.75">
      <c r="A311" s="810"/>
      <c r="B311" s="809"/>
      <c r="C311" s="808"/>
      <c r="D311" s="808"/>
      <c r="E311" s="810"/>
      <c r="F311" s="810"/>
      <c r="G311" s="810"/>
      <c r="H311" s="811"/>
      <c r="I311" s="812"/>
      <c r="J311" s="810"/>
      <c r="K311" s="808"/>
      <c r="L311" s="813"/>
      <c r="M311" s="810"/>
      <c r="N311" s="808"/>
      <c r="O311" s="808"/>
      <c r="P311" s="808"/>
      <c r="Q311" s="809"/>
      <c r="R311" s="810"/>
      <c r="S311" s="810"/>
      <c r="T311" s="810"/>
      <c r="U311" s="810"/>
      <c r="V311" s="810"/>
      <c r="W311" s="810"/>
      <c r="X311" s="810"/>
      <c r="Y311" s="810"/>
      <c r="Z311" s="810"/>
      <c r="AA311" s="810"/>
    </row>
    <row r="312" spans="1:27" ht="12.75">
      <c r="A312" s="810"/>
      <c r="B312" s="809"/>
      <c r="C312" s="808"/>
      <c r="D312" s="808"/>
      <c r="E312" s="810"/>
      <c r="F312" s="810"/>
      <c r="G312" s="810"/>
      <c r="H312" s="811"/>
      <c r="I312" s="812"/>
      <c r="J312" s="810"/>
      <c r="K312" s="808"/>
      <c r="L312" s="813"/>
      <c r="M312" s="810"/>
      <c r="N312" s="808"/>
      <c r="O312" s="808"/>
      <c r="P312" s="808"/>
      <c r="Q312" s="809"/>
      <c r="R312" s="810"/>
      <c r="S312" s="810"/>
      <c r="T312" s="810"/>
      <c r="U312" s="810"/>
      <c r="V312" s="810"/>
      <c r="W312" s="810"/>
      <c r="X312" s="810"/>
      <c r="Y312" s="810"/>
      <c r="Z312" s="810"/>
      <c r="AA312" s="810"/>
    </row>
    <row r="313" spans="1:27" ht="12.75">
      <c r="A313" s="810"/>
      <c r="B313" s="809"/>
      <c r="C313" s="808"/>
      <c r="D313" s="808"/>
      <c r="E313" s="810"/>
      <c r="F313" s="810"/>
      <c r="G313" s="810"/>
      <c r="H313" s="811"/>
      <c r="I313" s="812"/>
      <c r="J313" s="810"/>
      <c r="K313" s="808"/>
      <c r="L313" s="813"/>
      <c r="M313" s="810"/>
      <c r="N313" s="808"/>
      <c r="O313" s="808"/>
      <c r="P313" s="808"/>
      <c r="Q313" s="809"/>
      <c r="R313" s="810"/>
      <c r="S313" s="810"/>
      <c r="T313" s="810"/>
      <c r="U313" s="810"/>
      <c r="V313" s="810"/>
      <c r="W313" s="810"/>
      <c r="X313" s="810"/>
      <c r="Y313" s="810"/>
      <c r="Z313" s="810"/>
      <c r="AA313" s="810"/>
    </row>
    <row r="314" spans="1:27" ht="12.75">
      <c r="A314" s="810"/>
      <c r="B314" s="809"/>
      <c r="C314" s="808"/>
      <c r="D314" s="808"/>
      <c r="E314" s="810"/>
      <c r="F314" s="810"/>
      <c r="G314" s="810"/>
      <c r="H314" s="811"/>
      <c r="I314" s="812"/>
      <c r="J314" s="810"/>
      <c r="K314" s="808"/>
      <c r="L314" s="813"/>
      <c r="M314" s="810"/>
      <c r="N314" s="808"/>
      <c r="O314" s="808"/>
      <c r="P314" s="808"/>
      <c r="Q314" s="809"/>
      <c r="R314" s="810"/>
      <c r="S314" s="810"/>
      <c r="T314" s="810"/>
      <c r="U314" s="810"/>
      <c r="V314" s="810"/>
      <c r="W314" s="810"/>
      <c r="X314" s="810"/>
      <c r="Y314" s="810"/>
      <c r="Z314" s="810"/>
      <c r="AA314" s="810"/>
    </row>
    <row r="315" spans="1:27" ht="12.75">
      <c r="A315" s="810"/>
      <c r="B315" s="809"/>
      <c r="C315" s="808"/>
      <c r="D315" s="808"/>
      <c r="E315" s="810"/>
      <c r="F315" s="810"/>
      <c r="G315" s="810"/>
      <c r="H315" s="811"/>
      <c r="I315" s="812"/>
      <c r="J315" s="810"/>
      <c r="K315" s="808"/>
      <c r="L315" s="813"/>
      <c r="M315" s="810"/>
      <c r="N315" s="808"/>
      <c r="O315" s="808"/>
      <c r="P315" s="808"/>
      <c r="Q315" s="809"/>
      <c r="R315" s="810"/>
      <c r="S315" s="810"/>
      <c r="T315" s="810"/>
      <c r="U315" s="810"/>
      <c r="V315" s="810"/>
      <c r="W315" s="810"/>
      <c r="X315" s="810"/>
      <c r="Y315" s="810"/>
      <c r="Z315" s="810"/>
      <c r="AA315" s="810"/>
    </row>
    <row r="316" spans="1:27" ht="12.75">
      <c r="A316" s="810"/>
      <c r="B316" s="809"/>
      <c r="C316" s="808"/>
      <c r="D316" s="808"/>
      <c r="E316" s="810"/>
      <c r="F316" s="810"/>
      <c r="G316" s="810"/>
      <c r="H316" s="811"/>
      <c r="I316" s="812"/>
      <c r="J316" s="810"/>
      <c r="K316" s="808"/>
      <c r="L316" s="813"/>
      <c r="M316" s="810"/>
      <c r="N316" s="808"/>
      <c r="O316" s="808"/>
      <c r="P316" s="808"/>
      <c r="Q316" s="809"/>
      <c r="R316" s="810"/>
      <c r="S316" s="810"/>
      <c r="T316" s="810"/>
      <c r="U316" s="810"/>
      <c r="V316" s="810"/>
      <c r="W316" s="810"/>
      <c r="X316" s="810"/>
      <c r="Y316" s="810"/>
      <c r="Z316" s="810"/>
      <c r="AA316" s="810"/>
    </row>
    <row r="317" spans="1:27" ht="12.75">
      <c r="A317" s="810"/>
      <c r="B317" s="809"/>
      <c r="C317" s="808"/>
      <c r="D317" s="808"/>
      <c r="E317" s="810"/>
      <c r="F317" s="810"/>
      <c r="G317" s="810"/>
      <c r="H317" s="811"/>
      <c r="I317" s="812"/>
      <c r="J317" s="810"/>
      <c r="K317" s="808"/>
      <c r="L317" s="813"/>
      <c r="M317" s="810"/>
      <c r="N317" s="808"/>
      <c r="O317" s="808"/>
      <c r="P317" s="808"/>
      <c r="Q317" s="809"/>
      <c r="R317" s="810"/>
      <c r="S317" s="810"/>
      <c r="T317" s="810"/>
      <c r="U317" s="810"/>
      <c r="V317" s="810"/>
      <c r="W317" s="810"/>
      <c r="X317" s="810"/>
      <c r="Y317" s="810"/>
      <c r="Z317" s="810"/>
      <c r="AA317" s="810"/>
    </row>
    <row r="318" spans="1:27" ht="12.75">
      <c r="A318" s="810"/>
      <c r="B318" s="809"/>
      <c r="C318" s="808"/>
      <c r="D318" s="808"/>
      <c r="E318" s="810"/>
      <c r="F318" s="810"/>
      <c r="G318" s="810"/>
      <c r="H318" s="811"/>
      <c r="I318" s="812"/>
      <c r="J318" s="810"/>
      <c r="K318" s="808"/>
      <c r="L318" s="813"/>
      <c r="M318" s="810"/>
      <c r="N318" s="808"/>
      <c r="O318" s="808"/>
      <c r="P318" s="808"/>
      <c r="Q318" s="809"/>
      <c r="R318" s="810"/>
      <c r="S318" s="810"/>
      <c r="T318" s="810"/>
      <c r="U318" s="810"/>
      <c r="V318" s="810"/>
      <c r="W318" s="810"/>
      <c r="X318" s="810"/>
      <c r="Y318" s="810"/>
      <c r="Z318" s="810"/>
      <c r="AA318" s="810"/>
    </row>
    <row r="319" spans="1:27" ht="12.75">
      <c r="A319" s="810"/>
      <c r="B319" s="809"/>
      <c r="C319" s="808"/>
      <c r="D319" s="808"/>
      <c r="E319" s="810"/>
      <c r="F319" s="810"/>
      <c r="G319" s="810"/>
      <c r="H319" s="811"/>
      <c r="I319" s="812"/>
      <c r="J319" s="810"/>
      <c r="K319" s="808"/>
      <c r="L319" s="813"/>
      <c r="M319" s="810"/>
      <c r="N319" s="808"/>
      <c r="O319" s="808"/>
      <c r="P319" s="808"/>
      <c r="Q319" s="809"/>
      <c r="R319" s="810"/>
      <c r="S319" s="810"/>
      <c r="T319" s="810"/>
      <c r="U319" s="810"/>
      <c r="V319" s="810"/>
      <c r="W319" s="810"/>
      <c r="X319" s="810"/>
      <c r="Y319" s="810"/>
      <c r="Z319" s="810"/>
      <c r="AA319" s="810"/>
    </row>
    <row r="320" spans="1:27" ht="12.75">
      <c r="A320" s="810"/>
      <c r="B320" s="809"/>
      <c r="C320" s="808"/>
      <c r="D320" s="808"/>
      <c r="E320" s="810"/>
      <c r="F320" s="810"/>
      <c r="G320" s="810"/>
      <c r="H320" s="811"/>
      <c r="I320" s="812"/>
      <c r="J320" s="810"/>
      <c r="K320" s="808"/>
      <c r="L320" s="813"/>
      <c r="M320" s="810"/>
      <c r="N320" s="808"/>
      <c r="O320" s="808"/>
      <c r="P320" s="808"/>
      <c r="Q320" s="809"/>
      <c r="R320" s="810"/>
      <c r="S320" s="810"/>
      <c r="T320" s="810"/>
      <c r="U320" s="810"/>
      <c r="V320" s="810"/>
      <c r="W320" s="810"/>
      <c r="X320" s="810"/>
      <c r="Y320" s="810"/>
      <c r="Z320" s="810"/>
      <c r="AA320" s="810"/>
    </row>
    <row r="321" spans="1:27" ht="12.75">
      <c r="A321" s="810"/>
      <c r="B321" s="809"/>
      <c r="C321" s="808"/>
      <c r="D321" s="808"/>
      <c r="E321" s="810"/>
      <c r="F321" s="810"/>
      <c r="G321" s="810"/>
      <c r="H321" s="811"/>
      <c r="I321" s="812"/>
      <c r="J321" s="810"/>
      <c r="K321" s="808"/>
      <c r="L321" s="813"/>
      <c r="M321" s="810"/>
      <c r="N321" s="808"/>
      <c r="O321" s="808"/>
      <c r="P321" s="808"/>
      <c r="Q321" s="809"/>
      <c r="R321" s="810"/>
      <c r="S321" s="810"/>
      <c r="T321" s="810"/>
      <c r="U321" s="810"/>
      <c r="V321" s="810"/>
      <c r="W321" s="810"/>
      <c r="X321" s="810"/>
      <c r="Y321" s="810"/>
      <c r="Z321" s="810"/>
      <c r="AA321" s="810"/>
    </row>
    <row r="322" spans="1:27" ht="12.75">
      <c r="A322" s="810"/>
      <c r="B322" s="809"/>
      <c r="C322" s="808"/>
      <c r="D322" s="808"/>
      <c r="E322" s="810"/>
      <c r="F322" s="810"/>
      <c r="G322" s="810"/>
      <c r="H322" s="811"/>
      <c r="I322" s="812"/>
      <c r="J322" s="810"/>
      <c r="K322" s="808"/>
      <c r="L322" s="813"/>
      <c r="M322" s="810"/>
      <c r="N322" s="808"/>
      <c r="O322" s="808"/>
      <c r="P322" s="808"/>
      <c r="Q322" s="809"/>
      <c r="R322" s="810"/>
      <c r="S322" s="810"/>
      <c r="T322" s="810"/>
      <c r="U322" s="810"/>
      <c r="V322" s="810"/>
      <c r="W322" s="810"/>
      <c r="X322" s="810"/>
      <c r="Y322" s="810"/>
      <c r="Z322" s="810"/>
      <c r="AA322" s="810"/>
    </row>
    <row r="323" spans="1:27" ht="12.75">
      <c r="A323" s="810"/>
      <c r="B323" s="809"/>
      <c r="C323" s="808"/>
      <c r="D323" s="808"/>
      <c r="E323" s="810"/>
      <c r="F323" s="810"/>
      <c r="G323" s="810"/>
      <c r="H323" s="811"/>
      <c r="I323" s="812"/>
      <c r="J323" s="810"/>
      <c r="K323" s="808"/>
      <c r="L323" s="813"/>
      <c r="M323" s="810"/>
      <c r="N323" s="808"/>
      <c r="O323" s="808"/>
      <c r="P323" s="808"/>
      <c r="Q323" s="809"/>
      <c r="R323" s="810"/>
      <c r="S323" s="810"/>
      <c r="T323" s="810"/>
      <c r="U323" s="810"/>
      <c r="V323" s="810"/>
      <c r="W323" s="810"/>
      <c r="X323" s="810"/>
      <c r="Y323" s="810"/>
      <c r="Z323" s="810"/>
      <c r="AA323" s="810"/>
    </row>
    <row r="324" spans="1:27" ht="12.75">
      <c r="A324" s="810"/>
      <c r="B324" s="809"/>
      <c r="C324" s="808"/>
      <c r="D324" s="808"/>
      <c r="E324" s="810"/>
      <c r="F324" s="810"/>
      <c r="G324" s="810"/>
      <c r="H324" s="811"/>
      <c r="I324" s="812"/>
      <c r="J324" s="810"/>
      <c r="K324" s="808"/>
      <c r="L324" s="813"/>
      <c r="M324" s="810"/>
      <c r="N324" s="808"/>
      <c r="O324" s="808"/>
      <c r="P324" s="808"/>
      <c r="Q324" s="809"/>
      <c r="R324" s="810"/>
      <c r="S324" s="810"/>
      <c r="T324" s="810"/>
      <c r="U324" s="810"/>
      <c r="V324" s="810"/>
      <c r="W324" s="810"/>
      <c r="X324" s="810"/>
      <c r="Y324" s="810"/>
      <c r="Z324" s="810"/>
      <c r="AA324" s="810"/>
    </row>
    <row r="325" spans="1:27" ht="12.75">
      <c r="A325" s="810"/>
      <c r="B325" s="809"/>
      <c r="C325" s="808"/>
      <c r="D325" s="808"/>
      <c r="E325" s="810"/>
      <c r="F325" s="810"/>
      <c r="G325" s="810"/>
      <c r="H325" s="811"/>
      <c r="I325" s="812"/>
      <c r="J325" s="810"/>
      <c r="K325" s="808"/>
      <c r="L325" s="813"/>
      <c r="M325" s="810"/>
      <c r="N325" s="808"/>
      <c r="O325" s="808"/>
      <c r="P325" s="808"/>
      <c r="Q325" s="809"/>
      <c r="R325" s="810"/>
      <c r="S325" s="810"/>
      <c r="T325" s="810"/>
      <c r="U325" s="810"/>
      <c r="V325" s="810"/>
      <c r="W325" s="810"/>
      <c r="X325" s="810"/>
      <c r="Y325" s="810"/>
      <c r="Z325" s="810"/>
      <c r="AA325" s="810"/>
    </row>
    <row r="326" spans="1:27" ht="12.75">
      <c r="A326" s="810"/>
      <c r="B326" s="809"/>
      <c r="C326" s="808"/>
      <c r="D326" s="808"/>
      <c r="E326" s="810"/>
      <c r="F326" s="810"/>
      <c r="G326" s="810"/>
      <c r="H326" s="811"/>
      <c r="I326" s="812"/>
      <c r="J326" s="810"/>
      <c r="K326" s="808"/>
      <c r="L326" s="813"/>
      <c r="M326" s="810"/>
      <c r="N326" s="808"/>
      <c r="O326" s="808"/>
      <c r="P326" s="808"/>
      <c r="Q326" s="809"/>
      <c r="R326" s="810"/>
      <c r="S326" s="810"/>
      <c r="T326" s="810"/>
      <c r="U326" s="810"/>
      <c r="V326" s="810"/>
      <c r="W326" s="810"/>
      <c r="X326" s="810"/>
      <c r="Y326" s="810"/>
      <c r="Z326" s="810"/>
      <c r="AA326" s="810"/>
    </row>
    <row r="327" spans="1:27" ht="12.75">
      <c r="A327" s="810"/>
      <c r="B327" s="809"/>
      <c r="C327" s="808"/>
      <c r="D327" s="808"/>
      <c r="E327" s="810"/>
      <c r="F327" s="810"/>
      <c r="G327" s="810"/>
      <c r="H327" s="811"/>
      <c r="I327" s="812"/>
      <c r="J327" s="810"/>
      <c r="K327" s="808"/>
      <c r="L327" s="813"/>
      <c r="M327" s="810"/>
      <c r="N327" s="808"/>
      <c r="O327" s="808"/>
      <c r="P327" s="808"/>
      <c r="Q327" s="809"/>
      <c r="R327" s="810"/>
      <c r="S327" s="810"/>
      <c r="T327" s="810"/>
      <c r="U327" s="810"/>
      <c r="V327" s="810"/>
      <c r="W327" s="810"/>
      <c r="X327" s="810"/>
      <c r="Y327" s="810"/>
      <c r="Z327" s="810"/>
      <c r="AA327" s="810"/>
    </row>
    <row r="328" spans="1:27" ht="12.75">
      <c r="A328" s="810"/>
      <c r="B328" s="809"/>
      <c r="C328" s="808"/>
      <c r="D328" s="808"/>
      <c r="E328" s="810"/>
      <c r="F328" s="810"/>
      <c r="G328" s="810"/>
      <c r="H328" s="811"/>
      <c r="I328" s="812"/>
      <c r="J328" s="810"/>
      <c r="K328" s="808"/>
      <c r="L328" s="813"/>
      <c r="M328" s="810"/>
      <c r="N328" s="808"/>
      <c r="O328" s="808"/>
      <c r="P328" s="808"/>
      <c r="Q328" s="809"/>
      <c r="R328" s="810"/>
      <c r="S328" s="810"/>
      <c r="T328" s="810"/>
      <c r="U328" s="810"/>
      <c r="V328" s="810"/>
      <c r="W328" s="810"/>
      <c r="X328" s="810"/>
      <c r="Y328" s="810"/>
      <c r="Z328" s="810"/>
      <c r="AA328" s="810"/>
    </row>
    <row r="329" spans="1:27" ht="12.75">
      <c r="A329" s="810"/>
      <c r="B329" s="809"/>
      <c r="C329" s="808"/>
      <c r="D329" s="808"/>
      <c r="E329" s="810"/>
      <c r="F329" s="810"/>
      <c r="G329" s="810"/>
      <c r="H329" s="811"/>
      <c r="I329" s="812"/>
      <c r="J329" s="810"/>
      <c r="K329" s="808"/>
      <c r="L329" s="813"/>
      <c r="M329" s="810"/>
      <c r="N329" s="808"/>
      <c r="O329" s="808"/>
      <c r="P329" s="808"/>
      <c r="Q329" s="809"/>
      <c r="R329" s="810"/>
      <c r="S329" s="810"/>
      <c r="T329" s="810"/>
      <c r="U329" s="810"/>
      <c r="V329" s="810"/>
      <c r="W329" s="810"/>
      <c r="X329" s="810"/>
      <c r="Y329" s="810"/>
      <c r="Z329" s="810"/>
      <c r="AA329" s="810"/>
    </row>
    <row r="330" spans="1:27" ht="12.75">
      <c r="A330" s="810"/>
      <c r="B330" s="809"/>
      <c r="C330" s="808"/>
      <c r="D330" s="808"/>
      <c r="E330" s="810"/>
      <c r="F330" s="810"/>
      <c r="G330" s="810"/>
      <c r="H330" s="811"/>
      <c r="I330" s="812"/>
      <c r="J330" s="810"/>
      <c r="K330" s="808"/>
      <c r="L330" s="813"/>
      <c r="M330" s="810"/>
      <c r="N330" s="808"/>
      <c r="O330" s="808"/>
      <c r="P330" s="808"/>
      <c r="Q330" s="809"/>
      <c r="R330" s="810"/>
      <c r="S330" s="810"/>
      <c r="T330" s="810"/>
      <c r="U330" s="810"/>
      <c r="V330" s="810"/>
      <c r="W330" s="810"/>
      <c r="X330" s="810"/>
      <c r="Y330" s="810"/>
      <c r="Z330" s="810"/>
      <c r="AA330" s="810"/>
    </row>
    <row r="331" spans="1:27" ht="12.75">
      <c r="A331" s="810"/>
      <c r="B331" s="809"/>
      <c r="C331" s="808"/>
      <c r="D331" s="808"/>
      <c r="E331" s="810"/>
      <c r="F331" s="810"/>
      <c r="G331" s="810"/>
      <c r="H331" s="811"/>
      <c r="I331" s="812"/>
      <c r="J331" s="810"/>
      <c r="K331" s="808"/>
      <c r="L331" s="813"/>
      <c r="M331" s="810"/>
      <c r="N331" s="808"/>
      <c r="O331" s="808"/>
      <c r="P331" s="808"/>
      <c r="Q331" s="809"/>
      <c r="R331" s="810"/>
      <c r="S331" s="810"/>
      <c r="T331" s="810"/>
      <c r="U331" s="810"/>
      <c r="V331" s="810"/>
      <c r="W331" s="810"/>
      <c r="X331" s="810"/>
      <c r="Y331" s="810"/>
      <c r="Z331" s="810"/>
      <c r="AA331" s="810"/>
    </row>
    <row r="332" spans="1:27" ht="12.75">
      <c r="A332" s="810"/>
      <c r="B332" s="809"/>
      <c r="C332" s="808"/>
      <c r="D332" s="808"/>
      <c r="E332" s="810"/>
      <c r="F332" s="810"/>
      <c r="G332" s="810"/>
      <c r="H332" s="811"/>
      <c r="I332" s="812"/>
      <c r="J332" s="810"/>
      <c r="K332" s="808"/>
      <c r="L332" s="813"/>
      <c r="M332" s="810"/>
      <c r="N332" s="808"/>
      <c r="O332" s="808"/>
      <c r="P332" s="808"/>
      <c r="Q332" s="809"/>
      <c r="R332" s="810"/>
      <c r="S332" s="810"/>
      <c r="T332" s="810"/>
      <c r="U332" s="810"/>
      <c r="V332" s="810"/>
      <c r="W332" s="810"/>
      <c r="X332" s="810"/>
      <c r="Y332" s="810"/>
      <c r="Z332" s="810"/>
      <c r="AA332" s="810"/>
    </row>
    <row r="333" spans="1:27" ht="12.75">
      <c r="A333" s="810"/>
      <c r="B333" s="809"/>
      <c r="C333" s="808"/>
      <c r="D333" s="808"/>
      <c r="E333" s="810"/>
      <c r="F333" s="810"/>
      <c r="G333" s="810"/>
      <c r="H333" s="811"/>
      <c r="I333" s="812"/>
      <c r="J333" s="810"/>
      <c r="K333" s="808"/>
      <c r="L333" s="813"/>
      <c r="M333" s="810"/>
      <c r="N333" s="808"/>
      <c r="O333" s="808"/>
      <c r="P333" s="808"/>
      <c r="Q333" s="809"/>
      <c r="R333" s="810"/>
      <c r="S333" s="810"/>
      <c r="T333" s="810"/>
      <c r="U333" s="810"/>
      <c r="V333" s="810"/>
      <c r="W333" s="810"/>
      <c r="X333" s="810"/>
      <c r="Y333" s="810"/>
      <c r="Z333" s="810"/>
      <c r="AA333" s="810"/>
    </row>
    <row r="334" spans="1:27" ht="12.75">
      <c r="A334" s="810"/>
      <c r="B334" s="809"/>
      <c r="C334" s="808"/>
      <c r="D334" s="808"/>
      <c r="E334" s="810"/>
      <c r="F334" s="810"/>
      <c r="G334" s="810"/>
      <c r="H334" s="811"/>
      <c r="I334" s="812"/>
      <c r="J334" s="810"/>
      <c r="K334" s="808"/>
      <c r="L334" s="813"/>
      <c r="M334" s="810"/>
      <c r="N334" s="808"/>
      <c r="O334" s="808"/>
      <c r="P334" s="808"/>
      <c r="Q334" s="809"/>
      <c r="R334" s="810"/>
      <c r="S334" s="810"/>
      <c r="T334" s="810"/>
      <c r="U334" s="810"/>
      <c r="V334" s="810"/>
      <c r="W334" s="810"/>
      <c r="X334" s="810"/>
      <c r="Y334" s="810"/>
      <c r="Z334" s="810"/>
      <c r="AA334" s="810"/>
    </row>
    <row r="335" spans="1:27" ht="12.75">
      <c r="A335" s="810"/>
      <c r="B335" s="809"/>
      <c r="C335" s="808"/>
      <c r="D335" s="808"/>
      <c r="E335" s="810"/>
      <c r="F335" s="810"/>
      <c r="G335" s="810"/>
      <c r="H335" s="811"/>
      <c r="I335" s="812"/>
      <c r="J335" s="810"/>
      <c r="K335" s="808"/>
      <c r="L335" s="813"/>
      <c r="M335" s="810"/>
      <c r="N335" s="808"/>
      <c r="O335" s="808"/>
      <c r="P335" s="808"/>
      <c r="Q335" s="809"/>
      <c r="R335" s="810"/>
      <c r="S335" s="810"/>
      <c r="T335" s="810"/>
      <c r="U335" s="810"/>
      <c r="V335" s="810"/>
      <c r="W335" s="810"/>
      <c r="X335" s="810"/>
      <c r="Y335" s="810"/>
      <c r="Z335" s="810"/>
      <c r="AA335" s="810"/>
    </row>
    <row r="336" spans="1:27" ht="12.75">
      <c r="A336" s="810"/>
      <c r="B336" s="809"/>
      <c r="C336" s="808"/>
      <c r="D336" s="808"/>
      <c r="E336" s="810"/>
      <c r="F336" s="810"/>
      <c r="G336" s="810"/>
      <c r="H336" s="811"/>
      <c r="I336" s="812"/>
      <c r="J336" s="810"/>
      <c r="K336" s="808"/>
      <c r="L336" s="813"/>
      <c r="M336" s="810"/>
      <c r="N336" s="808"/>
      <c r="O336" s="808"/>
      <c r="P336" s="808"/>
      <c r="Q336" s="809"/>
      <c r="R336" s="810"/>
      <c r="S336" s="810"/>
      <c r="T336" s="810"/>
      <c r="U336" s="810"/>
      <c r="V336" s="810"/>
      <c r="W336" s="810"/>
      <c r="X336" s="810"/>
      <c r="Y336" s="810"/>
      <c r="Z336" s="810"/>
      <c r="AA336" s="810"/>
    </row>
    <row r="337" spans="1:27" ht="12.75">
      <c r="A337" s="810"/>
      <c r="B337" s="809"/>
      <c r="C337" s="808"/>
      <c r="D337" s="808"/>
      <c r="E337" s="810"/>
      <c r="F337" s="810"/>
      <c r="G337" s="810"/>
      <c r="H337" s="811"/>
      <c r="I337" s="812"/>
      <c r="J337" s="810"/>
      <c r="K337" s="808"/>
      <c r="L337" s="813"/>
      <c r="M337" s="810"/>
      <c r="N337" s="808"/>
      <c r="O337" s="808"/>
      <c r="P337" s="808"/>
      <c r="Q337" s="809"/>
      <c r="R337" s="810"/>
      <c r="S337" s="810"/>
      <c r="T337" s="810"/>
      <c r="U337" s="810"/>
      <c r="V337" s="810"/>
      <c r="W337" s="810"/>
      <c r="X337" s="810"/>
      <c r="Y337" s="810"/>
      <c r="Z337" s="810"/>
      <c r="AA337" s="810"/>
    </row>
    <row r="338" spans="1:27" ht="12.75">
      <c r="A338" s="810"/>
      <c r="B338" s="809"/>
      <c r="C338" s="808"/>
      <c r="D338" s="808"/>
      <c r="E338" s="810"/>
      <c r="F338" s="810"/>
      <c r="G338" s="810"/>
      <c r="H338" s="811"/>
      <c r="I338" s="812"/>
      <c r="J338" s="810"/>
      <c r="K338" s="808"/>
      <c r="L338" s="813"/>
      <c r="M338" s="810"/>
      <c r="N338" s="808"/>
      <c r="O338" s="808"/>
      <c r="P338" s="808"/>
      <c r="Q338" s="809"/>
      <c r="R338" s="810"/>
      <c r="S338" s="810"/>
      <c r="T338" s="810"/>
      <c r="U338" s="810"/>
      <c r="V338" s="810"/>
      <c r="W338" s="810"/>
      <c r="X338" s="810"/>
      <c r="Y338" s="810"/>
      <c r="Z338" s="810"/>
      <c r="AA338" s="810"/>
    </row>
    <row r="339" spans="1:27" ht="12.75">
      <c r="A339" s="810"/>
      <c r="B339" s="809"/>
      <c r="C339" s="808"/>
      <c r="D339" s="808"/>
      <c r="E339" s="810"/>
      <c r="F339" s="810"/>
      <c r="G339" s="810"/>
      <c r="H339" s="811"/>
      <c r="I339" s="812"/>
      <c r="J339" s="810"/>
      <c r="K339" s="808"/>
      <c r="L339" s="813"/>
      <c r="M339" s="810"/>
      <c r="N339" s="808"/>
      <c r="O339" s="808"/>
      <c r="P339" s="808"/>
      <c r="Q339" s="809"/>
      <c r="R339" s="810"/>
      <c r="S339" s="810"/>
      <c r="T339" s="810"/>
      <c r="U339" s="810"/>
      <c r="V339" s="810"/>
      <c r="W339" s="810"/>
      <c r="X339" s="810"/>
      <c r="Y339" s="810"/>
      <c r="Z339" s="810"/>
      <c r="AA339" s="810"/>
    </row>
    <row r="340" spans="1:27" ht="12.75">
      <c r="A340" s="810"/>
      <c r="B340" s="809"/>
      <c r="C340" s="808"/>
      <c r="D340" s="808"/>
      <c r="E340" s="810"/>
      <c r="F340" s="810"/>
      <c r="G340" s="810"/>
      <c r="H340" s="811"/>
      <c r="I340" s="812"/>
      <c r="J340" s="810"/>
      <c r="K340" s="808"/>
      <c r="L340" s="813"/>
      <c r="M340" s="810"/>
      <c r="N340" s="808"/>
      <c r="O340" s="808"/>
      <c r="P340" s="808"/>
      <c r="Q340" s="809"/>
      <c r="R340" s="810"/>
      <c r="S340" s="810"/>
      <c r="T340" s="810"/>
      <c r="U340" s="810"/>
      <c r="V340" s="810"/>
      <c r="W340" s="810"/>
      <c r="X340" s="810"/>
      <c r="Y340" s="810"/>
      <c r="Z340" s="810"/>
      <c r="AA340" s="810"/>
    </row>
    <row r="341" spans="1:27" ht="12.75">
      <c r="A341" s="810"/>
      <c r="B341" s="809"/>
      <c r="C341" s="808"/>
      <c r="D341" s="808"/>
      <c r="E341" s="810"/>
      <c r="F341" s="810"/>
      <c r="G341" s="810"/>
      <c r="H341" s="811"/>
      <c r="I341" s="812"/>
      <c r="J341" s="810"/>
      <c r="K341" s="808"/>
      <c r="L341" s="813"/>
      <c r="M341" s="810"/>
      <c r="N341" s="808"/>
      <c r="O341" s="808"/>
      <c r="P341" s="808"/>
      <c r="Q341" s="809"/>
      <c r="R341" s="810"/>
      <c r="S341" s="810"/>
      <c r="T341" s="810"/>
      <c r="U341" s="810"/>
      <c r="V341" s="810"/>
      <c r="W341" s="810"/>
      <c r="X341" s="810"/>
      <c r="Y341" s="810"/>
      <c r="Z341" s="810"/>
      <c r="AA341" s="810"/>
    </row>
    <row r="342" spans="1:27" ht="12.75">
      <c r="A342" s="810"/>
      <c r="B342" s="809"/>
      <c r="C342" s="808"/>
      <c r="D342" s="808"/>
      <c r="E342" s="810"/>
      <c r="F342" s="810"/>
      <c r="G342" s="810"/>
      <c r="H342" s="811"/>
      <c r="I342" s="812"/>
      <c r="J342" s="810"/>
      <c r="K342" s="808"/>
      <c r="L342" s="813"/>
      <c r="M342" s="810"/>
      <c r="N342" s="808"/>
      <c r="O342" s="808"/>
      <c r="P342" s="808"/>
      <c r="Q342" s="809"/>
      <c r="R342" s="810"/>
      <c r="S342" s="810"/>
      <c r="T342" s="810"/>
      <c r="U342" s="810"/>
      <c r="V342" s="810"/>
      <c r="W342" s="810"/>
      <c r="X342" s="810"/>
      <c r="Y342" s="810"/>
      <c r="Z342" s="810"/>
      <c r="AA342" s="810"/>
    </row>
    <row r="343" spans="1:27" ht="12.75">
      <c r="A343" s="810"/>
      <c r="B343" s="809"/>
      <c r="C343" s="808"/>
      <c r="D343" s="808"/>
      <c r="E343" s="810"/>
      <c r="F343" s="810"/>
      <c r="G343" s="810"/>
      <c r="H343" s="811"/>
      <c r="I343" s="812"/>
      <c r="J343" s="810"/>
      <c r="K343" s="808"/>
      <c r="L343" s="813"/>
      <c r="M343" s="810"/>
      <c r="N343" s="808"/>
      <c r="O343" s="808"/>
      <c r="P343" s="808"/>
      <c r="Q343" s="809"/>
      <c r="R343" s="810"/>
      <c r="S343" s="810"/>
      <c r="T343" s="810"/>
      <c r="U343" s="810"/>
      <c r="V343" s="810"/>
      <c r="W343" s="810"/>
      <c r="X343" s="810"/>
      <c r="Y343" s="810"/>
      <c r="Z343" s="810"/>
      <c r="AA343" s="810"/>
    </row>
    <row r="344" spans="1:27" ht="12.75">
      <c r="A344" s="810"/>
      <c r="B344" s="809"/>
      <c r="C344" s="808"/>
      <c r="D344" s="808"/>
      <c r="E344" s="810"/>
      <c r="F344" s="810"/>
      <c r="G344" s="810"/>
      <c r="H344" s="811"/>
      <c r="I344" s="812"/>
      <c r="J344" s="810"/>
      <c r="K344" s="808"/>
      <c r="L344" s="813"/>
      <c r="M344" s="810"/>
      <c r="N344" s="808"/>
      <c r="O344" s="808"/>
      <c r="P344" s="808"/>
      <c r="Q344" s="809"/>
      <c r="R344" s="810"/>
      <c r="S344" s="810"/>
      <c r="T344" s="810"/>
      <c r="U344" s="810"/>
      <c r="V344" s="810"/>
      <c r="W344" s="810"/>
      <c r="X344" s="810"/>
      <c r="Y344" s="810"/>
      <c r="Z344" s="810"/>
      <c r="AA344" s="810"/>
    </row>
    <row r="345" spans="1:27" ht="12.75">
      <c r="A345" s="810"/>
      <c r="B345" s="809"/>
      <c r="C345" s="808"/>
      <c r="D345" s="808"/>
      <c r="E345" s="810"/>
      <c r="F345" s="810"/>
      <c r="G345" s="810"/>
      <c r="H345" s="811"/>
      <c r="I345" s="812"/>
      <c r="J345" s="810"/>
      <c r="K345" s="808"/>
      <c r="L345" s="813"/>
      <c r="M345" s="810"/>
      <c r="N345" s="808"/>
      <c r="O345" s="808"/>
      <c r="P345" s="808"/>
      <c r="Q345" s="809"/>
      <c r="R345" s="810"/>
      <c r="S345" s="810"/>
      <c r="T345" s="810"/>
      <c r="U345" s="810"/>
      <c r="V345" s="810"/>
      <c r="W345" s="810"/>
      <c r="X345" s="810"/>
      <c r="Y345" s="810"/>
      <c r="Z345" s="810"/>
      <c r="AA345" s="810"/>
    </row>
    <row r="346" spans="1:27" ht="12.75">
      <c r="A346" s="810"/>
      <c r="B346" s="809"/>
      <c r="C346" s="808"/>
      <c r="D346" s="808"/>
      <c r="E346" s="810"/>
      <c r="F346" s="810"/>
      <c r="G346" s="810"/>
      <c r="H346" s="811"/>
      <c r="I346" s="812"/>
      <c r="J346" s="810"/>
      <c r="K346" s="808"/>
      <c r="L346" s="813"/>
      <c r="M346" s="810"/>
      <c r="N346" s="808"/>
      <c r="O346" s="808"/>
      <c r="P346" s="808"/>
      <c r="Q346" s="809"/>
      <c r="R346" s="810"/>
      <c r="S346" s="810"/>
      <c r="T346" s="810"/>
      <c r="U346" s="810"/>
      <c r="V346" s="810"/>
      <c r="W346" s="810"/>
      <c r="X346" s="810"/>
      <c r="Y346" s="810"/>
      <c r="Z346" s="810"/>
      <c r="AA346" s="810"/>
    </row>
    <row r="347" spans="1:27" ht="12.75">
      <c r="A347" s="810"/>
      <c r="B347" s="809"/>
      <c r="C347" s="808"/>
      <c r="D347" s="808"/>
      <c r="E347" s="810"/>
      <c r="F347" s="810"/>
      <c r="G347" s="810"/>
      <c r="H347" s="811"/>
      <c r="I347" s="812"/>
      <c r="J347" s="810"/>
      <c r="K347" s="808"/>
      <c r="L347" s="813"/>
      <c r="M347" s="810"/>
      <c r="N347" s="808"/>
      <c r="O347" s="808"/>
      <c r="P347" s="808"/>
      <c r="Q347" s="809"/>
      <c r="R347" s="810"/>
      <c r="S347" s="810"/>
      <c r="T347" s="810"/>
      <c r="U347" s="810"/>
      <c r="V347" s="810"/>
      <c r="W347" s="810"/>
      <c r="X347" s="810"/>
      <c r="Y347" s="810"/>
      <c r="Z347" s="810"/>
      <c r="AA347" s="810"/>
    </row>
    <row r="348" spans="1:27" ht="12.75">
      <c r="A348" s="810"/>
      <c r="B348" s="809"/>
      <c r="C348" s="808"/>
      <c r="D348" s="808"/>
      <c r="E348" s="810"/>
      <c r="F348" s="810"/>
      <c r="G348" s="810"/>
      <c r="H348" s="811"/>
      <c r="I348" s="812"/>
      <c r="J348" s="810"/>
      <c r="K348" s="808"/>
      <c r="L348" s="813"/>
      <c r="M348" s="810"/>
      <c r="N348" s="808"/>
      <c r="O348" s="808"/>
      <c r="P348" s="808"/>
      <c r="Q348" s="809"/>
      <c r="R348" s="810"/>
      <c r="S348" s="810"/>
      <c r="T348" s="810"/>
      <c r="U348" s="810"/>
      <c r="V348" s="810"/>
      <c r="W348" s="810"/>
      <c r="X348" s="810"/>
      <c r="Y348" s="810"/>
      <c r="Z348" s="810"/>
      <c r="AA348" s="810"/>
    </row>
    <row r="349" spans="1:27" ht="12.75">
      <c r="A349" s="810"/>
      <c r="B349" s="809"/>
      <c r="C349" s="808"/>
      <c r="D349" s="808"/>
      <c r="E349" s="810"/>
      <c r="F349" s="810"/>
      <c r="G349" s="810"/>
      <c r="H349" s="811"/>
      <c r="I349" s="812"/>
      <c r="J349" s="810"/>
      <c r="K349" s="808"/>
      <c r="L349" s="813"/>
      <c r="M349" s="810"/>
      <c r="N349" s="808"/>
      <c r="O349" s="808"/>
      <c r="P349" s="808"/>
      <c r="Q349" s="809"/>
      <c r="R349" s="810"/>
      <c r="S349" s="810"/>
      <c r="T349" s="810"/>
      <c r="U349" s="810"/>
      <c r="V349" s="810"/>
      <c r="W349" s="810"/>
      <c r="X349" s="810"/>
      <c r="Y349" s="810"/>
      <c r="Z349" s="810"/>
      <c r="AA349" s="810"/>
    </row>
    <row r="350" spans="1:27" ht="12.75">
      <c r="A350" s="810"/>
      <c r="B350" s="809"/>
      <c r="C350" s="808"/>
      <c r="D350" s="808"/>
      <c r="E350" s="810"/>
      <c r="F350" s="810"/>
      <c r="G350" s="810"/>
      <c r="H350" s="811"/>
      <c r="I350" s="812"/>
      <c r="J350" s="810"/>
      <c r="K350" s="808"/>
      <c r="L350" s="813"/>
      <c r="M350" s="810"/>
      <c r="N350" s="808"/>
      <c r="O350" s="808"/>
      <c r="P350" s="808"/>
      <c r="Q350" s="809"/>
      <c r="R350" s="810"/>
      <c r="S350" s="810"/>
      <c r="T350" s="810"/>
      <c r="U350" s="810"/>
      <c r="V350" s="810"/>
      <c r="W350" s="810"/>
      <c r="X350" s="810"/>
      <c r="Y350" s="810"/>
      <c r="Z350" s="810"/>
      <c r="AA350" s="810"/>
    </row>
    <row r="351" spans="1:27" ht="12.75">
      <c r="A351" s="810"/>
      <c r="B351" s="809"/>
      <c r="C351" s="808"/>
      <c r="D351" s="808"/>
      <c r="E351" s="810"/>
      <c r="F351" s="810"/>
      <c r="G351" s="810"/>
      <c r="H351" s="811"/>
      <c r="I351" s="812"/>
      <c r="J351" s="810"/>
      <c r="K351" s="808"/>
      <c r="L351" s="813"/>
      <c r="M351" s="810"/>
      <c r="N351" s="808"/>
      <c r="O351" s="808"/>
      <c r="P351" s="808"/>
      <c r="Q351" s="809"/>
      <c r="R351" s="810"/>
      <c r="S351" s="810"/>
      <c r="T351" s="810"/>
      <c r="U351" s="810"/>
      <c r="V351" s="810"/>
      <c r="W351" s="810"/>
      <c r="X351" s="810"/>
      <c r="Y351" s="810"/>
      <c r="Z351" s="810"/>
      <c r="AA351" s="810"/>
    </row>
    <row r="352" spans="1:27" ht="12.75">
      <c r="A352" s="810"/>
      <c r="B352" s="809"/>
      <c r="C352" s="808"/>
      <c r="D352" s="808"/>
      <c r="E352" s="810"/>
      <c r="F352" s="810"/>
      <c r="G352" s="810"/>
      <c r="H352" s="811"/>
      <c r="I352" s="812"/>
      <c r="J352" s="810"/>
      <c r="K352" s="808"/>
      <c r="L352" s="813"/>
      <c r="M352" s="810"/>
      <c r="N352" s="808"/>
      <c r="O352" s="808"/>
      <c r="P352" s="808"/>
      <c r="Q352" s="809"/>
      <c r="R352" s="810"/>
      <c r="S352" s="810"/>
      <c r="T352" s="810"/>
      <c r="U352" s="810"/>
      <c r="V352" s="810"/>
      <c r="W352" s="810"/>
      <c r="X352" s="810"/>
      <c r="Y352" s="810"/>
      <c r="Z352" s="810"/>
      <c r="AA352" s="810"/>
    </row>
    <row r="353" spans="1:27" ht="12.75">
      <c r="A353" s="810"/>
      <c r="B353" s="809"/>
      <c r="C353" s="808"/>
      <c r="D353" s="808"/>
      <c r="E353" s="810"/>
      <c r="F353" s="810"/>
      <c r="G353" s="810"/>
      <c r="H353" s="811"/>
      <c r="I353" s="812"/>
      <c r="J353" s="810"/>
      <c r="K353" s="808"/>
      <c r="L353" s="813"/>
      <c r="M353" s="810"/>
      <c r="N353" s="808"/>
      <c r="O353" s="808"/>
      <c r="P353" s="808"/>
      <c r="Q353" s="809"/>
      <c r="R353" s="810"/>
      <c r="S353" s="810"/>
      <c r="T353" s="810"/>
      <c r="U353" s="810"/>
      <c r="V353" s="810"/>
      <c r="W353" s="810"/>
      <c r="X353" s="810"/>
      <c r="Y353" s="810"/>
      <c r="Z353" s="810"/>
      <c r="AA353" s="810"/>
    </row>
    <row r="354" spans="1:27" ht="12.75">
      <c r="A354" s="810"/>
      <c r="B354" s="809"/>
      <c r="C354" s="808"/>
      <c r="D354" s="808"/>
      <c r="E354" s="810"/>
      <c r="F354" s="810"/>
      <c r="G354" s="810"/>
      <c r="H354" s="811"/>
      <c r="I354" s="812"/>
      <c r="J354" s="810"/>
      <c r="K354" s="808"/>
      <c r="L354" s="813"/>
      <c r="M354" s="810"/>
      <c r="N354" s="808"/>
      <c r="O354" s="808"/>
      <c r="P354" s="808"/>
      <c r="Q354" s="809"/>
      <c r="R354" s="810"/>
      <c r="S354" s="810"/>
      <c r="T354" s="810"/>
      <c r="U354" s="810"/>
      <c r="V354" s="810"/>
      <c r="W354" s="810"/>
      <c r="X354" s="810"/>
      <c r="Y354" s="810"/>
      <c r="Z354" s="810"/>
      <c r="AA354" s="810"/>
    </row>
    <row r="355" spans="1:27" ht="12.75">
      <c r="A355" s="810"/>
      <c r="B355" s="809"/>
      <c r="C355" s="808"/>
      <c r="D355" s="808"/>
      <c r="E355" s="810"/>
      <c r="F355" s="810"/>
      <c r="G355" s="810"/>
      <c r="H355" s="811"/>
      <c r="I355" s="812"/>
      <c r="J355" s="810"/>
      <c r="K355" s="808"/>
      <c r="L355" s="813"/>
      <c r="M355" s="810"/>
      <c r="N355" s="808"/>
      <c r="O355" s="808"/>
      <c r="P355" s="808"/>
      <c r="Q355" s="809"/>
      <c r="R355" s="810"/>
      <c r="S355" s="810"/>
      <c r="T355" s="810"/>
      <c r="U355" s="810"/>
      <c r="V355" s="810"/>
      <c r="W355" s="810"/>
      <c r="X355" s="810"/>
      <c r="Y355" s="810"/>
      <c r="Z355" s="810"/>
      <c r="AA355" s="810"/>
    </row>
    <row r="356" spans="1:27" ht="12.75">
      <c r="A356" s="810"/>
      <c r="B356" s="809"/>
      <c r="C356" s="808"/>
      <c r="D356" s="808"/>
      <c r="E356" s="810"/>
      <c r="F356" s="810"/>
      <c r="G356" s="810"/>
      <c r="H356" s="811"/>
      <c r="I356" s="812"/>
      <c r="J356" s="810"/>
      <c r="K356" s="808"/>
      <c r="L356" s="813"/>
      <c r="M356" s="810"/>
      <c r="N356" s="808"/>
      <c r="O356" s="808"/>
      <c r="P356" s="808"/>
      <c r="Q356" s="809"/>
      <c r="R356" s="810"/>
      <c r="S356" s="810"/>
      <c r="T356" s="810"/>
      <c r="U356" s="810"/>
      <c r="V356" s="810"/>
      <c r="W356" s="810"/>
      <c r="X356" s="810"/>
      <c r="Y356" s="810"/>
      <c r="Z356" s="810"/>
      <c r="AA356" s="810"/>
    </row>
    <row r="357" spans="1:27" ht="12.75">
      <c r="A357" s="810"/>
      <c r="B357" s="809"/>
      <c r="C357" s="808"/>
      <c r="D357" s="808"/>
      <c r="E357" s="810"/>
      <c r="F357" s="810"/>
      <c r="G357" s="810"/>
      <c r="H357" s="811"/>
      <c r="I357" s="812"/>
      <c r="J357" s="810"/>
      <c r="K357" s="808"/>
      <c r="L357" s="813"/>
      <c r="M357" s="810"/>
      <c r="N357" s="808"/>
      <c r="O357" s="808"/>
      <c r="P357" s="808"/>
      <c r="Q357" s="809"/>
      <c r="R357" s="810"/>
      <c r="S357" s="810"/>
      <c r="T357" s="810"/>
      <c r="U357" s="810"/>
      <c r="V357" s="810"/>
      <c r="W357" s="810"/>
      <c r="X357" s="810"/>
      <c r="Y357" s="810"/>
      <c r="Z357" s="810"/>
      <c r="AA357" s="810"/>
    </row>
    <row r="358" spans="1:27" ht="12.75">
      <c r="A358" s="810"/>
      <c r="B358" s="809"/>
      <c r="C358" s="808"/>
      <c r="D358" s="808"/>
      <c r="E358" s="810"/>
      <c r="F358" s="810"/>
      <c r="G358" s="810"/>
      <c r="H358" s="811"/>
      <c r="I358" s="812"/>
      <c r="J358" s="810"/>
      <c r="K358" s="808"/>
      <c r="L358" s="813"/>
      <c r="M358" s="810"/>
      <c r="N358" s="808"/>
      <c r="O358" s="808"/>
      <c r="P358" s="808"/>
      <c r="Q358" s="809"/>
      <c r="R358" s="810"/>
      <c r="S358" s="810"/>
      <c r="T358" s="810"/>
      <c r="U358" s="810"/>
      <c r="V358" s="810"/>
      <c r="W358" s="810"/>
      <c r="X358" s="810"/>
      <c r="Y358" s="810"/>
      <c r="Z358" s="810"/>
      <c r="AA358" s="810"/>
    </row>
    <row r="359" spans="1:27" ht="12.75">
      <c r="A359" s="810"/>
      <c r="B359" s="809"/>
      <c r="C359" s="808"/>
      <c r="D359" s="808"/>
      <c r="E359" s="810"/>
      <c r="F359" s="810"/>
      <c r="G359" s="810"/>
      <c r="H359" s="811"/>
      <c r="I359" s="812"/>
      <c r="J359" s="810"/>
      <c r="K359" s="808"/>
      <c r="L359" s="813"/>
      <c r="M359" s="810"/>
      <c r="N359" s="808"/>
      <c r="O359" s="808"/>
      <c r="P359" s="808"/>
      <c r="Q359" s="809"/>
      <c r="R359" s="810"/>
      <c r="S359" s="810"/>
      <c r="T359" s="810"/>
      <c r="U359" s="810"/>
      <c r="V359" s="810"/>
      <c r="W359" s="810"/>
      <c r="X359" s="810"/>
      <c r="Y359" s="810"/>
      <c r="Z359" s="810"/>
      <c r="AA359" s="810"/>
    </row>
    <row r="360" spans="1:27" ht="12.75">
      <c r="A360" s="810"/>
      <c r="B360" s="809"/>
      <c r="C360" s="808"/>
      <c r="D360" s="808"/>
      <c r="E360" s="810"/>
      <c r="F360" s="810"/>
      <c r="G360" s="810"/>
      <c r="H360" s="811"/>
      <c r="I360" s="812"/>
      <c r="J360" s="810"/>
      <c r="K360" s="808"/>
      <c r="L360" s="813"/>
      <c r="M360" s="810"/>
      <c r="N360" s="808"/>
      <c r="O360" s="808"/>
      <c r="P360" s="808"/>
      <c r="Q360" s="809"/>
      <c r="R360" s="810"/>
      <c r="S360" s="810"/>
      <c r="T360" s="810"/>
      <c r="U360" s="810"/>
      <c r="V360" s="810"/>
      <c r="W360" s="810"/>
      <c r="X360" s="810"/>
      <c r="Y360" s="810"/>
      <c r="Z360" s="810"/>
      <c r="AA360" s="810"/>
    </row>
    <row r="361" spans="1:27" ht="12.75">
      <c r="A361" s="810"/>
      <c r="B361" s="809"/>
      <c r="C361" s="808"/>
      <c r="D361" s="808"/>
      <c r="E361" s="810"/>
      <c r="F361" s="810"/>
      <c r="G361" s="810"/>
      <c r="H361" s="811"/>
      <c r="I361" s="812"/>
      <c r="J361" s="810"/>
      <c r="K361" s="808"/>
      <c r="L361" s="813"/>
      <c r="M361" s="810"/>
      <c r="N361" s="808"/>
      <c r="O361" s="808"/>
      <c r="P361" s="808"/>
      <c r="Q361" s="809"/>
      <c r="R361" s="810"/>
      <c r="S361" s="810"/>
      <c r="T361" s="810"/>
      <c r="U361" s="810"/>
      <c r="V361" s="810"/>
      <c r="W361" s="810"/>
      <c r="X361" s="810"/>
      <c r="Y361" s="810"/>
      <c r="Z361" s="810"/>
      <c r="AA361" s="810"/>
    </row>
    <row r="362" spans="1:27" ht="12.75">
      <c r="A362" s="810"/>
      <c r="B362" s="809"/>
      <c r="C362" s="808"/>
      <c r="D362" s="808"/>
      <c r="E362" s="810"/>
      <c r="F362" s="810"/>
      <c r="G362" s="810"/>
      <c r="H362" s="811"/>
      <c r="I362" s="812"/>
      <c r="J362" s="810"/>
      <c r="K362" s="808"/>
      <c r="L362" s="813"/>
      <c r="M362" s="810"/>
      <c r="N362" s="808"/>
      <c r="O362" s="808"/>
      <c r="P362" s="808"/>
      <c r="Q362" s="809"/>
      <c r="R362" s="810"/>
      <c r="S362" s="810"/>
      <c r="T362" s="810"/>
      <c r="U362" s="810"/>
      <c r="V362" s="810"/>
      <c r="W362" s="810"/>
      <c r="X362" s="810"/>
      <c r="Y362" s="810"/>
      <c r="Z362" s="810"/>
      <c r="AA362" s="810"/>
    </row>
    <row r="363" spans="1:27" ht="12.75">
      <c r="A363" s="810"/>
      <c r="B363" s="809"/>
      <c r="C363" s="808"/>
      <c r="D363" s="808"/>
      <c r="E363" s="810"/>
      <c r="F363" s="810"/>
      <c r="G363" s="810"/>
      <c r="H363" s="811"/>
      <c r="I363" s="812"/>
      <c r="J363" s="810"/>
      <c r="K363" s="808"/>
      <c r="L363" s="813"/>
      <c r="M363" s="810"/>
      <c r="N363" s="808"/>
      <c r="O363" s="808"/>
      <c r="P363" s="808"/>
      <c r="Q363" s="809"/>
      <c r="R363" s="810"/>
      <c r="S363" s="810"/>
      <c r="T363" s="810"/>
      <c r="U363" s="810"/>
      <c r="V363" s="810"/>
      <c r="W363" s="810"/>
      <c r="X363" s="810"/>
      <c r="Y363" s="810"/>
      <c r="Z363" s="810"/>
      <c r="AA363" s="810"/>
    </row>
    <row r="364" spans="1:27" ht="12.75">
      <c r="A364" s="810"/>
      <c r="B364" s="809"/>
      <c r="C364" s="808"/>
      <c r="D364" s="808"/>
      <c r="E364" s="810"/>
      <c r="F364" s="810"/>
      <c r="G364" s="810"/>
      <c r="H364" s="811"/>
      <c r="I364" s="812"/>
      <c r="J364" s="810"/>
      <c r="K364" s="808"/>
      <c r="L364" s="813"/>
      <c r="M364" s="810"/>
      <c r="N364" s="808"/>
      <c r="O364" s="808"/>
      <c r="P364" s="808"/>
      <c r="Q364" s="809"/>
      <c r="R364" s="810"/>
      <c r="S364" s="810"/>
      <c r="T364" s="810"/>
      <c r="U364" s="810"/>
      <c r="V364" s="810"/>
      <c r="W364" s="810"/>
      <c r="X364" s="810"/>
      <c r="Y364" s="810"/>
      <c r="Z364" s="810"/>
      <c r="AA364" s="810"/>
    </row>
    <row r="365" spans="1:27" ht="12.75">
      <c r="A365" s="810"/>
      <c r="B365" s="809"/>
      <c r="C365" s="808"/>
      <c r="D365" s="808"/>
      <c r="E365" s="810"/>
      <c r="F365" s="810"/>
      <c r="G365" s="810"/>
      <c r="H365" s="811"/>
      <c r="I365" s="812"/>
      <c r="J365" s="810"/>
      <c r="K365" s="808"/>
      <c r="L365" s="813"/>
      <c r="M365" s="810"/>
      <c r="N365" s="808"/>
      <c r="O365" s="808"/>
      <c r="P365" s="808"/>
      <c r="Q365" s="809"/>
      <c r="R365" s="810"/>
      <c r="S365" s="810"/>
      <c r="T365" s="810"/>
      <c r="U365" s="810"/>
      <c r="V365" s="810"/>
      <c r="W365" s="810"/>
      <c r="X365" s="810"/>
      <c r="Y365" s="810"/>
      <c r="Z365" s="810"/>
      <c r="AA365" s="810"/>
    </row>
    <row r="366" spans="1:27" ht="12.75">
      <c r="A366" s="810"/>
      <c r="B366" s="809"/>
      <c r="C366" s="808"/>
      <c r="D366" s="808"/>
      <c r="E366" s="810"/>
      <c r="F366" s="810"/>
      <c r="G366" s="810"/>
      <c r="H366" s="811"/>
      <c r="I366" s="812"/>
      <c r="J366" s="810"/>
      <c r="K366" s="808"/>
      <c r="L366" s="813"/>
      <c r="M366" s="810"/>
      <c r="N366" s="808"/>
      <c r="O366" s="808"/>
      <c r="P366" s="808"/>
      <c r="Q366" s="809"/>
      <c r="R366" s="810"/>
      <c r="S366" s="810"/>
      <c r="T366" s="810"/>
      <c r="U366" s="810"/>
      <c r="V366" s="810"/>
      <c r="W366" s="810"/>
      <c r="X366" s="810"/>
      <c r="Y366" s="810"/>
      <c r="Z366" s="810"/>
      <c r="AA366" s="810"/>
    </row>
    <row r="367" spans="1:27" ht="12.75">
      <c r="A367" s="810"/>
      <c r="B367" s="809"/>
      <c r="C367" s="808"/>
      <c r="D367" s="808"/>
      <c r="E367" s="810"/>
      <c r="F367" s="810"/>
      <c r="G367" s="810"/>
      <c r="H367" s="811"/>
      <c r="I367" s="812"/>
      <c r="J367" s="810"/>
      <c r="K367" s="808"/>
      <c r="L367" s="813"/>
      <c r="M367" s="810"/>
      <c r="N367" s="808"/>
      <c r="O367" s="808"/>
      <c r="P367" s="808"/>
      <c r="Q367" s="809"/>
      <c r="R367" s="810"/>
      <c r="S367" s="810"/>
      <c r="T367" s="810"/>
      <c r="U367" s="810"/>
      <c r="V367" s="810"/>
      <c r="W367" s="810"/>
      <c r="X367" s="810"/>
      <c r="Y367" s="810"/>
      <c r="Z367" s="810"/>
      <c r="AA367" s="810"/>
    </row>
    <row r="368" spans="1:27" ht="12.75">
      <c r="A368" s="810"/>
      <c r="B368" s="809"/>
      <c r="C368" s="808"/>
      <c r="D368" s="808"/>
      <c r="E368" s="810"/>
      <c r="F368" s="810"/>
      <c r="G368" s="810"/>
      <c r="H368" s="811"/>
      <c r="I368" s="812"/>
      <c r="J368" s="810"/>
      <c r="K368" s="808"/>
      <c r="L368" s="813"/>
      <c r="M368" s="810"/>
      <c r="N368" s="808"/>
      <c r="O368" s="808"/>
      <c r="P368" s="808"/>
      <c r="Q368" s="809"/>
      <c r="R368" s="810"/>
      <c r="S368" s="810"/>
      <c r="T368" s="810"/>
      <c r="U368" s="810"/>
      <c r="V368" s="810"/>
      <c r="W368" s="810"/>
      <c r="X368" s="810"/>
      <c r="Y368" s="810"/>
      <c r="Z368" s="810"/>
      <c r="AA368" s="810"/>
    </row>
    <row r="369" spans="1:27" ht="12.75">
      <c r="A369" s="810"/>
      <c r="B369" s="809"/>
      <c r="C369" s="808"/>
      <c r="D369" s="808"/>
      <c r="E369" s="810"/>
      <c r="F369" s="810"/>
      <c r="G369" s="810"/>
      <c r="H369" s="811"/>
      <c r="I369" s="812"/>
      <c r="J369" s="810"/>
      <c r="K369" s="808"/>
      <c r="L369" s="813"/>
      <c r="M369" s="810"/>
      <c r="N369" s="808"/>
      <c r="O369" s="808"/>
      <c r="P369" s="808"/>
      <c r="Q369" s="809"/>
      <c r="R369" s="810"/>
      <c r="S369" s="810"/>
      <c r="T369" s="810"/>
      <c r="U369" s="810"/>
      <c r="V369" s="810"/>
      <c r="W369" s="810"/>
      <c r="X369" s="810"/>
      <c r="Y369" s="810"/>
      <c r="Z369" s="810"/>
      <c r="AA369" s="810"/>
    </row>
    <row r="370" spans="1:27" ht="12.75">
      <c r="A370" s="810"/>
      <c r="B370" s="809"/>
      <c r="C370" s="808"/>
      <c r="D370" s="808"/>
      <c r="E370" s="810"/>
      <c r="F370" s="810"/>
      <c r="G370" s="810"/>
      <c r="H370" s="811"/>
      <c r="I370" s="812"/>
      <c r="J370" s="810"/>
      <c r="K370" s="808"/>
      <c r="L370" s="813"/>
      <c r="M370" s="810"/>
      <c r="N370" s="808"/>
      <c r="O370" s="808"/>
      <c r="P370" s="808"/>
      <c r="Q370" s="809"/>
      <c r="R370" s="810"/>
      <c r="S370" s="810"/>
      <c r="T370" s="810"/>
      <c r="U370" s="810"/>
      <c r="V370" s="810"/>
      <c r="W370" s="810"/>
      <c r="X370" s="810"/>
      <c r="Y370" s="810"/>
      <c r="Z370" s="810"/>
      <c r="AA370" s="810"/>
    </row>
    <row r="371" spans="1:27" ht="12.75">
      <c r="A371" s="810"/>
      <c r="B371" s="809"/>
      <c r="C371" s="808"/>
      <c r="D371" s="808"/>
      <c r="E371" s="810"/>
      <c r="F371" s="810"/>
      <c r="G371" s="810"/>
      <c r="H371" s="811"/>
      <c r="I371" s="812"/>
      <c r="J371" s="810"/>
      <c r="K371" s="808"/>
      <c r="L371" s="813"/>
      <c r="M371" s="810"/>
      <c r="N371" s="808"/>
      <c r="O371" s="808"/>
      <c r="P371" s="808"/>
      <c r="Q371" s="809"/>
      <c r="R371" s="810"/>
      <c r="S371" s="810"/>
      <c r="T371" s="810"/>
      <c r="U371" s="810"/>
      <c r="V371" s="810"/>
      <c r="W371" s="810"/>
      <c r="X371" s="810"/>
      <c r="Y371" s="810"/>
      <c r="Z371" s="810"/>
      <c r="AA371" s="810"/>
    </row>
    <row r="372" spans="1:27" ht="12.75">
      <c r="A372" s="810"/>
      <c r="B372" s="809"/>
      <c r="C372" s="808"/>
      <c r="D372" s="808"/>
      <c r="E372" s="810"/>
      <c r="F372" s="810"/>
      <c r="G372" s="810"/>
      <c r="H372" s="811"/>
      <c r="I372" s="812"/>
      <c r="J372" s="810"/>
      <c r="K372" s="808"/>
      <c r="L372" s="813"/>
      <c r="M372" s="810"/>
      <c r="N372" s="808"/>
      <c r="O372" s="808"/>
      <c r="P372" s="808"/>
      <c r="Q372" s="809"/>
      <c r="R372" s="810"/>
      <c r="S372" s="810"/>
      <c r="T372" s="810"/>
      <c r="U372" s="810"/>
      <c r="V372" s="810"/>
      <c r="W372" s="810"/>
      <c r="X372" s="810"/>
      <c r="Y372" s="810"/>
      <c r="Z372" s="810"/>
      <c r="AA372" s="810"/>
    </row>
    <row r="373" spans="1:27" ht="12.75">
      <c r="A373" s="810"/>
      <c r="B373" s="809"/>
      <c r="C373" s="808"/>
      <c r="D373" s="808"/>
      <c r="E373" s="810"/>
      <c r="F373" s="810"/>
      <c r="G373" s="810"/>
      <c r="H373" s="811"/>
      <c r="I373" s="812"/>
      <c r="J373" s="810"/>
      <c r="K373" s="808"/>
      <c r="L373" s="813"/>
      <c r="M373" s="810"/>
      <c r="N373" s="808"/>
      <c r="O373" s="808"/>
      <c r="P373" s="808"/>
      <c r="Q373" s="809"/>
      <c r="R373" s="810"/>
      <c r="S373" s="810"/>
      <c r="T373" s="810"/>
      <c r="U373" s="810"/>
      <c r="V373" s="810"/>
      <c r="W373" s="810"/>
      <c r="X373" s="810"/>
      <c r="Y373" s="810"/>
      <c r="Z373" s="810"/>
      <c r="AA373" s="810"/>
    </row>
    <row r="374" spans="1:27" ht="12.75">
      <c r="A374" s="810"/>
      <c r="B374" s="809"/>
      <c r="C374" s="808"/>
      <c r="D374" s="808"/>
      <c r="E374" s="810"/>
      <c r="F374" s="810"/>
      <c r="G374" s="810"/>
      <c r="H374" s="811"/>
      <c r="I374" s="812"/>
      <c r="J374" s="810"/>
      <c r="K374" s="808"/>
      <c r="L374" s="813"/>
      <c r="M374" s="810"/>
      <c r="N374" s="808"/>
      <c r="O374" s="808"/>
      <c r="P374" s="808"/>
      <c r="Q374" s="809"/>
      <c r="R374" s="810"/>
      <c r="S374" s="810"/>
      <c r="T374" s="810"/>
      <c r="U374" s="810"/>
      <c r="V374" s="810"/>
      <c r="W374" s="810"/>
      <c r="X374" s="810"/>
      <c r="Y374" s="810"/>
      <c r="Z374" s="810"/>
      <c r="AA374" s="810"/>
    </row>
    <row r="375" spans="1:27" ht="12.75">
      <c r="A375" s="810"/>
      <c r="B375" s="809"/>
      <c r="C375" s="808"/>
      <c r="D375" s="808"/>
      <c r="E375" s="810"/>
      <c r="F375" s="810"/>
      <c r="G375" s="810"/>
      <c r="H375" s="811"/>
      <c r="I375" s="812"/>
      <c r="J375" s="810"/>
      <c r="K375" s="808"/>
      <c r="L375" s="813"/>
      <c r="M375" s="810"/>
      <c r="N375" s="808"/>
      <c r="O375" s="808"/>
      <c r="P375" s="808"/>
      <c r="Q375" s="809"/>
      <c r="R375" s="810"/>
      <c r="S375" s="810"/>
      <c r="T375" s="810"/>
      <c r="U375" s="810"/>
      <c r="V375" s="810"/>
      <c r="W375" s="810"/>
      <c r="X375" s="810"/>
      <c r="Y375" s="810"/>
      <c r="Z375" s="810"/>
      <c r="AA375" s="810"/>
    </row>
    <row r="376" spans="1:27" ht="12.75">
      <c r="A376" s="810"/>
      <c r="B376" s="809"/>
      <c r="C376" s="808"/>
      <c r="D376" s="808"/>
      <c r="E376" s="810"/>
      <c r="F376" s="810"/>
      <c r="G376" s="810"/>
      <c r="H376" s="811"/>
      <c r="I376" s="812"/>
      <c r="J376" s="810"/>
      <c r="K376" s="808"/>
      <c r="L376" s="813"/>
      <c r="M376" s="810"/>
      <c r="N376" s="808"/>
      <c r="O376" s="808"/>
      <c r="P376" s="808"/>
      <c r="Q376" s="809"/>
      <c r="R376" s="810"/>
      <c r="S376" s="810"/>
      <c r="T376" s="810"/>
      <c r="U376" s="810"/>
      <c r="V376" s="810"/>
      <c r="W376" s="810"/>
      <c r="X376" s="810"/>
      <c r="Y376" s="810"/>
      <c r="Z376" s="810"/>
      <c r="AA376" s="810"/>
    </row>
    <row r="377" spans="1:27" ht="12.75">
      <c r="A377" s="810"/>
      <c r="B377" s="809"/>
      <c r="C377" s="808"/>
      <c r="D377" s="808"/>
      <c r="E377" s="810"/>
      <c r="F377" s="810"/>
      <c r="G377" s="810"/>
      <c r="H377" s="811"/>
      <c r="I377" s="812"/>
      <c r="J377" s="810"/>
      <c r="K377" s="808"/>
      <c r="L377" s="813"/>
      <c r="M377" s="810"/>
      <c r="N377" s="808"/>
      <c r="O377" s="808"/>
      <c r="P377" s="808"/>
      <c r="Q377" s="809"/>
      <c r="R377" s="810"/>
      <c r="S377" s="810"/>
      <c r="T377" s="810"/>
      <c r="U377" s="810"/>
      <c r="V377" s="810"/>
      <c r="W377" s="810"/>
      <c r="X377" s="810"/>
      <c r="Y377" s="810"/>
      <c r="Z377" s="810"/>
      <c r="AA377" s="810"/>
    </row>
    <row r="378" spans="1:27" ht="12.75">
      <c r="A378" s="810"/>
      <c r="B378" s="809"/>
      <c r="C378" s="808"/>
      <c r="D378" s="808"/>
      <c r="E378" s="810"/>
      <c r="F378" s="810"/>
      <c r="G378" s="810"/>
      <c r="H378" s="811"/>
      <c r="I378" s="812"/>
      <c r="J378" s="810"/>
      <c r="K378" s="808"/>
      <c r="L378" s="813"/>
      <c r="M378" s="810"/>
      <c r="N378" s="808"/>
      <c r="O378" s="808"/>
      <c r="P378" s="808"/>
      <c r="Q378" s="809"/>
      <c r="R378" s="810"/>
      <c r="S378" s="810"/>
      <c r="T378" s="810"/>
      <c r="U378" s="810"/>
      <c r="V378" s="810"/>
      <c r="W378" s="810"/>
      <c r="X378" s="810"/>
      <c r="Y378" s="810"/>
      <c r="Z378" s="810"/>
      <c r="AA378" s="810"/>
    </row>
    <row r="379" spans="1:27" ht="12.75">
      <c r="A379" s="810"/>
      <c r="B379" s="809"/>
      <c r="C379" s="808"/>
      <c r="D379" s="808"/>
      <c r="E379" s="810"/>
      <c r="F379" s="810"/>
      <c r="G379" s="810"/>
      <c r="H379" s="811"/>
      <c r="I379" s="812"/>
      <c r="J379" s="810"/>
      <c r="K379" s="808"/>
      <c r="L379" s="813"/>
      <c r="M379" s="810"/>
      <c r="N379" s="808"/>
      <c r="O379" s="808"/>
      <c r="P379" s="808"/>
      <c r="Q379" s="809"/>
      <c r="R379" s="810"/>
      <c r="S379" s="810"/>
      <c r="T379" s="810"/>
      <c r="U379" s="810"/>
      <c r="V379" s="810"/>
      <c r="W379" s="810"/>
      <c r="X379" s="810"/>
      <c r="Y379" s="810"/>
      <c r="Z379" s="810"/>
      <c r="AA379" s="810"/>
    </row>
    <row r="380" spans="1:27" ht="12.75">
      <c r="A380" s="810"/>
      <c r="B380" s="809"/>
      <c r="C380" s="808"/>
      <c r="D380" s="808"/>
      <c r="E380" s="810"/>
      <c r="F380" s="810"/>
      <c r="G380" s="810"/>
      <c r="H380" s="811"/>
      <c r="I380" s="812"/>
      <c r="J380" s="810"/>
      <c r="K380" s="808"/>
      <c r="L380" s="813"/>
      <c r="M380" s="810"/>
      <c r="N380" s="808"/>
      <c r="O380" s="808"/>
      <c r="P380" s="808"/>
      <c r="Q380" s="809"/>
      <c r="R380" s="810"/>
      <c r="S380" s="810"/>
      <c r="T380" s="810"/>
      <c r="U380" s="810"/>
      <c r="V380" s="810"/>
      <c r="W380" s="810"/>
      <c r="X380" s="810"/>
      <c r="Y380" s="810"/>
      <c r="Z380" s="810"/>
      <c r="AA380" s="810"/>
    </row>
    <row r="381" spans="1:27" ht="12.75">
      <c r="A381" s="810"/>
      <c r="B381" s="809"/>
      <c r="C381" s="808"/>
      <c r="D381" s="808"/>
      <c r="E381" s="810"/>
      <c r="F381" s="810"/>
      <c r="G381" s="810"/>
      <c r="H381" s="811"/>
      <c r="I381" s="812"/>
      <c r="J381" s="810"/>
      <c r="K381" s="808"/>
      <c r="L381" s="813"/>
      <c r="M381" s="810"/>
      <c r="N381" s="808"/>
      <c r="O381" s="808"/>
      <c r="P381" s="808"/>
      <c r="Q381" s="809"/>
      <c r="R381" s="810"/>
      <c r="S381" s="810"/>
      <c r="T381" s="810"/>
      <c r="U381" s="810"/>
      <c r="V381" s="810"/>
      <c r="W381" s="810"/>
      <c r="X381" s="810"/>
      <c r="Y381" s="810"/>
      <c r="Z381" s="810"/>
      <c r="AA381" s="810"/>
    </row>
    <row r="382" spans="1:27" ht="12.75">
      <c r="A382" s="810"/>
      <c r="B382" s="809"/>
      <c r="C382" s="808"/>
      <c r="D382" s="808"/>
      <c r="E382" s="810"/>
      <c r="F382" s="810"/>
      <c r="G382" s="810"/>
      <c r="H382" s="811"/>
      <c r="I382" s="812"/>
      <c r="J382" s="810"/>
      <c r="K382" s="808"/>
      <c r="L382" s="813"/>
      <c r="M382" s="810"/>
      <c r="N382" s="808"/>
      <c r="O382" s="808"/>
      <c r="P382" s="808"/>
      <c r="Q382" s="809"/>
      <c r="R382" s="810"/>
      <c r="S382" s="810"/>
      <c r="T382" s="810"/>
      <c r="U382" s="810"/>
      <c r="V382" s="810"/>
      <c r="W382" s="810"/>
      <c r="X382" s="810"/>
      <c r="Y382" s="810"/>
      <c r="Z382" s="810"/>
      <c r="AA382" s="810"/>
    </row>
    <row r="383" spans="1:27" ht="12.75">
      <c r="A383" s="810"/>
      <c r="B383" s="809"/>
      <c r="C383" s="808"/>
      <c r="D383" s="808"/>
      <c r="E383" s="810"/>
      <c r="F383" s="810"/>
      <c r="G383" s="810"/>
      <c r="H383" s="811"/>
      <c r="I383" s="812"/>
      <c r="J383" s="810"/>
      <c r="K383" s="808"/>
      <c r="L383" s="813"/>
      <c r="M383" s="810"/>
      <c r="N383" s="808"/>
      <c r="O383" s="808"/>
      <c r="P383" s="808"/>
      <c r="Q383" s="809"/>
      <c r="R383" s="810"/>
      <c r="S383" s="810"/>
      <c r="T383" s="810"/>
      <c r="U383" s="810"/>
      <c r="V383" s="810"/>
      <c r="W383" s="810"/>
      <c r="X383" s="810"/>
      <c r="Y383" s="810"/>
      <c r="Z383" s="810"/>
      <c r="AA383" s="810"/>
    </row>
    <row r="384" spans="1:27" ht="12.75">
      <c r="A384" s="810"/>
      <c r="B384" s="809"/>
      <c r="C384" s="808"/>
      <c r="D384" s="808"/>
      <c r="E384" s="810"/>
      <c r="F384" s="810"/>
      <c r="G384" s="810"/>
      <c r="H384" s="811"/>
      <c r="I384" s="812"/>
      <c r="J384" s="810"/>
      <c r="K384" s="808"/>
      <c r="L384" s="813"/>
      <c r="M384" s="810"/>
      <c r="N384" s="808"/>
      <c r="O384" s="808"/>
      <c r="P384" s="808"/>
      <c r="Q384" s="809"/>
      <c r="R384" s="810"/>
      <c r="S384" s="810"/>
      <c r="T384" s="810"/>
      <c r="U384" s="810"/>
      <c r="V384" s="810"/>
      <c r="W384" s="810"/>
      <c r="X384" s="810"/>
      <c r="Y384" s="810"/>
      <c r="Z384" s="810"/>
      <c r="AA384" s="810"/>
    </row>
    <row r="385" spans="1:27" ht="12.75">
      <c r="A385" s="810"/>
      <c r="B385" s="809"/>
      <c r="C385" s="808"/>
      <c r="D385" s="808"/>
      <c r="E385" s="810"/>
      <c r="F385" s="810"/>
      <c r="G385" s="810"/>
      <c r="H385" s="811"/>
      <c r="I385" s="812"/>
      <c r="J385" s="810"/>
      <c r="K385" s="808"/>
      <c r="L385" s="813"/>
      <c r="M385" s="810"/>
      <c r="N385" s="808"/>
      <c r="O385" s="808"/>
      <c r="P385" s="808"/>
      <c r="Q385" s="809"/>
      <c r="R385" s="810"/>
      <c r="S385" s="810"/>
      <c r="T385" s="810"/>
      <c r="U385" s="810"/>
      <c r="V385" s="810"/>
      <c r="W385" s="810"/>
      <c r="X385" s="810"/>
      <c r="Y385" s="810"/>
      <c r="Z385" s="810"/>
      <c r="AA385" s="810"/>
    </row>
    <row r="386" spans="1:27" ht="12.75">
      <c r="A386" s="810"/>
      <c r="B386" s="809"/>
      <c r="C386" s="808"/>
      <c r="D386" s="808"/>
      <c r="E386" s="810"/>
      <c r="F386" s="810"/>
      <c r="G386" s="810"/>
      <c r="H386" s="811"/>
      <c r="I386" s="812"/>
      <c r="J386" s="810"/>
      <c r="K386" s="808"/>
      <c r="L386" s="813"/>
      <c r="M386" s="810"/>
      <c r="N386" s="808"/>
      <c r="O386" s="808"/>
      <c r="P386" s="808"/>
      <c r="Q386" s="809"/>
      <c r="R386" s="810"/>
      <c r="S386" s="810"/>
      <c r="T386" s="810"/>
      <c r="U386" s="810"/>
      <c r="V386" s="810"/>
      <c r="W386" s="810"/>
      <c r="X386" s="810"/>
      <c r="Y386" s="810"/>
      <c r="Z386" s="810"/>
      <c r="AA386" s="810"/>
    </row>
    <row r="387" spans="1:27" ht="12.75">
      <c r="A387" s="810"/>
      <c r="B387" s="809"/>
      <c r="C387" s="808"/>
      <c r="D387" s="808"/>
      <c r="E387" s="810"/>
      <c r="F387" s="810"/>
      <c r="G387" s="810"/>
      <c r="H387" s="811"/>
      <c r="I387" s="812"/>
      <c r="J387" s="810"/>
      <c r="K387" s="808"/>
      <c r="L387" s="813"/>
      <c r="M387" s="810"/>
      <c r="N387" s="808"/>
      <c r="O387" s="808"/>
      <c r="P387" s="808"/>
      <c r="Q387" s="809"/>
      <c r="R387" s="810"/>
      <c r="S387" s="810"/>
      <c r="T387" s="810"/>
      <c r="U387" s="810"/>
      <c r="V387" s="810"/>
      <c r="W387" s="810"/>
      <c r="X387" s="810"/>
      <c r="Y387" s="810"/>
      <c r="Z387" s="810"/>
      <c r="AA387" s="810"/>
    </row>
    <row r="388" spans="1:27" ht="12.75">
      <c r="A388" s="810"/>
      <c r="B388" s="809"/>
      <c r="C388" s="808"/>
      <c r="D388" s="808"/>
      <c r="E388" s="810"/>
      <c r="F388" s="810"/>
      <c r="G388" s="810"/>
      <c r="H388" s="811"/>
      <c r="I388" s="812"/>
      <c r="J388" s="810"/>
      <c r="K388" s="808"/>
      <c r="L388" s="813"/>
      <c r="M388" s="810"/>
      <c r="N388" s="808"/>
      <c r="O388" s="808"/>
      <c r="P388" s="808"/>
      <c r="Q388" s="809"/>
      <c r="R388" s="810"/>
      <c r="S388" s="810"/>
      <c r="T388" s="810"/>
      <c r="U388" s="810"/>
      <c r="V388" s="810"/>
      <c r="W388" s="810"/>
      <c r="X388" s="810"/>
      <c r="Y388" s="810"/>
      <c r="Z388" s="810"/>
      <c r="AA388" s="810"/>
    </row>
    <row r="389" spans="1:27" ht="12.75">
      <c r="A389" s="810"/>
      <c r="B389" s="809"/>
      <c r="C389" s="808"/>
      <c r="D389" s="808"/>
      <c r="E389" s="810"/>
      <c r="F389" s="810"/>
      <c r="G389" s="810"/>
      <c r="H389" s="811"/>
      <c r="I389" s="812"/>
      <c r="J389" s="810"/>
      <c r="K389" s="808"/>
      <c r="L389" s="813"/>
      <c r="M389" s="810"/>
      <c r="N389" s="808"/>
      <c r="O389" s="808"/>
      <c r="P389" s="808"/>
      <c r="Q389" s="809"/>
      <c r="R389" s="810"/>
      <c r="S389" s="810"/>
      <c r="T389" s="810"/>
      <c r="U389" s="810"/>
      <c r="V389" s="810"/>
      <c r="W389" s="810"/>
      <c r="X389" s="810"/>
      <c r="Y389" s="810"/>
      <c r="Z389" s="810"/>
      <c r="AA389" s="810"/>
    </row>
    <row r="390" spans="1:27" ht="12.75">
      <c r="A390" s="810"/>
      <c r="B390" s="809"/>
      <c r="C390" s="808"/>
      <c r="D390" s="808"/>
      <c r="E390" s="810"/>
      <c r="F390" s="810"/>
      <c r="G390" s="810"/>
      <c r="H390" s="811"/>
      <c r="I390" s="812"/>
      <c r="J390" s="810"/>
      <c r="K390" s="808"/>
      <c r="L390" s="813"/>
      <c r="M390" s="810"/>
      <c r="N390" s="808"/>
      <c r="O390" s="808"/>
      <c r="P390" s="808"/>
      <c r="Q390" s="809"/>
      <c r="R390" s="810"/>
      <c r="S390" s="810"/>
      <c r="T390" s="810"/>
      <c r="U390" s="810"/>
      <c r="V390" s="810"/>
      <c r="W390" s="810"/>
      <c r="X390" s="810"/>
      <c r="Y390" s="810"/>
      <c r="Z390" s="810"/>
      <c r="AA390" s="810"/>
    </row>
    <row r="391" spans="1:27" ht="12.75">
      <c r="A391" s="810"/>
      <c r="B391" s="809"/>
      <c r="C391" s="808"/>
      <c r="D391" s="808"/>
      <c r="E391" s="810"/>
      <c r="F391" s="810"/>
      <c r="G391" s="810"/>
      <c r="H391" s="811"/>
      <c r="I391" s="812"/>
      <c r="J391" s="810"/>
      <c r="K391" s="808"/>
      <c r="L391" s="813"/>
      <c r="M391" s="810"/>
      <c r="N391" s="808"/>
      <c r="O391" s="808"/>
      <c r="P391" s="808"/>
      <c r="Q391" s="809"/>
      <c r="R391" s="810"/>
      <c r="S391" s="810"/>
      <c r="T391" s="810"/>
      <c r="U391" s="810"/>
      <c r="V391" s="810"/>
      <c r="W391" s="810"/>
      <c r="X391" s="810"/>
      <c r="Y391" s="810"/>
      <c r="Z391" s="810"/>
      <c r="AA391" s="810"/>
    </row>
    <row r="392" spans="1:27" ht="12.75">
      <c r="A392" s="810"/>
      <c r="B392" s="809"/>
      <c r="C392" s="808"/>
      <c r="D392" s="808"/>
      <c r="E392" s="810"/>
      <c r="F392" s="810"/>
      <c r="G392" s="810"/>
      <c r="H392" s="811"/>
      <c r="I392" s="812"/>
      <c r="J392" s="810"/>
      <c r="K392" s="808"/>
      <c r="L392" s="813"/>
      <c r="M392" s="810"/>
      <c r="N392" s="808"/>
      <c r="O392" s="808"/>
      <c r="P392" s="808"/>
      <c r="Q392" s="809"/>
      <c r="R392" s="810"/>
      <c r="S392" s="810"/>
      <c r="T392" s="810"/>
      <c r="U392" s="810"/>
      <c r="V392" s="810"/>
      <c r="W392" s="810"/>
      <c r="X392" s="810"/>
      <c r="Y392" s="810"/>
      <c r="Z392" s="810"/>
      <c r="AA392" s="810"/>
    </row>
    <row r="393" spans="1:27" ht="12.75">
      <c r="A393" s="810"/>
      <c r="B393" s="809"/>
      <c r="C393" s="808"/>
      <c r="D393" s="808"/>
      <c r="E393" s="810"/>
      <c r="F393" s="810"/>
      <c r="G393" s="810"/>
      <c r="H393" s="811"/>
      <c r="I393" s="812"/>
      <c r="J393" s="810"/>
      <c r="K393" s="808"/>
      <c r="L393" s="813"/>
      <c r="M393" s="810"/>
      <c r="N393" s="808"/>
      <c r="O393" s="808"/>
      <c r="P393" s="808"/>
      <c r="Q393" s="809"/>
      <c r="R393" s="810"/>
      <c r="S393" s="810"/>
      <c r="T393" s="810"/>
      <c r="U393" s="810"/>
      <c r="V393" s="810"/>
      <c r="W393" s="810"/>
      <c r="X393" s="810"/>
      <c r="Y393" s="810"/>
      <c r="Z393" s="810"/>
      <c r="AA393" s="810"/>
    </row>
    <row r="394" spans="1:27" ht="12.75">
      <c r="A394" s="810"/>
      <c r="B394" s="809"/>
      <c r="C394" s="808"/>
      <c r="D394" s="808"/>
      <c r="E394" s="810"/>
      <c r="F394" s="810"/>
      <c r="G394" s="810"/>
      <c r="H394" s="811"/>
      <c r="I394" s="812"/>
      <c r="J394" s="810"/>
      <c r="K394" s="808"/>
      <c r="L394" s="813"/>
      <c r="M394" s="810"/>
      <c r="N394" s="808"/>
      <c r="O394" s="808"/>
      <c r="P394" s="808"/>
      <c r="Q394" s="809"/>
      <c r="R394" s="810"/>
      <c r="S394" s="810"/>
      <c r="T394" s="810"/>
      <c r="U394" s="810"/>
      <c r="V394" s="810"/>
      <c r="W394" s="810"/>
      <c r="X394" s="810"/>
      <c r="Y394" s="810"/>
      <c r="Z394" s="810"/>
      <c r="AA394" s="810"/>
    </row>
    <row r="395" spans="1:27" ht="12.75">
      <c r="A395" s="810"/>
      <c r="B395" s="809"/>
      <c r="C395" s="808"/>
      <c r="D395" s="808"/>
      <c r="E395" s="810"/>
      <c r="F395" s="810"/>
      <c r="G395" s="810"/>
      <c r="H395" s="811"/>
      <c r="I395" s="812"/>
      <c r="J395" s="810"/>
      <c r="K395" s="808"/>
      <c r="L395" s="813"/>
      <c r="M395" s="810"/>
      <c r="N395" s="808"/>
      <c r="O395" s="808"/>
      <c r="P395" s="808"/>
      <c r="Q395" s="809"/>
      <c r="R395" s="810"/>
      <c r="S395" s="810"/>
      <c r="T395" s="810"/>
      <c r="U395" s="810"/>
      <c r="V395" s="810"/>
      <c r="W395" s="810"/>
      <c r="X395" s="810"/>
      <c r="Y395" s="810"/>
      <c r="Z395" s="810"/>
      <c r="AA395" s="810"/>
    </row>
    <row r="396" spans="1:27" ht="12.75">
      <c r="A396" s="810"/>
      <c r="B396" s="809"/>
      <c r="C396" s="808"/>
      <c r="D396" s="808"/>
      <c r="E396" s="810"/>
      <c r="F396" s="810"/>
      <c r="G396" s="810"/>
      <c r="H396" s="811"/>
      <c r="I396" s="812"/>
      <c r="J396" s="810"/>
      <c r="K396" s="808"/>
      <c r="L396" s="813"/>
      <c r="M396" s="810"/>
      <c r="N396" s="808"/>
      <c r="O396" s="808"/>
      <c r="P396" s="808"/>
      <c r="Q396" s="809"/>
      <c r="R396" s="810"/>
      <c r="S396" s="810"/>
      <c r="T396" s="810"/>
      <c r="U396" s="810"/>
      <c r="V396" s="810"/>
      <c r="W396" s="810"/>
      <c r="X396" s="810"/>
      <c r="Y396" s="810"/>
      <c r="Z396" s="810"/>
      <c r="AA396" s="810"/>
    </row>
    <row r="397" spans="1:27" ht="12.75">
      <c r="A397" s="810"/>
      <c r="B397" s="809"/>
      <c r="C397" s="808"/>
      <c r="D397" s="808"/>
      <c r="E397" s="810"/>
      <c r="F397" s="810"/>
      <c r="G397" s="810"/>
      <c r="H397" s="811"/>
      <c r="I397" s="812"/>
      <c r="J397" s="810"/>
      <c r="K397" s="808"/>
      <c r="L397" s="813"/>
      <c r="M397" s="810"/>
      <c r="N397" s="808"/>
      <c r="O397" s="808"/>
      <c r="P397" s="808"/>
      <c r="Q397" s="809"/>
      <c r="R397" s="810"/>
      <c r="S397" s="810"/>
      <c r="T397" s="810"/>
      <c r="U397" s="810"/>
      <c r="V397" s="810"/>
      <c r="W397" s="810"/>
      <c r="X397" s="810"/>
      <c r="Y397" s="810"/>
      <c r="Z397" s="810"/>
      <c r="AA397" s="810"/>
    </row>
    <row r="398" spans="1:27" ht="12.75">
      <c r="A398" s="810"/>
      <c r="B398" s="809"/>
      <c r="C398" s="808"/>
      <c r="D398" s="808"/>
      <c r="E398" s="810"/>
      <c r="F398" s="810"/>
      <c r="G398" s="810"/>
      <c r="H398" s="811"/>
      <c r="I398" s="812"/>
      <c r="J398" s="810"/>
      <c r="K398" s="808"/>
      <c r="L398" s="813"/>
      <c r="M398" s="810"/>
      <c r="N398" s="808"/>
      <c r="O398" s="808"/>
      <c r="P398" s="808"/>
      <c r="Q398" s="809"/>
      <c r="R398" s="810"/>
      <c r="S398" s="810"/>
      <c r="T398" s="810"/>
      <c r="U398" s="810"/>
      <c r="V398" s="810"/>
      <c r="W398" s="810"/>
      <c r="X398" s="810"/>
      <c r="Y398" s="810"/>
      <c r="Z398" s="810"/>
      <c r="AA398" s="810"/>
    </row>
    <row r="399" spans="1:27" ht="12.75">
      <c r="A399" s="810"/>
      <c r="B399" s="809"/>
      <c r="C399" s="808"/>
      <c r="D399" s="808"/>
      <c r="E399" s="810"/>
      <c r="F399" s="810"/>
      <c r="G399" s="810"/>
      <c r="H399" s="811"/>
      <c r="I399" s="812"/>
      <c r="J399" s="810"/>
      <c r="K399" s="808"/>
      <c r="L399" s="813"/>
      <c r="M399" s="810"/>
      <c r="N399" s="808"/>
      <c r="O399" s="808"/>
      <c r="P399" s="808"/>
      <c r="Q399" s="809"/>
      <c r="R399" s="810"/>
      <c r="S399" s="810"/>
      <c r="T399" s="810"/>
      <c r="U399" s="810"/>
      <c r="V399" s="810"/>
      <c r="W399" s="810"/>
      <c r="X399" s="810"/>
      <c r="Y399" s="810"/>
      <c r="Z399" s="810"/>
      <c r="AA399" s="810"/>
    </row>
    <row r="400" spans="1:27" ht="12.75">
      <c r="A400" s="810"/>
      <c r="B400" s="809"/>
      <c r="C400" s="808"/>
      <c r="D400" s="808"/>
      <c r="E400" s="810"/>
      <c r="F400" s="810"/>
      <c r="G400" s="810"/>
      <c r="H400" s="811"/>
      <c r="I400" s="812"/>
      <c r="J400" s="810"/>
      <c r="K400" s="808"/>
      <c r="L400" s="813"/>
      <c r="M400" s="810"/>
      <c r="N400" s="808"/>
      <c r="O400" s="808"/>
      <c r="P400" s="808"/>
      <c r="Q400" s="809"/>
      <c r="R400" s="810"/>
      <c r="S400" s="810"/>
      <c r="T400" s="810"/>
      <c r="U400" s="810"/>
      <c r="V400" s="810"/>
      <c r="W400" s="810"/>
      <c r="X400" s="810"/>
      <c r="Y400" s="810"/>
      <c r="Z400" s="810"/>
      <c r="AA400" s="810"/>
    </row>
    <row r="401" spans="1:27" ht="12.75">
      <c r="A401" s="810"/>
      <c r="B401" s="809"/>
      <c r="C401" s="808"/>
      <c r="D401" s="808"/>
      <c r="E401" s="810"/>
      <c r="F401" s="810"/>
      <c r="G401" s="810"/>
      <c r="H401" s="811"/>
      <c r="I401" s="812"/>
      <c r="J401" s="810"/>
      <c r="K401" s="808"/>
      <c r="L401" s="813"/>
      <c r="M401" s="810"/>
      <c r="N401" s="808"/>
      <c r="O401" s="808"/>
      <c r="P401" s="808"/>
      <c r="Q401" s="809"/>
      <c r="R401" s="810"/>
      <c r="S401" s="810"/>
      <c r="T401" s="810"/>
      <c r="U401" s="810"/>
      <c r="V401" s="810"/>
      <c r="W401" s="810"/>
      <c r="X401" s="810"/>
      <c r="Y401" s="810"/>
      <c r="Z401" s="810"/>
      <c r="AA401" s="810"/>
    </row>
    <row r="402" spans="1:27" ht="12.75">
      <c r="A402" s="810"/>
      <c r="B402" s="809"/>
      <c r="C402" s="808"/>
      <c r="D402" s="808"/>
      <c r="E402" s="810"/>
      <c r="F402" s="810"/>
      <c r="G402" s="810"/>
      <c r="H402" s="811"/>
      <c r="I402" s="812"/>
      <c r="J402" s="810"/>
      <c r="K402" s="808"/>
      <c r="L402" s="813"/>
      <c r="M402" s="810"/>
      <c r="N402" s="808"/>
      <c r="O402" s="808"/>
      <c r="P402" s="808"/>
      <c r="Q402" s="809"/>
      <c r="R402" s="810"/>
      <c r="S402" s="810"/>
      <c r="T402" s="810"/>
      <c r="U402" s="810"/>
      <c r="V402" s="810"/>
      <c r="W402" s="810"/>
      <c r="X402" s="810"/>
      <c r="Y402" s="810"/>
      <c r="Z402" s="810"/>
      <c r="AA402" s="810"/>
    </row>
    <row r="403" spans="1:27" ht="12.75">
      <c r="A403" s="810"/>
      <c r="B403" s="809"/>
      <c r="C403" s="808"/>
      <c r="D403" s="808"/>
      <c r="E403" s="810"/>
      <c r="F403" s="810"/>
      <c r="G403" s="810"/>
      <c r="H403" s="811"/>
      <c r="I403" s="812"/>
      <c r="J403" s="810"/>
      <c r="K403" s="808"/>
      <c r="L403" s="813"/>
      <c r="M403" s="810"/>
      <c r="N403" s="808"/>
      <c r="O403" s="808"/>
      <c r="P403" s="808"/>
      <c r="Q403" s="809"/>
      <c r="R403" s="810"/>
      <c r="S403" s="810"/>
      <c r="T403" s="810"/>
      <c r="U403" s="810"/>
      <c r="V403" s="810"/>
      <c r="W403" s="810"/>
      <c r="X403" s="810"/>
      <c r="Y403" s="810"/>
      <c r="Z403" s="810"/>
      <c r="AA403" s="810"/>
    </row>
    <row r="404" spans="1:27" ht="12.75">
      <c r="A404" s="810"/>
      <c r="B404" s="809"/>
      <c r="C404" s="808"/>
      <c r="D404" s="808"/>
      <c r="E404" s="810"/>
      <c r="F404" s="810"/>
      <c r="G404" s="810"/>
      <c r="H404" s="811"/>
      <c r="I404" s="812"/>
      <c r="J404" s="810"/>
      <c r="K404" s="808"/>
      <c r="L404" s="813"/>
      <c r="M404" s="810"/>
      <c r="N404" s="808"/>
      <c r="O404" s="808"/>
      <c r="P404" s="808"/>
      <c r="Q404" s="809"/>
      <c r="R404" s="810"/>
      <c r="S404" s="810"/>
      <c r="T404" s="810"/>
      <c r="U404" s="810"/>
      <c r="V404" s="810"/>
      <c r="W404" s="810"/>
      <c r="X404" s="810"/>
      <c r="Y404" s="810"/>
      <c r="Z404" s="810"/>
      <c r="AA404" s="810"/>
    </row>
    <row r="405" spans="1:27" ht="12.75">
      <c r="A405" s="810"/>
      <c r="B405" s="809"/>
      <c r="C405" s="808"/>
      <c r="D405" s="808"/>
      <c r="E405" s="810"/>
      <c r="F405" s="810"/>
      <c r="G405" s="810"/>
      <c r="H405" s="811"/>
      <c r="I405" s="812"/>
      <c r="J405" s="810"/>
      <c r="K405" s="808"/>
      <c r="L405" s="813"/>
      <c r="M405" s="810"/>
      <c r="N405" s="808"/>
      <c r="O405" s="808"/>
      <c r="P405" s="808"/>
      <c r="Q405" s="809"/>
      <c r="R405" s="810"/>
      <c r="S405" s="810"/>
      <c r="T405" s="810"/>
      <c r="U405" s="810"/>
      <c r="V405" s="810"/>
      <c r="W405" s="810"/>
      <c r="X405" s="810"/>
      <c r="Y405" s="810"/>
      <c r="Z405" s="810"/>
      <c r="AA405" s="810"/>
    </row>
    <row r="406" spans="1:27" ht="12.75">
      <c r="A406" s="810"/>
      <c r="B406" s="809"/>
      <c r="C406" s="808"/>
      <c r="D406" s="808"/>
      <c r="E406" s="810"/>
      <c r="F406" s="810"/>
      <c r="G406" s="810"/>
      <c r="H406" s="811"/>
      <c r="I406" s="812"/>
      <c r="J406" s="810"/>
      <c r="K406" s="808"/>
      <c r="L406" s="813"/>
      <c r="M406" s="810"/>
      <c r="N406" s="808"/>
      <c r="O406" s="808"/>
      <c r="P406" s="808"/>
      <c r="Q406" s="809"/>
      <c r="R406" s="810"/>
      <c r="S406" s="810"/>
      <c r="T406" s="810"/>
      <c r="U406" s="810"/>
      <c r="V406" s="810"/>
      <c r="W406" s="810"/>
      <c r="X406" s="810"/>
      <c r="Y406" s="810"/>
      <c r="Z406" s="810"/>
      <c r="AA406" s="810"/>
    </row>
    <row r="407" spans="1:27" ht="12.75">
      <c r="A407" s="810"/>
      <c r="B407" s="809"/>
      <c r="C407" s="808"/>
      <c r="D407" s="808"/>
      <c r="E407" s="810"/>
      <c r="F407" s="810"/>
      <c r="G407" s="810"/>
      <c r="H407" s="811"/>
      <c r="I407" s="812"/>
      <c r="J407" s="810"/>
      <c r="K407" s="808"/>
      <c r="L407" s="813"/>
      <c r="M407" s="810"/>
      <c r="N407" s="808"/>
      <c r="O407" s="808"/>
      <c r="P407" s="808"/>
      <c r="Q407" s="809"/>
      <c r="R407" s="810"/>
      <c r="S407" s="810"/>
      <c r="T407" s="810"/>
      <c r="U407" s="810"/>
      <c r="V407" s="810"/>
      <c r="W407" s="810"/>
      <c r="X407" s="810"/>
      <c r="Y407" s="810"/>
      <c r="Z407" s="810"/>
      <c r="AA407" s="810"/>
    </row>
    <row r="408" spans="1:27" ht="12.75">
      <c r="A408" s="810"/>
      <c r="B408" s="809"/>
      <c r="C408" s="808"/>
      <c r="D408" s="808"/>
      <c r="E408" s="810"/>
      <c r="F408" s="810"/>
      <c r="G408" s="810"/>
      <c r="H408" s="811"/>
      <c r="I408" s="812"/>
      <c r="J408" s="810"/>
      <c r="K408" s="808"/>
      <c r="L408" s="813"/>
      <c r="M408" s="810"/>
      <c r="N408" s="808"/>
      <c r="O408" s="808"/>
      <c r="P408" s="808"/>
      <c r="Q408" s="809"/>
      <c r="R408" s="810"/>
      <c r="S408" s="810"/>
      <c r="T408" s="810"/>
      <c r="U408" s="810"/>
      <c r="V408" s="810"/>
      <c r="W408" s="810"/>
      <c r="X408" s="810"/>
      <c r="Y408" s="810"/>
      <c r="Z408" s="810"/>
      <c r="AA408" s="810"/>
    </row>
    <row r="409" spans="1:27" ht="12.75">
      <c r="A409" s="810"/>
      <c r="B409" s="809"/>
      <c r="C409" s="808"/>
      <c r="D409" s="808"/>
      <c r="E409" s="810"/>
      <c r="F409" s="810"/>
      <c r="G409" s="810"/>
      <c r="H409" s="811"/>
      <c r="I409" s="812"/>
      <c r="J409" s="810"/>
      <c r="K409" s="808"/>
      <c r="L409" s="813"/>
      <c r="M409" s="810"/>
      <c r="N409" s="808"/>
      <c r="O409" s="808"/>
      <c r="P409" s="808"/>
      <c r="Q409" s="809"/>
      <c r="R409" s="810"/>
      <c r="S409" s="810"/>
      <c r="T409" s="810"/>
      <c r="U409" s="810"/>
      <c r="V409" s="810"/>
      <c r="W409" s="810"/>
      <c r="X409" s="810"/>
      <c r="Y409" s="810"/>
      <c r="Z409" s="810"/>
      <c r="AA409" s="810"/>
    </row>
    <row r="410" spans="1:27" ht="12.75">
      <c r="A410" s="810"/>
      <c r="B410" s="809"/>
      <c r="C410" s="808"/>
      <c r="D410" s="808"/>
      <c r="E410" s="810"/>
      <c r="F410" s="810"/>
      <c r="G410" s="810"/>
      <c r="H410" s="811"/>
      <c r="I410" s="812"/>
      <c r="J410" s="810"/>
      <c r="K410" s="808"/>
      <c r="L410" s="813"/>
      <c r="M410" s="810"/>
      <c r="N410" s="808"/>
      <c r="O410" s="808"/>
      <c r="P410" s="808"/>
      <c r="Q410" s="809"/>
      <c r="R410" s="810"/>
      <c r="S410" s="810"/>
      <c r="T410" s="810"/>
      <c r="U410" s="810"/>
      <c r="V410" s="810"/>
      <c r="W410" s="810"/>
      <c r="X410" s="810"/>
      <c r="Y410" s="810"/>
      <c r="Z410" s="810"/>
      <c r="AA410" s="810"/>
    </row>
    <row r="411" spans="1:27" ht="12.75">
      <c r="A411" s="810"/>
      <c r="B411" s="809"/>
      <c r="C411" s="808"/>
      <c r="D411" s="808"/>
      <c r="E411" s="810"/>
      <c r="F411" s="810"/>
      <c r="G411" s="810"/>
      <c r="H411" s="811"/>
      <c r="I411" s="812"/>
      <c r="J411" s="810"/>
      <c r="K411" s="808"/>
      <c r="L411" s="813"/>
      <c r="M411" s="810"/>
      <c r="N411" s="808"/>
      <c r="O411" s="808"/>
      <c r="P411" s="808"/>
      <c r="Q411" s="809"/>
      <c r="R411" s="810"/>
      <c r="S411" s="810"/>
      <c r="T411" s="810"/>
      <c r="U411" s="810"/>
      <c r="V411" s="810"/>
      <c r="W411" s="810"/>
      <c r="X411" s="810"/>
      <c r="Y411" s="810"/>
      <c r="Z411" s="810"/>
      <c r="AA411" s="810"/>
    </row>
    <row r="412" spans="1:27" ht="12.75">
      <c r="A412" s="810"/>
      <c r="B412" s="809"/>
      <c r="C412" s="808"/>
      <c r="D412" s="808"/>
      <c r="E412" s="810"/>
      <c r="F412" s="810"/>
      <c r="G412" s="810"/>
      <c r="H412" s="811"/>
      <c r="I412" s="812"/>
      <c r="J412" s="810"/>
      <c r="K412" s="808"/>
      <c r="L412" s="813"/>
      <c r="M412" s="810"/>
      <c r="N412" s="808"/>
      <c r="O412" s="808"/>
      <c r="P412" s="808"/>
      <c r="Q412" s="809"/>
      <c r="R412" s="810"/>
      <c r="S412" s="810"/>
      <c r="T412" s="810"/>
      <c r="U412" s="810"/>
      <c r="V412" s="810"/>
      <c r="W412" s="810"/>
      <c r="X412" s="810"/>
      <c r="Y412" s="810"/>
      <c r="Z412" s="810"/>
      <c r="AA412" s="810"/>
    </row>
    <row r="413" spans="1:27" ht="12.75">
      <c r="A413" s="810"/>
      <c r="B413" s="809"/>
      <c r="C413" s="808"/>
      <c r="D413" s="808"/>
      <c r="E413" s="810"/>
      <c r="F413" s="810"/>
      <c r="G413" s="810"/>
      <c r="H413" s="811"/>
      <c r="I413" s="812"/>
      <c r="J413" s="810"/>
      <c r="K413" s="808"/>
      <c r="L413" s="813"/>
      <c r="M413" s="810"/>
      <c r="N413" s="808"/>
      <c r="O413" s="808"/>
      <c r="P413" s="808"/>
      <c r="Q413" s="809"/>
      <c r="R413" s="810"/>
      <c r="S413" s="810"/>
      <c r="T413" s="810"/>
      <c r="U413" s="810"/>
      <c r="V413" s="810"/>
      <c r="W413" s="810"/>
      <c r="X413" s="810"/>
      <c r="Y413" s="810"/>
      <c r="Z413" s="810"/>
      <c r="AA413" s="810"/>
    </row>
    <row r="414" spans="1:27" ht="12.75">
      <c r="A414" s="810"/>
      <c r="B414" s="809"/>
      <c r="C414" s="808"/>
      <c r="D414" s="808"/>
      <c r="E414" s="810"/>
      <c r="F414" s="810"/>
      <c r="G414" s="810"/>
      <c r="H414" s="811"/>
      <c r="I414" s="812"/>
      <c r="J414" s="810"/>
      <c r="K414" s="808"/>
      <c r="L414" s="813"/>
      <c r="M414" s="810"/>
      <c r="N414" s="808"/>
      <c r="O414" s="808"/>
      <c r="P414" s="808"/>
      <c r="Q414" s="809"/>
      <c r="R414" s="810"/>
      <c r="S414" s="810"/>
      <c r="T414" s="810"/>
      <c r="U414" s="810"/>
      <c r="V414" s="810"/>
      <c r="W414" s="810"/>
      <c r="X414" s="810"/>
      <c r="Y414" s="810"/>
      <c r="Z414" s="810"/>
      <c r="AA414" s="810"/>
    </row>
    <row r="415" spans="1:27" ht="12.75">
      <c r="A415" s="810"/>
      <c r="B415" s="809"/>
      <c r="C415" s="808"/>
      <c r="D415" s="808"/>
      <c r="E415" s="810"/>
      <c r="F415" s="810"/>
      <c r="G415" s="810"/>
      <c r="H415" s="811"/>
      <c r="I415" s="812"/>
      <c r="J415" s="810"/>
      <c r="K415" s="808"/>
      <c r="L415" s="813"/>
      <c r="M415" s="810"/>
      <c r="N415" s="808"/>
      <c r="O415" s="808"/>
      <c r="P415" s="808"/>
      <c r="Q415" s="809"/>
      <c r="R415" s="810"/>
      <c r="S415" s="810"/>
      <c r="T415" s="810"/>
      <c r="U415" s="810"/>
      <c r="V415" s="810"/>
      <c r="W415" s="810"/>
      <c r="X415" s="810"/>
      <c r="Y415" s="810"/>
      <c r="Z415" s="810"/>
      <c r="AA415" s="810"/>
    </row>
    <row r="416" spans="1:27" ht="12.75">
      <c r="A416" s="810"/>
      <c r="B416" s="809"/>
      <c r="C416" s="808"/>
      <c r="D416" s="808"/>
      <c r="E416" s="810"/>
      <c r="F416" s="810"/>
      <c r="G416" s="810"/>
      <c r="H416" s="811"/>
      <c r="I416" s="812"/>
      <c r="J416" s="810"/>
      <c r="K416" s="808"/>
      <c r="L416" s="813"/>
      <c r="M416" s="810"/>
      <c r="N416" s="808"/>
      <c r="O416" s="808"/>
      <c r="P416" s="808"/>
      <c r="Q416" s="809"/>
      <c r="R416" s="810"/>
      <c r="S416" s="810"/>
      <c r="T416" s="810"/>
      <c r="U416" s="810"/>
      <c r="V416" s="810"/>
      <c r="W416" s="810"/>
      <c r="X416" s="810"/>
      <c r="Y416" s="810"/>
      <c r="Z416" s="810"/>
      <c r="AA416" s="810"/>
    </row>
    <row r="417" spans="1:27" ht="12.75">
      <c r="A417" s="810"/>
      <c r="B417" s="809"/>
      <c r="C417" s="808"/>
      <c r="D417" s="808"/>
      <c r="E417" s="810"/>
      <c r="F417" s="810"/>
      <c r="G417" s="810"/>
      <c r="H417" s="811"/>
      <c r="I417" s="812"/>
      <c r="J417" s="810"/>
      <c r="K417" s="808"/>
      <c r="L417" s="813"/>
      <c r="M417" s="810"/>
      <c r="N417" s="808"/>
      <c r="O417" s="808"/>
      <c r="P417" s="808"/>
      <c r="Q417" s="809"/>
      <c r="R417" s="810"/>
      <c r="S417" s="810"/>
      <c r="T417" s="810"/>
      <c r="U417" s="810"/>
      <c r="V417" s="810"/>
      <c r="W417" s="810"/>
      <c r="X417" s="810"/>
      <c r="Y417" s="810"/>
      <c r="Z417" s="810"/>
      <c r="AA417" s="810"/>
    </row>
    <row r="418" spans="1:27" ht="12.75">
      <c r="A418" s="810"/>
      <c r="B418" s="809"/>
      <c r="C418" s="808"/>
      <c r="D418" s="808"/>
      <c r="E418" s="810"/>
      <c r="F418" s="810"/>
      <c r="G418" s="810"/>
      <c r="H418" s="811"/>
      <c r="I418" s="812"/>
      <c r="J418" s="810"/>
      <c r="K418" s="808"/>
      <c r="L418" s="813"/>
      <c r="M418" s="810"/>
      <c r="N418" s="808"/>
      <c r="O418" s="808"/>
      <c r="P418" s="808"/>
      <c r="Q418" s="809"/>
      <c r="R418" s="810"/>
      <c r="S418" s="810"/>
      <c r="T418" s="810"/>
      <c r="U418" s="810"/>
      <c r="V418" s="810"/>
      <c r="W418" s="810"/>
      <c r="X418" s="810"/>
      <c r="Y418" s="810"/>
      <c r="Z418" s="810"/>
      <c r="AA418" s="810"/>
    </row>
    <row r="419" spans="1:27" ht="12.75">
      <c r="A419" s="810"/>
      <c r="B419" s="809"/>
      <c r="C419" s="808"/>
      <c r="D419" s="808"/>
      <c r="E419" s="810"/>
      <c r="F419" s="810"/>
      <c r="G419" s="810"/>
      <c r="H419" s="811"/>
      <c r="I419" s="812"/>
      <c r="J419" s="810"/>
      <c r="K419" s="808"/>
      <c r="L419" s="813"/>
      <c r="M419" s="810"/>
      <c r="N419" s="808"/>
      <c r="O419" s="808"/>
      <c r="P419" s="808"/>
      <c r="Q419" s="809"/>
      <c r="R419" s="810"/>
      <c r="S419" s="810"/>
      <c r="T419" s="810"/>
      <c r="U419" s="810"/>
      <c r="V419" s="810"/>
      <c r="W419" s="810"/>
      <c r="X419" s="810"/>
      <c r="Y419" s="810"/>
      <c r="Z419" s="810"/>
      <c r="AA419" s="810"/>
    </row>
    <row r="420" spans="1:27" ht="12.75">
      <c r="A420" s="810"/>
      <c r="B420" s="809"/>
      <c r="C420" s="808"/>
      <c r="D420" s="808"/>
      <c r="E420" s="810"/>
      <c r="F420" s="810"/>
      <c r="G420" s="810"/>
      <c r="H420" s="811"/>
      <c r="I420" s="812"/>
      <c r="J420" s="810"/>
      <c r="K420" s="808"/>
      <c r="L420" s="813"/>
      <c r="M420" s="810"/>
      <c r="N420" s="808"/>
      <c r="O420" s="808"/>
      <c r="P420" s="808"/>
      <c r="Q420" s="809"/>
      <c r="R420" s="810"/>
      <c r="S420" s="810"/>
      <c r="T420" s="810"/>
      <c r="U420" s="810"/>
      <c r="V420" s="810"/>
      <c r="W420" s="810"/>
      <c r="X420" s="810"/>
      <c r="Y420" s="810"/>
      <c r="Z420" s="810"/>
      <c r="AA420" s="810"/>
    </row>
    <row r="421" spans="1:27" ht="12.75">
      <c r="A421" s="810"/>
      <c r="B421" s="809"/>
      <c r="C421" s="808"/>
      <c r="D421" s="808"/>
      <c r="E421" s="810"/>
      <c r="F421" s="810"/>
      <c r="G421" s="810"/>
      <c r="H421" s="811"/>
      <c r="I421" s="812"/>
      <c r="J421" s="810"/>
      <c r="K421" s="808"/>
      <c r="L421" s="813"/>
      <c r="M421" s="810"/>
      <c r="N421" s="808"/>
      <c r="O421" s="808"/>
      <c r="P421" s="808"/>
      <c r="Q421" s="809"/>
      <c r="R421" s="810"/>
      <c r="S421" s="810"/>
      <c r="T421" s="810"/>
      <c r="U421" s="810"/>
      <c r="V421" s="810"/>
      <c r="W421" s="810"/>
      <c r="X421" s="810"/>
      <c r="Y421" s="810"/>
      <c r="Z421" s="810"/>
      <c r="AA421" s="810"/>
    </row>
    <row r="422" spans="1:27" ht="12.75">
      <c r="A422" s="810"/>
      <c r="B422" s="809"/>
      <c r="C422" s="808"/>
      <c r="D422" s="808"/>
      <c r="E422" s="810"/>
      <c r="F422" s="810"/>
      <c r="G422" s="810"/>
      <c r="H422" s="811"/>
      <c r="I422" s="812"/>
      <c r="J422" s="810"/>
      <c r="K422" s="808"/>
      <c r="L422" s="813"/>
      <c r="M422" s="810"/>
      <c r="N422" s="808"/>
      <c r="O422" s="808"/>
      <c r="P422" s="808"/>
      <c r="Q422" s="809"/>
      <c r="R422" s="810"/>
      <c r="S422" s="810"/>
      <c r="T422" s="810"/>
      <c r="U422" s="810"/>
      <c r="V422" s="810"/>
      <c r="W422" s="810"/>
      <c r="X422" s="810"/>
      <c r="Y422" s="810"/>
      <c r="Z422" s="810"/>
      <c r="AA422" s="810"/>
    </row>
    <row r="423" spans="1:27" ht="12.75">
      <c r="A423" s="810"/>
      <c r="B423" s="809"/>
      <c r="C423" s="808"/>
      <c r="D423" s="808"/>
      <c r="E423" s="810"/>
      <c r="F423" s="810"/>
      <c r="G423" s="810"/>
      <c r="H423" s="811"/>
      <c r="I423" s="812"/>
      <c r="J423" s="810"/>
      <c r="K423" s="808"/>
      <c r="L423" s="813"/>
      <c r="M423" s="810"/>
      <c r="N423" s="808"/>
      <c r="O423" s="808"/>
      <c r="P423" s="808"/>
      <c r="Q423" s="809"/>
      <c r="R423" s="810"/>
      <c r="S423" s="810"/>
      <c r="T423" s="810"/>
      <c r="U423" s="810"/>
      <c r="V423" s="810"/>
      <c r="W423" s="810"/>
      <c r="X423" s="810"/>
      <c r="Y423" s="810"/>
      <c r="Z423" s="810"/>
      <c r="AA423" s="810"/>
    </row>
    <row r="424" spans="1:27" ht="12.75">
      <c r="A424" s="810"/>
      <c r="B424" s="809"/>
      <c r="C424" s="808"/>
      <c r="D424" s="808"/>
      <c r="E424" s="810"/>
      <c r="F424" s="810"/>
      <c r="G424" s="810"/>
      <c r="H424" s="811"/>
      <c r="I424" s="812"/>
      <c r="J424" s="810"/>
      <c r="K424" s="808"/>
      <c r="L424" s="813"/>
      <c r="M424" s="810"/>
      <c r="N424" s="808"/>
      <c r="O424" s="808"/>
      <c r="P424" s="808"/>
      <c r="Q424" s="809"/>
      <c r="R424" s="810"/>
      <c r="S424" s="810"/>
      <c r="T424" s="810"/>
      <c r="U424" s="810"/>
      <c r="V424" s="810"/>
      <c r="W424" s="810"/>
      <c r="X424" s="810"/>
      <c r="Y424" s="810"/>
      <c r="Z424" s="810"/>
      <c r="AA424" s="810"/>
    </row>
    <row r="425" spans="1:27" ht="12.75">
      <c r="A425" s="810"/>
      <c r="B425" s="809"/>
      <c r="C425" s="808"/>
      <c r="D425" s="808"/>
      <c r="E425" s="810"/>
      <c r="F425" s="810"/>
      <c r="G425" s="810"/>
      <c r="H425" s="811"/>
      <c r="I425" s="812"/>
      <c r="J425" s="810"/>
      <c r="K425" s="808"/>
      <c r="L425" s="813"/>
      <c r="M425" s="810"/>
      <c r="N425" s="808"/>
      <c r="O425" s="808"/>
      <c r="P425" s="808"/>
      <c r="Q425" s="809"/>
      <c r="R425" s="810"/>
      <c r="S425" s="810"/>
      <c r="T425" s="810"/>
      <c r="U425" s="810"/>
      <c r="V425" s="810"/>
      <c r="W425" s="810"/>
      <c r="X425" s="810"/>
      <c r="Y425" s="810"/>
      <c r="Z425" s="810"/>
      <c r="AA425" s="810"/>
    </row>
    <row r="426" spans="1:27" ht="12.75">
      <c r="A426" s="810"/>
      <c r="B426" s="809"/>
      <c r="C426" s="808"/>
      <c r="D426" s="808"/>
      <c r="E426" s="810"/>
      <c r="F426" s="810"/>
      <c r="G426" s="810"/>
      <c r="H426" s="811"/>
      <c r="I426" s="812"/>
      <c r="J426" s="810"/>
      <c r="K426" s="808"/>
      <c r="L426" s="813"/>
      <c r="M426" s="810"/>
      <c r="N426" s="808"/>
      <c r="O426" s="808"/>
      <c r="P426" s="808"/>
      <c r="Q426" s="809"/>
      <c r="R426" s="810"/>
      <c r="S426" s="810"/>
      <c r="T426" s="810"/>
      <c r="U426" s="810"/>
      <c r="V426" s="810"/>
      <c r="W426" s="810"/>
      <c r="X426" s="810"/>
      <c r="Y426" s="810"/>
      <c r="Z426" s="810"/>
      <c r="AA426" s="810"/>
    </row>
    <row r="427" spans="1:27" ht="12.75">
      <c r="A427" s="810"/>
      <c r="B427" s="809"/>
      <c r="C427" s="808"/>
      <c r="D427" s="808"/>
      <c r="E427" s="810"/>
      <c r="F427" s="810"/>
      <c r="G427" s="810"/>
      <c r="H427" s="811"/>
      <c r="I427" s="812"/>
      <c r="J427" s="810"/>
      <c r="K427" s="808"/>
      <c r="L427" s="813"/>
      <c r="M427" s="810"/>
      <c r="N427" s="808"/>
      <c r="O427" s="808"/>
      <c r="P427" s="808"/>
      <c r="Q427" s="809"/>
      <c r="R427" s="810"/>
      <c r="S427" s="810"/>
      <c r="T427" s="810"/>
      <c r="U427" s="810"/>
      <c r="V427" s="810"/>
      <c r="W427" s="810"/>
      <c r="X427" s="810"/>
      <c r="Y427" s="810"/>
      <c r="Z427" s="810"/>
      <c r="AA427" s="810"/>
    </row>
    <row r="428" spans="1:27" ht="12.75">
      <c r="A428" s="810"/>
      <c r="B428" s="809"/>
      <c r="C428" s="808"/>
      <c r="D428" s="808"/>
      <c r="E428" s="810"/>
      <c r="F428" s="810"/>
      <c r="G428" s="810"/>
      <c r="H428" s="811"/>
      <c r="I428" s="812"/>
      <c r="J428" s="810"/>
      <c r="K428" s="808"/>
      <c r="L428" s="813"/>
      <c r="M428" s="810"/>
      <c r="N428" s="808"/>
      <c r="O428" s="808"/>
      <c r="P428" s="808"/>
      <c r="Q428" s="809"/>
      <c r="R428" s="810"/>
      <c r="S428" s="810"/>
      <c r="T428" s="810"/>
      <c r="U428" s="810"/>
      <c r="V428" s="810"/>
      <c r="W428" s="810"/>
      <c r="X428" s="810"/>
      <c r="Y428" s="810"/>
      <c r="Z428" s="810"/>
      <c r="AA428" s="810"/>
    </row>
    <row r="429" spans="1:27" ht="12.75">
      <c r="A429" s="810"/>
      <c r="B429" s="809"/>
      <c r="C429" s="808"/>
      <c r="D429" s="808"/>
      <c r="E429" s="810"/>
      <c r="F429" s="810"/>
      <c r="G429" s="810"/>
      <c r="H429" s="811"/>
      <c r="I429" s="812"/>
      <c r="J429" s="810"/>
      <c r="K429" s="808"/>
      <c r="L429" s="813"/>
      <c r="M429" s="810"/>
      <c r="N429" s="808"/>
      <c r="O429" s="808"/>
      <c r="P429" s="808"/>
      <c r="Q429" s="809"/>
      <c r="R429" s="810"/>
      <c r="S429" s="810"/>
      <c r="T429" s="810"/>
      <c r="U429" s="810"/>
      <c r="V429" s="810"/>
      <c r="W429" s="810"/>
      <c r="X429" s="810"/>
      <c r="Y429" s="810"/>
      <c r="Z429" s="810"/>
      <c r="AA429" s="810"/>
    </row>
    <row r="430" spans="1:27" ht="12.75">
      <c r="A430" s="810"/>
      <c r="B430" s="809"/>
      <c r="C430" s="808"/>
      <c r="D430" s="808"/>
      <c r="E430" s="810"/>
      <c r="F430" s="810"/>
      <c r="G430" s="810"/>
      <c r="H430" s="811"/>
      <c r="I430" s="812"/>
      <c r="J430" s="810"/>
      <c r="K430" s="808"/>
      <c r="L430" s="813"/>
      <c r="M430" s="810"/>
      <c r="N430" s="808"/>
      <c r="O430" s="808"/>
      <c r="P430" s="808"/>
      <c r="Q430" s="809"/>
      <c r="R430" s="810"/>
      <c r="S430" s="810"/>
      <c r="T430" s="810"/>
      <c r="U430" s="810"/>
      <c r="V430" s="810"/>
      <c r="W430" s="810"/>
      <c r="X430" s="810"/>
      <c r="Y430" s="810"/>
      <c r="Z430" s="810"/>
      <c r="AA430" s="810"/>
    </row>
    <row r="431" spans="1:27" ht="12.75">
      <c r="A431" s="810"/>
      <c r="B431" s="809"/>
      <c r="C431" s="808"/>
      <c r="D431" s="808"/>
      <c r="E431" s="810"/>
      <c r="F431" s="810"/>
      <c r="G431" s="810"/>
      <c r="H431" s="811"/>
      <c r="I431" s="812"/>
      <c r="J431" s="810"/>
      <c r="K431" s="808"/>
      <c r="L431" s="813"/>
      <c r="M431" s="810"/>
      <c r="N431" s="808"/>
      <c r="O431" s="808"/>
      <c r="P431" s="808"/>
      <c r="Q431" s="809"/>
      <c r="R431" s="810"/>
      <c r="S431" s="810"/>
      <c r="T431" s="810"/>
      <c r="U431" s="810"/>
      <c r="V431" s="810"/>
      <c r="W431" s="810"/>
      <c r="X431" s="810"/>
      <c r="Y431" s="810"/>
      <c r="Z431" s="810"/>
      <c r="AA431" s="810"/>
    </row>
    <row r="432" spans="1:27" ht="12.75">
      <c r="A432" s="810"/>
      <c r="B432" s="809"/>
      <c r="C432" s="808"/>
      <c r="D432" s="808"/>
      <c r="E432" s="810"/>
      <c r="F432" s="810"/>
      <c r="G432" s="810"/>
      <c r="H432" s="811"/>
      <c r="I432" s="812"/>
      <c r="J432" s="810"/>
      <c r="K432" s="808"/>
      <c r="L432" s="813"/>
      <c r="M432" s="810"/>
      <c r="N432" s="808"/>
      <c r="O432" s="808"/>
      <c r="P432" s="808"/>
      <c r="Q432" s="809"/>
      <c r="R432" s="810"/>
      <c r="S432" s="810"/>
      <c r="T432" s="810"/>
      <c r="U432" s="810"/>
      <c r="V432" s="810"/>
      <c r="W432" s="810"/>
      <c r="X432" s="810"/>
      <c r="Y432" s="810"/>
      <c r="Z432" s="810"/>
      <c r="AA432" s="810"/>
    </row>
    <row r="433" spans="1:27" ht="12.75">
      <c r="A433" s="810"/>
      <c r="B433" s="809"/>
      <c r="C433" s="808"/>
      <c r="D433" s="808"/>
      <c r="E433" s="810"/>
      <c r="F433" s="810"/>
      <c r="G433" s="810"/>
      <c r="H433" s="811"/>
      <c r="I433" s="812"/>
      <c r="J433" s="810"/>
      <c r="K433" s="808"/>
      <c r="L433" s="813"/>
      <c r="M433" s="810"/>
      <c r="N433" s="808"/>
      <c r="O433" s="808"/>
      <c r="P433" s="808"/>
      <c r="Q433" s="809"/>
      <c r="R433" s="810"/>
      <c r="S433" s="810"/>
      <c r="T433" s="810"/>
      <c r="U433" s="810"/>
      <c r="V433" s="810"/>
      <c r="W433" s="810"/>
      <c r="X433" s="810"/>
      <c r="Y433" s="810"/>
      <c r="Z433" s="810"/>
      <c r="AA433" s="810"/>
    </row>
    <row r="434" spans="1:27" ht="12.75">
      <c r="A434" s="810"/>
      <c r="B434" s="809"/>
      <c r="C434" s="808"/>
      <c r="D434" s="808"/>
      <c r="E434" s="810"/>
      <c r="F434" s="810"/>
      <c r="G434" s="810"/>
      <c r="H434" s="811"/>
      <c r="I434" s="812"/>
      <c r="J434" s="810"/>
      <c r="K434" s="808"/>
      <c r="L434" s="813"/>
      <c r="M434" s="810"/>
      <c r="N434" s="808"/>
      <c r="O434" s="808"/>
      <c r="P434" s="808"/>
      <c r="Q434" s="809"/>
      <c r="R434" s="810"/>
      <c r="S434" s="810"/>
      <c r="T434" s="810"/>
      <c r="U434" s="810"/>
      <c r="V434" s="810"/>
      <c r="W434" s="810"/>
      <c r="X434" s="810"/>
      <c r="Y434" s="810"/>
      <c r="Z434" s="810"/>
      <c r="AA434" s="810"/>
    </row>
    <row r="435" spans="1:27" ht="12.75">
      <c r="A435" s="810"/>
      <c r="B435" s="809"/>
      <c r="C435" s="808"/>
      <c r="D435" s="808"/>
      <c r="E435" s="810"/>
      <c r="F435" s="810"/>
      <c r="G435" s="810"/>
      <c r="H435" s="811"/>
      <c r="I435" s="812"/>
      <c r="J435" s="810"/>
      <c r="K435" s="808"/>
      <c r="L435" s="813"/>
      <c r="M435" s="810"/>
      <c r="N435" s="808"/>
      <c r="O435" s="808"/>
      <c r="P435" s="808"/>
      <c r="Q435" s="809"/>
      <c r="R435" s="810"/>
      <c r="S435" s="810"/>
      <c r="T435" s="810"/>
      <c r="U435" s="810"/>
      <c r="V435" s="810"/>
      <c r="W435" s="810"/>
      <c r="X435" s="810"/>
      <c r="Y435" s="810"/>
      <c r="Z435" s="810"/>
      <c r="AA435" s="810"/>
    </row>
    <row r="436" spans="1:27" ht="12.75">
      <c r="A436" s="810"/>
      <c r="B436" s="809"/>
      <c r="C436" s="808"/>
      <c r="D436" s="808"/>
      <c r="E436" s="810"/>
      <c r="F436" s="810"/>
      <c r="G436" s="810"/>
      <c r="H436" s="811"/>
      <c r="I436" s="812"/>
      <c r="J436" s="810"/>
      <c r="K436" s="808"/>
      <c r="L436" s="813"/>
      <c r="M436" s="810"/>
      <c r="N436" s="808"/>
      <c r="O436" s="808"/>
      <c r="P436" s="808"/>
      <c r="Q436" s="809"/>
      <c r="R436" s="810"/>
      <c r="S436" s="810"/>
      <c r="T436" s="810"/>
      <c r="U436" s="810"/>
      <c r="V436" s="810"/>
      <c r="W436" s="810"/>
      <c r="X436" s="810"/>
      <c r="Y436" s="810"/>
      <c r="Z436" s="810"/>
      <c r="AA436" s="810"/>
    </row>
    <row r="437" spans="1:27" ht="12.75">
      <c r="A437" s="810"/>
      <c r="B437" s="809"/>
      <c r="C437" s="808"/>
      <c r="D437" s="808"/>
      <c r="E437" s="810"/>
      <c r="F437" s="810"/>
      <c r="G437" s="810"/>
      <c r="H437" s="811"/>
      <c r="I437" s="812"/>
      <c r="J437" s="810"/>
      <c r="K437" s="808"/>
      <c r="L437" s="813"/>
      <c r="M437" s="810"/>
      <c r="N437" s="808"/>
      <c r="O437" s="808"/>
      <c r="P437" s="808"/>
      <c r="Q437" s="809"/>
      <c r="R437" s="810"/>
      <c r="S437" s="810"/>
      <c r="T437" s="810"/>
      <c r="U437" s="810"/>
      <c r="V437" s="810"/>
      <c r="W437" s="810"/>
      <c r="X437" s="810"/>
      <c r="Y437" s="810"/>
      <c r="Z437" s="810"/>
      <c r="AA437" s="810"/>
    </row>
    <row r="438" spans="1:27" ht="12.75">
      <c r="A438" s="810"/>
      <c r="B438" s="809"/>
      <c r="C438" s="808"/>
      <c r="D438" s="808"/>
      <c r="E438" s="810"/>
      <c r="F438" s="810"/>
      <c r="G438" s="810"/>
      <c r="H438" s="811"/>
      <c r="I438" s="812"/>
      <c r="J438" s="810"/>
      <c r="K438" s="808"/>
      <c r="L438" s="813"/>
      <c r="M438" s="810"/>
      <c r="N438" s="808"/>
      <c r="O438" s="808"/>
      <c r="P438" s="808"/>
      <c r="Q438" s="809"/>
      <c r="R438" s="810"/>
      <c r="S438" s="810"/>
      <c r="T438" s="810"/>
      <c r="U438" s="810"/>
      <c r="V438" s="810"/>
      <c r="W438" s="810"/>
      <c r="X438" s="810"/>
      <c r="Y438" s="810"/>
      <c r="Z438" s="810"/>
      <c r="AA438" s="810"/>
    </row>
    <row r="439" spans="1:27" ht="12.75">
      <c r="A439" s="810"/>
      <c r="B439" s="809"/>
      <c r="C439" s="808"/>
      <c r="D439" s="808"/>
      <c r="E439" s="810"/>
      <c r="F439" s="810"/>
      <c r="G439" s="810"/>
      <c r="H439" s="811"/>
      <c r="I439" s="812"/>
      <c r="J439" s="810"/>
      <c r="K439" s="808"/>
      <c r="L439" s="813"/>
      <c r="M439" s="810"/>
      <c r="N439" s="808"/>
      <c r="O439" s="808"/>
      <c r="P439" s="808"/>
      <c r="Q439" s="809"/>
      <c r="R439" s="810"/>
      <c r="S439" s="810"/>
      <c r="T439" s="810"/>
      <c r="U439" s="810"/>
      <c r="V439" s="810"/>
      <c r="W439" s="810"/>
      <c r="X439" s="810"/>
      <c r="Y439" s="810"/>
      <c r="Z439" s="810"/>
      <c r="AA439" s="810"/>
    </row>
    <row r="440" spans="1:27" ht="12.75">
      <c r="A440" s="810"/>
      <c r="B440" s="809"/>
      <c r="C440" s="808"/>
      <c r="D440" s="808"/>
      <c r="E440" s="810"/>
      <c r="F440" s="810"/>
      <c r="G440" s="810"/>
      <c r="H440" s="811"/>
      <c r="I440" s="812"/>
      <c r="J440" s="810"/>
      <c r="K440" s="808"/>
      <c r="L440" s="813"/>
      <c r="M440" s="810"/>
      <c r="N440" s="808"/>
      <c r="O440" s="808"/>
      <c r="P440" s="808"/>
      <c r="Q440" s="809"/>
      <c r="R440" s="810"/>
      <c r="S440" s="810"/>
      <c r="T440" s="810"/>
      <c r="U440" s="810"/>
      <c r="V440" s="810"/>
      <c r="W440" s="810"/>
      <c r="X440" s="810"/>
      <c r="Y440" s="810"/>
      <c r="Z440" s="810"/>
      <c r="AA440" s="810"/>
    </row>
    <row r="441" spans="1:27" ht="12.75">
      <c r="A441" s="810"/>
      <c r="B441" s="809"/>
      <c r="C441" s="808"/>
      <c r="D441" s="808"/>
      <c r="E441" s="810"/>
      <c r="F441" s="810"/>
      <c r="G441" s="810"/>
      <c r="H441" s="811"/>
      <c r="I441" s="812"/>
      <c r="J441" s="810"/>
      <c r="K441" s="808"/>
      <c r="L441" s="813"/>
      <c r="M441" s="810"/>
      <c r="N441" s="808"/>
      <c r="O441" s="808"/>
      <c r="P441" s="808"/>
      <c r="Q441" s="809"/>
      <c r="R441" s="810"/>
      <c r="S441" s="810"/>
      <c r="T441" s="810"/>
      <c r="U441" s="810"/>
      <c r="V441" s="810"/>
      <c r="W441" s="810"/>
      <c r="X441" s="810"/>
      <c r="Y441" s="810"/>
      <c r="Z441" s="810"/>
      <c r="AA441" s="810"/>
    </row>
    <row r="442" spans="1:27" ht="12.75">
      <c r="A442" s="810"/>
      <c r="B442" s="809"/>
      <c r="C442" s="808"/>
      <c r="D442" s="808"/>
      <c r="E442" s="810"/>
      <c r="F442" s="810"/>
      <c r="G442" s="810"/>
      <c r="H442" s="811"/>
      <c r="I442" s="812"/>
      <c r="J442" s="810"/>
      <c r="K442" s="808"/>
      <c r="L442" s="813"/>
      <c r="M442" s="810"/>
      <c r="N442" s="808"/>
      <c r="O442" s="808"/>
      <c r="P442" s="808"/>
      <c r="Q442" s="809"/>
      <c r="R442" s="810"/>
      <c r="S442" s="810"/>
      <c r="T442" s="810"/>
      <c r="U442" s="810"/>
      <c r="V442" s="810"/>
      <c r="W442" s="810"/>
      <c r="X442" s="810"/>
      <c r="Y442" s="810"/>
      <c r="Z442" s="810"/>
      <c r="AA442" s="810"/>
    </row>
    <row r="443" spans="1:27" ht="12.75">
      <c r="A443" s="810"/>
      <c r="B443" s="809"/>
      <c r="C443" s="808"/>
      <c r="D443" s="808"/>
      <c r="E443" s="810"/>
      <c r="F443" s="810"/>
      <c r="G443" s="810"/>
      <c r="H443" s="811"/>
      <c r="I443" s="812"/>
      <c r="J443" s="810"/>
      <c r="K443" s="808"/>
      <c r="L443" s="813"/>
      <c r="M443" s="810"/>
      <c r="N443" s="808"/>
      <c r="O443" s="808"/>
      <c r="P443" s="808"/>
      <c r="Q443" s="809"/>
      <c r="R443" s="810"/>
      <c r="S443" s="810"/>
      <c r="T443" s="810"/>
      <c r="U443" s="810"/>
      <c r="V443" s="810"/>
      <c r="W443" s="810"/>
      <c r="X443" s="810"/>
      <c r="Y443" s="810"/>
      <c r="Z443" s="810"/>
      <c r="AA443" s="810"/>
    </row>
    <row r="444" spans="1:27" ht="12.75">
      <c r="A444" s="810"/>
      <c r="B444" s="809"/>
      <c r="C444" s="808"/>
      <c r="D444" s="808"/>
      <c r="E444" s="810"/>
      <c r="F444" s="810"/>
      <c r="G444" s="810"/>
      <c r="H444" s="811"/>
      <c r="I444" s="812"/>
      <c r="J444" s="810"/>
      <c r="K444" s="808"/>
      <c r="L444" s="813"/>
      <c r="M444" s="810"/>
      <c r="N444" s="808"/>
      <c r="O444" s="808"/>
      <c r="P444" s="808"/>
      <c r="Q444" s="809"/>
      <c r="R444" s="810"/>
      <c r="S444" s="810"/>
      <c r="T444" s="810"/>
      <c r="U444" s="810"/>
      <c r="V444" s="810"/>
      <c r="W444" s="810"/>
      <c r="X444" s="810"/>
      <c r="Y444" s="810"/>
      <c r="Z444" s="810"/>
      <c r="AA444" s="810"/>
    </row>
    <row r="445" spans="1:27" ht="12.75">
      <c r="A445" s="810"/>
      <c r="B445" s="809"/>
      <c r="C445" s="808"/>
      <c r="D445" s="808"/>
      <c r="E445" s="810"/>
      <c r="F445" s="810"/>
      <c r="G445" s="810"/>
      <c r="H445" s="811"/>
      <c r="I445" s="812"/>
      <c r="J445" s="810"/>
      <c r="K445" s="808"/>
      <c r="L445" s="813"/>
      <c r="M445" s="810"/>
      <c r="N445" s="808"/>
      <c r="O445" s="808"/>
      <c r="P445" s="808"/>
      <c r="Q445" s="809"/>
      <c r="R445" s="810"/>
      <c r="S445" s="810"/>
      <c r="T445" s="810"/>
      <c r="U445" s="810"/>
      <c r="V445" s="810"/>
      <c r="W445" s="810"/>
      <c r="X445" s="810"/>
      <c r="Y445" s="810"/>
      <c r="Z445" s="810"/>
      <c r="AA445" s="810"/>
    </row>
    <row r="446" spans="1:27" ht="12.75">
      <c r="A446" s="810"/>
      <c r="B446" s="809"/>
      <c r="C446" s="808"/>
      <c r="D446" s="808"/>
      <c r="E446" s="810"/>
      <c r="F446" s="810"/>
      <c r="G446" s="810"/>
      <c r="H446" s="811"/>
      <c r="I446" s="812"/>
      <c r="J446" s="810"/>
      <c r="K446" s="808"/>
      <c r="L446" s="813"/>
      <c r="M446" s="810"/>
      <c r="N446" s="808"/>
      <c r="O446" s="808"/>
      <c r="P446" s="808"/>
      <c r="Q446" s="809"/>
      <c r="R446" s="810"/>
      <c r="S446" s="810"/>
      <c r="T446" s="810"/>
      <c r="U446" s="810"/>
      <c r="V446" s="810"/>
      <c r="W446" s="810"/>
      <c r="X446" s="810"/>
      <c r="Y446" s="810"/>
      <c r="Z446" s="810"/>
      <c r="AA446" s="810"/>
    </row>
    <row r="447" spans="1:27" ht="12.75">
      <c r="A447" s="810"/>
      <c r="B447" s="809"/>
      <c r="C447" s="808"/>
      <c r="D447" s="808"/>
      <c r="E447" s="810"/>
      <c r="F447" s="810"/>
      <c r="G447" s="810"/>
      <c r="H447" s="811"/>
      <c r="I447" s="812"/>
      <c r="J447" s="810"/>
      <c r="K447" s="808"/>
      <c r="L447" s="813"/>
      <c r="M447" s="810"/>
      <c r="N447" s="808"/>
      <c r="O447" s="808"/>
      <c r="P447" s="808"/>
      <c r="Q447" s="809"/>
      <c r="R447" s="810"/>
      <c r="S447" s="810"/>
      <c r="T447" s="810"/>
      <c r="U447" s="810"/>
      <c r="V447" s="810"/>
      <c r="W447" s="810"/>
      <c r="X447" s="810"/>
      <c r="Y447" s="810"/>
      <c r="Z447" s="810"/>
      <c r="AA447" s="810"/>
    </row>
    <row r="448" spans="1:27" ht="12.75">
      <c r="A448" s="810"/>
      <c r="B448" s="809"/>
      <c r="C448" s="808"/>
      <c r="D448" s="808"/>
      <c r="E448" s="810"/>
      <c r="F448" s="810"/>
      <c r="G448" s="810"/>
      <c r="H448" s="811"/>
      <c r="I448" s="812"/>
      <c r="J448" s="810"/>
      <c r="K448" s="808"/>
      <c r="L448" s="813"/>
      <c r="M448" s="810"/>
      <c r="N448" s="808"/>
      <c r="O448" s="808"/>
      <c r="P448" s="808"/>
      <c r="Q448" s="809"/>
      <c r="R448" s="810"/>
      <c r="S448" s="810"/>
      <c r="T448" s="810"/>
      <c r="U448" s="810"/>
      <c r="V448" s="810"/>
      <c r="W448" s="810"/>
      <c r="X448" s="810"/>
      <c r="Y448" s="810"/>
      <c r="Z448" s="810"/>
      <c r="AA448" s="810"/>
    </row>
    <row r="449" spans="1:27" ht="12.75">
      <c r="A449" s="810"/>
      <c r="B449" s="809"/>
      <c r="C449" s="808"/>
      <c r="D449" s="808"/>
      <c r="E449" s="810"/>
      <c r="F449" s="810"/>
      <c r="G449" s="810"/>
      <c r="H449" s="811"/>
      <c r="I449" s="812"/>
      <c r="J449" s="810"/>
      <c r="K449" s="808"/>
      <c r="L449" s="813"/>
      <c r="M449" s="810"/>
      <c r="N449" s="808"/>
      <c r="O449" s="808"/>
      <c r="P449" s="808"/>
      <c r="Q449" s="809"/>
      <c r="R449" s="810"/>
      <c r="S449" s="810"/>
      <c r="T449" s="810"/>
      <c r="U449" s="810"/>
      <c r="V449" s="810"/>
      <c r="W449" s="810"/>
      <c r="X449" s="810"/>
      <c r="Y449" s="810"/>
      <c r="Z449" s="810"/>
      <c r="AA449" s="810"/>
    </row>
    <row r="450" spans="1:27" ht="12.75">
      <c r="A450" s="810"/>
      <c r="B450" s="809"/>
      <c r="C450" s="808"/>
      <c r="D450" s="808"/>
      <c r="E450" s="810"/>
      <c r="F450" s="810"/>
      <c r="G450" s="810"/>
      <c r="H450" s="811"/>
      <c r="I450" s="812"/>
      <c r="J450" s="810"/>
      <c r="K450" s="808"/>
      <c r="L450" s="813"/>
      <c r="M450" s="810"/>
      <c r="N450" s="808"/>
      <c r="O450" s="808"/>
      <c r="P450" s="808"/>
      <c r="Q450" s="809"/>
      <c r="R450" s="810"/>
      <c r="S450" s="810"/>
      <c r="T450" s="810"/>
      <c r="U450" s="810"/>
      <c r="V450" s="810"/>
      <c r="W450" s="810"/>
      <c r="X450" s="810"/>
      <c r="Y450" s="810"/>
      <c r="Z450" s="810"/>
      <c r="AA450" s="810"/>
    </row>
    <row r="451" spans="1:27" ht="12.75">
      <c r="A451" s="810"/>
      <c r="B451" s="809"/>
      <c r="C451" s="808"/>
      <c r="D451" s="808"/>
      <c r="E451" s="810"/>
      <c r="F451" s="810"/>
      <c r="G451" s="810"/>
      <c r="H451" s="811"/>
      <c r="I451" s="812"/>
      <c r="J451" s="810"/>
      <c r="K451" s="808"/>
      <c r="L451" s="813"/>
      <c r="M451" s="810"/>
      <c r="N451" s="808"/>
      <c r="O451" s="808"/>
      <c r="P451" s="808"/>
      <c r="Q451" s="809"/>
      <c r="R451" s="810"/>
      <c r="S451" s="810"/>
      <c r="T451" s="810"/>
      <c r="U451" s="810"/>
      <c r="V451" s="810"/>
      <c r="W451" s="810"/>
      <c r="X451" s="810"/>
      <c r="Y451" s="810"/>
      <c r="Z451" s="810"/>
      <c r="AA451" s="810"/>
    </row>
    <row r="452" spans="1:27" ht="12.75">
      <c r="A452" s="810"/>
      <c r="B452" s="809"/>
      <c r="C452" s="808"/>
      <c r="D452" s="808"/>
      <c r="E452" s="810"/>
      <c r="F452" s="810"/>
      <c r="G452" s="810"/>
      <c r="H452" s="811"/>
      <c r="I452" s="812"/>
      <c r="J452" s="810"/>
      <c r="K452" s="808"/>
      <c r="L452" s="813"/>
      <c r="M452" s="810"/>
      <c r="N452" s="808"/>
      <c r="O452" s="808"/>
      <c r="P452" s="808"/>
      <c r="Q452" s="809"/>
      <c r="R452" s="810"/>
      <c r="S452" s="810"/>
      <c r="T452" s="810"/>
      <c r="U452" s="810"/>
      <c r="V452" s="810"/>
      <c r="W452" s="810"/>
      <c r="X452" s="810"/>
      <c r="Y452" s="810"/>
      <c r="Z452" s="810"/>
      <c r="AA452" s="810"/>
    </row>
    <row r="453" spans="1:27" ht="12.75">
      <c r="A453" s="810"/>
      <c r="B453" s="809"/>
      <c r="C453" s="808"/>
      <c r="D453" s="808"/>
      <c r="E453" s="810"/>
      <c r="F453" s="810"/>
      <c r="G453" s="810"/>
      <c r="H453" s="811"/>
      <c r="I453" s="812"/>
      <c r="J453" s="810"/>
      <c r="K453" s="808"/>
      <c r="L453" s="813"/>
      <c r="M453" s="810"/>
      <c r="N453" s="808"/>
      <c r="O453" s="808"/>
      <c r="P453" s="808"/>
      <c r="Q453" s="809"/>
      <c r="R453" s="810"/>
      <c r="S453" s="810"/>
      <c r="T453" s="810"/>
      <c r="U453" s="810"/>
      <c r="V453" s="810"/>
      <c r="W453" s="810"/>
      <c r="X453" s="810"/>
      <c r="Y453" s="810"/>
      <c r="Z453" s="810"/>
      <c r="AA453" s="810"/>
    </row>
    <row r="454" spans="1:27" ht="12.75">
      <c r="A454" s="810"/>
      <c r="B454" s="809"/>
      <c r="C454" s="808"/>
      <c r="D454" s="808"/>
      <c r="E454" s="810"/>
      <c r="F454" s="810"/>
      <c r="G454" s="810"/>
      <c r="H454" s="811"/>
      <c r="I454" s="812"/>
      <c r="J454" s="810"/>
      <c r="K454" s="808"/>
      <c r="L454" s="813"/>
      <c r="M454" s="810"/>
      <c r="N454" s="808"/>
      <c r="O454" s="808"/>
      <c r="P454" s="808"/>
      <c r="Q454" s="809"/>
      <c r="R454" s="810"/>
      <c r="S454" s="810"/>
      <c r="T454" s="810"/>
      <c r="U454" s="810"/>
      <c r="V454" s="810"/>
      <c r="W454" s="810"/>
      <c r="X454" s="810"/>
      <c r="Y454" s="810"/>
      <c r="Z454" s="810"/>
      <c r="AA454" s="810"/>
    </row>
    <row r="455" spans="1:27" ht="12.75">
      <c r="A455" s="810"/>
      <c r="B455" s="809"/>
      <c r="C455" s="808"/>
      <c r="D455" s="808"/>
      <c r="E455" s="810"/>
      <c r="F455" s="810"/>
      <c r="G455" s="810"/>
      <c r="H455" s="811"/>
      <c r="I455" s="812"/>
      <c r="J455" s="810"/>
      <c r="K455" s="808"/>
      <c r="L455" s="813"/>
      <c r="M455" s="810"/>
      <c r="N455" s="808"/>
      <c r="O455" s="808"/>
      <c r="P455" s="808"/>
      <c r="Q455" s="809"/>
      <c r="R455" s="810"/>
      <c r="S455" s="810"/>
      <c r="T455" s="810"/>
      <c r="U455" s="810"/>
      <c r="V455" s="810"/>
      <c r="W455" s="810"/>
      <c r="X455" s="810"/>
      <c r="Y455" s="810"/>
      <c r="Z455" s="810"/>
      <c r="AA455" s="810"/>
    </row>
    <row r="456" spans="1:27" ht="12.75">
      <c r="A456" s="810"/>
      <c r="B456" s="809"/>
      <c r="C456" s="808"/>
      <c r="D456" s="808"/>
      <c r="E456" s="810"/>
      <c r="F456" s="810"/>
      <c r="G456" s="810"/>
      <c r="H456" s="811"/>
      <c r="I456" s="812"/>
      <c r="J456" s="810"/>
      <c r="K456" s="808"/>
      <c r="L456" s="813"/>
      <c r="M456" s="810"/>
      <c r="N456" s="808"/>
      <c r="O456" s="808"/>
      <c r="P456" s="808"/>
      <c r="Q456" s="809"/>
      <c r="R456" s="810"/>
      <c r="S456" s="810"/>
      <c r="T456" s="810"/>
      <c r="U456" s="810"/>
      <c r="V456" s="810"/>
      <c r="W456" s="810"/>
      <c r="X456" s="810"/>
      <c r="Y456" s="810"/>
      <c r="Z456" s="810"/>
      <c r="AA456" s="810"/>
    </row>
    <row r="457" spans="1:27" ht="12.75">
      <c r="A457" s="810"/>
      <c r="B457" s="809"/>
      <c r="C457" s="808"/>
      <c r="D457" s="808"/>
      <c r="E457" s="810"/>
      <c r="F457" s="810"/>
      <c r="G457" s="810"/>
      <c r="H457" s="811"/>
      <c r="I457" s="812"/>
      <c r="J457" s="810"/>
      <c r="K457" s="808"/>
      <c r="L457" s="813"/>
      <c r="M457" s="810"/>
      <c r="N457" s="808"/>
      <c r="O457" s="808"/>
      <c r="P457" s="808"/>
      <c r="Q457" s="809"/>
      <c r="R457" s="810"/>
      <c r="S457" s="810"/>
      <c r="T457" s="810"/>
      <c r="U457" s="810"/>
      <c r="V457" s="810"/>
      <c r="W457" s="810"/>
      <c r="X457" s="810"/>
      <c r="Y457" s="810"/>
      <c r="Z457" s="810"/>
      <c r="AA457" s="810"/>
    </row>
    <row r="458" spans="1:27" ht="12.75">
      <c r="A458" s="810"/>
      <c r="B458" s="809"/>
      <c r="C458" s="808"/>
      <c r="D458" s="808"/>
      <c r="E458" s="810"/>
      <c r="F458" s="810"/>
      <c r="G458" s="810"/>
      <c r="H458" s="811"/>
      <c r="I458" s="812"/>
      <c r="J458" s="810"/>
      <c r="K458" s="808"/>
      <c r="L458" s="813"/>
      <c r="M458" s="810"/>
      <c r="N458" s="808"/>
      <c r="O458" s="808"/>
      <c r="P458" s="808"/>
      <c r="Q458" s="809"/>
      <c r="R458" s="810"/>
      <c r="S458" s="810"/>
      <c r="T458" s="810"/>
      <c r="U458" s="810"/>
      <c r="V458" s="810"/>
      <c r="W458" s="810"/>
      <c r="X458" s="810"/>
      <c r="Y458" s="810"/>
      <c r="Z458" s="810"/>
      <c r="AA458" s="810"/>
    </row>
    <row r="459" spans="1:27" ht="12.75">
      <c r="A459" s="810"/>
      <c r="B459" s="809"/>
      <c r="C459" s="808"/>
      <c r="D459" s="808"/>
      <c r="E459" s="810"/>
      <c r="F459" s="810"/>
      <c r="G459" s="810"/>
      <c r="H459" s="811"/>
      <c r="I459" s="812"/>
      <c r="J459" s="810"/>
      <c r="K459" s="808"/>
      <c r="L459" s="813"/>
      <c r="M459" s="810"/>
      <c r="N459" s="808"/>
      <c r="O459" s="808"/>
      <c r="P459" s="808"/>
      <c r="Q459" s="809"/>
      <c r="R459" s="810"/>
      <c r="S459" s="810"/>
      <c r="T459" s="810"/>
      <c r="U459" s="810"/>
      <c r="V459" s="810"/>
      <c r="W459" s="810"/>
      <c r="X459" s="810"/>
      <c r="Y459" s="810"/>
      <c r="Z459" s="810"/>
      <c r="AA459" s="810"/>
    </row>
    <row r="460" spans="1:27" ht="12.75">
      <c r="A460" s="810"/>
      <c r="B460" s="809"/>
      <c r="C460" s="808"/>
      <c r="D460" s="808"/>
      <c r="E460" s="810"/>
      <c r="F460" s="810"/>
      <c r="G460" s="810"/>
      <c r="H460" s="811"/>
      <c r="I460" s="812"/>
      <c r="J460" s="810"/>
      <c r="K460" s="808"/>
      <c r="L460" s="813"/>
      <c r="M460" s="810"/>
      <c r="N460" s="808"/>
      <c r="O460" s="808"/>
      <c r="P460" s="808"/>
      <c r="Q460" s="809"/>
      <c r="R460" s="810"/>
      <c r="S460" s="810"/>
      <c r="T460" s="810"/>
      <c r="U460" s="810"/>
      <c r="V460" s="810"/>
      <c r="W460" s="810"/>
      <c r="X460" s="810"/>
      <c r="Y460" s="810"/>
      <c r="Z460" s="810"/>
      <c r="AA460" s="810"/>
    </row>
    <row r="461" spans="1:27" ht="12.75">
      <c r="A461" s="810"/>
      <c r="B461" s="809"/>
      <c r="C461" s="808"/>
      <c r="D461" s="808"/>
      <c r="E461" s="810"/>
      <c r="F461" s="810"/>
      <c r="G461" s="810"/>
      <c r="H461" s="811"/>
      <c r="I461" s="812"/>
      <c r="J461" s="810"/>
      <c r="K461" s="808"/>
      <c r="L461" s="813"/>
      <c r="M461" s="810"/>
      <c r="N461" s="808"/>
      <c r="O461" s="808"/>
      <c r="P461" s="808"/>
      <c r="Q461" s="809"/>
      <c r="R461" s="810"/>
      <c r="S461" s="810"/>
      <c r="T461" s="810"/>
      <c r="U461" s="810"/>
      <c r="V461" s="810"/>
      <c r="W461" s="810"/>
      <c r="X461" s="810"/>
      <c r="Y461" s="810"/>
      <c r="Z461" s="810"/>
      <c r="AA461" s="810"/>
    </row>
    <row r="462" spans="1:27" ht="12.75">
      <c r="A462" s="810"/>
      <c r="B462" s="809"/>
      <c r="C462" s="808"/>
      <c r="D462" s="808"/>
      <c r="E462" s="810"/>
      <c r="F462" s="810"/>
      <c r="G462" s="810"/>
      <c r="H462" s="811"/>
      <c r="I462" s="812"/>
      <c r="J462" s="810"/>
      <c r="K462" s="808"/>
      <c r="L462" s="813"/>
      <c r="M462" s="810"/>
      <c r="N462" s="808"/>
      <c r="O462" s="808"/>
      <c r="P462" s="808"/>
      <c r="Q462" s="809"/>
      <c r="R462" s="810"/>
      <c r="S462" s="810"/>
      <c r="T462" s="810"/>
      <c r="U462" s="810"/>
      <c r="V462" s="810"/>
      <c r="W462" s="810"/>
      <c r="X462" s="810"/>
      <c r="Y462" s="810"/>
      <c r="Z462" s="810"/>
      <c r="AA462" s="810"/>
    </row>
    <row r="463" spans="1:27" ht="12.75">
      <c r="A463" s="810"/>
      <c r="B463" s="809"/>
      <c r="C463" s="808"/>
      <c r="D463" s="808"/>
      <c r="E463" s="810"/>
      <c r="F463" s="810"/>
      <c r="G463" s="810"/>
      <c r="H463" s="811"/>
      <c r="I463" s="812"/>
      <c r="J463" s="810"/>
      <c r="K463" s="808"/>
      <c r="L463" s="813"/>
      <c r="M463" s="810"/>
      <c r="N463" s="808"/>
      <c r="O463" s="808"/>
      <c r="P463" s="808"/>
      <c r="Q463" s="809"/>
      <c r="R463" s="810"/>
      <c r="S463" s="810"/>
      <c r="T463" s="810"/>
      <c r="U463" s="810"/>
      <c r="V463" s="810"/>
      <c r="W463" s="810"/>
      <c r="X463" s="810"/>
      <c r="Y463" s="810"/>
      <c r="Z463" s="810"/>
      <c r="AA463" s="810"/>
    </row>
    <row r="464" spans="1:27" ht="12.75">
      <c r="A464" s="810"/>
      <c r="B464" s="809"/>
      <c r="C464" s="808"/>
      <c r="D464" s="808"/>
      <c r="E464" s="810"/>
      <c r="F464" s="810"/>
      <c r="G464" s="810"/>
      <c r="H464" s="811"/>
      <c r="I464" s="812"/>
      <c r="J464" s="810"/>
      <c r="K464" s="808"/>
      <c r="L464" s="813"/>
      <c r="M464" s="810"/>
      <c r="N464" s="808"/>
      <c r="O464" s="808"/>
      <c r="P464" s="808"/>
      <c r="Q464" s="809"/>
      <c r="R464" s="810"/>
      <c r="S464" s="810"/>
      <c r="T464" s="810"/>
      <c r="U464" s="810"/>
      <c r="V464" s="810"/>
      <c r="W464" s="810"/>
      <c r="X464" s="810"/>
      <c r="Y464" s="810"/>
      <c r="Z464" s="810"/>
      <c r="AA464" s="810"/>
    </row>
    <row r="465" spans="1:27" ht="12.75">
      <c r="A465" s="810"/>
      <c r="B465" s="809"/>
      <c r="C465" s="808"/>
      <c r="D465" s="808"/>
      <c r="E465" s="810"/>
      <c r="F465" s="810"/>
      <c r="G465" s="810"/>
      <c r="H465" s="811"/>
      <c r="I465" s="812"/>
      <c r="J465" s="810"/>
      <c r="K465" s="808"/>
      <c r="L465" s="813"/>
      <c r="M465" s="810"/>
      <c r="N465" s="808"/>
      <c r="O465" s="808"/>
      <c r="P465" s="808"/>
      <c r="Q465" s="809"/>
      <c r="R465" s="810"/>
      <c r="S465" s="810"/>
      <c r="T465" s="810"/>
      <c r="U465" s="810"/>
      <c r="V465" s="810"/>
      <c r="W465" s="810"/>
      <c r="X465" s="810"/>
      <c r="Y465" s="810"/>
      <c r="Z465" s="810"/>
      <c r="AA465" s="810"/>
    </row>
    <row r="466" spans="1:27" ht="12.75">
      <c r="A466" s="810"/>
      <c r="B466" s="809"/>
      <c r="C466" s="808"/>
      <c r="D466" s="808"/>
      <c r="E466" s="810"/>
      <c r="F466" s="810"/>
      <c r="G466" s="810"/>
      <c r="H466" s="811"/>
      <c r="I466" s="812"/>
      <c r="J466" s="810"/>
      <c r="K466" s="808"/>
      <c r="L466" s="813"/>
      <c r="M466" s="810"/>
      <c r="N466" s="808"/>
      <c r="O466" s="808"/>
      <c r="P466" s="808"/>
      <c r="Q466" s="809"/>
      <c r="R466" s="810"/>
      <c r="S466" s="810"/>
      <c r="T466" s="810"/>
      <c r="U466" s="810"/>
      <c r="V466" s="810"/>
      <c r="W466" s="810"/>
      <c r="X466" s="810"/>
      <c r="Y466" s="810"/>
      <c r="Z466" s="810"/>
      <c r="AA466" s="810"/>
    </row>
    <row r="467" spans="1:27" ht="12.75">
      <c r="A467" s="810"/>
      <c r="B467" s="809"/>
      <c r="C467" s="808"/>
      <c r="D467" s="808"/>
      <c r="E467" s="810"/>
      <c r="F467" s="810"/>
      <c r="G467" s="810"/>
      <c r="H467" s="811"/>
      <c r="I467" s="812"/>
      <c r="J467" s="810"/>
      <c r="K467" s="808"/>
      <c r="L467" s="813"/>
      <c r="M467" s="810"/>
      <c r="N467" s="808"/>
      <c r="O467" s="808"/>
      <c r="P467" s="808"/>
      <c r="Q467" s="809"/>
      <c r="R467" s="810"/>
      <c r="S467" s="810"/>
      <c r="T467" s="810"/>
      <c r="U467" s="810"/>
      <c r="V467" s="810"/>
      <c r="W467" s="810"/>
      <c r="X467" s="810"/>
      <c r="Y467" s="810"/>
      <c r="Z467" s="810"/>
      <c r="AA467" s="810"/>
    </row>
    <row r="468" spans="1:27" ht="12.75">
      <c r="A468" s="810"/>
      <c r="B468" s="809"/>
      <c r="C468" s="808"/>
      <c r="D468" s="808"/>
      <c r="E468" s="810"/>
      <c r="F468" s="810"/>
      <c r="G468" s="810"/>
      <c r="H468" s="811"/>
      <c r="I468" s="812"/>
      <c r="J468" s="810"/>
      <c r="K468" s="808"/>
      <c r="L468" s="813"/>
      <c r="M468" s="810"/>
      <c r="N468" s="808"/>
      <c r="O468" s="808"/>
      <c r="P468" s="808"/>
      <c r="Q468" s="809"/>
      <c r="R468" s="810"/>
      <c r="S468" s="810"/>
      <c r="T468" s="810"/>
      <c r="U468" s="810"/>
      <c r="V468" s="810"/>
      <c r="W468" s="810"/>
      <c r="X468" s="810"/>
      <c r="Y468" s="810"/>
      <c r="Z468" s="810"/>
      <c r="AA468" s="810"/>
    </row>
    <row r="469" spans="1:27" ht="12.75">
      <c r="A469" s="810"/>
      <c r="B469" s="809"/>
      <c r="C469" s="808"/>
      <c r="D469" s="808"/>
      <c r="E469" s="810"/>
      <c r="F469" s="810"/>
      <c r="G469" s="810"/>
      <c r="H469" s="811"/>
      <c r="I469" s="812"/>
      <c r="J469" s="810"/>
      <c r="K469" s="808"/>
      <c r="L469" s="813"/>
      <c r="M469" s="810"/>
      <c r="N469" s="808"/>
      <c r="O469" s="808"/>
      <c r="P469" s="808"/>
      <c r="Q469" s="809"/>
      <c r="R469" s="810"/>
      <c r="S469" s="810"/>
      <c r="T469" s="810"/>
      <c r="U469" s="810"/>
      <c r="V469" s="810"/>
      <c r="W469" s="810"/>
      <c r="X469" s="810"/>
      <c r="Y469" s="810"/>
      <c r="Z469" s="810"/>
      <c r="AA469" s="810"/>
    </row>
    <row r="470" spans="1:27" ht="12.75">
      <c r="A470" s="810"/>
      <c r="B470" s="809"/>
      <c r="C470" s="808"/>
      <c r="D470" s="808"/>
      <c r="E470" s="810"/>
      <c r="F470" s="810"/>
      <c r="G470" s="810"/>
      <c r="H470" s="811"/>
      <c r="I470" s="812"/>
      <c r="J470" s="810"/>
      <c r="K470" s="808"/>
      <c r="L470" s="813"/>
      <c r="M470" s="810"/>
      <c r="N470" s="808"/>
      <c r="O470" s="808"/>
      <c r="P470" s="808"/>
      <c r="Q470" s="809"/>
      <c r="R470" s="810"/>
      <c r="S470" s="810"/>
      <c r="T470" s="810"/>
      <c r="U470" s="810"/>
      <c r="V470" s="810"/>
      <c r="W470" s="810"/>
      <c r="X470" s="810"/>
      <c r="Y470" s="810"/>
      <c r="Z470" s="810"/>
      <c r="AA470" s="810"/>
    </row>
    <row r="471" spans="1:27" ht="12.75">
      <c r="A471" s="810"/>
      <c r="B471" s="809"/>
      <c r="C471" s="808"/>
      <c r="D471" s="808"/>
      <c r="E471" s="810"/>
      <c r="F471" s="810"/>
      <c r="G471" s="810"/>
      <c r="H471" s="811"/>
      <c r="I471" s="812"/>
      <c r="J471" s="810"/>
      <c r="K471" s="808"/>
      <c r="L471" s="813"/>
      <c r="M471" s="810"/>
      <c r="N471" s="808"/>
      <c r="O471" s="808"/>
      <c r="P471" s="808"/>
      <c r="Q471" s="809"/>
      <c r="R471" s="810"/>
      <c r="S471" s="810"/>
      <c r="T471" s="810"/>
      <c r="U471" s="810"/>
      <c r="V471" s="810"/>
      <c r="W471" s="810"/>
      <c r="X471" s="810"/>
      <c r="Y471" s="810"/>
      <c r="Z471" s="810"/>
      <c r="AA471" s="810"/>
    </row>
    <row r="472" spans="1:27" ht="12.75">
      <c r="A472" s="810"/>
      <c r="B472" s="809"/>
      <c r="C472" s="808"/>
      <c r="D472" s="808"/>
      <c r="E472" s="810"/>
      <c r="F472" s="810"/>
      <c r="G472" s="810"/>
      <c r="H472" s="811"/>
      <c r="I472" s="812"/>
      <c r="J472" s="810"/>
      <c r="K472" s="808"/>
      <c r="L472" s="813"/>
      <c r="M472" s="810"/>
      <c r="N472" s="808"/>
      <c r="O472" s="808"/>
      <c r="P472" s="808"/>
      <c r="Q472" s="809"/>
      <c r="R472" s="810"/>
      <c r="S472" s="810"/>
      <c r="T472" s="810"/>
      <c r="U472" s="810"/>
      <c r="V472" s="810"/>
      <c r="W472" s="810"/>
      <c r="X472" s="810"/>
      <c r="Y472" s="810"/>
      <c r="Z472" s="810"/>
      <c r="AA472" s="810"/>
    </row>
    <row r="473" spans="1:27" ht="12.75">
      <c r="A473" s="810"/>
      <c r="B473" s="809"/>
      <c r="C473" s="808"/>
      <c r="D473" s="808"/>
      <c r="E473" s="810"/>
      <c r="F473" s="810"/>
      <c r="G473" s="810"/>
      <c r="H473" s="811"/>
      <c r="I473" s="812"/>
      <c r="J473" s="810"/>
      <c r="K473" s="808"/>
      <c r="L473" s="813"/>
      <c r="M473" s="810"/>
      <c r="N473" s="808"/>
      <c r="O473" s="808"/>
      <c r="P473" s="808"/>
      <c r="Q473" s="809"/>
      <c r="R473" s="810"/>
      <c r="S473" s="810"/>
      <c r="T473" s="810"/>
      <c r="U473" s="810"/>
      <c r="V473" s="810"/>
      <c r="W473" s="810"/>
      <c r="X473" s="810"/>
      <c r="Y473" s="810"/>
      <c r="Z473" s="810"/>
      <c r="AA473" s="810"/>
    </row>
    <row r="474" spans="1:27" ht="12.75">
      <c r="A474" s="810"/>
      <c r="B474" s="809"/>
      <c r="C474" s="808"/>
      <c r="D474" s="808"/>
      <c r="E474" s="810"/>
      <c r="F474" s="810"/>
      <c r="G474" s="810"/>
      <c r="H474" s="811"/>
      <c r="I474" s="812"/>
      <c r="J474" s="810"/>
      <c r="K474" s="808"/>
      <c r="L474" s="813"/>
      <c r="M474" s="810"/>
      <c r="N474" s="808"/>
      <c r="O474" s="808"/>
      <c r="P474" s="808"/>
      <c r="Q474" s="809"/>
      <c r="R474" s="810"/>
      <c r="S474" s="810"/>
      <c r="T474" s="810"/>
      <c r="U474" s="810"/>
      <c r="V474" s="810"/>
      <c r="W474" s="810"/>
      <c r="X474" s="810"/>
      <c r="Y474" s="810"/>
      <c r="Z474" s="810"/>
      <c r="AA474" s="810"/>
    </row>
    <row r="475" spans="1:27" ht="12.75">
      <c r="A475" s="810"/>
      <c r="B475" s="809"/>
      <c r="C475" s="808"/>
      <c r="D475" s="808"/>
      <c r="E475" s="810"/>
      <c r="F475" s="810"/>
      <c r="G475" s="810"/>
      <c r="H475" s="811"/>
      <c r="I475" s="812"/>
      <c r="J475" s="810"/>
      <c r="K475" s="808"/>
      <c r="L475" s="813"/>
      <c r="M475" s="810"/>
      <c r="N475" s="808"/>
      <c r="O475" s="808"/>
      <c r="P475" s="808"/>
      <c r="Q475" s="809"/>
      <c r="R475" s="810"/>
      <c r="S475" s="810"/>
      <c r="T475" s="810"/>
      <c r="U475" s="810"/>
      <c r="V475" s="810"/>
      <c r="W475" s="810"/>
      <c r="X475" s="810"/>
      <c r="Y475" s="810"/>
      <c r="Z475" s="810"/>
      <c r="AA475" s="810"/>
    </row>
    <row r="476" spans="1:27" ht="12.75">
      <c r="A476" s="810"/>
      <c r="B476" s="809"/>
      <c r="C476" s="808"/>
      <c r="D476" s="808"/>
      <c r="E476" s="810"/>
      <c r="F476" s="810"/>
      <c r="G476" s="810"/>
      <c r="H476" s="811"/>
      <c r="I476" s="812"/>
      <c r="J476" s="810"/>
      <c r="K476" s="808"/>
      <c r="L476" s="813"/>
      <c r="M476" s="810"/>
      <c r="N476" s="808"/>
      <c r="O476" s="808"/>
      <c r="P476" s="808"/>
      <c r="Q476" s="809"/>
      <c r="R476" s="810"/>
      <c r="S476" s="810"/>
      <c r="T476" s="810"/>
      <c r="U476" s="810"/>
      <c r="V476" s="810"/>
      <c r="W476" s="810"/>
      <c r="X476" s="810"/>
      <c r="Y476" s="810"/>
      <c r="Z476" s="810"/>
      <c r="AA476" s="810"/>
    </row>
    <row r="477" spans="1:27" ht="12.75">
      <c r="A477" s="810"/>
      <c r="B477" s="809"/>
      <c r="C477" s="808"/>
      <c r="D477" s="808"/>
      <c r="E477" s="810"/>
      <c r="F477" s="810"/>
      <c r="G477" s="810"/>
      <c r="H477" s="811"/>
      <c r="I477" s="812"/>
      <c r="J477" s="810"/>
      <c r="K477" s="808"/>
      <c r="L477" s="813"/>
      <c r="M477" s="810"/>
      <c r="N477" s="808"/>
      <c r="O477" s="808"/>
      <c r="P477" s="808"/>
      <c r="Q477" s="809"/>
      <c r="R477" s="810"/>
      <c r="S477" s="810"/>
      <c r="T477" s="810"/>
      <c r="U477" s="810"/>
      <c r="V477" s="810"/>
      <c r="W477" s="810"/>
      <c r="X477" s="810"/>
      <c r="Y477" s="810"/>
      <c r="Z477" s="810"/>
      <c r="AA477" s="810"/>
    </row>
    <row r="478" spans="1:27" ht="12.75">
      <c r="A478" s="810"/>
      <c r="B478" s="809"/>
      <c r="C478" s="808"/>
      <c r="D478" s="808"/>
      <c r="E478" s="810"/>
      <c r="F478" s="810"/>
      <c r="G478" s="810"/>
      <c r="H478" s="811"/>
      <c r="I478" s="812"/>
      <c r="J478" s="810"/>
      <c r="K478" s="808"/>
      <c r="L478" s="813"/>
      <c r="M478" s="810"/>
      <c r="N478" s="808"/>
      <c r="O478" s="808"/>
      <c r="P478" s="808"/>
      <c r="Q478" s="809"/>
      <c r="R478" s="810"/>
      <c r="S478" s="810"/>
      <c r="T478" s="810"/>
      <c r="U478" s="810"/>
      <c r="V478" s="810"/>
      <c r="W478" s="810"/>
      <c r="X478" s="810"/>
      <c r="Y478" s="810"/>
      <c r="Z478" s="810"/>
      <c r="AA478" s="810"/>
    </row>
    <row r="479" spans="1:27" ht="12.75">
      <c r="A479" s="810"/>
      <c r="B479" s="809"/>
      <c r="C479" s="808"/>
      <c r="D479" s="808"/>
      <c r="E479" s="810"/>
      <c r="F479" s="810"/>
      <c r="G479" s="810"/>
      <c r="H479" s="811"/>
      <c r="I479" s="812"/>
      <c r="J479" s="810"/>
      <c r="K479" s="808"/>
      <c r="L479" s="813"/>
      <c r="M479" s="810"/>
      <c r="N479" s="808"/>
      <c r="O479" s="808"/>
      <c r="P479" s="808"/>
      <c r="Q479" s="809"/>
      <c r="R479" s="810"/>
      <c r="S479" s="810"/>
      <c r="T479" s="810"/>
      <c r="U479" s="810"/>
      <c r="V479" s="810"/>
      <c r="W479" s="810"/>
      <c r="X479" s="810"/>
      <c r="Y479" s="810"/>
      <c r="Z479" s="810"/>
      <c r="AA479" s="810"/>
    </row>
    <row r="480" spans="1:27" ht="12.75">
      <c r="A480" s="810"/>
      <c r="B480" s="809"/>
      <c r="C480" s="808"/>
      <c r="D480" s="808"/>
      <c r="E480" s="810"/>
      <c r="F480" s="810"/>
      <c r="G480" s="810"/>
      <c r="H480" s="811"/>
      <c r="I480" s="812"/>
      <c r="J480" s="810"/>
      <c r="K480" s="808"/>
      <c r="L480" s="813"/>
      <c r="M480" s="810"/>
      <c r="N480" s="808"/>
      <c r="O480" s="808"/>
      <c r="P480" s="808"/>
      <c r="Q480" s="809"/>
      <c r="R480" s="810"/>
      <c r="S480" s="810"/>
      <c r="T480" s="810"/>
      <c r="U480" s="810"/>
      <c r="V480" s="810"/>
      <c r="W480" s="810"/>
      <c r="X480" s="810"/>
      <c r="Y480" s="810"/>
      <c r="Z480" s="810"/>
      <c r="AA480" s="810"/>
    </row>
    <row r="481" spans="1:27" ht="12.75">
      <c r="A481" s="810"/>
      <c r="B481" s="809"/>
      <c r="C481" s="808"/>
      <c r="D481" s="808"/>
      <c r="E481" s="810"/>
      <c r="F481" s="810"/>
      <c r="G481" s="810"/>
      <c r="H481" s="811"/>
      <c r="I481" s="812"/>
      <c r="J481" s="810"/>
      <c r="K481" s="808"/>
      <c r="L481" s="813"/>
      <c r="M481" s="810"/>
      <c r="N481" s="808"/>
      <c r="O481" s="808"/>
      <c r="P481" s="808"/>
      <c r="Q481" s="809"/>
      <c r="R481" s="810"/>
      <c r="S481" s="810"/>
      <c r="T481" s="810"/>
      <c r="U481" s="810"/>
      <c r="V481" s="810"/>
      <c r="W481" s="810"/>
      <c r="X481" s="810"/>
      <c r="Y481" s="810"/>
      <c r="Z481" s="810"/>
      <c r="AA481" s="810"/>
    </row>
    <row r="482" spans="1:27" ht="12.75">
      <c r="A482" s="810"/>
      <c r="B482" s="809"/>
      <c r="C482" s="808"/>
      <c r="D482" s="808"/>
      <c r="E482" s="810"/>
      <c r="F482" s="810"/>
      <c r="G482" s="810"/>
      <c r="H482" s="811"/>
      <c r="I482" s="812"/>
      <c r="J482" s="810"/>
      <c r="K482" s="808"/>
      <c r="L482" s="813"/>
      <c r="M482" s="810"/>
      <c r="N482" s="808"/>
      <c r="O482" s="808"/>
      <c r="P482" s="808"/>
      <c r="Q482" s="809"/>
      <c r="R482" s="810"/>
      <c r="S482" s="810"/>
      <c r="T482" s="810"/>
      <c r="U482" s="810"/>
      <c r="V482" s="810"/>
      <c r="W482" s="810"/>
      <c r="X482" s="810"/>
      <c r="Y482" s="810"/>
      <c r="Z482" s="810"/>
      <c r="AA482" s="810"/>
    </row>
    <row r="483" spans="1:27" ht="12.75">
      <c r="A483" s="810"/>
      <c r="B483" s="809"/>
      <c r="C483" s="808"/>
      <c r="D483" s="808"/>
      <c r="E483" s="810"/>
      <c r="F483" s="810"/>
      <c r="G483" s="810"/>
      <c r="H483" s="811"/>
      <c r="I483" s="812"/>
      <c r="J483" s="810"/>
      <c r="K483" s="808"/>
      <c r="L483" s="813"/>
      <c r="M483" s="810"/>
      <c r="N483" s="808"/>
      <c r="O483" s="808"/>
      <c r="P483" s="808"/>
      <c r="Q483" s="809"/>
      <c r="R483" s="810"/>
      <c r="S483" s="810"/>
      <c r="T483" s="810"/>
      <c r="U483" s="810"/>
      <c r="V483" s="810"/>
      <c r="W483" s="810"/>
      <c r="X483" s="810"/>
      <c r="Y483" s="810"/>
      <c r="Z483" s="810"/>
      <c r="AA483" s="810"/>
    </row>
    <row r="484" spans="1:27" ht="12.75">
      <c r="A484" s="810"/>
      <c r="B484" s="809"/>
      <c r="C484" s="808"/>
      <c r="D484" s="808"/>
      <c r="E484" s="810"/>
      <c r="F484" s="810"/>
      <c r="G484" s="810"/>
      <c r="H484" s="811"/>
      <c r="I484" s="812"/>
      <c r="J484" s="810"/>
      <c r="K484" s="808"/>
      <c r="L484" s="813"/>
      <c r="M484" s="810"/>
      <c r="N484" s="808"/>
      <c r="O484" s="808"/>
      <c r="P484" s="808"/>
      <c r="Q484" s="809"/>
      <c r="R484" s="810"/>
      <c r="S484" s="810"/>
      <c r="T484" s="810"/>
      <c r="U484" s="810"/>
      <c r="V484" s="810"/>
      <c r="W484" s="810"/>
      <c r="X484" s="810"/>
      <c r="Y484" s="810"/>
      <c r="Z484" s="810"/>
      <c r="AA484" s="810"/>
    </row>
    <row r="485" spans="1:27" ht="12.75">
      <c r="A485" s="810"/>
      <c r="B485" s="809"/>
      <c r="C485" s="808"/>
      <c r="D485" s="808"/>
      <c r="E485" s="810"/>
      <c r="F485" s="810"/>
      <c r="G485" s="810"/>
      <c r="H485" s="811"/>
      <c r="I485" s="812"/>
      <c r="J485" s="810"/>
      <c r="K485" s="808"/>
      <c r="L485" s="813"/>
      <c r="M485" s="810"/>
      <c r="N485" s="808"/>
      <c r="O485" s="808"/>
      <c r="P485" s="808"/>
      <c r="Q485" s="809"/>
      <c r="R485" s="810"/>
      <c r="S485" s="810"/>
      <c r="T485" s="810"/>
      <c r="U485" s="810"/>
      <c r="V485" s="810"/>
      <c r="W485" s="810"/>
      <c r="X485" s="810"/>
      <c r="Y485" s="810"/>
      <c r="Z485" s="810"/>
      <c r="AA485" s="810"/>
    </row>
    <row r="486" spans="1:27" ht="12.75">
      <c r="A486" s="810"/>
      <c r="B486" s="809"/>
      <c r="C486" s="808"/>
      <c r="D486" s="808"/>
      <c r="E486" s="810"/>
      <c r="F486" s="810"/>
      <c r="G486" s="810"/>
      <c r="H486" s="811"/>
      <c r="I486" s="812"/>
      <c r="J486" s="810"/>
      <c r="K486" s="808"/>
      <c r="L486" s="813"/>
      <c r="M486" s="810"/>
      <c r="N486" s="808"/>
      <c r="O486" s="808"/>
      <c r="P486" s="808"/>
      <c r="Q486" s="809"/>
      <c r="R486" s="810"/>
      <c r="S486" s="810"/>
      <c r="T486" s="810"/>
      <c r="U486" s="810"/>
      <c r="V486" s="810"/>
      <c r="W486" s="810"/>
      <c r="X486" s="810"/>
      <c r="Y486" s="810"/>
      <c r="Z486" s="810"/>
      <c r="AA486" s="810"/>
    </row>
    <row r="487" spans="1:27" ht="12.75">
      <c r="A487" s="810"/>
      <c r="B487" s="809"/>
      <c r="C487" s="808"/>
      <c r="D487" s="808"/>
      <c r="E487" s="810"/>
      <c r="F487" s="810"/>
      <c r="G487" s="810"/>
      <c r="H487" s="811"/>
      <c r="I487" s="812"/>
      <c r="J487" s="810"/>
      <c r="K487" s="808"/>
      <c r="L487" s="813"/>
      <c r="M487" s="810"/>
      <c r="N487" s="808"/>
      <c r="O487" s="808"/>
      <c r="P487" s="808"/>
      <c r="Q487" s="809"/>
      <c r="R487" s="810"/>
      <c r="S487" s="810"/>
      <c r="T487" s="810"/>
      <c r="U487" s="810"/>
      <c r="V487" s="810"/>
      <c r="W487" s="810"/>
      <c r="X487" s="810"/>
      <c r="Y487" s="810"/>
      <c r="Z487" s="810"/>
      <c r="AA487" s="810"/>
    </row>
    <row r="488" spans="1:27" ht="12.75">
      <c r="A488" s="810"/>
      <c r="B488" s="809"/>
      <c r="C488" s="808"/>
      <c r="D488" s="808"/>
      <c r="E488" s="810"/>
      <c r="F488" s="810"/>
      <c r="G488" s="810"/>
      <c r="H488" s="811"/>
      <c r="I488" s="812"/>
      <c r="J488" s="810"/>
      <c r="K488" s="808"/>
      <c r="L488" s="813"/>
      <c r="M488" s="810"/>
      <c r="N488" s="808"/>
      <c r="O488" s="808"/>
      <c r="P488" s="808"/>
      <c r="Q488" s="809"/>
      <c r="R488" s="810"/>
      <c r="S488" s="810"/>
      <c r="T488" s="810"/>
      <c r="U488" s="810"/>
      <c r="V488" s="810"/>
      <c r="W488" s="810"/>
      <c r="X488" s="810"/>
      <c r="Y488" s="810"/>
      <c r="Z488" s="810"/>
      <c r="AA488" s="810"/>
    </row>
    <row r="489" spans="1:27" ht="12.75">
      <c r="A489" s="810"/>
      <c r="B489" s="809"/>
      <c r="C489" s="808"/>
      <c r="D489" s="808"/>
      <c r="E489" s="810"/>
      <c r="F489" s="810"/>
      <c r="G489" s="810"/>
      <c r="H489" s="811"/>
      <c r="I489" s="812"/>
      <c r="J489" s="810"/>
      <c r="K489" s="808"/>
      <c r="L489" s="813"/>
      <c r="M489" s="810"/>
      <c r="N489" s="808"/>
      <c r="O489" s="808"/>
      <c r="P489" s="808"/>
      <c r="Q489" s="809"/>
      <c r="R489" s="810"/>
      <c r="S489" s="810"/>
      <c r="T489" s="810"/>
      <c r="U489" s="810"/>
      <c r="V489" s="810"/>
      <c r="W489" s="810"/>
      <c r="X489" s="810"/>
      <c r="Y489" s="810"/>
      <c r="Z489" s="810"/>
      <c r="AA489" s="810"/>
    </row>
    <row r="490" spans="1:27" ht="12.75">
      <c r="A490" s="810"/>
      <c r="B490" s="809"/>
      <c r="C490" s="808"/>
      <c r="D490" s="808"/>
      <c r="E490" s="810"/>
      <c r="F490" s="810"/>
      <c r="G490" s="810"/>
      <c r="H490" s="811"/>
      <c r="I490" s="812"/>
      <c r="J490" s="810"/>
      <c r="K490" s="808"/>
      <c r="L490" s="813"/>
      <c r="M490" s="810"/>
      <c r="N490" s="808"/>
      <c r="O490" s="808"/>
      <c r="P490" s="808"/>
      <c r="Q490" s="809"/>
      <c r="R490" s="810"/>
      <c r="S490" s="810"/>
      <c r="T490" s="810"/>
      <c r="U490" s="810"/>
      <c r="V490" s="810"/>
      <c r="W490" s="810"/>
      <c r="X490" s="810"/>
      <c r="Y490" s="810"/>
      <c r="Z490" s="810"/>
      <c r="AA490" s="810"/>
    </row>
    <row r="491" spans="1:27" ht="12.75">
      <c r="A491" s="810"/>
      <c r="B491" s="809"/>
      <c r="C491" s="808"/>
      <c r="D491" s="808"/>
      <c r="E491" s="810"/>
      <c r="F491" s="810"/>
      <c r="G491" s="810"/>
      <c r="H491" s="811"/>
      <c r="I491" s="812"/>
      <c r="J491" s="810"/>
      <c r="K491" s="808"/>
      <c r="L491" s="813"/>
      <c r="M491" s="810"/>
      <c r="N491" s="808"/>
      <c r="O491" s="808"/>
      <c r="P491" s="808"/>
      <c r="Q491" s="809"/>
      <c r="R491" s="810"/>
      <c r="S491" s="810"/>
      <c r="T491" s="810"/>
      <c r="U491" s="810"/>
      <c r="V491" s="810"/>
      <c r="W491" s="810"/>
      <c r="X491" s="810"/>
      <c r="Y491" s="810"/>
      <c r="Z491" s="810"/>
      <c r="AA491" s="810"/>
    </row>
    <row r="492" spans="1:27" ht="12.75">
      <c r="A492" s="810"/>
      <c r="B492" s="809"/>
      <c r="C492" s="808"/>
      <c r="D492" s="808"/>
      <c r="E492" s="810"/>
      <c r="F492" s="810"/>
      <c r="G492" s="810"/>
      <c r="H492" s="811"/>
      <c r="I492" s="812"/>
      <c r="J492" s="810"/>
      <c r="K492" s="808"/>
      <c r="L492" s="813"/>
      <c r="M492" s="810"/>
      <c r="N492" s="808"/>
      <c r="O492" s="808"/>
      <c r="P492" s="808"/>
      <c r="Q492" s="809"/>
      <c r="R492" s="810"/>
      <c r="S492" s="810"/>
      <c r="T492" s="810"/>
      <c r="U492" s="810"/>
      <c r="V492" s="810"/>
      <c r="W492" s="810"/>
      <c r="X492" s="810"/>
      <c r="Y492" s="810"/>
      <c r="Z492" s="810"/>
      <c r="AA492" s="810"/>
    </row>
    <row r="493" spans="1:27" ht="12.75">
      <c r="A493" s="810"/>
      <c r="B493" s="809"/>
      <c r="C493" s="808"/>
      <c r="D493" s="808"/>
      <c r="E493" s="810"/>
      <c r="F493" s="810"/>
      <c r="G493" s="810"/>
      <c r="H493" s="811"/>
      <c r="I493" s="812"/>
      <c r="J493" s="810"/>
      <c r="K493" s="808"/>
      <c r="L493" s="813"/>
      <c r="M493" s="810"/>
      <c r="N493" s="808"/>
      <c r="O493" s="808"/>
      <c r="P493" s="808"/>
      <c r="Q493" s="809"/>
      <c r="R493" s="810"/>
      <c r="S493" s="810"/>
      <c r="T493" s="810"/>
      <c r="U493" s="810"/>
      <c r="V493" s="810"/>
      <c r="W493" s="810"/>
      <c r="X493" s="810"/>
      <c r="Y493" s="810"/>
      <c r="Z493" s="810"/>
      <c r="AA493" s="810"/>
    </row>
    <row r="494" spans="1:27" ht="12.75">
      <c r="A494" s="810"/>
      <c r="B494" s="809"/>
      <c r="C494" s="808"/>
      <c r="D494" s="808"/>
      <c r="E494" s="810"/>
      <c r="F494" s="810"/>
      <c r="G494" s="810"/>
      <c r="H494" s="811"/>
      <c r="I494" s="812"/>
      <c r="J494" s="810"/>
      <c r="K494" s="808"/>
      <c r="L494" s="813"/>
      <c r="M494" s="810"/>
      <c r="N494" s="808"/>
      <c r="O494" s="808"/>
      <c r="P494" s="808"/>
      <c r="Q494" s="809"/>
      <c r="R494" s="810"/>
      <c r="S494" s="810"/>
      <c r="T494" s="810"/>
      <c r="U494" s="810"/>
      <c r="V494" s="810"/>
      <c r="W494" s="810"/>
      <c r="X494" s="810"/>
      <c r="Y494" s="810"/>
      <c r="Z494" s="810"/>
      <c r="AA494" s="810"/>
    </row>
    <row r="495" spans="1:27" ht="12.75">
      <c r="A495" s="810"/>
      <c r="B495" s="809"/>
      <c r="C495" s="808"/>
      <c r="D495" s="808"/>
      <c r="E495" s="810"/>
      <c r="F495" s="810"/>
      <c r="G495" s="810"/>
      <c r="H495" s="811"/>
      <c r="I495" s="812"/>
      <c r="J495" s="810"/>
      <c r="K495" s="808"/>
      <c r="L495" s="813"/>
      <c r="M495" s="810"/>
      <c r="N495" s="808"/>
      <c r="O495" s="808"/>
      <c r="P495" s="808"/>
      <c r="Q495" s="809"/>
      <c r="R495" s="810"/>
      <c r="S495" s="810"/>
      <c r="T495" s="810"/>
      <c r="U495" s="810"/>
      <c r="V495" s="810"/>
      <c r="W495" s="810"/>
      <c r="X495" s="810"/>
      <c r="Y495" s="810"/>
      <c r="Z495" s="810"/>
      <c r="AA495" s="810"/>
    </row>
    <row r="496" spans="1:27" ht="12.75">
      <c r="A496" s="810"/>
      <c r="B496" s="809"/>
      <c r="C496" s="808"/>
      <c r="D496" s="808"/>
      <c r="E496" s="810"/>
      <c r="F496" s="810"/>
      <c r="G496" s="810"/>
      <c r="H496" s="811"/>
      <c r="I496" s="812"/>
      <c r="J496" s="810"/>
      <c r="K496" s="808"/>
      <c r="L496" s="813"/>
      <c r="M496" s="810"/>
      <c r="N496" s="808"/>
      <c r="O496" s="808"/>
      <c r="P496" s="808"/>
      <c r="Q496" s="809"/>
      <c r="R496" s="810"/>
      <c r="S496" s="810"/>
      <c r="T496" s="810"/>
      <c r="U496" s="810"/>
      <c r="V496" s="810"/>
      <c r="W496" s="810"/>
      <c r="X496" s="810"/>
      <c r="Y496" s="810"/>
      <c r="Z496" s="810"/>
      <c r="AA496" s="810"/>
    </row>
    <row r="497" spans="1:27" ht="12.75">
      <c r="A497" s="810"/>
      <c r="B497" s="809"/>
      <c r="C497" s="808"/>
      <c r="D497" s="808"/>
      <c r="E497" s="810"/>
      <c r="F497" s="810"/>
      <c r="G497" s="810"/>
      <c r="H497" s="811"/>
      <c r="I497" s="812"/>
      <c r="J497" s="810"/>
      <c r="K497" s="808"/>
      <c r="L497" s="813"/>
      <c r="M497" s="810"/>
      <c r="N497" s="808"/>
      <c r="O497" s="808"/>
      <c r="P497" s="808"/>
      <c r="Q497" s="809"/>
      <c r="R497" s="810"/>
      <c r="S497" s="810"/>
      <c r="T497" s="810"/>
      <c r="U497" s="810"/>
      <c r="V497" s="810"/>
      <c r="W497" s="810"/>
      <c r="X497" s="810"/>
      <c r="Y497" s="810"/>
      <c r="Z497" s="810"/>
      <c r="AA497" s="810"/>
    </row>
    <row r="498" spans="1:27" ht="12.75">
      <c r="A498" s="810"/>
      <c r="B498" s="809"/>
      <c r="C498" s="808"/>
      <c r="D498" s="808"/>
      <c r="E498" s="810"/>
      <c r="F498" s="810"/>
      <c r="G498" s="810"/>
      <c r="H498" s="811"/>
      <c r="I498" s="812"/>
      <c r="J498" s="810"/>
      <c r="K498" s="808"/>
      <c r="L498" s="813"/>
      <c r="M498" s="810"/>
      <c r="N498" s="808"/>
      <c r="O498" s="808"/>
      <c r="P498" s="808"/>
      <c r="Q498" s="809"/>
      <c r="R498" s="810"/>
      <c r="S498" s="810"/>
      <c r="T498" s="810"/>
      <c r="U498" s="810"/>
      <c r="V498" s="810"/>
      <c r="W498" s="810"/>
      <c r="X498" s="810"/>
      <c r="Y498" s="810"/>
      <c r="Z498" s="810"/>
      <c r="AA498" s="810"/>
    </row>
    <row r="499" spans="1:27" ht="12.75">
      <c r="A499" s="810"/>
      <c r="B499" s="809"/>
      <c r="C499" s="808"/>
      <c r="D499" s="808"/>
      <c r="E499" s="810"/>
      <c r="F499" s="810"/>
      <c r="G499" s="810"/>
      <c r="H499" s="811"/>
      <c r="I499" s="812"/>
      <c r="J499" s="810"/>
      <c r="K499" s="808"/>
      <c r="L499" s="813"/>
      <c r="M499" s="810"/>
      <c r="N499" s="808"/>
      <c r="O499" s="808"/>
      <c r="P499" s="808"/>
      <c r="Q499" s="809"/>
      <c r="R499" s="810"/>
      <c r="S499" s="810"/>
      <c r="T499" s="810"/>
      <c r="U499" s="810"/>
      <c r="V499" s="810"/>
      <c r="W499" s="810"/>
      <c r="X499" s="810"/>
      <c r="Y499" s="810"/>
      <c r="Z499" s="810"/>
      <c r="AA499" s="810"/>
    </row>
    <row r="500" spans="1:27" ht="12.75">
      <c r="A500" s="810"/>
      <c r="B500" s="809"/>
      <c r="C500" s="808"/>
      <c r="D500" s="808"/>
      <c r="E500" s="810"/>
      <c r="F500" s="810"/>
      <c r="G500" s="810"/>
      <c r="H500" s="811"/>
      <c r="I500" s="812"/>
      <c r="J500" s="810"/>
      <c r="K500" s="808"/>
      <c r="L500" s="813"/>
      <c r="M500" s="810"/>
      <c r="N500" s="808"/>
      <c r="O500" s="808"/>
      <c r="P500" s="808"/>
      <c r="Q500" s="809"/>
      <c r="R500" s="810"/>
      <c r="S500" s="810"/>
      <c r="T500" s="810"/>
      <c r="U500" s="810"/>
      <c r="V500" s="810"/>
      <c r="W500" s="810"/>
      <c r="X500" s="810"/>
      <c r="Y500" s="810"/>
      <c r="Z500" s="810"/>
      <c r="AA500" s="810"/>
    </row>
    <row r="501" spans="1:27" ht="12.75">
      <c r="A501" s="810"/>
      <c r="B501" s="809"/>
      <c r="C501" s="808"/>
      <c r="D501" s="808"/>
      <c r="E501" s="810"/>
      <c r="F501" s="810"/>
      <c r="G501" s="810"/>
      <c r="H501" s="811"/>
      <c r="I501" s="812"/>
      <c r="J501" s="810"/>
      <c r="K501" s="808"/>
      <c r="L501" s="813"/>
      <c r="M501" s="810"/>
      <c r="N501" s="808"/>
      <c r="O501" s="808"/>
      <c r="P501" s="808"/>
      <c r="Q501" s="809"/>
      <c r="R501" s="810"/>
      <c r="S501" s="810"/>
      <c r="T501" s="810"/>
      <c r="U501" s="810"/>
      <c r="V501" s="810"/>
      <c r="W501" s="810"/>
      <c r="X501" s="810"/>
      <c r="Y501" s="810"/>
      <c r="Z501" s="810"/>
      <c r="AA501" s="810"/>
    </row>
    <row r="502" spans="1:27" ht="12.75">
      <c r="A502" s="810"/>
      <c r="B502" s="809"/>
      <c r="C502" s="808"/>
      <c r="D502" s="808"/>
      <c r="E502" s="810"/>
      <c r="F502" s="810"/>
      <c r="G502" s="810"/>
      <c r="H502" s="811"/>
      <c r="I502" s="812"/>
      <c r="J502" s="810"/>
      <c r="K502" s="808"/>
      <c r="L502" s="813"/>
      <c r="M502" s="810"/>
      <c r="N502" s="808"/>
      <c r="O502" s="808"/>
      <c r="P502" s="808"/>
      <c r="Q502" s="809"/>
      <c r="R502" s="810"/>
      <c r="S502" s="810"/>
      <c r="T502" s="810"/>
      <c r="U502" s="810"/>
      <c r="V502" s="810"/>
      <c r="W502" s="810"/>
      <c r="X502" s="810"/>
      <c r="Y502" s="810"/>
      <c r="Z502" s="810"/>
      <c r="AA502" s="810"/>
    </row>
    <row r="503" spans="1:27" ht="12.75">
      <c r="A503" s="810"/>
      <c r="B503" s="809"/>
      <c r="C503" s="808"/>
      <c r="D503" s="808"/>
      <c r="E503" s="810"/>
      <c r="F503" s="810"/>
      <c r="G503" s="810"/>
      <c r="H503" s="811"/>
      <c r="I503" s="812"/>
      <c r="J503" s="810"/>
      <c r="K503" s="808"/>
      <c r="L503" s="813"/>
      <c r="M503" s="810"/>
      <c r="N503" s="808"/>
      <c r="O503" s="808"/>
      <c r="P503" s="808"/>
      <c r="Q503" s="809"/>
      <c r="R503" s="810"/>
      <c r="S503" s="810"/>
      <c r="T503" s="810"/>
      <c r="U503" s="810"/>
      <c r="V503" s="810"/>
      <c r="W503" s="810"/>
      <c r="X503" s="810"/>
      <c r="Y503" s="810"/>
      <c r="Z503" s="810"/>
      <c r="AA503" s="810"/>
    </row>
    <row r="504" spans="1:27" ht="12.75">
      <c r="A504" s="810"/>
      <c r="B504" s="809"/>
      <c r="C504" s="808"/>
      <c r="D504" s="808"/>
      <c r="E504" s="810"/>
      <c r="F504" s="810"/>
      <c r="G504" s="810"/>
      <c r="H504" s="811"/>
      <c r="I504" s="812"/>
      <c r="J504" s="810"/>
      <c r="K504" s="808"/>
      <c r="L504" s="813"/>
      <c r="M504" s="810"/>
      <c r="N504" s="808"/>
      <c r="O504" s="808"/>
      <c r="P504" s="808"/>
      <c r="Q504" s="809"/>
      <c r="R504" s="810"/>
      <c r="S504" s="810"/>
      <c r="T504" s="810"/>
      <c r="U504" s="810"/>
      <c r="V504" s="810"/>
      <c r="W504" s="810"/>
      <c r="X504" s="810"/>
      <c r="Y504" s="810"/>
      <c r="Z504" s="810"/>
      <c r="AA504" s="810"/>
    </row>
    <row r="505" spans="1:27" ht="12.75">
      <c r="A505" s="810"/>
      <c r="B505" s="809"/>
      <c r="C505" s="808"/>
      <c r="D505" s="808"/>
      <c r="E505" s="810"/>
      <c r="F505" s="810"/>
      <c r="G505" s="810"/>
      <c r="H505" s="811"/>
      <c r="I505" s="812"/>
      <c r="J505" s="810"/>
      <c r="K505" s="808"/>
      <c r="L505" s="813"/>
      <c r="M505" s="810"/>
      <c r="N505" s="808"/>
      <c r="O505" s="808"/>
      <c r="P505" s="808"/>
      <c r="Q505" s="809"/>
      <c r="R505" s="810"/>
      <c r="S505" s="810"/>
      <c r="T505" s="810"/>
      <c r="U505" s="810"/>
      <c r="V505" s="810"/>
      <c r="W505" s="810"/>
      <c r="X505" s="810"/>
      <c r="Y505" s="810"/>
      <c r="Z505" s="810"/>
      <c r="AA505" s="810"/>
    </row>
    <row r="506" spans="1:27" ht="12.75">
      <c r="A506" s="810"/>
      <c r="B506" s="809"/>
      <c r="C506" s="808"/>
      <c r="D506" s="808"/>
      <c r="E506" s="810"/>
      <c r="F506" s="810"/>
      <c r="G506" s="810"/>
      <c r="H506" s="811"/>
      <c r="I506" s="812"/>
      <c r="J506" s="810"/>
      <c r="K506" s="808"/>
      <c r="L506" s="813"/>
      <c r="M506" s="810"/>
      <c r="N506" s="808"/>
      <c r="O506" s="808"/>
      <c r="P506" s="808"/>
      <c r="Q506" s="809"/>
      <c r="R506" s="810"/>
      <c r="S506" s="810"/>
      <c r="T506" s="810"/>
      <c r="U506" s="810"/>
      <c r="V506" s="810"/>
      <c r="W506" s="810"/>
      <c r="X506" s="810"/>
      <c r="Y506" s="810"/>
      <c r="Z506" s="810"/>
      <c r="AA506" s="810"/>
    </row>
    <row r="507" spans="1:27" ht="12.75">
      <c r="A507" s="810"/>
      <c r="B507" s="809"/>
      <c r="C507" s="808"/>
      <c r="D507" s="808"/>
      <c r="E507" s="810"/>
      <c r="F507" s="810"/>
      <c r="G507" s="810"/>
      <c r="H507" s="811"/>
      <c r="I507" s="812"/>
      <c r="J507" s="810"/>
      <c r="K507" s="808"/>
      <c r="L507" s="813"/>
      <c r="M507" s="810"/>
      <c r="N507" s="808"/>
      <c r="O507" s="808"/>
      <c r="P507" s="808"/>
      <c r="Q507" s="809"/>
      <c r="R507" s="810"/>
      <c r="S507" s="810"/>
      <c r="T507" s="810"/>
      <c r="U507" s="810"/>
      <c r="V507" s="810"/>
      <c r="W507" s="810"/>
      <c r="X507" s="810"/>
      <c r="Y507" s="810"/>
      <c r="Z507" s="810"/>
      <c r="AA507" s="810"/>
    </row>
    <row r="508" spans="1:27" ht="12.75">
      <c r="A508" s="810"/>
      <c r="B508" s="809"/>
      <c r="C508" s="808"/>
      <c r="D508" s="808"/>
      <c r="E508" s="810"/>
      <c r="F508" s="810"/>
      <c r="G508" s="810"/>
      <c r="H508" s="811"/>
      <c r="I508" s="812"/>
      <c r="J508" s="810"/>
      <c r="K508" s="808"/>
      <c r="L508" s="813"/>
      <c r="M508" s="810"/>
      <c r="N508" s="808"/>
      <c r="O508" s="808"/>
      <c r="P508" s="808"/>
      <c r="Q508" s="809"/>
      <c r="R508" s="810"/>
      <c r="S508" s="810"/>
      <c r="T508" s="810"/>
      <c r="U508" s="810"/>
      <c r="V508" s="810"/>
      <c r="W508" s="810"/>
      <c r="X508" s="810"/>
      <c r="Y508" s="810"/>
      <c r="Z508" s="810"/>
      <c r="AA508" s="810"/>
    </row>
    <row r="509" spans="1:27" ht="12.75">
      <c r="A509" s="810"/>
      <c r="B509" s="809"/>
      <c r="C509" s="808"/>
      <c r="D509" s="808"/>
      <c r="E509" s="810"/>
      <c r="F509" s="810"/>
      <c r="G509" s="810"/>
      <c r="H509" s="811"/>
      <c r="I509" s="812"/>
      <c r="J509" s="810"/>
      <c r="K509" s="808"/>
      <c r="L509" s="813"/>
      <c r="M509" s="810"/>
      <c r="N509" s="808"/>
      <c r="O509" s="808"/>
      <c r="P509" s="808"/>
      <c r="Q509" s="809"/>
      <c r="R509" s="810"/>
      <c r="S509" s="810"/>
      <c r="T509" s="810"/>
      <c r="U509" s="810"/>
      <c r="V509" s="810"/>
      <c r="W509" s="810"/>
      <c r="X509" s="810"/>
      <c r="Y509" s="810"/>
      <c r="Z509" s="810"/>
      <c r="AA509" s="810"/>
    </row>
    <row r="510" spans="1:27" ht="12.75">
      <c r="A510" s="810"/>
      <c r="B510" s="809"/>
      <c r="C510" s="808"/>
      <c r="D510" s="808"/>
      <c r="E510" s="810"/>
      <c r="F510" s="810"/>
      <c r="G510" s="810"/>
      <c r="H510" s="811"/>
      <c r="I510" s="812"/>
      <c r="J510" s="810"/>
      <c r="K510" s="808"/>
      <c r="L510" s="813"/>
      <c r="M510" s="810"/>
      <c r="N510" s="808"/>
      <c r="O510" s="808"/>
      <c r="P510" s="808"/>
      <c r="Q510" s="809"/>
      <c r="R510" s="810"/>
      <c r="S510" s="810"/>
      <c r="T510" s="810"/>
      <c r="U510" s="810"/>
      <c r="V510" s="810"/>
      <c r="W510" s="810"/>
      <c r="X510" s="810"/>
      <c r="Y510" s="810"/>
      <c r="Z510" s="810"/>
      <c r="AA510" s="810"/>
    </row>
    <row r="511" spans="1:27" ht="12.75">
      <c r="A511" s="810"/>
      <c r="B511" s="809"/>
      <c r="C511" s="808"/>
      <c r="D511" s="808"/>
      <c r="E511" s="810"/>
      <c r="F511" s="810"/>
      <c r="G511" s="810"/>
      <c r="H511" s="811"/>
      <c r="I511" s="812"/>
      <c r="J511" s="810"/>
      <c r="K511" s="808"/>
      <c r="L511" s="813"/>
      <c r="M511" s="810"/>
      <c r="N511" s="808"/>
      <c r="O511" s="808"/>
      <c r="P511" s="808"/>
      <c r="Q511" s="809"/>
      <c r="R511" s="810"/>
      <c r="S511" s="810"/>
      <c r="T511" s="810"/>
      <c r="U511" s="810"/>
      <c r="V511" s="810"/>
      <c r="W511" s="810"/>
      <c r="X511" s="810"/>
      <c r="Y511" s="810"/>
      <c r="Z511" s="810"/>
      <c r="AA511" s="810"/>
    </row>
    <row r="512" spans="1:27" ht="12.75">
      <c r="A512" s="810"/>
      <c r="B512" s="809"/>
      <c r="C512" s="808"/>
      <c r="D512" s="808"/>
      <c r="E512" s="810"/>
      <c r="F512" s="810"/>
      <c r="G512" s="810"/>
      <c r="H512" s="811"/>
      <c r="I512" s="812"/>
      <c r="J512" s="810"/>
      <c r="K512" s="808"/>
      <c r="L512" s="813"/>
      <c r="M512" s="810"/>
      <c r="N512" s="808"/>
      <c r="O512" s="808"/>
      <c r="P512" s="808"/>
      <c r="Q512" s="809"/>
      <c r="R512" s="810"/>
      <c r="S512" s="810"/>
      <c r="T512" s="810"/>
      <c r="U512" s="810"/>
      <c r="V512" s="810"/>
      <c r="W512" s="810"/>
      <c r="X512" s="810"/>
      <c r="Y512" s="810"/>
      <c r="Z512" s="810"/>
      <c r="AA512" s="810"/>
    </row>
    <row r="513" spans="1:27" ht="12.75">
      <c r="A513" s="810"/>
      <c r="B513" s="809"/>
      <c r="C513" s="808"/>
      <c r="D513" s="808"/>
      <c r="E513" s="810"/>
      <c r="F513" s="810"/>
      <c r="G513" s="810"/>
      <c r="H513" s="811"/>
      <c r="I513" s="812"/>
      <c r="J513" s="810"/>
      <c r="K513" s="808"/>
      <c r="L513" s="813"/>
      <c r="M513" s="810"/>
      <c r="N513" s="808"/>
      <c r="O513" s="808"/>
      <c r="P513" s="808"/>
      <c r="Q513" s="809"/>
      <c r="R513" s="810"/>
      <c r="S513" s="810"/>
      <c r="T513" s="810"/>
      <c r="U513" s="810"/>
      <c r="V513" s="810"/>
      <c r="W513" s="810"/>
      <c r="X513" s="810"/>
      <c r="Y513" s="810"/>
      <c r="Z513" s="810"/>
      <c r="AA513" s="810"/>
    </row>
    <row r="514" spans="1:27" ht="12.75">
      <c r="A514" s="810"/>
      <c r="B514" s="809"/>
      <c r="C514" s="808"/>
      <c r="D514" s="808"/>
      <c r="E514" s="810"/>
      <c r="F514" s="810"/>
      <c r="G514" s="810"/>
      <c r="H514" s="811"/>
      <c r="I514" s="812"/>
      <c r="J514" s="810"/>
      <c r="K514" s="808"/>
      <c r="L514" s="813"/>
      <c r="M514" s="810"/>
      <c r="N514" s="808"/>
      <c r="O514" s="808"/>
      <c r="P514" s="808"/>
      <c r="Q514" s="809"/>
      <c r="R514" s="810"/>
      <c r="S514" s="810"/>
      <c r="T514" s="810"/>
      <c r="U514" s="810"/>
      <c r="V514" s="810"/>
      <c r="W514" s="810"/>
      <c r="X514" s="810"/>
      <c r="Y514" s="810"/>
      <c r="Z514" s="810"/>
      <c r="AA514" s="810"/>
    </row>
    <row r="515" spans="1:27" ht="12.75">
      <c r="A515" s="810"/>
      <c r="B515" s="809"/>
      <c r="C515" s="808"/>
      <c r="D515" s="808"/>
      <c r="E515" s="810"/>
      <c r="F515" s="810"/>
      <c r="G515" s="810"/>
      <c r="H515" s="811"/>
      <c r="I515" s="812"/>
      <c r="J515" s="810"/>
      <c r="K515" s="808"/>
      <c r="L515" s="813"/>
      <c r="M515" s="810"/>
      <c r="N515" s="808"/>
      <c r="O515" s="808"/>
      <c r="P515" s="808"/>
      <c r="Q515" s="809"/>
      <c r="R515" s="810"/>
      <c r="S515" s="810"/>
      <c r="T515" s="810"/>
      <c r="U515" s="810"/>
      <c r="V515" s="810"/>
      <c r="W515" s="810"/>
      <c r="X515" s="810"/>
      <c r="Y515" s="810"/>
      <c r="Z515" s="810"/>
      <c r="AA515" s="810"/>
    </row>
    <row r="516" spans="1:27" ht="12.75">
      <c r="A516" s="810"/>
      <c r="B516" s="809"/>
      <c r="C516" s="808"/>
      <c r="D516" s="808"/>
      <c r="E516" s="810"/>
      <c r="F516" s="810"/>
      <c r="G516" s="810"/>
      <c r="H516" s="811"/>
      <c r="I516" s="812"/>
      <c r="J516" s="810"/>
      <c r="K516" s="808"/>
      <c r="L516" s="813"/>
      <c r="M516" s="810"/>
      <c r="N516" s="808"/>
      <c r="O516" s="808"/>
      <c r="P516" s="808"/>
      <c r="Q516" s="809"/>
      <c r="R516" s="810"/>
      <c r="S516" s="810"/>
      <c r="T516" s="810"/>
      <c r="U516" s="810"/>
      <c r="V516" s="810"/>
      <c r="W516" s="810"/>
      <c r="X516" s="810"/>
      <c r="Y516" s="810"/>
      <c r="Z516" s="810"/>
      <c r="AA516" s="810"/>
    </row>
    <row r="517" spans="1:27" ht="12.75">
      <c r="A517" s="810"/>
      <c r="B517" s="809"/>
      <c r="C517" s="808"/>
      <c r="D517" s="808"/>
      <c r="E517" s="810"/>
      <c r="F517" s="810"/>
      <c r="G517" s="810"/>
      <c r="H517" s="811"/>
      <c r="I517" s="812"/>
      <c r="J517" s="810"/>
      <c r="K517" s="808"/>
      <c r="L517" s="813"/>
      <c r="M517" s="810"/>
      <c r="N517" s="808"/>
      <c r="O517" s="808"/>
      <c r="P517" s="808"/>
      <c r="Q517" s="809"/>
      <c r="R517" s="810"/>
      <c r="S517" s="810"/>
      <c r="T517" s="810"/>
      <c r="U517" s="810"/>
      <c r="V517" s="810"/>
      <c r="W517" s="810"/>
      <c r="X517" s="810"/>
      <c r="Y517" s="810"/>
      <c r="Z517" s="810"/>
      <c r="AA517" s="810"/>
    </row>
    <row r="518" spans="1:27" ht="12.75">
      <c r="A518" s="810"/>
      <c r="B518" s="809"/>
      <c r="C518" s="808"/>
      <c r="D518" s="808"/>
      <c r="E518" s="810"/>
      <c r="F518" s="810"/>
      <c r="G518" s="810"/>
      <c r="H518" s="811"/>
      <c r="I518" s="812"/>
      <c r="J518" s="810"/>
      <c r="K518" s="808"/>
      <c r="L518" s="813"/>
      <c r="M518" s="810"/>
      <c r="N518" s="808"/>
      <c r="O518" s="808"/>
      <c r="P518" s="808"/>
      <c r="Q518" s="809"/>
      <c r="R518" s="810"/>
      <c r="S518" s="810"/>
      <c r="T518" s="810"/>
      <c r="U518" s="810"/>
      <c r="V518" s="810"/>
      <c r="W518" s="810"/>
      <c r="X518" s="810"/>
      <c r="Y518" s="810"/>
      <c r="Z518" s="810"/>
      <c r="AA518" s="810"/>
    </row>
    <row r="519" spans="1:27" ht="12.75">
      <c r="A519" s="810"/>
      <c r="B519" s="809"/>
      <c r="C519" s="808"/>
      <c r="D519" s="808"/>
      <c r="E519" s="810"/>
      <c r="F519" s="810"/>
      <c r="G519" s="810"/>
      <c r="H519" s="811"/>
      <c r="I519" s="812"/>
      <c r="J519" s="810"/>
      <c r="K519" s="808"/>
      <c r="L519" s="813"/>
      <c r="M519" s="810"/>
      <c r="N519" s="808"/>
      <c r="O519" s="808"/>
      <c r="P519" s="808"/>
      <c r="Q519" s="809"/>
      <c r="R519" s="810"/>
      <c r="S519" s="810"/>
      <c r="T519" s="810"/>
      <c r="U519" s="810"/>
      <c r="V519" s="810"/>
      <c r="W519" s="810"/>
      <c r="X519" s="810"/>
      <c r="Y519" s="810"/>
      <c r="Z519" s="810"/>
      <c r="AA519" s="810"/>
    </row>
    <row r="520" spans="1:27" ht="12.75">
      <c r="A520" s="810"/>
      <c r="B520" s="809"/>
      <c r="C520" s="808"/>
      <c r="D520" s="808"/>
      <c r="E520" s="810"/>
      <c r="F520" s="810"/>
      <c r="G520" s="810"/>
      <c r="H520" s="811"/>
      <c r="I520" s="812"/>
      <c r="J520" s="810"/>
      <c r="K520" s="808"/>
      <c r="L520" s="813"/>
      <c r="M520" s="810"/>
      <c r="N520" s="808"/>
      <c r="O520" s="808"/>
      <c r="P520" s="808"/>
      <c r="Q520" s="809"/>
      <c r="R520" s="810"/>
      <c r="S520" s="810"/>
      <c r="T520" s="810"/>
      <c r="U520" s="810"/>
      <c r="V520" s="810"/>
      <c r="W520" s="810"/>
      <c r="X520" s="810"/>
      <c r="Y520" s="810"/>
      <c r="Z520" s="810"/>
      <c r="AA520" s="810"/>
    </row>
    <row r="521" spans="1:27" ht="12.75">
      <c r="A521" s="810"/>
      <c r="B521" s="809"/>
      <c r="C521" s="808"/>
      <c r="D521" s="808"/>
      <c r="E521" s="810"/>
      <c r="F521" s="810"/>
      <c r="G521" s="810"/>
      <c r="H521" s="811"/>
      <c r="I521" s="812"/>
      <c r="J521" s="810"/>
      <c r="K521" s="808"/>
      <c r="L521" s="813"/>
      <c r="M521" s="810"/>
      <c r="N521" s="808"/>
      <c r="O521" s="808"/>
      <c r="P521" s="808"/>
      <c r="Q521" s="809"/>
      <c r="R521" s="810"/>
      <c r="S521" s="810"/>
      <c r="T521" s="810"/>
      <c r="U521" s="810"/>
      <c r="V521" s="810"/>
      <c r="W521" s="810"/>
      <c r="X521" s="810"/>
      <c r="Y521" s="810"/>
      <c r="Z521" s="810"/>
      <c r="AA521" s="810"/>
    </row>
    <row r="522" spans="1:27" ht="12.75">
      <c r="A522" s="810"/>
      <c r="B522" s="809"/>
      <c r="C522" s="808"/>
      <c r="D522" s="808"/>
      <c r="E522" s="810"/>
      <c r="F522" s="810"/>
      <c r="G522" s="810"/>
      <c r="H522" s="811"/>
      <c r="I522" s="812"/>
      <c r="J522" s="810"/>
      <c r="K522" s="808"/>
      <c r="L522" s="813"/>
      <c r="M522" s="810"/>
      <c r="N522" s="808"/>
      <c r="O522" s="808"/>
      <c r="P522" s="808"/>
      <c r="Q522" s="809"/>
      <c r="R522" s="810"/>
      <c r="S522" s="810"/>
      <c r="T522" s="810"/>
      <c r="U522" s="810"/>
      <c r="V522" s="810"/>
      <c r="W522" s="810"/>
      <c r="X522" s="810"/>
      <c r="Y522" s="810"/>
      <c r="Z522" s="810"/>
      <c r="AA522" s="810"/>
    </row>
    <row r="523" spans="1:27" ht="12.75">
      <c r="A523" s="810"/>
      <c r="B523" s="809"/>
      <c r="C523" s="808"/>
      <c r="D523" s="808"/>
      <c r="E523" s="810"/>
      <c r="F523" s="810"/>
      <c r="G523" s="810"/>
      <c r="H523" s="811"/>
      <c r="I523" s="812"/>
      <c r="J523" s="810"/>
      <c r="K523" s="808"/>
      <c r="L523" s="813"/>
      <c r="M523" s="810"/>
      <c r="N523" s="808"/>
      <c r="O523" s="808"/>
      <c r="P523" s="808"/>
      <c r="Q523" s="809"/>
      <c r="R523" s="810"/>
      <c r="S523" s="810"/>
      <c r="T523" s="810"/>
      <c r="U523" s="810"/>
      <c r="V523" s="810"/>
      <c r="W523" s="810"/>
      <c r="X523" s="810"/>
      <c r="Y523" s="810"/>
      <c r="Z523" s="810"/>
      <c r="AA523" s="810"/>
    </row>
    <row r="524" spans="1:27" ht="12.75">
      <c r="A524" s="810"/>
      <c r="B524" s="809"/>
      <c r="C524" s="808"/>
      <c r="D524" s="808"/>
      <c r="E524" s="810"/>
      <c r="F524" s="810"/>
      <c r="G524" s="810"/>
      <c r="H524" s="811"/>
      <c r="I524" s="812"/>
      <c r="J524" s="810"/>
      <c r="K524" s="808"/>
      <c r="L524" s="813"/>
      <c r="M524" s="810"/>
      <c r="N524" s="808"/>
      <c r="O524" s="808"/>
      <c r="P524" s="808"/>
      <c r="Q524" s="809"/>
      <c r="R524" s="810"/>
      <c r="S524" s="810"/>
      <c r="T524" s="810"/>
      <c r="U524" s="810"/>
      <c r="V524" s="810"/>
      <c r="W524" s="810"/>
      <c r="X524" s="810"/>
      <c r="Y524" s="810"/>
      <c r="Z524" s="810"/>
      <c r="AA524" s="810"/>
    </row>
    <row r="525" spans="1:27" ht="12.75">
      <c r="A525" s="810"/>
      <c r="B525" s="809"/>
      <c r="C525" s="808"/>
      <c r="D525" s="808"/>
      <c r="E525" s="810"/>
      <c r="F525" s="810"/>
      <c r="G525" s="810"/>
      <c r="H525" s="811"/>
      <c r="I525" s="812"/>
      <c r="J525" s="810"/>
      <c r="K525" s="808"/>
      <c r="L525" s="813"/>
      <c r="M525" s="810"/>
      <c r="N525" s="808"/>
      <c r="O525" s="808"/>
      <c r="P525" s="808"/>
      <c r="Q525" s="809"/>
      <c r="R525" s="810"/>
      <c r="S525" s="810"/>
      <c r="T525" s="810"/>
      <c r="U525" s="810"/>
      <c r="V525" s="810"/>
      <c r="W525" s="810"/>
      <c r="X525" s="810"/>
      <c r="Y525" s="810"/>
      <c r="Z525" s="810"/>
      <c r="AA525" s="810"/>
    </row>
    <row r="526" spans="1:27" ht="12.75">
      <c r="A526" s="810"/>
      <c r="B526" s="809"/>
      <c r="C526" s="808"/>
      <c r="D526" s="808"/>
      <c r="E526" s="810"/>
      <c r="F526" s="810"/>
      <c r="G526" s="810"/>
      <c r="H526" s="811"/>
      <c r="I526" s="812"/>
      <c r="J526" s="810"/>
      <c r="K526" s="808"/>
      <c r="L526" s="813"/>
      <c r="M526" s="810"/>
      <c r="N526" s="808"/>
      <c r="O526" s="808"/>
      <c r="P526" s="808"/>
      <c r="Q526" s="809"/>
      <c r="R526" s="810"/>
      <c r="S526" s="810"/>
      <c r="T526" s="810"/>
      <c r="U526" s="810"/>
      <c r="V526" s="810"/>
      <c r="W526" s="810"/>
      <c r="X526" s="810"/>
      <c r="Y526" s="810"/>
      <c r="Z526" s="810"/>
      <c r="AA526" s="810"/>
    </row>
    <row r="527" spans="1:27" ht="12.75">
      <c r="A527" s="810"/>
      <c r="B527" s="809"/>
      <c r="C527" s="808"/>
      <c r="D527" s="808"/>
      <c r="E527" s="810"/>
      <c r="F527" s="810"/>
      <c r="G527" s="810"/>
      <c r="H527" s="811"/>
      <c r="I527" s="812"/>
      <c r="J527" s="810"/>
      <c r="K527" s="808"/>
      <c r="L527" s="813"/>
      <c r="M527" s="810"/>
      <c r="N527" s="808"/>
      <c r="O527" s="808"/>
      <c r="P527" s="808"/>
      <c r="Q527" s="809"/>
      <c r="R527" s="810"/>
      <c r="S527" s="810"/>
      <c r="T527" s="810"/>
      <c r="U527" s="810"/>
      <c r="V527" s="810"/>
      <c r="W527" s="810"/>
      <c r="X527" s="810"/>
      <c r="Y527" s="810"/>
      <c r="Z527" s="810"/>
      <c r="AA527" s="810"/>
    </row>
    <row r="528" spans="1:27" ht="12.75">
      <c r="A528" s="810"/>
      <c r="B528" s="809"/>
      <c r="C528" s="808"/>
      <c r="D528" s="808"/>
      <c r="E528" s="810"/>
      <c r="F528" s="810"/>
      <c r="G528" s="810"/>
      <c r="H528" s="811"/>
      <c r="I528" s="812"/>
      <c r="J528" s="810"/>
      <c r="K528" s="808"/>
      <c r="L528" s="813"/>
      <c r="M528" s="810"/>
      <c r="N528" s="808"/>
      <c r="O528" s="808"/>
      <c r="P528" s="808"/>
      <c r="Q528" s="809"/>
      <c r="R528" s="810"/>
      <c r="S528" s="810"/>
      <c r="T528" s="810"/>
      <c r="U528" s="810"/>
      <c r="V528" s="810"/>
      <c r="W528" s="810"/>
      <c r="X528" s="810"/>
      <c r="Y528" s="810"/>
      <c r="Z528" s="810"/>
      <c r="AA528" s="810"/>
    </row>
    <row r="529" spans="1:27" ht="12.75">
      <c r="A529" s="810"/>
      <c r="B529" s="809"/>
      <c r="C529" s="808"/>
      <c r="D529" s="808"/>
      <c r="E529" s="810"/>
      <c r="F529" s="810"/>
      <c r="G529" s="810"/>
      <c r="H529" s="811"/>
      <c r="I529" s="812"/>
      <c r="J529" s="810"/>
      <c r="K529" s="808"/>
      <c r="L529" s="813"/>
      <c r="M529" s="810"/>
      <c r="N529" s="808"/>
      <c r="O529" s="808"/>
      <c r="P529" s="808"/>
      <c r="Q529" s="809"/>
      <c r="R529" s="810"/>
      <c r="S529" s="810"/>
      <c r="T529" s="810"/>
      <c r="U529" s="810"/>
      <c r="V529" s="810"/>
      <c r="W529" s="810"/>
      <c r="X529" s="810"/>
      <c r="Y529" s="810"/>
      <c r="Z529" s="810"/>
      <c r="AA529" s="810"/>
    </row>
    <row r="530" spans="1:27" ht="12.75">
      <c r="A530" s="810"/>
      <c r="B530" s="809"/>
      <c r="C530" s="808"/>
      <c r="D530" s="808"/>
      <c r="E530" s="810"/>
      <c r="F530" s="810"/>
      <c r="G530" s="810"/>
      <c r="H530" s="811"/>
      <c r="I530" s="812"/>
      <c r="J530" s="810"/>
      <c r="K530" s="808"/>
      <c r="L530" s="813"/>
      <c r="M530" s="810"/>
      <c r="N530" s="808"/>
      <c r="O530" s="808"/>
      <c r="P530" s="808"/>
      <c r="Q530" s="809"/>
      <c r="R530" s="810"/>
      <c r="S530" s="810"/>
      <c r="T530" s="810"/>
      <c r="U530" s="810"/>
      <c r="V530" s="810"/>
      <c r="W530" s="810"/>
      <c r="X530" s="810"/>
      <c r="Y530" s="810"/>
      <c r="Z530" s="810"/>
      <c r="AA530" s="810"/>
    </row>
    <row r="531" spans="1:27" ht="12.75">
      <c r="A531" s="810"/>
      <c r="B531" s="809"/>
      <c r="C531" s="808"/>
      <c r="D531" s="808"/>
      <c r="E531" s="810"/>
      <c r="F531" s="810"/>
      <c r="G531" s="810"/>
      <c r="H531" s="811"/>
      <c r="I531" s="812"/>
      <c r="J531" s="810"/>
      <c r="K531" s="808"/>
      <c r="L531" s="813"/>
      <c r="M531" s="810"/>
      <c r="N531" s="808"/>
      <c r="O531" s="808"/>
      <c r="P531" s="808"/>
      <c r="Q531" s="809"/>
      <c r="R531" s="810"/>
      <c r="S531" s="810"/>
      <c r="T531" s="810"/>
      <c r="U531" s="810"/>
      <c r="V531" s="810"/>
      <c r="W531" s="810"/>
      <c r="X531" s="810"/>
      <c r="Y531" s="810"/>
      <c r="Z531" s="810"/>
      <c r="AA531" s="810"/>
    </row>
    <row r="532" spans="1:27" ht="12.75">
      <c r="A532" s="810"/>
      <c r="B532" s="809"/>
      <c r="C532" s="808"/>
      <c r="D532" s="808"/>
      <c r="E532" s="810"/>
      <c r="F532" s="810"/>
      <c r="G532" s="810"/>
      <c r="H532" s="811"/>
      <c r="I532" s="812"/>
      <c r="J532" s="810"/>
      <c r="K532" s="808"/>
      <c r="L532" s="813"/>
      <c r="M532" s="810"/>
      <c r="N532" s="808"/>
      <c r="O532" s="808"/>
      <c r="P532" s="808"/>
      <c r="Q532" s="809"/>
      <c r="R532" s="810"/>
      <c r="S532" s="810"/>
      <c r="T532" s="810"/>
      <c r="U532" s="810"/>
      <c r="V532" s="810"/>
      <c r="W532" s="810"/>
      <c r="X532" s="810"/>
      <c r="Y532" s="810"/>
      <c r="Z532" s="810"/>
      <c r="AA532" s="810"/>
    </row>
    <row r="533" spans="1:27" ht="12.75">
      <c r="A533" s="810"/>
      <c r="B533" s="809"/>
      <c r="C533" s="808"/>
      <c r="D533" s="808"/>
      <c r="E533" s="810"/>
      <c r="F533" s="810"/>
      <c r="G533" s="810"/>
      <c r="H533" s="811"/>
      <c r="I533" s="812"/>
      <c r="J533" s="810"/>
      <c r="K533" s="808"/>
      <c r="L533" s="813"/>
      <c r="M533" s="810"/>
      <c r="N533" s="808"/>
      <c r="O533" s="808"/>
      <c r="P533" s="808"/>
      <c r="Q533" s="809"/>
      <c r="R533" s="810"/>
      <c r="S533" s="810"/>
      <c r="T533" s="810"/>
      <c r="U533" s="810"/>
      <c r="V533" s="810"/>
      <c r="W533" s="810"/>
      <c r="X533" s="810"/>
      <c r="Y533" s="810"/>
      <c r="Z533" s="810"/>
      <c r="AA533" s="810"/>
    </row>
    <row r="534" spans="1:27" ht="12.75">
      <c r="A534" s="810"/>
      <c r="B534" s="809"/>
      <c r="C534" s="808"/>
      <c r="D534" s="808"/>
      <c r="E534" s="810"/>
      <c r="F534" s="810"/>
      <c r="G534" s="810"/>
      <c r="H534" s="811"/>
      <c r="I534" s="812"/>
      <c r="J534" s="810"/>
      <c r="K534" s="808"/>
      <c r="L534" s="813"/>
      <c r="M534" s="810"/>
      <c r="N534" s="808"/>
      <c r="O534" s="808"/>
      <c r="P534" s="808"/>
      <c r="Q534" s="809"/>
      <c r="R534" s="810"/>
      <c r="S534" s="810"/>
      <c r="T534" s="810"/>
      <c r="U534" s="810"/>
      <c r="V534" s="810"/>
      <c r="W534" s="810"/>
      <c r="X534" s="810"/>
      <c r="Y534" s="810"/>
      <c r="Z534" s="810"/>
      <c r="AA534" s="810"/>
    </row>
    <row r="535" spans="1:27" ht="12.75">
      <c r="A535" s="810"/>
      <c r="B535" s="809"/>
      <c r="C535" s="808"/>
      <c r="D535" s="808"/>
      <c r="E535" s="810"/>
      <c r="F535" s="810"/>
      <c r="G535" s="810"/>
      <c r="H535" s="811"/>
      <c r="I535" s="812"/>
      <c r="J535" s="810"/>
      <c r="K535" s="808"/>
      <c r="L535" s="813"/>
      <c r="M535" s="810"/>
      <c r="N535" s="808"/>
      <c r="O535" s="808"/>
      <c r="P535" s="808"/>
      <c r="Q535" s="809"/>
      <c r="R535" s="810"/>
      <c r="S535" s="810"/>
      <c r="T535" s="810"/>
      <c r="U535" s="810"/>
      <c r="V535" s="810"/>
      <c r="W535" s="810"/>
      <c r="X535" s="810"/>
      <c r="Y535" s="810"/>
      <c r="Z535" s="810"/>
      <c r="AA535" s="810"/>
    </row>
    <row r="536" spans="1:27" ht="12.75">
      <c r="A536" s="810"/>
      <c r="B536" s="809"/>
      <c r="C536" s="808"/>
      <c r="D536" s="808"/>
      <c r="E536" s="810"/>
      <c r="F536" s="810"/>
      <c r="G536" s="810"/>
      <c r="H536" s="811"/>
      <c r="I536" s="812"/>
      <c r="J536" s="810"/>
      <c r="K536" s="808"/>
      <c r="L536" s="813"/>
      <c r="M536" s="810"/>
      <c r="N536" s="808"/>
      <c r="O536" s="808"/>
      <c r="P536" s="808"/>
      <c r="Q536" s="809"/>
      <c r="R536" s="810"/>
      <c r="S536" s="810"/>
      <c r="T536" s="810"/>
      <c r="U536" s="810"/>
      <c r="V536" s="810"/>
      <c r="W536" s="810"/>
      <c r="X536" s="810"/>
      <c r="Y536" s="810"/>
      <c r="Z536" s="810"/>
      <c r="AA536" s="810"/>
    </row>
    <row r="537" spans="1:27" ht="12.75">
      <c r="A537" s="810"/>
      <c r="B537" s="809"/>
      <c r="C537" s="808"/>
      <c r="D537" s="808"/>
      <c r="E537" s="810"/>
      <c r="F537" s="810"/>
      <c r="G537" s="810"/>
      <c r="H537" s="811"/>
      <c r="I537" s="812"/>
      <c r="J537" s="810"/>
      <c r="K537" s="808"/>
      <c r="L537" s="813"/>
      <c r="M537" s="810"/>
      <c r="N537" s="808"/>
      <c r="O537" s="808"/>
      <c r="P537" s="808"/>
      <c r="Q537" s="809"/>
      <c r="R537" s="810"/>
      <c r="S537" s="810"/>
      <c r="T537" s="810"/>
      <c r="U537" s="810"/>
      <c r="V537" s="810"/>
      <c r="W537" s="810"/>
      <c r="X537" s="810"/>
      <c r="Y537" s="810"/>
      <c r="Z537" s="810"/>
      <c r="AA537" s="810"/>
    </row>
    <row r="538" spans="1:27" ht="12.75">
      <c r="A538" s="810"/>
      <c r="B538" s="809"/>
      <c r="C538" s="808"/>
      <c r="D538" s="808"/>
      <c r="E538" s="810"/>
      <c r="F538" s="810"/>
      <c r="G538" s="810"/>
      <c r="H538" s="811"/>
      <c r="I538" s="812"/>
      <c r="J538" s="810"/>
      <c r="K538" s="808"/>
      <c r="L538" s="813"/>
      <c r="M538" s="810"/>
      <c r="N538" s="808"/>
      <c r="O538" s="808"/>
      <c r="P538" s="808"/>
      <c r="Q538" s="809"/>
      <c r="R538" s="810"/>
      <c r="S538" s="810"/>
      <c r="T538" s="810"/>
      <c r="U538" s="810"/>
      <c r="V538" s="810"/>
      <c r="W538" s="810"/>
      <c r="X538" s="810"/>
      <c r="Y538" s="810"/>
      <c r="Z538" s="810"/>
      <c r="AA538" s="810"/>
    </row>
    <row r="539" spans="1:27" ht="12.75">
      <c r="A539" s="810"/>
      <c r="B539" s="809"/>
      <c r="C539" s="808"/>
      <c r="D539" s="808"/>
      <c r="E539" s="810"/>
      <c r="F539" s="810"/>
      <c r="G539" s="810"/>
      <c r="H539" s="811"/>
      <c r="I539" s="812"/>
      <c r="J539" s="810"/>
      <c r="K539" s="808"/>
      <c r="L539" s="813"/>
      <c r="M539" s="810"/>
      <c r="N539" s="808"/>
      <c r="O539" s="808"/>
      <c r="P539" s="808"/>
      <c r="Q539" s="809"/>
      <c r="R539" s="810"/>
      <c r="S539" s="810"/>
      <c r="T539" s="810"/>
      <c r="U539" s="810"/>
      <c r="V539" s="810"/>
      <c r="W539" s="810"/>
      <c r="X539" s="810"/>
      <c r="Y539" s="810"/>
      <c r="Z539" s="810"/>
      <c r="AA539" s="810"/>
    </row>
    <row r="540" spans="1:27" ht="12.75">
      <c r="A540" s="810"/>
      <c r="B540" s="809"/>
      <c r="C540" s="808"/>
      <c r="D540" s="808"/>
      <c r="E540" s="810"/>
      <c r="F540" s="810"/>
      <c r="G540" s="810"/>
      <c r="H540" s="811"/>
      <c r="I540" s="812"/>
      <c r="J540" s="810"/>
      <c r="K540" s="808"/>
      <c r="L540" s="813"/>
      <c r="M540" s="810"/>
      <c r="N540" s="808"/>
      <c r="O540" s="808"/>
      <c r="P540" s="808"/>
      <c r="Q540" s="809"/>
      <c r="R540" s="810"/>
      <c r="S540" s="810"/>
      <c r="T540" s="810"/>
      <c r="U540" s="810"/>
      <c r="V540" s="810"/>
      <c r="W540" s="810"/>
      <c r="X540" s="810"/>
      <c r="Y540" s="810"/>
      <c r="Z540" s="810"/>
      <c r="AA540" s="810"/>
    </row>
    <row r="541" spans="1:27" ht="12.75">
      <c r="A541" s="810"/>
      <c r="B541" s="809"/>
      <c r="C541" s="808"/>
      <c r="D541" s="808"/>
      <c r="E541" s="810"/>
      <c r="F541" s="810"/>
      <c r="G541" s="810"/>
      <c r="H541" s="811"/>
      <c r="I541" s="812"/>
      <c r="J541" s="810"/>
      <c r="K541" s="808"/>
      <c r="L541" s="813"/>
      <c r="M541" s="810"/>
      <c r="N541" s="808"/>
      <c r="O541" s="808"/>
      <c r="P541" s="808"/>
      <c r="Q541" s="809"/>
      <c r="R541" s="810"/>
      <c r="S541" s="810"/>
      <c r="T541" s="810"/>
      <c r="U541" s="810"/>
      <c r="V541" s="810"/>
      <c r="W541" s="810"/>
      <c r="X541" s="810"/>
      <c r="Y541" s="810"/>
      <c r="Z541" s="810"/>
      <c r="AA541" s="810"/>
    </row>
    <row r="542" spans="1:27" ht="12.75">
      <c r="A542" s="810"/>
      <c r="B542" s="809"/>
      <c r="C542" s="808"/>
      <c r="D542" s="808"/>
      <c r="E542" s="810"/>
      <c r="F542" s="810"/>
      <c r="G542" s="810"/>
      <c r="H542" s="811"/>
      <c r="I542" s="812"/>
      <c r="J542" s="810"/>
      <c r="K542" s="808"/>
      <c r="L542" s="813"/>
      <c r="M542" s="810"/>
      <c r="N542" s="808"/>
      <c r="O542" s="808"/>
      <c r="P542" s="808"/>
      <c r="Q542" s="809"/>
      <c r="R542" s="810"/>
      <c r="S542" s="810"/>
      <c r="T542" s="810"/>
      <c r="U542" s="810"/>
      <c r="V542" s="810"/>
      <c r="W542" s="810"/>
      <c r="X542" s="810"/>
      <c r="Y542" s="810"/>
      <c r="Z542" s="810"/>
      <c r="AA542" s="810"/>
    </row>
    <row r="543" spans="1:27" ht="12.75">
      <c r="A543" s="810"/>
      <c r="B543" s="809"/>
      <c r="C543" s="808"/>
      <c r="D543" s="808"/>
      <c r="E543" s="810"/>
      <c r="F543" s="810"/>
      <c r="G543" s="810"/>
      <c r="H543" s="811"/>
      <c r="I543" s="812"/>
      <c r="J543" s="810"/>
      <c r="K543" s="808"/>
      <c r="L543" s="813"/>
      <c r="M543" s="810"/>
      <c r="N543" s="808"/>
      <c r="O543" s="808"/>
      <c r="P543" s="808"/>
      <c r="Q543" s="809"/>
      <c r="R543" s="810"/>
      <c r="S543" s="810"/>
      <c r="T543" s="810"/>
      <c r="U543" s="810"/>
      <c r="V543" s="810"/>
      <c r="W543" s="810"/>
      <c r="X543" s="810"/>
      <c r="Y543" s="810"/>
      <c r="Z543" s="810"/>
      <c r="AA543" s="810"/>
    </row>
    <row r="544" spans="1:27" ht="12.75">
      <c r="A544" s="810"/>
      <c r="B544" s="809"/>
      <c r="C544" s="808"/>
      <c r="D544" s="808"/>
      <c r="E544" s="810"/>
      <c r="F544" s="810"/>
      <c r="G544" s="810"/>
      <c r="H544" s="811"/>
      <c r="I544" s="812"/>
      <c r="J544" s="810"/>
      <c r="K544" s="808"/>
      <c r="L544" s="813"/>
      <c r="M544" s="810"/>
      <c r="N544" s="808"/>
      <c r="O544" s="808"/>
      <c r="P544" s="808"/>
      <c r="Q544" s="809"/>
      <c r="R544" s="810"/>
      <c r="S544" s="810"/>
      <c r="T544" s="810"/>
      <c r="U544" s="810"/>
      <c r="V544" s="810"/>
      <c r="W544" s="810"/>
      <c r="X544" s="810"/>
      <c r="Y544" s="810"/>
      <c r="Z544" s="810"/>
      <c r="AA544" s="810"/>
    </row>
    <row r="545" spans="1:27" ht="12.75">
      <c r="A545" s="810"/>
      <c r="B545" s="809"/>
      <c r="C545" s="808"/>
      <c r="D545" s="808"/>
      <c r="E545" s="810"/>
      <c r="F545" s="810"/>
      <c r="G545" s="810"/>
      <c r="H545" s="811"/>
      <c r="I545" s="812"/>
      <c r="J545" s="810"/>
      <c r="K545" s="808"/>
      <c r="L545" s="813"/>
      <c r="M545" s="810"/>
      <c r="N545" s="808"/>
      <c r="O545" s="808"/>
      <c r="P545" s="808"/>
      <c r="Q545" s="809"/>
      <c r="R545" s="810"/>
      <c r="S545" s="810"/>
      <c r="T545" s="810"/>
      <c r="U545" s="810"/>
      <c r="V545" s="810"/>
      <c r="W545" s="810"/>
      <c r="X545" s="810"/>
      <c r="Y545" s="810"/>
      <c r="Z545" s="810"/>
      <c r="AA545" s="810"/>
    </row>
    <row r="546" spans="1:27" ht="12.75">
      <c r="A546" s="810"/>
      <c r="B546" s="809"/>
      <c r="C546" s="808"/>
      <c r="D546" s="808"/>
      <c r="E546" s="810"/>
      <c r="F546" s="810"/>
      <c r="G546" s="810"/>
      <c r="H546" s="811"/>
      <c r="I546" s="812"/>
      <c r="J546" s="810"/>
      <c r="K546" s="808"/>
      <c r="L546" s="813"/>
      <c r="M546" s="810"/>
      <c r="N546" s="808"/>
      <c r="O546" s="808"/>
      <c r="P546" s="808"/>
      <c r="Q546" s="809"/>
      <c r="R546" s="810"/>
      <c r="S546" s="810"/>
      <c r="T546" s="810"/>
      <c r="U546" s="810"/>
      <c r="V546" s="810"/>
      <c r="W546" s="810"/>
      <c r="X546" s="810"/>
      <c r="Y546" s="810"/>
      <c r="Z546" s="810"/>
      <c r="AA546" s="810"/>
    </row>
    <row r="547" spans="1:27" ht="12.75">
      <c r="A547" s="810"/>
      <c r="B547" s="809"/>
      <c r="C547" s="808"/>
      <c r="D547" s="808"/>
      <c r="E547" s="810"/>
      <c r="F547" s="810"/>
      <c r="G547" s="810"/>
      <c r="H547" s="811"/>
      <c r="I547" s="812"/>
      <c r="J547" s="810"/>
      <c r="K547" s="808"/>
      <c r="L547" s="813"/>
      <c r="M547" s="810"/>
      <c r="N547" s="808"/>
      <c r="O547" s="808"/>
      <c r="P547" s="808"/>
      <c r="Q547" s="809"/>
      <c r="R547" s="810"/>
      <c r="S547" s="810"/>
      <c r="T547" s="810"/>
      <c r="U547" s="810"/>
      <c r="V547" s="810"/>
      <c r="W547" s="810"/>
      <c r="X547" s="810"/>
      <c r="Y547" s="810"/>
      <c r="Z547" s="810"/>
      <c r="AA547" s="810"/>
    </row>
    <row r="548" spans="1:27" ht="12.75">
      <c r="A548" s="810"/>
      <c r="B548" s="809"/>
      <c r="C548" s="808"/>
      <c r="D548" s="808"/>
      <c r="E548" s="810"/>
      <c r="F548" s="810"/>
      <c r="G548" s="810"/>
      <c r="H548" s="811"/>
      <c r="I548" s="812"/>
      <c r="J548" s="810"/>
      <c r="K548" s="808"/>
      <c r="L548" s="813"/>
      <c r="M548" s="810"/>
      <c r="N548" s="808"/>
      <c r="O548" s="808"/>
      <c r="P548" s="808"/>
      <c r="Q548" s="809"/>
      <c r="R548" s="810"/>
      <c r="S548" s="810"/>
      <c r="T548" s="810"/>
      <c r="U548" s="810"/>
      <c r="V548" s="810"/>
      <c r="W548" s="810"/>
      <c r="X548" s="810"/>
      <c r="Y548" s="810"/>
      <c r="Z548" s="810"/>
      <c r="AA548" s="810"/>
    </row>
    <row r="549" spans="1:27" ht="12.75">
      <c r="A549" s="810"/>
      <c r="B549" s="809"/>
      <c r="C549" s="808"/>
      <c r="D549" s="808"/>
      <c r="E549" s="810"/>
      <c r="F549" s="810"/>
      <c r="G549" s="810"/>
      <c r="H549" s="811"/>
      <c r="I549" s="812"/>
      <c r="J549" s="810"/>
      <c r="K549" s="808"/>
      <c r="L549" s="813"/>
      <c r="M549" s="810"/>
      <c r="N549" s="808"/>
      <c r="O549" s="808"/>
      <c r="P549" s="808"/>
      <c r="Q549" s="809"/>
      <c r="R549" s="810"/>
      <c r="S549" s="810"/>
      <c r="T549" s="810"/>
      <c r="U549" s="810"/>
      <c r="V549" s="810"/>
      <c r="W549" s="810"/>
      <c r="X549" s="810"/>
      <c r="Y549" s="810"/>
      <c r="Z549" s="810"/>
      <c r="AA549" s="810"/>
    </row>
    <row r="550" spans="1:27" ht="12.75">
      <c r="A550" s="810"/>
      <c r="B550" s="809"/>
      <c r="C550" s="808"/>
      <c r="D550" s="808"/>
      <c r="E550" s="810"/>
      <c r="F550" s="810"/>
      <c r="G550" s="810"/>
      <c r="H550" s="811"/>
      <c r="I550" s="812"/>
      <c r="J550" s="810"/>
      <c r="K550" s="808"/>
      <c r="L550" s="813"/>
      <c r="M550" s="810"/>
      <c r="N550" s="808"/>
      <c r="O550" s="808"/>
      <c r="P550" s="808"/>
      <c r="Q550" s="809"/>
      <c r="R550" s="810"/>
      <c r="S550" s="810"/>
      <c r="T550" s="810"/>
      <c r="U550" s="810"/>
      <c r="V550" s="810"/>
      <c r="W550" s="810"/>
      <c r="X550" s="810"/>
      <c r="Y550" s="810"/>
      <c r="Z550" s="810"/>
      <c r="AA550" s="810"/>
    </row>
    <row r="551" spans="1:27" ht="12.75">
      <c r="A551" s="810"/>
      <c r="B551" s="809"/>
      <c r="C551" s="808"/>
      <c r="D551" s="808"/>
      <c r="E551" s="810"/>
      <c r="F551" s="810"/>
      <c r="G551" s="810"/>
      <c r="H551" s="811"/>
      <c r="I551" s="812"/>
      <c r="J551" s="810"/>
      <c r="K551" s="808"/>
      <c r="L551" s="813"/>
      <c r="M551" s="810"/>
      <c r="N551" s="808"/>
      <c r="O551" s="808"/>
      <c r="P551" s="808"/>
      <c r="Q551" s="809"/>
      <c r="R551" s="810"/>
      <c r="S551" s="810"/>
      <c r="T551" s="810"/>
      <c r="U551" s="810"/>
      <c r="V551" s="810"/>
      <c r="W551" s="810"/>
      <c r="X551" s="810"/>
      <c r="Y551" s="810"/>
      <c r="Z551" s="810"/>
      <c r="AA551" s="810"/>
    </row>
    <row r="552" spans="1:27" ht="12.75">
      <c r="A552" s="810"/>
      <c r="B552" s="809"/>
      <c r="C552" s="808"/>
      <c r="D552" s="808"/>
      <c r="E552" s="810"/>
      <c r="F552" s="810"/>
      <c r="G552" s="810"/>
      <c r="H552" s="811"/>
      <c r="I552" s="812"/>
      <c r="J552" s="810"/>
      <c r="K552" s="808"/>
      <c r="L552" s="813"/>
      <c r="M552" s="810"/>
      <c r="N552" s="808"/>
      <c r="O552" s="808"/>
      <c r="P552" s="808"/>
      <c r="Q552" s="809"/>
      <c r="R552" s="810"/>
      <c r="S552" s="810"/>
      <c r="T552" s="810"/>
      <c r="U552" s="810"/>
      <c r="V552" s="810"/>
      <c r="W552" s="810"/>
      <c r="X552" s="810"/>
      <c r="Y552" s="810"/>
      <c r="Z552" s="810"/>
      <c r="AA552" s="810"/>
    </row>
    <row r="553" spans="1:27" ht="12.75">
      <c r="A553" s="810"/>
      <c r="B553" s="809"/>
      <c r="C553" s="808"/>
      <c r="D553" s="808"/>
      <c r="E553" s="810"/>
      <c r="F553" s="810"/>
      <c r="G553" s="810"/>
      <c r="H553" s="811"/>
      <c r="I553" s="812"/>
      <c r="J553" s="810"/>
      <c r="K553" s="808"/>
      <c r="L553" s="813"/>
      <c r="M553" s="810"/>
      <c r="N553" s="808"/>
      <c r="O553" s="808"/>
      <c r="P553" s="808"/>
      <c r="Q553" s="809"/>
      <c r="R553" s="810"/>
      <c r="S553" s="810"/>
      <c r="T553" s="810"/>
      <c r="U553" s="810"/>
      <c r="V553" s="810"/>
      <c r="W553" s="810"/>
      <c r="X553" s="810"/>
      <c r="Y553" s="810"/>
      <c r="Z553" s="810"/>
      <c r="AA553" s="810"/>
    </row>
    <row r="554" spans="1:27" ht="12.75">
      <c r="A554" s="810"/>
      <c r="B554" s="809"/>
      <c r="C554" s="808"/>
      <c r="D554" s="808"/>
      <c r="E554" s="810"/>
      <c r="F554" s="810"/>
      <c r="G554" s="810"/>
      <c r="H554" s="811"/>
      <c r="I554" s="812"/>
      <c r="J554" s="810"/>
      <c r="K554" s="808"/>
      <c r="L554" s="813"/>
      <c r="M554" s="810"/>
      <c r="N554" s="808"/>
      <c r="O554" s="808"/>
      <c r="P554" s="808"/>
      <c r="Q554" s="809"/>
      <c r="R554" s="810"/>
      <c r="S554" s="810"/>
      <c r="T554" s="810"/>
      <c r="U554" s="810"/>
      <c r="V554" s="810"/>
      <c r="W554" s="810"/>
      <c r="X554" s="810"/>
      <c r="Y554" s="810"/>
      <c r="Z554" s="810"/>
      <c r="AA554" s="810"/>
    </row>
    <row r="555" spans="1:27" ht="12.75">
      <c r="A555" s="810"/>
      <c r="B555" s="809"/>
      <c r="C555" s="808"/>
      <c r="D555" s="808"/>
      <c r="E555" s="810"/>
      <c r="F555" s="810"/>
      <c r="G555" s="810"/>
      <c r="H555" s="811"/>
      <c r="I555" s="812"/>
      <c r="J555" s="810"/>
      <c r="K555" s="808"/>
      <c r="L555" s="813"/>
      <c r="M555" s="810"/>
      <c r="N555" s="808"/>
      <c r="O555" s="808"/>
      <c r="P555" s="808"/>
      <c r="Q555" s="809"/>
      <c r="R555" s="810"/>
      <c r="S555" s="810"/>
      <c r="T555" s="810"/>
      <c r="U555" s="810"/>
      <c r="V555" s="810"/>
      <c r="W555" s="810"/>
      <c r="X555" s="810"/>
      <c r="Y555" s="810"/>
      <c r="Z555" s="810"/>
      <c r="AA555" s="810"/>
    </row>
    <row r="556" spans="1:27" ht="12.75">
      <c r="A556" s="810"/>
      <c r="B556" s="809"/>
      <c r="C556" s="808"/>
      <c r="D556" s="808"/>
      <c r="E556" s="810"/>
      <c r="F556" s="810"/>
      <c r="G556" s="810"/>
      <c r="H556" s="811"/>
      <c r="I556" s="812"/>
      <c r="J556" s="810"/>
      <c r="K556" s="808"/>
      <c r="L556" s="813"/>
      <c r="M556" s="810"/>
      <c r="N556" s="808"/>
      <c r="O556" s="808"/>
      <c r="P556" s="808"/>
      <c r="Q556" s="809"/>
      <c r="R556" s="810"/>
      <c r="S556" s="810"/>
      <c r="T556" s="810"/>
      <c r="U556" s="810"/>
      <c r="V556" s="810"/>
      <c r="W556" s="810"/>
      <c r="X556" s="810"/>
      <c r="Y556" s="810"/>
      <c r="Z556" s="810"/>
      <c r="AA556" s="810"/>
    </row>
    <row r="557" spans="1:27" ht="12.75">
      <c r="A557" s="810"/>
      <c r="B557" s="809"/>
      <c r="C557" s="808"/>
      <c r="D557" s="808"/>
      <c r="E557" s="810"/>
      <c r="F557" s="810"/>
      <c r="G557" s="810"/>
      <c r="H557" s="811"/>
      <c r="I557" s="812"/>
      <c r="J557" s="810"/>
      <c r="K557" s="808"/>
      <c r="L557" s="813"/>
      <c r="M557" s="810"/>
      <c r="N557" s="808"/>
      <c r="O557" s="808"/>
      <c r="P557" s="808"/>
      <c r="Q557" s="809"/>
      <c r="R557" s="810"/>
      <c r="S557" s="810"/>
      <c r="T557" s="810"/>
      <c r="U557" s="810"/>
      <c r="V557" s="810"/>
      <c r="W557" s="810"/>
      <c r="X557" s="810"/>
      <c r="Y557" s="810"/>
      <c r="Z557" s="810"/>
      <c r="AA557" s="810"/>
    </row>
    <row r="558" spans="1:27" ht="12.75">
      <c r="A558" s="810"/>
      <c r="B558" s="809"/>
      <c r="C558" s="808"/>
      <c r="D558" s="808"/>
      <c r="E558" s="810"/>
      <c r="F558" s="810"/>
      <c r="G558" s="810"/>
      <c r="H558" s="811"/>
      <c r="I558" s="812"/>
      <c r="J558" s="810"/>
      <c r="K558" s="808"/>
      <c r="L558" s="813"/>
      <c r="M558" s="810"/>
      <c r="N558" s="808"/>
      <c r="O558" s="808"/>
      <c r="P558" s="808"/>
      <c r="Q558" s="809"/>
      <c r="R558" s="810"/>
      <c r="S558" s="810"/>
      <c r="T558" s="810"/>
      <c r="U558" s="810"/>
      <c r="V558" s="810"/>
      <c r="W558" s="810"/>
      <c r="X558" s="810"/>
      <c r="Y558" s="810"/>
      <c r="Z558" s="810"/>
      <c r="AA558" s="810"/>
    </row>
    <row r="559" spans="1:27" ht="12.75">
      <c r="A559" s="810"/>
      <c r="B559" s="809"/>
      <c r="C559" s="808"/>
      <c r="D559" s="808"/>
      <c r="E559" s="810"/>
      <c r="F559" s="810"/>
      <c r="G559" s="810"/>
      <c r="H559" s="811"/>
      <c r="I559" s="812"/>
      <c r="J559" s="810"/>
      <c r="K559" s="808"/>
      <c r="L559" s="813"/>
      <c r="M559" s="810"/>
      <c r="N559" s="808"/>
      <c r="O559" s="808"/>
      <c r="P559" s="808"/>
      <c r="Q559" s="809"/>
      <c r="R559" s="810"/>
      <c r="S559" s="810"/>
      <c r="T559" s="810"/>
      <c r="U559" s="810"/>
      <c r="V559" s="810"/>
      <c r="W559" s="810"/>
      <c r="X559" s="810"/>
      <c r="Y559" s="810"/>
      <c r="Z559" s="810"/>
      <c r="AA559" s="810"/>
    </row>
    <row r="560" spans="1:27" ht="12.75">
      <c r="A560" s="810"/>
      <c r="B560" s="809"/>
      <c r="C560" s="808"/>
      <c r="D560" s="808"/>
      <c r="E560" s="810"/>
      <c r="F560" s="810"/>
      <c r="G560" s="810"/>
      <c r="H560" s="811"/>
      <c r="I560" s="812"/>
      <c r="J560" s="810"/>
      <c r="K560" s="808"/>
      <c r="L560" s="813"/>
      <c r="M560" s="810"/>
      <c r="N560" s="808"/>
      <c r="O560" s="808"/>
      <c r="P560" s="808"/>
      <c r="Q560" s="809"/>
      <c r="R560" s="810"/>
      <c r="S560" s="810"/>
      <c r="T560" s="810"/>
      <c r="U560" s="810"/>
      <c r="V560" s="810"/>
      <c r="W560" s="810"/>
      <c r="X560" s="810"/>
      <c r="Y560" s="810"/>
      <c r="Z560" s="810"/>
      <c r="AA560" s="810"/>
    </row>
    <row r="561" spans="1:27" ht="12.75">
      <c r="A561" s="810"/>
      <c r="B561" s="809"/>
      <c r="C561" s="808"/>
      <c r="D561" s="808"/>
      <c r="E561" s="810"/>
      <c r="F561" s="810"/>
      <c r="G561" s="810"/>
      <c r="H561" s="811"/>
      <c r="I561" s="812"/>
      <c r="J561" s="810"/>
      <c r="K561" s="808"/>
      <c r="L561" s="813"/>
      <c r="M561" s="810"/>
      <c r="N561" s="808"/>
      <c r="O561" s="808"/>
      <c r="P561" s="808"/>
      <c r="Q561" s="809"/>
      <c r="R561" s="810"/>
      <c r="S561" s="810"/>
      <c r="T561" s="810"/>
      <c r="U561" s="810"/>
      <c r="V561" s="810"/>
      <c r="W561" s="810"/>
      <c r="X561" s="810"/>
      <c r="Y561" s="810"/>
      <c r="Z561" s="810"/>
      <c r="AA561" s="810"/>
    </row>
    <row r="562" spans="1:27" ht="12.75">
      <c r="A562" s="810"/>
      <c r="B562" s="809"/>
      <c r="C562" s="808"/>
      <c r="D562" s="808"/>
      <c r="E562" s="810"/>
      <c r="F562" s="810"/>
      <c r="G562" s="810"/>
      <c r="H562" s="811"/>
      <c r="I562" s="812"/>
      <c r="J562" s="810"/>
      <c r="K562" s="808"/>
      <c r="L562" s="813"/>
      <c r="M562" s="810"/>
      <c r="N562" s="808"/>
      <c r="O562" s="808"/>
      <c r="P562" s="808"/>
      <c r="Q562" s="809"/>
      <c r="R562" s="810"/>
      <c r="S562" s="810"/>
      <c r="T562" s="810"/>
      <c r="U562" s="810"/>
      <c r="V562" s="810"/>
      <c r="W562" s="810"/>
      <c r="X562" s="810"/>
      <c r="Y562" s="810"/>
      <c r="Z562" s="810"/>
      <c r="AA562" s="810"/>
    </row>
    <row r="563" spans="1:27" ht="12.75">
      <c r="A563" s="810"/>
      <c r="B563" s="809"/>
      <c r="C563" s="808"/>
      <c r="D563" s="808"/>
      <c r="E563" s="810"/>
      <c r="F563" s="810"/>
      <c r="G563" s="810"/>
      <c r="H563" s="811"/>
      <c r="I563" s="812"/>
      <c r="J563" s="810"/>
      <c r="K563" s="808"/>
      <c r="L563" s="813"/>
      <c r="M563" s="810"/>
      <c r="N563" s="808"/>
      <c r="O563" s="808"/>
      <c r="P563" s="808"/>
      <c r="Q563" s="809"/>
      <c r="R563" s="810"/>
      <c r="S563" s="810"/>
      <c r="T563" s="810"/>
      <c r="U563" s="810"/>
      <c r="V563" s="810"/>
      <c r="W563" s="810"/>
      <c r="X563" s="810"/>
      <c r="Y563" s="810"/>
      <c r="Z563" s="810"/>
      <c r="AA563" s="810"/>
    </row>
    <row r="564" spans="1:27" ht="12.75">
      <c r="A564" s="810"/>
      <c r="B564" s="809"/>
      <c r="C564" s="808"/>
      <c r="D564" s="808"/>
      <c r="E564" s="810"/>
      <c r="F564" s="810"/>
      <c r="G564" s="810"/>
      <c r="H564" s="811"/>
      <c r="I564" s="812"/>
      <c r="J564" s="810"/>
      <c r="K564" s="808"/>
      <c r="L564" s="813"/>
      <c r="M564" s="810"/>
      <c r="N564" s="808"/>
      <c r="O564" s="808"/>
      <c r="P564" s="808"/>
      <c r="Q564" s="809"/>
      <c r="R564" s="810"/>
      <c r="S564" s="810"/>
      <c r="T564" s="810"/>
      <c r="U564" s="810"/>
      <c r="V564" s="810"/>
      <c r="W564" s="810"/>
      <c r="X564" s="810"/>
      <c r="Y564" s="810"/>
      <c r="Z564" s="810"/>
      <c r="AA564" s="810"/>
    </row>
    <row r="565" spans="1:27" ht="12.75">
      <c r="A565" s="810"/>
      <c r="B565" s="809"/>
      <c r="C565" s="808"/>
      <c r="D565" s="808"/>
      <c r="E565" s="810"/>
      <c r="F565" s="810"/>
      <c r="G565" s="810"/>
      <c r="H565" s="811"/>
      <c r="I565" s="812"/>
      <c r="J565" s="810"/>
      <c r="K565" s="808"/>
      <c r="L565" s="813"/>
      <c r="M565" s="810"/>
      <c r="N565" s="808"/>
      <c r="O565" s="808"/>
      <c r="P565" s="808"/>
      <c r="Q565" s="809"/>
      <c r="R565" s="810"/>
      <c r="S565" s="810"/>
      <c r="T565" s="810"/>
      <c r="U565" s="810"/>
      <c r="V565" s="810"/>
      <c r="W565" s="810"/>
      <c r="X565" s="810"/>
      <c r="Y565" s="810"/>
      <c r="Z565" s="810"/>
      <c r="AA565" s="810"/>
    </row>
    <row r="566" spans="1:27" ht="12.75">
      <c r="A566" s="810"/>
      <c r="B566" s="809"/>
      <c r="C566" s="808"/>
      <c r="D566" s="808"/>
      <c r="E566" s="810"/>
      <c r="F566" s="810"/>
      <c r="G566" s="810"/>
      <c r="H566" s="811"/>
      <c r="I566" s="812"/>
      <c r="J566" s="810"/>
      <c r="K566" s="808"/>
      <c r="L566" s="813"/>
      <c r="M566" s="810"/>
      <c r="N566" s="808"/>
      <c r="O566" s="808"/>
      <c r="P566" s="808"/>
      <c r="Q566" s="809"/>
      <c r="R566" s="810"/>
      <c r="S566" s="810"/>
      <c r="T566" s="810"/>
      <c r="U566" s="810"/>
      <c r="V566" s="810"/>
      <c r="W566" s="810"/>
      <c r="X566" s="810"/>
      <c r="Y566" s="810"/>
      <c r="Z566" s="810"/>
      <c r="AA566" s="810"/>
    </row>
    <row r="567" spans="1:27" ht="12.75">
      <c r="A567" s="810"/>
      <c r="B567" s="809"/>
      <c r="C567" s="808"/>
      <c r="D567" s="808"/>
      <c r="E567" s="810"/>
      <c r="F567" s="810"/>
      <c r="G567" s="810"/>
      <c r="H567" s="811"/>
      <c r="I567" s="812"/>
      <c r="J567" s="810"/>
      <c r="K567" s="808"/>
      <c r="L567" s="813"/>
      <c r="M567" s="810"/>
      <c r="N567" s="808"/>
      <c r="O567" s="808"/>
      <c r="P567" s="808"/>
      <c r="Q567" s="809"/>
      <c r="R567" s="810"/>
      <c r="S567" s="810"/>
      <c r="T567" s="810"/>
      <c r="U567" s="810"/>
      <c r="V567" s="810"/>
      <c r="W567" s="810"/>
      <c r="X567" s="810"/>
      <c r="Y567" s="810"/>
      <c r="Z567" s="810"/>
      <c r="AA567" s="810"/>
    </row>
    <row r="568" spans="1:27" ht="12.75">
      <c r="A568" s="810"/>
      <c r="B568" s="809"/>
      <c r="C568" s="808"/>
      <c r="D568" s="808"/>
      <c r="E568" s="810"/>
      <c r="F568" s="810"/>
      <c r="G568" s="810"/>
      <c r="H568" s="811"/>
      <c r="I568" s="812"/>
      <c r="J568" s="810"/>
      <c r="K568" s="808"/>
      <c r="L568" s="813"/>
      <c r="M568" s="810"/>
      <c r="N568" s="808"/>
      <c r="O568" s="808"/>
      <c r="P568" s="808"/>
      <c r="Q568" s="809"/>
      <c r="R568" s="810"/>
      <c r="S568" s="810"/>
      <c r="T568" s="810"/>
      <c r="U568" s="810"/>
      <c r="V568" s="810"/>
      <c r="W568" s="810"/>
      <c r="X568" s="810"/>
      <c r="Y568" s="810"/>
      <c r="Z568" s="810"/>
      <c r="AA568" s="810"/>
    </row>
    <row r="569" spans="1:27" ht="12.75">
      <c r="A569" s="810"/>
      <c r="B569" s="809"/>
      <c r="C569" s="808"/>
      <c r="D569" s="808"/>
      <c r="E569" s="810"/>
      <c r="F569" s="810"/>
      <c r="G569" s="810"/>
      <c r="H569" s="811"/>
      <c r="I569" s="812"/>
      <c r="J569" s="810"/>
      <c r="K569" s="808"/>
      <c r="L569" s="813"/>
      <c r="M569" s="810"/>
      <c r="N569" s="808"/>
      <c r="O569" s="808"/>
      <c r="P569" s="808"/>
      <c r="Q569" s="809"/>
      <c r="R569" s="810"/>
      <c r="S569" s="810"/>
      <c r="T569" s="810"/>
      <c r="U569" s="810"/>
      <c r="V569" s="810"/>
      <c r="W569" s="810"/>
      <c r="X569" s="810"/>
      <c r="Y569" s="810"/>
      <c r="Z569" s="810"/>
      <c r="AA569" s="810"/>
    </row>
    <row r="570" spans="1:27" ht="12.75">
      <c r="A570" s="810"/>
      <c r="B570" s="809"/>
      <c r="C570" s="808"/>
      <c r="D570" s="808"/>
      <c r="E570" s="810"/>
      <c r="F570" s="810"/>
      <c r="G570" s="810"/>
      <c r="H570" s="811"/>
      <c r="I570" s="812"/>
      <c r="J570" s="810"/>
      <c r="K570" s="808"/>
      <c r="L570" s="813"/>
      <c r="M570" s="810"/>
      <c r="N570" s="808"/>
      <c r="O570" s="808"/>
      <c r="P570" s="808"/>
      <c r="Q570" s="809"/>
      <c r="R570" s="810"/>
      <c r="S570" s="810"/>
      <c r="T570" s="810"/>
      <c r="U570" s="810"/>
      <c r="V570" s="810"/>
      <c r="W570" s="810"/>
      <c r="X570" s="810"/>
      <c r="Y570" s="810"/>
      <c r="Z570" s="810"/>
      <c r="AA570" s="810"/>
    </row>
    <row r="571" spans="1:27" ht="12.75">
      <c r="A571" s="810"/>
      <c r="B571" s="809"/>
      <c r="C571" s="808"/>
      <c r="D571" s="808"/>
      <c r="E571" s="810"/>
      <c r="F571" s="810"/>
      <c r="G571" s="810"/>
      <c r="H571" s="811"/>
      <c r="I571" s="812"/>
      <c r="J571" s="810"/>
      <c r="K571" s="808"/>
      <c r="L571" s="813"/>
      <c r="M571" s="810"/>
      <c r="N571" s="808"/>
      <c r="O571" s="808"/>
      <c r="P571" s="808"/>
      <c r="Q571" s="809"/>
      <c r="R571" s="810"/>
      <c r="S571" s="810"/>
      <c r="T571" s="810"/>
      <c r="U571" s="810"/>
      <c r="V571" s="810"/>
      <c r="W571" s="810"/>
      <c r="X571" s="810"/>
      <c r="Y571" s="810"/>
      <c r="Z571" s="810"/>
      <c r="AA571" s="810"/>
    </row>
    <row r="572" spans="1:27" ht="12.75">
      <c r="A572" s="810"/>
      <c r="B572" s="809"/>
      <c r="C572" s="808"/>
      <c r="D572" s="808"/>
      <c r="E572" s="810"/>
      <c r="F572" s="810"/>
      <c r="G572" s="810"/>
      <c r="H572" s="811"/>
      <c r="I572" s="812"/>
      <c r="J572" s="810"/>
      <c r="K572" s="808"/>
      <c r="L572" s="813"/>
      <c r="M572" s="810"/>
      <c r="N572" s="808"/>
      <c r="O572" s="808"/>
      <c r="P572" s="808"/>
      <c r="Q572" s="809"/>
      <c r="R572" s="810"/>
      <c r="S572" s="810"/>
      <c r="T572" s="810"/>
      <c r="U572" s="810"/>
      <c r="V572" s="810"/>
      <c r="W572" s="810"/>
      <c r="X572" s="810"/>
      <c r="Y572" s="810"/>
      <c r="Z572" s="810"/>
      <c r="AA572" s="810"/>
    </row>
    <row r="573" spans="1:27" ht="12.75">
      <c r="A573" s="810"/>
      <c r="B573" s="809"/>
      <c r="C573" s="808"/>
      <c r="D573" s="808"/>
      <c r="E573" s="810"/>
      <c r="F573" s="810"/>
      <c r="G573" s="810"/>
      <c r="H573" s="811"/>
      <c r="I573" s="812"/>
      <c r="J573" s="810"/>
      <c r="K573" s="808"/>
      <c r="L573" s="813"/>
      <c r="M573" s="810"/>
      <c r="N573" s="808"/>
      <c r="O573" s="808"/>
      <c r="P573" s="808"/>
      <c r="Q573" s="809"/>
      <c r="R573" s="810"/>
      <c r="S573" s="810"/>
      <c r="T573" s="810"/>
      <c r="U573" s="810"/>
      <c r="V573" s="810"/>
      <c r="W573" s="810"/>
      <c r="X573" s="810"/>
      <c r="Y573" s="810"/>
      <c r="Z573" s="810"/>
      <c r="AA573" s="810"/>
    </row>
    <row r="574" spans="1:27" ht="12.75">
      <c r="A574" s="810"/>
      <c r="B574" s="809"/>
      <c r="C574" s="808"/>
      <c r="D574" s="808"/>
      <c r="E574" s="810"/>
      <c r="F574" s="810"/>
      <c r="G574" s="810"/>
      <c r="H574" s="811"/>
      <c r="I574" s="812"/>
      <c r="J574" s="810"/>
      <c r="K574" s="808"/>
      <c r="L574" s="813"/>
      <c r="M574" s="810"/>
      <c r="N574" s="808"/>
      <c r="O574" s="808"/>
      <c r="P574" s="808"/>
      <c r="Q574" s="809"/>
      <c r="R574" s="810"/>
      <c r="S574" s="810"/>
      <c r="T574" s="810"/>
      <c r="U574" s="810"/>
      <c r="V574" s="810"/>
      <c r="W574" s="810"/>
      <c r="X574" s="810"/>
      <c r="Y574" s="810"/>
      <c r="Z574" s="810"/>
      <c r="AA574" s="810"/>
    </row>
    <row r="575" spans="1:27" ht="12.75">
      <c r="A575" s="810"/>
      <c r="B575" s="809"/>
      <c r="C575" s="808"/>
      <c r="D575" s="808"/>
      <c r="E575" s="810"/>
      <c r="F575" s="810"/>
      <c r="G575" s="810"/>
      <c r="H575" s="811"/>
      <c r="I575" s="812"/>
      <c r="J575" s="810"/>
      <c r="K575" s="808"/>
      <c r="L575" s="813"/>
      <c r="M575" s="810"/>
      <c r="N575" s="808"/>
      <c r="O575" s="808"/>
      <c r="P575" s="808"/>
      <c r="Q575" s="809"/>
      <c r="R575" s="810"/>
      <c r="S575" s="810"/>
      <c r="T575" s="810"/>
      <c r="U575" s="810"/>
      <c r="V575" s="810"/>
      <c r="W575" s="810"/>
      <c r="X575" s="810"/>
      <c r="Y575" s="810"/>
      <c r="Z575" s="810"/>
      <c r="AA575" s="810"/>
    </row>
    <row r="576" spans="1:27" ht="12.75">
      <c r="A576" s="810"/>
      <c r="B576" s="809"/>
      <c r="C576" s="808"/>
      <c r="D576" s="808"/>
      <c r="E576" s="810"/>
      <c r="F576" s="810"/>
      <c r="G576" s="810"/>
      <c r="H576" s="811"/>
      <c r="I576" s="812"/>
      <c r="J576" s="810"/>
      <c r="K576" s="808"/>
      <c r="L576" s="813"/>
      <c r="M576" s="810"/>
      <c r="N576" s="808"/>
      <c r="O576" s="808"/>
      <c r="P576" s="808"/>
      <c r="Q576" s="809"/>
      <c r="R576" s="810"/>
      <c r="S576" s="810"/>
      <c r="T576" s="810"/>
      <c r="U576" s="810"/>
      <c r="V576" s="810"/>
      <c r="W576" s="810"/>
      <c r="X576" s="810"/>
      <c r="Y576" s="810"/>
      <c r="Z576" s="810"/>
      <c r="AA576" s="810"/>
    </row>
    <row r="577" spans="1:27" ht="12.75">
      <c r="A577" s="810"/>
      <c r="B577" s="809"/>
      <c r="C577" s="808"/>
      <c r="D577" s="808"/>
      <c r="E577" s="810"/>
      <c r="F577" s="810"/>
      <c r="G577" s="810"/>
      <c r="H577" s="811"/>
      <c r="I577" s="812"/>
      <c r="J577" s="810"/>
      <c r="K577" s="808"/>
      <c r="L577" s="813"/>
      <c r="M577" s="810"/>
      <c r="N577" s="808"/>
      <c r="O577" s="808"/>
      <c r="P577" s="808"/>
      <c r="Q577" s="809"/>
      <c r="R577" s="810"/>
      <c r="S577" s="810"/>
      <c r="T577" s="810"/>
      <c r="U577" s="810"/>
      <c r="V577" s="810"/>
      <c r="W577" s="810"/>
      <c r="X577" s="810"/>
      <c r="Y577" s="810"/>
      <c r="Z577" s="810"/>
      <c r="AA577" s="810"/>
    </row>
    <row r="578" spans="1:27" ht="12.75">
      <c r="A578" s="810"/>
      <c r="B578" s="809"/>
      <c r="C578" s="808"/>
      <c r="D578" s="808"/>
      <c r="E578" s="810"/>
      <c r="F578" s="810"/>
      <c r="G578" s="810"/>
      <c r="H578" s="811"/>
      <c r="I578" s="812"/>
      <c r="J578" s="810"/>
      <c r="K578" s="808"/>
      <c r="L578" s="813"/>
      <c r="M578" s="810"/>
      <c r="N578" s="808"/>
      <c r="O578" s="808"/>
      <c r="P578" s="808"/>
      <c r="Q578" s="809"/>
      <c r="R578" s="810"/>
      <c r="S578" s="810"/>
      <c r="T578" s="810"/>
      <c r="U578" s="810"/>
      <c r="V578" s="810"/>
      <c r="W578" s="810"/>
      <c r="X578" s="810"/>
      <c r="Y578" s="810"/>
      <c r="Z578" s="810"/>
      <c r="AA578" s="810"/>
    </row>
    <row r="579" spans="1:27" ht="12.75">
      <c r="A579" s="810"/>
      <c r="B579" s="809"/>
      <c r="C579" s="808"/>
      <c r="D579" s="808"/>
      <c r="E579" s="810"/>
      <c r="F579" s="810"/>
      <c r="G579" s="810"/>
      <c r="H579" s="811"/>
      <c r="I579" s="812"/>
      <c r="J579" s="810"/>
      <c r="K579" s="808"/>
      <c r="L579" s="813"/>
      <c r="M579" s="810"/>
      <c r="N579" s="808"/>
      <c r="O579" s="808"/>
      <c r="P579" s="808"/>
      <c r="Q579" s="809"/>
      <c r="R579" s="810"/>
      <c r="S579" s="810"/>
      <c r="T579" s="810"/>
      <c r="U579" s="810"/>
      <c r="V579" s="810"/>
      <c r="W579" s="810"/>
      <c r="X579" s="810"/>
      <c r="Y579" s="810"/>
      <c r="Z579" s="810"/>
      <c r="AA579" s="810"/>
    </row>
    <row r="580" spans="1:27" ht="12.75">
      <c r="A580" s="810"/>
      <c r="B580" s="809"/>
      <c r="C580" s="808"/>
      <c r="D580" s="808"/>
      <c r="E580" s="810"/>
      <c r="F580" s="810"/>
      <c r="G580" s="810"/>
      <c r="H580" s="811"/>
      <c r="I580" s="812"/>
      <c r="J580" s="810"/>
      <c r="K580" s="808"/>
      <c r="L580" s="813"/>
      <c r="M580" s="810"/>
      <c r="N580" s="808"/>
      <c r="O580" s="808"/>
      <c r="P580" s="808"/>
      <c r="Q580" s="809"/>
      <c r="R580" s="810"/>
      <c r="S580" s="810"/>
      <c r="T580" s="810"/>
      <c r="U580" s="810"/>
      <c r="V580" s="810"/>
      <c r="W580" s="810"/>
      <c r="X580" s="810"/>
      <c r="Y580" s="810"/>
      <c r="Z580" s="810"/>
      <c r="AA580" s="810"/>
    </row>
    <row r="581" spans="1:27" ht="12.75">
      <c r="A581" s="810"/>
      <c r="B581" s="809"/>
      <c r="C581" s="808"/>
      <c r="D581" s="808"/>
      <c r="E581" s="810"/>
      <c r="F581" s="810"/>
      <c r="G581" s="810"/>
      <c r="H581" s="811"/>
      <c r="I581" s="812"/>
      <c r="J581" s="810"/>
      <c r="K581" s="808"/>
      <c r="L581" s="813"/>
      <c r="M581" s="810"/>
      <c r="N581" s="808"/>
      <c r="O581" s="808"/>
      <c r="P581" s="808"/>
      <c r="Q581" s="809"/>
      <c r="R581" s="810"/>
      <c r="S581" s="810"/>
      <c r="T581" s="810"/>
      <c r="U581" s="810"/>
      <c r="V581" s="810"/>
      <c r="W581" s="810"/>
      <c r="X581" s="810"/>
      <c r="Y581" s="810"/>
      <c r="Z581" s="810"/>
      <c r="AA581" s="810"/>
    </row>
    <row r="582" spans="1:27" ht="12.75">
      <c r="A582" s="810"/>
      <c r="B582" s="809"/>
      <c r="C582" s="808"/>
      <c r="D582" s="808"/>
      <c r="E582" s="810"/>
      <c r="F582" s="810"/>
      <c r="G582" s="810"/>
      <c r="H582" s="811"/>
      <c r="I582" s="812"/>
      <c r="J582" s="810"/>
      <c r="K582" s="808"/>
      <c r="L582" s="813"/>
      <c r="M582" s="810"/>
      <c r="N582" s="808"/>
      <c r="O582" s="808"/>
      <c r="P582" s="808"/>
      <c r="Q582" s="809"/>
      <c r="R582" s="810"/>
      <c r="S582" s="810"/>
      <c r="T582" s="810"/>
      <c r="U582" s="810"/>
      <c r="V582" s="810"/>
      <c r="W582" s="810"/>
      <c r="X582" s="810"/>
      <c r="Y582" s="810"/>
      <c r="Z582" s="810"/>
      <c r="AA582" s="810"/>
    </row>
    <row r="583" spans="1:27" ht="12.75">
      <c r="A583" s="810"/>
      <c r="B583" s="809"/>
      <c r="C583" s="808"/>
      <c r="D583" s="808"/>
      <c r="E583" s="810"/>
      <c r="F583" s="810"/>
      <c r="G583" s="810"/>
      <c r="H583" s="811"/>
      <c r="I583" s="812"/>
      <c r="J583" s="810"/>
      <c r="K583" s="808"/>
      <c r="L583" s="813"/>
      <c r="M583" s="810"/>
      <c r="N583" s="808"/>
      <c r="O583" s="808"/>
      <c r="P583" s="808"/>
      <c r="Q583" s="809"/>
      <c r="R583" s="810"/>
      <c r="S583" s="810"/>
      <c r="T583" s="810"/>
      <c r="U583" s="810"/>
      <c r="V583" s="810"/>
      <c r="W583" s="810"/>
      <c r="X583" s="810"/>
      <c r="Y583" s="810"/>
      <c r="Z583" s="810"/>
      <c r="AA583" s="810"/>
    </row>
    <row r="584" spans="1:27" ht="12.75">
      <c r="A584" s="810"/>
      <c r="B584" s="809"/>
      <c r="C584" s="808"/>
      <c r="D584" s="808"/>
      <c r="E584" s="810"/>
      <c r="F584" s="810"/>
      <c r="G584" s="810"/>
      <c r="H584" s="811"/>
      <c r="I584" s="812"/>
      <c r="J584" s="810"/>
      <c r="K584" s="808"/>
      <c r="L584" s="813"/>
      <c r="M584" s="810"/>
      <c r="N584" s="808"/>
      <c r="O584" s="808"/>
      <c r="P584" s="808"/>
      <c r="Q584" s="809"/>
      <c r="R584" s="810"/>
      <c r="S584" s="810"/>
      <c r="T584" s="810"/>
      <c r="U584" s="810"/>
      <c r="V584" s="810"/>
      <c r="W584" s="810"/>
      <c r="X584" s="810"/>
      <c r="Y584" s="810"/>
      <c r="Z584" s="810"/>
      <c r="AA584" s="810"/>
    </row>
    <row r="585" spans="1:27" ht="12.75">
      <c r="A585" s="810"/>
      <c r="B585" s="809"/>
      <c r="C585" s="808"/>
      <c r="D585" s="808"/>
      <c r="E585" s="810"/>
      <c r="F585" s="810"/>
      <c r="G585" s="810"/>
      <c r="H585" s="811"/>
      <c r="I585" s="812"/>
      <c r="J585" s="810"/>
      <c r="K585" s="808"/>
      <c r="L585" s="813"/>
      <c r="M585" s="810"/>
      <c r="N585" s="808"/>
      <c r="O585" s="808"/>
      <c r="P585" s="808"/>
      <c r="Q585" s="809"/>
      <c r="R585" s="810"/>
      <c r="S585" s="810"/>
      <c r="T585" s="810"/>
      <c r="U585" s="810"/>
      <c r="V585" s="810"/>
      <c r="W585" s="810"/>
      <c r="X585" s="810"/>
      <c r="Y585" s="810"/>
      <c r="Z585" s="810"/>
      <c r="AA585" s="810"/>
    </row>
    <row r="586" spans="1:27" ht="12.75">
      <c r="A586" s="810"/>
      <c r="B586" s="809"/>
      <c r="C586" s="808"/>
      <c r="D586" s="808"/>
      <c r="E586" s="810"/>
      <c r="F586" s="810"/>
      <c r="G586" s="810"/>
      <c r="H586" s="811"/>
      <c r="I586" s="812"/>
      <c r="J586" s="810"/>
      <c r="K586" s="808"/>
      <c r="L586" s="813"/>
      <c r="M586" s="810"/>
      <c r="N586" s="808"/>
      <c r="O586" s="808"/>
      <c r="P586" s="808"/>
      <c r="Q586" s="809"/>
      <c r="R586" s="810"/>
      <c r="S586" s="810"/>
      <c r="T586" s="810"/>
      <c r="U586" s="810"/>
      <c r="V586" s="810"/>
      <c r="W586" s="810"/>
      <c r="X586" s="810"/>
      <c r="Y586" s="810"/>
      <c r="Z586" s="810"/>
      <c r="AA586" s="810"/>
    </row>
    <row r="587" spans="1:27" ht="12.75">
      <c r="A587" s="810"/>
      <c r="B587" s="809"/>
      <c r="C587" s="808"/>
      <c r="D587" s="808"/>
      <c r="E587" s="810"/>
      <c r="F587" s="810"/>
      <c r="G587" s="810"/>
      <c r="H587" s="811"/>
      <c r="I587" s="812"/>
      <c r="J587" s="810"/>
      <c r="K587" s="808"/>
      <c r="L587" s="813"/>
      <c r="M587" s="810"/>
      <c r="N587" s="808"/>
      <c r="O587" s="808"/>
      <c r="P587" s="808"/>
      <c r="Q587" s="809"/>
      <c r="R587" s="810"/>
      <c r="S587" s="810"/>
      <c r="T587" s="810"/>
      <c r="U587" s="810"/>
      <c r="V587" s="810"/>
      <c r="W587" s="810"/>
      <c r="X587" s="810"/>
      <c r="Y587" s="810"/>
      <c r="Z587" s="810"/>
      <c r="AA587" s="810"/>
    </row>
    <row r="588" spans="1:27" ht="12.75">
      <c r="A588" s="810"/>
      <c r="B588" s="809"/>
      <c r="C588" s="808"/>
      <c r="D588" s="808"/>
      <c r="E588" s="810"/>
      <c r="F588" s="810"/>
      <c r="G588" s="810"/>
      <c r="H588" s="811"/>
      <c r="I588" s="812"/>
      <c r="J588" s="810"/>
      <c r="K588" s="808"/>
      <c r="L588" s="813"/>
      <c r="M588" s="810"/>
      <c r="N588" s="808"/>
      <c r="O588" s="808"/>
      <c r="P588" s="808"/>
      <c r="Q588" s="809"/>
      <c r="R588" s="810"/>
      <c r="S588" s="810"/>
      <c r="T588" s="810"/>
      <c r="U588" s="810"/>
      <c r="V588" s="810"/>
      <c r="W588" s="810"/>
      <c r="X588" s="810"/>
      <c r="Y588" s="810"/>
      <c r="Z588" s="810"/>
      <c r="AA588" s="810"/>
    </row>
    <row r="589" spans="1:27" ht="12.75">
      <c r="A589" s="810"/>
      <c r="B589" s="809"/>
      <c r="C589" s="808"/>
      <c r="D589" s="808"/>
      <c r="E589" s="810"/>
      <c r="F589" s="810"/>
      <c r="G589" s="810"/>
      <c r="H589" s="811"/>
      <c r="I589" s="812"/>
      <c r="J589" s="810"/>
      <c r="K589" s="808"/>
      <c r="L589" s="813"/>
      <c r="M589" s="810"/>
      <c r="N589" s="808"/>
      <c r="O589" s="808"/>
      <c r="P589" s="808"/>
      <c r="Q589" s="809"/>
      <c r="R589" s="810"/>
      <c r="S589" s="810"/>
      <c r="T589" s="810"/>
      <c r="U589" s="810"/>
      <c r="V589" s="810"/>
      <c r="W589" s="810"/>
      <c r="X589" s="810"/>
      <c r="Y589" s="810"/>
      <c r="Z589" s="810"/>
      <c r="AA589" s="810"/>
    </row>
    <row r="590" spans="1:27" ht="12.75">
      <c r="A590" s="810"/>
      <c r="B590" s="809"/>
      <c r="C590" s="808"/>
      <c r="D590" s="808"/>
      <c r="E590" s="810"/>
      <c r="F590" s="810"/>
      <c r="G590" s="810"/>
      <c r="H590" s="811"/>
      <c r="I590" s="812"/>
      <c r="J590" s="810"/>
      <c r="K590" s="808"/>
      <c r="L590" s="813"/>
      <c r="M590" s="810"/>
      <c r="N590" s="808"/>
      <c r="O590" s="808"/>
      <c r="P590" s="808"/>
      <c r="Q590" s="809"/>
      <c r="R590" s="810"/>
      <c r="S590" s="810"/>
      <c r="T590" s="810"/>
      <c r="U590" s="810"/>
      <c r="V590" s="810"/>
      <c r="W590" s="810"/>
      <c r="X590" s="810"/>
      <c r="Y590" s="810"/>
      <c r="Z590" s="810"/>
      <c r="AA590" s="810"/>
    </row>
    <row r="591" spans="1:27" ht="12.75">
      <c r="A591" s="810"/>
      <c r="B591" s="809"/>
      <c r="C591" s="808"/>
      <c r="D591" s="808"/>
      <c r="E591" s="810"/>
      <c r="F591" s="810"/>
      <c r="G591" s="810"/>
      <c r="H591" s="811"/>
      <c r="I591" s="812"/>
      <c r="J591" s="810"/>
      <c r="K591" s="808"/>
      <c r="L591" s="813"/>
      <c r="M591" s="810"/>
      <c r="N591" s="808"/>
      <c r="O591" s="808"/>
      <c r="P591" s="808"/>
      <c r="Q591" s="809"/>
      <c r="R591" s="810"/>
      <c r="S591" s="810"/>
      <c r="T591" s="810"/>
      <c r="U591" s="810"/>
      <c r="V591" s="810"/>
      <c r="W591" s="810"/>
      <c r="X591" s="810"/>
      <c r="Y591" s="810"/>
      <c r="Z591" s="810"/>
      <c r="AA591" s="810"/>
    </row>
    <row r="592" spans="1:27" ht="12.75">
      <c r="A592" s="810"/>
      <c r="B592" s="809"/>
      <c r="C592" s="808"/>
      <c r="D592" s="808"/>
      <c r="E592" s="810"/>
      <c r="F592" s="810"/>
      <c r="G592" s="810"/>
      <c r="H592" s="811"/>
      <c r="I592" s="812"/>
      <c r="J592" s="810"/>
      <c r="K592" s="808"/>
      <c r="L592" s="813"/>
      <c r="M592" s="810"/>
      <c r="N592" s="808"/>
      <c r="O592" s="808"/>
      <c r="P592" s="808"/>
      <c r="Q592" s="809"/>
      <c r="R592" s="810"/>
      <c r="S592" s="810"/>
      <c r="T592" s="810"/>
      <c r="U592" s="810"/>
      <c r="V592" s="810"/>
      <c r="W592" s="810"/>
      <c r="X592" s="810"/>
      <c r="Y592" s="810"/>
      <c r="Z592" s="810"/>
      <c r="AA592" s="810"/>
    </row>
    <row r="593" spans="1:27" ht="12.75">
      <c r="A593" s="810"/>
      <c r="B593" s="809"/>
      <c r="C593" s="808"/>
      <c r="D593" s="808"/>
      <c r="E593" s="810"/>
      <c r="F593" s="810"/>
      <c r="G593" s="810"/>
      <c r="H593" s="811"/>
      <c r="I593" s="812"/>
      <c r="J593" s="810"/>
      <c r="K593" s="808"/>
      <c r="L593" s="813"/>
      <c r="M593" s="810"/>
      <c r="N593" s="808"/>
      <c r="O593" s="808"/>
      <c r="P593" s="808"/>
      <c r="Q593" s="809"/>
      <c r="R593" s="810"/>
      <c r="S593" s="810"/>
      <c r="T593" s="810"/>
      <c r="U593" s="810"/>
      <c r="V593" s="810"/>
      <c r="W593" s="810"/>
      <c r="X593" s="810"/>
      <c r="Y593" s="810"/>
      <c r="Z593" s="810"/>
      <c r="AA593" s="810"/>
    </row>
    <row r="594" spans="1:27" ht="12.75">
      <c r="A594" s="810"/>
      <c r="B594" s="809"/>
      <c r="C594" s="808"/>
      <c r="D594" s="808"/>
      <c r="E594" s="810"/>
      <c r="F594" s="810"/>
      <c r="G594" s="810"/>
      <c r="H594" s="811"/>
      <c r="I594" s="812"/>
      <c r="J594" s="810"/>
      <c r="K594" s="808"/>
      <c r="L594" s="813"/>
      <c r="M594" s="810"/>
      <c r="N594" s="808"/>
      <c r="O594" s="808"/>
      <c r="P594" s="808"/>
      <c r="Q594" s="809"/>
      <c r="R594" s="810"/>
      <c r="S594" s="810"/>
      <c r="T594" s="810"/>
      <c r="U594" s="810"/>
      <c r="V594" s="810"/>
      <c r="W594" s="810"/>
      <c r="X594" s="810"/>
      <c r="Y594" s="810"/>
      <c r="Z594" s="810"/>
      <c r="AA594" s="810"/>
    </row>
    <row r="595" spans="1:27" ht="12.75">
      <c r="A595" s="810"/>
      <c r="B595" s="809"/>
      <c r="C595" s="808"/>
      <c r="D595" s="808"/>
      <c r="E595" s="810"/>
      <c r="F595" s="810"/>
      <c r="G595" s="810"/>
      <c r="H595" s="811"/>
      <c r="I595" s="812"/>
      <c r="J595" s="810"/>
      <c r="K595" s="808"/>
      <c r="L595" s="813"/>
      <c r="M595" s="810"/>
      <c r="N595" s="808"/>
      <c r="O595" s="808"/>
      <c r="P595" s="808"/>
      <c r="Q595" s="809"/>
      <c r="R595" s="810"/>
      <c r="S595" s="810"/>
      <c r="T595" s="810"/>
      <c r="U595" s="810"/>
      <c r="V595" s="810"/>
      <c r="W595" s="810"/>
      <c r="X595" s="810"/>
      <c r="Y595" s="810"/>
      <c r="Z595" s="810"/>
      <c r="AA595" s="810"/>
    </row>
    <row r="596" spans="1:27" ht="12.75">
      <c r="A596" s="810"/>
      <c r="B596" s="809"/>
      <c r="C596" s="808"/>
      <c r="D596" s="808"/>
      <c r="E596" s="810"/>
      <c r="F596" s="810"/>
      <c r="G596" s="810"/>
      <c r="H596" s="811"/>
      <c r="I596" s="812"/>
      <c r="J596" s="810"/>
      <c r="K596" s="808"/>
      <c r="L596" s="813"/>
      <c r="M596" s="810"/>
      <c r="N596" s="808"/>
      <c r="O596" s="808"/>
      <c r="P596" s="808"/>
      <c r="Q596" s="809"/>
      <c r="R596" s="810"/>
      <c r="S596" s="810"/>
      <c r="T596" s="810"/>
      <c r="U596" s="810"/>
      <c r="V596" s="810"/>
      <c r="W596" s="810"/>
      <c r="X596" s="810"/>
      <c r="Y596" s="810"/>
      <c r="Z596" s="810"/>
      <c r="AA596" s="810"/>
    </row>
    <row r="597" spans="1:27" ht="12.75">
      <c r="A597" s="810"/>
      <c r="B597" s="809"/>
      <c r="C597" s="808"/>
      <c r="D597" s="808"/>
      <c r="E597" s="810"/>
      <c r="F597" s="810"/>
      <c r="G597" s="810"/>
      <c r="H597" s="811"/>
      <c r="I597" s="812"/>
      <c r="J597" s="810"/>
      <c r="K597" s="808"/>
      <c r="L597" s="813"/>
      <c r="M597" s="810"/>
      <c r="N597" s="808"/>
      <c r="O597" s="808"/>
      <c r="P597" s="808"/>
      <c r="Q597" s="809"/>
      <c r="R597" s="810"/>
      <c r="S597" s="810"/>
      <c r="T597" s="810"/>
      <c r="U597" s="810"/>
      <c r="V597" s="810"/>
      <c r="W597" s="810"/>
      <c r="X597" s="810"/>
      <c r="Y597" s="810"/>
      <c r="Z597" s="810"/>
      <c r="AA597" s="810"/>
    </row>
    <row r="598" spans="1:27" ht="12.75">
      <c r="A598" s="810"/>
      <c r="B598" s="809"/>
      <c r="C598" s="808"/>
      <c r="D598" s="808"/>
      <c r="E598" s="810"/>
      <c r="F598" s="810"/>
      <c r="G598" s="810"/>
      <c r="H598" s="811"/>
      <c r="I598" s="812"/>
      <c r="J598" s="810"/>
      <c r="K598" s="808"/>
      <c r="L598" s="813"/>
      <c r="M598" s="810"/>
      <c r="N598" s="808"/>
      <c r="O598" s="808"/>
      <c r="P598" s="808"/>
      <c r="Q598" s="809"/>
      <c r="R598" s="810"/>
      <c r="S598" s="810"/>
      <c r="T598" s="810"/>
      <c r="U598" s="810"/>
      <c r="V598" s="810"/>
      <c r="W598" s="810"/>
      <c r="X598" s="810"/>
      <c r="Y598" s="810"/>
      <c r="Z598" s="810"/>
      <c r="AA598" s="810"/>
    </row>
    <row r="599" spans="1:27" ht="12.75">
      <c r="A599" s="810"/>
      <c r="B599" s="809"/>
      <c r="C599" s="808"/>
      <c r="D599" s="808"/>
      <c r="E599" s="810"/>
      <c r="F599" s="810"/>
      <c r="G599" s="810"/>
      <c r="H599" s="811"/>
      <c r="I599" s="812"/>
      <c r="J599" s="810"/>
      <c r="K599" s="808"/>
      <c r="L599" s="813"/>
      <c r="M599" s="810"/>
      <c r="N599" s="808"/>
      <c r="O599" s="808"/>
      <c r="P599" s="808"/>
      <c r="Q599" s="809"/>
      <c r="R599" s="810"/>
      <c r="S599" s="810"/>
      <c r="T599" s="810"/>
      <c r="U599" s="810"/>
      <c r="V599" s="810"/>
      <c r="W599" s="810"/>
      <c r="X599" s="810"/>
      <c r="Y599" s="810"/>
      <c r="Z599" s="810"/>
      <c r="AA599" s="810"/>
    </row>
    <row r="600" spans="1:27" ht="12.75">
      <c r="A600" s="810"/>
      <c r="B600" s="809"/>
      <c r="C600" s="808"/>
      <c r="D600" s="808"/>
      <c r="E600" s="810"/>
      <c r="F600" s="810"/>
      <c r="G600" s="810"/>
      <c r="H600" s="811"/>
      <c r="I600" s="812"/>
      <c r="J600" s="810"/>
      <c r="K600" s="808"/>
      <c r="L600" s="813"/>
      <c r="M600" s="810"/>
      <c r="N600" s="808"/>
      <c r="O600" s="808"/>
      <c r="P600" s="808"/>
      <c r="Q600" s="809"/>
      <c r="R600" s="810"/>
      <c r="S600" s="810"/>
      <c r="T600" s="810"/>
      <c r="U600" s="810"/>
      <c r="V600" s="810"/>
      <c r="W600" s="810"/>
      <c r="X600" s="810"/>
      <c r="Y600" s="810"/>
      <c r="Z600" s="810"/>
      <c r="AA600" s="810"/>
    </row>
    <row r="601" spans="1:27" ht="12.75">
      <c r="A601" s="810"/>
      <c r="B601" s="809"/>
      <c r="C601" s="808"/>
      <c r="D601" s="808"/>
      <c r="E601" s="810"/>
      <c r="F601" s="810"/>
      <c r="G601" s="810"/>
      <c r="H601" s="811"/>
      <c r="I601" s="812"/>
      <c r="J601" s="810"/>
      <c r="K601" s="808"/>
      <c r="L601" s="813"/>
      <c r="M601" s="810"/>
      <c r="N601" s="808"/>
      <c r="O601" s="808"/>
      <c r="P601" s="808"/>
      <c r="Q601" s="809"/>
      <c r="R601" s="810"/>
      <c r="S601" s="810"/>
      <c r="T601" s="810"/>
      <c r="U601" s="810"/>
      <c r="V601" s="810"/>
      <c r="W601" s="810"/>
      <c r="X601" s="810"/>
      <c r="Y601" s="810"/>
      <c r="Z601" s="810"/>
      <c r="AA601" s="810"/>
    </row>
    <row r="602" spans="1:27" ht="12.75">
      <c r="A602" s="810"/>
      <c r="B602" s="809"/>
      <c r="C602" s="808"/>
      <c r="D602" s="808"/>
      <c r="E602" s="810"/>
      <c r="F602" s="810"/>
      <c r="G602" s="810"/>
      <c r="H602" s="811"/>
      <c r="I602" s="812"/>
      <c r="J602" s="810"/>
      <c r="K602" s="808"/>
      <c r="L602" s="813"/>
      <c r="M602" s="810"/>
      <c r="N602" s="808"/>
      <c r="O602" s="808"/>
      <c r="P602" s="808"/>
      <c r="Q602" s="809"/>
      <c r="R602" s="810"/>
      <c r="S602" s="810"/>
      <c r="T602" s="810"/>
      <c r="U602" s="810"/>
      <c r="V602" s="810"/>
      <c r="W602" s="810"/>
      <c r="X602" s="810"/>
      <c r="Y602" s="810"/>
      <c r="Z602" s="810"/>
      <c r="AA602" s="810"/>
    </row>
    <row r="603" spans="1:27" ht="12.75">
      <c r="A603" s="810"/>
      <c r="B603" s="809"/>
      <c r="C603" s="808"/>
      <c r="D603" s="808"/>
      <c r="E603" s="810"/>
      <c r="F603" s="810"/>
      <c r="G603" s="810"/>
      <c r="H603" s="811"/>
      <c r="I603" s="812"/>
      <c r="J603" s="810"/>
      <c r="K603" s="808"/>
      <c r="L603" s="813"/>
      <c r="M603" s="810"/>
      <c r="N603" s="808"/>
      <c r="O603" s="808"/>
      <c r="P603" s="808"/>
      <c r="Q603" s="809"/>
      <c r="R603" s="810"/>
      <c r="S603" s="810"/>
      <c r="T603" s="810"/>
      <c r="U603" s="810"/>
      <c r="V603" s="810"/>
      <c r="W603" s="810"/>
      <c r="X603" s="810"/>
      <c r="Y603" s="810"/>
      <c r="Z603" s="810"/>
      <c r="AA603" s="810"/>
    </row>
    <row r="604" spans="1:27" ht="12.75">
      <c r="A604" s="810"/>
      <c r="B604" s="809"/>
      <c r="C604" s="808"/>
      <c r="D604" s="808"/>
      <c r="E604" s="810"/>
      <c r="F604" s="810"/>
      <c r="G604" s="810"/>
      <c r="H604" s="811"/>
      <c r="I604" s="812"/>
      <c r="J604" s="810"/>
      <c r="K604" s="808"/>
      <c r="L604" s="813"/>
      <c r="M604" s="810"/>
      <c r="N604" s="808"/>
      <c r="O604" s="808"/>
      <c r="P604" s="808"/>
      <c r="Q604" s="809"/>
      <c r="R604" s="810"/>
      <c r="S604" s="810"/>
      <c r="T604" s="810"/>
      <c r="U604" s="810"/>
      <c r="V604" s="810"/>
      <c r="W604" s="810"/>
      <c r="X604" s="810"/>
      <c r="Y604" s="810"/>
      <c r="Z604" s="810"/>
      <c r="AA604" s="810"/>
    </row>
    <row r="605" spans="1:27" ht="12.75">
      <c r="A605" s="810"/>
      <c r="B605" s="809"/>
      <c r="C605" s="808"/>
      <c r="D605" s="808"/>
      <c r="E605" s="810"/>
      <c r="F605" s="810"/>
      <c r="G605" s="810"/>
      <c r="H605" s="811"/>
      <c r="I605" s="812"/>
      <c r="J605" s="810"/>
      <c r="K605" s="808"/>
      <c r="L605" s="813"/>
      <c r="M605" s="810"/>
      <c r="N605" s="808"/>
      <c r="O605" s="808"/>
      <c r="P605" s="808"/>
      <c r="Q605" s="809"/>
      <c r="R605" s="810"/>
      <c r="S605" s="810"/>
      <c r="T605" s="810"/>
      <c r="U605" s="810"/>
      <c r="V605" s="810"/>
      <c r="W605" s="810"/>
      <c r="X605" s="810"/>
      <c r="Y605" s="810"/>
      <c r="Z605" s="810"/>
      <c r="AA605" s="810"/>
    </row>
    <row r="606" spans="1:27" ht="12.75">
      <c r="A606" s="810"/>
      <c r="B606" s="809"/>
      <c r="C606" s="808"/>
      <c r="D606" s="808"/>
      <c r="E606" s="810"/>
      <c r="F606" s="810"/>
      <c r="G606" s="810"/>
      <c r="H606" s="811"/>
      <c r="I606" s="812"/>
      <c r="J606" s="810"/>
      <c r="K606" s="808"/>
      <c r="L606" s="813"/>
      <c r="M606" s="810"/>
      <c r="N606" s="808"/>
      <c r="O606" s="808"/>
      <c r="P606" s="808"/>
      <c r="Q606" s="809"/>
      <c r="R606" s="810"/>
      <c r="S606" s="810"/>
      <c r="T606" s="810"/>
      <c r="U606" s="810"/>
      <c r="V606" s="810"/>
      <c r="W606" s="810"/>
      <c r="X606" s="810"/>
      <c r="Y606" s="810"/>
      <c r="Z606" s="810"/>
      <c r="AA606" s="810"/>
    </row>
    <row r="607" spans="1:27" ht="12.75">
      <c r="A607" s="810"/>
      <c r="B607" s="809"/>
      <c r="C607" s="808"/>
      <c r="D607" s="808"/>
      <c r="E607" s="810"/>
      <c r="F607" s="810"/>
      <c r="G607" s="810"/>
      <c r="H607" s="811"/>
      <c r="I607" s="812"/>
      <c r="J607" s="810"/>
      <c r="K607" s="808"/>
      <c r="L607" s="813"/>
      <c r="M607" s="810"/>
      <c r="N607" s="808"/>
      <c r="O607" s="808"/>
      <c r="P607" s="808"/>
      <c r="Q607" s="809"/>
      <c r="R607" s="810"/>
      <c r="S607" s="810"/>
      <c r="T607" s="810"/>
      <c r="U607" s="810"/>
      <c r="V607" s="810"/>
      <c r="W607" s="810"/>
      <c r="X607" s="810"/>
      <c r="Y607" s="810"/>
      <c r="Z607" s="810"/>
      <c r="AA607" s="810"/>
    </row>
    <row r="608" spans="1:27" ht="12.75">
      <c r="A608" s="810"/>
      <c r="B608" s="809"/>
      <c r="C608" s="808"/>
      <c r="D608" s="808"/>
      <c r="E608" s="810"/>
      <c r="F608" s="810"/>
      <c r="G608" s="810"/>
      <c r="H608" s="811"/>
      <c r="I608" s="812"/>
      <c r="J608" s="810"/>
      <c r="K608" s="808"/>
      <c r="L608" s="813"/>
      <c r="M608" s="810"/>
      <c r="N608" s="808"/>
      <c r="O608" s="808"/>
      <c r="P608" s="808"/>
      <c r="Q608" s="809"/>
      <c r="R608" s="810"/>
      <c r="S608" s="810"/>
      <c r="T608" s="810"/>
      <c r="U608" s="810"/>
      <c r="V608" s="810"/>
      <c r="W608" s="810"/>
      <c r="X608" s="810"/>
      <c r="Y608" s="810"/>
      <c r="Z608" s="810"/>
      <c r="AA608" s="810"/>
    </row>
    <row r="609" spans="1:27" ht="12.75">
      <c r="A609" s="810"/>
      <c r="B609" s="809"/>
      <c r="C609" s="808"/>
      <c r="D609" s="808"/>
      <c r="E609" s="810"/>
      <c r="F609" s="810"/>
      <c r="G609" s="810"/>
      <c r="H609" s="811"/>
      <c r="I609" s="812"/>
      <c r="J609" s="810"/>
      <c r="K609" s="808"/>
      <c r="L609" s="813"/>
      <c r="M609" s="810"/>
      <c r="N609" s="808"/>
      <c r="O609" s="808"/>
      <c r="P609" s="808"/>
      <c r="Q609" s="809"/>
      <c r="R609" s="810"/>
      <c r="S609" s="810"/>
      <c r="T609" s="810"/>
      <c r="U609" s="810"/>
      <c r="V609" s="810"/>
      <c r="W609" s="810"/>
      <c r="X609" s="810"/>
      <c r="Y609" s="810"/>
      <c r="Z609" s="810"/>
      <c r="AA609" s="810"/>
    </row>
    <row r="610" spans="1:27" ht="12.75">
      <c r="A610" s="810"/>
      <c r="B610" s="809"/>
      <c r="C610" s="808"/>
      <c r="D610" s="808"/>
      <c r="E610" s="810"/>
      <c r="F610" s="810"/>
      <c r="G610" s="810"/>
      <c r="H610" s="811"/>
      <c r="I610" s="812"/>
      <c r="J610" s="810"/>
      <c r="K610" s="808"/>
      <c r="L610" s="813"/>
      <c r="M610" s="810"/>
      <c r="N610" s="808"/>
      <c r="O610" s="808"/>
      <c r="P610" s="808"/>
      <c r="Q610" s="809"/>
      <c r="R610" s="810"/>
      <c r="S610" s="810"/>
      <c r="T610" s="810"/>
      <c r="U610" s="810"/>
      <c r="V610" s="810"/>
      <c r="W610" s="810"/>
      <c r="X610" s="810"/>
      <c r="Y610" s="810"/>
      <c r="Z610" s="810"/>
      <c r="AA610" s="810"/>
    </row>
    <row r="611" spans="1:27" ht="12.75">
      <c r="A611" s="810"/>
      <c r="B611" s="809"/>
      <c r="C611" s="808"/>
      <c r="D611" s="808"/>
      <c r="E611" s="810"/>
      <c r="F611" s="810"/>
      <c r="G611" s="810"/>
      <c r="H611" s="811"/>
      <c r="I611" s="812"/>
      <c r="J611" s="810"/>
      <c r="K611" s="808"/>
      <c r="L611" s="813"/>
      <c r="M611" s="810"/>
      <c r="N611" s="808"/>
      <c r="O611" s="808"/>
      <c r="P611" s="808"/>
      <c r="Q611" s="809"/>
      <c r="R611" s="810"/>
      <c r="S611" s="810"/>
      <c r="T611" s="810"/>
      <c r="U611" s="810"/>
      <c r="V611" s="810"/>
      <c r="W611" s="810"/>
      <c r="X611" s="810"/>
      <c r="Y611" s="810"/>
      <c r="Z611" s="810"/>
      <c r="AA611" s="810"/>
    </row>
    <row r="612" spans="1:27" ht="12.75">
      <c r="A612" s="810"/>
      <c r="B612" s="809"/>
      <c r="C612" s="808"/>
      <c r="D612" s="808"/>
      <c r="E612" s="810"/>
      <c r="F612" s="810"/>
      <c r="G612" s="810"/>
      <c r="H612" s="811"/>
      <c r="I612" s="812"/>
      <c r="J612" s="810"/>
      <c r="K612" s="808"/>
      <c r="L612" s="813"/>
      <c r="M612" s="810"/>
      <c r="N612" s="808"/>
      <c r="O612" s="808"/>
      <c r="P612" s="808"/>
      <c r="Q612" s="809"/>
      <c r="R612" s="810"/>
      <c r="S612" s="810"/>
      <c r="T612" s="810"/>
      <c r="U612" s="810"/>
      <c r="V612" s="810"/>
      <c r="W612" s="810"/>
      <c r="X612" s="810"/>
      <c r="Y612" s="810"/>
      <c r="Z612" s="810"/>
      <c r="AA612" s="810"/>
    </row>
    <row r="613" spans="1:27" ht="12.75">
      <c r="A613" s="810"/>
      <c r="B613" s="809"/>
      <c r="C613" s="808"/>
      <c r="D613" s="808"/>
      <c r="E613" s="810"/>
      <c r="F613" s="810"/>
      <c r="G613" s="810"/>
      <c r="H613" s="811"/>
      <c r="I613" s="812"/>
      <c r="J613" s="810"/>
      <c r="K613" s="808"/>
      <c r="L613" s="813"/>
      <c r="M613" s="810"/>
      <c r="N613" s="808"/>
      <c r="O613" s="808"/>
      <c r="P613" s="808"/>
      <c r="Q613" s="809"/>
      <c r="R613" s="810"/>
      <c r="S613" s="810"/>
      <c r="T613" s="810"/>
      <c r="U613" s="810"/>
      <c r="V613" s="810"/>
      <c r="W613" s="810"/>
      <c r="X613" s="810"/>
      <c r="Y613" s="810"/>
      <c r="Z613" s="810"/>
      <c r="AA613" s="810"/>
    </row>
    <row r="614" spans="1:27" ht="12.75">
      <c r="A614" s="810"/>
      <c r="B614" s="809"/>
      <c r="C614" s="808"/>
      <c r="D614" s="808"/>
      <c r="E614" s="810"/>
      <c r="F614" s="810"/>
      <c r="G614" s="810"/>
      <c r="H614" s="811"/>
      <c r="I614" s="812"/>
      <c r="J614" s="810"/>
      <c r="K614" s="808"/>
      <c r="L614" s="813"/>
      <c r="M614" s="810"/>
      <c r="N614" s="808"/>
      <c r="O614" s="808"/>
      <c r="P614" s="808"/>
      <c r="Q614" s="809"/>
      <c r="R614" s="810"/>
      <c r="S614" s="810"/>
      <c r="T614" s="810"/>
      <c r="U614" s="810"/>
      <c r="V614" s="810"/>
      <c r="W614" s="810"/>
      <c r="X614" s="810"/>
      <c r="Y614" s="810"/>
      <c r="Z614" s="810"/>
      <c r="AA614" s="810"/>
    </row>
    <row r="615" spans="1:27" ht="12.75">
      <c r="A615" s="810"/>
      <c r="B615" s="809"/>
      <c r="C615" s="808"/>
      <c r="D615" s="808"/>
      <c r="E615" s="810"/>
      <c r="F615" s="810"/>
      <c r="G615" s="810"/>
      <c r="H615" s="811"/>
      <c r="I615" s="812"/>
      <c r="J615" s="810"/>
      <c r="K615" s="808"/>
      <c r="L615" s="813"/>
      <c r="M615" s="810"/>
      <c r="N615" s="808"/>
      <c r="O615" s="808"/>
      <c r="P615" s="808"/>
      <c r="Q615" s="809"/>
      <c r="R615" s="810"/>
      <c r="S615" s="810"/>
      <c r="T615" s="810"/>
      <c r="U615" s="810"/>
      <c r="V615" s="810"/>
      <c r="W615" s="810"/>
      <c r="X615" s="810"/>
      <c r="Y615" s="810"/>
      <c r="Z615" s="810"/>
      <c r="AA615" s="810"/>
    </row>
    <row r="616" spans="1:27" ht="12.75">
      <c r="A616" s="810"/>
      <c r="B616" s="809"/>
      <c r="C616" s="808"/>
      <c r="D616" s="808"/>
      <c r="E616" s="810"/>
      <c r="F616" s="810"/>
      <c r="G616" s="810"/>
      <c r="H616" s="811"/>
      <c r="I616" s="812"/>
      <c r="J616" s="810"/>
      <c r="K616" s="808"/>
      <c r="L616" s="813"/>
      <c r="M616" s="810"/>
      <c r="N616" s="808"/>
      <c r="O616" s="808"/>
      <c r="P616" s="808"/>
      <c r="Q616" s="809"/>
      <c r="R616" s="810"/>
      <c r="S616" s="810"/>
      <c r="T616" s="810"/>
      <c r="U616" s="810"/>
      <c r="V616" s="810"/>
      <c r="W616" s="810"/>
      <c r="X616" s="810"/>
      <c r="Y616" s="810"/>
      <c r="Z616" s="810"/>
      <c r="AA616" s="810"/>
    </row>
    <row r="617" spans="1:27" ht="12.75">
      <c r="A617" s="810"/>
      <c r="B617" s="809"/>
      <c r="C617" s="808"/>
      <c r="D617" s="808"/>
      <c r="E617" s="810"/>
      <c r="F617" s="810"/>
      <c r="G617" s="810"/>
      <c r="H617" s="811"/>
      <c r="I617" s="812"/>
      <c r="J617" s="810"/>
      <c r="K617" s="808"/>
      <c r="L617" s="813"/>
      <c r="M617" s="810"/>
      <c r="N617" s="808"/>
      <c r="O617" s="808"/>
      <c r="P617" s="808"/>
      <c r="Q617" s="809"/>
      <c r="R617" s="810"/>
      <c r="S617" s="810"/>
      <c r="T617" s="810"/>
      <c r="U617" s="810"/>
      <c r="V617" s="810"/>
      <c r="W617" s="810"/>
      <c r="X617" s="810"/>
      <c r="Y617" s="810"/>
      <c r="Z617" s="810"/>
      <c r="AA617" s="810"/>
    </row>
    <row r="618" spans="1:27" ht="12.75">
      <c r="A618" s="810"/>
      <c r="B618" s="809"/>
      <c r="C618" s="808"/>
      <c r="D618" s="808"/>
      <c r="E618" s="810"/>
      <c r="F618" s="810"/>
      <c r="G618" s="810"/>
      <c r="H618" s="811"/>
      <c r="I618" s="812"/>
      <c r="J618" s="810"/>
      <c r="K618" s="808"/>
      <c r="L618" s="813"/>
      <c r="M618" s="810"/>
      <c r="N618" s="808"/>
      <c r="O618" s="808"/>
      <c r="P618" s="808"/>
      <c r="Q618" s="809"/>
      <c r="R618" s="810"/>
      <c r="S618" s="810"/>
      <c r="T618" s="810"/>
      <c r="U618" s="810"/>
      <c r="V618" s="810"/>
      <c r="W618" s="810"/>
      <c r="X618" s="810"/>
      <c r="Y618" s="810"/>
      <c r="Z618" s="810"/>
      <c r="AA618" s="810"/>
    </row>
    <row r="619" spans="1:27" ht="12.75">
      <c r="A619" s="810"/>
      <c r="B619" s="809"/>
      <c r="C619" s="808"/>
      <c r="D619" s="808"/>
      <c r="E619" s="810"/>
      <c r="F619" s="810"/>
      <c r="G619" s="810"/>
      <c r="H619" s="811"/>
      <c r="I619" s="812"/>
      <c r="J619" s="810"/>
      <c r="K619" s="808"/>
      <c r="L619" s="813"/>
      <c r="M619" s="810"/>
      <c r="N619" s="808"/>
      <c r="O619" s="808"/>
      <c r="P619" s="808"/>
      <c r="Q619" s="809"/>
      <c r="R619" s="810"/>
      <c r="S619" s="810"/>
      <c r="T619" s="810"/>
      <c r="U619" s="810"/>
      <c r="V619" s="810"/>
      <c r="W619" s="810"/>
      <c r="X619" s="810"/>
      <c r="Y619" s="810"/>
      <c r="Z619" s="810"/>
      <c r="AA619" s="810"/>
    </row>
    <row r="620" spans="1:27" ht="12.75">
      <c r="A620" s="810"/>
      <c r="B620" s="809"/>
      <c r="C620" s="808"/>
      <c r="D620" s="808"/>
      <c r="E620" s="810"/>
      <c r="F620" s="810"/>
      <c r="G620" s="810"/>
      <c r="H620" s="811"/>
      <c r="I620" s="812"/>
      <c r="J620" s="810"/>
      <c r="K620" s="808"/>
      <c r="L620" s="813"/>
      <c r="M620" s="810"/>
      <c r="N620" s="808"/>
      <c r="O620" s="808"/>
      <c r="P620" s="808"/>
      <c r="Q620" s="809"/>
      <c r="R620" s="810"/>
      <c r="S620" s="810"/>
      <c r="T620" s="810"/>
      <c r="U620" s="810"/>
      <c r="V620" s="810"/>
      <c r="W620" s="810"/>
      <c r="X620" s="810"/>
      <c r="Y620" s="810"/>
      <c r="Z620" s="810"/>
      <c r="AA620" s="810"/>
    </row>
    <row r="621" spans="1:27" ht="12.75">
      <c r="A621" s="810"/>
      <c r="B621" s="809"/>
      <c r="C621" s="808"/>
      <c r="D621" s="808"/>
      <c r="E621" s="810"/>
      <c r="F621" s="810"/>
      <c r="G621" s="810"/>
      <c r="H621" s="811"/>
      <c r="I621" s="812"/>
      <c r="J621" s="810"/>
      <c r="K621" s="808"/>
      <c r="L621" s="813"/>
      <c r="M621" s="810"/>
      <c r="N621" s="808"/>
      <c r="O621" s="808"/>
      <c r="P621" s="808"/>
      <c r="Q621" s="809"/>
      <c r="R621" s="810"/>
      <c r="S621" s="810"/>
      <c r="T621" s="810"/>
      <c r="U621" s="810"/>
      <c r="V621" s="810"/>
      <c r="W621" s="810"/>
      <c r="X621" s="810"/>
      <c r="Y621" s="810"/>
      <c r="Z621" s="810"/>
      <c r="AA621" s="810"/>
    </row>
    <row r="622" spans="1:27" ht="12.75">
      <c r="A622" s="810"/>
      <c r="B622" s="809"/>
      <c r="C622" s="808"/>
      <c r="D622" s="808"/>
      <c r="E622" s="810"/>
      <c r="F622" s="810"/>
      <c r="G622" s="810"/>
      <c r="H622" s="811"/>
      <c r="I622" s="812"/>
      <c r="J622" s="810"/>
      <c r="K622" s="808"/>
      <c r="L622" s="813"/>
      <c r="M622" s="810"/>
      <c r="N622" s="808"/>
      <c r="O622" s="808"/>
      <c r="P622" s="808"/>
      <c r="Q622" s="809"/>
      <c r="R622" s="810"/>
      <c r="S622" s="810"/>
      <c r="T622" s="810"/>
      <c r="U622" s="810"/>
      <c r="V622" s="810"/>
      <c r="W622" s="810"/>
      <c r="X622" s="810"/>
      <c r="Y622" s="810"/>
      <c r="Z622" s="810"/>
      <c r="AA622" s="810"/>
    </row>
    <row r="623" spans="1:27" ht="12.75">
      <c r="A623" s="810"/>
      <c r="B623" s="809"/>
      <c r="C623" s="808"/>
      <c r="D623" s="808"/>
      <c r="E623" s="810"/>
      <c r="F623" s="810"/>
      <c r="G623" s="810"/>
      <c r="H623" s="811"/>
      <c r="I623" s="812"/>
      <c r="J623" s="810"/>
      <c r="K623" s="808"/>
      <c r="L623" s="813"/>
      <c r="M623" s="810"/>
      <c r="N623" s="808"/>
      <c r="O623" s="808"/>
      <c r="P623" s="808"/>
      <c r="Q623" s="809"/>
      <c r="R623" s="810"/>
      <c r="S623" s="810"/>
      <c r="T623" s="810"/>
      <c r="U623" s="810"/>
      <c r="V623" s="810"/>
      <c r="W623" s="810"/>
      <c r="X623" s="810"/>
      <c r="Y623" s="810"/>
      <c r="Z623" s="810"/>
      <c r="AA623" s="810"/>
    </row>
    <row r="624" spans="1:27" ht="12.75">
      <c r="A624" s="810"/>
      <c r="B624" s="809"/>
      <c r="C624" s="808"/>
      <c r="D624" s="808"/>
      <c r="E624" s="810"/>
      <c r="F624" s="810"/>
      <c r="G624" s="810"/>
      <c r="H624" s="811"/>
      <c r="I624" s="812"/>
      <c r="J624" s="810"/>
      <c r="K624" s="808"/>
      <c r="L624" s="813"/>
      <c r="M624" s="810"/>
      <c r="N624" s="808"/>
      <c r="O624" s="808"/>
      <c r="P624" s="808"/>
      <c r="Q624" s="809"/>
      <c r="R624" s="810"/>
      <c r="S624" s="810"/>
      <c r="T624" s="810"/>
      <c r="U624" s="810"/>
      <c r="V624" s="810"/>
      <c r="W624" s="810"/>
      <c r="X624" s="810"/>
      <c r="Y624" s="810"/>
      <c r="Z624" s="810"/>
      <c r="AA624" s="810"/>
    </row>
    <row r="625" spans="1:27" ht="12.75">
      <c r="A625" s="810"/>
      <c r="B625" s="809"/>
      <c r="C625" s="808"/>
      <c r="D625" s="808"/>
      <c r="E625" s="810"/>
      <c r="F625" s="810"/>
      <c r="G625" s="810"/>
      <c r="H625" s="811"/>
      <c r="I625" s="812"/>
      <c r="J625" s="810"/>
      <c r="K625" s="808"/>
      <c r="L625" s="813"/>
      <c r="M625" s="810"/>
      <c r="N625" s="808"/>
      <c r="O625" s="808"/>
      <c r="P625" s="808"/>
      <c r="Q625" s="809"/>
      <c r="R625" s="810"/>
      <c r="S625" s="810"/>
      <c r="T625" s="810"/>
      <c r="U625" s="810"/>
      <c r="V625" s="810"/>
      <c r="W625" s="810"/>
      <c r="X625" s="810"/>
      <c r="Y625" s="810"/>
      <c r="Z625" s="810"/>
      <c r="AA625" s="810"/>
    </row>
    <row r="626" spans="1:27" ht="12.75">
      <c r="A626" s="810"/>
      <c r="B626" s="809"/>
      <c r="C626" s="808"/>
      <c r="D626" s="808"/>
      <c r="E626" s="810"/>
      <c r="F626" s="810"/>
      <c r="G626" s="810"/>
      <c r="H626" s="811"/>
      <c r="I626" s="812"/>
      <c r="J626" s="810"/>
      <c r="K626" s="808"/>
      <c r="L626" s="813"/>
      <c r="M626" s="810"/>
      <c r="N626" s="808"/>
      <c r="O626" s="808"/>
      <c r="P626" s="808"/>
      <c r="Q626" s="809"/>
      <c r="R626" s="810"/>
      <c r="S626" s="810"/>
      <c r="T626" s="810"/>
      <c r="U626" s="810"/>
      <c r="V626" s="810"/>
      <c r="W626" s="810"/>
      <c r="X626" s="810"/>
      <c r="Y626" s="810"/>
      <c r="Z626" s="810"/>
      <c r="AA626" s="810"/>
    </row>
    <row r="627" spans="1:27" ht="12.75">
      <c r="A627" s="810"/>
      <c r="B627" s="809"/>
      <c r="C627" s="808"/>
      <c r="D627" s="808"/>
      <c r="E627" s="810"/>
      <c r="F627" s="810"/>
      <c r="G627" s="810"/>
      <c r="H627" s="811"/>
      <c r="I627" s="812"/>
      <c r="J627" s="810"/>
      <c r="K627" s="808"/>
      <c r="L627" s="813"/>
      <c r="M627" s="810"/>
      <c r="N627" s="808"/>
      <c r="O627" s="808"/>
      <c r="P627" s="808"/>
      <c r="Q627" s="809"/>
      <c r="R627" s="810"/>
      <c r="S627" s="810"/>
      <c r="T627" s="810"/>
      <c r="U627" s="810"/>
      <c r="V627" s="810"/>
      <c r="W627" s="810"/>
      <c r="X627" s="810"/>
      <c r="Y627" s="810"/>
      <c r="Z627" s="810"/>
      <c r="AA627" s="810"/>
    </row>
    <row r="628" spans="1:27" ht="12.75">
      <c r="A628" s="810"/>
      <c r="B628" s="809"/>
      <c r="C628" s="808"/>
      <c r="D628" s="808"/>
      <c r="E628" s="810"/>
      <c r="F628" s="810"/>
      <c r="G628" s="810"/>
      <c r="H628" s="811"/>
      <c r="I628" s="812"/>
      <c r="J628" s="810"/>
      <c r="K628" s="808"/>
      <c r="L628" s="813"/>
      <c r="M628" s="810"/>
      <c r="N628" s="808"/>
      <c r="O628" s="808"/>
      <c r="P628" s="808"/>
      <c r="Q628" s="809"/>
      <c r="R628" s="810"/>
      <c r="S628" s="810"/>
      <c r="T628" s="810"/>
      <c r="U628" s="810"/>
      <c r="V628" s="810"/>
      <c r="W628" s="810"/>
      <c r="X628" s="810"/>
      <c r="Y628" s="810"/>
      <c r="Z628" s="810"/>
      <c r="AA628" s="810"/>
    </row>
    <row r="629" spans="1:27" ht="12.75">
      <c r="A629" s="810"/>
      <c r="B629" s="809"/>
      <c r="C629" s="808"/>
      <c r="D629" s="808"/>
      <c r="E629" s="810"/>
      <c r="F629" s="810"/>
      <c r="G629" s="810"/>
      <c r="H629" s="811"/>
      <c r="I629" s="812"/>
      <c r="J629" s="810"/>
      <c r="K629" s="808"/>
      <c r="L629" s="813"/>
      <c r="M629" s="810"/>
      <c r="N629" s="808"/>
      <c r="O629" s="808"/>
      <c r="P629" s="808"/>
      <c r="Q629" s="809"/>
      <c r="R629" s="810"/>
      <c r="S629" s="810"/>
      <c r="T629" s="810"/>
      <c r="U629" s="810"/>
      <c r="V629" s="810"/>
      <c r="W629" s="810"/>
      <c r="X629" s="810"/>
      <c r="Y629" s="810"/>
      <c r="Z629" s="810"/>
      <c r="AA629" s="810"/>
    </row>
    <row r="630" spans="1:27" ht="12.75">
      <c r="A630" s="810"/>
      <c r="B630" s="809"/>
      <c r="C630" s="808"/>
      <c r="D630" s="808"/>
      <c r="E630" s="810"/>
      <c r="F630" s="810"/>
      <c r="G630" s="810"/>
      <c r="H630" s="811"/>
      <c r="I630" s="812"/>
      <c r="J630" s="810"/>
      <c r="K630" s="808"/>
      <c r="L630" s="813"/>
      <c r="M630" s="810"/>
      <c r="N630" s="808"/>
      <c r="O630" s="808"/>
      <c r="P630" s="808"/>
      <c r="Q630" s="809"/>
      <c r="R630" s="810"/>
      <c r="S630" s="810"/>
      <c r="T630" s="810"/>
      <c r="U630" s="810"/>
      <c r="V630" s="810"/>
      <c r="W630" s="810"/>
      <c r="X630" s="810"/>
      <c r="Y630" s="810"/>
      <c r="Z630" s="810"/>
      <c r="AA630" s="810"/>
    </row>
    <row r="631" spans="1:27" ht="12.75">
      <c r="A631" s="810"/>
      <c r="B631" s="809"/>
      <c r="C631" s="808"/>
      <c r="D631" s="808"/>
      <c r="E631" s="810"/>
      <c r="F631" s="810"/>
      <c r="G631" s="810"/>
      <c r="H631" s="811"/>
      <c r="I631" s="812"/>
      <c r="J631" s="810"/>
      <c r="K631" s="808"/>
      <c r="L631" s="813"/>
      <c r="M631" s="810"/>
      <c r="N631" s="808"/>
      <c r="O631" s="808"/>
      <c r="P631" s="808"/>
      <c r="Q631" s="809"/>
      <c r="R631" s="810"/>
      <c r="S631" s="810"/>
      <c r="T631" s="810"/>
      <c r="U631" s="810"/>
      <c r="V631" s="810"/>
      <c r="W631" s="810"/>
      <c r="X631" s="810"/>
      <c r="Y631" s="810"/>
      <c r="Z631" s="810"/>
      <c r="AA631" s="810"/>
    </row>
    <row r="632" spans="1:27" ht="12.75">
      <c r="A632" s="810"/>
      <c r="B632" s="809"/>
      <c r="C632" s="808"/>
      <c r="D632" s="808"/>
      <c r="E632" s="810"/>
      <c r="F632" s="810"/>
      <c r="G632" s="810"/>
      <c r="H632" s="811"/>
      <c r="I632" s="812"/>
      <c r="J632" s="810"/>
      <c r="K632" s="808"/>
      <c r="L632" s="813"/>
      <c r="M632" s="810"/>
      <c r="N632" s="808"/>
      <c r="O632" s="808"/>
      <c r="P632" s="808"/>
      <c r="Q632" s="809"/>
      <c r="R632" s="810"/>
      <c r="S632" s="810"/>
      <c r="T632" s="810"/>
      <c r="U632" s="810"/>
      <c r="V632" s="810"/>
      <c r="W632" s="810"/>
      <c r="X632" s="810"/>
      <c r="Y632" s="810"/>
      <c r="Z632" s="810"/>
      <c r="AA632" s="810"/>
    </row>
    <row r="633" spans="1:27" ht="12.75">
      <c r="A633" s="810"/>
      <c r="B633" s="809"/>
      <c r="C633" s="808"/>
      <c r="D633" s="808"/>
      <c r="E633" s="810"/>
      <c r="F633" s="810"/>
      <c r="G633" s="810"/>
      <c r="H633" s="811"/>
      <c r="I633" s="812"/>
      <c r="J633" s="810"/>
      <c r="K633" s="808"/>
      <c r="L633" s="813"/>
      <c r="M633" s="810"/>
      <c r="N633" s="808"/>
      <c r="O633" s="808"/>
      <c r="P633" s="808"/>
      <c r="Q633" s="809"/>
      <c r="R633" s="810"/>
      <c r="S633" s="810"/>
      <c r="T633" s="810"/>
      <c r="U633" s="810"/>
      <c r="V633" s="810"/>
      <c r="W633" s="810"/>
      <c r="X633" s="810"/>
      <c r="Y633" s="810"/>
      <c r="Z633" s="810"/>
      <c r="AA633" s="810"/>
    </row>
    <row r="634" spans="1:27" ht="12.75">
      <c r="A634" s="810"/>
      <c r="B634" s="809"/>
      <c r="C634" s="808"/>
      <c r="D634" s="808"/>
      <c r="E634" s="810"/>
      <c r="F634" s="810"/>
      <c r="G634" s="810"/>
      <c r="H634" s="811"/>
      <c r="I634" s="812"/>
      <c r="J634" s="810"/>
      <c r="K634" s="808"/>
      <c r="L634" s="813"/>
      <c r="M634" s="810"/>
      <c r="N634" s="808"/>
      <c r="O634" s="808"/>
      <c r="P634" s="808"/>
      <c r="Q634" s="809"/>
      <c r="R634" s="810"/>
      <c r="S634" s="810"/>
      <c r="T634" s="810"/>
      <c r="U634" s="810"/>
      <c r="V634" s="810"/>
      <c r="W634" s="810"/>
      <c r="X634" s="810"/>
      <c r="Y634" s="810"/>
      <c r="Z634" s="810"/>
      <c r="AA634" s="810"/>
    </row>
    <row r="635" spans="1:27" ht="12.75">
      <c r="A635" s="810"/>
      <c r="B635" s="809"/>
      <c r="C635" s="808"/>
      <c r="D635" s="808"/>
      <c r="E635" s="810"/>
      <c r="F635" s="810"/>
      <c r="G635" s="810"/>
      <c r="H635" s="811"/>
      <c r="I635" s="812"/>
      <c r="J635" s="810"/>
      <c r="K635" s="808"/>
      <c r="L635" s="813"/>
      <c r="M635" s="810"/>
      <c r="N635" s="808"/>
      <c r="O635" s="808"/>
      <c r="P635" s="808"/>
      <c r="Q635" s="809"/>
      <c r="R635" s="810"/>
      <c r="S635" s="810"/>
      <c r="T635" s="810"/>
      <c r="U635" s="810"/>
      <c r="V635" s="810"/>
      <c r="W635" s="810"/>
      <c r="X635" s="810"/>
      <c r="Y635" s="810"/>
      <c r="Z635" s="810"/>
      <c r="AA635" s="810"/>
    </row>
    <row r="636" spans="1:27" ht="12.75">
      <c r="A636" s="810"/>
      <c r="B636" s="809"/>
      <c r="C636" s="808"/>
      <c r="D636" s="808"/>
      <c r="E636" s="810"/>
      <c r="F636" s="810"/>
      <c r="G636" s="810"/>
      <c r="H636" s="811"/>
      <c r="I636" s="812"/>
      <c r="J636" s="810"/>
      <c r="K636" s="808"/>
      <c r="L636" s="813"/>
      <c r="M636" s="810"/>
      <c r="N636" s="808"/>
      <c r="O636" s="808"/>
      <c r="P636" s="808"/>
      <c r="Q636" s="809"/>
      <c r="R636" s="810"/>
      <c r="S636" s="810"/>
      <c r="T636" s="810"/>
      <c r="U636" s="810"/>
      <c r="V636" s="810"/>
      <c r="W636" s="810"/>
      <c r="X636" s="810"/>
      <c r="Y636" s="810"/>
      <c r="Z636" s="810"/>
      <c r="AA636" s="810"/>
    </row>
    <row r="637" spans="1:27" ht="12.75">
      <c r="A637" s="810"/>
      <c r="B637" s="809"/>
      <c r="C637" s="808"/>
      <c r="D637" s="808"/>
      <c r="E637" s="810"/>
      <c r="F637" s="810"/>
      <c r="G637" s="810"/>
      <c r="H637" s="811"/>
      <c r="I637" s="812"/>
      <c r="J637" s="810"/>
      <c r="K637" s="808"/>
      <c r="L637" s="813"/>
      <c r="M637" s="810"/>
      <c r="N637" s="808"/>
      <c r="O637" s="808"/>
      <c r="P637" s="808"/>
      <c r="Q637" s="809"/>
      <c r="R637" s="810"/>
      <c r="S637" s="810"/>
      <c r="T637" s="810"/>
      <c r="U637" s="810"/>
      <c r="V637" s="810"/>
      <c r="W637" s="810"/>
      <c r="X637" s="810"/>
      <c r="Y637" s="810"/>
      <c r="Z637" s="810"/>
      <c r="AA637" s="810"/>
    </row>
    <row r="638" spans="1:27" ht="12.75">
      <c r="A638" s="810"/>
      <c r="B638" s="809"/>
      <c r="C638" s="808"/>
      <c r="D638" s="808"/>
      <c r="E638" s="810"/>
      <c r="F638" s="810"/>
      <c r="G638" s="810"/>
      <c r="H638" s="811"/>
      <c r="I638" s="812"/>
      <c r="J638" s="810"/>
      <c r="K638" s="808"/>
      <c r="L638" s="813"/>
      <c r="M638" s="810"/>
      <c r="N638" s="808"/>
      <c r="O638" s="808"/>
      <c r="P638" s="808"/>
      <c r="Q638" s="809"/>
      <c r="R638" s="810"/>
      <c r="S638" s="810"/>
      <c r="T638" s="810"/>
      <c r="U638" s="810"/>
      <c r="V638" s="810"/>
      <c r="W638" s="810"/>
      <c r="X638" s="810"/>
      <c r="Y638" s="810"/>
      <c r="Z638" s="810"/>
      <c r="AA638" s="810"/>
    </row>
    <row r="639" spans="1:27" ht="12.75">
      <c r="A639" s="810"/>
      <c r="B639" s="809"/>
      <c r="C639" s="808"/>
      <c r="D639" s="808"/>
      <c r="E639" s="810"/>
      <c r="F639" s="810"/>
      <c r="G639" s="810"/>
      <c r="H639" s="811"/>
      <c r="I639" s="812"/>
      <c r="J639" s="810"/>
      <c r="K639" s="808"/>
      <c r="L639" s="813"/>
      <c r="M639" s="810"/>
      <c r="N639" s="808"/>
      <c r="O639" s="808"/>
      <c r="P639" s="808"/>
      <c r="Q639" s="809"/>
      <c r="R639" s="810"/>
      <c r="S639" s="810"/>
      <c r="T639" s="810"/>
      <c r="U639" s="810"/>
      <c r="V639" s="810"/>
      <c r="W639" s="810"/>
      <c r="X639" s="810"/>
      <c r="Y639" s="810"/>
      <c r="Z639" s="810"/>
      <c r="AA639" s="810"/>
    </row>
    <row r="640" spans="1:27" ht="12.75">
      <c r="A640" s="810"/>
      <c r="B640" s="809"/>
      <c r="C640" s="808"/>
      <c r="D640" s="808"/>
      <c r="E640" s="810"/>
      <c r="F640" s="810"/>
      <c r="G640" s="810"/>
      <c r="H640" s="811"/>
      <c r="I640" s="812"/>
      <c r="J640" s="810"/>
      <c r="K640" s="808"/>
      <c r="L640" s="813"/>
      <c r="M640" s="810"/>
      <c r="N640" s="808"/>
      <c r="O640" s="808"/>
      <c r="P640" s="808"/>
      <c r="Q640" s="809"/>
      <c r="R640" s="810"/>
      <c r="S640" s="810"/>
      <c r="T640" s="810"/>
      <c r="U640" s="810"/>
      <c r="V640" s="810"/>
      <c r="W640" s="810"/>
      <c r="X640" s="810"/>
      <c r="Y640" s="810"/>
      <c r="Z640" s="810"/>
      <c r="AA640" s="810"/>
    </row>
    <row r="641" spans="1:27" ht="12.75">
      <c r="A641" s="810"/>
      <c r="B641" s="809"/>
      <c r="C641" s="808"/>
      <c r="D641" s="808"/>
      <c r="E641" s="810"/>
      <c r="F641" s="810"/>
      <c r="G641" s="810"/>
      <c r="H641" s="811"/>
      <c r="I641" s="812"/>
      <c r="J641" s="810"/>
      <c r="K641" s="808"/>
      <c r="L641" s="813"/>
      <c r="M641" s="810"/>
      <c r="N641" s="808"/>
      <c r="O641" s="808"/>
      <c r="P641" s="808"/>
      <c r="Q641" s="809"/>
      <c r="R641" s="810"/>
      <c r="S641" s="810"/>
      <c r="T641" s="810"/>
      <c r="U641" s="810"/>
      <c r="V641" s="810"/>
      <c r="W641" s="810"/>
      <c r="X641" s="810"/>
      <c r="Y641" s="810"/>
      <c r="Z641" s="810"/>
      <c r="AA641" s="810"/>
    </row>
    <row r="642" spans="1:27" ht="12.75">
      <c r="A642" s="810"/>
      <c r="B642" s="809"/>
      <c r="C642" s="808"/>
      <c r="D642" s="808"/>
      <c r="E642" s="810"/>
      <c r="F642" s="810"/>
      <c r="G642" s="810"/>
      <c r="H642" s="811"/>
      <c r="I642" s="812"/>
      <c r="J642" s="810"/>
      <c r="K642" s="808"/>
      <c r="L642" s="813"/>
      <c r="M642" s="810"/>
      <c r="N642" s="808"/>
      <c r="O642" s="808"/>
      <c r="P642" s="808"/>
      <c r="Q642" s="809"/>
      <c r="R642" s="810"/>
      <c r="S642" s="810"/>
      <c r="T642" s="810"/>
      <c r="U642" s="810"/>
      <c r="V642" s="810"/>
      <c r="W642" s="810"/>
      <c r="X642" s="810"/>
      <c r="Y642" s="810"/>
      <c r="Z642" s="810"/>
      <c r="AA642" s="810"/>
    </row>
    <row r="643" spans="1:27" ht="12.75">
      <c r="A643" s="810"/>
      <c r="B643" s="809"/>
      <c r="C643" s="808"/>
      <c r="D643" s="808"/>
      <c r="E643" s="810"/>
      <c r="F643" s="810"/>
      <c r="G643" s="810"/>
      <c r="H643" s="811"/>
      <c r="I643" s="812"/>
      <c r="J643" s="810"/>
      <c r="K643" s="808"/>
      <c r="L643" s="813"/>
      <c r="M643" s="810"/>
      <c r="N643" s="808"/>
      <c r="O643" s="808"/>
      <c r="P643" s="808"/>
      <c r="Q643" s="809"/>
      <c r="R643" s="810"/>
      <c r="S643" s="810"/>
      <c r="T643" s="810"/>
      <c r="U643" s="810"/>
      <c r="V643" s="810"/>
      <c r="W643" s="810"/>
      <c r="X643" s="810"/>
      <c r="Y643" s="810"/>
      <c r="Z643" s="810"/>
      <c r="AA643" s="810"/>
    </row>
    <row r="644" spans="1:27" ht="12.75">
      <c r="A644" s="810"/>
      <c r="B644" s="809"/>
      <c r="C644" s="808"/>
      <c r="D644" s="808"/>
      <c r="E644" s="810"/>
      <c r="F644" s="810"/>
      <c r="G644" s="810"/>
      <c r="H644" s="811"/>
      <c r="I644" s="812"/>
      <c r="J644" s="810"/>
      <c r="K644" s="808"/>
      <c r="L644" s="813"/>
      <c r="M644" s="810"/>
      <c r="N644" s="808"/>
      <c r="O644" s="808"/>
      <c r="P644" s="808"/>
      <c r="Q644" s="809"/>
      <c r="R644" s="810"/>
      <c r="S644" s="810"/>
      <c r="T644" s="810"/>
      <c r="U644" s="810"/>
      <c r="V644" s="810"/>
      <c r="W644" s="810"/>
      <c r="X644" s="810"/>
      <c r="Y644" s="810"/>
      <c r="Z644" s="810"/>
      <c r="AA644" s="810"/>
    </row>
    <row r="645" spans="1:27" ht="12.75">
      <c r="A645" s="810"/>
      <c r="B645" s="809"/>
      <c r="C645" s="808"/>
      <c r="D645" s="808"/>
      <c r="E645" s="810"/>
      <c r="F645" s="810"/>
      <c r="G645" s="810"/>
      <c r="H645" s="811"/>
      <c r="I645" s="812"/>
      <c r="J645" s="810"/>
      <c r="K645" s="808"/>
      <c r="L645" s="813"/>
      <c r="M645" s="810"/>
      <c r="N645" s="808"/>
      <c r="O645" s="808"/>
      <c r="P645" s="808"/>
      <c r="Q645" s="809"/>
      <c r="R645" s="810"/>
      <c r="S645" s="810"/>
      <c r="T645" s="810"/>
      <c r="U645" s="810"/>
      <c r="V645" s="810"/>
      <c r="W645" s="810"/>
      <c r="X645" s="810"/>
      <c r="Y645" s="810"/>
      <c r="Z645" s="810"/>
      <c r="AA645" s="810"/>
    </row>
    <row r="646" spans="1:27" ht="12.75">
      <c r="A646" s="810"/>
      <c r="B646" s="809"/>
      <c r="C646" s="808"/>
      <c r="D646" s="808"/>
      <c r="E646" s="810"/>
      <c r="F646" s="810"/>
      <c r="G646" s="810"/>
      <c r="H646" s="811"/>
      <c r="I646" s="812"/>
      <c r="J646" s="810"/>
      <c r="K646" s="808"/>
      <c r="L646" s="813"/>
      <c r="M646" s="810"/>
      <c r="N646" s="808"/>
      <c r="O646" s="808"/>
      <c r="P646" s="808"/>
      <c r="Q646" s="809"/>
      <c r="R646" s="810"/>
      <c r="S646" s="810"/>
      <c r="T646" s="810"/>
      <c r="U646" s="810"/>
      <c r="V646" s="810"/>
      <c r="W646" s="810"/>
      <c r="X646" s="810"/>
      <c r="Y646" s="810"/>
      <c r="Z646" s="810"/>
      <c r="AA646" s="810"/>
    </row>
    <row r="647" spans="1:27" ht="12.75">
      <c r="A647" s="810"/>
      <c r="B647" s="809"/>
      <c r="C647" s="808"/>
      <c r="D647" s="808"/>
      <c r="E647" s="810"/>
      <c r="F647" s="810"/>
      <c r="G647" s="810"/>
      <c r="H647" s="811"/>
      <c r="I647" s="812"/>
      <c r="J647" s="810"/>
      <c r="K647" s="808"/>
      <c r="L647" s="813"/>
      <c r="M647" s="810"/>
      <c r="N647" s="808"/>
      <c r="O647" s="808"/>
      <c r="P647" s="808"/>
      <c r="Q647" s="809"/>
      <c r="R647" s="810"/>
      <c r="S647" s="810"/>
      <c r="T647" s="810"/>
      <c r="U647" s="810"/>
      <c r="V647" s="810"/>
      <c r="W647" s="810"/>
      <c r="X647" s="810"/>
      <c r="Y647" s="810"/>
      <c r="Z647" s="810"/>
      <c r="AA647" s="810"/>
    </row>
    <row r="648" spans="1:27" ht="12.75">
      <c r="A648" s="810"/>
      <c r="B648" s="809"/>
      <c r="C648" s="808"/>
      <c r="D648" s="808"/>
      <c r="E648" s="810"/>
      <c r="F648" s="810"/>
      <c r="G648" s="810"/>
      <c r="H648" s="811"/>
      <c r="I648" s="812"/>
      <c r="J648" s="810"/>
      <c r="K648" s="808"/>
      <c r="L648" s="813"/>
      <c r="M648" s="810"/>
      <c r="N648" s="808"/>
      <c r="O648" s="808"/>
      <c r="P648" s="808"/>
      <c r="Q648" s="809"/>
      <c r="R648" s="810"/>
      <c r="S648" s="810"/>
      <c r="T648" s="810"/>
      <c r="U648" s="810"/>
      <c r="V648" s="810"/>
      <c r="W648" s="810"/>
      <c r="X648" s="810"/>
      <c r="Y648" s="810"/>
      <c r="Z648" s="810"/>
      <c r="AA648" s="810"/>
    </row>
    <row r="649" spans="1:27" ht="12.75">
      <c r="A649" s="810"/>
      <c r="B649" s="809"/>
      <c r="C649" s="808"/>
      <c r="D649" s="808"/>
      <c r="E649" s="810"/>
      <c r="F649" s="810"/>
      <c r="G649" s="810"/>
      <c r="H649" s="811"/>
      <c r="I649" s="812"/>
      <c r="J649" s="810"/>
      <c r="K649" s="808"/>
      <c r="L649" s="813"/>
      <c r="M649" s="810"/>
      <c r="N649" s="808"/>
      <c r="O649" s="808"/>
      <c r="P649" s="808"/>
      <c r="Q649" s="809"/>
      <c r="R649" s="810"/>
      <c r="S649" s="810"/>
      <c r="T649" s="810"/>
      <c r="U649" s="810"/>
      <c r="V649" s="810"/>
      <c r="W649" s="810"/>
      <c r="X649" s="810"/>
      <c r="Y649" s="810"/>
      <c r="Z649" s="810"/>
      <c r="AA649" s="810"/>
    </row>
    <row r="650" spans="1:27" ht="12.75">
      <c r="A650" s="810"/>
      <c r="B650" s="809"/>
      <c r="C650" s="808"/>
      <c r="D650" s="808"/>
      <c r="E650" s="810"/>
      <c r="F650" s="810"/>
      <c r="G650" s="810"/>
      <c r="H650" s="811"/>
      <c r="I650" s="812"/>
      <c r="J650" s="810"/>
      <c r="K650" s="808"/>
      <c r="L650" s="813"/>
      <c r="M650" s="810"/>
      <c r="N650" s="808"/>
      <c r="O650" s="808"/>
      <c r="P650" s="808"/>
      <c r="Q650" s="809"/>
      <c r="R650" s="810"/>
      <c r="S650" s="810"/>
      <c r="T650" s="810"/>
      <c r="U650" s="810"/>
      <c r="V650" s="810"/>
      <c r="W650" s="810"/>
      <c r="X650" s="810"/>
      <c r="Y650" s="810"/>
      <c r="Z650" s="810"/>
      <c r="AA650" s="810"/>
    </row>
    <row r="651" spans="1:27" ht="12.75">
      <c r="A651" s="810"/>
      <c r="B651" s="809"/>
      <c r="C651" s="808"/>
      <c r="D651" s="808"/>
      <c r="E651" s="810"/>
      <c r="F651" s="810"/>
      <c r="G651" s="810"/>
      <c r="H651" s="811"/>
      <c r="I651" s="812"/>
      <c r="J651" s="810"/>
      <c r="K651" s="808"/>
      <c r="L651" s="813"/>
      <c r="M651" s="810"/>
      <c r="N651" s="808"/>
      <c r="O651" s="808"/>
      <c r="P651" s="808"/>
      <c r="Q651" s="809"/>
      <c r="R651" s="810"/>
      <c r="S651" s="810"/>
      <c r="T651" s="810"/>
      <c r="U651" s="810"/>
      <c r="V651" s="810"/>
      <c r="W651" s="810"/>
      <c r="X651" s="810"/>
      <c r="Y651" s="810"/>
      <c r="Z651" s="810"/>
      <c r="AA651" s="810"/>
    </row>
    <row r="652" spans="1:27" ht="12.75">
      <c r="A652" s="810"/>
      <c r="B652" s="809"/>
      <c r="C652" s="808"/>
      <c r="D652" s="808"/>
      <c r="E652" s="810"/>
      <c r="F652" s="810"/>
      <c r="G652" s="810"/>
      <c r="H652" s="811"/>
      <c r="I652" s="812"/>
      <c r="J652" s="810"/>
      <c r="K652" s="808"/>
      <c r="L652" s="813"/>
      <c r="M652" s="810"/>
      <c r="N652" s="808"/>
      <c r="O652" s="808"/>
      <c r="P652" s="808"/>
      <c r="Q652" s="809"/>
      <c r="R652" s="810"/>
      <c r="S652" s="810"/>
      <c r="T652" s="810"/>
      <c r="U652" s="810"/>
      <c r="V652" s="810"/>
      <c r="W652" s="810"/>
      <c r="X652" s="810"/>
      <c r="Y652" s="810"/>
      <c r="Z652" s="810"/>
      <c r="AA652" s="810"/>
    </row>
    <row r="653" spans="1:27" ht="12.75">
      <c r="A653" s="810"/>
      <c r="B653" s="809"/>
      <c r="C653" s="808"/>
      <c r="D653" s="808"/>
      <c r="E653" s="810"/>
      <c r="F653" s="810"/>
      <c r="G653" s="810"/>
      <c r="H653" s="811"/>
      <c r="I653" s="812"/>
      <c r="J653" s="810"/>
      <c r="K653" s="808"/>
      <c r="L653" s="813"/>
      <c r="M653" s="810"/>
      <c r="N653" s="808"/>
      <c r="O653" s="808"/>
      <c r="P653" s="808"/>
      <c r="Q653" s="809"/>
      <c r="R653" s="810"/>
      <c r="S653" s="810"/>
      <c r="T653" s="810"/>
      <c r="U653" s="810"/>
      <c r="V653" s="810"/>
      <c r="W653" s="810"/>
      <c r="X653" s="810"/>
      <c r="Y653" s="810"/>
      <c r="Z653" s="810"/>
      <c r="AA653" s="810"/>
    </row>
    <row r="654" spans="1:27" ht="12.75">
      <c r="A654" s="810"/>
      <c r="B654" s="809"/>
      <c r="C654" s="808"/>
      <c r="D654" s="808"/>
      <c r="E654" s="810"/>
      <c r="F654" s="810"/>
      <c r="G654" s="810"/>
      <c r="H654" s="811"/>
      <c r="I654" s="812"/>
      <c r="J654" s="810"/>
      <c r="K654" s="808"/>
      <c r="L654" s="813"/>
      <c r="M654" s="810"/>
      <c r="N654" s="808"/>
      <c r="O654" s="808"/>
      <c r="P654" s="808"/>
      <c r="Q654" s="809"/>
      <c r="R654" s="810"/>
      <c r="S654" s="810"/>
      <c r="T654" s="810"/>
      <c r="U654" s="810"/>
      <c r="V654" s="810"/>
      <c r="W654" s="810"/>
      <c r="X654" s="810"/>
      <c r="Y654" s="810"/>
      <c r="Z654" s="810"/>
      <c r="AA654" s="810"/>
    </row>
    <row r="655" spans="1:27" ht="12.75">
      <c r="A655" s="810"/>
      <c r="B655" s="809"/>
      <c r="C655" s="808"/>
      <c r="D655" s="808"/>
      <c r="E655" s="810"/>
      <c r="F655" s="810"/>
      <c r="G655" s="810"/>
      <c r="H655" s="811"/>
      <c r="I655" s="812"/>
      <c r="J655" s="810"/>
      <c r="K655" s="808"/>
      <c r="L655" s="813"/>
      <c r="M655" s="810"/>
      <c r="N655" s="808"/>
      <c r="O655" s="808"/>
      <c r="P655" s="808"/>
      <c r="Q655" s="809"/>
      <c r="R655" s="810"/>
      <c r="S655" s="810"/>
      <c r="T655" s="810"/>
      <c r="U655" s="810"/>
      <c r="V655" s="810"/>
      <c r="W655" s="810"/>
      <c r="X655" s="810"/>
      <c r="Y655" s="810"/>
      <c r="Z655" s="810"/>
      <c r="AA655" s="810"/>
    </row>
    <row r="656" spans="1:27" ht="12.75">
      <c r="A656" s="810"/>
      <c r="B656" s="809"/>
      <c r="C656" s="808"/>
      <c r="D656" s="808"/>
      <c r="E656" s="810"/>
      <c r="F656" s="810"/>
      <c r="G656" s="810"/>
      <c r="H656" s="811"/>
      <c r="I656" s="812"/>
      <c r="J656" s="810"/>
      <c r="K656" s="808"/>
      <c r="L656" s="813"/>
      <c r="M656" s="810"/>
      <c r="N656" s="808"/>
      <c r="O656" s="808"/>
      <c r="P656" s="808"/>
      <c r="Q656" s="809"/>
      <c r="R656" s="810"/>
      <c r="S656" s="810"/>
      <c r="T656" s="810"/>
      <c r="U656" s="810"/>
      <c r="V656" s="810"/>
      <c r="W656" s="810"/>
      <c r="X656" s="810"/>
      <c r="Y656" s="810"/>
      <c r="Z656" s="810"/>
      <c r="AA656" s="810"/>
    </row>
    <row r="657" spans="1:27" ht="12.75">
      <c r="A657" s="810"/>
      <c r="B657" s="809"/>
      <c r="C657" s="808"/>
      <c r="D657" s="808"/>
      <c r="E657" s="810"/>
      <c r="F657" s="810"/>
      <c r="G657" s="810"/>
      <c r="H657" s="811"/>
      <c r="I657" s="812"/>
      <c r="J657" s="810"/>
      <c r="K657" s="808"/>
      <c r="L657" s="813"/>
      <c r="M657" s="810"/>
      <c r="N657" s="808"/>
      <c r="O657" s="808"/>
      <c r="P657" s="808"/>
      <c r="Q657" s="809"/>
      <c r="R657" s="810"/>
      <c r="S657" s="810"/>
      <c r="T657" s="810"/>
      <c r="U657" s="810"/>
      <c r="V657" s="810"/>
      <c r="W657" s="810"/>
      <c r="X657" s="810"/>
      <c r="Y657" s="810"/>
      <c r="Z657" s="810"/>
      <c r="AA657" s="810"/>
    </row>
    <row r="658" spans="1:27" ht="12.75">
      <c r="A658" s="810"/>
      <c r="B658" s="809"/>
      <c r="C658" s="808"/>
      <c r="D658" s="808"/>
      <c r="E658" s="810"/>
      <c r="F658" s="810"/>
      <c r="G658" s="810"/>
      <c r="H658" s="811"/>
      <c r="I658" s="812"/>
      <c r="J658" s="810"/>
      <c r="K658" s="808"/>
      <c r="L658" s="813"/>
      <c r="M658" s="810"/>
      <c r="N658" s="808"/>
      <c r="O658" s="808"/>
      <c r="P658" s="808"/>
      <c r="Q658" s="809"/>
      <c r="R658" s="810"/>
      <c r="S658" s="810"/>
      <c r="T658" s="810"/>
      <c r="U658" s="810"/>
      <c r="V658" s="810"/>
      <c r="W658" s="810"/>
      <c r="X658" s="810"/>
      <c r="Y658" s="810"/>
      <c r="Z658" s="810"/>
      <c r="AA658" s="810"/>
    </row>
    <row r="659" spans="1:27" ht="12.75">
      <c r="A659" s="810"/>
      <c r="B659" s="809"/>
      <c r="C659" s="808"/>
      <c r="D659" s="808"/>
      <c r="E659" s="810"/>
      <c r="F659" s="810"/>
      <c r="G659" s="810"/>
      <c r="H659" s="811"/>
      <c r="I659" s="812"/>
      <c r="J659" s="810"/>
      <c r="K659" s="808"/>
      <c r="L659" s="813"/>
      <c r="M659" s="810"/>
      <c r="N659" s="808"/>
      <c r="O659" s="808"/>
      <c r="P659" s="808"/>
      <c r="Q659" s="809"/>
      <c r="R659" s="810"/>
      <c r="S659" s="810"/>
      <c r="T659" s="810"/>
      <c r="U659" s="810"/>
      <c r="V659" s="810"/>
      <c r="W659" s="810"/>
      <c r="X659" s="810"/>
      <c r="Y659" s="810"/>
      <c r="Z659" s="810"/>
      <c r="AA659" s="810"/>
    </row>
    <row r="660" spans="1:27" ht="12.75">
      <c r="A660" s="810"/>
      <c r="B660" s="809"/>
      <c r="C660" s="808"/>
      <c r="D660" s="808"/>
      <c r="E660" s="810"/>
      <c r="F660" s="810"/>
      <c r="G660" s="810"/>
      <c r="H660" s="811"/>
      <c r="I660" s="812"/>
      <c r="J660" s="810"/>
      <c r="K660" s="808"/>
      <c r="L660" s="813"/>
      <c r="M660" s="810"/>
      <c r="N660" s="808"/>
      <c r="O660" s="808"/>
      <c r="P660" s="808"/>
      <c r="Q660" s="809"/>
      <c r="R660" s="810"/>
      <c r="S660" s="810"/>
      <c r="T660" s="810"/>
      <c r="U660" s="810"/>
      <c r="V660" s="810"/>
      <c r="W660" s="810"/>
      <c r="X660" s="810"/>
      <c r="Y660" s="810"/>
      <c r="Z660" s="810"/>
      <c r="AA660" s="810"/>
    </row>
    <row r="661" spans="1:27" ht="12.75">
      <c r="A661" s="810"/>
      <c r="B661" s="809"/>
      <c r="C661" s="808"/>
      <c r="D661" s="808"/>
      <c r="E661" s="810"/>
      <c r="F661" s="810"/>
      <c r="G661" s="810"/>
      <c r="H661" s="811"/>
      <c r="I661" s="812"/>
      <c r="J661" s="810"/>
      <c r="K661" s="808"/>
      <c r="L661" s="813"/>
      <c r="M661" s="810"/>
      <c r="N661" s="808"/>
      <c r="O661" s="808"/>
      <c r="P661" s="808"/>
      <c r="Q661" s="809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</row>
    <row r="662" spans="1:27" ht="12.75">
      <c r="A662" s="810"/>
      <c r="B662" s="809"/>
      <c r="C662" s="808"/>
      <c r="D662" s="808"/>
      <c r="E662" s="810"/>
      <c r="F662" s="810"/>
      <c r="G662" s="810"/>
      <c r="H662" s="811"/>
      <c r="I662" s="812"/>
      <c r="J662" s="810"/>
      <c r="K662" s="808"/>
      <c r="L662" s="813"/>
      <c r="M662" s="810"/>
      <c r="N662" s="808"/>
      <c r="O662" s="808"/>
      <c r="P662" s="808"/>
      <c r="Q662" s="809"/>
      <c r="R662" s="810"/>
      <c r="S662" s="810"/>
      <c r="T662" s="810"/>
      <c r="U662" s="810"/>
      <c r="V662" s="810"/>
      <c r="W662" s="810"/>
      <c r="X662" s="810"/>
      <c r="Y662" s="810"/>
      <c r="Z662" s="810"/>
      <c r="AA662" s="810"/>
    </row>
    <row r="663" spans="1:27" ht="12.75">
      <c r="A663" s="810"/>
      <c r="B663" s="809"/>
      <c r="C663" s="808"/>
      <c r="D663" s="808"/>
      <c r="E663" s="810"/>
      <c r="F663" s="810"/>
      <c r="G663" s="810"/>
      <c r="H663" s="811"/>
      <c r="I663" s="812"/>
      <c r="J663" s="810"/>
      <c r="K663" s="808"/>
      <c r="L663" s="813"/>
      <c r="M663" s="810"/>
      <c r="N663" s="808"/>
      <c r="O663" s="808"/>
      <c r="P663" s="808"/>
      <c r="Q663" s="809"/>
      <c r="R663" s="810"/>
      <c r="S663" s="810"/>
      <c r="T663" s="810"/>
      <c r="U663" s="810"/>
      <c r="V663" s="810"/>
      <c r="W663" s="810"/>
      <c r="X663" s="810"/>
      <c r="Y663" s="810"/>
      <c r="Z663" s="810"/>
      <c r="AA663" s="810"/>
    </row>
    <row r="664" spans="1:27" ht="12.75">
      <c r="A664" s="810"/>
      <c r="B664" s="809"/>
      <c r="C664" s="808"/>
      <c r="D664" s="808"/>
      <c r="E664" s="810"/>
      <c r="F664" s="810"/>
      <c r="G664" s="810"/>
      <c r="H664" s="811"/>
      <c r="I664" s="812"/>
      <c r="J664" s="810"/>
      <c r="K664" s="808"/>
      <c r="L664" s="813"/>
      <c r="M664" s="810"/>
      <c r="N664" s="808"/>
      <c r="O664" s="808"/>
      <c r="P664" s="808"/>
      <c r="Q664" s="809"/>
      <c r="R664" s="810"/>
      <c r="S664" s="810"/>
      <c r="T664" s="810"/>
      <c r="U664" s="810"/>
      <c r="V664" s="810"/>
      <c r="W664" s="810"/>
      <c r="X664" s="810"/>
      <c r="Y664" s="810"/>
      <c r="Z664" s="810"/>
      <c r="AA664" s="810"/>
    </row>
    <row r="665" spans="1:27" ht="12.75">
      <c r="A665" s="810"/>
      <c r="B665" s="809"/>
      <c r="C665" s="808"/>
      <c r="D665" s="808"/>
      <c r="E665" s="810"/>
      <c r="F665" s="810"/>
      <c r="G665" s="810"/>
      <c r="H665" s="811"/>
      <c r="I665" s="812"/>
      <c r="J665" s="810"/>
      <c r="K665" s="808"/>
      <c r="L665" s="813"/>
      <c r="M665" s="810"/>
      <c r="N665" s="808"/>
      <c r="O665" s="808"/>
      <c r="P665" s="808"/>
      <c r="Q665" s="809"/>
      <c r="R665" s="810"/>
      <c r="S665" s="810"/>
      <c r="T665" s="810"/>
      <c r="U665" s="810"/>
      <c r="V665" s="810"/>
      <c r="W665" s="810"/>
      <c r="X665" s="810"/>
      <c r="Y665" s="810"/>
      <c r="Z665" s="810"/>
      <c r="AA665" s="810"/>
    </row>
    <row r="666" spans="1:27" ht="12.75">
      <c r="A666" s="810"/>
      <c r="B666" s="809"/>
      <c r="C666" s="808"/>
      <c r="D666" s="808"/>
      <c r="E666" s="810"/>
      <c r="F666" s="810"/>
      <c r="G666" s="810"/>
      <c r="H666" s="811"/>
      <c r="I666" s="812"/>
      <c r="J666" s="810"/>
      <c r="K666" s="808"/>
      <c r="L666" s="813"/>
      <c r="M666" s="810"/>
      <c r="N666" s="808"/>
      <c r="O666" s="808"/>
      <c r="P666" s="808"/>
      <c r="Q666" s="809"/>
      <c r="R666" s="810"/>
      <c r="S666" s="810"/>
      <c r="T666" s="810"/>
      <c r="U666" s="810"/>
      <c r="V666" s="810"/>
      <c r="W666" s="810"/>
      <c r="X666" s="810"/>
      <c r="Y666" s="810"/>
      <c r="Z666" s="810"/>
      <c r="AA666" s="810"/>
    </row>
    <row r="667" spans="1:27" ht="12.75">
      <c r="A667" s="810"/>
      <c r="B667" s="809"/>
      <c r="C667" s="808"/>
      <c r="D667" s="808"/>
      <c r="E667" s="810"/>
      <c r="F667" s="810"/>
      <c r="G667" s="810"/>
      <c r="H667" s="811"/>
      <c r="I667" s="812"/>
      <c r="J667" s="810"/>
      <c r="K667" s="808"/>
      <c r="L667" s="813"/>
      <c r="M667" s="810"/>
      <c r="N667" s="808"/>
      <c r="O667" s="808"/>
      <c r="P667" s="808"/>
      <c r="Q667" s="809"/>
      <c r="R667" s="810"/>
      <c r="S667" s="810"/>
      <c r="T667" s="810"/>
      <c r="U667" s="810"/>
      <c r="V667" s="810"/>
      <c r="W667" s="810"/>
      <c r="X667" s="810"/>
      <c r="Y667" s="810"/>
      <c r="Z667" s="810"/>
      <c r="AA667" s="810"/>
    </row>
    <row r="668" spans="1:27" ht="12.75">
      <c r="A668" s="810"/>
      <c r="B668" s="809"/>
      <c r="C668" s="808"/>
      <c r="D668" s="808"/>
      <c r="E668" s="810"/>
      <c r="F668" s="810"/>
      <c r="G668" s="810"/>
      <c r="H668" s="811"/>
      <c r="I668" s="812"/>
      <c r="J668" s="810"/>
      <c r="K668" s="808"/>
      <c r="L668" s="813"/>
      <c r="M668" s="810"/>
      <c r="N668" s="808"/>
      <c r="O668" s="808"/>
      <c r="P668" s="808"/>
      <c r="Q668" s="809"/>
      <c r="R668" s="810"/>
      <c r="S668" s="810"/>
      <c r="T668" s="810"/>
      <c r="U668" s="810"/>
      <c r="V668" s="810"/>
      <c r="W668" s="810"/>
      <c r="X668" s="810"/>
      <c r="Y668" s="810"/>
      <c r="Z668" s="810"/>
      <c r="AA668" s="810"/>
    </row>
    <row r="669" spans="1:27" ht="12.75">
      <c r="A669" s="810"/>
      <c r="B669" s="809"/>
      <c r="C669" s="808"/>
      <c r="D669" s="808"/>
      <c r="E669" s="810"/>
      <c r="F669" s="810"/>
      <c r="G669" s="810"/>
      <c r="H669" s="811"/>
      <c r="I669" s="812"/>
      <c r="J669" s="810"/>
      <c r="K669" s="808"/>
      <c r="L669" s="813"/>
      <c r="M669" s="810"/>
      <c r="N669" s="808"/>
      <c r="O669" s="808"/>
      <c r="P669" s="808"/>
      <c r="Q669" s="809"/>
      <c r="R669" s="810"/>
      <c r="S669" s="810"/>
      <c r="T669" s="810"/>
      <c r="U669" s="810"/>
      <c r="V669" s="810"/>
      <c r="W669" s="810"/>
      <c r="X669" s="810"/>
      <c r="Y669" s="810"/>
      <c r="Z669" s="810"/>
      <c r="AA669" s="810"/>
    </row>
    <row r="670" spans="1:27" ht="12.75">
      <c r="A670" s="810"/>
      <c r="B670" s="809"/>
      <c r="C670" s="808"/>
      <c r="D670" s="808"/>
      <c r="E670" s="810"/>
      <c r="F670" s="810"/>
      <c r="G670" s="810"/>
      <c r="H670" s="811"/>
      <c r="I670" s="812"/>
      <c r="J670" s="810"/>
      <c r="K670" s="808"/>
      <c r="L670" s="813"/>
      <c r="M670" s="810"/>
      <c r="N670" s="808"/>
      <c r="O670" s="808"/>
      <c r="P670" s="808"/>
      <c r="Q670" s="809"/>
      <c r="R670" s="810"/>
      <c r="S670" s="810"/>
      <c r="T670" s="810"/>
      <c r="U670" s="810"/>
      <c r="V670" s="810"/>
      <c r="W670" s="810"/>
      <c r="X670" s="810"/>
      <c r="Y670" s="810"/>
      <c r="Z670" s="810"/>
      <c r="AA670" s="810"/>
    </row>
    <row r="671" spans="1:27" ht="12.75">
      <c r="A671" s="810"/>
      <c r="B671" s="809"/>
      <c r="C671" s="808"/>
      <c r="D671" s="808"/>
      <c r="E671" s="810"/>
      <c r="F671" s="810"/>
      <c r="G671" s="810"/>
      <c r="H671" s="811"/>
      <c r="I671" s="812"/>
      <c r="J671" s="810"/>
      <c r="K671" s="808"/>
      <c r="L671" s="813"/>
      <c r="M671" s="810"/>
      <c r="N671" s="808"/>
      <c r="O671" s="808"/>
      <c r="P671" s="808"/>
      <c r="Q671" s="809"/>
      <c r="R671" s="810"/>
      <c r="S671" s="810"/>
      <c r="T671" s="810"/>
      <c r="U671" s="810"/>
      <c r="V671" s="810"/>
      <c r="W671" s="810"/>
      <c r="X671" s="810"/>
      <c r="Y671" s="810"/>
      <c r="Z671" s="810"/>
      <c r="AA671" s="810"/>
    </row>
    <row r="672" spans="1:27" ht="12.75">
      <c r="A672" s="810"/>
      <c r="B672" s="809"/>
      <c r="C672" s="808"/>
      <c r="D672" s="808"/>
      <c r="E672" s="810"/>
      <c r="F672" s="810"/>
      <c r="G672" s="810"/>
      <c r="H672" s="811"/>
      <c r="I672" s="812"/>
      <c r="J672" s="810"/>
      <c r="K672" s="808"/>
      <c r="L672" s="813"/>
      <c r="M672" s="810"/>
      <c r="N672" s="808"/>
      <c r="O672" s="808"/>
      <c r="P672" s="808"/>
      <c r="Q672" s="809"/>
      <c r="R672" s="810"/>
      <c r="S672" s="810"/>
      <c r="T672" s="810"/>
      <c r="U672" s="810"/>
      <c r="V672" s="810"/>
      <c r="W672" s="810"/>
      <c r="X672" s="810"/>
      <c r="Y672" s="810"/>
      <c r="Z672" s="810"/>
      <c r="AA672" s="810"/>
    </row>
    <row r="673" spans="1:27" ht="12.75">
      <c r="A673" s="810"/>
      <c r="B673" s="809"/>
      <c r="C673" s="808"/>
      <c r="D673" s="808"/>
      <c r="E673" s="810"/>
      <c r="F673" s="810"/>
      <c r="G673" s="810"/>
      <c r="H673" s="811"/>
      <c r="I673" s="812"/>
      <c r="J673" s="810"/>
      <c r="K673" s="808"/>
      <c r="L673" s="813"/>
      <c r="M673" s="810"/>
      <c r="N673" s="808"/>
      <c r="O673" s="808"/>
      <c r="P673" s="808"/>
      <c r="Q673" s="809"/>
      <c r="R673" s="810"/>
      <c r="S673" s="810"/>
      <c r="T673" s="810"/>
      <c r="U673" s="810"/>
      <c r="V673" s="810"/>
      <c r="W673" s="810"/>
      <c r="X673" s="810"/>
      <c r="Y673" s="810"/>
      <c r="Z673" s="810"/>
      <c r="AA673" s="810"/>
    </row>
    <row r="674" spans="1:27" ht="12.75">
      <c r="A674" s="810"/>
      <c r="B674" s="809"/>
      <c r="C674" s="808"/>
      <c r="D674" s="808"/>
      <c r="E674" s="810"/>
      <c r="F674" s="810"/>
      <c r="G674" s="810"/>
      <c r="H674" s="811"/>
      <c r="I674" s="812"/>
      <c r="J674" s="810"/>
      <c r="K674" s="808"/>
      <c r="L674" s="813"/>
      <c r="M674" s="810"/>
      <c r="N674" s="808"/>
      <c r="O674" s="808"/>
      <c r="P674" s="808"/>
      <c r="Q674" s="809"/>
      <c r="R674" s="810"/>
      <c r="S674" s="810"/>
      <c r="T674" s="810"/>
      <c r="U674" s="810"/>
      <c r="V674" s="810"/>
      <c r="W674" s="810"/>
      <c r="X674" s="810"/>
      <c r="Y674" s="810"/>
      <c r="Z674" s="810"/>
      <c r="AA674" s="810"/>
    </row>
    <row r="675" spans="1:27" ht="12.75">
      <c r="A675" s="810"/>
      <c r="B675" s="809"/>
      <c r="C675" s="808"/>
      <c r="D675" s="808"/>
      <c r="E675" s="810"/>
      <c r="F675" s="810"/>
      <c r="G675" s="810"/>
      <c r="H675" s="811"/>
      <c r="I675" s="812"/>
      <c r="J675" s="810"/>
      <c r="K675" s="808"/>
      <c r="L675" s="813"/>
      <c r="M675" s="810"/>
      <c r="N675" s="808"/>
      <c r="O675" s="808"/>
      <c r="P675" s="808"/>
      <c r="Q675" s="809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</row>
    <row r="676" spans="1:27" ht="12.75">
      <c r="A676" s="810"/>
      <c r="B676" s="809"/>
      <c r="C676" s="808"/>
      <c r="D676" s="808"/>
      <c r="E676" s="810"/>
      <c r="F676" s="810"/>
      <c r="G676" s="810"/>
      <c r="H676" s="811"/>
      <c r="I676" s="812"/>
      <c r="J676" s="810"/>
      <c r="K676" s="808"/>
      <c r="L676" s="813"/>
      <c r="M676" s="810"/>
      <c r="N676" s="808"/>
      <c r="O676" s="808"/>
      <c r="P676" s="808"/>
      <c r="Q676" s="809"/>
      <c r="R676" s="810"/>
      <c r="S676" s="810"/>
      <c r="T676" s="810"/>
      <c r="U676" s="810"/>
      <c r="V676" s="810"/>
      <c r="W676" s="810"/>
      <c r="X676" s="810"/>
      <c r="Y676" s="810"/>
      <c r="Z676" s="810"/>
      <c r="AA676" s="810"/>
    </row>
    <row r="677" spans="1:27" ht="12.75">
      <c r="A677" s="810"/>
      <c r="B677" s="809"/>
      <c r="C677" s="808"/>
      <c r="D677" s="808"/>
      <c r="E677" s="810"/>
      <c r="F677" s="810"/>
      <c r="G677" s="810"/>
      <c r="H677" s="811"/>
      <c r="I677" s="812"/>
      <c r="J677" s="810"/>
      <c r="K677" s="808"/>
      <c r="L677" s="813"/>
      <c r="M677" s="810"/>
      <c r="N677" s="808"/>
      <c r="O677" s="808"/>
      <c r="P677" s="808"/>
      <c r="Q677" s="809"/>
      <c r="R677" s="810"/>
      <c r="S677" s="810"/>
      <c r="T677" s="810"/>
      <c r="U677" s="810"/>
      <c r="V677" s="810"/>
      <c r="W677" s="810"/>
      <c r="X677" s="810"/>
      <c r="Y677" s="810"/>
      <c r="Z677" s="810"/>
      <c r="AA677" s="810"/>
    </row>
    <row r="678" spans="1:27" ht="12.75">
      <c r="A678" s="810"/>
      <c r="B678" s="809"/>
      <c r="C678" s="808"/>
      <c r="D678" s="808"/>
      <c r="E678" s="810"/>
      <c r="F678" s="810"/>
      <c r="G678" s="810"/>
      <c r="H678" s="811"/>
      <c r="I678" s="812"/>
      <c r="J678" s="810"/>
      <c r="K678" s="808"/>
      <c r="L678" s="813"/>
      <c r="M678" s="810"/>
      <c r="N678" s="808"/>
      <c r="O678" s="808"/>
      <c r="P678" s="808"/>
      <c r="Q678" s="809"/>
      <c r="R678" s="810"/>
      <c r="S678" s="810"/>
      <c r="T678" s="810"/>
      <c r="U678" s="810"/>
      <c r="V678" s="810"/>
      <c r="W678" s="810"/>
      <c r="X678" s="810"/>
      <c r="Y678" s="810"/>
      <c r="Z678" s="810"/>
      <c r="AA678" s="810"/>
    </row>
    <row r="679" spans="1:27" ht="12.75">
      <c r="A679" s="810"/>
      <c r="B679" s="809"/>
      <c r="C679" s="808"/>
      <c r="D679" s="808"/>
      <c r="E679" s="810"/>
      <c r="F679" s="810"/>
      <c r="G679" s="810"/>
      <c r="H679" s="811"/>
      <c r="I679" s="812"/>
      <c r="J679" s="810"/>
      <c r="K679" s="808"/>
      <c r="L679" s="813"/>
      <c r="M679" s="810"/>
      <c r="N679" s="808"/>
      <c r="O679" s="808"/>
      <c r="P679" s="808"/>
      <c r="Q679" s="809"/>
      <c r="R679" s="810"/>
      <c r="S679" s="810"/>
      <c r="T679" s="810"/>
      <c r="U679" s="810"/>
      <c r="V679" s="810"/>
      <c r="W679" s="810"/>
      <c r="X679" s="810"/>
      <c r="Y679" s="810"/>
      <c r="Z679" s="810"/>
      <c r="AA679" s="810"/>
    </row>
    <row r="680" spans="1:27" ht="12.75">
      <c r="A680" s="810"/>
      <c r="B680" s="809"/>
      <c r="C680" s="808"/>
      <c r="D680" s="808"/>
      <c r="E680" s="810"/>
      <c r="F680" s="810"/>
      <c r="G680" s="810"/>
      <c r="H680" s="811"/>
      <c r="I680" s="812"/>
      <c r="J680" s="810"/>
      <c r="K680" s="808"/>
      <c r="L680" s="813"/>
      <c r="M680" s="810"/>
      <c r="N680" s="808"/>
      <c r="O680" s="808"/>
      <c r="P680" s="808"/>
      <c r="Q680" s="809"/>
      <c r="R680" s="810"/>
      <c r="S680" s="810"/>
      <c r="T680" s="810"/>
      <c r="U680" s="810"/>
      <c r="V680" s="810"/>
      <c r="W680" s="810"/>
      <c r="X680" s="810"/>
      <c r="Y680" s="810"/>
      <c r="Z680" s="810"/>
      <c r="AA680" s="810"/>
    </row>
    <row r="681" spans="1:27" ht="12.75">
      <c r="A681" s="810"/>
      <c r="B681" s="809"/>
      <c r="C681" s="808"/>
      <c r="D681" s="808"/>
      <c r="E681" s="810"/>
      <c r="F681" s="810"/>
      <c r="G681" s="810"/>
      <c r="H681" s="811"/>
      <c r="I681" s="812"/>
      <c r="J681" s="810"/>
      <c r="K681" s="808"/>
      <c r="L681" s="813"/>
      <c r="M681" s="810"/>
      <c r="N681" s="808"/>
      <c r="O681" s="808"/>
      <c r="P681" s="808"/>
      <c r="Q681" s="809"/>
      <c r="R681" s="810"/>
      <c r="S681" s="810"/>
      <c r="T681" s="810"/>
      <c r="U681" s="810"/>
      <c r="V681" s="810"/>
      <c r="W681" s="810"/>
      <c r="X681" s="810"/>
      <c r="Y681" s="810"/>
      <c r="Z681" s="810"/>
      <c r="AA681" s="810"/>
    </row>
    <row r="682" spans="1:27" ht="12.75">
      <c r="A682" s="810"/>
      <c r="B682" s="809"/>
      <c r="C682" s="808"/>
      <c r="D682" s="808"/>
      <c r="E682" s="810"/>
      <c r="F682" s="810"/>
      <c r="G682" s="810"/>
      <c r="H682" s="811"/>
      <c r="I682" s="812"/>
      <c r="J682" s="810"/>
      <c r="K682" s="808"/>
      <c r="L682" s="813"/>
      <c r="M682" s="810"/>
      <c r="N682" s="808"/>
      <c r="O682" s="808"/>
      <c r="P682" s="808"/>
      <c r="Q682" s="809"/>
      <c r="R682" s="810"/>
      <c r="S682" s="810"/>
      <c r="T682" s="810"/>
      <c r="U682" s="810"/>
      <c r="V682" s="810"/>
      <c r="W682" s="810"/>
      <c r="X682" s="810"/>
      <c r="Y682" s="810"/>
      <c r="Z682" s="810"/>
      <c r="AA682" s="810"/>
    </row>
    <row r="683" spans="1:27" ht="12.75">
      <c r="A683" s="810"/>
      <c r="B683" s="809"/>
      <c r="C683" s="808"/>
      <c r="D683" s="808"/>
      <c r="E683" s="810"/>
      <c r="F683" s="810"/>
      <c r="G683" s="810"/>
      <c r="H683" s="811"/>
      <c r="I683" s="812"/>
      <c r="J683" s="810"/>
      <c r="K683" s="808"/>
      <c r="L683" s="813"/>
      <c r="M683" s="810"/>
      <c r="N683" s="808"/>
      <c r="O683" s="808"/>
      <c r="P683" s="808"/>
      <c r="Q683" s="809"/>
      <c r="R683" s="810"/>
      <c r="S683" s="810"/>
      <c r="T683" s="810"/>
      <c r="U683" s="810"/>
      <c r="V683" s="810"/>
      <c r="W683" s="810"/>
      <c r="X683" s="810"/>
      <c r="Y683" s="810"/>
      <c r="Z683" s="810"/>
      <c r="AA683" s="810"/>
    </row>
    <row r="684" spans="1:27" ht="12.75">
      <c r="A684" s="810"/>
      <c r="B684" s="809"/>
      <c r="C684" s="808"/>
      <c r="D684" s="808"/>
      <c r="E684" s="810"/>
      <c r="F684" s="810"/>
      <c r="G684" s="810"/>
      <c r="H684" s="811"/>
      <c r="I684" s="812"/>
      <c r="J684" s="810"/>
      <c r="K684" s="808"/>
      <c r="L684" s="813"/>
      <c r="M684" s="810"/>
      <c r="N684" s="808"/>
      <c r="O684" s="808"/>
      <c r="P684" s="808"/>
      <c r="Q684" s="809"/>
      <c r="R684" s="810"/>
      <c r="S684" s="810"/>
      <c r="T684" s="810"/>
      <c r="U684" s="810"/>
      <c r="V684" s="810"/>
      <c r="W684" s="810"/>
      <c r="X684" s="810"/>
      <c r="Y684" s="810"/>
      <c r="Z684" s="810"/>
      <c r="AA684" s="810"/>
    </row>
    <row r="685" spans="1:27" ht="12.75">
      <c r="A685" s="810"/>
      <c r="B685" s="809"/>
      <c r="C685" s="808"/>
      <c r="D685" s="808"/>
      <c r="E685" s="810"/>
      <c r="F685" s="810"/>
      <c r="G685" s="810"/>
      <c r="H685" s="811"/>
      <c r="I685" s="812"/>
      <c r="J685" s="810"/>
      <c r="K685" s="808"/>
      <c r="L685" s="813"/>
      <c r="M685" s="810"/>
      <c r="N685" s="808"/>
      <c r="O685" s="808"/>
      <c r="P685" s="808"/>
      <c r="Q685" s="809"/>
      <c r="R685" s="810"/>
      <c r="S685" s="810"/>
      <c r="T685" s="810"/>
      <c r="U685" s="810"/>
      <c r="V685" s="810"/>
      <c r="W685" s="810"/>
      <c r="X685" s="810"/>
      <c r="Y685" s="810"/>
      <c r="Z685" s="810"/>
      <c r="AA685" s="810"/>
    </row>
    <row r="686" spans="1:27" ht="12.75">
      <c r="A686" s="810"/>
      <c r="B686" s="809"/>
      <c r="C686" s="808"/>
      <c r="D686" s="808"/>
      <c r="E686" s="810"/>
      <c r="F686" s="810"/>
      <c r="G686" s="810"/>
      <c r="H686" s="811"/>
      <c r="I686" s="812"/>
      <c r="J686" s="810"/>
      <c r="K686" s="808"/>
      <c r="L686" s="813"/>
      <c r="M686" s="810"/>
      <c r="N686" s="808"/>
      <c r="O686" s="808"/>
      <c r="P686" s="808"/>
      <c r="Q686" s="809"/>
      <c r="R686" s="810"/>
      <c r="S686" s="810"/>
      <c r="T686" s="810"/>
      <c r="U686" s="810"/>
      <c r="V686" s="810"/>
      <c r="W686" s="810"/>
      <c r="X686" s="810"/>
      <c r="Y686" s="810"/>
      <c r="Z686" s="810"/>
      <c r="AA686" s="810"/>
    </row>
    <row r="687" spans="1:27" ht="12.75">
      <c r="A687" s="810"/>
      <c r="B687" s="809"/>
      <c r="C687" s="808"/>
      <c r="D687" s="808"/>
      <c r="E687" s="810"/>
      <c r="F687" s="810"/>
      <c r="G687" s="810"/>
      <c r="H687" s="811"/>
      <c r="I687" s="812"/>
      <c r="J687" s="810"/>
      <c r="K687" s="808"/>
      <c r="L687" s="813"/>
      <c r="M687" s="810"/>
      <c r="N687" s="808"/>
      <c r="O687" s="808"/>
      <c r="P687" s="808"/>
      <c r="Q687" s="809"/>
      <c r="R687" s="810"/>
      <c r="S687" s="810"/>
      <c r="T687" s="810"/>
      <c r="U687" s="810"/>
      <c r="V687" s="810"/>
      <c r="W687" s="810"/>
      <c r="X687" s="810"/>
      <c r="Y687" s="810"/>
      <c r="Z687" s="810"/>
      <c r="AA687" s="810"/>
    </row>
    <row r="688" spans="1:27" ht="12.75">
      <c r="A688" s="810"/>
      <c r="B688" s="809"/>
      <c r="C688" s="808"/>
      <c r="D688" s="808"/>
      <c r="E688" s="810"/>
      <c r="F688" s="810"/>
      <c r="G688" s="810"/>
      <c r="H688" s="811"/>
      <c r="I688" s="812"/>
      <c r="J688" s="810"/>
      <c r="K688" s="808"/>
      <c r="L688" s="813"/>
      <c r="M688" s="810"/>
      <c r="N688" s="808"/>
      <c r="O688" s="808"/>
      <c r="P688" s="808"/>
      <c r="Q688" s="809"/>
      <c r="R688" s="810"/>
      <c r="S688" s="810"/>
      <c r="T688" s="810"/>
      <c r="U688" s="810"/>
      <c r="V688" s="810"/>
      <c r="W688" s="810"/>
      <c r="X688" s="810"/>
      <c r="Y688" s="810"/>
      <c r="Z688" s="810"/>
      <c r="AA688" s="810"/>
    </row>
    <row r="689" spans="1:27" ht="12.75">
      <c r="A689" s="810"/>
      <c r="B689" s="809"/>
      <c r="C689" s="808"/>
      <c r="D689" s="808"/>
      <c r="E689" s="810"/>
      <c r="F689" s="810"/>
      <c r="G689" s="810"/>
      <c r="H689" s="811"/>
      <c r="I689" s="812"/>
      <c r="J689" s="810"/>
      <c r="K689" s="808"/>
      <c r="L689" s="813"/>
      <c r="M689" s="810"/>
      <c r="N689" s="808"/>
      <c r="O689" s="808"/>
      <c r="P689" s="808"/>
      <c r="Q689" s="809"/>
      <c r="R689" s="810"/>
      <c r="S689" s="810"/>
      <c r="T689" s="810"/>
      <c r="U689" s="810"/>
      <c r="V689" s="810"/>
      <c r="W689" s="810"/>
      <c r="X689" s="810"/>
      <c r="Y689" s="810"/>
      <c r="Z689" s="810"/>
      <c r="AA689" s="810"/>
    </row>
    <row r="690" spans="1:27" ht="12.75">
      <c r="A690" s="810"/>
      <c r="B690" s="809"/>
      <c r="C690" s="808"/>
      <c r="D690" s="808"/>
      <c r="E690" s="810"/>
      <c r="F690" s="810"/>
      <c r="G690" s="810"/>
      <c r="H690" s="811"/>
      <c r="I690" s="812"/>
      <c r="J690" s="810"/>
      <c r="K690" s="808"/>
      <c r="L690" s="813"/>
      <c r="M690" s="810"/>
      <c r="N690" s="808"/>
      <c r="O690" s="808"/>
      <c r="P690" s="808"/>
      <c r="Q690" s="809"/>
      <c r="R690" s="810"/>
      <c r="S690" s="810"/>
      <c r="T690" s="810"/>
      <c r="U690" s="810"/>
      <c r="V690" s="810"/>
      <c r="W690" s="810"/>
      <c r="X690" s="810"/>
      <c r="Y690" s="810"/>
      <c r="Z690" s="810"/>
      <c r="AA690" s="810"/>
    </row>
    <row r="691" spans="1:27" ht="12.75">
      <c r="A691" s="810"/>
      <c r="B691" s="809"/>
      <c r="C691" s="808"/>
      <c r="D691" s="808"/>
      <c r="E691" s="810"/>
      <c r="F691" s="810"/>
      <c r="G691" s="810"/>
      <c r="H691" s="811"/>
      <c r="I691" s="812"/>
      <c r="J691" s="810"/>
      <c r="K691" s="808"/>
      <c r="L691" s="813"/>
      <c r="M691" s="810"/>
      <c r="N691" s="808"/>
      <c r="O691" s="808"/>
      <c r="P691" s="808"/>
      <c r="Q691" s="809"/>
      <c r="R691" s="810"/>
      <c r="S691" s="810"/>
      <c r="T691" s="810"/>
      <c r="U691" s="810"/>
      <c r="V691" s="810"/>
      <c r="W691" s="810"/>
      <c r="X691" s="810"/>
      <c r="Y691" s="810"/>
      <c r="Z691" s="810"/>
      <c r="AA691" s="810"/>
    </row>
    <row r="692" spans="1:27" ht="12.75">
      <c r="A692" s="810"/>
      <c r="B692" s="809"/>
      <c r="C692" s="808"/>
      <c r="D692" s="808"/>
      <c r="E692" s="810"/>
      <c r="F692" s="810"/>
      <c r="G692" s="810"/>
      <c r="H692" s="811"/>
      <c r="I692" s="812"/>
      <c r="J692" s="810"/>
      <c r="K692" s="808"/>
      <c r="L692" s="813"/>
      <c r="M692" s="810"/>
      <c r="N692" s="808"/>
      <c r="O692" s="808"/>
      <c r="P692" s="808"/>
      <c r="Q692" s="809"/>
      <c r="R692" s="810"/>
      <c r="S692" s="810"/>
      <c r="T692" s="810"/>
      <c r="U692" s="810"/>
      <c r="V692" s="810"/>
      <c r="W692" s="810"/>
      <c r="X692" s="810"/>
      <c r="Y692" s="810"/>
      <c r="Z692" s="810"/>
      <c r="AA692" s="810"/>
    </row>
    <row r="693" spans="1:27" ht="12.75">
      <c r="A693" s="810"/>
      <c r="B693" s="809"/>
      <c r="C693" s="808"/>
      <c r="D693" s="808"/>
      <c r="E693" s="810"/>
      <c r="F693" s="810"/>
      <c r="G693" s="810"/>
      <c r="H693" s="811"/>
      <c r="I693" s="812"/>
      <c r="J693" s="810"/>
      <c r="K693" s="808"/>
      <c r="L693" s="813"/>
      <c r="M693" s="810"/>
      <c r="N693" s="808"/>
      <c r="O693" s="808"/>
      <c r="P693" s="808"/>
      <c r="Q693" s="809"/>
      <c r="R693" s="810"/>
      <c r="S693" s="810"/>
      <c r="T693" s="810"/>
      <c r="U693" s="810"/>
      <c r="V693" s="810"/>
      <c r="W693" s="810"/>
      <c r="X693" s="810"/>
      <c r="Y693" s="810"/>
      <c r="Z693" s="810"/>
      <c r="AA693" s="810"/>
    </row>
    <row r="694" spans="1:27" ht="12.75">
      <c r="A694" s="810"/>
      <c r="B694" s="809"/>
      <c r="C694" s="808"/>
      <c r="D694" s="808"/>
      <c r="E694" s="810"/>
      <c r="F694" s="810"/>
      <c r="G694" s="810"/>
      <c r="H694" s="811"/>
      <c r="I694" s="812"/>
      <c r="J694" s="810"/>
      <c r="K694" s="808"/>
      <c r="L694" s="813"/>
      <c r="M694" s="810"/>
      <c r="N694" s="808"/>
      <c r="O694" s="808"/>
      <c r="P694" s="808"/>
      <c r="Q694" s="809"/>
      <c r="R694" s="810"/>
      <c r="S694" s="810"/>
      <c r="T694" s="810"/>
      <c r="U694" s="810"/>
      <c r="V694" s="810"/>
      <c r="W694" s="810"/>
      <c r="X694" s="810"/>
      <c r="Y694" s="810"/>
      <c r="Z694" s="810"/>
      <c r="AA694" s="810"/>
    </row>
    <row r="695" spans="1:27" ht="12.75">
      <c r="A695" s="810"/>
      <c r="B695" s="809"/>
      <c r="C695" s="808"/>
      <c r="D695" s="808"/>
      <c r="E695" s="810"/>
      <c r="F695" s="810"/>
      <c r="G695" s="810"/>
      <c r="H695" s="811"/>
      <c r="I695" s="812"/>
      <c r="J695" s="810"/>
      <c r="K695" s="808"/>
      <c r="L695" s="813"/>
      <c r="M695" s="810"/>
      <c r="N695" s="808"/>
      <c r="O695" s="808"/>
      <c r="P695" s="808"/>
      <c r="Q695" s="809"/>
      <c r="R695" s="810"/>
      <c r="S695" s="810"/>
      <c r="T695" s="810"/>
      <c r="U695" s="810"/>
      <c r="V695" s="810"/>
      <c r="W695" s="810"/>
      <c r="X695" s="810"/>
      <c r="Y695" s="810"/>
      <c r="Z695" s="810"/>
      <c r="AA695" s="810"/>
    </row>
    <row r="696" spans="1:27" ht="12.75">
      <c r="A696" s="810"/>
      <c r="B696" s="809"/>
      <c r="C696" s="808"/>
      <c r="D696" s="808"/>
      <c r="E696" s="810"/>
      <c r="F696" s="810"/>
      <c r="G696" s="810"/>
      <c r="H696" s="811"/>
      <c r="I696" s="812"/>
      <c r="J696" s="810"/>
      <c r="K696" s="808"/>
      <c r="L696" s="813"/>
      <c r="M696" s="810"/>
      <c r="N696" s="808"/>
      <c r="O696" s="808"/>
      <c r="P696" s="808"/>
      <c r="Q696" s="809"/>
      <c r="R696" s="810"/>
      <c r="S696" s="810"/>
      <c r="T696" s="810"/>
      <c r="U696" s="810"/>
      <c r="V696" s="810"/>
      <c r="W696" s="810"/>
      <c r="X696" s="810"/>
      <c r="Y696" s="810"/>
      <c r="Z696" s="810"/>
      <c r="AA696" s="810"/>
    </row>
    <row r="697" spans="1:27" ht="12.75">
      <c r="A697" s="810"/>
      <c r="B697" s="809"/>
      <c r="C697" s="808"/>
      <c r="D697" s="808"/>
      <c r="E697" s="810"/>
      <c r="F697" s="810"/>
      <c r="G697" s="810"/>
      <c r="H697" s="811"/>
      <c r="I697" s="812"/>
      <c r="J697" s="810"/>
      <c r="K697" s="808"/>
      <c r="L697" s="813"/>
      <c r="M697" s="810"/>
      <c r="N697" s="808"/>
      <c r="O697" s="808"/>
      <c r="P697" s="808"/>
      <c r="Q697" s="809"/>
      <c r="R697" s="810"/>
      <c r="S697" s="810"/>
      <c r="T697" s="810"/>
      <c r="U697" s="810"/>
      <c r="V697" s="810"/>
      <c r="W697" s="810"/>
      <c r="X697" s="810"/>
      <c r="Y697" s="810"/>
      <c r="Z697" s="810"/>
      <c r="AA697" s="810"/>
    </row>
    <row r="698" spans="1:27" ht="12.75">
      <c r="A698" s="810"/>
      <c r="B698" s="809"/>
      <c r="C698" s="808"/>
      <c r="D698" s="808"/>
      <c r="E698" s="810"/>
      <c r="F698" s="810"/>
      <c r="G698" s="810"/>
      <c r="H698" s="811"/>
      <c r="I698" s="812"/>
      <c r="J698" s="810"/>
      <c r="K698" s="808"/>
      <c r="L698" s="813"/>
      <c r="M698" s="810"/>
      <c r="N698" s="808"/>
      <c r="O698" s="808"/>
      <c r="P698" s="808"/>
      <c r="Q698" s="809"/>
      <c r="R698" s="810"/>
      <c r="S698" s="810"/>
      <c r="T698" s="810"/>
      <c r="U698" s="810"/>
      <c r="V698" s="810"/>
      <c r="W698" s="810"/>
      <c r="X698" s="810"/>
      <c r="Y698" s="810"/>
      <c r="Z698" s="810"/>
      <c r="AA698" s="810"/>
    </row>
    <row r="699" spans="1:27" ht="12.75">
      <c r="A699" s="810"/>
      <c r="B699" s="809"/>
      <c r="C699" s="808"/>
      <c r="D699" s="808"/>
      <c r="E699" s="810"/>
      <c r="F699" s="810"/>
      <c r="G699" s="810"/>
      <c r="H699" s="811"/>
      <c r="I699" s="812"/>
      <c r="J699" s="810"/>
      <c r="K699" s="808"/>
      <c r="L699" s="813"/>
      <c r="M699" s="810"/>
      <c r="N699" s="808"/>
      <c r="O699" s="808"/>
      <c r="P699" s="808"/>
      <c r="Q699" s="809"/>
      <c r="R699" s="810"/>
      <c r="S699" s="810"/>
      <c r="T699" s="810"/>
      <c r="U699" s="810"/>
      <c r="V699" s="810"/>
      <c r="W699" s="810"/>
      <c r="X699" s="810"/>
      <c r="Y699" s="810"/>
      <c r="Z699" s="810"/>
      <c r="AA699" s="810"/>
    </row>
    <row r="700" spans="1:27" ht="12.75">
      <c r="A700" s="810"/>
      <c r="B700" s="809"/>
      <c r="C700" s="808"/>
      <c r="D700" s="808"/>
      <c r="E700" s="810"/>
      <c r="F700" s="810"/>
      <c r="G700" s="810"/>
      <c r="H700" s="811"/>
      <c r="I700" s="812"/>
      <c r="J700" s="810"/>
      <c r="K700" s="808"/>
      <c r="L700" s="813"/>
      <c r="M700" s="810"/>
      <c r="N700" s="808"/>
      <c r="O700" s="808"/>
      <c r="P700" s="808"/>
      <c r="Q700" s="809"/>
      <c r="R700" s="810"/>
      <c r="S700" s="810"/>
      <c r="T700" s="810"/>
      <c r="U700" s="810"/>
      <c r="V700" s="810"/>
      <c r="W700" s="810"/>
      <c r="X700" s="810"/>
      <c r="Y700" s="810"/>
      <c r="Z700" s="810"/>
      <c r="AA700" s="810"/>
    </row>
    <row r="701" spans="1:27" ht="12.75">
      <c r="A701" s="810"/>
      <c r="B701" s="809"/>
      <c r="C701" s="808"/>
      <c r="D701" s="808"/>
      <c r="E701" s="810"/>
      <c r="F701" s="810"/>
      <c r="G701" s="810"/>
      <c r="H701" s="811"/>
      <c r="I701" s="812"/>
      <c r="J701" s="810"/>
      <c r="K701" s="808"/>
      <c r="L701" s="813"/>
      <c r="M701" s="810"/>
      <c r="N701" s="808"/>
      <c r="O701" s="808"/>
      <c r="P701" s="808"/>
      <c r="Q701" s="809"/>
      <c r="R701" s="810"/>
      <c r="S701" s="810"/>
      <c r="T701" s="810"/>
      <c r="U701" s="810"/>
      <c r="V701" s="810"/>
      <c r="W701" s="810"/>
      <c r="X701" s="810"/>
      <c r="Y701" s="810"/>
      <c r="Z701" s="810"/>
      <c r="AA701" s="810"/>
    </row>
    <row r="702" spans="1:27" ht="12.75">
      <c r="A702" s="810"/>
      <c r="B702" s="809"/>
      <c r="C702" s="808"/>
      <c r="D702" s="808"/>
      <c r="E702" s="810"/>
      <c r="F702" s="810"/>
      <c r="G702" s="810"/>
      <c r="H702" s="811"/>
      <c r="I702" s="812"/>
      <c r="J702" s="810"/>
      <c r="K702" s="808"/>
      <c r="L702" s="813"/>
      <c r="M702" s="810"/>
      <c r="N702" s="808"/>
      <c r="O702" s="808"/>
      <c r="P702" s="808"/>
      <c r="Q702" s="809"/>
      <c r="R702" s="810"/>
      <c r="S702" s="810"/>
      <c r="T702" s="810"/>
      <c r="U702" s="810"/>
      <c r="V702" s="810"/>
      <c r="W702" s="810"/>
      <c r="X702" s="810"/>
      <c r="Y702" s="810"/>
      <c r="Z702" s="810"/>
      <c r="AA702" s="810"/>
    </row>
    <row r="703" spans="1:27" ht="12.75">
      <c r="A703" s="810"/>
      <c r="B703" s="809"/>
      <c r="C703" s="808"/>
      <c r="D703" s="808"/>
      <c r="E703" s="810"/>
      <c r="F703" s="810"/>
      <c r="G703" s="810"/>
      <c r="H703" s="811"/>
      <c r="I703" s="812"/>
      <c r="J703" s="810"/>
      <c r="K703" s="808"/>
      <c r="L703" s="813"/>
      <c r="M703" s="810"/>
      <c r="N703" s="808"/>
      <c r="O703" s="808"/>
      <c r="P703" s="808"/>
      <c r="Q703" s="809"/>
      <c r="R703" s="810"/>
      <c r="S703" s="810"/>
      <c r="T703" s="810"/>
      <c r="U703" s="810"/>
      <c r="V703" s="810"/>
      <c r="W703" s="810"/>
      <c r="X703" s="810"/>
      <c r="Y703" s="810"/>
      <c r="Z703" s="810"/>
      <c r="AA703" s="810"/>
    </row>
    <row r="704" spans="1:27" ht="12.75">
      <c r="A704" s="810"/>
      <c r="B704" s="809"/>
      <c r="C704" s="808"/>
      <c r="D704" s="808"/>
      <c r="E704" s="810"/>
      <c r="F704" s="810"/>
      <c r="G704" s="810"/>
      <c r="H704" s="811"/>
      <c r="I704" s="812"/>
      <c r="J704" s="810"/>
      <c r="K704" s="808"/>
      <c r="L704" s="813"/>
      <c r="M704" s="810"/>
      <c r="N704" s="808"/>
      <c r="O704" s="808"/>
      <c r="P704" s="808"/>
      <c r="Q704" s="809"/>
      <c r="R704" s="810"/>
      <c r="S704" s="810"/>
      <c r="T704" s="810"/>
      <c r="U704" s="810"/>
      <c r="V704" s="810"/>
      <c r="W704" s="810"/>
      <c r="X704" s="810"/>
      <c r="Y704" s="810"/>
      <c r="Z704" s="810"/>
      <c r="AA704" s="810"/>
    </row>
    <row r="705" spans="1:27" ht="12.75">
      <c r="A705" s="810"/>
      <c r="B705" s="809"/>
      <c r="C705" s="808"/>
      <c r="D705" s="808"/>
      <c r="E705" s="810"/>
      <c r="F705" s="810"/>
      <c r="G705" s="810"/>
      <c r="H705" s="811"/>
      <c r="I705" s="812"/>
      <c r="J705" s="810"/>
      <c r="K705" s="808"/>
      <c r="L705" s="813"/>
      <c r="M705" s="810"/>
      <c r="N705" s="808"/>
      <c r="O705" s="808"/>
      <c r="P705" s="808"/>
      <c r="Q705" s="809"/>
      <c r="R705" s="810"/>
      <c r="S705" s="810"/>
      <c r="T705" s="810"/>
      <c r="U705" s="810"/>
      <c r="V705" s="810"/>
      <c r="W705" s="810"/>
      <c r="X705" s="810"/>
      <c r="Y705" s="810"/>
      <c r="Z705" s="810"/>
      <c r="AA705" s="810"/>
    </row>
    <row r="706" spans="1:27" ht="12.75">
      <c r="A706" s="810"/>
      <c r="B706" s="809"/>
      <c r="C706" s="808"/>
      <c r="D706" s="808"/>
      <c r="E706" s="810"/>
      <c r="F706" s="810"/>
      <c r="G706" s="810"/>
      <c r="H706" s="811"/>
      <c r="I706" s="812"/>
      <c r="J706" s="810"/>
      <c r="K706" s="808"/>
      <c r="L706" s="813"/>
      <c r="M706" s="810"/>
      <c r="N706" s="808"/>
      <c r="O706" s="808"/>
      <c r="P706" s="808"/>
      <c r="Q706" s="809"/>
      <c r="R706" s="810"/>
      <c r="S706" s="810"/>
      <c r="T706" s="810"/>
      <c r="U706" s="810"/>
      <c r="V706" s="810"/>
      <c r="W706" s="810"/>
      <c r="X706" s="810"/>
      <c r="Y706" s="810"/>
      <c r="Z706" s="810"/>
      <c r="AA706" s="810"/>
    </row>
    <row r="707" spans="1:27" ht="12.75">
      <c r="A707" s="810"/>
      <c r="B707" s="809"/>
      <c r="C707" s="808"/>
      <c r="D707" s="808"/>
      <c r="E707" s="810"/>
      <c r="F707" s="810"/>
      <c r="G707" s="810"/>
      <c r="H707" s="811"/>
      <c r="I707" s="812"/>
      <c r="J707" s="810"/>
      <c r="K707" s="808"/>
      <c r="L707" s="813"/>
      <c r="M707" s="810"/>
      <c r="N707" s="808"/>
      <c r="O707" s="808"/>
      <c r="P707" s="808"/>
      <c r="Q707" s="809"/>
      <c r="R707" s="810"/>
      <c r="S707" s="810"/>
      <c r="T707" s="810"/>
      <c r="U707" s="810"/>
      <c r="V707" s="810"/>
      <c r="W707" s="810"/>
      <c r="X707" s="810"/>
      <c r="Y707" s="810"/>
      <c r="Z707" s="810"/>
      <c r="AA707" s="810"/>
    </row>
    <row r="708" spans="1:27" ht="12.75">
      <c r="A708" s="810"/>
      <c r="B708" s="809"/>
      <c r="C708" s="808"/>
      <c r="D708" s="808"/>
      <c r="E708" s="810"/>
      <c r="F708" s="810"/>
      <c r="G708" s="810"/>
      <c r="H708" s="811"/>
      <c r="I708" s="812"/>
      <c r="J708" s="810"/>
      <c r="K708" s="808"/>
      <c r="L708" s="813"/>
      <c r="M708" s="810"/>
      <c r="N708" s="808"/>
      <c r="O708" s="808"/>
      <c r="P708" s="808"/>
      <c r="Q708" s="809"/>
      <c r="R708" s="810"/>
      <c r="S708" s="810"/>
      <c r="T708" s="810"/>
      <c r="U708" s="810"/>
      <c r="V708" s="810"/>
      <c r="W708" s="810"/>
      <c r="X708" s="810"/>
      <c r="Y708" s="810"/>
      <c r="Z708" s="810"/>
      <c r="AA708" s="810"/>
    </row>
    <row r="709" spans="1:27" ht="12.75">
      <c r="A709" s="810"/>
      <c r="B709" s="809"/>
      <c r="C709" s="808"/>
      <c r="D709" s="808"/>
      <c r="E709" s="810"/>
      <c r="F709" s="810"/>
      <c r="G709" s="810"/>
      <c r="H709" s="811"/>
      <c r="I709" s="812"/>
      <c r="J709" s="810"/>
      <c r="K709" s="808"/>
      <c r="L709" s="813"/>
      <c r="M709" s="810"/>
      <c r="N709" s="808"/>
      <c r="O709" s="808"/>
      <c r="P709" s="808"/>
      <c r="Q709" s="809"/>
      <c r="R709" s="810"/>
      <c r="S709" s="810"/>
      <c r="T709" s="810"/>
      <c r="U709" s="810"/>
      <c r="V709" s="810"/>
      <c r="W709" s="810"/>
      <c r="X709" s="810"/>
      <c r="Y709" s="810"/>
      <c r="Z709" s="810"/>
      <c r="AA709" s="810"/>
    </row>
    <row r="710" spans="1:27" ht="12.75">
      <c r="A710" s="810"/>
      <c r="B710" s="809"/>
      <c r="C710" s="808"/>
      <c r="D710" s="808"/>
      <c r="E710" s="810"/>
      <c r="F710" s="810"/>
      <c r="G710" s="810"/>
      <c r="H710" s="811"/>
      <c r="I710" s="812"/>
      <c r="J710" s="810"/>
      <c r="K710" s="808"/>
      <c r="L710" s="813"/>
      <c r="M710" s="810"/>
      <c r="N710" s="808"/>
      <c r="O710" s="808"/>
      <c r="P710" s="808"/>
      <c r="Q710" s="809"/>
      <c r="R710" s="810"/>
      <c r="S710" s="810"/>
      <c r="T710" s="810"/>
      <c r="U710" s="810"/>
      <c r="V710" s="810"/>
      <c r="W710" s="810"/>
      <c r="X710" s="810"/>
      <c r="Y710" s="810"/>
      <c r="Z710" s="810"/>
      <c r="AA710" s="810"/>
    </row>
    <row r="711" spans="1:27" ht="12.75">
      <c r="A711" s="810"/>
      <c r="B711" s="809"/>
      <c r="C711" s="808"/>
      <c r="D711" s="808"/>
      <c r="E711" s="810"/>
      <c r="F711" s="810"/>
      <c r="G711" s="810"/>
      <c r="H711" s="811"/>
      <c r="I711" s="812"/>
      <c r="J711" s="810"/>
      <c r="K711" s="808"/>
      <c r="L711" s="813"/>
      <c r="M711" s="810"/>
      <c r="N711" s="808"/>
      <c r="O711" s="808"/>
      <c r="P711" s="808"/>
      <c r="Q711" s="809"/>
      <c r="R711" s="810"/>
      <c r="S711" s="810"/>
      <c r="T711" s="810"/>
      <c r="U711" s="810"/>
      <c r="V711" s="810"/>
      <c r="W711" s="810"/>
      <c r="X711" s="810"/>
      <c r="Y711" s="810"/>
      <c r="Z711" s="810"/>
      <c r="AA711" s="810"/>
    </row>
    <row r="712" spans="1:27" ht="12.75">
      <c r="A712" s="810"/>
      <c r="B712" s="809"/>
      <c r="C712" s="808"/>
      <c r="D712" s="808"/>
      <c r="E712" s="810"/>
      <c r="F712" s="810"/>
      <c r="G712" s="810"/>
      <c r="H712" s="811"/>
      <c r="I712" s="812"/>
      <c r="J712" s="810"/>
      <c r="K712" s="808"/>
      <c r="L712" s="813"/>
      <c r="M712" s="810"/>
      <c r="N712" s="808"/>
      <c r="O712" s="808"/>
      <c r="P712" s="808"/>
      <c r="Q712" s="809"/>
      <c r="R712" s="810"/>
      <c r="S712" s="810"/>
      <c r="T712" s="810"/>
      <c r="U712" s="810"/>
      <c r="V712" s="810"/>
      <c r="W712" s="810"/>
      <c r="X712" s="810"/>
      <c r="Y712" s="810"/>
      <c r="Z712" s="810"/>
      <c r="AA712" s="810"/>
    </row>
    <row r="713" spans="1:27" ht="12.75">
      <c r="A713" s="810"/>
      <c r="B713" s="809"/>
      <c r="C713" s="808"/>
      <c r="D713" s="808"/>
      <c r="E713" s="810"/>
      <c r="F713" s="810"/>
      <c r="G713" s="810"/>
      <c r="H713" s="811"/>
      <c r="I713" s="812"/>
      <c r="J713" s="810"/>
      <c r="K713" s="808"/>
      <c r="L713" s="813"/>
      <c r="M713" s="810"/>
      <c r="N713" s="808"/>
      <c r="O713" s="808"/>
      <c r="P713" s="808"/>
      <c r="Q713" s="809"/>
      <c r="R713" s="810"/>
      <c r="S713" s="810"/>
      <c r="T713" s="810"/>
      <c r="U713" s="810"/>
      <c r="V713" s="810"/>
      <c r="W713" s="810"/>
      <c r="X713" s="810"/>
      <c r="Y713" s="810"/>
      <c r="Z713" s="810"/>
      <c r="AA713" s="810"/>
    </row>
    <row r="714" spans="1:27" ht="12.75">
      <c r="A714" s="810"/>
      <c r="B714" s="809"/>
      <c r="C714" s="808"/>
      <c r="D714" s="808"/>
      <c r="E714" s="810"/>
      <c r="F714" s="810"/>
      <c r="G714" s="810"/>
      <c r="H714" s="811"/>
      <c r="I714" s="812"/>
      <c r="J714" s="810"/>
      <c r="K714" s="808"/>
      <c r="L714" s="813"/>
      <c r="M714" s="810"/>
      <c r="N714" s="808"/>
      <c r="O714" s="808"/>
      <c r="P714" s="808"/>
      <c r="Q714" s="809"/>
      <c r="R714" s="810"/>
      <c r="S714" s="810"/>
      <c r="T714" s="810"/>
      <c r="U714" s="810"/>
      <c r="V714" s="810"/>
      <c r="W714" s="810"/>
      <c r="X714" s="810"/>
      <c r="Y714" s="810"/>
      <c r="Z714" s="810"/>
      <c r="AA714" s="810"/>
    </row>
    <row r="715" spans="1:27" ht="12.75">
      <c r="A715" s="810"/>
      <c r="B715" s="809"/>
      <c r="C715" s="808"/>
      <c r="D715" s="808"/>
      <c r="E715" s="810"/>
      <c r="F715" s="810"/>
      <c r="G715" s="810"/>
      <c r="H715" s="811"/>
      <c r="I715" s="812"/>
      <c r="J715" s="810"/>
      <c r="K715" s="808"/>
      <c r="L715" s="813"/>
      <c r="M715" s="810"/>
      <c r="N715" s="808"/>
      <c r="O715" s="808"/>
      <c r="P715" s="808"/>
      <c r="Q715" s="809"/>
      <c r="R715" s="810"/>
      <c r="S715" s="810"/>
      <c r="T715" s="810"/>
      <c r="U715" s="810"/>
      <c r="V715" s="810"/>
      <c r="W715" s="810"/>
      <c r="X715" s="810"/>
      <c r="Y715" s="810"/>
      <c r="Z715" s="810"/>
      <c r="AA715" s="810"/>
    </row>
    <row r="716" spans="1:27" ht="12.75">
      <c r="A716" s="810"/>
      <c r="B716" s="809"/>
      <c r="C716" s="808"/>
      <c r="D716" s="808"/>
      <c r="E716" s="810"/>
      <c r="F716" s="810"/>
      <c r="G716" s="810"/>
      <c r="H716" s="811"/>
      <c r="I716" s="812"/>
      <c r="J716" s="810"/>
      <c r="K716" s="808"/>
      <c r="L716" s="813"/>
      <c r="M716" s="810"/>
      <c r="N716" s="808"/>
      <c r="O716" s="808"/>
      <c r="P716" s="808"/>
      <c r="Q716" s="809"/>
      <c r="R716" s="810"/>
      <c r="S716" s="810"/>
      <c r="T716" s="810"/>
      <c r="U716" s="810"/>
      <c r="V716" s="810"/>
      <c r="W716" s="810"/>
      <c r="X716" s="810"/>
      <c r="Y716" s="810"/>
      <c r="Z716" s="810"/>
      <c r="AA716" s="810"/>
    </row>
    <row r="717" spans="1:27" ht="12.75">
      <c r="A717" s="810"/>
      <c r="B717" s="809"/>
      <c r="C717" s="808"/>
      <c r="D717" s="808"/>
      <c r="E717" s="810"/>
      <c r="F717" s="810"/>
      <c r="G717" s="810"/>
      <c r="H717" s="811"/>
      <c r="I717" s="812"/>
      <c r="J717" s="810"/>
      <c r="K717" s="808"/>
      <c r="L717" s="813"/>
      <c r="M717" s="810"/>
      <c r="N717" s="808"/>
      <c r="O717" s="808"/>
      <c r="P717" s="808"/>
      <c r="Q717" s="809"/>
      <c r="R717" s="810"/>
      <c r="S717" s="810"/>
      <c r="T717" s="810"/>
      <c r="U717" s="810"/>
      <c r="V717" s="810"/>
      <c r="W717" s="810"/>
      <c r="X717" s="810"/>
      <c r="Y717" s="810"/>
      <c r="Z717" s="810"/>
      <c r="AA717" s="810"/>
    </row>
    <row r="718" spans="1:27" ht="12.75">
      <c r="A718" s="810"/>
      <c r="B718" s="809"/>
      <c r="C718" s="808"/>
      <c r="D718" s="808"/>
      <c r="E718" s="810"/>
      <c r="F718" s="810"/>
      <c r="G718" s="810"/>
      <c r="H718" s="811"/>
      <c r="I718" s="812"/>
      <c r="J718" s="810"/>
      <c r="K718" s="808"/>
      <c r="L718" s="813"/>
      <c r="M718" s="810"/>
      <c r="N718" s="808"/>
      <c r="O718" s="808"/>
      <c r="P718" s="808"/>
      <c r="Q718" s="809"/>
      <c r="R718" s="810"/>
      <c r="S718" s="810"/>
      <c r="T718" s="810"/>
      <c r="U718" s="810"/>
      <c r="V718" s="810"/>
      <c r="W718" s="810"/>
      <c r="X718" s="810"/>
      <c r="Y718" s="810"/>
      <c r="Z718" s="810"/>
      <c r="AA718" s="810"/>
    </row>
    <row r="719" spans="1:27" ht="12.75">
      <c r="A719" s="810"/>
      <c r="B719" s="809"/>
      <c r="C719" s="808"/>
      <c r="D719" s="808"/>
      <c r="E719" s="810"/>
      <c r="F719" s="810"/>
      <c r="G719" s="810"/>
      <c r="H719" s="811"/>
      <c r="I719" s="812"/>
      <c r="J719" s="810"/>
      <c r="K719" s="808"/>
      <c r="L719" s="813"/>
      <c r="M719" s="810"/>
      <c r="N719" s="808"/>
      <c r="O719" s="808"/>
      <c r="P719" s="808"/>
      <c r="Q719" s="809"/>
      <c r="R719" s="810"/>
      <c r="S719" s="810"/>
      <c r="T719" s="810"/>
      <c r="U719" s="810"/>
      <c r="V719" s="810"/>
      <c r="W719" s="810"/>
      <c r="X719" s="810"/>
      <c r="Y719" s="810"/>
      <c r="Z719" s="810"/>
      <c r="AA719" s="810"/>
    </row>
    <row r="720" spans="1:27" ht="12.75">
      <c r="A720" s="810"/>
      <c r="B720" s="809"/>
      <c r="C720" s="808"/>
      <c r="D720" s="808"/>
      <c r="E720" s="810"/>
      <c r="F720" s="810"/>
      <c r="G720" s="810"/>
      <c r="H720" s="811"/>
      <c r="I720" s="812"/>
      <c r="J720" s="810"/>
      <c r="K720" s="808"/>
      <c r="L720" s="813"/>
      <c r="M720" s="810"/>
      <c r="N720" s="808"/>
      <c r="O720" s="808"/>
      <c r="P720" s="808"/>
      <c r="Q720" s="809"/>
      <c r="R720" s="810"/>
      <c r="S720" s="810"/>
      <c r="T720" s="810"/>
      <c r="U720" s="810"/>
      <c r="V720" s="810"/>
      <c r="W720" s="810"/>
      <c r="X720" s="810"/>
      <c r="Y720" s="810"/>
      <c r="Z720" s="810"/>
      <c r="AA720" s="810"/>
    </row>
    <row r="721" spans="1:27" ht="12.75">
      <c r="A721" s="810"/>
      <c r="B721" s="809"/>
      <c r="C721" s="808"/>
      <c r="D721" s="808"/>
      <c r="E721" s="810"/>
      <c r="F721" s="810"/>
      <c r="G721" s="810"/>
      <c r="H721" s="811"/>
      <c r="I721" s="812"/>
      <c r="J721" s="810"/>
      <c r="K721" s="808"/>
      <c r="L721" s="813"/>
      <c r="M721" s="810"/>
      <c r="N721" s="808"/>
      <c r="O721" s="808"/>
      <c r="P721" s="808"/>
      <c r="Q721" s="809"/>
      <c r="R721" s="810"/>
      <c r="S721" s="810"/>
      <c r="T721" s="810"/>
      <c r="U721" s="810"/>
      <c r="V721" s="810"/>
      <c r="W721" s="810"/>
      <c r="X721" s="810"/>
      <c r="Y721" s="810"/>
      <c r="Z721" s="810"/>
      <c r="AA721" s="810"/>
    </row>
    <row r="722" spans="1:27" ht="12.75">
      <c r="A722" s="810"/>
      <c r="B722" s="809"/>
      <c r="C722" s="808"/>
      <c r="D722" s="808"/>
      <c r="E722" s="810"/>
      <c r="F722" s="810"/>
      <c r="G722" s="810"/>
      <c r="H722" s="811"/>
      <c r="I722" s="812"/>
      <c r="J722" s="810"/>
      <c r="K722" s="808"/>
      <c r="L722" s="813"/>
      <c r="M722" s="810"/>
      <c r="N722" s="808"/>
      <c r="O722" s="808"/>
      <c r="P722" s="808"/>
      <c r="Q722" s="809"/>
      <c r="R722" s="810"/>
      <c r="S722" s="810"/>
      <c r="T722" s="810"/>
      <c r="U722" s="810"/>
      <c r="V722" s="810"/>
      <c r="W722" s="810"/>
      <c r="X722" s="810"/>
      <c r="Y722" s="810"/>
      <c r="Z722" s="810"/>
      <c r="AA722" s="810"/>
    </row>
    <row r="723" spans="1:27" ht="12.75">
      <c r="A723" s="810"/>
      <c r="B723" s="809"/>
      <c r="C723" s="808"/>
      <c r="D723" s="808"/>
      <c r="E723" s="810"/>
      <c r="F723" s="810"/>
      <c r="G723" s="810"/>
      <c r="H723" s="811"/>
      <c r="I723" s="812"/>
      <c r="J723" s="810"/>
      <c r="K723" s="808"/>
      <c r="L723" s="813"/>
      <c r="M723" s="810"/>
      <c r="N723" s="808"/>
      <c r="O723" s="808"/>
      <c r="P723" s="808"/>
      <c r="Q723" s="809"/>
      <c r="R723" s="810"/>
      <c r="S723" s="810"/>
      <c r="T723" s="810"/>
      <c r="U723" s="810"/>
      <c r="V723" s="810"/>
      <c r="W723" s="810"/>
      <c r="X723" s="810"/>
      <c r="Y723" s="810"/>
      <c r="Z723" s="810"/>
      <c r="AA723" s="810"/>
    </row>
    <row r="724" spans="1:27" ht="12.75">
      <c r="A724" s="810"/>
      <c r="B724" s="809"/>
      <c r="C724" s="808"/>
      <c r="D724" s="808"/>
      <c r="E724" s="810"/>
      <c r="F724" s="810"/>
      <c r="G724" s="810"/>
      <c r="H724" s="811"/>
      <c r="I724" s="812"/>
      <c r="J724" s="810"/>
      <c r="K724" s="808"/>
      <c r="L724" s="813"/>
      <c r="M724" s="810"/>
      <c r="N724" s="808"/>
      <c r="O724" s="808"/>
      <c r="P724" s="808"/>
      <c r="Q724" s="809"/>
      <c r="R724" s="810"/>
      <c r="S724" s="810"/>
      <c r="T724" s="810"/>
      <c r="U724" s="810"/>
      <c r="V724" s="810"/>
      <c r="W724" s="810"/>
      <c r="X724" s="810"/>
      <c r="Y724" s="810"/>
      <c r="Z724" s="810"/>
      <c r="AA724" s="810"/>
    </row>
    <row r="725" spans="1:27" ht="12.75">
      <c r="A725" s="810"/>
      <c r="B725" s="809"/>
      <c r="C725" s="808"/>
      <c r="D725" s="808"/>
      <c r="E725" s="810"/>
      <c r="F725" s="810"/>
      <c r="G725" s="810"/>
      <c r="H725" s="811"/>
      <c r="I725" s="812"/>
      <c r="J725" s="810"/>
      <c r="K725" s="808"/>
      <c r="L725" s="813"/>
      <c r="M725" s="810"/>
      <c r="N725" s="808"/>
      <c r="O725" s="808"/>
      <c r="P725" s="808"/>
      <c r="Q725" s="809"/>
      <c r="R725" s="810"/>
      <c r="S725" s="810"/>
      <c r="T725" s="810"/>
      <c r="U725" s="810"/>
      <c r="V725" s="810"/>
      <c r="W725" s="810"/>
      <c r="X725" s="810"/>
      <c r="Y725" s="810"/>
      <c r="Z725" s="810"/>
      <c r="AA725" s="810"/>
    </row>
    <row r="726" spans="1:27" ht="12.75">
      <c r="A726" s="810"/>
      <c r="B726" s="809"/>
      <c r="C726" s="808"/>
      <c r="D726" s="808"/>
      <c r="E726" s="810"/>
      <c r="F726" s="810"/>
      <c r="G726" s="810"/>
      <c r="H726" s="811"/>
      <c r="I726" s="812"/>
      <c r="J726" s="810"/>
      <c r="K726" s="808"/>
      <c r="L726" s="813"/>
      <c r="M726" s="810"/>
      <c r="N726" s="808"/>
      <c r="O726" s="808"/>
      <c r="P726" s="808"/>
      <c r="Q726" s="809"/>
      <c r="R726" s="810"/>
      <c r="S726" s="810"/>
      <c r="T726" s="810"/>
      <c r="U726" s="810"/>
      <c r="V726" s="810"/>
      <c r="W726" s="810"/>
      <c r="X726" s="810"/>
      <c r="Y726" s="810"/>
      <c r="Z726" s="810"/>
      <c r="AA726" s="810"/>
    </row>
    <row r="727" spans="1:27" ht="12.75">
      <c r="A727" s="810"/>
      <c r="B727" s="809"/>
      <c r="C727" s="808"/>
      <c r="D727" s="808"/>
      <c r="E727" s="810"/>
      <c r="F727" s="810"/>
      <c r="G727" s="810"/>
      <c r="H727" s="811"/>
      <c r="I727" s="812"/>
      <c r="J727" s="810"/>
      <c r="K727" s="808"/>
      <c r="L727" s="813"/>
      <c r="M727" s="810"/>
      <c r="N727" s="808"/>
      <c r="O727" s="808"/>
      <c r="P727" s="808"/>
      <c r="Q727" s="809"/>
      <c r="R727" s="810"/>
      <c r="S727" s="810"/>
      <c r="T727" s="810"/>
      <c r="U727" s="810"/>
      <c r="V727" s="810"/>
      <c r="W727" s="810"/>
      <c r="X727" s="810"/>
      <c r="Y727" s="810"/>
      <c r="Z727" s="810"/>
      <c r="AA727" s="810"/>
    </row>
    <row r="728" spans="1:27" ht="12.75">
      <c r="A728" s="810"/>
      <c r="B728" s="809"/>
      <c r="C728" s="808"/>
      <c r="D728" s="808"/>
      <c r="E728" s="810"/>
      <c r="F728" s="810"/>
      <c r="G728" s="810"/>
      <c r="H728" s="811"/>
      <c r="I728" s="812"/>
      <c r="J728" s="810"/>
      <c r="K728" s="808"/>
      <c r="L728" s="813"/>
      <c r="M728" s="810"/>
      <c r="N728" s="808"/>
      <c r="O728" s="808"/>
      <c r="P728" s="808"/>
      <c r="Q728" s="809"/>
      <c r="R728" s="810"/>
      <c r="S728" s="810"/>
      <c r="T728" s="810"/>
      <c r="U728" s="810"/>
      <c r="V728" s="810"/>
      <c r="W728" s="810"/>
      <c r="X728" s="810"/>
      <c r="Y728" s="810"/>
      <c r="Z728" s="810"/>
      <c r="AA728" s="810"/>
    </row>
    <row r="729" spans="1:27" ht="12.75">
      <c r="A729" s="810"/>
      <c r="B729" s="809"/>
      <c r="C729" s="808"/>
      <c r="D729" s="808"/>
      <c r="E729" s="810"/>
      <c r="F729" s="810"/>
      <c r="G729" s="810"/>
      <c r="H729" s="811"/>
      <c r="I729" s="812"/>
      <c r="J729" s="810"/>
      <c r="K729" s="808"/>
      <c r="L729" s="813"/>
      <c r="M729" s="810"/>
      <c r="N729" s="808"/>
      <c r="O729" s="808"/>
      <c r="P729" s="808"/>
      <c r="Q729" s="809"/>
      <c r="R729" s="810"/>
      <c r="S729" s="810"/>
      <c r="T729" s="810"/>
      <c r="U729" s="810"/>
      <c r="V729" s="810"/>
      <c r="W729" s="810"/>
      <c r="X729" s="810"/>
      <c r="Y729" s="810"/>
      <c r="Z729" s="810"/>
      <c r="AA729" s="810"/>
    </row>
    <row r="730" spans="1:27" ht="12.75">
      <c r="A730" s="810"/>
      <c r="B730" s="809"/>
      <c r="C730" s="808"/>
      <c r="D730" s="808"/>
      <c r="E730" s="810"/>
      <c r="F730" s="810"/>
      <c r="G730" s="810"/>
      <c r="H730" s="811"/>
      <c r="I730" s="812"/>
      <c r="J730" s="810"/>
      <c r="K730" s="808"/>
      <c r="L730" s="813"/>
      <c r="M730" s="810"/>
      <c r="N730" s="808"/>
      <c r="O730" s="808"/>
      <c r="P730" s="808"/>
      <c r="Q730" s="809"/>
      <c r="R730" s="810"/>
      <c r="S730" s="810"/>
      <c r="T730" s="810"/>
      <c r="U730" s="810"/>
      <c r="V730" s="810"/>
      <c r="W730" s="810"/>
      <c r="X730" s="810"/>
      <c r="Y730" s="810"/>
      <c r="Z730" s="810"/>
      <c r="AA730" s="810"/>
    </row>
    <row r="731" spans="1:27" ht="12.75">
      <c r="A731" s="810"/>
      <c r="B731" s="809"/>
      <c r="C731" s="808"/>
      <c r="D731" s="808"/>
      <c r="E731" s="810"/>
      <c r="F731" s="810"/>
      <c r="G731" s="810"/>
      <c r="H731" s="811"/>
      <c r="I731" s="812"/>
      <c r="J731" s="810"/>
      <c r="K731" s="808"/>
      <c r="L731" s="813"/>
      <c r="M731" s="810"/>
      <c r="N731" s="808"/>
      <c r="O731" s="808"/>
      <c r="P731" s="808"/>
      <c r="Q731" s="809"/>
      <c r="R731" s="810"/>
      <c r="S731" s="810"/>
      <c r="T731" s="810"/>
      <c r="U731" s="810"/>
      <c r="V731" s="810"/>
      <c r="W731" s="810"/>
      <c r="X731" s="810"/>
      <c r="Y731" s="810"/>
      <c r="Z731" s="810"/>
      <c r="AA731" s="810"/>
    </row>
    <row r="732" spans="1:27" ht="12.75">
      <c r="A732" s="810"/>
      <c r="B732" s="809"/>
      <c r="C732" s="808"/>
      <c r="D732" s="808"/>
      <c r="E732" s="810"/>
      <c r="F732" s="810"/>
      <c r="G732" s="810"/>
      <c r="H732" s="811"/>
      <c r="I732" s="812"/>
      <c r="J732" s="810"/>
      <c r="K732" s="808"/>
      <c r="L732" s="813"/>
      <c r="M732" s="810"/>
      <c r="N732" s="808"/>
      <c r="O732" s="808"/>
      <c r="P732" s="808"/>
      <c r="Q732" s="809"/>
      <c r="R732" s="810"/>
      <c r="S732" s="810"/>
      <c r="T732" s="810"/>
      <c r="U732" s="810"/>
      <c r="V732" s="810"/>
      <c r="W732" s="810"/>
      <c r="X732" s="810"/>
      <c r="Y732" s="810"/>
      <c r="Z732" s="810"/>
      <c r="AA732" s="810"/>
    </row>
    <row r="733" spans="1:27" ht="12.75">
      <c r="A733" s="810"/>
      <c r="B733" s="809"/>
      <c r="C733" s="808"/>
      <c r="D733" s="808"/>
      <c r="E733" s="810"/>
      <c r="F733" s="810"/>
      <c r="G733" s="810"/>
      <c r="H733" s="811"/>
      <c r="I733" s="812"/>
      <c r="J733" s="810"/>
      <c r="K733" s="808"/>
      <c r="L733" s="813"/>
      <c r="M733" s="810"/>
      <c r="N733" s="808"/>
      <c r="O733" s="808"/>
      <c r="P733" s="808"/>
      <c r="Q733" s="809"/>
      <c r="R733" s="810"/>
      <c r="S733" s="810"/>
      <c r="T733" s="810"/>
      <c r="U733" s="810"/>
      <c r="V733" s="810"/>
      <c r="W733" s="810"/>
      <c r="X733" s="810"/>
      <c r="Y733" s="810"/>
      <c r="Z733" s="810"/>
      <c r="AA733" s="810"/>
    </row>
    <row r="734" spans="1:27" ht="12.75">
      <c r="A734" s="810"/>
      <c r="B734" s="809"/>
      <c r="C734" s="808"/>
      <c r="D734" s="808"/>
      <c r="E734" s="810"/>
      <c r="F734" s="810"/>
      <c r="G734" s="810"/>
      <c r="H734" s="811"/>
      <c r="I734" s="812"/>
      <c r="J734" s="810"/>
      <c r="K734" s="808"/>
      <c r="L734" s="813"/>
      <c r="M734" s="810"/>
      <c r="N734" s="808"/>
      <c r="O734" s="808"/>
      <c r="P734" s="808"/>
      <c r="Q734" s="809"/>
      <c r="R734" s="810"/>
      <c r="S734" s="810"/>
      <c r="T734" s="810"/>
      <c r="U734" s="810"/>
      <c r="V734" s="810"/>
      <c r="W734" s="810"/>
      <c r="X734" s="810"/>
      <c r="Y734" s="810"/>
      <c r="Z734" s="810"/>
      <c r="AA734" s="810"/>
    </row>
    <row r="735" spans="1:27" ht="12.75">
      <c r="A735" s="810"/>
      <c r="B735" s="809"/>
      <c r="C735" s="808"/>
      <c r="D735" s="808"/>
      <c r="E735" s="810"/>
      <c r="F735" s="810"/>
      <c r="G735" s="810"/>
      <c r="H735" s="811"/>
      <c r="I735" s="812"/>
      <c r="J735" s="810"/>
      <c r="K735" s="808"/>
      <c r="L735" s="813"/>
      <c r="M735" s="810"/>
      <c r="N735" s="808"/>
      <c r="O735" s="808"/>
      <c r="P735" s="808"/>
      <c r="Q735" s="809"/>
      <c r="R735" s="810"/>
      <c r="S735" s="810"/>
      <c r="T735" s="810"/>
      <c r="U735" s="810"/>
      <c r="V735" s="810"/>
      <c r="W735" s="810"/>
      <c r="X735" s="810"/>
      <c r="Y735" s="810"/>
      <c r="Z735" s="810"/>
      <c r="AA735" s="810"/>
    </row>
    <row r="736" spans="1:27" ht="12.75">
      <c r="A736" s="810"/>
      <c r="B736" s="809"/>
      <c r="C736" s="808"/>
      <c r="D736" s="808"/>
      <c r="E736" s="810"/>
      <c r="F736" s="810"/>
      <c r="G736" s="810"/>
      <c r="H736" s="811"/>
      <c r="I736" s="812"/>
      <c r="J736" s="810"/>
      <c r="K736" s="808"/>
      <c r="L736" s="813"/>
      <c r="M736" s="810"/>
      <c r="N736" s="808"/>
      <c r="O736" s="808"/>
      <c r="P736" s="808"/>
      <c r="Q736" s="809"/>
      <c r="R736" s="810"/>
      <c r="S736" s="810"/>
      <c r="T736" s="810"/>
      <c r="U736" s="810"/>
      <c r="V736" s="810"/>
      <c r="W736" s="810"/>
      <c r="X736" s="810"/>
      <c r="Y736" s="810"/>
      <c r="Z736" s="810"/>
      <c r="AA736" s="810"/>
    </row>
    <row r="737" spans="1:27" ht="12.75">
      <c r="A737" s="810"/>
      <c r="B737" s="809"/>
      <c r="C737" s="808"/>
      <c r="D737" s="808"/>
      <c r="E737" s="810"/>
      <c r="F737" s="810"/>
      <c r="G737" s="810"/>
      <c r="H737" s="811"/>
      <c r="I737" s="812"/>
      <c r="J737" s="810"/>
      <c r="K737" s="808"/>
      <c r="L737" s="813"/>
      <c r="M737" s="810"/>
      <c r="N737" s="808"/>
      <c r="O737" s="808"/>
      <c r="P737" s="808"/>
      <c r="Q737" s="809"/>
      <c r="R737" s="810"/>
      <c r="S737" s="810"/>
      <c r="T737" s="810"/>
      <c r="U737" s="810"/>
      <c r="V737" s="810"/>
      <c r="W737" s="810"/>
      <c r="X737" s="810"/>
      <c r="Y737" s="810"/>
      <c r="Z737" s="810"/>
      <c r="AA737" s="810"/>
    </row>
    <row r="738" spans="1:27" ht="12.75">
      <c r="A738" s="810"/>
      <c r="B738" s="809"/>
      <c r="C738" s="808"/>
      <c r="D738" s="808"/>
      <c r="E738" s="810"/>
      <c r="F738" s="810"/>
      <c r="G738" s="810"/>
      <c r="H738" s="811"/>
      <c r="I738" s="812"/>
      <c r="J738" s="810"/>
      <c r="K738" s="808"/>
      <c r="L738" s="813"/>
      <c r="M738" s="810"/>
      <c r="N738" s="808"/>
      <c r="O738" s="808"/>
      <c r="P738" s="808"/>
      <c r="Q738" s="809"/>
      <c r="R738" s="810"/>
      <c r="S738" s="810"/>
      <c r="T738" s="810"/>
      <c r="U738" s="810"/>
      <c r="V738" s="810"/>
      <c r="W738" s="810"/>
      <c r="X738" s="810"/>
      <c r="Y738" s="810"/>
      <c r="Z738" s="810"/>
      <c r="AA738" s="810"/>
    </row>
    <row r="739" spans="1:27" ht="12.75">
      <c r="A739" s="810"/>
      <c r="B739" s="809"/>
      <c r="C739" s="808"/>
      <c r="D739" s="808"/>
      <c r="E739" s="810"/>
      <c r="F739" s="810"/>
      <c r="G739" s="810"/>
      <c r="H739" s="811"/>
      <c r="I739" s="812"/>
      <c r="J739" s="810"/>
      <c r="K739" s="808"/>
      <c r="L739" s="813"/>
      <c r="M739" s="810"/>
      <c r="N739" s="808"/>
      <c r="O739" s="808"/>
      <c r="P739" s="808"/>
      <c r="Q739" s="809"/>
      <c r="R739" s="810"/>
      <c r="S739" s="810"/>
      <c r="T739" s="810"/>
      <c r="U739" s="810"/>
      <c r="V739" s="810"/>
      <c r="W739" s="810"/>
      <c r="X739" s="810"/>
      <c r="Y739" s="810"/>
      <c r="Z739" s="810"/>
      <c r="AA739" s="810"/>
    </row>
    <row r="740" spans="1:27" ht="12.75">
      <c r="A740" s="810"/>
      <c r="B740" s="809"/>
      <c r="C740" s="808"/>
      <c r="D740" s="808"/>
      <c r="E740" s="810"/>
      <c r="F740" s="810"/>
      <c r="G740" s="810"/>
      <c r="H740" s="811"/>
      <c r="I740" s="812"/>
      <c r="J740" s="810"/>
      <c r="K740" s="808"/>
      <c r="L740" s="813"/>
      <c r="M740" s="810"/>
      <c r="N740" s="808"/>
      <c r="O740" s="808"/>
      <c r="P740" s="808"/>
      <c r="Q740" s="809"/>
      <c r="R740" s="810"/>
      <c r="S740" s="810"/>
      <c r="T740" s="810"/>
      <c r="U740" s="810"/>
      <c r="V740" s="810"/>
      <c r="W740" s="810"/>
      <c r="X740" s="810"/>
      <c r="Y740" s="810"/>
      <c r="Z740" s="810"/>
      <c r="AA740" s="810"/>
    </row>
    <row r="741" spans="1:27" ht="12.75">
      <c r="A741" s="810"/>
      <c r="B741" s="809"/>
      <c r="C741" s="808"/>
      <c r="D741" s="808"/>
      <c r="E741" s="810"/>
      <c r="F741" s="810"/>
      <c r="G741" s="810"/>
      <c r="H741" s="811"/>
      <c r="I741" s="812"/>
      <c r="J741" s="810"/>
      <c r="K741" s="808"/>
      <c r="L741" s="813"/>
      <c r="M741" s="810"/>
      <c r="N741" s="808"/>
      <c r="O741" s="808"/>
      <c r="P741" s="808"/>
      <c r="Q741" s="809"/>
      <c r="R741" s="810"/>
      <c r="S741" s="810"/>
      <c r="T741" s="810"/>
      <c r="U741" s="810"/>
      <c r="V741" s="810"/>
      <c r="W741" s="810"/>
      <c r="X741" s="810"/>
      <c r="Y741" s="810"/>
      <c r="Z741" s="810"/>
      <c r="AA741" s="810"/>
    </row>
    <row r="742" spans="1:27" ht="12.75">
      <c r="A742" s="810"/>
      <c r="B742" s="809"/>
      <c r="C742" s="808"/>
      <c r="D742" s="808"/>
      <c r="E742" s="810"/>
      <c r="F742" s="810"/>
      <c r="G742" s="810"/>
      <c r="H742" s="811"/>
      <c r="I742" s="812"/>
      <c r="J742" s="810"/>
      <c r="K742" s="808"/>
      <c r="L742" s="813"/>
      <c r="M742" s="810"/>
      <c r="N742" s="808"/>
      <c r="O742" s="808"/>
      <c r="P742" s="808"/>
      <c r="Q742" s="809"/>
      <c r="R742" s="810"/>
      <c r="S742" s="810"/>
      <c r="T742" s="810"/>
      <c r="U742" s="810"/>
      <c r="V742" s="810"/>
      <c r="W742" s="810"/>
      <c r="X742" s="810"/>
      <c r="Y742" s="810"/>
      <c r="Z742" s="810"/>
      <c r="AA742" s="810"/>
    </row>
    <row r="743" spans="1:27" ht="12.75">
      <c r="A743" s="810"/>
      <c r="B743" s="809"/>
      <c r="C743" s="808"/>
      <c r="D743" s="808"/>
      <c r="E743" s="810"/>
      <c r="F743" s="810"/>
      <c r="G743" s="810"/>
      <c r="H743" s="811"/>
      <c r="I743" s="812"/>
      <c r="J743" s="810"/>
      <c r="K743" s="808"/>
      <c r="L743" s="813"/>
      <c r="M743" s="810"/>
      <c r="N743" s="808"/>
      <c r="O743" s="808"/>
      <c r="P743" s="808"/>
      <c r="Q743" s="809"/>
      <c r="R743" s="810"/>
      <c r="S743" s="810"/>
      <c r="T743" s="810"/>
      <c r="U743" s="810"/>
      <c r="V743" s="810"/>
      <c r="W743" s="810"/>
      <c r="X743" s="810"/>
      <c r="Y743" s="810"/>
      <c r="Z743" s="810"/>
      <c r="AA743" s="810"/>
    </row>
    <row r="744" spans="1:27" ht="12.75">
      <c r="A744" s="810"/>
      <c r="B744" s="809"/>
      <c r="C744" s="808"/>
      <c r="D744" s="808"/>
      <c r="E744" s="810"/>
      <c r="F744" s="810"/>
      <c r="G744" s="810"/>
      <c r="H744" s="811"/>
      <c r="I744" s="812"/>
      <c r="J744" s="810"/>
      <c r="K744" s="808"/>
      <c r="L744" s="813"/>
      <c r="M744" s="810"/>
      <c r="N744" s="808"/>
      <c r="O744" s="808"/>
      <c r="P744" s="808"/>
      <c r="Q744" s="809"/>
      <c r="R744" s="810"/>
      <c r="S744" s="810"/>
      <c r="T744" s="810"/>
      <c r="U744" s="810"/>
      <c r="V744" s="810"/>
      <c r="W744" s="810"/>
      <c r="X744" s="810"/>
      <c r="Y744" s="810"/>
      <c r="Z744" s="810"/>
      <c r="AA744" s="810"/>
    </row>
    <row r="745" spans="1:27" ht="12.75">
      <c r="A745" s="810"/>
      <c r="B745" s="809"/>
      <c r="C745" s="808"/>
      <c r="D745" s="808"/>
      <c r="E745" s="810"/>
      <c r="F745" s="810"/>
      <c r="G745" s="810"/>
      <c r="H745" s="811"/>
      <c r="I745" s="812"/>
      <c r="J745" s="810"/>
      <c r="K745" s="808"/>
      <c r="L745" s="813"/>
      <c r="M745" s="810"/>
      <c r="N745" s="808"/>
      <c r="O745" s="808"/>
      <c r="P745" s="808"/>
      <c r="Q745" s="809"/>
      <c r="R745" s="810"/>
      <c r="S745" s="810"/>
      <c r="T745" s="810"/>
      <c r="U745" s="810"/>
      <c r="V745" s="810"/>
      <c r="W745" s="810"/>
      <c r="X745" s="810"/>
      <c r="Y745" s="810"/>
      <c r="Z745" s="810"/>
      <c r="AA745" s="810"/>
    </row>
    <row r="746" spans="1:27" ht="12.75">
      <c r="A746" s="810"/>
      <c r="B746" s="809"/>
      <c r="C746" s="808"/>
      <c r="D746" s="808"/>
      <c r="E746" s="810"/>
      <c r="F746" s="810"/>
      <c r="G746" s="810"/>
      <c r="H746" s="811"/>
      <c r="I746" s="812"/>
      <c r="J746" s="810"/>
      <c r="K746" s="808"/>
      <c r="L746" s="813"/>
      <c r="M746" s="810"/>
      <c r="N746" s="808"/>
      <c r="O746" s="808"/>
      <c r="P746" s="808"/>
      <c r="Q746" s="809"/>
      <c r="R746" s="810"/>
      <c r="S746" s="810"/>
      <c r="T746" s="810"/>
      <c r="U746" s="810"/>
      <c r="V746" s="810"/>
      <c r="W746" s="810"/>
      <c r="X746" s="810"/>
      <c r="Y746" s="810"/>
      <c r="Z746" s="810"/>
      <c r="AA746" s="810"/>
    </row>
    <row r="747" spans="1:27" ht="12.75">
      <c r="A747" s="810"/>
      <c r="B747" s="809"/>
      <c r="C747" s="808"/>
      <c r="D747" s="808"/>
      <c r="E747" s="810"/>
      <c r="F747" s="810"/>
      <c r="G747" s="810"/>
      <c r="H747" s="811"/>
      <c r="I747" s="812"/>
      <c r="J747" s="810"/>
      <c r="K747" s="808"/>
      <c r="L747" s="813"/>
      <c r="M747" s="810"/>
      <c r="N747" s="808"/>
      <c r="O747" s="808"/>
      <c r="P747" s="808"/>
      <c r="Q747" s="809"/>
      <c r="R747" s="810"/>
      <c r="S747" s="810"/>
      <c r="T747" s="810"/>
      <c r="U747" s="810"/>
      <c r="V747" s="810"/>
      <c r="W747" s="810"/>
      <c r="X747" s="810"/>
      <c r="Y747" s="810"/>
      <c r="Z747" s="810"/>
      <c r="AA747" s="810"/>
    </row>
    <row r="748" spans="1:27" ht="12.75">
      <c r="A748" s="810"/>
      <c r="B748" s="809"/>
      <c r="C748" s="808"/>
      <c r="D748" s="808"/>
      <c r="E748" s="810"/>
      <c r="F748" s="810"/>
      <c r="G748" s="810"/>
      <c r="H748" s="811"/>
      <c r="I748" s="812"/>
      <c r="J748" s="810"/>
      <c r="K748" s="808"/>
      <c r="L748" s="813"/>
      <c r="M748" s="810"/>
      <c r="N748" s="808"/>
      <c r="O748" s="808"/>
      <c r="P748" s="808"/>
      <c r="Q748" s="809"/>
      <c r="R748" s="810"/>
      <c r="S748" s="810"/>
      <c r="T748" s="810"/>
      <c r="U748" s="810"/>
      <c r="V748" s="810"/>
      <c r="W748" s="810"/>
      <c r="X748" s="810"/>
      <c r="Y748" s="810"/>
      <c r="Z748" s="810"/>
      <c r="AA748" s="810"/>
    </row>
    <row r="749" spans="1:27" ht="12.75">
      <c r="A749" s="810"/>
      <c r="B749" s="809"/>
      <c r="C749" s="808"/>
      <c r="D749" s="808"/>
      <c r="E749" s="810"/>
      <c r="F749" s="810"/>
      <c r="G749" s="810"/>
      <c r="H749" s="811"/>
      <c r="I749" s="812"/>
      <c r="J749" s="810"/>
      <c r="K749" s="808"/>
      <c r="L749" s="813"/>
      <c r="M749" s="810"/>
      <c r="N749" s="808"/>
      <c r="O749" s="808"/>
      <c r="P749" s="808"/>
      <c r="Q749" s="809"/>
      <c r="R749" s="810"/>
      <c r="S749" s="810"/>
      <c r="T749" s="810"/>
      <c r="U749" s="810"/>
      <c r="V749" s="810"/>
      <c r="W749" s="810"/>
      <c r="X749" s="810"/>
      <c r="Y749" s="810"/>
      <c r="Z749" s="810"/>
      <c r="AA749" s="810"/>
    </row>
    <row r="750" spans="1:27" ht="12.75">
      <c r="A750" s="810"/>
      <c r="B750" s="809"/>
      <c r="C750" s="808"/>
      <c r="D750" s="808"/>
      <c r="E750" s="810"/>
      <c r="F750" s="810"/>
      <c r="G750" s="810"/>
      <c r="H750" s="811"/>
      <c r="I750" s="812"/>
      <c r="J750" s="810"/>
      <c r="K750" s="808"/>
      <c r="L750" s="813"/>
      <c r="M750" s="810"/>
      <c r="N750" s="808"/>
      <c r="O750" s="808"/>
      <c r="P750" s="808"/>
      <c r="Q750" s="809"/>
      <c r="R750" s="810"/>
      <c r="S750" s="810"/>
      <c r="T750" s="810"/>
      <c r="U750" s="810"/>
      <c r="V750" s="810"/>
      <c r="W750" s="810"/>
      <c r="X750" s="810"/>
      <c r="Y750" s="810"/>
      <c r="Z750" s="810"/>
      <c r="AA750" s="810"/>
    </row>
    <row r="751" spans="1:27" ht="12.75">
      <c r="A751" s="810"/>
      <c r="B751" s="809"/>
      <c r="C751" s="808"/>
      <c r="D751" s="808"/>
      <c r="E751" s="810"/>
      <c r="F751" s="810"/>
      <c r="G751" s="810"/>
      <c r="H751" s="811"/>
      <c r="I751" s="812"/>
      <c r="J751" s="810"/>
      <c r="K751" s="808"/>
      <c r="L751" s="813"/>
      <c r="M751" s="810"/>
      <c r="N751" s="808"/>
      <c r="O751" s="808"/>
      <c r="P751" s="808"/>
      <c r="Q751" s="809"/>
      <c r="R751" s="810"/>
      <c r="S751" s="810"/>
      <c r="T751" s="810"/>
      <c r="U751" s="810"/>
      <c r="V751" s="810"/>
      <c r="W751" s="810"/>
      <c r="X751" s="810"/>
      <c r="Y751" s="810"/>
      <c r="Z751" s="810"/>
      <c r="AA751" s="810"/>
    </row>
    <row r="752" spans="1:27" ht="12.75">
      <c r="A752" s="810"/>
      <c r="B752" s="809"/>
      <c r="C752" s="808"/>
      <c r="D752" s="808"/>
      <c r="E752" s="810"/>
      <c r="F752" s="810"/>
      <c r="G752" s="810"/>
      <c r="H752" s="811"/>
      <c r="I752" s="812"/>
      <c r="J752" s="810"/>
      <c r="K752" s="808"/>
      <c r="L752" s="813"/>
      <c r="M752" s="810"/>
      <c r="N752" s="808"/>
      <c r="O752" s="808"/>
      <c r="P752" s="808"/>
      <c r="Q752" s="809"/>
      <c r="R752" s="810"/>
      <c r="S752" s="810"/>
      <c r="T752" s="810"/>
      <c r="U752" s="810"/>
      <c r="V752" s="810"/>
      <c r="W752" s="810"/>
      <c r="X752" s="810"/>
      <c r="Y752" s="810"/>
      <c r="Z752" s="810"/>
      <c r="AA752" s="810"/>
    </row>
    <row r="753" spans="1:27" ht="12.75">
      <c r="A753" s="810"/>
      <c r="B753" s="809"/>
      <c r="C753" s="808"/>
      <c r="D753" s="808"/>
      <c r="E753" s="810"/>
      <c r="F753" s="810"/>
      <c r="G753" s="810"/>
      <c r="H753" s="811"/>
      <c r="I753" s="812"/>
      <c r="J753" s="810"/>
      <c r="K753" s="808"/>
      <c r="L753" s="813"/>
      <c r="M753" s="810"/>
      <c r="N753" s="808"/>
      <c r="O753" s="808"/>
      <c r="P753" s="808"/>
      <c r="Q753" s="809"/>
      <c r="R753" s="810"/>
      <c r="S753" s="810"/>
      <c r="T753" s="810"/>
      <c r="U753" s="810"/>
      <c r="V753" s="810"/>
      <c r="W753" s="810"/>
      <c r="X753" s="810"/>
      <c r="Y753" s="810"/>
      <c r="Z753" s="810"/>
      <c r="AA753" s="810"/>
    </row>
    <row r="754" spans="1:27" ht="12.75">
      <c r="A754" s="810"/>
      <c r="B754" s="809"/>
      <c r="C754" s="808"/>
      <c r="D754" s="808"/>
      <c r="E754" s="810"/>
      <c r="F754" s="810"/>
      <c r="G754" s="810"/>
      <c r="H754" s="811"/>
      <c r="I754" s="812"/>
      <c r="J754" s="810"/>
      <c r="K754" s="808"/>
      <c r="L754" s="813"/>
      <c r="M754" s="810"/>
      <c r="N754" s="808"/>
      <c r="O754" s="808"/>
      <c r="P754" s="808"/>
      <c r="Q754" s="809"/>
      <c r="R754" s="810"/>
      <c r="S754" s="810"/>
      <c r="T754" s="810"/>
      <c r="U754" s="810"/>
      <c r="V754" s="810"/>
      <c r="W754" s="810"/>
      <c r="X754" s="810"/>
      <c r="Y754" s="810"/>
      <c r="Z754" s="810"/>
      <c r="AA754" s="810"/>
    </row>
    <row r="755" spans="1:27" ht="12.75">
      <c r="A755" s="810"/>
      <c r="B755" s="809"/>
      <c r="C755" s="808"/>
      <c r="D755" s="808"/>
      <c r="E755" s="810"/>
      <c r="F755" s="810"/>
      <c r="G755" s="810"/>
      <c r="H755" s="811"/>
      <c r="I755" s="812"/>
      <c r="J755" s="810"/>
      <c r="K755" s="808"/>
      <c r="L755" s="813"/>
      <c r="M755" s="810"/>
      <c r="N755" s="808"/>
      <c r="O755" s="808"/>
      <c r="P755" s="808"/>
      <c r="Q755" s="809"/>
      <c r="R755" s="810"/>
      <c r="S755" s="810"/>
      <c r="T755" s="810"/>
      <c r="U755" s="810"/>
      <c r="V755" s="810"/>
      <c r="W755" s="810"/>
      <c r="X755" s="810"/>
      <c r="Y755" s="810"/>
      <c r="Z755" s="810"/>
      <c r="AA755" s="810"/>
    </row>
    <row r="756" spans="1:27" ht="12.75">
      <c r="A756" s="810"/>
      <c r="B756" s="809"/>
      <c r="C756" s="808"/>
      <c r="D756" s="808"/>
      <c r="E756" s="810"/>
      <c r="F756" s="810"/>
      <c r="G756" s="810"/>
      <c r="H756" s="811"/>
      <c r="I756" s="812"/>
      <c r="J756" s="810"/>
      <c r="K756" s="808"/>
      <c r="L756" s="813"/>
      <c r="M756" s="810"/>
      <c r="N756" s="808"/>
      <c r="O756" s="808"/>
      <c r="P756" s="808"/>
      <c r="Q756" s="809"/>
      <c r="R756" s="810"/>
      <c r="S756" s="810"/>
      <c r="T756" s="810"/>
      <c r="U756" s="810"/>
      <c r="V756" s="810"/>
      <c r="W756" s="810"/>
      <c r="X756" s="810"/>
      <c r="Y756" s="810"/>
      <c r="Z756" s="810"/>
      <c r="AA756" s="810"/>
    </row>
    <row r="757" spans="1:27" ht="12.75">
      <c r="A757" s="810"/>
      <c r="B757" s="809"/>
      <c r="C757" s="808"/>
      <c r="D757" s="808"/>
      <c r="E757" s="810"/>
      <c r="F757" s="810"/>
      <c r="G757" s="810"/>
      <c r="H757" s="811"/>
      <c r="I757" s="812"/>
      <c r="J757" s="810"/>
      <c r="K757" s="808"/>
      <c r="L757" s="813"/>
      <c r="M757" s="810"/>
      <c r="N757" s="808"/>
      <c r="O757" s="808"/>
      <c r="P757" s="808"/>
      <c r="Q757" s="809"/>
      <c r="R757" s="810"/>
      <c r="S757" s="810"/>
      <c r="T757" s="810"/>
      <c r="U757" s="810"/>
      <c r="V757" s="810"/>
      <c r="W757" s="810"/>
      <c r="X757" s="810"/>
      <c r="Y757" s="810"/>
      <c r="Z757" s="810"/>
      <c r="AA757" s="810"/>
    </row>
    <row r="758" spans="1:27" ht="12.75">
      <c r="A758" s="810"/>
      <c r="B758" s="809"/>
      <c r="C758" s="808"/>
      <c r="D758" s="808"/>
      <c r="E758" s="810"/>
      <c r="F758" s="810"/>
      <c r="G758" s="810"/>
      <c r="H758" s="811"/>
      <c r="I758" s="812"/>
      <c r="J758" s="810"/>
      <c r="K758" s="808"/>
      <c r="L758" s="813"/>
      <c r="M758" s="810"/>
      <c r="N758" s="808"/>
      <c r="O758" s="808"/>
      <c r="P758" s="808"/>
      <c r="Q758" s="809"/>
      <c r="R758" s="810"/>
      <c r="S758" s="810"/>
      <c r="T758" s="810"/>
      <c r="U758" s="810"/>
      <c r="V758" s="810"/>
      <c r="W758" s="810"/>
      <c r="X758" s="810"/>
      <c r="Y758" s="810"/>
      <c r="Z758" s="810"/>
      <c r="AA758" s="810"/>
    </row>
    <row r="759" spans="1:27" ht="12.75">
      <c r="A759" s="810"/>
      <c r="B759" s="809"/>
      <c r="C759" s="808"/>
      <c r="D759" s="808"/>
      <c r="E759" s="810"/>
      <c r="F759" s="810"/>
      <c r="G759" s="810"/>
      <c r="H759" s="811"/>
      <c r="I759" s="812"/>
      <c r="J759" s="810"/>
      <c r="K759" s="808"/>
      <c r="L759" s="813"/>
      <c r="M759" s="810"/>
      <c r="N759" s="808"/>
      <c r="O759" s="808"/>
      <c r="P759" s="808"/>
      <c r="Q759" s="809"/>
      <c r="R759" s="810"/>
      <c r="S759" s="810"/>
      <c r="T759" s="810"/>
      <c r="U759" s="810"/>
      <c r="V759" s="810"/>
      <c r="W759" s="810"/>
      <c r="X759" s="810"/>
      <c r="Y759" s="810"/>
      <c r="Z759" s="810"/>
      <c r="AA759" s="810"/>
    </row>
    <row r="760" spans="1:27" ht="12.75">
      <c r="A760" s="810"/>
      <c r="B760" s="809"/>
      <c r="C760" s="808"/>
      <c r="D760" s="808"/>
      <c r="E760" s="810"/>
      <c r="F760" s="810"/>
      <c r="G760" s="810"/>
      <c r="H760" s="811"/>
      <c r="I760" s="812"/>
      <c r="J760" s="810"/>
      <c r="K760" s="808"/>
      <c r="L760" s="813"/>
      <c r="M760" s="810"/>
      <c r="N760" s="808"/>
      <c r="O760" s="808"/>
      <c r="P760" s="808"/>
      <c r="Q760" s="809"/>
      <c r="R760" s="810"/>
      <c r="S760" s="810"/>
      <c r="T760" s="810"/>
      <c r="U760" s="810"/>
      <c r="V760" s="810"/>
      <c r="W760" s="810"/>
      <c r="X760" s="810"/>
      <c r="Y760" s="810"/>
      <c r="Z760" s="810"/>
      <c r="AA760" s="810"/>
    </row>
    <row r="761" spans="1:27" ht="12.75">
      <c r="A761" s="810"/>
      <c r="B761" s="809"/>
      <c r="C761" s="808"/>
      <c r="D761" s="808"/>
      <c r="E761" s="810"/>
      <c r="F761" s="810"/>
      <c r="G761" s="810"/>
      <c r="H761" s="811"/>
      <c r="I761" s="812"/>
      <c r="J761" s="810"/>
      <c r="K761" s="808"/>
      <c r="L761" s="813"/>
      <c r="M761" s="810"/>
      <c r="N761" s="808"/>
      <c r="O761" s="808"/>
      <c r="P761" s="808"/>
      <c r="Q761" s="809"/>
      <c r="R761" s="810"/>
      <c r="S761" s="810"/>
      <c r="T761" s="810"/>
      <c r="U761" s="810"/>
      <c r="V761" s="810"/>
      <c r="W761" s="810"/>
      <c r="X761" s="810"/>
      <c r="Y761" s="810"/>
      <c r="Z761" s="810"/>
      <c r="AA761" s="810"/>
    </row>
    <row r="762" spans="1:27" ht="12.75">
      <c r="A762" s="810"/>
      <c r="B762" s="809"/>
      <c r="C762" s="808"/>
      <c r="D762" s="808"/>
      <c r="E762" s="810"/>
      <c r="F762" s="810"/>
      <c r="G762" s="810"/>
      <c r="H762" s="811"/>
      <c r="I762" s="812"/>
      <c r="J762" s="810"/>
      <c r="K762" s="808"/>
      <c r="L762" s="813"/>
      <c r="M762" s="810"/>
      <c r="N762" s="808"/>
      <c r="O762" s="808"/>
      <c r="P762" s="808"/>
      <c r="Q762" s="809"/>
      <c r="R762" s="810"/>
      <c r="S762" s="810"/>
      <c r="T762" s="810"/>
      <c r="U762" s="810"/>
      <c r="V762" s="810"/>
      <c r="W762" s="810"/>
      <c r="X762" s="810"/>
      <c r="Y762" s="810"/>
      <c r="Z762" s="810"/>
      <c r="AA762" s="810"/>
    </row>
    <row r="763" spans="1:27" ht="12.75">
      <c r="A763" s="810"/>
      <c r="B763" s="809"/>
      <c r="C763" s="808"/>
      <c r="D763" s="808"/>
      <c r="E763" s="810"/>
      <c r="F763" s="810"/>
      <c r="G763" s="810"/>
      <c r="H763" s="811"/>
      <c r="I763" s="812"/>
      <c r="J763" s="810"/>
      <c r="K763" s="808"/>
      <c r="L763" s="813"/>
      <c r="M763" s="810"/>
      <c r="N763" s="808"/>
      <c r="O763" s="808"/>
      <c r="P763" s="808"/>
      <c r="Q763" s="809"/>
      <c r="R763" s="810"/>
      <c r="S763" s="810"/>
      <c r="T763" s="810"/>
      <c r="U763" s="810"/>
      <c r="V763" s="810"/>
      <c r="W763" s="810"/>
      <c r="X763" s="810"/>
      <c r="Y763" s="810"/>
      <c r="Z763" s="810"/>
      <c r="AA763" s="810"/>
    </row>
    <row r="764" spans="1:27" ht="12.75">
      <c r="A764" s="810"/>
      <c r="B764" s="809"/>
      <c r="C764" s="808"/>
      <c r="D764" s="808"/>
      <c r="E764" s="810"/>
      <c r="F764" s="810"/>
      <c r="G764" s="810"/>
      <c r="H764" s="811"/>
      <c r="I764" s="812"/>
      <c r="J764" s="810"/>
      <c r="K764" s="808"/>
      <c r="L764" s="813"/>
      <c r="M764" s="810"/>
      <c r="N764" s="808"/>
      <c r="O764" s="808"/>
      <c r="P764" s="808"/>
      <c r="Q764" s="809"/>
      <c r="R764" s="810"/>
      <c r="S764" s="810"/>
      <c r="T764" s="810"/>
      <c r="U764" s="810"/>
      <c r="V764" s="810"/>
      <c r="W764" s="810"/>
      <c r="X764" s="810"/>
      <c r="Y764" s="810"/>
      <c r="Z764" s="810"/>
      <c r="AA764" s="810"/>
    </row>
    <row r="765" spans="1:27" ht="12.75">
      <c r="A765" s="810"/>
      <c r="B765" s="809"/>
      <c r="C765" s="808"/>
      <c r="D765" s="808"/>
      <c r="E765" s="810"/>
      <c r="F765" s="810"/>
      <c r="G765" s="810"/>
      <c r="H765" s="811"/>
      <c r="I765" s="812"/>
      <c r="J765" s="810"/>
      <c r="K765" s="808"/>
      <c r="L765" s="813"/>
      <c r="M765" s="810"/>
      <c r="N765" s="808"/>
      <c r="O765" s="808"/>
      <c r="P765" s="808"/>
      <c r="Q765" s="809"/>
      <c r="R765" s="810"/>
      <c r="S765" s="810"/>
      <c r="T765" s="810"/>
      <c r="U765" s="810"/>
      <c r="V765" s="810"/>
      <c r="W765" s="810"/>
      <c r="X765" s="810"/>
      <c r="Y765" s="810"/>
      <c r="Z765" s="810"/>
      <c r="AA765" s="810"/>
    </row>
    <row r="766" spans="1:27" ht="12.75">
      <c r="A766" s="810"/>
      <c r="B766" s="809"/>
      <c r="C766" s="808"/>
      <c r="D766" s="808"/>
      <c r="E766" s="810"/>
      <c r="F766" s="810"/>
      <c r="G766" s="810"/>
      <c r="H766" s="811"/>
      <c r="I766" s="812"/>
      <c r="J766" s="810"/>
      <c r="K766" s="808"/>
      <c r="L766" s="813"/>
      <c r="M766" s="810"/>
      <c r="N766" s="808"/>
      <c r="O766" s="808"/>
      <c r="P766" s="808"/>
      <c r="Q766" s="809"/>
      <c r="R766" s="810"/>
      <c r="S766" s="810"/>
      <c r="T766" s="810"/>
      <c r="U766" s="810"/>
      <c r="V766" s="810"/>
      <c r="W766" s="810"/>
      <c r="X766" s="810"/>
      <c r="Y766" s="810"/>
      <c r="Z766" s="810"/>
      <c r="AA766" s="810"/>
    </row>
    <row r="767" spans="1:27" ht="12.75">
      <c r="A767" s="810"/>
      <c r="B767" s="809"/>
      <c r="C767" s="808"/>
      <c r="D767" s="808"/>
      <c r="E767" s="810"/>
      <c r="F767" s="810"/>
      <c r="G767" s="810"/>
      <c r="H767" s="811"/>
      <c r="I767" s="812"/>
      <c r="J767" s="810"/>
      <c r="K767" s="808"/>
      <c r="L767" s="813"/>
      <c r="M767" s="810"/>
      <c r="N767" s="808"/>
      <c r="O767" s="808"/>
      <c r="P767" s="808"/>
      <c r="Q767" s="809"/>
      <c r="R767" s="810"/>
      <c r="S767" s="810"/>
      <c r="T767" s="810"/>
      <c r="U767" s="810"/>
      <c r="V767" s="810"/>
      <c r="W767" s="810"/>
      <c r="X767" s="810"/>
      <c r="Y767" s="810"/>
      <c r="Z767" s="810"/>
      <c r="AA767" s="810"/>
    </row>
    <row r="768" spans="1:27" ht="12.75">
      <c r="A768" s="810"/>
      <c r="B768" s="809"/>
      <c r="C768" s="808"/>
      <c r="D768" s="808"/>
      <c r="E768" s="810"/>
      <c r="F768" s="810"/>
      <c r="G768" s="810"/>
      <c r="H768" s="811"/>
      <c r="I768" s="812"/>
      <c r="J768" s="810"/>
      <c r="K768" s="808"/>
      <c r="L768" s="813"/>
      <c r="M768" s="810"/>
      <c r="N768" s="808"/>
      <c r="O768" s="808"/>
      <c r="P768" s="808"/>
      <c r="Q768" s="809"/>
      <c r="R768" s="810"/>
      <c r="S768" s="810"/>
      <c r="T768" s="810"/>
      <c r="U768" s="810"/>
      <c r="V768" s="810"/>
      <c r="W768" s="810"/>
      <c r="X768" s="810"/>
      <c r="Y768" s="810"/>
      <c r="Z768" s="810"/>
      <c r="AA768" s="810"/>
    </row>
    <row r="769" spans="1:27" ht="12.75">
      <c r="A769" s="810"/>
      <c r="B769" s="809"/>
      <c r="C769" s="808"/>
      <c r="D769" s="808"/>
      <c r="E769" s="810"/>
      <c r="F769" s="810"/>
      <c r="G769" s="810"/>
      <c r="H769" s="811"/>
      <c r="I769" s="812"/>
      <c r="J769" s="810"/>
      <c r="K769" s="808"/>
      <c r="L769" s="813"/>
      <c r="M769" s="810"/>
      <c r="N769" s="808"/>
      <c r="O769" s="808"/>
      <c r="P769" s="808"/>
      <c r="Q769" s="809"/>
      <c r="R769" s="810"/>
      <c r="S769" s="810"/>
      <c r="T769" s="810"/>
      <c r="U769" s="810"/>
      <c r="V769" s="810"/>
      <c r="W769" s="810"/>
      <c r="X769" s="810"/>
      <c r="Y769" s="810"/>
      <c r="Z769" s="810"/>
      <c r="AA769" s="810"/>
    </row>
    <row r="770" spans="1:27" ht="12.75">
      <c r="A770" s="810"/>
      <c r="B770" s="809"/>
      <c r="C770" s="808"/>
      <c r="D770" s="808"/>
      <c r="E770" s="810"/>
      <c r="F770" s="810"/>
      <c r="G770" s="810"/>
      <c r="H770" s="811"/>
      <c r="I770" s="812"/>
      <c r="J770" s="810"/>
      <c r="K770" s="808"/>
      <c r="L770" s="813"/>
      <c r="M770" s="810"/>
      <c r="N770" s="808"/>
      <c r="O770" s="808"/>
      <c r="P770" s="808"/>
      <c r="Q770" s="809"/>
      <c r="R770" s="810"/>
      <c r="S770" s="810"/>
      <c r="T770" s="810"/>
      <c r="U770" s="810"/>
      <c r="V770" s="810"/>
      <c r="W770" s="810"/>
      <c r="X770" s="810"/>
      <c r="Y770" s="810"/>
      <c r="Z770" s="810"/>
      <c r="AA770" s="810"/>
    </row>
    <row r="771" spans="1:27" ht="12.75">
      <c r="A771" s="810"/>
      <c r="B771" s="809"/>
      <c r="C771" s="808"/>
      <c r="D771" s="808"/>
      <c r="E771" s="810"/>
      <c r="F771" s="810"/>
      <c r="G771" s="810"/>
      <c r="H771" s="811"/>
      <c r="I771" s="812"/>
      <c r="J771" s="810"/>
      <c r="K771" s="808"/>
      <c r="L771" s="813"/>
      <c r="M771" s="810"/>
      <c r="N771" s="808"/>
      <c r="O771" s="808"/>
      <c r="P771" s="808"/>
      <c r="Q771" s="809"/>
      <c r="R771" s="810"/>
      <c r="S771" s="810"/>
      <c r="T771" s="810"/>
      <c r="U771" s="810"/>
      <c r="V771" s="810"/>
      <c r="W771" s="810"/>
      <c r="X771" s="810"/>
      <c r="Y771" s="810"/>
      <c r="Z771" s="810"/>
      <c r="AA771" s="810"/>
    </row>
    <row r="772" spans="1:27" ht="12.75">
      <c r="A772" s="810"/>
      <c r="B772" s="809"/>
      <c r="C772" s="808"/>
      <c r="D772" s="808"/>
      <c r="E772" s="810"/>
      <c r="F772" s="810"/>
      <c r="G772" s="810"/>
      <c r="H772" s="811"/>
      <c r="I772" s="812"/>
      <c r="J772" s="810"/>
      <c r="K772" s="808"/>
      <c r="L772" s="813"/>
      <c r="M772" s="810"/>
      <c r="N772" s="808"/>
      <c r="O772" s="808"/>
      <c r="P772" s="808"/>
      <c r="Q772" s="809"/>
      <c r="R772" s="810"/>
      <c r="S772" s="810"/>
      <c r="T772" s="810"/>
      <c r="U772" s="810"/>
      <c r="V772" s="810"/>
      <c r="W772" s="810"/>
      <c r="X772" s="810"/>
      <c r="Y772" s="810"/>
      <c r="Z772" s="810"/>
      <c r="AA772" s="810"/>
    </row>
    <row r="773" spans="1:27" ht="12.75">
      <c r="A773" s="810"/>
      <c r="B773" s="809"/>
      <c r="C773" s="808"/>
      <c r="D773" s="808"/>
      <c r="E773" s="810"/>
      <c r="F773" s="810"/>
      <c r="G773" s="810"/>
      <c r="H773" s="811"/>
      <c r="I773" s="812"/>
      <c r="J773" s="810"/>
      <c r="K773" s="808"/>
      <c r="L773" s="813"/>
      <c r="M773" s="810"/>
      <c r="N773" s="808"/>
      <c r="O773" s="808"/>
      <c r="P773" s="808"/>
      <c r="Q773" s="809"/>
      <c r="R773" s="810"/>
      <c r="S773" s="810"/>
      <c r="T773" s="810"/>
      <c r="U773" s="810"/>
      <c r="V773" s="810"/>
      <c r="W773" s="810"/>
      <c r="X773" s="810"/>
      <c r="Y773" s="810"/>
      <c r="Z773" s="810"/>
      <c r="AA773" s="810"/>
    </row>
    <row r="774" spans="1:27" ht="12.75">
      <c r="A774" s="810"/>
      <c r="B774" s="809"/>
      <c r="C774" s="808"/>
      <c r="D774" s="808"/>
      <c r="E774" s="810"/>
      <c r="F774" s="810"/>
      <c r="G774" s="810"/>
      <c r="H774" s="811"/>
      <c r="I774" s="812"/>
      <c r="J774" s="810"/>
      <c r="K774" s="808"/>
      <c r="L774" s="813"/>
      <c r="M774" s="810"/>
      <c r="N774" s="808"/>
      <c r="O774" s="808"/>
      <c r="P774" s="808"/>
      <c r="Q774" s="809"/>
      <c r="R774" s="810"/>
      <c r="S774" s="810"/>
      <c r="T774" s="810"/>
      <c r="U774" s="810"/>
      <c r="V774" s="810"/>
      <c r="W774" s="810"/>
      <c r="X774" s="810"/>
      <c r="Y774" s="810"/>
      <c r="Z774" s="810"/>
      <c r="AA774" s="810"/>
    </row>
    <row r="775" spans="1:27" ht="12.75">
      <c r="A775" s="810"/>
      <c r="B775" s="809"/>
      <c r="C775" s="808"/>
      <c r="D775" s="808"/>
      <c r="E775" s="810"/>
      <c r="F775" s="810"/>
      <c r="G775" s="810"/>
      <c r="H775" s="811"/>
      <c r="I775" s="812"/>
      <c r="J775" s="810"/>
      <c r="K775" s="808"/>
      <c r="L775" s="813"/>
      <c r="M775" s="810"/>
      <c r="N775" s="808"/>
      <c r="O775" s="808"/>
      <c r="P775" s="808"/>
      <c r="Q775" s="809"/>
      <c r="R775" s="810"/>
      <c r="S775" s="810"/>
      <c r="T775" s="810"/>
      <c r="U775" s="810"/>
      <c r="V775" s="810"/>
      <c r="W775" s="810"/>
      <c r="X775" s="810"/>
      <c r="Y775" s="810"/>
      <c r="Z775" s="810"/>
      <c r="AA775" s="810"/>
    </row>
    <row r="776" spans="1:27" ht="12.75">
      <c r="A776" s="810"/>
      <c r="B776" s="809"/>
      <c r="C776" s="808"/>
      <c r="D776" s="808"/>
      <c r="E776" s="810"/>
      <c r="F776" s="810"/>
      <c r="G776" s="810"/>
      <c r="H776" s="811"/>
      <c r="I776" s="812"/>
      <c r="J776" s="810"/>
      <c r="K776" s="808"/>
      <c r="L776" s="813"/>
      <c r="M776" s="810"/>
      <c r="N776" s="808"/>
      <c r="O776" s="808"/>
      <c r="P776" s="808"/>
      <c r="Q776" s="809"/>
      <c r="R776" s="810"/>
      <c r="S776" s="810"/>
      <c r="T776" s="810"/>
      <c r="U776" s="810"/>
      <c r="V776" s="810"/>
      <c r="W776" s="810"/>
      <c r="X776" s="810"/>
      <c r="Y776" s="810"/>
      <c r="Z776" s="810"/>
      <c r="AA776" s="810"/>
    </row>
    <row r="777" spans="1:27" ht="12.75">
      <c r="A777" s="810"/>
      <c r="B777" s="809"/>
      <c r="C777" s="808"/>
      <c r="D777" s="808"/>
      <c r="E777" s="810"/>
      <c r="F777" s="810"/>
      <c r="G777" s="810"/>
      <c r="H777" s="811"/>
      <c r="I777" s="812"/>
      <c r="J777" s="810"/>
      <c r="K777" s="808"/>
      <c r="L777" s="813"/>
      <c r="M777" s="810"/>
      <c r="N777" s="808"/>
      <c r="O777" s="808"/>
      <c r="P777" s="808"/>
      <c r="Q777" s="809"/>
      <c r="R777" s="810"/>
      <c r="S777" s="810"/>
      <c r="T777" s="810"/>
      <c r="U777" s="810"/>
      <c r="V777" s="810"/>
      <c r="W777" s="810"/>
      <c r="X777" s="810"/>
      <c r="Y777" s="810"/>
      <c r="Z777" s="810"/>
      <c r="AA777" s="810"/>
    </row>
    <row r="778" spans="1:27" ht="12.75">
      <c r="A778" s="810"/>
      <c r="B778" s="809"/>
      <c r="C778" s="808"/>
      <c r="D778" s="808"/>
      <c r="E778" s="810"/>
      <c r="F778" s="810"/>
      <c r="G778" s="810"/>
      <c r="H778" s="811"/>
      <c r="I778" s="812"/>
      <c r="J778" s="810"/>
      <c r="K778" s="808"/>
      <c r="L778" s="813"/>
      <c r="M778" s="810"/>
      <c r="N778" s="808"/>
      <c r="O778" s="808"/>
      <c r="P778" s="808"/>
      <c r="Q778" s="809"/>
      <c r="R778" s="810"/>
      <c r="S778" s="810"/>
      <c r="T778" s="810"/>
      <c r="U778" s="810"/>
      <c r="V778" s="810"/>
      <c r="W778" s="810"/>
      <c r="X778" s="810"/>
      <c r="Y778" s="810"/>
      <c r="Z778" s="810"/>
      <c r="AA778" s="810"/>
    </row>
    <row r="779" spans="1:27" ht="12.75">
      <c r="A779" s="810"/>
      <c r="B779" s="809"/>
      <c r="C779" s="808"/>
      <c r="D779" s="808"/>
      <c r="E779" s="810"/>
      <c r="F779" s="810"/>
      <c r="G779" s="810"/>
      <c r="H779" s="811"/>
      <c r="I779" s="812"/>
      <c r="J779" s="810"/>
      <c r="K779" s="808"/>
      <c r="L779" s="813"/>
      <c r="M779" s="810"/>
      <c r="N779" s="808"/>
      <c r="O779" s="808"/>
      <c r="P779" s="808"/>
      <c r="Q779" s="809"/>
      <c r="R779" s="810"/>
      <c r="S779" s="810"/>
      <c r="T779" s="810"/>
      <c r="U779" s="810"/>
      <c r="V779" s="810"/>
      <c r="W779" s="810"/>
      <c r="X779" s="810"/>
      <c r="Y779" s="810"/>
      <c r="Z779" s="810"/>
      <c r="AA779" s="810"/>
    </row>
    <row r="780" spans="1:27" ht="12.75">
      <c r="A780" s="810"/>
      <c r="B780" s="809"/>
      <c r="C780" s="808"/>
      <c r="D780" s="808"/>
      <c r="E780" s="810"/>
      <c r="F780" s="810"/>
      <c r="G780" s="810"/>
      <c r="H780" s="811"/>
      <c r="I780" s="812"/>
      <c r="J780" s="810"/>
      <c r="K780" s="808"/>
      <c r="L780" s="813"/>
      <c r="M780" s="810"/>
      <c r="N780" s="808"/>
      <c r="O780" s="808"/>
      <c r="P780" s="808"/>
      <c r="Q780" s="809"/>
      <c r="R780" s="810"/>
      <c r="S780" s="810"/>
      <c r="T780" s="810"/>
      <c r="U780" s="810"/>
      <c r="V780" s="810"/>
      <c r="W780" s="810"/>
      <c r="X780" s="810"/>
      <c r="Y780" s="810"/>
      <c r="Z780" s="810"/>
      <c r="AA780" s="810"/>
    </row>
    <row r="781" spans="1:27" ht="12.75">
      <c r="A781" s="810"/>
      <c r="B781" s="809"/>
      <c r="C781" s="808"/>
      <c r="D781" s="808"/>
      <c r="E781" s="810"/>
      <c r="F781" s="810"/>
      <c r="G781" s="810"/>
      <c r="H781" s="811"/>
      <c r="I781" s="812"/>
      <c r="J781" s="810"/>
      <c r="K781" s="808"/>
      <c r="L781" s="813"/>
      <c r="M781" s="810"/>
      <c r="N781" s="808"/>
      <c r="O781" s="808"/>
      <c r="P781" s="808"/>
      <c r="Q781" s="809"/>
      <c r="R781" s="810"/>
      <c r="S781" s="810"/>
      <c r="T781" s="810"/>
      <c r="U781" s="810"/>
      <c r="V781" s="810"/>
      <c r="W781" s="810"/>
      <c r="X781" s="810"/>
      <c r="Y781" s="810"/>
      <c r="Z781" s="810"/>
      <c r="AA781" s="810"/>
    </row>
    <row r="782" spans="1:27" ht="12.75">
      <c r="A782" s="810"/>
      <c r="B782" s="809"/>
      <c r="C782" s="808"/>
      <c r="D782" s="808"/>
      <c r="E782" s="810"/>
      <c r="F782" s="810"/>
      <c r="G782" s="810"/>
      <c r="H782" s="811"/>
      <c r="I782" s="812"/>
      <c r="J782" s="810"/>
      <c r="K782" s="808"/>
      <c r="L782" s="813"/>
      <c r="M782" s="810"/>
      <c r="N782" s="808"/>
      <c r="O782" s="808"/>
      <c r="P782" s="808"/>
      <c r="Q782" s="809"/>
      <c r="R782" s="810"/>
      <c r="S782" s="810"/>
      <c r="T782" s="810"/>
      <c r="U782" s="810"/>
      <c r="V782" s="810"/>
      <c r="W782" s="810"/>
      <c r="X782" s="810"/>
      <c r="Y782" s="810"/>
      <c r="Z782" s="810"/>
      <c r="AA782" s="810"/>
    </row>
    <row r="783" spans="1:27" ht="12.75">
      <c r="A783" s="810"/>
      <c r="B783" s="809"/>
      <c r="C783" s="808"/>
      <c r="D783" s="808"/>
      <c r="E783" s="810"/>
      <c r="F783" s="810"/>
      <c r="G783" s="810"/>
      <c r="H783" s="811"/>
      <c r="I783" s="812"/>
      <c r="J783" s="810"/>
      <c r="K783" s="808"/>
      <c r="L783" s="813"/>
      <c r="M783" s="810"/>
      <c r="N783" s="808"/>
      <c r="O783" s="808"/>
      <c r="P783" s="808"/>
      <c r="Q783" s="809"/>
      <c r="R783" s="810"/>
      <c r="S783" s="810"/>
      <c r="T783" s="810"/>
      <c r="U783" s="810"/>
      <c r="V783" s="810"/>
      <c r="W783" s="810"/>
      <c r="X783" s="810"/>
      <c r="Y783" s="810"/>
      <c r="Z783" s="810"/>
      <c r="AA783" s="810"/>
    </row>
    <row r="784" spans="1:27" ht="12.75">
      <c r="A784" s="810"/>
      <c r="B784" s="809"/>
      <c r="C784" s="808"/>
      <c r="D784" s="808"/>
      <c r="E784" s="810"/>
      <c r="F784" s="810"/>
      <c r="G784" s="810"/>
      <c r="H784" s="811"/>
      <c r="I784" s="812"/>
      <c r="J784" s="810"/>
      <c r="K784" s="808"/>
      <c r="L784" s="813"/>
      <c r="M784" s="810"/>
      <c r="N784" s="808"/>
      <c r="O784" s="808"/>
      <c r="P784" s="808"/>
      <c r="Q784" s="809"/>
      <c r="R784" s="810"/>
      <c r="S784" s="810"/>
      <c r="T784" s="810"/>
      <c r="U784" s="810"/>
      <c r="V784" s="810"/>
      <c r="W784" s="810"/>
      <c r="X784" s="810"/>
      <c r="Y784" s="810"/>
      <c r="Z784" s="810"/>
      <c r="AA784" s="810"/>
    </row>
    <row r="785" spans="1:27" ht="12.75">
      <c r="A785" s="810"/>
      <c r="B785" s="809"/>
      <c r="C785" s="808"/>
      <c r="D785" s="808"/>
      <c r="E785" s="810"/>
      <c r="F785" s="810"/>
      <c r="G785" s="810"/>
      <c r="H785" s="811"/>
      <c r="I785" s="812"/>
      <c r="J785" s="810"/>
      <c r="K785" s="808"/>
      <c r="L785" s="813"/>
      <c r="M785" s="810"/>
      <c r="N785" s="808"/>
      <c r="O785" s="808"/>
      <c r="P785" s="808"/>
      <c r="Q785" s="809"/>
      <c r="R785" s="810"/>
      <c r="S785" s="810"/>
      <c r="T785" s="810"/>
      <c r="U785" s="810"/>
      <c r="V785" s="810"/>
      <c r="W785" s="810"/>
      <c r="X785" s="810"/>
      <c r="Y785" s="810"/>
      <c r="Z785" s="810"/>
      <c r="AA785" s="810"/>
    </row>
    <row r="786" spans="1:27" ht="12.75">
      <c r="A786" s="810"/>
      <c r="B786" s="809"/>
      <c r="C786" s="808"/>
      <c r="D786" s="808"/>
      <c r="E786" s="810"/>
      <c r="F786" s="810"/>
      <c r="G786" s="810"/>
      <c r="H786" s="811"/>
      <c r="I786" s="812"/>
      <c r="J786" s="810"/>
      <c r="K786" s="808"/>
      <c r="L786" s="813"/>
      <c r="M786" s="810"/>
      <c r="N786" s="808"/>
      <c r="O786" s="808"/>
      <c r="P786" s="808"/>
      <c r="Q786" s="809"/>
      <c r="R786" s="810"/>
      <c r="S786" s="810"/>
      <c r="T786" s="810"/>
      <c r="U786" s="810"/>
      <c r="V786" s="810"/>
      <c r="W786" s="810"/>
      <c r="X786" s="810"/>
      <c r="Y786" s="810"/>
      <c r="Z786" s="810"/>
      <c r="AA786" s="810"/>
    </row>
    <row r="787" spans="1:27" ht="12.75">
      <c r="A787" s="810"/>
      <c r="B787" s="809"/>
      <c r="C787" s="808"/>
      <c r="D787" s="808"/>
      <c r="E787" s="810"/>
      <c r="F787" s="810"/>
      <c r="G787" s="810"/>
      <c r="H787" s="811"/>
      <c r="I787" s="812"/>
      <c r="J787" s="810"/>
      <c r="K787" s="808"/>
      <c r="L787" s="813"/>
      <c r="M787" s="810"/>
      <c r="N787" s="808"/>
      <c r="O787" s="808"/>
      <c r="P787" s="808"/>
      <c r="Q787" s="809"/>
      <c r="R787" s="810"/>
      <c r="S787" s="810"/>
      <c r="T787" s="810"/>
      <c r="U787" s="810"/>
      <c r="V787" s="810"/>
      <c r="W787" s="810"/>
      <c r="X787" s="810"/>
      <c r="Y787" s="810"/>
      <c r="Z787" s="810"/>
      <c r="AA787" s="810"/>
    </row>
    <row r="788" spans="1:27" ht="12.75">
      <c r="A788" s="810"/>
      <c r="B788" s="809"/>
      <c r="C788" s="808"/>
      <c r="D788" s="808"/>
      <c r="E788" s="810"/>
      <c r="F788" s="810"/>
      <c r="G788" s="810"/>
      <c r="H788" s="811"/>
      <c r="I788" s="812"/>
      <c r="J788" s="810"/>
      <c r="K788" s="808"/>
      <c r="L788" s="813"/>
      <c r="M788" s="810"/>
      <c r="N788" s="808"/>
      <c r="O788" s="808"/>
      <c r="P788" s="808"/>
      <c r="Q788" s="809"/>
      <c r="R788" s="810"/>
      <c r="S788" s="810"/>
      <c r="T788" s="810"/>
      <c r="U788" s="810"/>
      <c r="V788" s="810"/>
      <c r="W788" s="810"/>
      <c r="X788" s="810"/>
      <c r="Y788" s="810"/>
      <c r="Z788" s="810"/>
      <c r="AA788" s="810"/>
    </row>
    <row r="789" spans="1:27" ht="12.75">
      <c r="A789" s="810"/>
      <c r="B789" s="809"/>
      <c r="C789" s="808"/>
      <c r="D789" s="808"/>
      <c r="E789" s="810"/>
      <c r="F789" s="810"/>
      <c r="G789" s="810"/>
      <c r="H789" s="811"/>
      <c r="I789" s="812"/>
      <c r="J789" s="810"/>
      <c r="K789" s="808"/>
      <c r="L789" s="813"/>
      <c r="M789" s="810"/>
      <c r="N789" s="808"/>
      <c r="O789" s="808"/>
      <c r="P789" s="808"/>
      <c r="Q789" s="809"/>
      <c r="R789" s="810"/>
      <c r="S789" s="810"/>
      <c r="T789" s="810"/>
      <c r="U789" s="810"/>
      <c r="V789" s="810"/>
      <c r="W789" s="810"/>
      <c r="X789" s="810"/>
      <c r="Y789" s="810"/>
      <c r="Z789" s="810"/>
      <c r="AA789" s="810"/>
    </row>
    <row r="790" spans="1:27" ht="12.75">
      <c r="A790" s="810"/>
      <c r="B790" s="809"/>
      <c r="C790" s="808"/>
      <c r="D790" s="808"/>
      <c r="E790" s="810"/>
      <c r="F790" s="810"/>
      <c r="G790" s="810"/>
      <c r="H790" s="811"/>
      <c r="I790" s="812"/>
      <c r="J790" s="810"/>
      <c r="K790" s="808"/>
      <c r="L790" s="813"/>
      <c r="M790" s="810"/>
      <c r="N790" s="808"/>
      <c r="O790" s="808"/>
      <c r="P790" s="808"/>
      <c r="Q790" s="809"/>
      <c r="R790" s="810"/>
      <c r="S790" s="810"/>
      <c r="T790" s="810"/>
      <c r="U790" s="810"/>
      <c r="V790" s="810"/>
      <c r="W790" s="810"/>
      <c r="X790" s="810"/>
      <c r="Y790" s="810"/>
      <c r="Z790" s="810"/>
      <c r="AA790" s="810"/>
    </row>
    <row r="791" spans="1:27" ht="12.75">
      <c r="A791" s="810"/>
      <c r="B791" s="809"/>
      <c r="C791" s="808"/>
      <c r="D791" s="808"/>
      <c r="E791" s="810"/>
      <c r="F791" s="810"/>
      <c r="G791" s="810"/>
      <c r="H791" s="811"/>
      <c r="I791" s="812"/>
      <c r="J791" s="810"/>
      <c r="K791" s="808"/>
      <c r="L791" s="813"/>
      <c r="M791" s="810"/>
      <c r="N791" s="808"/>
      <c r="O791" s="808"/>
      <c r="P791" s="808"/>
      <c r="Q791" s="809"/>
      <c r="R791" s="810"/>
      <c r="S791" s="810"/>
      <c r="T791" s="810"/>
      <c r="U791" s="810"/>
      <c r="V791" s="810"/>
      <c r="W791" s="810"/>
      <c r="X791" s="810"/>
      <c r="Y791" s="810"/>
      <c r="Z791" s="810"/>
      <c r="AA791" s="810"/>
    </row>
    <row r="792" spans="1:27" ht="12.75">
      <c r="A792" s="810"/>
      <c r="B792" s="809"/>
      <c r="C792" s="808"/>
      <c r="D792" s="808"/>
      <c r="E792" s="810"/>
      <c r="F792" s="810"/>
      <c r="G792" s="810"/>
      <c r="H792" s="811"/>
      <c r="I792" s="812"/>
      <c r="J792" s="810"/>
      <c r="K792" s="808"/>
      <c r="L792" s="813"/>
      <c r="M792" s="810"/>
      <c r="N792" s="808"/>
      <c r="O792" s="808"/>
      <c r="P792" s="808"/>
      <c r="Q792" s="809"/>
      <c r="R792" s="810"/>
      <c r="S792" s="810"/>
      <c r="T792" s="810"/>
      <c r="U792" s="810"/>
      <c r="V792" s="810"/>
      <c r="W792" s="810"/>
      <c r="X792" s="810"/>
      <c r="Y792" s="810"/>
      <c r="Z792" s="810"/>
      <c r="AA792" s="810"/>
    </row>
    <row r="793" spans="1:27" ht="12.75">
      <c r="A793" s="810"/>
      <c r="B793" s="809"/>
      <c r="C793" s="808"/>
      <c r="D793" s="808"/>
      <c r="E793" s="810"/>
      <c r="F793" s="810"/>
      <c r="G793" s="810"/>
      <c r="H793" s="811"/>
      <c r="I793" s="812"/>
      <c r="J793" s="810"/>
      <c r="K793" s="808"/>
      <c r="L793" s="813"/>
      <c r="M793" s="810"/>
      <c r="N793" s="808"/>
      <c r="O793" s="808"/>
      <c r="P793" s="808"/>
      <c r="Q793" s="809"/>
      <c r="R793" s="810"/>
      <c r="S793" s="810"/>
      <c r="T793" s="810"/>
      <c r="U793" s="810"/>
      <c r="V793" s="810"/>
      <c r="W793" s="810"/>
      <c r="X793" s="810"/>
      <c r="Y793" s="810"/>
      <c r="Z793" s="810"/>
      <c r="AA793" s="810"/>
    </row>
    <row r="794" spans="1:27" ht="12.75">
      <c r="A794" s="810"/>
      <c r="B794" s="809"/>
      <c r="C794" s="808"/>
      <c r="D794" s="808"/>
      <c r="E794" s="810"/>
      <c r="F794" s="810"/>
      <c r="G794" s="810"/>
      <c r="H794" s="811"/>
      <c r="I794" s="812"/>
      <c r="J794" s="810"/>
      <c r="K794" s="808"/>
      <c r="L794" s="813"/>
      <c r="M794" s="810"/>
      <c r="N794" s="808"/>
      <c r="O794" s="808"/>
      <c r="P794" s="808"/>
      <c r="Q794" s="809"/>
      <c r="R794" s="810"/>
      <c r="S794" s="810"/>
      <c r="T794" s="810"/>
      <c r="U794" s="810"/>
      <c r="V794" s="810"/>
      <c r="W794" s="810"/>
      <c r="X794" s="810"/>
      <c r="Y794" s="810"/>
      <c r="Z794" s="810"/>
      <c r="AA794" s="810"/>
    </row>
    <row r="795" spans="1:27" ht="12.75">
      <c r="A795" s="810"/>
      <c r="B795" s="809"/>
      <c r="C795" s="808"/>
      <c r="D795" s="808"/>
      <c r="E795" s="810"/>
      <c r="F795" s="810"/>
      <c r="G795" s="810"/>
      <c r="H795" s="811"/>
      <c r="I795" s="812"/>
      <c r="J795" s="810"/>
      <c r="K795" s="808"/>
      <c r="L795" s="813"/>
      <c r="M795" s="810"/>
      <c r="N795" s="808"/>
      <c r="O795" s="808"/>
      <c r="P795" s="808"/>
      <c r="Q795" s="809"/>
      <c r="R795" s="810"/>
      <c r="S795" s="810"/>
      <c r="T795" s="810"/>
      <c r="U795" s="810"/>
      <c r="V795" s="810"/>
      <c r="W795" s="810"/>
      <c r="X795" s="810"/>
      <c r="Y795" s="810"/>
      <c r="Z795" s="810"/>
      <c r="AA795" s="810"/>
    </row>
    <row r="796" spans="1:27" ht="12.75">
      <c r="A796" s="810"/>
      <c r="B796" s="809"/>
      <c r="C796" s="808"/>
      <c r="D796" s="808"/>
      <c r="E796" s="810"/>
      <c r="F796" s="810"/>
      <c r="G796" s="810"/>
      <c r="H796" s="811"/>
      <c r="I796" s="812"/>
      <c r="J796" s="810"/>
      <c r="K796" s="808"/>
      <c r="L796" s="813"/>
      <c r="M796" s="810"/>
      <c r="N796" s="808"/>
      <c r="O796" s="808"/>
      <c r="P796" s="808"/>
      <c r="Q796" s="809"/>
      <c r="R796" s="810"/>
      <c r="S796" s="810"/>
      <c r="T796" s="810"/>
      <c r="U796" s="810"/>
      <c r="V796" s="810"/>
      <c r="W796" s="810"/>
      <c r="X796" s="810"/>
      <c r="Y796" s="810"/>
      <c r="Z796" s="810"/>
      <c r="AA796" s="810"/>
    </row>
    <row r="797" spans="1:27" ht="12.75">
      <c r="A797" s="810"/>
      <c r="B797" s="809"/>
      <c r="C797" s="808"/>
      <c r="D797" s="808"/>
      <c r="E797" s="810"/>
      <c r="F797" s="810"/>
      <c r="G797" s="810"/>
      <c r="H797" s="811"/>
      <c r="I797" s="812"/>
      <c r="J797" s="810"/>
      <c r="K797" s="808"/>
      <c r="L797" s="813"/>
      <c r="M797" s="810"/>
      <c r="N797" s="808"/>
      <c r="O797" s="808"/>
      <c r="P797" s="808"/>
      <c r="Q797" s="809"/>
      <c r="R797" s="810"/>
      <c r="S797" s="810"/>
      <c r="T797" s="810"/>
      <c r="U797" s="810"/>
      <c r="V797" s="810"/>
      <c r="W797" s="810"/>
      <c r="X797" s="810"/>
      <c r="Y797" s="810"/>
      <c r="Z797" s="810"/>
      <c r="AA797" s="810"/>
    </row>
    <row r="798" spans="1:27" ht="12.75">
      <c r="A798" s="810"/>
      <c r="B798" s="809"/>
      <c r="C798" s="808"/>
      <c r="D798" s="808"/>
      <c r="E798" s="810"/>
      <c r="F798" s="810"/>
      <c r="G798" s="810"/>
      <c r="H798" s="811"/>
      <c r="I798" s="812"/>
      <c r="J798" s="810"/>
      <c r="K798" s="808"/>
      <c r="L798" s="813"/>
      <c r="M798" s="810"/>
      <c r="N798" s="808"/>
      <c r="O798" s="808"/>
      <c r="P798" s="808"/>
      <c r="Q798" s="809"/>
      <c r="R798" s="810"/>
      <c r="S798" s="810"/>
      <c r="T798" s="810"/>
      <c r="U798" s="810"/>
      <c r="V798" s="810"/>
      <c r="W798" s="810"/>
      <c r="X798" s="810"/>
      <c r="Y798" s="810"/>
      <c r="Z798" s="810"/>
      <c r="AA798" s="810"/>
    </row>
    <row r="799" spans="1:27" ht="12.75">
      <c r="A799" s="810"/>
      <c r="B799" s="809"/>
      <c r="C799" s="808"/>
      <c r="D799" s="808"/>
      <c r="E799" s="810"/>
      <c r="F799" s="810"/>
      <c r="G799" s="810"/>
      <c r="H799" s="811"/>
      <c r="I799" s="812"/>
      <c r="J799" s="810"/>
      <c r="K799" s="808"/>
      <c r="L799" s="813"/>
      <c r="M799" s="810"/>
      <c r="N799" s="808"/>
      <c r="O799" s="808"/>
      <c r="P799" s="808"/>
      <c r="Q799" s="809"/>
      <c r="R799" s="810"/>
      <c r="S799" s="810"/>
      <c r="T799" s="810"/>
      <c r="U799" s="810"/>
      <c r="V799" s="810"/>
      <c r="W799" s="810"/>
      <c r="X799" s="810"/>
      <c r="Y799" s="810"/>
      <c r="Z799" s="810"/>
      <c r="AA799" s="810"/>
    </row>
    <row r="800" spans="1:27" ht="12.75">
      <c r="A800" s="810"/>
      <c r="B800" s="809"/>
      <c r="C800" s="808"/>
      <c r="D800" s="808"/>
      <c r="E800" s="810"/>
      <c r="F800" s="810"/>
      <c r="G800" s="810"/>
      <c r="H800" s="811"/>
      <c r="I800" s="812"/>
      <c r="J800" s="810"/>
      <c r="K800" s="808"/>
      <c r="L800" s="813"/>
      <c r="M800" s="810"/>
      <c r="N800" s="808"/>
      <c r="O800" s="808"/>
      <c r="P800" s="808"/>
      <c r="Q800" s="809"/>
      <c r="R800" s="810"/>
      <c r="S800" s="810"/>
      <c r="T800" s="810"/>
      <c r="U800" s="810"/>
      <c r="V800" s="810"/>
      <c r="W800" s="810"/>
      <c r="X800" s="810"/>
      <c r="Y800" s="810"/>
      <c r="Z800" s="810"/>
      <c r="AA800" s="810"/>
    </row>
    <row r="801" spans="1:27" ht="12.75">
      <c r="A801" s="810"/>
      <c r="B801" s="809"/>
      <c r="C801" s="808"/>
      <c r="D801" s="808"/>
      <c r="E801" s="810"/>
      <c r="F801" s="810"/>
      <c r="G801" s="810"/>
      <c r="H801" s="811"/>
      <c r="I801" s="812"/>
      <c r="J801" s="810"/>
      <c r="K801" s="808"/>
      <c r="L801" s="813"/>
      <c r="M801" s="810"/>
      <c r="N801" s="808"/>
      <c r="O801" s="808"/>
      <c r="P801" s="808"/>
      <c r="Q801" s="809"/>
      <c r="R801" s="810"/>
      <c r="S801" s="810"/>
      <c r="T801" s="810"/>
      <c r="U801" s="810"/>
      <c r="V801" s="810"/>
      <c r="W801" s="810"/>
      <c r="X801" s="810"/>
      <c r="Y801" s="810"/>
      <c r="Z801" s="810"/>
      <c r="AA801" s="810"/>
    </row>
    <row r="802" spans="1:27" ht="12.75">
      <c r="A802" s="810"/>
      <c r="B802" s="809"/>
      <c r="C802" s="808"/>
      <c r="D802" s="808"/>
      <c r="E802" s="810"/>
      <c r="F802" s="810"/>
      <c r="G802" s="810"/>
      <c r="H802" s="811"/>
      <c r="I802" s="812"/>
      <c r="J802" s="810"/>
      <c r="K802" s="808"/>
      <c r="L802" s="813"/>
      <c r="M802" s="810"/>
      <c r="N802" s="808"/>
      <c r="O802" s="808"/>
      <c r="P802" s="808"/>
      <c r="Q802" s="809"/>
      <c r="R802" s="810"/>
      <c r="S802" s="810"/>
      <c r="T802" s="810"/>
      <c r="U802" s="810"/>
      <c r="V802" s="810"/>
      <c r="W802" s="810"/>
      <c r="X802" s="810"/>
      <c r="Y802" s="810"/>
      <c r="Z802" s="810"/>
      <c r="AA802" s="810"/>
    </row>
    <row r="803" spans="1:27" ht="12.75">
      <c r="A803" s="810"/>
      <c r="B803" s="809"/>
      <c r="C803" s="808"/>
      <c r="D803" s="808"/>
      <c r="E803" s="810"/>
      <c r="F803" s="810"/>
      <c r="G803" s="810"/>
      <c r="H803" s="811"/>
      <c r="I803" s="812"/>
      <c r="J803" s="810"/>
      <c r="K803" s="808"/>
      <c r="L803" s="813"/>
      <c r="M803" s="810"/>
      <c r="N803" s="808"/>
      <c r="O803" s="808"/>
      <c r="P803" s="808"/>
      <c r="Q803" s="809"/>
      <c r="R803" s="810"/>
      <c r="S803" s="810"/>
      <c r="T803" s="810"/>
      <c r="U803" s="810"/>
      <c r="V803" s="810"/>
      <c r="W803" s="810"/>
      <c r="X803" s="810"/>
      <c r="Y803" s="810"/>
      <c r="Z803" s="810"/>
      <c r="AA803" s="810"/>
    </row>
    <row r="804" spans="1:27" ht="12.75">
      <c r="A804" s="810"/>
      <c r="B804" s="809"/>
      <c r="C804" s="808"/>
      <c r="D804" s="808"/>
      <c r="E804" s="810"/>
      <c r="F804" s="810"/>
      <c r="G804" s="810"/>
      <c r="H804" s="811"/>
      <c r="I804" s="812"/>
      <c r="J804" s="810"/>
      <c r="K804" s="808"/>
      <c r="L804" s="813"/>
      <c r="M804" s="810"/>
      <c r="N804" s="808"/>
      <c r="O804" s="808"/>
      <c r="P804" s="808"/>
      <c r="Q804" s="809"/>
      <c r="R804" s="810"/>
      <c r="S804" s="810"/>
      <c r="T804" s="810"/>
      <c r="U804" s="810"/>
      <c r="V804" s="810"/>
      <c r="W804" s="810"/>
      <c r="X804" s="810"/>
      <c r="Y804" s="810"/>
      <c r="Z804" s="810"/>
      <c r="AA804" s="810"/>
    </row>
    <row r="805" spans="1:27" ht="12.75">
      <c r="A805" s="810"/>
      <c r="B805" s="809"/>
      <c r="C805" s="808"/>
      <c r="D805" s="808"/>
      <c r="E805" s="810"/>
      <c r="F805" s="810"/>
      <c r="G805" s="810"/>
      <c r="H805" s="811"/>
      <c r="I805" s="812"/>
      <c r="J805" s="810"/>
      <c r="K805" s="808"/>
      <c r="L805" s="813"/>
      <c r="M805" s="810"/>
      <c r="N805" s="808"/>
      <c r="O805" s="808"/>
      <c r="P805" s="808"/>
      <c r="Q805" s="809"/>
      <c r="R805" s="810"/>
      <c r="S805" s="810"/>
      <c r="T805" s="810"/>
      <c r="U805" s="810"/>
      <c r="V805" s="810"/>
      <c r="W805" s="810"/>
      <c r="X805" s="810"/>
      <c r="Y805" s="810"/>
      <c r="Z805" s="810"/>
      <c r="AA805" s="810"/>
    </row>
    <row r="806" spans="1:27" ht="12.75">
      <c r="A806" s="810"/>
      <c r="B806" s="809"/>
      <c r="C806" s="808"/>
      <c r="D806" s="808"/>
      <c r="E806" s="810"/>
      <c r="F806" s="810"/>
      <c r="G806" s="810"/>
      <c r="H806" s="811"/>
      <c r="I806" s="812"/>
      <c r="J806" s="810"/>
      <c r="K806" s="808"/>
      <c r="L806" s="813"/>
      <c r="M806" s="810"/>
      <c r="N806" s="808"/>
      <c r="O806" s="808"/>
      <c r="P806" s="808"/>
      <c r="Q806" s="809"/>
      <c r="R806" s="810"/>
      <c r="S806" s="810"/>
      <c r="T806" s="810"/>
      <c r="U806" s="810"/>
      <c r="V806" s="810"/>
      <c r="W806" s="810"/>
      <c r="X806" s="810"/>
      <c r="Y806" s="810"/>
      <c r="Z806" s="810"/>
      <c r="AA806" s="810"/>
    </row>
    <row r="807" spans="1:27" ht="12.75">
      <c r="A807" s="810"/>
      <c r="B807" s="809"/>
      <c r="C807" s="808"/>
      <c r="D807" s="808"/>
      <c r="E807" s="810"/>
      <c r="F807" s="810"/>
      <c r="G807" s="810"/>
      <c r="H807" s="811"/>
      <c r="I807" s="812"/>
      <c r="J807" s="810"/>
      <c r="K807" s="808"/>
      <c r="L807" s="813"/>
      <c r="M807" s="810"/>
      <c r="N807" s="808"/>
      <c r="O807" s="808"/>
      <c r="P807" s="808"/>
      <c r="Q807" s="809"/>
      <c r="R807" s="810"/>
      <c r="S807" s="810"/>
      <c r="T807" s="810"/>
      <c r="U807" s="810"/>
      <c r="V807" s="810"/>
      <c r="W807" s="810"/>
      <c r="X807" s="810"/>
      <c r="Y807" s="810"/>
      <c r="Z807" s="810"/>
      <c r="AA807" s="810"/>
    </row>
    <row r="808" spans="1:27" ht="12.75">
      <c r="A808" s="810"/>
      <c r="B808" s="809"/>
      <c r="C808" s="808"/>
      <c r="D808" s="808"/>
      <c r="E808" s="810"/>
      <c r="F808" s="810"/>
      <c r="G808" s="810"/>
      <c r="H808" s="811"/>
      <c r="I808" s="812"/>
      <c r="J808" s="810"/>
      <c r="K808" s="808"/>
      <c r="L808" s="813"/>
      <c r="M808" s="810"/>
      <c r="N808" s="808"/>
      <c r="O808" s="808"/>
      <c r="P808" s="808"/>
      <c r="Q808" s="809"/>
      <c r="R808" s="810"/>
      <c r="S808" s="810"/>
      <c r="T808" s="810"/>
      <c r="U808" s="810"/>
      <c r="V808" s="810"/>
      <c r="W808" s="810"/>
      <c r="X808" s="810"/>
      <c r="Y808" s="810"/>
      <c r="Z808" s="810"/>
      <c r="AA808" s="810"/>
    </row>
    <row r="809" spans="1:27" ht="12.75">
      <c r="A809" s="810"/>
      <c r="B809" s="809"/>
      <c r="C809" s="808"/>
      <c r="D809" s="808"/>
      <c r="E809" s="810"/>
      <c r="F809" s="810"/>
      <c r="G809" s="810"/>
      <c r="H809" s="811"/>
      <c r="I809" s="812"/>
      <c r="J809" s="810"/>
      <c r="K809" s="808"/>
      <c r="L809" s="813"/>
      <c r="M809" s="810"/>
      <c r="N809" s="808"/>
      <c r="O809" s="808"/>
      <c r="P809" s="808"/>
      <c r="Q809" s="809"/>
      <c r="R809" s="810"/>
      <c r="S809" s="810"/>
      <c r="T809" s="810"/>
      <c r="U809" s="810"/>
      <c r="V809" s="810"/>
      <c r="W809" s="810"/>
      <c r="X809" s="810"/>
      <c r="Y809" s="810"/>
      <c r="Z809" s="810"/>
      <c r="AA809" s="810"/>
    </row>
    <row r="810" spans="1:27" ht="12.75">
      <c r="A810" s="810"/>
      <c r="B810" s="809"/>
      <c r="C810" s="808"/>
      <c r="D810" s="808"/>
      <c r="E810" s="810"/>
      <c r="F810" s="810"/>
      <c r="G810" s="810"/>
      <c r="H810" s="811"/>
      <c r="I810" s="812"/>
      <c r="J810" s="810"/>
      <c r="K810" s="808"/>
      <c r="L810" s="813"/>
      <c r="M810" s="810"/>
      <c r="N810" s="808"/>
      <c r="O810" s="808"/>
      <c r="P810" s="808"/>
      <c r="Q810" s="809"/>
      <c r="R810" s="810"/>
      <c r="S810" s="810"/>
      <c r="T810" s="810"/>
      <c r="U810" s="810"/>
      <c r="V810" s="810"/>
      <c r="W810" s="810"/>
      <c r="X810" s="810"/>
      <c r="Y810" s="810"/>
      <c r="Z810" s="810"/>
      <c r="AA810" s="810"/>
    </row>
    <row r="811" spans="1:27" ht="12.75">
      <c r="A811" s="810"/>
      <c r="B811" s="809"/>
      <c r="C811" s="808"/>
      <c r="D811" s="808"/>
      <c r="E811" s="810"/>
      <c r="F811" s="810"/>
      <c r="G811" s="810"/>
      <c r="H811" s="811"/>
      <c r="I811" s="812"/>
      <c r="J811" s="810"/>
      <c r="K811" s="808"/>
      <c r="L811" s="813"/>
      <c r="M811" s="810"/>
      <c r="N811" s="808"/>
      <c r="O811" s="808"/>
      <c r="P811" s="808"/>
      <c r="Q811" s="809"/>
      <c r="R811" s="810"/>
      <c r="S811" s="810"/>
      <c r="T811" s="810"/>
      <c r="U811" s="810"/>
      <c r="V811" s="810"/>
      <c r="W811" s="810"/>
      <c r="X811" s="810"/>
      <c r="Y811" s="810"/>
      <c r="Z811" s="810"/>
      <c r="AA811" s="810"/>
    </row>
    <row r="812" spans="1:27" ht="12.75">
      <c r="A812" s="810"/>
      <c r="B812" s="809"/>
      <c r="C812" s="808"/>
      <c r="D812" s="808"/>
      <c r="E812" s="810"/>
      <c r="F812" s="810"/>
      <c r="G812" s="810"/>
      <c r="H812" s="811"/>
      <c r="I812" s="812"/>
      <c r="J812" s="810"/>
      <c r="K812" s="808"/>
      <c r="L812" s="813"/>
      <c r="M812" s="810"/>
      <c r="N812" s="808"/>
      <c r="O812" s="808"/>
      <c r="P812" s="808"/>
      <c r="Q812" s="809"/>
      <c r="R812" s="810"/>
      <c r="S812" s="810"/>
      <c r="T812" s="810"/>
      <c r="U812" s="810"/>
      <c r="V812" s="810"/>
      <c r="W812" s="810"/>
      <c r="X812" s="810"/>
      <c r="Y812" s="810"/>
      <c r="Z812" s="810"/>
      <c r="AA812" s="810"/>
    </row>
    <row r="813" spans="1:27" ht="12.75">
      <c r="A813" s="810"/>
      <c r="B813" s="809"/>
      <c r="C813" s="808"/>
      <c r="D813" s="808"/>
      <c r="E813" s="810"/>
      <c r="F813" s="810"/>
      <c r="G813" s="810"/>
      <c r="H813" s="811"/>
      <c r="I813" s="812"/>
      <c r="J813" s="810"/>
      <c r="K813" s="808"/>
      <c r="L813" s="813"/>
      <c r="M813" s="810"/>
      <c r="N813" s="808"/>
      <c r="O813" s="808"/>
      <c r="P813" s="808"/>
      <c r="Q813" s="809"/>
      <c r="R813" s="810"/>
      <c r="S813" s="810"/>
      <c r="T813" s="810"/>
      <c r="U813" s="810"/>
      <c r="V813" s="810"/>
      <c r="W813" s="810"/>
      <c r="X813" s="810"/>
      <c r="Y813" s="810"/>
      <c r="Z813" s="810"/>
      <c r="AA813" s="810"/>
    </row>
    <row r="814" spans="1:27" ht="12.75">
      <c r="A814" s="810"/>
      <c r="B814" s="809"/>
      <c r="C814" s="808"/>
      <c r="D814" s="808"/>
      <c r="E814" s="810"/>
      <c r="F814" s="810"/>
      <c r="G814" s="810"/>
      <c r="H814" s="811"/>
      <c r="I814" s="812"/>
      <c r="J814" s="810"/>
      <c r="K814" s="808"/>
      <c r="L814" s="813"/>
      <c r="M814" s="810"/>
      <c r="N814" s="808"/>
      <c r="O814" s="808"/>
      <c r="P814" s="808"/>
      <c r="Q814" s="809"/>
      <c r="R814" s="810"/>
      <c r="S814" s="810"/>
      <c r="T814" s="810"/>
      <c r="U814" s="810"/>
      <c r="V814" s="810"/>
      <c r="W814" s="810"/>
      <c r="X814" s="810"/>
      <c r="Y814" s="810"/>
      <c r="Z814" s="810"/>
      <c r="AA814" s="810"/>
    </row>
    <row r="815" spans="1:27" ht="12.75">
      <c r="A815" s="810"/>
      <c r="B815" s="809"/>
      <c r="C815" s="808"/>
      <c r="D815" s="808"/>
      <c r="E815" s="810"/>
      <c r="F815" s="810"/>
      <c r="G815" s="810"/>
      <c r="H815" s="811"/>
      <c r="I815" s="812"/>
      <c r="J815" s="810"/>
      <c r="K815" s="808"/>
      <c r="L815" s="813"/>
      <c r="M815" s="810"/>
      <c r="N815" s="808"/>
      <c r="O815" s="808"/>
      <c r="P815" s="808"/>
      <c r="Q815" s="809"/>
      <c r="R815" s="810"/>
      <c r="S815" s="810"/>
      <c r="T815" s="810"/>
      <c r="U815" s="810"/>
      <c r="V815" s="810"/>
      <c r="W815" s="810"/>
      <c r="X815" s="810"/>
      <c r="Y815" s="810"/>
      <c r="Z815" s="810"/>
      <c r="AA815" s="810"/>
    </row>
    <row r="816" spans="1:27" ht="12.75">
      <c r="A816" s="810"/>
      <c r="B816" s="809"/>
      <c r="C816" s="808"/>
      <c r="D816" s="808"/>
      <c r="E816" s="810"/>
      <c r="F816" s="810"/>
      <c r="G816" s="810"/>
      <c r="H816" s="811"/>
      <c r="I816" s="812"/>
      <c r="J816" s="810"/>
      <c r="K816" s="808"/>
      <c r="L816" s="813"/>
      <c r="M816" s="810"/>
      <c r="N816" s="808"/>
      <c r="O816" s="808"/>
      <c r="P816" s="808"/>
      <c r="Q816" s="809"/>
      <c r="R816" s="810"/>
      <c r="S816" s="810"/>
      <c r="T816" s="810"/>
      <c r="U816" s="810"/>
      <c r="V816" s="810"/>
      <c r="W816" s="810"/>
      <c r="X816" s="810"/>
      <c r="Y816" s="810"/>
      <c r="Z816" s="810"/>
      <c r="AA816" s="810"/>
    </row>
    <row r="817" spans="1:27" ht="12.75">
      <c r="A817" s="810"/>
      <c r="B817" s="809"/>
      <c r="C817" s="808"/>
      <c r="D817" s="808"/>
      <c r="E817" s="810"/>
      <c r="F817" s="810"/>
      <c r="G817" s="810"/>
      <c r="H817" s="811"/>
      <c r="I817" s="812"/>
      <c r="J817" s="810"/>
      <c r="K817" s="808"/>
      <c r="L817" s="813"/>
      <c r="M817" s="810"/>
      <c r="N817" s="808"/>
      <c r="O817" s="808"/>
      <c r="P817" s="808"/>
      <c r="Q817" s="809"/>
      <c r="R817" s="810"/>
      <c r="S817" s="810"/>
      <c r="T817" s="810"/>
      <c r="U817" s="810"/>
      <c r="V817" s="810"/>
      <c r="W817" s="810"/>
      <c r="X817" s="810"/>
      <c r="Y817" s="810"/>
      <c r="Z817" s="810"/>
      <c r="AA817" s="810"/>
    </row>
    <row r="818" spans="1:27" ht="12.75">
      <c r="A818" s="810"/>
      <c r="B818" s="809"/>
      <c r="C818" s="808"/>
      <c r="D818" s="808"/>
      <c r="E818" s="810"/>
      <c r="F818" s="810"/>
      <c r="G818" s="810"/>
      <c r="H818" s="811"/>
      <c r="I818" s="812"/>
      <c r="J818" s="810"/>
      <c r="K818" s="808"/>
      <c r="L818" s="813"/>
      <c r="M818" s="810"/>
      <c r="N818" s="808"/>
      <c r="O818" s="808"/>
      <c r="P818" s="808"/>
      <c r="Q818" s="809"/>
      <c r="R818" s="810"/>
      <c r="S818" s="810"/>
      <c r="T818" s="810"/>
      <c r="U818" s="810"/>
      <c r="V818" s="810"/>
      <c r="W818" s="810"/>
      <c r="X818" s="810"/>
      <c r="Y818" s="810"/>
      <c r="Z818" s="810"/>
      <c r="AA818" s="810"/>
    </row>
    <row r="819" spans="1:27" ht="12.75">
      <c r="A819" s="810"/>
      <c r="B819" s="809"/>
      <c r="C819" s="808"/>
      <c r="D819" s="808"/>
      <c r="E819" s="810"/>
      <c r="F819" s="810"/>
      <c r="G819" s="810"/>
      <c r="H819" s="811"/>
      <c r="I819" s="812"/>
      <c r="J819" s="810"/>
      <c r="K819" s="808"/>
      <c r="L819" s="813"/>
      <c r="M819" s="810"/>
      <c r="N819" s="808"/>
      <c r="O819" s="808"/>
      <c r="P819" s="808"/>
      <c r="Q819" s="809"/>
      <c r="R819" s="810"/>
      <c r="S819" s="810"/>
      <c r="T819" s="810"/>
      <c r="U819" s="810"/>
      <c r="V819" s="810"/>
      <c r="W819" s="810"/>
      <c r="X819" s="810"/>
      <c r="Y819" s="810"/>
      <c r="Z819" s="810"/>
      <c r="AA819" s="810"/>
    </row>
    <row r="820" spans="1:27" ht="12.75">
      <c r="A820" s="810"/>
      <c r="B820" s="809"/>
      <c r="C820" s="808"/>
      <c r="D820" s="808"/>
      <c r="E820" s="810"/>
      <c r="F820" s="810"/>
      <c r="G820" s="810"/>
      <c r="H820" s="811"/>
      <c r="I820" s="812"/>
      <c r="J820" s="810"/>
      <c r="K820" s="808"/>
      <c r="L820" s="813"/>
      <c r="M820" s="810"/>
      <c r="N820" s="808"/>
      <c r="O820" s="808"/>
      <c r="P820" s="808"/>
      <c r="Q820" s="809"/>
      <c r="R820" s="810"/>
      <c r="S820" s="810"/>
      <c r="T820" s="810"/>
      <c r="U820" s="810"/>
      <c r="V820" s="810"/>
      <c r="W820" s="810"/>
      <c r="X820" s="810"/>
      <c r="Y820" s="810"/>
      <c r="Z820" s="810"/>
      <c r="AA820" s="810"/>
    </row>
    <row r="821" spans="1:27" ht="12.75">
      <c r="A821" s="810"/>
      <c r="B821" s="809"/>
      <c r="C821" s="808"/>
      <c r="D821" s="808"/>
      <c r="E821" s="810"/>
      <c r="F821" s="810"/>
      <c r="G821" s="810"/>
      <c r="H821" s="811"/>
      <c r="I821" s="812"/>
      <c r="J821" s="810"/>
      <c r="K821" s="808"/>
      <c r="L821" s="813"/>
      <c r="M821" s="810"/>
      <c r="N821" s="808"/>
      <c r="O821" s="808"/>
      <c r="P821" s="808"/>
      <c r="Q821" s="809"/>
      <c r="R821" s="810"/>
      <c r="S821" s="810"/>
      <c r="T821" s="810"/>
      <c r="U821" s="810"/>
      <c r="V821" s="810"/>
      <c r="W821" s="810"/>
      <c r="X821" s="810"/>
      <c r="Y821" s="810"/>
      <c r="Z821" s="810"/>
      <c r="AA821" s="810"/>
    </row>
    <row r="822" spans="1:27" ht="12.75">
      <c r="A822" s="810"/>
      <c r="B822" s="809"/>
      <c r="C822" s="808"/>
      <c r="D822" s="808"/>
      <c r="E822" s="810"/>
      <c r="F822" s="810"/>
      <c r="G822" s="810"/>
      <c r="H822" s="811"/>
      <c r="I822" s="812"/>
      <c r="J822" s="810"/>
      <c r="K822" s="808"/>
      <c r="L822" s="813"/>
      <c r="M822" s="810"/>
      <c r="N822" s="808"/>
      <c r="O822" s="808"/>
      <c r="P822" s="808"/>
      <c r="Q822" s="809"/>
      <c r="R822" s="810"/>
      <c r="S822" s="810"/>
      <c r="T822" s="810"/>
      <c r="U822" s="810"/>
      <c r="V822" s="810"/>
      <c r="W822" s="810"/>
      <c r="X822" s="810"/>
      <c r="Y822" s="810"/>
      <c r="Z822" s="810"/>
      <c r="AA822" s="810"/>
    </row>
    <row r="823" spans="1:27" ht="12.75">
      <c r="A823" s="810"/>
      <c r="B823" s="809"/>
      <c r="C823" s="808"/>
      <c r="D823" s="808"/>
      <c r="E823" s="810"/>
      <c r="F823" s="810"/>
      <c r="G823" s="810"/>
      <c r="H823" s="811"/>
      <c r="I823" s="812"/>
      <c r="J823" s="810"/>
      <c r="K823" s="808"/>
      <c r="L823" s="813"/>
      <c r="M823" s="810"/>
      <c r="N823" s="808"/>
      <c r="O823" s="808"/>
      <c r="P823" s="808"/>
      <c r="Q823" s="809"/>
      <c r="R823" s="810"/>
      <c r="S823" s="810"/>
      <c r="T823" s="810"/>
      <c r="U823" s="810"/>
      <c r="V823" s="810"/>
      <c r="W823" s="810"/>
      <c r="X823" s="810"/>
      <c r="Y823" s="810"/>
      <c r="Z823" s="810"/>
      <c r="AA823" s="810"/>
    </row>
    <row r="824" spans="1:27" ht="12.75">
      <c r="A824" s="810"/>
      <c r="B824" s="809"/>
      <c r="C824" s="808"/>
      <c r="D824" s="808"/>
      <c r="E824" s="810"/>
      <c r="F824" s="810"/>
      <c r="G824" s="810"/>
      <c r="H824" s="811"/>
      <c r="I824" s="812"/>
      <c r="J824" s="810"/>
      <c r="K824" s="808"/>
      <c r="L824" s="813"/>
      <c r="M824" s="810"/>
      <c r="N824" s="808"/>
      <c r="O824" s="808"/>
      <c r="P824" s="808"/>
      <c r="Q824" s="809"/>
      <c r="R824" s="810"/>
      <c r="S824" s="810"/>
      <c r="T824" s="810"/>
      <c r="U824" s="810"/>
      <c r="V824" s="810"/>
      <c r="W824" s="810"/>
      <c r="X824" s="810"/>
      <c r="Y824" s="810"/>
      <c r="Z824" s="810"/>
      <c r="AA824" s="810"/>
    </row>
    <row r="825" spans="1:27" ht="12.75">
      <c r="A825" s="810"/>
      <c r="B825" s="809"/>
      <c r="C825" s="808"/>
      <c r="D825" s="808"/>
      <c r="E825" s="810"/>
      <c r="F825" s="810"/>
      <c r="G825" s="810"/>
      <c r="H825" s="811"/>
      <c r="I825" s="812"/>
      <c r="J825" s="810"/>
      <c r="K825" s="808"/>
      <c r="L825" s="813"/>
      <c r="M825" s="810"/>
      <c r="N825" s="808"/>
      <c r="O825" s="808"/>
      <c r="P825" s="808"/>
      <c r="Q825" s="809"/>
      <c r="R825" s="810"/>
      <c r="S825" s="810"/>
      <c r="T825" s="810"/>
      <c r="U825" s="810"/>
      <c r="V825" s="810"/>
      <c r="W825" s="810"/>
      <c r="X825" s="810"/>
      <c r="Y825" s="810"/>
      <c r="Z825" s="810"/>
      <c r="AA825" s="810"/>
    </row>
    <row r="826" spans="1:27" ht="12.75">
      <c r="A826" s="810"/>
      <c r="B826" s="809"/>
      <c r="C826" s="808"/>
      <c r="D826" s="808"/>
      <c r="E826" s="810"/>
      <c r="F826" s="810"/>
      <c r="G826" s="810"/>
      <c r="H826" s="811"/>
      <c r="I826" s="812"/>
      <c r="J826" s="810"/>
      <c r="K826" s="808"/>
      <c r="L826" s="813"/>
      <c r="M826" s="810"/>
      <c r="N826" s="808"/>
      <c r="O826" s="808"/>
      <c r="P826" s="808"/>
      <c r="Q826" s="809"/>
      <c r="R826" s="810"/>
      <c r="S826" s="810"/>
      <c r="T826" s="810"/>
      <c r="U826" s="810"/>
      <c r="V826" s="810"/>
      <c r="W826" s="810"/>
      <c r="X826" s="810"/>
      <c r="Y826" s="810"/>
      <c r="Z826" s="810"/>
      <c r="AA826" s="810"/>
    </row>
    <row r="827" spans="1:27" ht="12.75">
      <c r="A827" s="810"/>
      <c r="B827" s="809"/>
      <c r="C827" s="808"/>
      <c r="D827" s="808"/>
      <c r="E827" s="810"/>
      <c r="F827" s="810"/>
      <c r="G827" s="810"/>
      <c r="H827" s="811"/>
      <c r="I827" s="812"/>
      <c r="J827" s="810"/>
      <c r="K827" s="808"/>
      <c r="L827" s="813"/>
      <c r="M827" s="810"/>
      <c r="N827" s="808"/>
      <c r="O827" s="808"/>
      <c r="P827" s="808"/>
      <c r="Q827" s="809"/>
      <c r="R827" s="810"/>
      <c r="S827" s="810"/>
      <c r="T827" s="810"/>
      <c r="U827" s="810"/>
      <c r="V827" s="810"/>
      <c r="W827" s="810"/>
      <c r="X827" s="810"/>
      <c r="Y827" s="810"/>
      <c r="Z827" s="810"/>
      <c r="AA827" s="810"/>
    </row>
    <row r="828" spans="1:27" ht="12.75">
      <c r="A828" s="810"/>
      <c r="B828" s="809"/>
      <c r="C828" s="808"/>
      <c r="D828" s="808"/>
      <c r="E828" s="810"/>
      <c r="F828" s="810"/>
      <c r="G828" s="810"/>
      <c r="H828" s="811"/>
      <c r="I828" s="812"/>
      <c r="J828" s="810"/>
      <c r="K828" s="808"/>
      <c r="L828" s="813"/>
      <c r="M828" s="810"/>
      <c r="N828" s="808"/>
      <c r="O828" s="808"/>
      <c r="P828" s="808"/>
      <c r="Q828" s="809"/>
      <c r="R828" s="810"/>
      <c r="S828" s="810"/>
      <c r="T828" s="810"/>
      <c r="U828" s="810"/>
      <c r="V828" s="810"/>
      <c r="W828" s="810"/>
      <c r="X828" s="810"/>
      <c r="Y828" s="810"/>
      <c r="Z828" s="810"/>
      <c r="AA828" s="810"/>
    </row>
    <row r="829" spans="1:27" ht="12.75">
      <c r="A829" s="810"/>
      <c r="B829" s="809"/>
      <c r="C829" s="808"/>
      <c r="D829" s="808"/>
      <c r="E829" s="810"/>
      <c r="F829" s="810"/>
      <c r="G829" s="810"/>
      <c r="H829" s="811"/>
      <c r="I829" s="812"/>
      <c r="J829" s="810"/>
      <c r="K829" s="808"/>
      <c r="L829" s="813"/>
      <c r="M829" s="810"/>
      <c r="N829" s="808"/>
      <c r="O829" s="808"/>
      <c r="P829" s="808"/>
      <c r="Q829" s="809"/>
      <c r="R829" s="810"/>
      <c r="S829" s="810"/>
      <c r="T829" s="810"/>
      <c r="U829" s="810"/>
      <c r="V829" s="810"/>
      <c r="W829" s="810"/>
      <c r="X829" s="810"/>
      <c r="Y829" s="810"/>
      <c r="Z829" s="810"/>
      <c r="AA829" s="810"/>
    </row>
    <row r="830" spans="1:27" ht="12.75">
      <c r="A830" s="810"/>
      <c r="B830" s="809"/>
      <c r="C830" s="808"/>
      <c r="D830" s="808"/>
      <c r="E830" s="810"/>
      <c r="F830" s="810"/>
      <c r="G830" s="810"/>
      <c r="H830" s="811"/>
      <c r="I830" s="812"/>
      <c r="J830" s="810"/>
      <c r="K830" s="808"/>
      <c r="L830" s="813"/>
      <c r="M830" s="810"/>
      <c r="N830" s="808"/>
      <c r="O830" s="808"/>
      <c r="P830" s="808"/>
      <c r="Q830" s="809"/>
      <c r="R830" s="810"/>
      <c r="S830" s="810"/>
      <c r="T830" s="810"/>
      <c r="U830" s="810"/>
      <c r="V830" s="810"/>
      <c r="W830" s="810"/>
      <c r="X830" s="810"/>
      <c r="Y830" s="810"/>
      <c r="Z830" s="810"/>
      <c r="AA830" s="810"/>
    </row>
    <row r="831" spans="1:27" ht="12.75">
      <c r="A831" s="810"/>
      <c r="B831" s="809"/>
      <c r="C831" s="808"/>
      <c r="D831" s="808"/>
      <c r="E831" s="810"/>
      <c r="F831" s="810"/>
      <c r="G831" s="810"/>
      <c r="H831" s="811"/>
      <c r="I831" s="812"/>
      <c r="J831" s="810"/>
      <c r="K831" s="808"/>
      <c r="L831" s="813"/>
      <c r="M831" s="810"/>
      <c r="N831" s="808"/>
      <c r="O831" s="808"/>
      <c r="P831" s="808"/>
      <c r="Q831" s="809"/>
      <c r="R831" s="810"/>
      <c r="S831" s="810"/>
      <c r="T831" s="810"/>
      <c r="U831" s="810"/>
      <c r="V831" s="810"/>
      <c r="W831" s="810"/>
      <c r="X831" s="810"/>
      <c r="Y831" s="810"/>
      <c r="Z831" s="810"/>
      <c r="AA831" s="810"/>
    </row>
    <row r="832" spans="1:27" ht="12.75">
      <c r="A832" s="810"/>
      <c r="B832" s="809"/>
      <c r="C832" s="808"/>
      <c r="D832" s="808"/>
      <c r="E832" s="810"/>
      <c r="F832" s="810"/>
      <c r="G832" s="810"/>
      <c r="H832" s="811"/>
      <c r="I832" s="812"/>
      <c r="J832" s="810"/>
      <c r="K832" s="808"/>
      <c r="L832" s="813"/>
      <c r="M832" s="810"/>
      <c r="N832" s="808"/>
      <c r="O832" s="808"/>
      <c r="P832" s="808"/>
      <c r="Q832" s="809"/>
      <c r="R832" s="810"/>
      <c r="S832" s="810"/>
      <c r="T832" s="810"/>
      <c r="U832" s="810"/>
      <c r="V832" s="810"/>
      <c r="W832" s="810"/>
      <c r="X832" s="810"/>
      <c r="Y832" s="810"/>
      <c r="Z832" s="810"/>
      <c r="AA832" s="810"/>
    </row>
    <row r="833" spans="1:27" ht="12.75">
      <c r="A833" s="810"/>
      <c r="B833" s="809"/>
      <c r="C833" s="808"/>
      <c r="D833" s="808"/>
      <c r="E833" s="810"/>
      <c r="F833" s="810"/>
      <c r="G833" s="810"/>
      <c r="H833" s="811"/>
      <c r="I833" s="812"/>
      <c r="J833" s="810"/>
      <c r="K833" s="808"/>
      <c r="L833" s="813"/>
      <c r="M833" s="810"/>
      <c r="N833" s="808"/>
      <c r="O833" s="808"/>
      <c r="P833" s="808"/>
      <c r="Q833" s="809"/>
      <c r="R833" s="810"/>
      <c r="S833" s="810"/>
      <c r="T833" s="810"/>
      <c r="U833" s="810"/>
      <c r="V833" s="810"/>
      <c r="W833" s="810"/>
      <c r="X833" s="810"/>
      <c r="Y833" s="810"/>
      <c r="Z833" s="810"/>
      <c r="AA833" s="810"/>
    </row>
    <row r="834" spans="1:27" ht="12.75">
      <c r="A834" s="810"/>
      <c r="B834" s="809"/>
      <c r="C834" s="808"/>
      <c r="D834" s="808"/>
      <c r="E834" s="810"/>
      <c r="F834" s="810"/>
      <c r="G834" s="810"/>
      <c r="H834" s="811"/>
      <c r="I834" s="812"/>
      <c r="J834" s="810"/>
      <c r="K834" s="808"/>
      <c r="L834" s="813"/>
      <c r="M834" s="810"/>
      <c r="N834" s="808"/>
      <c r="O834" s="808"/>
      <c r="P834" s="808"/>
      <c r="Q834" s="809"/>
      <c r="R834" s="810"/>
      <c r="S834" s="810"/>
      <c r="T834" s="810"/>
      <c r="U834" s="810"/>
      <c r="V834" s="810"/>
      <c r="W834" s="810"/>
      <c r="X834" s="810"/>
      <c r="Y834" s="810"/>
      <c r="Z834" s="810"/>
      <c r="AA834" s="810"/>
    </row>
    <row r="835" spans="1:27" ht="12.75">
      <c r="A835" s="810"/>
      <c r="B835" s="809"/>
      <c r="C835" s="808"/>
      <c r="D835" s="808"/>
      <c r="E835" s="810"/>
      <c r="F835" s="810"/>
      <c r="G835" s="810"/>
      <c r="H835" s="811"/>
      <c r="I835" s="812"/>
      <c r="J835" s="810"/>
      <c r="K835" s="808"/>
      <c r="L835" s="813"/>
      <c r="M835" s="810"/>
      <c r="N835" s="808"/>
      <c r="O835" s="808"/>
      <c r="P835" s="808"/>
      <c r="Q835" s="809"/>
      <c r="R835" s="810"/>
      <c r="S835" s="810"/>
      <c r="T835" s="810"/>
      <c r="U835" s="810"/>
      <c r="V835" s="810"/>
      <c r="W835" s="810"/>
      <c r="X835" s="810"/>
      <c r="Y835" s="810"/>
      <c r="Z835" s="810"/>
      <c r="AA835" s="810"/>
    </row>
    <row r="836" spans="1:27" ht="12.75">
      <c r="A836" s="810"/>
      <c r="B836" s="809"/>
      <c r="C836" s="808"/>
      <c r="D836" s="808"/>
      <c r="E836" s="810"/>
      <c r="F836" s="810"/>
      <c r="G836" s="810"/>
      <c r="H836" s="811"/>
      <c r="I836" s="812"/>
      <c r="J836" s="810"/>
      <c r="K836" s="808"/>
      <c r="L836" s="813"/>
      <c r="M836" s="810"/>
      <c r="N836" s="808"/>
      <c r="O836" s="808"/>
      <c r="P836" s="808"/>
      <c r="Q836" s="809"/>
      <c r="R836" s="810"/>
      <c r="S836" s="810"/>
      <c r="T836" s="810"/>
      <c r="U836" s="810"/>
      <c r="V836" s="810"/>
      <c r="W836" s="810"/>
      <c r="X836" s="810"/>
      <c r="Y836" s="810"/>
      <c r="Z836" s="810"/>
      <c r="AA836" s="810"/>
    </row>
    <row r="837" spans="1:27" ht="12.75">
      <c r="A837" s="810"/>
      <c r="B837" s="809"/>
      <c r="C837" s="808"/>
      <c r="D837" s="808"/>
      <c r="E837" s="810"/>
      <c r="F837" s="810"/>
      <c r="G837" s="810"/>
      <c r="H837" s="811"/>
      <c r="I837" s="812"/>
      <c r="J837" s="810"/>
      <c r="K837" s="808"/>
      <c r="L837" s="813"/>
      <c r="M837" s="810"/>
      <c r="N837" s="808"/>
      <c r="O837" s="808"/>
      <c r="P837" s="808"/>
      <c r="Q837" s="809"/>
      <c r="R837" s="810"/>
      <c r="S837" s="810"/>
      <c r="T837" s="810"/>
      <c r="U837" s="810"/>
      <c r="V837" s="810"/>
      <c r="W837" s="810"/>
      <c r="X837" s="810"/>
      <c r="Y837" s="810"/>
      <c r="Z837" s="810"/>
      <c r="AA837" s="810"/>
    </row>
    <row r="838" spans="1:27" ht="12.75">
      <c r="A838" s="810"/>
      <c r="B838" s="809"/>
      <c r="C838" s="808"/>
      <c r="D838" s="808"/>
      <c r="E838" s="810"/>
      <c r="F838" s="810"/>
      <c r="G838" s="810"/>
      <c r="H838" s="811"/>
      <c r="I838" s="812"/>
      <c r="J838" s="810"/>
      <c r="K838" s="808"/>
      <c r="L838" s="813"/>
      <c r="M838" s="810"/>
      <c r="N838" s="808"/>
      <c r="O838" s="808"/>
      <c r="P838" s="808"/>
      <c r="Q838" s="809"/>
      <c r="R838" s="810"/>
      <c r="S838" s="810"/>
      <c r="T838" s="810"/>
      <c r="U838" s="810"/>
      <c r="V838" s="810"/>
      <c r="W838" s="810"/>
      <c r="X838" s="810"/>
      <c r="Y838" s="810"/>
      <c r="Z838" s="810"/>
      <c r="AA838" s="810"/>
    </row>
    <row r="839" spans="1:27" ht="12.75">
      <c r="A839" s="810"/>
      <c r="B839" s="809"/>
      <c r="C839" s="808"/>
      <c r="D839" s="808"/>
      <c r="E839" s="810"/>
      <c r="F839" s="810"/>
      <c r="G839" s="810"/>
      <c r="H839" s="811"/>
      <c r="I839" s="812"/>
      <c r="J839" s="810"/>
      <c r="K839" s="808"/>
      <c r="L839" s="813"/>
      <c r="M839" s="810"/>
      <c r="N839" s="808"/>
      <c r="O839" s="808"/>
      <c r="P839" s="808"/>
      <c r="Q839" s="809"/>
      <c r="R839" s="810"/>
      <c r="S839" s="810"/>
      <c r="T839" s="810"/>
      <c r="U839" s="810"/>
      <c r="V839" s="810"/>
      <c r="W839" s="810"/>
      <c r="X839" s="810"/>
      <c r="Y839" s="810"/>
      <c r="Z839" s="810"/>
      <c r="AA839" s="810"/>
    </row>
    <row r="840" spans="1:27" ht="12.75">
      <c r="A840" s="810"/>
      <c r="B840" s="809"/>
      <c r="C840" s="808"/>
      <c r="D840" s="808"/>
      <c r="E840" s="810"/>
      <c r="F840" s="810"/>
      <c r="G840" s="810"/>
      <c r="H840" s="811"/>
      <c r="I840" s="812"/>
      <c r="J840" s="810"/>
      <c r="K840" s="808"/>
      <c r="L840" s="813"/>
      <c r="M840" s="810"/>
      <c r="N840" s="808"/>
      <c r="O840" s="808"/>
      <c r="P840" s="808"/>
      <c r="Q840" s="809"/>
      <c r="R840" s="810"/>
      <c r="S840" s="810"/>
      <c r="T840" s="810"/>
      <c r="U840" s="810"/>
      <c r="V840" s="810"/>
      <c r="W840" s="810"/>
      <c r="X840" s="810"/>
      <c r="Y840" s="810"/>
      <c r="Z840" s="810"/>
      <c r="AA840" s="810"/>
    </row>
    <row r="841" spans="1:27" ht="12.75">
      <c r="A841" s="810"/>
      <c r="B841" s="809"/>
      <c r="C841" s="808"/>
      <c r="D841" s="808"/>
      <c r="E841" s="810"/>
      <c r="F841" s="810"/>
      <c r="G841" s="810"/>
      <c r="H841" s="811"/>
      <c r="I841" s="812"/>
      <c r="J841" s="810"/>
      <c r="K841" s="808"/>
      <c r="L841" s="813"/>
      <c r="M841" s="810"/>
      <c r="N841" s="808"/>
      <c r="O841" s="808"/>
      <c r="P841" s="808"/>
      <c r="Q841" s="809"/>
      <c r="R841" s="810"/>
      <c r="S841" s="810"/>
      <c r="T841" s="810"/>
      <c r="U841" s="810"/>
      <c r="V841" s="810"/>
      <c r="W841" s="810"/>
      <c r="X841" s="810"/>
      <c r="Y841" s="810"/>
      <c r="Z841" s="810"/>
      <c r="AA841" s="810"/>
    </row>
    <row r="842" spans="1:27" ht="12.75">
      <c r="A842" s="810"/>
      <c r="B842" s="809"/>
      <c r="C842" s="808"/>
      <c r="D842" s="808"/>
      <c r="E842" s="810"/>
      <c r="F842" s="810"/>
      <c r="G842" s="810"/>
      <c r="H842" s="811"/>
      <c r="I842" s="812"/>
      <c r="J842" s="810"/>
      <c r="K842" s="808"/>
      <c r="L842" s="813"/>
      <c r="M842" s="810"/>
      <c r="N842" s="808"/>
      <c r="O842" s="808"/>
      <c r="P842" s="808"/>
      <c r="Q842" s="809"/>
      <c r="R842" s="810"/>
      <c r="S842" s="810"/>
      <c r="T842" s="810"/>
      <c r="U842" s="810"/>
      <c r="V842" s="810"/>
      <c r="W842" s="810"/>
      <c r="X842" s="810"/>
      <c r="Y842" s="810"/>
      <c r="Z842" s="810"/>
      <c r="AA842" s="810"/>
    </row>
    <row r="843" spans="1:27" ht="12.75">
      <c r="A843" s="810"/>
      <c r="B843" s="809"/>
      <c r="C843" s="808"/>
      <c r="D843" s="808"/>
      <c r="E843" s="810"/>
      <c r="F843" s="810"/>
      <c r="G843" s="810"/>
      <c r="H843" s="811"/>
      <c r="I843" s="812"/>
      <c r="J843" s="810"/>
      <c r="K843" s="808"/>
      <c r="L843" s="813"/>
      <c r="M843" s="810"/>
      <c r="N843" s="808"/>
      <c r="O843" s="808"/>
      <c r="P843" s="808"/>
      <c r="Q843" s="809"/>
      <c r="R843" s="810"/>
      <c r="S843" s="810"/>
      <c r="T843" s="810"/>
      <c r="U843" s="810"/>
      <c r="V843" s="810"/>
      <c r="W843" s="810"/>
      <c r="X843" s="810"/>
      <c r="Y843" s="810"/>
      <c r="Z843" s="810"/>
      <c r="AA843" s="810"/>
    </row>
    <row r="844" spans="1:27" ht="12.75">
      <c r="A844" s="810"/>
      <c r="B844" s="809"/>
      <c r="C844" s="808"/>
      <c r="D844" s="808"/>
      <c r="E844" s="810"/>
      <c r="F844" s="810"/>
      <c r="G844" s="810"/>
      <c r="H844" s="811"/>
      <c r="I844" s="812"/>
      <c r="J844" s="810"/>
      <c r="K844" s="808"/>
      <c r="L844" s="813"/>
      <c r="M844" s="810"/>
      <c r="N844" s="808"/>
      <c r="O844" s="808"/>
      <c r="P844" s="808"/>
      <c r="Q844" s="809"/>
      <c r="R844" s="810"/>
      <c r="S844" s="810"/>
      <c r="T844" s="810"/>
      <c r="U844" s="810"/>
      <c r="V844" s="810"/>
      <c r="W844" s="810"/>
      <c r="X844" s="810"/>
      <c r="Y844" s="810"/>
      <c r="Z844" s="810"/>
      <c r="AA844" s="810"/>
    </row>
    <row r="845" spans="1:27" ht="12.75">
      <c r="A845" s="810"/>
      <c r="B845" s="809"/>
      <c r="C845" s="808"/>
      <c r="D845" s="808"/>
      <c r="E845" s="810"/>
      <c r="F845" s="810"/>
      <c r="G845" s="810"/>
      <c r="H845" s="811"/>
      <c r="I845" s="812"/>
      <c r="J845" s="810"/>
      <c r="K845" s="808"/>
      <c r="L845" s="813"/>
      <c r="M845" s="810"/>
      <c r="N845" s="808"/>
      <c r="O845" s="808"/>
      <c r="P845" s="808"/>
      <c r="Q845" s="809"/>
      <c r="R845" s="810"/>
      <c r="S845" s="810"/>
      <c r="T845" s="810"/>
      <c r="U845" s="810"/>
      <c r="V845" s="810"/>
      <c r="W845" s="810"/>
      <c r="X845" s="810"/>
      <c r="Y845" s="810"/>
      <c r="Z845" s="810"/>
      <c r="AA845" s="810"/>
    </row>
    <row r="846" spans="1:27" ht="12.75">
      <c r="A846" s="810"/>
      <c r="B846" s="809"/>
      <c r="C846" s="808"/>
      <c r="D846" s="808"/>
      <c r="E846" s="810"/>
      <c r="F846" s="810"/>
      <c r="G846" s="810"/>
      <c r="H846" s="811"/>
      <c r="I846" s="812"/>
      <c r="J846" s="810"/>
      <c r="K846" s="808"/>
      <c r="L846" s="813"/>
      <c r="M846" s="810"/>
      <c r="N846" s="808"/>
      <c r="O846" s="808"/>
      <c r="P846" s="808"/>
      <c r="Q846" s="809"/>
      <c r="R846" s="810"/>
      <c r="S846" s="810"/>
      <c r="T846" s="810"/>
      <c r="U846" s="810"/>
      <c r="V846" s="810"/>
      <c r="W846" s="810"/>
      <c r="X846" s="810"/>
      <c r="Y846" s="810"/>
      <c r="Z846" s="810"/>
      <c r="AA846" s="810"/>
    </row>
    <row r="847" spans="1:27" ht="12.75">
      <c r="A847" s="810"/>
      <c r="B847" s="809"/>
      <c r="C847" s="808"/>
      <c r="D847" s="808"/>
      <c r="E847" s="810"/>
      <c r="F847" s="810"/>
      <c r="G847" s="810"/>
      <c r="H847" s="811"/>
      <c r="I847" s="812"/>
      <c r="J847" s="810"/>
      <c r="K847" s="808"/>
      <c r="L847" s="813"/>
      <c r="M847" s="810"/>
      <c r="N847" s="808"/>
      <c r="O847" s="808"/>
      <c r="P847" s="808"/>
      <c r="Q847" s="809"/>
      <c r="R847" s="810"/>
      <c r="S847" s="810"/>
      <c r="T847" s="810"/>
      <c r="U847" s="810"/>
      <c r="V847" s="810"/>
      <c r="W847" s="810"/>
      <c r="X847" s="810"/>
      <c r="Y847" s="810"/>
      <c r="Z847" s="810"/>
      <c r="AA847" s="810"/>
    </row>
    <row r="848" spans="1:27" ht="12.75">
      <c r="A848" s="810"/>
      <c r="B848" s="809"/>
      <c r="C848" s="808"/>
      <c r="D848" s="808"/>
      <c r="E848" s="810"/>
      <c r="F848" s="810"/>
      <c r="G848" s="810"/>
      <c r="H848" s="811"/>
      <c r="I848" s="812"/>
      <c r="J848" s="810"/>
      <c r="K848" s="808"/>
      <c r="L848" s="813"/>
      <c r="M848" s="810"/>
      <c r="N848" s="808"/>
      <c r="O848" s="808"/>
      <c r="P848" s="808"/>
      <c r="Q848" s="809"/>
      <c r="R848" s="810"/>
      <c r="S848" s="810"/>
      <c r="T848" s="810"/>
      <c r="U848" s="810"/>
      <c r="V848" s="810"/>
      <c r="W848" s="810"/>
      <c r="X848" s="810"/>
      <c r="Y848" s="810"/>
      <c r="Z848" s="810"/>
      <c r="AA848" s="810"/>
    </row>
    <row r="849" spans="1:27" ht="12.75">
      <c r="A849" s="810"/>
      <c r="B849" s="809"/>
      <c r="C849" s="808"/>
      <c r="D849" s="808"/>
      <c r="E849" s="810"/>
      <c r="F849" s="810"/>
      <c r="G849" s="810"/>
      <c r="H849" s="811"/>
      <c r="I849" s="812"/>
      <c r="J849" s="810"/>
      <c r="K849" s="808"/>
      <c r="L849" s="813"/>
      <c r="M849" s="810"/>
      <c r="N849" s="808"/>
      <c r="O849" s="808"/>
      <c r="P849" s="808"/>
      <c r="Q849" s="809"/>
      <c r="R849" s="810"/>
      <c r="S849" s="810"/>
      <c r="T849" s="810"/>
      <c r="U849" s="810"/>
      <c r="V849" s="810"/>
      <c r="W849" s="810"/>
      <c r="X849" s="810"/>
      <c r="Y849" s="810"/>
      <c r="Z849" s="810"/>
      <c r="AA849" s="810"/>
    </row>
    <row r="850" spans="1:27" ht="12.75">
      <c r="A850" s="810"/>
      <c r="B850" s="809"/>
      <c r="C850" s="808"/>
      <c r="D850" s="808"/>
      <c r="E850" s="810"/>
      <c r="F850" s="810"/>
      <c r="G850" s="810"/>
      <c r="H850" s="811"/>
      <c r="I850" s="812"/>
      <c r="J850" s="810"/>
      <c r="K850" s="808"/>
      <c r="L850" s="813"/>
      <c r="M850" s="810"/>
      <c r="N850" s="808"/>
      <c r="O850" s="808"/>
      <c r="P850" s="808"/>
      <c r="Q850" s="809"/>
      <c r="R850" s="810"/>
      <c r="S850" s="810"/>
      <c r="T850" s="810"/>
      <c r="U850" s="810"/>
      <c r="V850" s="810"/>
      <c r="W850" s="810"/>
      <c r="X850" s="810"/>
      <c r="Y850" s="810"/>
      <c r="Z850" s="810"/>
      <c r="AA850" s="810"/>
    </row>
    <row r="851" spans="1:27" ht="12.75">
      <c r="A851" s="810"/>
      <c r="B851" s="809"/>
      <c r="C851" s="808"/>
      <c r="D851" s="808"/>
      <c r="E851" s="810"/>
      <c r="F851" s="810"/>
      <c r="G851" s="810"/>
      <c r="H851" s="811"/>
      <c r="I851" s="812"/>
      <c r="J851" s="810"/>
      <c r="K851" s="808"/>
      <c r="L851" s="813"/>
      <c r="M851" s="810"/>
      <c r="N851" s="808"/>
      <c r="O851" s="808"/>
      <c r="P851" s="808"/>
      <c r="Q851" s="809"/>
      <c r="R851" s="810"/>
      <c r="S851" s="810"/>
      <c r="T851" s="810"/>
      <c r="U851" s="810"/>
      <c r="V851" s="810"/>
      <c r="W851" s="810"/>
      <c r="X851" s="810"/>
      <c r="Y851" s="810"/>
      <c r="Z851" s="810"/>
      <c r="AA851" s="810"/>
    </row>
    <row r="852" spans="1:27" ht="12.75">
      <c r="A852" s="810"/>
      <c r="B852" s="809"/>
      <c r="C852" s="808"/>
      <c r="D852" s="808"/>
      <c r="E852" s="810"/>
      <c r="F852" s="810"/>
      <c r="G852" s="810"/>
      <c r="H852" s="811"/>
      <c r="I852" s="812"/>
      <c r="J852" s="810"/>
      <c r="K852" s="808"/>
      <c r="L852" s="813"/>
      <c r="M852" s="810"/>
      <c r="N852" s="808"/>
      <c r="O852" s="808"/>
      <c r="P852" s="808"/>
      <c r="Q852" s="809"/>
      <c r="R852" s="810"/>
      <c r="S852" s="810"/>
      <c r="T852" s="810"/>
      <c r="U852" s="810"/>
      <c r="V852" s="810"/>
      <c r="W852" s="810"/>
      <c r="X852" s="810"/>
      <c r="Y852" s="810"/>
      <c r="Z852" s="810"/>
      <c r="AA852" s="810"/>
    </row>
    <row r="853" spans="1:27" ht="12.75">
      <c r="A853" s="810"/>
      <c r="B853" s="809"/>
      <c r="C853" s="808"/>
      <c r="D853" s="808"/>
      <c r="E853" s="810"/>
      <c r="F853" s="810"/>
      <c r="G853" s="810"/>
      <c r="H853" s="811"/>
      <c r="I853" s="812"/>
      <c r="J853" s="810"/>
      <c r="K853" s="808"/>
      <c r="L853" s="813"/>
      <c r="M853" s="810"/>
      <c r="N853" s="808"/>
      <c r="O853" s="808"/>
      <c r="P853" s="808"/>
      <c r="Q853" s="809"/>
      <c r="R853" s="810"/>
      <c r="S853" s="810"/>
      <c r="T853" s="810"/>
      <c r="U853" s="810"/>
      <c r="V853" s="810"/>
      <c r="W853" s="810"/>
      <c r="X853" s="810"/>
      <c r="Y853" s="810"/>
      <c r="Z853" s="810"/>
      <c r="AA853" s="810"/>
    </row>
    <row r="854" spans="1:27" ht="12.75">
      <c r="A854" s="810"/>
      <c r="B854" s="809"/>
      <c r="C854" s="808"/>
      <c r="D854" s="808"/>
      <c r="E854" s="810"/>
      <c r="F854" s="810"/>
      <c r="G854" s="810"/>
      <c r="H854" s="811"/>
      <c r="I854" s="812"/>
      <c r="J854" s="810"/>
      <c r="K854" s="808"/>
      <c r="L854" s="813"/>
      <c r="M854" s="810"/>
      <c r="N854" s="808"/>
      <c r="O854" s="808"/>
      <c r="P854" s="808"/>
      <c r="Q854" s="809"/>
      <c r="R854" s="810"/>
      <c r="S854" s="810"/>
      <c r="T854" s="810"/>
      <c r="U854" s="810"/>
      <c r="V854" s="810"/>
      <c r="W854" s="810"/>
      <c r="X854" s="810"/>
      <c r="Y854" s="810"/>
      <c r="Z854" s="810"/>
      <c r="AA854" s="810"/>
    </row>
    <row r="855" spans="1:27" ht="12.75">
      <c r="A855" s="810"/>
      <c r="B855" s="809"/>
      <c r="C855" s="808"/>
      <c r="D855" s="808"/>
      <c r="E855" s="810"/>
      <c r="F855" s="810"/>
      <c r="G855" s="810"/>
      <c r="H855" s="811"/>
      <c r="I855" s="812"/>
      <c r="J855" s="810"/>
      <c r="K855" s="808"/>
      <c r="L855" s="813"/>
      <c r="M855" s="810"/>
      <c r="N855" s="808"/>
      <c r="O855" s="808"/>
      <c r="P855" s="808"/>
      <c r="Q855" s="809"/>
      <c r="R855" s="810"/>
      <c r="S855" s="810"/>
      <c r="T855" s="810"/>
      <c r="U855" s="810"/>
      <c r="V855" s="810"/>
      <c r="W855" s="810"/>
      <c r="X855" s="810"/>
      <c r="Y855" s="810"/>
      <c r="Z855" s="810"/>
      <c r="AA855" s="810"/>
    </row>
    <row r="856" spans="1:27" ht="12.75">
      <c r="A856" s="810"/>
      <c r="B856" s="809"/>
      <c r="C856" s="808"/>
      <c r="D856" s="808"/>
      <c r="E856" s="810"/>
      <c r="F856" s="810"/>
      <c r="G856" s="810"/>
      <c r="H856" s="811"/>
      <c r="I856" s="812"/>
      <c r="J856" s="810"/>
      <c r="K856" s="808"/>
      <c r="L856" s="813"/>
      <c r="M856" s="810"/>
      <c r="N856" s="808"/>
      <c r="O856" s="808"/>
      <c r="P856" s="808"/>
      <c r="Q856" s="809"/>
      <c r="R856" s="810"/>
      <c r="S856" s="810"/>
      <c r="T856" s="810"/>
      <c r="U856" s="810"/>
      <c r="V856" s="810"/>
      <c r="W856" s="810"/>
      <c r="X856" s="810"/>
      <c r="Y856" s="810"/>
      <c r="Z856" s="810"/>
      <c r="AA856" s="810"/>
    </row>
    <row r="857" spans="1:27" ht="12.75">
      <c r="A857" s="810"/>
      <c r="B857" s="809"/>
      <c r="C857" s="808"/>
      <c r="D857" s="808"/>
      <c r="E857" s="810"/>
      <c r="F857" s="810"/>
      <c r="G857" s="810"/>
      <c r="H857" s="811"/>
      <c r="I857" s="812"/>
      <c r="J857" s="810"/>
      <c r="K857" s="808"/>
      <c r="L857" s="813"/>
      <c r="M857" s="810"/>
      <c r="N857" s="808"/>
      <c r="O857" s="808"/>
      <c r="P857" s="808"/>
      <c r="Q857" s="809"/>
      <c r="R857" s="810"/>
      <c r="S857" s="810"/>
      <c r="T857" s="810"/>
      <c r="U857" s="810"/>
      <c r="V857" s="810"/>
      <c r="W857" s="810"/>
      <c r="X857" s="810"/>
      <c r="Y857" s="810"/>
      <c r="Z857" s="810"/>
      <c r="AA857" s="810"/>
    </row>
    <row r="858" spans="1:27" ht="12.75">
      <c r="A858" s="810"/>
      <c r="B858" s="809"/>
      <c r="C858" s="808"/>
      <c r="D858" s="808"/>
      <c r="E858" s="810"/>
      <c r="F858" s="810"/>
      <c r="G858" s="810"/>
      <c r="H858" s="811"/>
      <c r="I858" s="812"/>
      <c r="J858" s="810"/>
      <c r="K858" s="808"/>
      <c r="L858" s="813"/>
      <c r="M858" s="810"/>
      <c r="N858" s="808"/>
      <c r="O858" s="808"/>
      <c r="P858" s="808"/>
      <c r="Q858" s="809"/>
      <c r="R858" s="810"/>
      <c r="S858" s="810"/>
      <c r="T858" s="810"/>
      <c r="U858" s="810"/>
      <c r="V858" s="810"/>
      <c r="W858" s="810"/>
      <c r="X858" s="810"/>
      <c r="Y858" s="810"/>
      <c r="Z858" s="810"/>
      <c r="AA858" s="810"/>
    </row>
    <row r="859" spans="1:27" ht="12.75">
      <c r="A859" s="810"/>
      <c r="B859" s="809"/>
      <c r="C859" s="808"/>
      <c r="D859" s="808"/>
      <c r="E859" s="810"/>
      <c r="F859" s="810"/>
      <c r="G859" s="810"/>
      <c r="H859" s="811"/>
      <c r="I859" s="812"/>
      <c r="J859" s="810"/>
      <c r="K859" s="808"/>
      <c r="L859" s="813"/>
      <c r="M859" s="810"/>
      <c r="N859" s="808"/>
      <c r="O859" s="808"/>
      <c r="P859" s="808"/>
      <c r="Q859" s="809"/>
      <c r="R859" s="810"/>
      <c r="S859" s="810"/>
      <c r="T859" s="810"/>
      <c r="U859" s="810"/>
      <c r="V859" s="810"/>
      <c r="W859" s="810"/>
      <c r="X859" s="810"/>
      <c r="Y859" s="810"/>
      <c r="Z859" s="810"/>
      <c r="AA859" s="810"/>
    </row>
    <row r="860" spans="1:27" ht="12.75">
      <c r="A860" s="810"/>
      <c r="B860" s="809"/>
      <c r="C860" s="808"/>
      <c r="D860" s="808"/>
      <c r="E860" s="810"/>
      <c r="F860" s="810"/>
      <c r="G860" s="810"/>
      <c r="H860" s="811"/>
      <c r="I860" s="812"/>
      <c r="J860" s="810"/>
      <c r="K860" s="808"/>
      <c r="L860" s="813"/>
      <c r="M860" s="810"/>
      <c r="N860" s="808"/>
      <c r="O860" s="808"/>
      <c r="P860" s="808"/>
      <c r="Q860" s="809"/>
      <c r="R860" s="810"/>
      <c r="S860" s="810"/>
      <c r="T860" s="810"/>
      <c r="U860" s="810"/>
      <c r="V860" s="810"/>
      <c r="W860" s="810"/>
      <c r="X860" s="810"/>
      <c r="Y860" s="810"/>
      <c r="Z860" s="810"/>
      <c r="AA860" s="810"/>
    </row>
    <row r="861" spans="1:27" ht="12.75">
      <c r="A861" s="810"/>
      <c r="B861" s="809"/>
      <c r="C861" s="808"/>
      <c r="D861" s="808"/>
      <c r="E861" s="810"/>
      <c r="F861" s="810"/>
      <c r="G861" s="810"/>
      <c r="H861" s="811"/>
      <c r="I861" s="812"/>
      <c r="J861" s="810"/>
      <c r="K861" s="808"/>
      <c r="L861" s="813"/>
      <c r="M861" s="810"/>
      <c r="N861" s="808"/>
      <c r="O861" s="808"/>
      <c r="P861" s="808"/>
      <c r="Q861" s="809"/>
      <c r="R861" s="810"/>
      <c r="S861" s="810"/>
      <c r="T861" s="810"/>
      <c r="U861" s="810"/>
      <c r="V861" s="810"/>
      <c r="W861" s="810"/>
      <c r="X861" s="810"/>
      <c r="Y861" s="810"/>
      <c r="Z861" s="810"/>
      <c r="AA861" s="810"/>
    </row>
    <row r="862" spans="1:27" ht="12.75">
      <c r="A862" s="810"/>
      <c r="B862" s="809"/>
      <c r="C862" s="808"/>
      <c r="D862" s="808"/>
      <c r="E862" s="810"/>
      <c r="F862" s="810"/>
      <c r="G862" s="810"/>
      <c r="H862" s="811"/>
      <c r="I862" s="812"/>
      <c r="J862" s="810"/>
      <c r="K862" s="808"/>
      <c r="L862" s="813"/>
      <c r="M862" s="810"/>
      <c r="N862" s="808"/>
      <c r="O862" s="808"/>
      <c r="P862" s="808"/>
      <c r="Q862" s="809"/>
      <c r="R862" s="810"/>
      <c r="S862" s="810"/>
      <c r="T862" s="810"/>
      <c r="U862" s="810"/>
      <c r="V862" s="810"/>
      <c r="W862" s="810"/>
      <c r="X862" s="810"/>
      <c r="Y862" s="810"/>
      <c r="Z862" s="810"/>
      <c r="AA862" s="810"/>
    </row>
    <row r="863" spans="1:27" ht="12.75">
      <c r="A863" s="810"/>
      <c r="B863" s="809"/>
      <c r="C863" s="808"/>
      <c r="D863" s="808"/>
      <c r="E863" s="810"/>
      <c r="F863" s="810"/>
      <c r="G863" s="810"/>
      <c r="H863" s="811"/>
      <c r="I863" s="812"/>
      <c r="J863" s="810"/>
      <c r="K863" s="808"/>
      <c r="L863" s="813"/>
      <c r="M863" s="810"/>
      <c r="N863" s="808"/>
      <c r="O863" s="808"/>
      <c r="P863" s="808"/>
      <c r="Q863" s="809"/>
      <c r="R863" s="810"/>
      <c r="S863" s="810"/>
      <c r="T863" s="810"/>
      <c r="U863" s="810"/>
      <c r="V863" s="810"/>
      <c r="W863" s="810"/>
      <c r="X863" s="810"/>
      <c r="Y863" s="810"/>
      <c r="Z863" s="810"/>
      <c r="AA863" s="810"/>
    </row>
    <row r="864" spans="1:27" ht="12.75">
      <c r="A864" s="810"/>
      <c r="B864" s="809"/>
      <c r="C864" s="808"/>
      <c r="D864" s="808"/>
      <c r="E864" s="810"/>
      <c r="F864" s="810"/>
      <c r="G864" s="810"/>
      <c r="H864" s="811"/>
      <c r="I864" s="812"/>
      <c r="J864" s="810"/>
      <c r="K864" s="808"/>
      <c r="L864" s="813"/>
      <c r="M864" s="810"/>
      <c r="N864" s="808"/>
      <c r="O864" s="808"/>
      <c r="P864" s="808"/>
      <c r="Q864" s="809"/>
      <c r="R864" s="810"/>
      <c r="S864" s="810"/>
      <c r="T864" s="810"/>
      <c r="U864" s="810"/>
      <c r="V864" s="810"/>
      <c r="W864" s="810"/>
      <c r="X864" s="810"/>
      <c r="Y864" s="810"/>
      <c r="Z864" s="810"/>
      <c r="AA864" s="810"/>
    </row>
    <row r="865" spans="1:27" ht="12.75">
      <c r="A865" s="810"/>
      <c r="B865" s="809"/>
      <c r="C865" s="808"/>
      <c r="D865" s="808"/>
      <c r="E865" s="810"/>
      <c r="F865" s="810"/>
      <c r="G865" s="810"/>
      <c r="H865" s="811"/>
      <c r="I865" s="812"/>
      <c r="J865" s="810"/>
      <c r="K865" s="808"/>
      <c r="L865" s="813"/>
      <c r="M865" s="810"/>
      <c r="N865" s="808"/>
      <c r="O865" s="808"/>
      <c r="P865" s="808"/>
      <c r="Q865" s="809"/>
      <c r="R865" s="810"/>
      <c r="S865" s="810"/>
      <c r="T865" s="810"/>
      <c r="U865" s="810"/>
      <c r="V865" s="810"/>
      <c r="W865" s="810"/>
      <c r="X865" s="810"/>
      <c r="Y865" s="810"/>
      <c r="Z865" s="810"/>
      <c r="AA865" s="810"/>
    </row>
    <row r="866" spans="1:27" ht="12.75">
      <c r="A866" s="810"/>
      <c r="B866" s="809"/>
      <c r="C866" s="808"/>
      <c r="D866" s="808"/>
      <c r="E866" s="810"/>
      <c r="F866" s="810"/>
      <c r="G866" s="810"/>
      <c r="H866" s="811"/>
      <c r="I866" s="812"/>
      <c r="J866" s="810"/>
      <c r="K866" s="808"/>
      <c r="L866" s="813"/>
      <c r="M866" s="810"/>
      <c r="N866" s="808"/>
      <c r="O866" s="808"/>
      <c r="P866" s="808"/>
      <c r="Q866" s="809"/>
      <c r="R866" s="810"/>
      <c r="S866" s="810"/>
      <c r="T866" s="810"/>
      <c r="U866" s="810"/>
      <c r="V866" s="810"/>
      <c r="W866" s="810"/>
      <c r="X866" s="810"/>
      <c r="Y866" s="810"/>
      <c r="Z866" s="810"/>
      <c r="AA866" s="810"/>
    </row>
    <row r="867" spans="1:27" ht="12.75">
      <c r="A867" s="810"/>
      <c r="B867" s="809"/>
      <c r="C867" s="808"/>
      <c r="D867" s="808"/>
      <c r="E867" s="810"/>
      <c r="F867" s="810"/>
      <c r="G867" s="810"/>
      <c r="H867" s="811"/>
      <c r="I867" s="812"/>
      <c r="J867" s="810"/>
      <c r="K867" s="808"/>
      <c r="L867" s="813"/>
      <c r="M867" s="810"/>
      <c r="N867" s="808"/>
      <c r="O867" s="808"/>
      <c r="P867" s="808"/>
      <c r="Q867" s="809"/>
      <c r="R867" s="810"/>
      <c r="S867" s="810"/>
      <c r="T867" s="810"/>
      <c r="U867" s="810"/>
      <c r="V867" s="810"/>
      <c r="W867" s="810"/>
      <c r="X867" s="810"/>
      <c r="Y867" s="810"/>
      <c r="Z867" s="810"/>
      <c r="AA867" s="810"/>
    </row>
    <row r="868" spans="1:27" ht="12.75">
      <c r="A868" s="810"/>
      <c r="B868" s="809"/>
      <c r="C868" s="808"/>
      <c r="D868" s="808"/>
      <c r="E868" s="810"/>
      <c r="F868" s="810"/>
      <c r="G868" s="810"/>
      <c r="H868" s="811"/>
      <c r="I868" s="812"/>
      <c r="J868" s="810"/>
      <c r="K868" s="808"/>
      <c r="L868" s="813"/>
      <c r="M868" s="810"/>
      <c r="N868" s="808"/>
      <c r="O868" s="808"/>
      <c r="P868" s="808"/>
      <c r="Q868" s="809"/>
      <c r="R868" s="810"/>
      <c r="S868" s="810"/>
      <c r="T868" s="810"/>
      <c r="U868" s="810"/>
      <c r="V868" s="810"/>
      <c r="W868" s="810"/>
      <c r="X868" s="810"/>
      <c r="Y868" s="810"/>
      <c r="Z868" s="810"/>
      <c r="AA868" s="810"/>
    </row>
    <row r="869" spans="1:27" ht="12.75">
      <c r="A869" s="810"/>
      <c r="B869" s="809"/>
      <c r="C869" s="808"/>
      <c r="D869" s="808"/>
      <c r="E869" s="810"/>
      <c r="F869" s="810"/>
      <c r="G869" s="810"/>
      <c r="H869" s="811"/>
      <c r="I869" s="812"/>
      <c r="J869" s="810"/>
      <c r="K869" s="808"/>
      <c r="L869" s="813"/>
      <c r="M869" s="810"/>
      <c r="N869" s="808"/>
      <c r="O869" s="808"/>
      <c r="P869" s="808"/>
      <c r="Q869" s="809"/>
      <c r="R869" s="810"/>
      <c r="S869" s="810"/>
      <c r="T869" s="810"/>
      <c r="U869" s="810"/>
      <c r="V869" s="810"/>
      <c r="W869" s="810"/>
      <c r="X869" s="810"/>
      <c r="Y869" s="810"/>
      <c r="Z869" s="810"/>
      <c r="AA869" s="810"/>
    </row>
    <row r="870" spans="1:27" ht="12.75">
      <c r="A870" s="810"/>
      <c r="B870" s="809"/>
      <c r="C870" s="808"/>
      <c r="D870" s="808"/>
      <c r="E870" s="810"/>
      <c r="F870" s="810"/>
      <c r="G870" s="810"/>
      <c r="H870" s="811"/>
      <c r="I870" s="812"/>
      <c r="J870" s="810"/>
      <c r="K870" s="808"/>
      <c r="L870" s="813"/>
      <c r="M870" s="810"/>
      <c r="N870" s="808"/>
      <c r="O870" s="808"/>
      <c r="P870" s="808"/>
      <c r="Q870" s="809"/>
      <c r="R870" s="810"/>
      <c r="S870" s="810"/>
      <c r="T870" s="810"/>
      <c r="U870" s="810"/>
      <c r="V870" s="810"/>
      <c r="W870" s="810"/>
      <c r="X870" s="810"/>
      <c r="Y870" s="810"/>
      <c r="Z870" s="810"/>
      <c r="AA870" s="810"/>
    </row>
    <row r="871" spans="1:27" ht="12.75">
      <c r="A871" s="810"/>
      <c r="B871" s="809"/>
      <c r="C871" s="808"/>
      <c r="D871" s="808"/>
      <c r="E871" s="810"/>
      <c r="F871" s="810"/>
      <c r="G871" s="810"/>
      <c r="H871" s="811"/>
      <c r="I871" s="812"/>
      <c r="J871" s="810"/>
      <c r="K871" s="808"/>
      <c r="L871" s="813"/>
      <c r="M871" s="810"/>
      <c r="N871" s="808"/>
      <c r="O871" s="808"/>
      <c r="P871" s="808"/>
      <c r="Q871" s="809"/>
      <c r="R871" s="810"/>
      <c r="S871" s="810"/>
      <c r="T871" s="810"/>
      <c r="U871" s="810"/>
      <c r="V871" s="810"/>
      <c r="W871" s="810"/>
      <c r="X871" s="810"/>
      <c r="Y871" s="810"/>
      <c r="Z871" s="810"/>
      <c r="AA871" s="810"/>
    </row>
    <row r="872" spans="1:27" ht="12.75">
      <c r="A872" s="810"/>
      <c r="B872" s="809"/>
      <c r="C872" s="808"/>
      <c r="D872" s="808"/>
      <c r="E872" s="810"/>
      <c r="F872" s="810"/>
      <c r="G872" s="810"/>
      <c r="H872" s="811"/>
      <c r="I872" s="812"/>
      <c r="J872" s="810"/>
      <c r="K872" s="808"/>
      <c r="L872" s="813"/>
      <c r="M872" s="810"/>
      <c r="N872" s="808"/>
      <c r="O872" s="808"/>
      <c r="P872" s="808"/>
      <c r="Q872" s="809"/>
      <c r="R872" s="810"/>
      <c r="S872" s="810"/>
      <c r="T872" s="810"/>
      <c r="U872" s="810"/>
      <c r="V872" s="810"/>
      <c r="W872" s="810"/>
      <c r="X872" s="810"/>
      <c r="Y872" s="810"/>
      <c r="Z872" s="810"/>
      <c r="AA872" s="810"/>
    </row>
    <row r="873" spans="1:27" ht="12.75">
      <c r="A873" s="810"/>
      <c r="B873" s="809"/>
      <c r="C873" s="808"/>
      <c r="D873" s="808"/>
      <c r="E873" s="810"/>
      <c r="F873" s="810"/>
      <c r="G873" s="810"/>
      <c r="H873" s="811"/>
      <c r="I873" s="812"/>
      <c r="J873" s="810"/>
      <c r="K873" s="808"/>
      <c r="L873" s="813"/>
      <c r="M873" s="810"/>
      <c r="N873" s="808"/>
      <c r="O873" s="808"/>
      <c r="P873" s="808"/>
      <c r="Q873" s="809"/>
      <c r="R873" s="810"/>
      <c r="S873" s="810"/>
      <c r="T873" s="810"/>
      <c r="U873" s="810"/>
      <c r="V873" s="810"/>
      <c r="W873" s="810"/>
      <c r="X873" s="810"/>
      <c r="Y873" s="810"/>
      <c r="Z873" s="810"/>
      <c r="AA873" s="810"/>
    </row>
    <row r="874" spans="1:27" ht="12.75">
      <c r="A874" s="810"/>
      <c r="B874" s="809"/>
      <c r="C874" s="808"/>
      <c r="D874" s="808"/>
      <c r="E874" s="810"/>
      <c r="F874" s="810"/>
      <c r="G874" s="810"/>
      <c r="H874" s="811"/>
      <c r="I874" s="812"/>
      <c r="J874" s="810"/>
      <c r="K874" s="808"/>
      <c r="L874" s="813"/>
      <c r="M874" s="810"/>
      <c r="N874" s="808"/>
      <c r="O874" s="808"/>
      <c r="P874" s="808"/>
      <c r="Q874" s="809"/>
      <c r="R874" s="810"/>
      <c r="S874" s="810"/>
      <c r="T874" s="810"/>
      <c r="U874" s="810"/>
      <c r="V874" s="810"/>
      <c r="W874" s="810"/>
      <c r="X874" s="810"/>
      <c r="Y874" s="810"/>
      <c r="Z874" s="810"/>
      <c r="AA874" s="810"/>
    </row>
    <row r="875" spans="1:27" ht="12.75">
      <c r="A875" s="810"/>
      <c r="B875" s="809"/>
      <c r="C875" s="808"/>
      <c r="D875" s="808"/>
      <c r="E875" s="810"/>
      <c r="F875" s="810"/>
      <c r="G875" s="810"/>
      <c r="H875" s="811"/>
      <c r="I875" s="812"/>
      <c r="J875" s="810"/>
      <c r="K875" s="808"/>
      <c r="L875" s="813"/>
      <c r="M875" s="810"/>
      <c r="N875" s="808"/>
      <c r="O875" s="808"/>
      <c r="P875" s="808"/>
      <c r="Q875" s="809"/>
      <c r="R875" s="810"/>
      <c r="S875" s="810"/>
      <c r="T875" s="810"/>
      <c r="U875" s="810"/>
      <c r="V875" s="810"/>
      <c r="W875" s="810"/>
      <c r="X875" s="810"/>
      <c r="Y875" s="810"/>
      <c r="Z875" s="810"/>
      <c r="AA875" s="810"/>
    </row>
    <row r="876" spans="1:27" ht="12.75">
      <c r="A876" s="810"/>
      <c r="B876" s="809"/>
      <c r="C876" s="808"/>
      <c r="D876" s="808"/>
      <c r="E876" s="810"/>
      <c r="F876" s="810"/>
      <c r="G876" s="810"/>
      <c r="H876" s="811"/>
      <c r="I876" s="812"/>
      <c r="J876" s="810"/>
      <c r="K876" s="808"/>
      <c r="L876" s="813"/>
      <c r="M876" s="810"/>
      <c r="N876" s="808"/>
      <c r="O876" s="808"/>
      <c r="P876" s="808"/>
      <c r="Q876" s="809"/>
      <c r="R876" s="810"/>
      <c r="S876" s="810"/>
      <c r="T876" s="810"/>
      <c r="U876" s="810"/>
      <c r="V876" s="810"/>
      <c r="W876" s="810"/>
      <c r="X876" s="810"/>
      <c r="Y876" s="810"/>
      <c r="Z876" s="810"/>
      <c r="AA876" s="810"/>
    </row>
    <row r="877" spans="1:27" ht="12.75">
      <c r="A877" s="810"/>
      <c r="B877" s="809"/>
      <c r="C877" s="808"/>
      <c r="D877" s="808"/>
      <c r="E877" s="810"/>
      <c r="F877" s="810"/>
      <c r="G877" s="810"/>
      <c r="H877" s="811"/>
      <c r="I877" s="812"/>
      <c r="J877" s="810"/>
      <c r="K877" s="808"/>
      <c r="L877" s="813"/>
      <c r="M877" s="810"/>
      <c r="N877" s="808"/>
      <c r="O877" s="808"/>
      <c r="P877" s="808"/>
      <c r="Q877" s="809"/>
      <c r="R877" s="810"/>
      <c r="S877" s="810"/>
      <c r="T877" s="810"/>
      <c r="U877" s="810"/>
      <c r="V877" s="810"/>
      <c r="W877" s="810"/>
      <c r="X877" s="810"/>
      <c r="Y877" s="810"/>
      <c r="Z877" s="810"/>
      <c r="AA877" s="810"/>
    </row>
    <row r="878" spans="1:27" ht="12.75">
      <c r="A878" s="810"/>
      <c r="B878" s="809"/>
      <c r="C878" s="808"/>
      <c r="D878" s="808"/>
      <c r="E878" s="810"/>
      <c r="F878" s="810"/>
      <c r="G878" s="810"/>
      <c r="H878" s="811"/>
      <c r="I878" s="812"/>
      <c r="J878" s="810"/>
      <c r="K878" s="808"/>
      <c r="L878" s="813"/>
      <c r="M878" s="810"/>
      <c r="N878" s="808"/>
      <c r="O878" s="808"/>
      <c r="P878" s="808"/>
      <c r="Q878" s="809"/>
      <c r="R878" s="810"/>
      <c r="S878" s="810"/>
      <c r="T878" s="810"/>
      <c r="U878" s="810"/>
      <c r="V878" s="810"/>
      <c r="W878" s="810"/>
      <c r="X878" s="810"/>
      <c r="Y878" s="810"/>
      <c r="Z878" s="810"/>
      <c r="AA878" s="810"/>
    </row>
    <row r="879" spans="1:27" ht="12.75">
      <c r="A879" s="810"/>
      <c r="B879" s="809"/>
      <c r="C879" s="808"/>
      <c r="D879" s="808"/>
      <c r="E879" s="810"/>
      <c r="F879" s="810"/>
      <c r="G879" s="810"/>
      <c r="H879" s="811"/>
      <c r="I879" s="812"/>
      <c r="J879" s="810"/>
      <c r="K879" s="808"/>
      <c r="L879" s="813"/>
      <c r="M879" s="810"/>
      <c r="N879" s="808"/>
      <c r="O879" s="808"/>
      <c r="P879" s="808"/>
      <c r="Q879" s="809"/>
      <c r="R879" s="810"/>
      <c r="S879" s="810"/>
      <c r="T879" s="810"/>
      <c r="U879" s="810"/>
      <c r="V879" s="810"/>
      <c r="W879" s="810"/>
      <c r="X879" s="810"/>
      <c r="Y879" s="810"/>
      <c r="Z879" s="810"/>
      <c r="AA879" s="810"/>
    </row>
    <row r="880" spans="1:27" ht="12.75">
      <c r="A880" s="810"/>
      <c r="B880" s="809"/>
      <c r="C880" s="808"/>
      <c r="D880" s="808"/>
      <c r="E880" s="810"/>
      <c r="F880" s="810"/>
      <c r="G880" s="810"/>
      <c r="H880" s="811"/>
      <c r="I880" s="812"/>
      <c r="J880" s="810"/>
      <c r="K880" s="808"/>
      <c r="L880" s="813"/>
      <c r="M880" s="810"/>
      <c r="N880" s="808"/>
      <c r="O880" s="808"/>
      <c r="P880" s="808"/>
      <c r="Q880" s="809"/>
      <c r="R880" s="810"/>
      <c r="S880" s="810"/>
      <c r="T880" s="810"/>
      <c r="U880" s="810"/>
      <c r="V880" s="810"/>
      <c r="W880" s="810"/>
      <c r="X880" s="810"/>
      <c r="Y880" s="810"/>
      <c r="Z880" s="810"/>
      <c r="AA880" s="810"/>
    </row>
    <row r="881" spans="1:27" ht="12.75">
      <c r="A881" s="810"/>
      <c r="B881" s="809"/>
      <c r="C881" s="808"/>
      <c r="D881" s="808"/>
      <c r="E881" s="810"/>
      <c r="F881" s="810"/>
      <c r="G881" s="810"/>
      <c r="H881" s="811"/>
      <c r="I881" s="812"/>
      <c r="J881" s="810"/>
      <c r="K881" s="808"/>
      <c r="L881" s="813"/>
      <c r="M881" s="810"/>
      <c r="N881" s="808"/>
      <c r="O881" s="808"/>
      <c r="P881" s="808"/>
      <c r="Q881" s="809"/>
      <c r="R881" s="810"/>
      <c r="S881" s="810"/>
      <c r="T881" s="810"/>
      <c r="U881" s="810"/>
      <c r="V881" s="810"/>
      <c r="W881" s="810"/>
      <c r="X881" s="810"/>
      <c r="Y881" s="810"/>
      <c r="Z881" s="810"/>
      <c r="AA881" s="810"/>
    </row>
    <row r="882" spans="1:27" ht="12.75">
      <c r="A882" s="810"/>
      <c r="B882" s="809"/>
      <c r="C882" s="808"/>
      <c r="D882" s="808"/>
      <c r="E882" s="810"/>
      <c r="F882" s="810"/>
      <c r="G882" s="810"/>
      <c r="H882" s="811"/>
      <c r="I882" s="812"/>
      <c r="J882" s="810"/>
      <c r="K882" s="808"/>
      <c r="L882" s="813"/>
      <c r="M882" s="810"/>
      <c r="N882" s="808"/>
      <c r="O882" s="808"/>
      <c r="P882" s="808"/>
      <c r="Q882" s="809"/>
      <c r="R882" s="810"/>
      <c r="S882" s="810"/>
      <c r="T882" s="810"/>
      <c r="U882" s="810"/>
      <c r="V882" s="810"/>
      <c r="W882" s="810"/>
      <c r="X882" s="810"/>
      <c r="Y882" s="810"/>
      <c r="Z882" s="810"/>
      <c r="AA882" s="810"/>
    </row>
    <row r="883" spans="1:27" ht="12.75">
      <c r="A883" s="810"/>
      <c r="B883" s="809"/>
      <c r="C883" s="808"/>
      <c r="D883" s="808"/>
      <c r="E883" s="810"/>
      <c r="F883" s="810"/>
      <c r="G883" s="810"/>
      <c r="H883" s="811"/>
      <c r="I883" s="812"/>
      <c r="J883" s="810"/>
      <c r="K883" s="808"/>
      <c r="L883" s="813"/>
      <c r="M883" s="810"/>
      <c r="N883" s="808"/>
      <c r="O883" s="808"/>
      <c r="P883" s="808"/>
      <c r="Q883" s="809"/>
      <c r="R883" s="810"/>
      <c r="S883" s="810"/>
      <c r="T883" s="810"/>
      <c r="U883" s="810"/>
      <c r="V883" s="810"/>
      <c r="W883" s="810"/>
      <c r="X883" s="810"/>
      <c r="Y883" s="810"/>
      <c r="Z883" s="810"/>
      <c r="AA883" s="810"/>
    </row>
    <row r="884" spans="1:27" ht="12.75">
      <c r="A884" s="810"/>
      <c r="B884" s="809"/>
      <c r="C884" s="808"/>
      <c r="D884" s="808"/>
      <c r="E884" s="810"/>
      <c r="F884" s="810"/>
      <c r="G884" s="810"/>
      <c r="H884" s="811"/>
      <c r="I884" s="812"/>
      <c r="J884" s="810"/>
      <c r="K884" s="808"/>
      <c r="L884" s="813"/>
      <c r="M884" s="810"/>
      <c r="N884" s="808"/>
      <c r="O884" s="808"/>
      <c r="P884" s="808"/>
      <c r="Q884" s="809"/>
      <c r="R884" s="810"/>
      <c r="S884" s="810"/>
      <c r="T884" s="810"/>
      <c r="U884" s="810"/>
      <c r="V884" s="810"/>
      <c r="W884" s="810"/>
      <c r="X884" s="810"/>
      <c r="Y884" s="810"/>
      <c r="Z884" s="810"/>
      <c r="AA884" s="810"/>
    </row>
    <row r="885" spans="1:27" ht="12.75">
      <c r="A885" s="810"/>
      <c r="B885" s="809"/>
      <c r="C885" s="808"/>
      <c r="D885" s="808"/>
      <c r="E885" s="810"/>
      <c r="F885" s="810"/>
      <c r="G885" s="810"/>
      <c r="H885" s="811"/>
      <c r="I885" s="812"/>
      <c r="J885" s="810"/>
      <c r="K885" s="808"/>
      <c r="L885" s="813"/>
      <c r="M885" s="810"/>
      <c r="N885" s="808"/>
      <c r="O885" s="808"/>
      <c r="P885" s="808"/>
      <c r="Q885" s="809"/>
      <c r="R885" s="810"/>
      <c r="S885" s="810"/>
      <c r="T885" s="810"/>
      <c r="U885" s="810"/>
      <c r="V885" s="810"/>
      <c r="W885" s="810"/>
      <c r="X885" s="810"/>
      <c r="Y885" s="810"/>
      <c r="Z885" s="810"/>
      <c r="AA885" s="810"/>
    </row>
    <row r="886" spans="1:27" ht="12.75">
      <c r="A886" s="810"/>
      <c r="B886" s="809"/>
      <c r="C886" s="808"/>
      <c r="D886" s="808"/>
      <c r="E886" s="810"/>
      <c r="F886" s="810"/>
      <c r="G886" s="810"/>
      <c r="H886" s="811"/>
      <c r="I886" s="812"/>
      <c r="J886" s="810"/>
      <c r="K886" s="808"/>
      <c r="L886" s="813"/>
      <c r="M886" s="810"/>
      <c r="N886" s="808"/>
      <c r="O886" s="808"/>
      <c r="P886" s="808"/>
      <c r="Q886" s="809"/>
      <c r="R886" s="810"/>
      <c r="S886" s="810"/>
      <c r="T886" s="810"/>
      <c r="U886" s="810"/>
      <c r="V886" s="810"/>
      <c r="W886" s="810"/>
      <c r="X886" s="810"/>
      <c r="Y886" s="810"/>
      <c r="Z886" s="810"/>
      <c r="AA886" s="810"/>
    </row>
    <row r="887" spans="1:27" ht="12.75">
      <c r="A887" s="810"/>
      <c r="B887" s="809"/>
      <c r="C887" s="808"/>
      <c r="D887" s="808"/>
      <c r="E887" s="810"/>
      <c r="F887" s="810"/>
      <c r="G887" s="810"/>
      <c r="H887" s="811"/>
      <c r="I887" s="812"/>
      <c r="J887" s="810"/>
      <c r="K887" s="808"/>
      <c r="L887" s="813"/>
      <c r="M887" s="810"/>
      <c r="N887" s="808"/>
      <c r="O887" s="808"/>
      <c r="P887" s="808"/>
      <c r="Q887" s="809"/>
      <c r="R887" s="810"/>
      <c r="S887" s="810"/>
      <c r="T887" s="810"/>
      <c r="U887" s="810"/>
      <c r="V887" s="810"/>
      <c r="W887" s="810"/>
      <c r="X887" s="810"/>
      <c r="Y887" s="810"/>
      <c r="Z887" s="810"/>
      <c r="AA887" s="810"/>
    </row>
    <row r="888" spans="1:27" ht="12.75">
      <c r="A888" s="810"/>
      <c r="B888" s="809"/>
      <c r="C888" s="808"/>
      <c r="D888" s="808"/>
      <c r="E888" s="810"/>
      <c r="F888" s="810"/>
      <c r="G888" s="810"/>
      <c r="H888" s="811"/>
      <c r="I888" s="812"/>
      <c r="J888" s="810"/>
      <c r="K888" s="808"/>
      <c r="L888" s="813"/>
      <c r="M888" s="810"/>
      <c r="N888" s="808"/>
      <c r="O888" s="808"/>
      <c r="P888" s="808"/>
      <c r="Q888" s="809"/>
      <c r="R888" s="810"/>
      <c r="S888" s="810"/>
      <c r="T888" s="810"/>
      <c r="U888" s="810"/>
      <c r="V888" s="810"/>
      <c r="W888" s="810"/>
      <c r="X888" s="810"/>
      <c r="Y888" s="810"/>
      <c r="Z888" s="810"/>
      <c r="AA888" s="810"/>
    </row>
    <row r="889" spans="1:27" ht="12.75">
      <c r="A889" s="810"/>
      <c r="B889" s="809"/>
      <c r="C889" s="808"/>
      <c r="D889" s="808"/>
      <c r="E889" s="810"/>
      <c r="F889" s="810"/>
      <c r="G889" s="810"/>
      <c r="H889" s="811"/>
      <c r="I889" s="812"/>
      <c r="J889" s="810"/>
      <c r="K889" s="808"/>
      <c r="L889" s="813"/>
      <c r="M889" s="810"/>
      <c r="N889" s="808"/>
      <c r="O889" s="808"/>
      <c r="P889" s="808"/>
      <c r="Q889" s="809"/>
      <c r="R889" s="810"/>
      <c r="S889" s="810"/>
      <c r="T889" s="810"/>
      <c r="U889" s="810"/>
      <c r="V889" s="810"/>
      <c r="W889" s="810"/>
      <c r="X889" s="810"/>
      <c r="Y889" s="810"/>
      <c r="Z889" s="810"/>
      <c r="AA889" s="810"/>
    </row>
    <row r="890" spans="1:27" ht="12.75">
      <c r="A890" s="810"/>
      <c r="B890" s="809"/>
      <c r="C890" s="808"/>
      <c r="D890" s="808"/>
      <c r="E890" s="810"/>
      <c r="F890" s="810"/>
      <c r="G890" s="810"/>
      <c r="H890" s="811"/>
      <c r="I890" s="812"/>
      <c r="J890" s="810"/>
      <c r="K890" s="808"/>
      <c r="L890" s="813"/>
      <c r="M890" s="810"/>
      <c r="N890" s="808"/>
      <c r="O890" s="808"/>
      <c r="P890" s="808"/>
      <c r="Q890" s="809"/>
      <c r="R890" s="810"/>
      <c r="S890" s="810"/>
      <c r="T890" s="810"/>
      <c r="U890" s="810"/>
      <c r="V890" s="810"/>
      <c r="W890" s="810"/>
      <c r="X890" s="810"/>
      <c r="Y890" s="810"/>
      <c r="Z890" s="810"/>
      <c r="AA890" s="810"/>
    </row>
    <row r="891" spans="1:27" ht="12.75">
      <c r="A891" s="810"/>
      <c r="B891" s="809"/>
      <c r="C891" s="808"/>
      <c r="D891" s="808"/>
      <c r="E891" s="810"/>
      <c r="F891" s="810"/>
      <c r="G891" s="810"/>
      <c r="H891" s="811"/>
      <c r="I891" s="812"/>
      <c r="J891" s="810"/>
      <c r="K891" s="808"/>
      <c r="L891" s="813"/>
      <c r="M891" s="810"/>
      <c r="N891" s="808"/>
      <c r="O891" s="808"/>
      <c r="P891" s="808"/>
      <c r="Q891" s="809"/>
      <c r="R891" s="810"/>
      <c r="S891" s="810"/>
      <c r="T891" s="810"/>
      <c r="U891" s="810"/>
      <c r="V891" s="810"/>
      <c r="W891" s="810"/>
      <c r="X891" s="810"/>
      <c r="Y891" s="810"/>
      <c r="Z891" s="810"/>
      <c r="AA891" s="810"/>
    </row>
    <row r="892" spans="1:27" ht="12.75">
      <c r="A892" s="810"/>
      <c r="B892" s="809"/>
      <c r="C892" s="808"/>
      <c r="D892" s="808"/>
      <c r="E892" s="810"/>
      <c r="F892" s="810"/>
      <c r="G892" s="810"/>
      <c r="H892" s="811"/>
      <c r="I892" s="812"/>
      <c r="J892" s="810"/>
      <c r="K892" s="808"/>
      <c r="L892" s="813"/>
      <c r="M892" s="810"/>
      <c r="N892" s="808"/>
      <c r="O892" s="808"/>
      <c r="P892" s="808"/>
      <c r="Q892" s="809"/>
      <c r="R892" s="810"/>
      <c r="S892" s="810"/>
      <c r="T892" s="810"/>
      <c r="U892" s="810"/>
      <c r="V892" s="810"/>
      <c r="W892" s="810"/>
      <c r="X892" s="810"/>
      <c r="Y892" s="810"/>
      <c r="Z892" s="810"/>
      <c r="AA892" s="810"/>
    </row>
    <row r="893" spans="1:27" ht="12.75">
      <c r="A893" s="810"/>
      <c r="B893" s="809"/>
      <c r="C893" s="808"/>
      <c r="D893" s="808"/>
      <c r="E893" s="810"/>
      <c r="F893" s="810"/>
      <c r="G893" s="810"/>
      <c r="H893" s="811"/>
      <c r="I893" s="812"/>
      <c r="J893" s="810"/>
      <c r="K893" s="808"/>
      <c r="L893" s="813"/>
      <c r="M893" s="810"/>
      <c r="N893" s="808"/>
      <c r="O893" s="808"/>
      <c r="P893" s="808"/>
      <c r="Q893" s="809"/>
      <c r="R893" s="810"/>
      <c r="S893" s="810"/>
      <c r="T893" s="810"/>
      <c r="U893" s="810"/>
      <c r="V893" s="810"/>
      <c r="W893" s="810"/>
      <c r="X893" s="810"/>
      <c r="Y893" s="810"/>
      <c r="Z893" s="810"/>
      <c r="AA893" s="810"/>
    </row>
    <row r="894" spans="1:27" ht="12.75">
      <c r="A894" s="810"/>
      <c r="B894" s="809"/>
      <c r="C894" s="808"/>
      <c r="D894" s="808"/>
      <c r="E894" s="810"/>
      <c r="F894" s="810"/>
      <c r="G894" s="810"/>
      <c r="H894" s="811"/>
      <c r="I894" s="812"/>
      <c r="J894" s="810"/>
      <c r="K894" s="808"/>
      <c r="L894" s="813"/>
      <c r="M894" s="810"/>
      <c r="N894" s="808"/>
      <c r="O894" s="808"/>
      <c r="P894" s="808"/>
      <c r="Q894" s="809"/>
      <c r="R894" s="810"/>
      <c r="S894" s="810"/>
      <c r="T894" s="810"/>
      <c r="U894" s="810"/>
      <c r="V894" s="810"/>
      <c r="W894" s="810"/>
      <c r="X894" s="810"/>
      <c r="Y894" s="810"/>
      <c r="Z894" s="810"/>
      <c r="AA894" s="810"/>
    </row>
    <row r="895" spans="1:27" ht="12.75">
      <c r="A895" s="810"/>
      <c r="B895" s="809"/>
      <c r="C895" s="808"/>
      <c r="D895" s="808"/>
      <c r="E895" s="810"/>
      <c r="F895" s="810"/>
      <c r="G895" s="810"/>
      <c r="H895" s="811"/>
      <c r="I895" s="812"/>
      <c r="J895" s="810"/>
      <c r="K895" s="808"/>
      <c r="L895" s="813"/>
      <c r="M895" s="810"/>
      <c r="N895" s="808"/>
      <c r="O895" s="808"/>
      <c r="P895" s="808"/>
      <c r="Q895" s="809"/>
      <c r="R895" s="810"/>
      <c r="S895" s="810"/>
      <c r="T895" s="810"/>
      <c r="U895" s="810"/>
      <c r="V895" s="810"/>
      <c r="W895" s="810"/>
      <c r="X895" s="810"/>
      <c r="Y895" s="810"/>
      <c r="Z895" s="810"/>
      <c r="AA895" s="810"/>
    </row>
    <row r="896" spans="1:27" ht="12.75">
      <c r="A896" s="810"/>
      <c r="B896" s="809"/>
      <c r="C896" s="808"/>
      <c r="D896" s="808"/>
      <c r="E896" s="810"/>
      <c r="F896" s="810"/>
      <c r="G896" s="810"/>
      <c r="H896" s="811"/>
      <c r="I896" s="812"/>
      <c r="J896" s="810"/>
      <c r="K896" s="808"/>
      <c r="L896" s="813"/>
      <c r="M896" s="810"/>
      <c r="N896" s="808"/>
      <c r="O896" s="808"/>
      <c r="P896" s="808"/>
      <c r="Q896" s="809"/>
      <c r="R896" s="810"/>
      <c r="S896" s="810"/>
      <c r="T896" s="810"/>
      <c r="U896" s="810"/>
      <c r="V896" s="810"/>
      <c r="W896" s="810"/>
      <c r="X896" s="810"/>
      <c r="Y896" s="810"/>
      <c r="Z896" s="810"/>
      <c r="AA896" s="810"/>
    </row>
    <row r="897" spans="1:27" ht="12.75">
      <c r="A897" s="810"/>
      <c r="B897" s="809"/>
      <c r="C897" s="808"/>
      <c r="D897" s="808"/>
      <c r="E897" s="810"/>
      <c r="F897" s="810"/>
      <c r="G897" s="810"/>
      <c r="H897" s="811"/>
      <c r="I897" s="812"/>
      <c r="J897" s="810"/>
      <c r="K897" s="808"/>
      <c r="L897" s="813"/>
      <c r="M897" s="810"/>
      <c r="N897" s="808"/>
      <c r="O897" s="808"/>
      <c r="P897" s="808"/>
      <c r="Q897" s="809"/>
      <c r="R897" s="810"/>
      <c r="S897" s="810"/>
      <c r="T897" s="810"/>
      <c r="U897" s="810"/>
      <c r="V897" s="810"/>
      <c r="W897" s="810"/>
      <c r="X897" s="810"/>
      <c r="Y897" s="810"/>
      <c r="Z897" s="810"/>
      <c r="AA897" s="810"/>
    </row>
    <row r="898" spans="1:27" ht="12.75">
      <c r="A898" s="810"/>
      <c r="B898" s="809"/>
      <c r="C898" s="808"/>
      <c r="D898" s="808"/>
      <c r="E898" s="810"/>
      <c r="F898" s="810"/>
      <c r="G898" s="810"/>
      <c r="H898" s="811"/>
      <c r="I898" s="812"/>
      <c r="J898" s="810"/>
      <c r="K898" s="808"/>
      <c r="L898" s="813"/>
      <c r="M898" s="810"/>
      <c r="N898" s="808"/>
      <c r="O898" s="808"/>
      <c r="P898" s="808"/>
      <c r="Q898" s="809"/>
      <c r="R898" s="810"/>
      <c r="S898" s="810"/>
      <c r="T898" s="810"/>
      <c r="U898" s="810"/>
      <c r="V898" s="810"/>
      <c r="W898" s="810"/>
      <c r="X898" s="810"/>
      <c r="Y898" s="810"/>
      <c r="Z898" s="810"/>
      <c r="AA898" s="810"/>
    </row>
    <row r="899" spans="1:27" ht="12.75">
      <c r="A899" s="810"/>
      <c r="B899" s="809"/>
      <c r="C899" s="808"/>
      <c r="D899" s="808"/>
      <c r="E899" s="810"/>
      <c r="F899" s="810"/>
      <c r="G899" s="810"/>
      <c r="H899" s="811"/>
      <c r="I899" s="812"/>
      <c r="J899" s="810"/>
      <c r="K899" s="808"/>
      <c r="L899" s="813"/>
      <c r="M899" s="810"/>
      <c r="N899" s="808"/>
      <c r="O899" s="808"/>
      <c r="P899" s="808"/>
      <c r="Q899" s="809"/>
      <c r="R899" s="810"/>
      <c r="S899" s="810"/>
      <c r="T899" s="810"/>
      <c r="U899" s="810"/>
      <c r="V899" s="810"/>
      <c r="W899" s="810"/>
      <c r="X899" s="810"/>
      <c r="Y899" s="810"/>
      <c r="Z899" s="810"/>
      <c r="AA899" s="810"/>
    </row>
    <row r="900" spans="1:27" ht="12.75">
      <c r="A900" s="810"/>
      <c r="B900" s="809"/>
      <c r="C900" s="808"/>
      <c r="D900" s="808"/>
      <c r="E900" s="810"/>
      <c r="F900" s="810"/>
      <c r="G900" s="810"/>
      <c r="H900" s="811"/>
      <c r="I900" s="812"/>
      <c r="J900" s="810"/>
      <c r="K900" s="808"/>
      <c r="L900" s="813"/>
      <c r="M900" s="810"/>
      <c r="N900" s="808"/>
      <c r="O900" s="808"/>
      <c r="P900" s="808"/>
      <c r="Q900" s="809"/>
      <c r="R900" s="810"/>
      <c r="S900" s="810"/>
      <c r="T900" s="810"/>
      <c r="U900" s="810"/>
      <c r="V900" s="810"/>
      <c r="W900" s="810"/>
      <c r="X900" s="810"/>
      <c r="Y900" s="810"/>
      <c r="Z900" s="810"/>
      <c r="AA900" s="810"/>
    </row>
    <row r="901" spans="1:27" ht="12.75">
      <c r="A901" s="810"/>
      <c r="B901" s="809"/>
      <c r="C901" s="808"/>
      <c r="D901" s="808"/>
      <c r="E901" s="810"/>
      <c r="F901" s="810"/>
      <c r="G901" s="810"/>
      <c r="H901" s="811"/>
      <c r="I901" s="812"/>
      <c r="J901" s="810"/>
      <c r="K901" s="808"/>
      <c r="L901" s="813"/>
      <c r="M901" s="810"/>
      <c r="N901" s="808"/>
      <c r="O901" s="808"/>
      <c r="P901" s="808"/>
      <c r="Q901" s="809"/>
      <c r="R901" s="810"/>
      <c r="S901" s="810"/>
      <c r="T901" s="810"/>
      <c r="U901" s="810"/>
      <c r="V901" s="810"/>
      <c r="W901" s="810"/>
      <c r="X901" s="810"/>
      <c r="Y901" s="810"/>
      <c r="Z901" s="810"/>
      <c r="AA901" s="810"/>
    </row>
    <row r="902" spans="1:27" ht="12.75">
      <c r="A902" s="810"/>
      <c r="B902" s="809"/>
      <c r="C902" s="808"/>
      <c r="D902" s="808"/>
      <c r="E902" s="810"/>
      <c r="F902" s="810"/>
      <c r="G902" s="810"/>
      <c r="H902" s="811"/>
      <c r="I902" s="812"/>
      <c r="J902" s="810"/>
      <c r="K902" s="808"/>
      <c r="L902" s="813"/>
      <c r="M902" s="810"/>
      <c r="N902" s="808"/>
      <c r="O902" s="808"/>
      <c r="P902" s="808"/>
      <c r="Q902" s="809"/>
      <c r="R902" s="810"/>
      <c r="S902" s="810"/>
      <c r="T902" s="810"/>
      <c r="U902" s="810"/>
      <c r="V902" s="810"/>
      <c r="W902" s="810"/>
      <c r="X902" s="810"/>
      <c r="Y902" s="810"/>
      <c r="Z902" s="810"/>
      <c r="AA902" s="810"/>
    </row>
    <row r="903" spans="1:27" ht="12.75">
      <c r="A903" s="810"/>
      <c r="B903" s="809"/>
      <c r="C903" s="808"/>
      <c r="D903" s="808"/>
      <c r="E903" s="810"/>
      <c r="F903" s="810"/>
      <c r="G903" s="810"/>
      <c r="H903" s="811"/>
      <c r="I903" s="812"/>
      <c r="J903" s="810"/>
      <c r="K903" s="808"/>
      <c r="L903" s="813"/>
      <c r="M903" s="810"/>
      <c r="N903" s="808"/>
      <c r="O903" s="808"/>
      <c r="P903" s="808"/>
      <c r="Q903" s="809"/>
      <c r="R903" s="810"/>
      <c r="S903" s="810"/>
      <c r="T903" s="810"/>
      <c r="U903" s="810"/>
      <c r="V903" s="810"/>
      <c r="W903" s="810"/>
      <c r="X903" s="810"/>
      <c r="Y903" s="810"/>
      <c r="Z903" s="810"/>
      <c r="AA903" s="810"/>
    </row>
    <row r="904" spans="1:27" ht="12.75">
      <c r="A904" s="810"/>
      <c r="B904" s="809"/>
      <c r="C904" s="808"/>
      <c r="D904" s="808"/>
      <c r="E904" s="810"/>
      <c r="F904" s="810"/>
      <c r="G904" s="810"/>
      <c r="H904" s="811"/>
      <c r="I904" s="812"/>
      <c r="J904" s="810"/>
      <c r="K904" s="808"/>
      <c r="L904" s="813"/>
      <c r="M904" s="810"/>
      <c r="N904" s="808"/>
      <c r="O904" s="808"/>
      <c r="P904" s="808"/>
      <c r="Q904" s="809"/>
      <c r="R904" s="810"/>
      <c r="S904" s="810"/>
      <c r="T904" s="810"/>
      <c r="U904" s="810"/>
      <c r="V904" s="810"/>
      <c r="W904" s="810"/>
      <c r="X904" s="810"/>
      <c r="Y904" s="810"/>
      <c r="Z904" s="810"/>
      <c r="AA904" s="810"/>
    </row>
    <row r="905" spans="1:27" ht="12.75">
      <c r="A905" s="810"/>
      <c r="B905" s="809"/>
      <c r="C905" s="808"/>
      <c r="D905" s="808"/>
      <c r="E905" s="810"/>
      <c r="F905" s="810"/>
      <c r="G905" s="810"/>
      <c r="H905" s="811"/>
      <c r="I905" s="812"/>
      <c r="J905" s="810"/>
      <c r="K905" s="808"/>
      <c r="L905" s="813"/>
      <c r="M905" s="810"/>
      <c r="N905" s="808"/>
      <c r="O905" s="808"/>
      <c r="P905" s="808"/>
      <c r="Q905" s="809"/>
      <c r="R905" s="810"/>
      <c r="S905" s="810"/>
      <c r="T905" s="810"/>
      <c r="U905" s="810"/>
      <c r="V905" s="810"/>
      <c r="W905" s="810"/>
      <c r="X905" s="810"/>
      <c r="Y905" s="810"/>
      <c r="Z905" s="810"/>
      <c r="AA905" s="810"/>
    </row>
    <row r="906" spans="1:27" ht="12.75">
      <c r="A906" s="810"/>
      <c r="B906" s="809"/>
      <c r="C906" s="808"/>
      <c r="D906" s="808"/>
      <c r="E906" s="810"/>
      <c r="F906" s="810"/>
      <c r="G906" s="810"/>
      <c r="H906" s="811"/>
      <c r="I906" s="812"/>
      <c r="J906" s="810"/>
      <c r="K906" s="808"/>
      <c r="L906" s="813"/>
      <c r="M906" s="810"/>
      <c r="N906" s="808"/>
      <c r="O906" s="808"/>
      <c r="P906" s="808"/>
      <c r="Q906" s="809"/>
      <c r="R906" s="810"/>
      <c r="S906" s="810"/>
      <c r="T906" s="810"/>
      <c r="U906" s="810"/>
      <c r="V906" s="810"/>
      <c r="W906" s="810"/>
      <c r="X906" s="810"/>
      <c r="Y906" s="810"/>
      <c r="Z906" s="810"/>
      <c r="AA906" s="810"/>
    </row>
  </sheetData>
  <autoFilter ref="A1:AA146" xr:uid="{00000000-0001-0000-2000-000000000000}"/>
  <customSheetViews>
    <customSheetView guid="{21F1F103-BC33-473F-9AC1-CFF07F75A110}" filter="1" showAutoFilter="1">
      <pageMargins left="0.7" right="0.7" top="0.75" bottom="0.75" header="0.3" footer="0.3"/>
      <autoFilter ref="P1:P970" xr:uid="{42E5AE25-2795-462C-8558-D27F5EA5B348}">
        <filterColumn colId="0">
          <filters>
            <filter val="shraddha"/>
            <filter val="Sharddha"/>
          </filters>
        </filterColumn>
      </autoFilter>
    </customSheetView>
    <customSheetView guid="{634734A7-1D8D-473A-AE17-8EC1301ED05E}" filter="1" showAutoFilter="1">
      <pageMargins left="0.7" right="0.7" top="0.75" bottom="0.75" header="0.3" footer="0.3"/>
      <autoFilter ref="P79:P103" xr:uid="{EF2F2B2A-A0C7-49F5-923A-AF6CD0DC85E6}">
        <filterColumn colId="0">
          <filters>
            <filter val="Shraddha"/>
          </filters>
        </filterColumn>
      </autoFilter>
    </customSheetView>
    <customSheetView guid="{E1766255-CA23-49BA-A733-CB7C6C8484AC}" filter="1" showAutoFilter="1">
      <pageMargins left="0.7" right="0.7" top="0.75" bottom="0.75" header="0.3" footer="0.3"/>
      <autoFilter ref="A36:Q62" xr:uid="{D56F004E-6F6F-4221-8C5B-612FF0D079AA}"/>
    </customSheetView>
    <customSheetView guid="{06E5EBCB-65EB-4ADB-9EA5-E92F9B6CC466}" filter="1" showAutoFilter="1">
      <pageMargins left="0.7" right="0.7" top="0.75" bottom="0.75" header="0.3" footer="0.3"/>
      <autoFilter ref="K1:K970" xr:uid="{A940C88B-9509-42D8-83B9-870E809FB3BE}">
        <filterColumn colId="0">
          <filters>
            <filter val="burglary/fire insurance"/>
            <filter val="Child Plan"/>
            <filter val="Health"/>
            <filter val="ICICI NFO"/>
            <filter val="Max Life NFO"/>
            <filter val="Term"/>
          </filters>
        </filterColumn>
      </autoFilter>
    </customSheetView>
    <customSheetView guid="{939C4B84-67E8-4E81-804B-C1148BE76BD1}" filter="1" showAutoFilter="1">
      <pageMargins left="0.7" right="0.7" top="0.75" bottom="0.75" header="0.3" footer="0.3"/>
      <autoFilter ref="A1:P34" xr:uid="{61404CE8-FD57-4AD8-8A33-017C6A9C33C1}"/>
    </customSheetView>
    <customSheetView guid="{A8A37D35-B37B-4B92-BDD4-F45B85690077}" filter="1" showAutoFilter="1">
      <pageMargins left="0.7" right="0.7" top="0.75" bottom="0.75" header="0.3" footer="0.3"/>
      <autoFilter ref="P1:P970" xr:uid="{3C3EEC88-808C-4FA5-BE8C-C928F2F60A16}"/>
    </customSheetView>
    <customSheetView guid="{CFFA66B6-9B23-452F-8F97-D55E35CFD51B}" filter="1" showAutoFilter="1">
      <pageMargins left="0.7" right="0.7" top="0.75" bottom="0.75" header="0.3" footer="0.3"/>
      <autoFilter ref="P1:P970" xr:uid="{E0C55844-7D6E-414E-931E-E7788194591B}">
        <filterColumn colId="0">
          <filters>
            <filter val="shraddha"/>
            <filter val="Naziha"/>
          </filters>
        </filterColumn>
      </autoFilter>
    </customSheetView>
    <customSheetView guid="{862C7314-6D64-46C3-9A5F-7BBA8E405694}" filter="1" showAutoFilter="1">
      <pageMargins left="0.7" right="0.7" top="0.75" bottom="0.75" header="0.3" footer="0.3"/>
      <autoFilter ref="C1:C970" xr:uid="{DC03FABA-D757-4740-AD85-70FB09CCADA8}">
        <filterColumn colId="0">
          <filters>
            <filter val="Fantasy Gaming"/>
            <filter val="Finance/Motivation"/>
            <filter val="Infotainment"/>
            <filter val="Vlogs"/>
          </filters>
        </filterColumn>
      </autoFilter>
    </customSheetView>
    <customSheetView guid="{9BF3F942-9C1F-47FB-8B01-223D7C88C2B5}" filter="1" showAutoFilter="1">
      <pageMargins left="0.7" right="0.7" top="0.75" bottom="0.75" header="0.3" footer="0.3"/>
      <autoFilter ref="P1:P970" xr:uid="{A1AA34FD-9E46-40B2-8A32-1B32312832CE}">
        <filterColumn colId="0">
          <filters>
            <filter val="shraddha"/>
            <filter val="Naziha"/>
          </filters>
        </filterColumn>
      </autoFilter>
    </customSheetView>
    <customSheetView guid="{278F632B-DEEB-4D45-97B7-CCDB0D6C541B}" filter="1" showAutoFilter="1">
      <pageMargins left="0.7" right="0.7" top="0.75" bottom="0.75" header="0.3" footer="0.3"/>
      <autoFilter ref="P1:P970" xr:uid="{46D290DF-1CB0-436E-A9E6-338D4B805E9C}">
        <filterColumn colId="0">
          <filters>
            <filter val="shraddha"/>
          </filters>
        </filterColumn>
      </autoFilter>
    </customSheetView>
  </customSheetViews>
  <conditionalFormatting sqref="M1:M119 M121:M906">
    <cfRule type="expression" dxfId="4" priority="1">
      <formula>COUNTIF(M:M,M1)&gt;1</formula>
    </cfRule>
  </conditionalFormatting>
  <hyperlinks>
    <hyperlink ref="G2" r:id="rId1" xr:uid="{00000000-0004-0000-2000-000000000000}"/>
    <hyperlink ref="M2" r:id="rId2" xr:uid="{00000000-0004-0000-2000-000001000000}"/>
    <hyperlink ref="G3" r:id="rId3" xr:uid="{00000000-0004-0000-2000-000002000000}"/>
    <hyperlink ref="M3" r:id="rId4" xr:uid="{00000000-0004-0000-2000-000003000000}"/>
    <hyperlink ref="G4" r:id="rId5" xr:uid="{00000000-0004-0000-2000-000004000000}"/>
    <hyperlink ref="M4" r:id="rId6" xr:uid="{00000000-0004-0000-2000-000005000000}"/>
    <hyperlink ref="G5" r:id="rId7" xr:uid="{00000000-0004-0000-2000-000006000000}"/>
    <hyperlink ref="M5" r:id="rId8" xr:uid="{00000000-0004-0000-2000-000007000000}"/>
    <hyperlink ref="G6" r:id="rId9" xr:uid="{00000000-0004-0000-2000-000008000000}"/>
    <hyperlink ref="M6" r:id="rId10" xr:uid="{00000000-0004-0000-2000-000009000000}"/>
    <hyperlink ref="G7" r:id="rId11" xr:uid="{00000000-0004-0000-2000-00000A000000}"/>
    <hyperlink ref="M7" r:id="rId12" xr:uid="{00000000-0004-0000-2000-00000B000000}"/>
    <hyperlink ref="G8" r:id="rId13" xr:uid="{00000000-0004-0000-2000-00000C000000}"/>
    <hyperlink ref="M8" r:id="rId14" xr:uid="{00000000-0004-0000-2000-00000D000000}"/>
    <hyperlink ref="G9" r:id="rId15" xr:uid="{00000000-0004-0000-2000-00000E000000}"/>
    <hyperlink ref="M9" r:id="rId16" xr:uid="{00000000-0004-0000-2000-00000F000000}"/>
    <hyperlink ref="G10" r:id="rId17" xr:uid="{00000000-0004-0000-2000-000010000000}"/>
    <hyperlink ref="M10" r:id="rId18" xr:uid="{00000000-0004-0000-2000-000011000000}"/>
    <hyperlink ref="G11" r:id="rId19" xr:uid="{00000000-0004-0000-2000-000012000000}"/>
    <hyperlink ref="M11" r:id="rId20" xr:uid="{00000000-0004-0000-2000-000013000000}"/>
    <hyperlink ref="G12" r:id="rId21" xr:uid="{00000000-0004-0000-2000-000014000000}"/>
    <hyperlink ref="M12" r:id="rId22" xr:uid="{00000000-0004-0000-2000-000015000000}"/>
    <hyperlink ref="G13" r:id="rId23" xr:uid="{00000000-0004-0000-2000-000016000000}"/>
    <hyperlink ref="M13" r:id="rId24" xr:uid="{00000000-0004-0000-2000-000017000000}"/>
    <hyperlink ref="G14" r:id="rId25" xr:uid="{00000000-0004-0000-2000-000018000000}"/>
    <hyperlink ref="M14" r:id="rId26" xr:uid="{00000000-0004-0000-2000-000019000000}"/>
    <hyperlink ref="G15" r:id="rId27" xr:uid="{00000000-0004-0000-2000-00001A000000}"/>
    <hyperlink ref="M15" r:id="rId28" xr:uid="{00000000-0004-0000-2000-00001B000000}"/>
    <hyperlink ref="G16" r:id="rId29" xr:uid="{00000000-0004-0000-2000-00001C000000}"/>
    <hyperlink ref="M16" r:id="rId30" xr:uid="{00000000-0004-0000-2000-00001D000000}"/>
    <hyperlink ref="G17" r:id="rId31" xr:uid="{00000000-0004-0000-2000-00001E000000}"/>
    <hyperlink ref="M17" r:id="rId32" xr:uid="{00000000-0004-0000-2000-00001F000000}"/>
    <hyperlink ref="G18" r:id="rId33" xr:uid="{00000000-0004-0000-2000-000020000000}"/>
    <hyperlink ref="M18" r:id="rId34" xr:uid="{00000000-0004-0000-2000-000021000000}"/>
    <hyperlink ref="G19" r:id="rId35" xr:uid="{00000000-0004-0000-2000-000022000000}"/>
    <hyperlink ref="M19" r:id="rId36" xr:uid="{00000000-0004-0000-2000-000023000000}"/>
    <hyperlink ref="G20" r:id="rId37" xr:uid="{00000000-0004-0000-2000-000024000000}"/>
    <hyperlink ref="M20" r:id="rId38" xr:uid="{00000000-0004-0000-2000-000025000000}"/>
    <hyperlink ref="G21" r:id="rId39" xr:uid="{00000000-0004-0000-2000-000028000000}"/>
    <hyperlink ref="M21" r:id="rId40" xr:uid="{00000000-0004-0000-2000-000029000000}"/>
    <hyperlink ref="G22" r:id="rId41" xr:uid="{00000000-0004-0000-2000-00002A000000}"/>
    <hyperlink ref="M22" r:id="rId42" xr:uid="{00000000-0004-0000-2000-00002B000000}"/>
    <hyperlink ref="G23" r:id="rId43" xr:uid="{00000000-0004-0000-2000-00002C000000}"/>
    <hyperlink ref="M23" r:id="rId44" xr:uid="{00000000-0004-0000-2000-00002D000000}"/>
    <hyperlink ref="G24" r:id="rId45" xr:uid="{00000000-0004-0000-2000-00002E000000}"/>
    <hyperlink ref="M24" r:id="rId46" xr:uid="{00000000-0004-0000-2000-00002F000000}"/>
    <hyperlink ref="G25" r:id="rId47" xr:uid="{00000000-0004-0000-2000-000030000000}"/>
    <hyperlink ref="M25" r:id="rId48" xr:uid="{00000000-0004-0000-2000-000031000000}"/>
    <hyperlink ref="G26" r:id="rId49" xr:uid="{00000000-0004-0000-2000-000032000000}"/>
    <hyperlink ref="M26" r:id="rId50" xr:uid="{00000000-0004-0000-2000-000033000000}"/>
    <hyperlink ref="G27" r:id="rId51" xr:uid="{00000000-0004-0000-2000-000034000000}"/>
    <hyperlink ref="M27" r:id="rId52" xr:uid="{00000000-0004-0000-2000-000035000000}"/>
    <hyperlink ref="G28" r:id="rId53" xr:uid="{00000000-0004-0000-2000-000036000000}"/>
    <hyperlink ref="M28" r:id="rId54" xr:uid="{00000000-0004-0000-2000-000037000000}"/>
    <hyperlink ref="G29" r:id="rId55" xr:uid="{00000000-0004-0000-2000-000038000000}"/>
    <hyperlink ref="M29" r:id="rId56" xr:uid="{00000000-0004-0000-2000-000039000000}"/>
    <hyperlink ref="G30" r:id="rId57" xr:uid="{00000000-0004-0000-2000-00003A000000}"/>
    <hyperlink ref="M30" r:id="rId58" xr:uid="{00000000-0004-0000-2000-00003B000000}"/>
    <hyperlink ref="G31" r:id="rId59" xr:uid="{00000000-0004-0000-2000-00003C000000}"/>
    <hyperlink ref="M31" r:id="rId60" xr:uid="{00000000-0004-0000-2000-00003D000000}"/>
    <hyperlink ref="G32" r:id="rId61" xr:uid="{00000000-0004-0000-2000-00003E000000}"/>
    <hyperlink ref="M32" r:id="rId62" xr:uid="{00000000-0004-0000-2000-00003F000000}"/>
    <hyperlink ref="G33" r:id="rId63" xr:uid="{00000000-0004-0000-2000-000040000000}"/>
    <hyperlink ref="M33" r:id="rId64" xr:uid="{00000000-0004-0000-2000-000041000000}"/>
    <hyperlink ref="G34" r:id="rId65" xr:uid="{00000000-0004-0000-2000-000042000000}"/>
    <hyperlink ref="M34" r:id="rId66" xr:uid="{00000000-0004-0000-2000-000043000000}"/>
    <hyperlink ref="G35" r:id="rId67" xr:uid="{00000000-0004-0000-2000-000044000000}"/>
    <hyperlink ref="M35" r:id="rId68" xr:uid="{00000000-0004-0000-2000-000045000000}"/>
    <hyperlink ref="G36" r:id="rId69" xr:uid="{00000000-0004-0000-2000-000046000000}"/>
    <hyperlink ref="M36" r:id="rId70" xr:uid="{00000000-0004-0000-2000-000047000000}"/>
    <hyperlink ref="G37" r:id="rId71" xr:uid="{00000000-0004-0000-2000-000048000000}"/>
    <hyperlink ref="M37" r:id="rId72" xr:uid="{00000000-0004-0000-2000-000049000000}"/>
    <hyperlink ref="G38" r:id="rId73" xr:uid="{00000000-0004-0000-2000-00004A000000}"/>
    <hyperlink ref="M38" r:id="rId74" xr:uid="{00000000-0004-0000-2000-00004B000000}"/>
    <hyperlink ref="G39" r:id="rId75" xr:uid="{00000000-0004-0000-2000-00004C000000}"/>
    <hyperlink ref="M39" r:id="rId76" xr:uid="{00000000-0004-0000-2000-00004D000000}"/>
    <hyperlink ref="G40" r:id="rId77" xr:uid="{00000000-0004-0000-2000-00004E000000}"/>
    <hyperlink ref="M40" r:id="rId78" xr:uid="{00000000-0004-0000-2000-00004F000000}"/>
    <hyperlink ref="G41" r:id="rId79" xr:uid="{00000000-0004-0000-2000-000050000000}"/>
    <hyperlink ref="M41" r:id="rId80" xr:uid="{00000000-0004-0000-2000-000051000000}"/>
    <hyperlink ref="G42" r:id="rId81" xr:uid="{00000000-0004-0000-2000-000052000000}"/>
    <hyperlink ref="M42" r:id="rId82" xr:uid="{00000000-0004-0000-2000-000053000000}"/>
    <hyperlink ref="G43" r:id="rId83" xr:uid="{00000000-0004-0000-2000-000054000000}"/>
    <hyperlink ref="M43" r:id="rId84" xr:uid="{00000000-0004-0000-2000-000055000000}"/>
    <hyperlink ref="G44" r:id="rId85" xr:uid="{00000000-0004-0000-2000-000056000000}"/>
    <hyperlink ref="M44" r:id="rId86" xr:uid="{00000000-0004-0000-2000-000057000000}"/>
    <hyperlink ref="G45" r:id="rId87" xr:uid="{00000000-0004-0000-2000-000058000000}"/>
    <hyperlink ref="M45" r:id="rId88" xr:uid="{00000000-0004-0000-2000-000059000000}"/>
    <hyperlink ref="G46" r:id="rId89" xr:uid="{00000000-0004-0000-2000-00005A000000}"/>
    <hyperlink ref="M46" r:id="rId90" xr:uid="{00000000-0004-0000-2000-00005B000000}"/>
    <hyperlink ref="G47" r:id="rId91" xr:uid="{00000000-0004-0000-2000-00005C000000}"/>
    <hyperlink ref="M47" r:id="rId92" xr:uid="{00000000-0004-0000-2000-00005D000000}"/>
    <hyperlink ref="G48" r:id="rId93" xr:uid="{00000000-0004-0000-2000-00005E000000}"/>
    <hyperlink ref="M48" r:id="rId94" xr:uid="{00000000-0004-0000-2000-00005F000000}"/>
    <hyperlink ref="G49" r:id="rId95" xr:uid="{00000000-0004-0000-2000-000060000000}"/>
    <hyperlink ref="M49" r:id="rId96" xr:uid="{00000000-0004-0000-2000-000061000000}"/>
    <hyperlink ref="G50" r:id="rId97" xr:uid="{00000000-0004-0000-2000-000062000000}"/>
    <hyperlink ref="M50" r:id="rId98" xr:uid="{00000000-0004-0000-2000-000063000000}"/>
    <hyperlink ref="G51" r:id="rId99" xr:uid="{00000000-0004-0000-2000-000064000000}"/>
    <hyperlink ref="M51" r:id="rId100" xr:uid="{00000000-0004-0000-2000-000065000000}"/>
    <hyperlink ref="G52" r:id="rId101" xr:uid="{00000000-0004-0000-2000-000066000000}"/>
    <hyperlink ref="M52" r:id="rId102" xr:uid="{00000000-0004-0000-2000-000067000000}"/>
    <hyperlink ref="G53" r:id="rId103" xr:uid="{00000000-0004-0000-2000-000068000000}"/>
    <hyperlink ref="M53" r:id="rId104" xr:uid="{00000000-0004-0000-2000-000069000000}"/>
    <hyperlink ref="G54" r:id="rId105" xr:uid="{00000000-0004-0000-2000-00006A000000}"/>
    <hyperlink ref="M54" r:id="rId106" xr:uid="{00000000-0004-0000-2000-00006B000000}"/>
    <hyperlink ref="G55" r:id="rId107" xr:uid="{00000000-0004-0000-2000-00006C000000}"/>
    <hyperlink ref="M55" r:id="rId108" xr:uid="{00000000-0004-0000-2000-00006D000000}"/>
    <hyperlink ref="G56" r:id="rId109" xr:uid="{00000000-0004-0000-2000-00006E000000}"/>
    <hyperlink ref="M56" r:id="rId110" xr:uid="{00000000-0004-0000-2000-00006F000000}"/>
    <hyperlink ref="G57" r:id="rId111" xr:uid="{00000000-0004-0000-2000-000070000000}"/>
    <hyperlink ref="M57" r:id="rId112" xr:uid="{00000000-0004-0000-2000-000071000000}"/>
    <hyperlink ref="G58" r:id="rId113" xr:uid="{00000000-0004-0000-2000-000072000000}"/>
    <hyperlink ref="M58" r:id="rId114" xr:uid="{00000000-0004-0000-2000-000073000000}"/>
    <hyperlink ref="G59" r:id="rId115" xr:uid="{00000000-0004-0000-2000-000074000000}"/>
    <hyperlink ref="M59" r:id="rId116" xr:uid="{00000000-0004-0000-2000-000075000000}"/>
    <hyperlink ref="G60" r:id="rId117" xr:uid="{00000000-0004-0000-2000-000076000000}"/>
    <hyperlink ref="M60" r:id="rId118" xr:uid="{00000000-0004-0000-2000-000077000000}"/>
    <hyperlink ref="G61" r:id="rId119" xr:uid="{00000000-0004-0000-2000-000078000000}"/>
    <hyperlink ref="M61" r:id="rId120" xr:uid="{00000000-0004-0000-2000-000079000000}"/>
    <hyperlink ref="G62" r:id="rId121" xr:uid="{00000000-0004-0000-2000-00007A000000}"/>
    <hyperlink ref="M62" r:id="rId122" xr:uid="{00000000-0004-0000-2000-00007B000000}"/>
    <hyperlink ref="G63" r:id="rId123" xr:uid="{00000000-0004-0000-2000-00007C000000}"/>
    <hyperlink ref="M63" r:id="rId124" xr:uid="{00000000-0004-0000-2000-00007D000000}"/>
    <hyperlink ref="G64" r:id="rId125" xr:uid="{00000000-0004-0000-2000-00007E000000}"/>
    <hyperlink ref="M64" r:id="rId126" xr:uid="{00000000-0004-0000-2000-00007F000000}"/>
    <hyperlink ref="G65" r:id="rId127" xr:uid="{00000000-0004-0000-2000-000080000000}"/>
    <hyperlink ref="G66" r:id="rId128" xr:uid="{00000000-0004-0000-2000-000081000000}"/>
    <hyperlink ref="M66" r:id="rId129" xr:uid="{00000000-0004-0000-2000-000082000000}"/>
    <hyperlink ref="G67" r:id="rId130" xr:uid="{00000000-0004-0000-2000-000083000000}"/>
    <hyperlink ref="M67" r:id="rId131" xr:uid="{00000000-0004-0000-2000-000084000000}"/>
    <hyperlink ref="G68" r:id="rId132" xr:uid="{00000000-0004-0000-2000-000085000000}"/>
    <hyperlink ref="M68" r:id="rId133" xr:uid="{00000000-0004-0000-2000-000086000000}"/>
    <hyperlink ref="G69" r:id="rId134" xr:uid="{00000000-0004-0000-2000-000087000000}"/>
    <hyperlink ref="M69" r:id="rId135" xr:uid="{00000000-0004-0000-2000-000088000000}"/>
    <hyperlink ref="G70" r:id="rId136" xr:uid="{00000000-0004-0000-2000-000089000000}"/>
    <hyperlink ref="M70" r:id="rId137" xr:uid="{00000000-0004-0000-2000-00008A000000}"/>
    <hyperlink ref="G71" r:id="rId138" xr:uid="{00000000-0004-0000-2000-00008B000000}"/>
    <hyperlink ref="M71" r:id="rId139" xr:uid="{00000000-0004-0000-2000-00008C000000}"/>
    <hyperlink ref="G72" r:id="rId140" xr:uid="{00000000-0004-0000-2000-00008D000000}"/>
    <hyperlink ref="M72" r:id="rId141" xr:uid="{00000000-0004-0000-2000-00008E000000}"/>
    <hyperlink ref="G73" r:id="rId142" xr:uid="{00000000-0004-0000-2000-00008F000000}"/>
    <hyperlink ref="M73" r:id="rId143" xr:uid="{00000000-0004-0000-2000-000090000000}"/>
    <hyperlink ref="G74" r:id="rId144" xr:uid="{00000000-0004-0000-2000-000091000000}"/>
    <hyperlink ref="M74" r:id="rId145" xr:uid="{00000000-0004-0000-2000-000092000000}"/>
    <hyperlink ref="G75" r:id="rId146" xr:uid="{00000000-0004-0000-2000-000093000000}"/>
    <hyperlink ref="M75" r:id="rId147" xr:uid="{00000000-0004-0000-2000-000094000000}"/>
    <hyperlink ref="G76" r:id="rId148" xr:uid="{00000000-0004-0000-2000-000095000000}"/>
    <hyperlink ref="M76" r:id="rId149" xr:uid="{00000000-0004-0000-2000-000096000000}"/>
    <hyperlink ref="G77" r:id="rId150" xr:uid="{00000000-0004-0000-2000-000097000000}"/>
    <hyperlink ref="M77" r:id="rId151" xr:uid="{00000000-0004-0000-2000-000098000000}"/>
    <hyperlink ref="G78" r:id="rId152" xr:uid="{00000000-0004-0000-2000-000099000000}"/>
    <hyperlink ref="M78" r:id="rId153" xr:uid="{00000000-0004-0000-2000-00009A000000}"/>
    <hyperlink ref="G79" r:id="rId154" xr:uid="{00000000-0004-0000-2000-00009B000000}"/>
    <hyperlink ref="M79" r:id="rId155" xr:uid="{00000000-0004-0000-2000-00009C000000}"/>
    <hyperlink ref="G80" r:id="rId156" xr:uid="{00000000-0004-0000-2000-00009D000000}"/>
    <hyperlink ref="M80" r:id="rId157" xr:uid="{00000000-0004-0000-2000-00009E000000}"/>
    <hyperlink ref="G81" r:id="rId158" xr:uid="{00000000-0004-0000-2000-00009F000000}"/>
    <hyperlink ref="M81" r:id="rId159" xr:uid="{00000000-0004-0000-2000-0000A0000000}"/>
    <hyperlink ref="G82" r:id="rId160" xr:uid="{00000000-0004-0000-2000-0000A1000000}"/>
    <hyperlink ref="M82" r:id="rId161" xr:uid="{00000000-0004-0000-2000-0000A2000000}"/>
    <hyperlink ref="G83" r:id="rId162" xr:uid="{00000000-0004-0000-2000-0000A3000000}"/>
    <hyperlink ref="M83" r:id="rId163" xr:uid="{00000000-0004-0000-2000-0000A4000000}"/>
    <hyperlink ref="G84" r:id="rId164" xr:uid="{00000000-0004-0000-2000-0000AA000000}"/>
    <hyperlink ref="M84" r:id="rId165" xr:uid="{00000000-0004-0000-2000-0000AB000000}"/>
    <hyperlink ref="G85" r:id="rId166" xr:uid="{00000000-0004-0000-2000-0000AC000000}"/>
    <hyperlink ref="M85" r:id="rId167" xr:uid="{00000000-0004-0000-2000-0000AD000000}"/>
    <hyperlink ref="G86" r:id="rId168" xr:uid="{00000000-0004-0000-2000-0000AE000000}"/>
    <hyperlink ref="M86" r:id="rId169" xr:uid="{00000000-0004-0000-2000-0000AF000000}"/>
    <hyperlink ref="G87" r:id="rId170" xr:uid="{00000000-0004-0000-2000-0000B0000000}"/>
    <hyperlink ref="M87" r:id="rId171" xr:uid="{00000000-0004-0000-2000-0000B1000000}"/>
    <hyperlink ref="G88" r:id="rId172" xr:uid="{00000000-0004-0000-2000-0000B2000000}"/>
    <hyperlink ref="M88" r:id="rId173" xr:uid="{00000000-0004-0000-2000-0000B3000000}"/>
    <hyperlink ref="G89" r:id="rId174" xr:uid="{00000000-0004-0000-2000-0000B4000000}"/>
    <hyperlink ref="M89" r:id="rId175" xr:uid="{00000000-0004-0000-2000-0000B5000000}"/>
    <hyperlink ref="G90" r:id="rId176" xr:uid="{00000000-0004-0000-2000-0000B6000000}"/>
    <hyperlink ref="M90" r:id="rId177" xr:uid="{00000000-0004-0000-2000-0000B7000000}"/>
    <hyperlink ref="G91" r:id="rId178" xr:uid="{00000000-0004-0000-2000-0000B8000000}"/>
    <hyperlink ref="M91" r:id="rId179" xr:uid="{00000000-0004-0000-2000-0000B9000000}"/>
    <hyperlink ref="G92" r:id="rId180" xr:uid="{00000000-0004-0000-2000-0000BA000000}"/>
    <hyperlink ref="M92" r:id="rId181" xr:uid="{00000000-0004-0000-2000-0000BB000000}"/>
    <hyperlink ref="G93" r:id="rId182" xr:uid="{00000000-0004-0000-2000-0000BC000000}"/>
    <hyperlink ref="M93" r:id="rId183" xr:uid="{00000000-0004-0000-2000-0000BD000000}"/>
    <hyperlink ref="G94" r:id="rId184" xr:uid="{00000000-0004-0000-2000-0000BE000000}"/>
    <hyperlink ref="M94" r:id="rId185" xr:uid="{00000000-0004-0000-2000-0000BF000000}"/>
    <hyperlink ref="G95" r:id="rId186" xr:uid="{00000000-0004-0000-2000-0000C0000000}"/>
    <hyperlink ref="M95" r:id="rId187" xr:uid="{00000000-0004-0000-2000-0000C1000000}"/>
    <hyperlink ref="G96" r:id="rId188" xr:uid="{00000000-0004-0000-2000-0000C2000000}"/>
    <hyperlink ref="M96" r:id="rId189" xr:uid="{00000000-0004-0000-2000-0000C3000000}"/>
    <hyperlink ref="G97" r:id="rId190" xr:uid="{00000000-0004-0000-2000-0000C4000000}"/>
    <hyperlink ref="M97" r:id="rId191" xr:uid="{00000000-0004-0000-2000-0000C5000000}"/>
    <hyperlink ref="G98" r:id="rId192" xr:uid="{00000000-0004-0000-2000-0000C6000000}"/>
    <hyperlink ref="M98" r:id="rId193" xr:uid="{00000000-0004-0000-2000-0000C7000000}"/>
    <hyperlink ref="G99" r:id="rId194" xr:uid="{00000000-0004-0000-2000-0000C9000000}"/>
    <hyperlink ref="M99" r:id="rId195" xr:uid="{00000000-0004-0000-2000-0000CA000000}"/>
    <hyperlink ref="G100" r:id="rId196" xr:uid="{00000000-0004-0000-2000-0000CB000000}"/>
    <hyperlink ref="M100" r:id="rId197" xr:uid="{00000000-0004-0000-2000-0000CC000000}"/>
    <hyperlink ref="G101" r:id="rId198" xr:uid="{00000000-0004-0000-2000-0000CD000000}"/>
    <hyperlink ref="M101" r:id="rId199" xr:uid="{00000000-0004-0000-2000-0000CE000000}"/>
    <hyperlink ref="G102" r:id="rId200" xr:uid="{00000000-0004-0000-2000-0000CF000000}"/>
    <hyperlink ref="M102" r:id="rId201" xr:uid="{00000000-0004-0000-2000-0000D0000000}"/>
    <hyperlink ref="G103" r:id="rId202" xr:uid="{00000000-0004-0000-2000-0000D1000000}"/>
    <hyperlink ref="M103" r:id="rId203" xr:uid="{00000000-0004-0000-2000-0000D2000000}"/>
    <hyperlink ref="G104" r:id="rId204" xr:uid="{00000000-0004-0000-2000-0000D3000000}"/>
    <hyperlink ref="M104" r:id="rId205" xr:uid="{00000000-0004-0000-2000-0000D4000000}"/>
    <hyperlink ref="G105" r:id="rId206" xr:uid="{00000000-0004-0000-2000-0000D5000000}"/>
    <hyperlink ref="M105" r:id="rId207" xr:uid="{00000000-0004-0000-2000-0000D6000000}"/>
    <hyperlink ref="G106" r:id="rId208" xr:uid="{00000000-0004-0000-2000-0000D7000000}"/>
    <hyperlink ref="M106" r:id="rId209" xr:uid="{00000000-0004-0000-2000-0000D8000000}"/>
    <hyperlink ref="G107" r:id="rId210" xr:uid="{00000000-0004-0000-2000-0000D9000000}"/>
    <hyperlink ref="M107" r:id="rId211" xr:uid="{00000000-0004-0000-2000-0000DA000000}"/>
    <hyperlink ref="G108" r:id="rId212" xr:uid="{00000000-0004-0000-2000-0000DB000000}"/>
    <hyperlink ref="M108" r:id="rId213" xr:uid="{00000000-0004-0000-2000-0000DC000000}"/>
    <hyperlink ref="G109" r:id="rId214" xr:uid="{00000000-0004-0000-2000-0000DD000000}"/>
    <hyperlink ref="M109" r:id="rId215" xr:uid="{00000000-0004-0000-2000-0000DE000000}"/>
    <hyperlink ref="G110" r:id="rId216" xr:uid="{00000000-0004-0000-2000-0000DF000000}"/>
    <hyperlink ref="M110" r:id="rId217" xr:uid="{00000000-0004-0000-2000-0000E0000000}"/>
    <hyperlink ref="G111" r:id="rId218" xr:uid="{00000000-0004-0000-2000-0000E1000000}"/>
    <hyperlink ref="M111" r:id="rId219" xr:uid="{00000000-0004-0000-2000-0000E2000000}"/>
    <hyperlink ref="G112" r:id="rId220" xr:uid="{00000000-0004-0000-2000-0000E3000000}"/>
    <hyperlink ref="M112" r:id="rId221" xr:uid="{00000000-0004-0000-2000-0000E4000000}"/>
    <hyperlink ref="G113" r:id="rId222" xr:uid="{00000000-0004-0000-2000-0000E5000000}"/>
    <hyperlink ref="M113" r:id="rId223" xr:uid="{00000000-0004-0000-2000-0000E6000000}"/>
    <hyperlink ref="G114" r:id="rId224" xr:uid="{00000000-0004-0000-2000-0000E7000000}"/>
    <hyperlink ref="M114" r:id="rId225" xr:uid="{00000000-0004-0000-2000-0000E8000000}"/>
    <hyperlink ref="G115" r:id="rId226" xr:uid="{00000000-0004-0000-2000-0000E9000000}"/>
    <hyperlink ref="M115" r:id="rId227" xr:uid="{00000000-0004-0000-2000-0000EA000000}"/>
    <hyperlink ref="G116" r:id="rId228" xr:uid="{00000000-0004-0000-2000-0000EB000000}"/>
    <hyperlink ref="M116" r:id="rId229" xr:uid="{00000000-0004-0000-2000-0000EC000000}"/>
    <hyperlink ref="G117" r:id="rId230" xr:uid="{00000000-0004-0000-2000-0000ED000000}"/>
    <hyperlink ref="M117" r:id="rId231" xr:uid="{00000000-0004-0000-2000-0000EE000000}"/>
    <hyperlink ref="G118" r:id="rId232" xr:uid="{00000000-0004-0000-2000-0000EF000000}"/>
    <hyperlink ref="M118" r:id="rId233" xr:uid="{00000000-0004-0000-2000-0000F0000000}"/>
    <hyperlink ref="G119" r:id="rId234" xr:uid="{00000000-0004-0000-2000-0000F1000000}"/>
    <hyperlink ref="M119" r:id="rId235" xr:uid="{00000000-0004-0000-2000-0000F2000000}"/>
    <hyperlink ref="G120" r:id="rId236" xr:uid="{00000000-0004-0000-2000-0000F3000000}"/>
    <hyperlink ref="M120" r:id="rId237" xr:uid="{00000000-0004-0000-2000-0000F4000000}"/>
    <hyperlink ref="G121" r:id="rId238" xr:uid="{00000000-0004-0000-2000-0000F5000000}"/>
    <hyperlink ref="M121" r:id="rId239" xr:uid="{00000000-0004-0000-2000-0000F6000000}"/>
    <hyperlink ref="G122" r:id="rId240" xr:uid="{00000000-0004-0000-2000-0000FF000000}"/>
    <hyperlink ref="M122" r:id="rId241" xr:uid="{00000000-0004-0000-2000-000000010000}"/>
    <hyperlink ref="G123" r:id="rId242" xr:uid="{00000000-0004-0000-2000-000001010000}"/>
    <hyperlink ref="M123" r:id="rId243" xr:uid="{00000000-0004-0000-2000-000002010000}"/>
    <hyperlink ref="G124" r:id="rId244" xr:uid="{00000000-0004-0000-2000-000003010000}"/>
    <hyperlink ref="M124" r:id="rId245" xr:uid="{00000000-0004-0000-2000-000004010000}"/>
    <hyperlink ref="G125" r:id="rId246" xr:uid="{00000000-0004-0000-2000-000005010000}"/>
    <hyperlink ref="M125" r:id="rId247" xr:uid="{00000000-0004-0000-2000-000006010000}"/>
    <hyperlink ref="G126" r:id="rId248" xr:uid="{00000000-0004-0000-2000-000007010000}"/>
    <hyperlink ref="M126" r:id="rId249" xr:uid="{00000000-0004-0000-2000-000008010000}"/>
    <hyperlink ref="G127" r:id="rId250" xr:uid="{00000000-0004-0000-2000-000009010000}"/>
    <hyperlink ref="M127" r:id="rId251" xr:uid="{00000000-0004-0000-2000-00000A010000}"/>
    <hyperlink ref="G128" r:id="rId252" xr:uid="{00000000-0004-0000-2000-00000B010000}"/>
    <hyperlink ref="M128" r:id="rId253" xr:uid="{00000000-0004-0000-2000-00000C010000}"/>
    <hyperlink ref="G129" r:id="rId254" xr:uid="{00000000-0004-0000-2000-00000D010000}"/>
    <hyperlink ref="M129" r:id="rId255" xr:uid="{00000000-0004-0000-2000-00000E010000}"/>
    <hyperlink ref="G130" r:id="rId256" xr:uid="{00000000-0004-0000-2000-00000F010000}"/>
    <hyperlink ref="M130" r:id="rId257" xr:uid="{00000000-0004-0000-2000-000010010000}"/>
    <hyperlink ref="G131" r:id="rId258" xr:uid="{00000000-0004-0000-2000-000011010000}"/>
    <hyperlink ref="M131" r:id="rId259" xr:uid="{00000000-0004-0000-2000-000012010000}"/>
    <hyperlink ref="G132" r:id="rId260" xr:uid="{00000000-0004-0000-2000-000013010000}"/>
    <hyperlink ref="M132" r:id="rId261" xr:uid="{00000000-0004-0000-2000-000014010000}"/>
    <hyperlink ref="G133" r:id="rId262" xr:uid="{00000000-0004-0000-2000-000015010000}"/>
    <hyperlink ref="M133" r:id="rId263" xr:uid="{00000000-0004-0000-2000-000016010000}"/>
    <hyperlink ref="G134" r:id="rId264" xr:uid="{00000000-0004-0000-2000-000017010000}"/>
    <hyperlink ref="M134" r:id="rId265" xr:uid="{00000000-0004-0000-2000-000018010000}"/>
    <hyperlink ref="G135" r:id="rId266" xr:uid="{00000000-0004-0000-2000-000024010000}"/>
    <hyperlink ref="M135" r:id="rId267" xr:uid="{00000000-0004-0000-2000-000025010000}"/>
    <hyperlink ref="G136" r:id="rId268" xr:uid="{00000000-0004-0000-2000-000026010000}"/>
    <hyperlink ref="M136" r:id="rId269" xr:uid="{00000000-0004-0000-2000-000027010000}"/>
    <hyperlink ref="G137" r:id="rId270" xr:uid="{00000000-0004-0000-2000-000028010000}"/>
    <hyperlink ref="M137" r:id="rId271" xr:uid="{00000000-0004-0000-2000-000029010000}"/>
    <hyperlink ref="G138" r:id="rId272" xr:uid="{00000000-0004-0000-2000-00002A010000}"/>
    <hyperlink ref="M138" r:id="rId273" xr:uid="{00000000-0004-0000-2000-00002B010000}"/>
    <hyperlink ref="G139" r:id="rId274" xr:uid="{00000000-0004-0000-2000-00002C010000}"/>
    <hyperlink ref="M139" r:id="rId275" xr:uid="{00000000-0004-0000-2000-00002D010000}"/>
    <hyperlink ref="G140" r:id="rId276" xr:uid="{00000000-0004-0000-2000-00002E010000}"/>
    <hyperlink ref="M140" r:id="rId277" xr:uid="{00000000-0004-0000-2000-00002F010000}"/>
    <hyperlink ref="G141" r:id="rId278" xr:uid="{00000000-0004-0000-2000-000030010000}"/>
    <hyperlink ref="M141" r:id="rId279" xr:uid="{00000000-0004-0000-2000-000031010000}"/>
    <hyperlink ref="G142" r:id="rId280" xr:uid="{00000000-0004-0000-2000-000032010000}"/>
    <hyperlink ref="M142" r:id="rId281" xr:uid="{00000000-0004-0000-2000-000033010000}"/>
    <hyperlink ref="G143" r:id="rId282" xr:uid="{00000000-0004-0000-2000-000034010000}"/>
    <hyperlink ref="M143" r:id="rId283" xr:uid="{00000000-0004-0000-2000-000035010000}"/>
    <hyperlink ref="G144" r:id="rId284" xr:uid="{00000000-0004-0000-2000-000036010000}"/>
    <hyperlink ref="M144" r:id="rId285" xr:uid="{00000000-0004-0000-2000-000037010000}"/>
    <hyperlink ref="G145" r:id="rId286" xr:uid="{00000000-0004-0000-2000-00003A010000}"/>
    <hyperlink ref="M145" r:id="rId287" xr:uid="{00000000-0004-0000-2000-00003B010000}"/>
    <hyperlink ref="G146" r:id="rId288" xr:uid="{00000000-0004-0000-2000-00003C010000}"/>
    <hyperlink ref="M146" r:id="rId289" xr:uid="{00000000-0004-0000-2000-00003D010000}"/>
  </hyperlinks>
  <pageMargins left="0.7" right="0.7" top="0.75" bottom="0.75" header="0.3" footer="0.3"/>
  <pageSetup orientation="portrait" r:id="rId29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P1000"/>
  <sheetViews>
    <sheetView workbookViewId="0">
      <selection activeCell="G2" sqref="G2"/>
    </sheetView>
  </sheetViews>
  <sheetFormatPr defaultColWidth="12.5703125" defaultRowHeight="15.75" customHeight="1"/>
  <cols>
    <col min="1" max="1" width="20.42578125" customWidth="1"/>
  </cols>
  <sheetData>
    <row r="1" spans="1:16">
      <c r="A1" s="156" t="s">
        <v>0</v>
      </c>
      <c r="B1" s="2" t="s">
        <v>1</v>
      </c>
      <c r="C1" s="2" t="s">
        <v>2</v>
      </c>
      <c r="D1" s="2" t="s">
        <v>3380</v>
      </c>
      <c r="E1" s="2" t="s">
        <v>4</v>
      </c>
      <c r="F1" s="2" t="s">
        <v>5</v>
      </c>
      <c r="G1" s="2" t="s">
        <v>6</v>
      </c>
      <c r="H1" s="408" t="s">
        <v>9</v>
      </c>
      <c r="I1" s="408" t="s">
        <v>2704</v>
      </c>
      <c r="J1" s="2" t="s">
        <v>4198</v>
      </c>
      <c r="K1" s="2" t="s">
        <v>12</v>
      </c>
      <c r="L1" s="2" t="s">
        <v>2787</v>
      </c>
      <c r="M1" s="2" t="s">
        <v>13</v>
      </c>
      <c r="N1" s="2" t="s">
        <v>14</v>
      </c>
      <c r="O1" s="2" t="s">
        <v>15</v>
      </c>
      <c r="P1" s="687" t="s">
        <v>16</v>
      </c>
    </row>
    <row r="2" spans="1:16">
      <c r="A2" s="143" t="s">
        <v>5276</v>
      </c>
      <c r="B2" s="143" t="s">
        <v>2470</v>
      </c>
      <c r="C2" s="167" t="s">
        <v>5277</v>
      </c>
      <c r="D2" s="167" t="s">
        <v>5278</v>
      </c>
      <c r="E2" s="143" t="s">
        <v>5279</v>
      </c>
      <c r="F2" s="143"/>
      <c r="G2" s="302" t="s">
        <v>5280</v>
      </c>
      <c r="H2" s="215">
        <v>20000</v>
      </c>
      <c r="I2" s="215">
        <v>9000</v>
      </c>
      <c r="J2" s="143"/>
      <c r="K2" s="143"/>
      <c r="L2" s="143"/>
      <c r="M2" s="143"/>
      <c r="N2" s="143"/>
      <c r="O2" s="143"/>
      <c r="P2" s="167" t="s">
        <v>80</v>
      </c>
    </row>
    <row r="3" spans="1:16">
      <c r="C3" s="152"/>
      <c r="D3" s="152"/>
    </row>
    <row r="4" spans="1:16">
      <c r="C4" s="152"/>
      <c r="D4" s="152"/>
    </row>
    <row r="5" spans="1:16">
      <c r="C5" s="152"/>
      <c r="D5" s="152"/>
    </row>
    <row r="6" spans="1:16">
      <c r="C6" s="152"/>
      <c r="D6" s="152"/>
    </row>
    <row r="7" spans="1:16">
      <c r="C7" s="152"/>
      <c r="D7" s="152"/>
    </row>
    <row r="8" spans="1:16">
      <c r="C8" s="152"/>
      <c r="D8" s="152"/>
    </row>
    <row r="9" spans="1:16">
      <c r="C9" s="152"/>
      <c r="D9" s="152"/>
    </row>
    <row r="10" spans="1:16">
      <c r="C10" s="152"/>
      <c r="D10" s="152"/>
    </row>
    <row r="11" spans="1:16">
      <c r="C11" s="152"/>
      <c r="D11" s="152"/>
    </row>
    <row r="12" spans="1:16">
      <c r="C12" s="152"/>
      <c r="D12" s="152"/>
    </row>
    <row r="13" spans="1:16">
      <c r="C13" s="152"/>
      <c r="D13" s="152"/>
    </row>
    <row r="14" spans="1:16">
      <c r="C14" s="152"/>
      <c r="D14" s="152"/>
    </row>
    <row r="15" spans="1:16">
      <c r="C15" s="152"/>
      <c r="D15" s="152"/>
    </row>
    <row r="16" spans="1:16">
      <c r="C16" s="152"/>
      <c r="D16" s="152"/>
    </row>
    <row r="17" spans="3:4">
      <c r="C17" s="152"/>
      <c r="D17" s="152"/>
    </row>
    <row r="18" spans="3:4">
      <c r="C18" s="152"/>
      <c r="D18" s="152"/>
    </row>
    <row r="19" spans="3:4">
      <c r="C19" s="152"/>
      <c r="D19" s="152"/>
    </row>
    <row r="20" spans="3:4">
      <c r="C20" s="152"/>
      <c r="D20" s="152"/>
    </row>
    <row r="21" spans="3:4">
      <c r="C21" s="152"/>
      <c r="D21" s="152"/>
    </row>
    <row r="22" spans="3:4">
      <c r="C22" s="152"/>
      <c r="D22" s="152"/>
    </row>
    <row r="23" spans="3:4">
      <c r="C23" s="152"/>
      <c r="D23" s="152"/>
    </row>
    <row r="24" spans="3:4">
      <c r="C24" s="152"/>
      <c r="D24" s="152"/>
    </row>
    <row r="25" spans="3:4">
      <c r="C25" s="152"/>
      <c r="D25" s="152"/>
    </row>
    <row r="26" spans="3:4">
      <c r="C26" s="152"/>
      <c r="D26" s="152"/>
    </row>
    <row r="27" spans="3:4">
      <c r="C27" s="152"/>
      <c r="D27" s="152"/>
    </row>
    <row r="28" spans="3:4">
      <c r="C28" s="152"/>
      <c r="D28" s="152"/>
    </row>
    <row r="29" spans="3:4">
      <c r="C29" s="152"/>
      <c r="D29" s="152"/>
    </row>
    <row r="30" spans="3:4">
      <c r="C30" s="152"/>
      <c r="D30" s="152"/>
    </row>
    <row r="31" spans="3:4">
      <c r="C31" s="152"/>
      <c r="D31" s="152"/>
    </row>
    <row r="32" spans="3:4">
      <c r="C32" s="152"/>
      <c r="D32" s="152"/>
    </row>
    <row r="33" spans="3:4">
      <c r="C33" s="152"/>
      <c r="D33" s="152"/>
    </row>
    <row r="34" spans="3:4">
      <c r="C34" s="152"/>
      <c r="D34" s="152"/>
    </row>
    <row r="35" spans="3:4">
      <c r="C35" s="152"/>
      <c r="D35" s="152"/>
    </row>
    <row r="36" spans="3:4">
      <c r="C36" s="152"/>
      <c r="D36" s="152"/>
    </row>
    <row r="37" spans="3:4">
      <c r="C37" s="152"/>
      <c r="D37" s="152"/>
    </row>
    <row r="38" spans="3:4">
      <c r="C38" s="152"/>
      <c r="D38" s="152"/>
    </row>
    <row r="39" spans="3:4">
      <c r="C39" s="152"/>
      <c r="D39" s="152"/>
    </row>
    <row r="40" spans="3:4">
      <c r="C40" s="152"/>
      <c r="D40" s="152"/>
    </row>
    <row r="41" spans="3:4">
      <c r="C41" s="152"/>
      <c r="D41" s="152"/>
    </row>
    <row r="42" spans="3:4">
      <c r="C42" s="152"/>
      <c r="D42" s="152"/>
    </row>
    <row r="43" spans="3:4">
      <c r="C43" s="152"/>
      <c r="D43" s="152"/>
    </row>
    <row r="44" spans="3:4">
      <c r="C44" s="152"/>
      <c r="D44" s="152"/>
    </row>
    <row r="45" spans="3:4">
      <c r="C45" s="152"/>
      <c r="D45" s="152"/>
    </row>
    <row r="46" spans="3:4">
      <c r="C46" s="152"/>
      <c r="D46" s="152"/>
    </row>
    <row r="47" spans="3:4">
      <c r="C47" s="152"/>
      <c r="D47" s="152"/>
    </row>
    <row r="48" spans="3:4">
      <c r="C48" s="152"/>
      <c r="D48" s="152"/>
    </row>
    <row r="49" spans="3:4">
      <c r="C49" s="152"/>
      <c r="D49" s="152"/>
    </row>
    <row r="50" spans="3:4">
      <c r="C50" s="152"/>
      <c r="D50" s="152"/>
    </row>
    <row r="51" spans="3:4">
      <c r="C51" s="152"/>
      <c r="D51" s="152"/>
    </row>
    <row r="52" spans="3:4">
      <c r="C52" s="152"/>
      <c r="D52" s="152"/>
    </row>
    <row r="53" spans="3:4">
      <c r="C53" s="152"/>
      <c r="D53" s="152"/>
    </row>
    <row r="54" spans="3:4">
      <c r="C54" s="152"/>
      <c r="D54" s="152"/>
    </row>
    <row r="55" spans="3:4">
      <c r="C55" s="152"/>
      <c r="D55" s="152"/>
    </row>
    <row r="56" spans="3:4">
      <c r="C56" s="152"/>
      <c r="D56" s="152"/>
    </row>
    <row r="57" spans="3:4">
      <c r="C57" s="152"/>
      <c r="D57" s="152"/>
    </row>
    <row r="58" spans="3:4">
      <c r="C58" s="152"/>
      <c r="D58" s="152"/>
    </row>
    <row r="59" spans="3:4">
      <c r="C59" s="152"/>
      <c r="D59" s="152"/>
    </row>
    <row r="60" spans="3:4">
      <c r="C60" s="152"/>
      <c r="D60" s="152"/>
    </row>
    <row r="61" spans="3:4">
      <c r="C61" s="152"/>
      <c r="D61" s="152"/>
    </row>
    <row r="62" spans="3:4">
      <c r="C62" s="152"/>
      <c r="D62" s="152"/>
    </row>
    <row r="63" spans="3:4">
      <c r="C63" s="152"/>
      <c r="D63" s="152"/>
    </row>
    <row r="64" spans="3:4">
      <c r="C64" s="152"/>
      <c r="D64" s="152"/>
    </row>
    <row r="65" spans="3:4">
      <c r="C65" s="152"/>
      <c r="D65" s="152"/>
    </row>
    <row r="66" spans="3:4">
      <c r="C66" s="152"/>
      <c r="D66" s="152"/>
    </row>
    <row r="67" spans="3:4">
      <c r="C67" s="152"/>
      <c r="D67" s="152"/>
    </row>
    <row r="68" spans="3:4">
      <c r="C68" s="152"/>
      <c r="D68" s="152"/>
    </row>
    <row r="69" spans="3:4">
      <c r="C69" s="152"/>
      <c r="D69" s="152"/>
    </row>
    <row r="70" spans="3:4">
      <c r="C70" s="152"/>
      <c r="D70" s="152"/>
    </row>
    <row r="71" spans="3:4">
      <c r="C71" s="152"/>
      <c r="D71" s="152"/>
    </row>
    <row r="72" spans="3:4">
      <c r="C72" s="152"/>
      <c r="D72" s="152"/>
    </row>
    <row r="73" spans="3:4">
      <c r="C73" s="152"/>
      <c r="D73" s="152"/>
    </row>
    <row r="74" spans="3:4">
      <c r="C74" s="152"/>
      <c r="D74" s="152"/>
    </row>
    <row r="75" spans="3:4">
      <c r="C75" s="152"/>
      <c r="D75" s="152"/>
    </row>
    <row r="76" spans="3:4">
      <c r="C76" s="152"/>
      <c r="D76" s="152"/>
    </row>
    <row r="77" spans="3:4">
      <c r="C77" s="152"/>
      <c r="D77" s="152"/>
    </row>
    <row r="78" spans="3:4">
      <c r="C78" s="152"/>
      <c r="D78" s="152"/>
    </row>
    <row r="79" spans="3:4">
      <c r="C79" s="152"/>
      <c r="D79" s="152"/>
    </row>
    <row r="80" spans="3:4">
      <c r="C80" s="152"/>
      <c r="D80" s="152"/>
    </row>
    <row r="81" spans="3:4">
      <c r="C81" s="152"/>
      <c r="D81" s="152"/>
    </row>
    <row r="82" spans="3:4">
      <c r="C82" s="152"/>
      <c r="D82" s="152"/>
    </row>
    <row r="83" spans="3:4">
      <c r="C83" s="152"/>
      <c r="D83" s="152"/>
    </row>
    <row r="84" spans="3:4">
      <c r="C84" s="152"/>
      <c r="D84" s="152"/>
    </row>
    <row r="85" spans="3:4">
      <c r="C85" s="152"/>
      <c r="D85" s="152"/>
    </row>
    <row r="86" spans="3:4">
      <c r="C86" s="152"/>
      <c r="D86" s="152"/>
    </row>
    <row r="87" spans="3:4">
      <c r="C87" s="152"/>
      <c r="D87" s="152"/>
    </row>
    <row r="88" spans="3:4">
      <c r="C88" s="152"/>
      <c r="D88" s="152"/>
    </row>
    <row r="89" spans="3:4">
      <c r="C89" s="152"/>
      <c r="D89" s="152"/>
    </row>
    <row r="90" spans="3:4">
      <c r="C90" s="152"/>
      <c r="D90" s="152"/>
    </row>
    <row r="91" spans="3:4">
      <c r="C91" s="152"/>
      <c r="D91" s="152"/>
    </row>
    <row r="92" spans="3:4">
      <c r="C92" s="152"/>
      <c r="D92" s="152"/>
    </row>
    <row r="93" spans="3:4">
      <c r="C93" s="152"/>
      <c r="D93" s="152"/>
    </row>
    <row r="94" spans="3:4">
      <c r="C94" s="152"/>
      <c r="D94" s="152"/>
    </row>
    <row r="95" spans="3:4">
      <c r="C95" s="152"/>
      <c r="D95" s="152"/>
    </row>
    <row r="96" spans="3:4">
      <c r="C96" s="152"/>
      <c r="D96" s="152"/>
    </row>
    <row r="97" spans="3:4">
      <c r="C97" s="152"/>
      <c r="D97" s="152"/>
    </row>
    <row r="98" spans="3:4">
      <c r="C98" s="152"/>
      <c r="D98" s="152"/>
    </row>
    <row r="99" spans="3:4">
      <c r="C99" s="152"/>
      <c r="D99" s="152"/>
    </row>
    <row r="100" spans="3:4">
      <c r="C100" s="152"/>
      <c r="D100" s="152"/>
    </row>
    <row r="101" spans="3:4">
      <c r="C101" s="152"/>
      <c r="D101" s="152"/>
    </row>
    <row r="102" spans="3:4">
      <c r="C102" s="152"/>
      <c r="D102" s="152"/>
    </row>
    <row r="103" spans="3:4">
      <c r="C103" s="152"/>
      <c r="D103" s="152"/>
    </row>
    <row r="104" spans="3:4">
      <c r="C104" s="152"/>
      <c r="D104" s="152"/>
    </row>
    <row r="105" spans="3:4">
      <c r="C105" s="152"/>
      <c r="D105" s="152"/>
    </row>
    <row r="106" spans="3:4">
      <c r="C106" s="152"/>
      <c r="D106" s="152"/>
    </row>
    <row r="107" spans="3:4">
      <c r="C107" s="152"/>
      <c r="D107" s="152"/>
    </row>
    <row r="108" spans="3:4">
      <c r="C108" s="152"/>
      <c r="D108" s="152"/>
    </row>
    <row r="109" spans="3:4">
      <c r="C109" s="152"/>
      <c r="D109" s="152"/>
    </row>
    <row r="110" spans="3:4">
      <c r="C110" s="152"/>
      <c r="D110" s="152"/>
    </row>
    <row r="111" spans="3:4">
      <c r="C111" s="152"/>
      <c r="D111" s="152"/>
    </row>
    <row r="112" spans="3:4">
      <c r="C112" s="152"/>
      <c r="D112" s="152"/>
    </row>
    <row r="113" spans="3:4">
      <c r="C113" s="152"/>
      <c r="D113" s="152"/>
    </row>
    <row r="114" spans="3:4">
      <c r="C114" s="152"/>
      <c r="D114" s="152"/>
    </row>
    <row r="115" spans="3:4">
      <c r="C115" s="152"/>
      <c r="D115" s="152"/>
    </row>
    <row r="116" spans="3:4">
      <c r="C116" s="152"/>
      <c r="D116" s="152"/>
    </row>
    <row r="117" spans="3:4">
      <c r="C117" s="152"/>
      <c r="D117" s="152"/>
    </row>
    <row r="118" spans="3:4">
      <c r="C118" s="152"/>
      <c r="D118" s="152"/>
    </row>
    <row r="119" spans="3:4">
      <c r="C119" s="152"/>
      <c r="D119" s="152"/>
    </row>
    <row r="120" spans="3:4">
      <c r="C120" s="152"/>
      <c r="D120" s="152"/>
    </row>
    <row r="121" spans="3:4">
      <c r="C121" s="152"/>
      <c r="D121" s="152"/>
    </row>
    <row r="122" spans="3:4">
      <c r="C122" s="152"/>
      <c r="D122" s="152"/>
    </row>
    <row r="123" spans="3:4">
      <c r="C123" s="152"/>
      <c r="D123" s="152"/>
    </row>
    <row r="124" spans="3:4">
      <c r="C124" s="152"/>
      <c r="D124" s="152"/>
    </row>
    <row r="125" spans="3:4">
      <c r="C125" s="152"/>
      <c r="D125" s="152"/>
    </row>
    <row r="126" spans="3:4">
      <c r="C126" s="152"/>
      <c r="D126" s="152"/>
    </row>
    <row r="127" spans="3:4">
      <c r="C127" s="152"/>
      <c r="D127" s="152"/>
    </row>
    <row r="128" spans="3:4">
      <c r="C128" s="152"/>
      <c r="D128" s="152"/>
    </row>
    <row r="129" spans="3:4">
      <c r="C129" s="152"/>
      <c r="D129" s="152"/>
    </row>
    <row r="130" spans="3:4">
      <c r="C130" s="152"/>
      <c r="D130" s="152"/>
    </row>
    <row r="131" spans="3:4">
      <c r="C131" s="152"/>
      <c r="D131" s="152"/>
    </row>
    <row r="132" spans="3:4">
      <c r="C132" s="152"/>
      <c r="D132" s="152"/>
    </row>
    <row r="133" spans="3:4">
      <c r="C133" s="152"/>
      <c r="D133" s="152"/>
    </row>
    <row r="134" spans="3:4">
      <c r="C134" s="152"/>
      <c r="D134" s="152"/>
    </row>
    <row r="135" spans="3:4">
      <c r="C135" s="152"/>
      <c r="D135" s="152"/>
    </row>
    <row r="136" spans="3:4">
      <c r="C136" s="152"/>
      <c r="D136" s="152"/>
    </row>
    <row r="137" spans="3:4">
      <c r="C137" s="152"/>
      <c r="D137" s="152"/>
    </row>
    <row r="138" spans="3:4">
      <c r="C138" s="152"/>
      <c r="D138" s="152"/>
    </row>
    <row r="139" spans="3:4">
      <c r="C139" s="152"/>
      <c r="D139" s="152"/>
    </row>
    <row r="140" spans="3:4">
      <c r="C140" s="152"/>
      <c r="D140" s="152"/>
    </row>
    <row r="141" spans="3:4">
      <c r="C141" s="152"/>
      <c r="D141" s="152"/>
    </row>
    <row r="142" spans="3:4">
      <c r="C142" s="152"/>
      <c r="D142" s="152"/>
    </row>
    <row r="143" spans="3:4">
      <c r="C143" s="152"/>
      <c r="D143" s="152"/>
    </row>
    <row r="144" spans="3:4">
      <c r="C144" s="152"/>
      <c r="D144" s="152"/>
    </row>
    <row r="145" spans="3:4">
      <c r="C145" s="152"/>
      <c r="D145" s="152"/>
    </row>
    <row r="146" spans="3:4">
      <c r="C146" s="152"/>
      <c r="D146" s="152"/>
    </row>
    <row r="147" spans="3:4">
      <c r="C147" s="152"/>
      <c r="D147" s="152"/>
    </row>
    <row r="148" spans="3:4">
      <c r="C148" s="152"/>
      <c r="D148" s="152"/>
    </row>
    <row r="149" spans="3:4">
      <c r="C149" s="152"/>
      <c r="D149" s="152"/>
    </row>
    <row r="150" spans="3:4">
      <c r="C150" s="152"/>
      <c r="D150" s="152"/>
    </row>
    <row r="151" spans="3:4">
      <c r="C151" s="152"/>
      <c r="D151" s="152"/>
    </row>
    <row r="152" spans="3:4">
      <c r="C152" s="152"/>
      <c r="D152" s="152"/>
    </row>
    <row r="153" spans="3:4">
      <c r="C153" s="152"/>
      <c r="D153" s="152"/>
    </row>
    <row r="154" spans="3:4">
      <c r="C154" s="152"/>
      <c r="D154" s="152"/>
    </row>
    <row r="155" spans="3:4">
      <c r="C155" s="152"/>
      <c r="D155" s="152"/>
    </row>
    <row r="156" spans="3:4">
      <c r="C156" s="152"/>
      <c r="D156" s="152"/>
    </row>
    <row r="157" spans="3:4">
      <c r="C157" s="152"/>
      <c r="D157" s="152"/>
    </row>
    <row r="158" spans="3:4">
      <c r="C158" s="152"/>
      <c r="D158" s="152"/>
    </row>
    <row r="159" spans="3:4">
      <c r="C159" s="152"/>
      <c r="D159" s="152"/>
    </row>
    <row r="160" spans="3:4">
      <c r="C160" s="152"/>
      <c r="D160" s="152"/>
    </row>
    <row r="161" spans="3:4">
      <c r="C161" s="152"/>
      <c r="D161" s="152"/>
    </row>
    <row r="162" spans="3:4">
      <c r="C162" s="152"/>
      <c r="D162" s="152"/>
    </row>
    <row r="163" spans="3:4">
      <c r="C163" s="152"/>
      <c r="D163" s="152"/>
    </row>
    <row r="164" spans="3:4">
      <c r="C164" s="152"/>
      <c r="D164" s="152"/>
    </row>
    <row r="165" spans="3:4">
      <c r="C165" s="152"/>
      <c r="D165" s="152"/>
    </row>
    <row r="166" spans="3:4">
      <c r="C166" s="152"/>
      <c r="D166" s="152"/>
    </row>
    <row r="167" spans="3:4">
      <c r="C167" s="152"/>
      <c r="D167" s="152"/>
    </row>
    <row r="168" spans="3:4">
      <c r="C168" s="152"/>
      <c r="D168" s="152"/>
    </row>
    <row r="169" spans="3:4">
      <c r="C169" s="152"/>
      <c r="D169" s="152"/>
    </row>
    <row r="170" spans="3:4">
      <c r="C170" s="152"/>
      <c r="D170" s="152"/>
    </row>
    <row r="171" spans="3:4">
      <c r="C171" s="152"/>
      <c r="D171" s="152"/>
    </row>
    <row r="172" spans="3:4">
      <c r="C172" s="152"/>
      <c r="D172" s="152"/>
    </row>
    <row r="173" spans="3:4">
      <c r="C173" s="152"/>
      <c r="D173" s="152"/>
    </row>
    <row r="174" spans="3:4">
      <c r="C174" s="152"/>
      <c r="D174" s="152"/>
    </row>
    <row r="175" spans="3:4">
      <c r="C175" s="152"/>
      <c r="D175" s="152"/>
    </row>
    <row r="176" spans="3:4">
      <c r="C176" s="152"/>
      <c r="D176" s="152"/>
    </row>
    <row r="177" spans="3:4">
      <c r="C177" s="152"/>
      <c r="D177" s="152"/>
    </row>
    <row r="178" spans="3:4">
      <c r="C178" s="152"/>
      <c r="D178" s="152"/>
    </row>
    <row r="179" spans="3:4">
      <c r="C179" s="152"/>
      <c r="D179" s="152"/>
    </row>
    <row r="180" spans="3:4">
      <c r="C180" s="152"/>
      <c r="D180" s="152"/>
    </row>
    <row r="181" spans="3:4">
      <c r="C181" s="152"/>
      <c r="D181" s="152"/>
    </row>
    <row r="182" spans="3:4">
      <c r="C182" s="152"/>
      <c r="D182" s="152"/>
    </row>
    <row r="183" spans="3:4">
      <c r="C183" s="152"/>
      <c r="D183" s="152"/>
    </row>
    <row r="184" spans="3:4">
      <c r="C184" s="152"/>
      <c r="D184" s="152"/>
    </row>
    <row r="185" spans="3:4">
      <c r="C185" s="152"/>
      <c r="D185" s="152"/>
    </row>
    <row r="186" spans="3:4">
      <c r="C186" s="152"/>
      <c r="D186" s="152"/>
    </row>
    <row r="187" spans="3:4">
      <c r="C187" s="152"/>
      <c r="D187" s="152"/>
    </row>
    <row r="188" spans="3:4">
      <c r="C188" s="152"/>
      <c r="D188" s="152"/>
    </row>
    <row r="189" spans="3:4">
      <c r="C189" s="152"/>
      <c r="D189" s="152"/>
    </row>
    <row r="190" spans="3:4">
      <c r="C190" s="152"/>
      <c r="D190" s="152"/>
    </row>
    <row r="191" spans="3:4">
      <c r="C191" s="152"/>
      <c r="D191" s="152"/>
    </row>
    <row r="192" spans="3:4">
      <c r="C192" s="152"/>
      <c r="D192" s="152"/>
    </row>
    <row r="193" spans="3:4">
      <c r="C193" s="152"/>
      <c r="D193" s="152"/>
    </row>
    <row r="194" spans="3:4">
      <c r="C194" s="152"/>
      <c r="D194" s="152"/>
    </row>
    <row r="195" spans="3:4">
      <c r="C195" s="152"/>
      <c r="D195" s="152"/>
    </row>
    <row r="196" spans="3:4">
      <c r="C196" s="152"/>
      <c r="D196" s="152"/>
    </row>
    <row r="197" spans="3:4">
      <c r="C197" s="152"/>
      <c r="D197" s="152"/>
    </row>
    <row r="198" spans="3:4">
      <c r="C198" s="152"/>
      <c r="D198" s="152"/>
    </row>
    <row r="199" spans="3:4">
      <c r="C199" s="152"/>
      <c r="D199" s="152"/>
    </row>
    <row r="200" spans="3:4">
      <c r="C200" s="152"/>
      <c r="D200" s="152"/>
    </row>
    <row r="201" spans="3:4">
      <c r="C201" s="152"/>
      <c r="D201" s="152"/>
    </row>
    <row r="202" spans="3:4">
      <c r="C202" s="152"/>
      <c r="D202" s="152"/>
    </row>
    <row r="203" spans="3:4">
      <c r="C203" s="152"/>
      <c r="D203" s="152"/>
    </row>
    <row r="204" spans="3:4">
      <c r="C204" s="152"/>
      <c r="D204" s="152"/>
    </row>
    <row r="205" spans="3:4">
      <c r="C205" s="152"/>
      <c r="D205" s="152"/>
    </row>
    <row r="206" spans="3:4">
      <c r="C206" s="152"/>
      <c r="D206" s="152"/>
    </row>
    <row r="207" spans="3:4">
      <c r="C207" s="152"/>
      <c r="D207" s="152"/>
    </row>
    <row r="208" spans="3:4">
      <c r="C208" s="152"/>
      <c r="D208" s="152"/>
    </row>
    <row r="209" spans="3:4">
      <c r="C209" s="152"/>
      <c r="D209" s="152"/>
    </row>
    <row r="210" spans="3:4">
      <c r="C210" s="152"/>
      <c r="D210" s="152"/>
    </row>
    <row r="211" spans="3:4">
      <c r="C211" s="152"/>
      <c r="D211" s="152"/>
    </row>
    <row r="212" spans="3:4">
      <c r="C212" s="152"/>
      <c r="D212" s="152"/>
    </row>
    <row r="213" spans="3:4">
      <c r="C213" s="152"/>
      <c r="D213" s="152"/>
    </row>
    <row r="214" spans="3:4">
      <c r="C214" s="152"/>
      <c r="D214" s="152"/>
    </row>
    <row r="215" spans="3:4">
      <c r="C215" s="152"/>
      <c r="D215" s="152"/>
    </row>
    <row r="216" spans="3:4">
      <c r="C216" s="152"/>
      <c r="D216" s="152"/>
    </row>
    <row r="217" spans="3:4">
      <c r="C217" s="152"/>
      <c r="D217" s="152"/>
    </row>
    <row r="218" spans="3:4">
      <c r="C218" s="152"/>
      <c r="D218" s="152"/>
    </row>
    <row r="219" spans="3:4">
      <c r="C219" s="152"/>
      <c r="D219" s="152"/>
    </row>
    <row r="220" spans="3:4">
      <c r="C220" s="152"/>
      <c r="D220" s="152"/>
    </row>
    <row r="221" spans="3:4">
      <c r="C221" s="152"/>
      <c r="D221" s="152"/>
    </row>
    <row r="222" spans="3:4">
      <c r="C222" s="152"/>
      <c r="D222" s="152"/>
    </row>
    <row r="223" spans="3:4">
      <c r="C223" s="152"/>
      <c r="D223" s="152"/>
    </row>
    <row r="224" spans="3:4">
      <c r="C224" s="152"/>
      <c r="D224" s="152"/>
    </row>
    <row r="225" spans="3:4">
      <c r="C225" s="152"/>
      <c r="D225" s="152"/>
    </row>
    <row r="226" spans="3:4">
      <c r="C226" s="152"/>
      <c r="D226" s="152"/>
    </row>
    <row r="227" spans="3:4">
      <c r="C227" s="152"/>
      <c r="D227" s="152"/>
    </row>
    <row r="228" spans="3:4">
      <c r="C228" s="152"/>
      <c r="D228" s="152"/>
    </row>
    <row r="229" spans="3:4">
      <c r="C229" s="152"/>
      <c r="D229" s="152"/>
    </row>
    <row r="230" spans="3:4">
      <c r="C230" s="152"/>
      <c r="D230" s="152"/>
    </row>
    <row r="231" spans="3:4">
      <c r="C231" s="152"/>
      <c r="D231" s="152"/>
    </row>
    <row r="232" spans="3:4">
      <c r="C232" s="152"/>
      <c r="D232" s="152"/>
    </row>
    <row r="233" spans="3:4">
      <c r="C233" s="152"/>
      <c r="D233" s="152"/>
    </row>
    <row r="234" spans="3:4">
      <c r="C234" s="152"/>
      <c r="D234" s="152"/>
    </row>
    <row r="235" spans="3:4">
      <c r="C235" s="152"/>
      <c r="D235" s="152"/>
    </row>
    <row r="236" spans="3:4">
      <c r="C236" s="152"/>
      <c r="D236" s="152"/>
    </row>
    <row r="237" spans="3:4">
      <c r="C237" s="152"/>
      <c r="D237" s="152"/>
    </row>
    <row r="238" spans="3:4">
      <c r="C238" s="152"/>
      <c r="D238" s="152"/>
    </row>
    <row r="239" spans="3:4">
      <c r="C239" s="152"/>
      <c r="D239" s="152"/>
    </row>
    <row r="240" spans="3:4">
      <c r="C240" s="152"/>
      <c r="D240" s="152"/>
    </row>
    <row r="241" spans="3:4">
      <c r="C241" s="152"/>
      <c r="D241" s="152"/>
    </row>
    <row r="242" spans="3:4">
      <c r="C242" s="152"/>
      <c r="D242" s="152"/>
    </row>
    <row r="243" spans="3:4">
      <c r="C243" s="152"/>
      <c r="D243" s="152"/>
    </row>
    <row r="244" spans="3:4">
      <c r="C244" s="152"/>
      <c r="D244" s="152"/>
    </row>
    <row r="245" spans="3:4">
      <c r="C245" s="152"/>
      <c r="D245" s="152"/>
    </row>
    <row r="246" spans="3:4">
      <c r="C246" s="152"/>
      <c r="D246" s="152"/>
    </row>
    <row r="247" spans="3:4">
      <c r="C247" s="152"/>
      <c r="D247" s="152"/>
    </row>
    <row r="248" spans="3:4">
      <c r="C248" s="152"/>
      <c r="D248" s="152"/>
    </row>
    <row r="249" spans="3:4">
      <c r="C249" s="152"/>
      <c r="D249" s="152"/>
    </row>
    <row r="250" spans="3:4">
      <c r="C250" s="152"/>
      <c r="D250" s="152"/>
    </row>
    <row r="251" spans="3:4">
      <c r="C251" s="152"/>
      <c r="D251" s="152"/>
    </row>
    <row r="252" spans="3:4">
      <c r="C252" s="152"/>
      <c r="D252" s="152"/>
    </row>
    <row r="253" spans="3:4">
      <c r="C253" s="152"/>
      <c r="D253" s="152"/>
    </row>
    <row r="254" spans="3:4">
      <c r="C254" s="152"/>
      <c r="D254" s="152"/>
    </row>
    <row r="255" spans="3:4">
      <c r="C255" s="152"/>
      <c r="D255" s="152"/>
    </row>
    <row r="256" spans="3:4">
      <c r="C256" s="152"/>
      <c r="D256" s="152"/>
    </row>
    <row r="257" spans="3:4">
      <c r="C257" s="152"/>
      <c r="D257" s="152"/>
    </row>
    <row r="258" spans="3:4">
      <c r="C258" s="152"/>
      <c r="D258" s="152"/>
    </row>
    <row r="259" spans="3:4">
      <c r="C259" s="152"/>
      <c r="D259" s="152"/>
    </row>
    <row r="260" spans="3:4">
      <c r="C260" s="152"/>
      <c r="D260" s="152"/>
    </row>
    <row r="261" spans="3:4">
      <c r="C261" s="152"/>
      <c r="D261" s="152"/>
    </row>
    <row r="262" spans="3:4">
      <c r="C262" s="152"/>
      <c r="D262" s="152"/>
    </row>
    <row r="263" spans="3:4">
      <c r="C263" s="152"/>
      <c r="D263" s="152"/>
    </row>
    <row r="264" spans="3:4">
      <c r="C264" s="152"/>
      <c r="D264" s="152"/>
    </row>
    <row r="265" spans="3:4">
      <c r="C265" s="152"/>
      <c r="D265" s="152"/>
    </row>
    <row r="266" spans="3:4">
      <c r="C266" s="152"/>
      <c r="D266" s="152"/>
    </row>
    <row r="267" spans="3:4">
      <c r="C267" s="152"/>
      <c r="D267" s="152"/>
    </row>
    <row r="268" spans="3:4">
      <c r="C268" s="152"/>
      <c r="D268" s="152"/>
    </row>
    <row r="269" spans="3:4">
      <c r="C269" s="152"/>
      <c r="D269" s="152"/>
    </row>
    <row r="270" spans="3:4">
      <c r="C270" s="152"/>
      <c r="D270" s="152"/>
    </row>
    <row r="271" spans="3:4">
      <c r="C271" s="152"/>
      <c r="D271" s="152"/>
    </row>
    <row r="272" spans="3:4">
      <c r="C272" s="152"/>
      <c r="D272" s="152"/>
    </row>
    <row r="273" spans="3:4">
      <c r="C273" s="152"/>
      <c r="D273" s="152"/>
    </row>
    <row r="274" spans="3:4">
      <c r="C274" s="152"/>
      <c r="D274" s="152"/>
    </row>
    <row r="275" spans="3:4">
      <c r="C275" s="152"/>
      <c r="D275" s="152"/>
    </row>
    <row r="276" spans="3:4">
      <c r="C276" s="152"/>
      <c r="D276" s="152"/>
    </row>
    <row r="277" spans="3:4">
      <c r="C277" s="152"/>
      <c r="D277" s="152"/>
    </row>
    <row r="278" spans="3:4">
      <c r="C278" s="152"/>
      <c r="D278" s="152"/>
    </row>
    <row r="279" spans="3:4">
      <c r="C279" s="152"/>
      <c r="D279" s="152"/>
    </row>
    <row r="280" spans="3:4">
      <c r="C280" s="152"/>
      <c r="D280" s="152"/>
    </row>
    <row r="281" spans="3:4">
      <c r="C281" s="152"/>
      <c r="D281" s="152"/>
    </row>
    <row r="282" spans="3:4">
      <c r="C282" s="152"/>
      <c r="D282" s="152"/>
    </row>
    <row r="283" spans="3:4">
      <c r="C283" s="152"/>
      <c r="D283" s="152"/>
    </row>
    <row r="284" spans="3:4">
      <c r="C284" s="152"/>
      <c r="D284" s="152"/>
    </row>
    <row r="285" spans="3:4">
      <c r="C285" s="152"/>
      <c r="D285" s="152"/>
    </row>
    <row r="286" spans="3:4">
      <c r="C286" s="152"/>
      <c r="D286" s="152"/>
    </row>
    <row r="287" spans="3:4">
      <c r="C287" s="152"/>
      <c r="D287" s="152"/>
    </row>
    <row r="288" spans="3:4">
      <c r="C288" s="152"/>
      <c r="D288" s="152"/>
    </row>
    <row r="289" spans="3:4">
      <c r="C289" s="152"/>
      <c r="D289" s="152"/>
    </row>
    <row r="290" spans="3:4">
      <c r="C290" s="152"/>
      <c r="D290" s="152"/>
    </row>
    <row r="291" spans="3:4">
      <c r="C291" s="152"/>
      <c r="D291" s="152"/>
    </row>
    <row r="292" spans="3:4">
      <c r="C292" s="152"/>
      <c r="D292" s="152"/>
    </row>
    <row r="293" spans="3:4">
      <c r="C293" s="152"/>
      <c r="D293" s="152"/>
    </row>
    <row r="294" spans="3:4">
      <c r="C294" s="152"/>
      <c r="D294" s="152"/>
    </row>
    <row r="295" spans="3:4">
      <c r="C295" s="152"/>
      <c r="D295" s="152"/>
    </row>
    <row r="296" spans="3:4">
      <c r="C296" s="152"/>
      <c r="D296" s="152"/>
    </row>
    <row r="297" spans="3:4">
      <c r="C297" s="152"/>
      <c r="D297" s="152"/>
    </row>
    <row r="298" spans="3:4">
      <c r="C298" s="152"/>
      <c r="D298" s="152"/>
    </row>
    <row r="299" spans="3:4">
      <c r="C299" s="152"/>
      <c r="D299" s="152"/>
    </row>
    <row r="300" spans="3:4">
      <c r="C300" s="152"/>
      <c r="D300" s="152"/>
    </row>
    <row r="301" spans="3:4">
      <c r="C301" s="152"/>
      <c r="D301" s="152"/>
    </row>
    <row r="302" spans="3:4">
      <c r="C302" s="152"/>
      <c r="D302" s="152"/>
    </row>
    <row r="303" spans="3:4">
      <c r="C303" s="152"/>
      <c r="D303" s="152"/>
    </row>
    <row r="304" spans="3:4">
      <c r="C304" s="152"/>
      <c r="D304" s="152"/>
    </row>
    <row r="305" spans="3:4">
      <c r="C305" s="152"/>
      <c r="D305" s="152"/>
    </row>
    <row r="306" spans="3:4">
      <c r="C306" s="152"/>
      <c r="D306" s="152"/>
    </row>
    <row r="307" spans="3:4">
      <c r="C307" s="152"/>
      <c r="D307" s="152"/>
    </row>
    <row r="308" spans="3:4">
      <c r="C308" s="152"/>
      <c r="D308" s="152"/>
    </row>
    <row r="309" spans="3:4">
      <c r="C309" s="152"/>
      <c r="D309" s="152"/>
    </row>
    <row r="310" spans="3:4">
      <c r="C310" s="152"/>
      <c r="D310" s="152"/>
    </row>
    <row r="311" spans="3:4">
      <c r="C311" s="152"/>
      <c r="D311" s="152"/>
    </row>
    <row r="312" spans="3:4">
      <c r="C312" s="152"/>
      <c r="D312" s="152"/>
    </row>
    <row r="313" spans="3:4">
      <c r="C313" s="152"/>
      <c r="D313" s="152"/>
    </row>
    <row r="314" spans="3:4">
      <c r="C314" s="152"/>
      <c r="D314" s="152"/>
    </row>
    <row r="315" spans="3:4">
      <c r="C315" s="152"/>
      <c r="D315" s="152"/>
    </row>
    <row r="316" spans="3:4">
      <c r="C316" s="152"/>
      <c r="D316" s="152"/>
    </row>
    <row r="317" spans="3:4">
      <c r="C317" s="152"/>
      <c r="D317" s="152"/>
    </row>
    <row r="318" spans="3:4">
      <c r="C318" s="152"/>
      <c r="D318" s="152"/>
    </row>
    <row r="319" spans="3:4">
      <c r="C319" s="152"/>
      <c r="D319" s="152"/>
    </row>
    <row r="320" spans="3:4">
      <c r="C320" s="152"/>
      <c r="D320" s="152"/>
    </row>
    <row r="321" spans="3:4">
      <c r="C321" s="152"/>
      <c r="D321" s="152"/>
    </row>
    <row r="322" spans="3:4">
      <c r="C322" s="152"/>
      <c r="D322" s="152"/>
    </row>
    <row r="323" spans="3:4">
      <c r="C323" s="152"/>
      <c r="D323" s="152"/>
    </row>
    <row r="324" spans="3:4">
      <c r="C324" s="152"/>
      <c r="D324" s="152"/>
    </row>
    <row r="325" spans="3:4">
      <c r="C325" s="152"/>
      <c r="D325" s="152"/>
    </row>
    <row r="326" spans="3:4">
      <c r="C326" s="152"/>
      <c r="D326" s="152"/>
    </row>
    <row r="327" spans="3:4">
      <c r="C327" s="152"/>
      <c r="D327" s="152"/>
    </row>
    <row r="328" spans="3:4">
      <c r="C328" s="152"/>
      <c r="D328" s="152"/>
    </row>
    <row r="329" spans="3:4">
      <c r="C329" s="152"/>
      <c r="D329" s="152"/>
    </row>
    <row r="330" spans="3:4">
      <c r="C330" s="152"/>
      <c r="D330" s="152"/>
    </row>
    <row r="331" spans="3:4">
      <c r="C331" s="152"/>
      <c r="D331" s="152"/>
    </row>
    <row r="332" spans="3:4">
      <c r="C332" s="152"/>
      <c r="D332" s="152"/>
    </row>
    <row r="333" spans="3:4">
      <c r="C333" s="152"/>
      <c r="D333" s="152"/>
    </row>
    <row r="334" spans="3:4">
      <c r="C334" s="152"/>
      <c r="D334" s="152"/>
    </row>
    <row r="335" spans="3:4">
      <c r="C335" s="152"/>
      <c r="D335" s="152"/>
    </row>
    <row r="336" spans="3:4">
      <c r="C336" s="152"/>
      <c r="D336" s="152"/>
    </row>
    <row r="337" spans="3:4">
      <c r="C337" s="152"/>
      <c r="D337" s="152"/>
    </row>
    <row r="338" spans="3:4">
      <c r="C338" s="152"/>
      <c r="D338" s="152"/>
    </row>
    <row r="339" spans="3:4">
      <c r="C339" s="152"/>
      <c r="D339" s="152"/>
    </row>
    <row r="340" spans="3:4">
      <c r="C340" s="152"/>
      <c r="D340" s="152"/>
    </row>
    <row r="341" spans="3:4">
      <c r="C341" s="152"/>
      <c r="D341" s="152"/>
    </row>
    <row r="342" spans="3:4">
      <c r="C342" s="152"/>
      <c r="D342" s="152"/>
    </row>
    <row r="343" spans="3:4">
      <c r="C343" s="152"/>
      <c r="D343" s="152"/>
    </row>
    <row r="344" spans="3:4">
      <c r="C344" s="152"/>
      <c r="D344" s="152"/>
    </row>
    <row r="345" spans="3:4">
      <c r="C345" s="152"/>
      <c r="D345" s="152"/>
    </row>
    <row r="346" spans="3:4">
      <c r="C346" s="152"/>
      <c r="D346" s="152"/>
    </row>
    <row r="347" spans="3:4">
      <c r="C347" s="152"/>
      <c r="D347" s="152"/>
    </row>
    <row r="348" spans="3:4">
      <c r="C348" s="152"/>
      <c r="D348" s="152"/>
    </row>
    <row r="349" spans="3:4">
      <c r="C349" s="152"/>
      <c r="D349" s="152"/>
    </row>
    <row r="350" spans="3:4">
      <c r="C350" s="152"/>
      <c r="D350" s="152"/>
    </row>
    <row r="351" spans="3:4">
      <c r="C351" s="152"/>
      <c r="D351" s="152"/>
    </row>
    <row r="352" spans="3:4">
      <c r="C352" s="152"/>
      <c r="D352" s="152"/>
    </row>
    <row r="353" spans="3:4">
      <c r="C353" s="152"/>
      <c r="D353" s="152"/>
    </row>
    <row r="354" spans="3:4">
      <c r="C354" s="152"/>
      <c r="D354" s="152"/>
    </row>
    <row r="355" spans="3:4">
      <c r="C355" s="152"/>
      <c r="D355" s="152"/>
    </row>
    <row r="356" spans="3:4">
      <c r="C356" s="152"/>
      <c r="D356" s="152"/>
    </row>
    <row r="357" spans="3:4">
      <c r="C357" s="152"/>
      <c r="D357" s="152"/>
    </row>
    <row r="358" spans="3:4">
      <c r="C358" s="152"/>
      <c r="D358" s="152"/>
    </row>
    <row r="359" spans="3:4">
      <c r="C359" s="152"/>
      <c r="D359" s="152"/>
    </row>
    <row r="360" spans="3:4">
      <c r="C360" s="152"/>
      <c r="D360" s="152"/>
    </row>
    <row r="361" spans="3:4">
      <c r="C361" s="152"/>
      <c r="D361" s="152"/>
    </row>
    <row r="362" spans="3:4">
      <c r="C362" s="152"/>
      <c r="D362" s="152"/>
    </row>
    <row r="363" spans="3:4">
      <c r="C363" s="152"/>
      <c r="D363" s="152"/>
    </row>
    <row r="364" spans="3:4">
      <c r="C364" s="152"/>
      <c r="D364" s="152"/>
    </row>
    <row r="365" spans="3:4">
      <c r="C365" s="152"/>
      <c r="D365" s="152"/>
    </row>
    <row r="366" spans="3:4">
      <c r="C366" s="152"/>
      <c r="D366" s="152"/>
    </row>
    <row r="367" spans="3:4">
      <c r="C367" s="152"/>
      <c r="D367" s="152"/>
    </row>
    <row r="368" spans="3:4">
      <c r="C368" s="152"/>
      <c r="D368" s="152"/>
    </row>
    <row r="369" spans="3:4">
      <c r="C369" s="152"/>
      <c r="D369" s="152"/>
    </row>
    <row r="370" spans="3:4">
      <c r="C370" s="152"/>
      <c r="D370" s="152"/>
    </row>
    <row r="371" spans="3:4">
      <c r="C371" s="152"/>
      <c r="D371" s="152"/>
    </row>
    <row r="372" spans="3:4">
      <c r="C372" s="152"/>
      <c r="D372" s="152"/>
    </row>
    <row r="373" spans="3:4">
      <c r="C373" s="152"/>
      <c r="D373" s="152"/>
    </row>
    <row r="374" spans="3:4">
      <c r="C374" s="152"/>
      <c r="D374" s="152"/>
    </row>
    <row r="375" spans="3:4">
      <c r="C375" s="152"/>
      <c r="D375" s="152"/>
    </row>
    <row r="376" spans="3:4">
      <c r="C376" s="152"/>
      <c r="D376" s="152"/>
    </row>
    <row r="377" spans="3:4">
      <c r="C377" s="152"/>
      <c r="D377" s="152"/>
    </row>
    <row r="378" spans="3:4">
      <c r="C378" s="152"/>
      <c r="D378" s="152"/>
    </row>
    <row r="379" spans="3:4">
      <c r="C379" s="152"/>
      <c r="D379" s="152"/>
    </row>
    <row r="380" spans="3:4">
      <c r="C380" s="152"/>
      <c r="D380" s="152"/>
    </row>
    <row r="381" spans="3:4">
      <c r="C381" s="152"/>
      <c r="D381" s="152"/>
    </row>
    <row r="382" spans="3:4">
      <c r="C382" s="152"/>
      <c r="D382" s="152"/>
    </row>
    <row r="383" spans="3:4">
      <c r="C383" s="152"/>
      <c r="D383" s="152"/>
    </row>
    <row r="384" spans="3:4">
      <c r="C384" s="152"/>
      <c r="D384" s="152"/>
    </row>
    <row r="385" spans="3:4">
      <c r="C385" s="152"/>
      <c r="D385" s="152"/>
    </row>
    <row r="386" spans="3:4">
      <c r="C386" s="152"/>
      <c r="D386" s="152"/>
    </row>
    <row r="387" spans="3:4">
      <c r="C387" s="152"/>
      <c r="D387" s="152"/>
    </row>
    <row r="388" spans="3:4">
      <c r="C388" s="152"/>
      <c r="D388" s="152"/>
    </row>
    <row r="389" spans="3:4">
      <c r="C389" s="152"/>
      <c r="D389" s="152"/>
    </row>
    <row r="390" spans="3:4">
      <c r="C390" s="152"/>
      <c r="D390" s="152"/>
    </row>
    <row r="391" spans="3:4">
      <c r="C391" s="152"/>
      <c r="D391" s="152"/>
    </row>
    <row r="392" spans="3:4">
      <c r="C392" s="152"/>
      <c r="D392" s="152"/>
    </row>
    <row r="393" spans="3:4">
      <c r="C393" s="152"/>
      <c r="D393" s="152"/>
    </row>
    <row r="394" spans="3:4">
      <c r="C394" s="152"/>
      <c r="D394" s="152"/>
    </row>
    <row r="395" spans="3:4">
      <c r="C395" s="152"/>
      <c r="D395" s="152"/>
    </row>
    <row r="396" spans="3:4">
      <c r="C396" s="152"/>
      <c r="D396" s="152"/>
    </row>
    <row r="397" spans="3:4">
      <c r="C397" s="152"/>
      <c r="D397" s="152"/>
    </row>
    <row r="398" spans="3:4">
      <c r="C398" s="152"/>
      <c r="D398" s="152"/>
    </row>
    <row r="399" spans="3:4">
      <c r="C399" s="152"/>
      <c r="D399" s="152"/>
    </row>
    <row r="400" spans="3:4">
      <c r="C400" s="152"/>
      <c r="D400" s="152"/>
    </row>
    <row r="401" spans="3:4">
      <c r="C401" s="152"/>
      <c r="D401" s="152"/>
    </row>
    <row r="402" spans="3:4">
      <c r="C402" s="152"/>
      <c r="D402" s="152"/>
    </row>
    <row r="403" spans="3:4">
      <c r="C403" s="152"/>
      <c r="D403" s="152"/>
    </row>
    <row r="404" spans="3:4">
      <c r="C404" s="152"/>
      <c r="D404" s="152"/>
    </row>
    <row r="405" spans="3:4">
      <c r="C405" s="152"/>
      <c r="D405" s="152"/>
    </row>
    <row r="406" spans="3:4">
      <c r="C406" s="152"/>
      <c r="D406" s="152"/>
    </row>
    <row r="407" spans="3:4">
      <c r="C407" s="152"/>
      <c r="D407" s="152"/>
    </row>
    <row r="408" spans="3:4">
      <c r="C408" s="152"/>
      <c r="D408" s="152"/>
    </row>
    <row r="409" spans="3:4">
      <c r="C409" s="152"/>
      <c r="D409" s="152"/>
    </row>
    <row r="410" spans="3:4">
      <c r="C410" s="152"/>
      <c r="D410" s="152"/>
    </row>
    <row r="411" spans="3:4">
      <c r="C411" s="152"/>
      <c r="D411" s="152"/>
    </row>
    <row r="412" spans="3:4">
      <c r="C412" s="152"/>
      <c r="D412" s="152"/>
    </row>
    <row r="413" spans="3:4">
      <c r="C413" s="152"/>
      <c r="D413" s="152"/>
    </row>
    <row r="414" spans="3:4">
      <c r="C414" s="152"/>
      <c r="D414" s="152"/>
    </row>
    <row r="415" spans="3:4">
      <c r="C415" s="152"/>
      <c r="D415" s="152"/>
    </row>
    <row r="416" spans="3:4">
      <c r="C416" s="152"/>
      <c r="D416" s="152"/>
    </row>
    <row r="417" spans="3:4">
      <c r="C417" s="152"/>
      <c r="D417" s="152"/>
    </row>
    <row r="418" spans="3:4">
      <c r="C418" s="152"/>
      <c r="D418" s="152"/>
    </row>
    <row r="419" spans="3:4">
      <c r="C419" s="152"/>
      <c r="D419" s="152"/>
    </row>
    <row r="420" spans="3:4">
      <c r="C420" s="152"/>
      <c r="D420" s="152"/>
    </row>
    <row r="421" spans="3:4">
      <c r="C421" s="152"/>
      <c r="D421" s="152"/>
    </row>
    <row r="422" spans="3:4">
      <c r="C422" s="152"/>
      <c r="D422" s="152"/>
    </row>
    <row r="423" spans="3:4">
      <c r="C423" s="152"/>
      <c r="D423" s="152"/>
    </row>
    <row r="424" spans="3:4">
      <c r="C424" s="152"/>
      <c r="D424" s="152"/>
    </row>
    <row r="425" spans="3:4">
      <c r="C425" s="152"/>
      <c r="D425" s="152"/>
    </row>
    <row r="426" spans="3:4">
      <c r="C426" s="152"/>
      <c r="D426" s="152"/>
    </row>
    <row r="427" spans="3:4">
      <c r="C427" s="152"/>
      <c r="D427" s="152"/>
    </row>
    <row r="428" spans="3:4">
      <c r="C428" s="152"/>
      <c r="D428" s="152"/>
    </row>
    <row r="429" spans="3:4">
      <c r="C429" s="152"/>
      <c r="D429" s="152"/>
    </row>
    <row r="430" spans="3:4">
      <c r="C430" s="152"/>
      <c r="D430" s="152"/>
    </row>
    <row r="431" spans="3:4">
      <c r="C431" s="152"/>
      <c r="D431" s="152"/>
    </row>
    <row r="432" spans="3:4">
      <c r="C432" s="152"/>
      <c r="D432" s="152"/>
    </row>
    <row r="433" spans="3:4">
      <c r="C433" s="152"/>
      <c r="D433" s="152"/>
    </row>
    <row r="434" spans="3:4">
      <c r="C434" s="152"/>
      <c r="D434" s="152"/>
    </row>
    <row r="435" spans="3:4">
      <c r="C435" s="152"/>
      <c r="D435" s="152"/>
    </row>
    <row r="436" spans="3:4">
      <c r="C436" s="152"/>
      <c r="D436" s="152"/>
    </row>
    <row r="437" spans="3:4">
      <c r="C437" s="152"/>
      <c r="D437" s="152"/>
    </row>
    <row r="438" spans="3:4">
      <c r="C438" s="152"/>
      <c r="D438" s="152"/>
    </row>
    <row r="439" spans="3:4">
      <c r="C439" s="152"/>
      <c r="D439" s="152"/>
    </row>
    <row r="440" spans="3:4">
      <c r="C440" s="152"/>
      <c r="D440" s="152"/>
    </row>
    <row r="441" spans="3:4">
      <c r="C441" s="152"/>
      <c r="D441" s="152"/>
    </row>
    <row r="442" spans="3:4">
      <c r="C442" s="152"/>
      <c r="D442" s="152"/>
    </row>
    <row r="443" spans="3:4">
      <c r="C443" s="152"/>
      <c r="D443" s="152"/>
    </row>
    <row r="444" spans="3:4">
      <c r="C444" s="152"/>
      <c r="D444" s="152"/>
    </row>
    <row r="445" spans="3:4">
      <c r="C445" s="152"/>
      <c r="D445" s="152"/>
    </row>
    <row r="446" spans="3:4">
      <c r="C446" s="152"/>
      <c r="D446" s="152"/>
    </row>
    <row r="447" spans="3:4">
      <c r="C447" s="152"/>
      <c r="D447" s="152"/>
    </row>
    <row r="448" spans="3:4">
      <c r="C448" s="152"/>
      <c r="D448" s="152"/>
    </row>
    <row r="449" spans="3:4">
      <c r="C449" s="152"/>
      <c r="D449" s="152"/>
    </row>
    <row r="450" spans="3:4">
      <c r="C450" s="152"/>
      <c r="D450" s="152"/>
    </row>
    <row r="451" spans="3:4">
      <c r="C451" s="152"/>
      <c r="D451" s="152"/>
    </row>
    <row r="452" spans="3:4">
      <c r="C452" s="152"/>
      <c r="D452" s="152"/>
    </row>
    <row r="453" spans="3:4">
      <c r="C453" s="152"/>
      <c r="D453" s="152"/>
    </row>
    <row r="454" spans="3:4">
      <c r="C454" s="152"/>
      <c r="D454" s="152"/>
    </row>
    <row r="455" spans="3:4">
      <c r="C455" s="152"/>
      <c r="D455" s="152"/>
    </row>
    <row r="456" spans="3:4">
      <c r="C456" s="152"/>
      <c r="D456" s="152"/>
    </row>
    <row r="457" spans="3:4">
      <c r="C457" s="152"/>
      <c r="D457" s="152"/>
    </row>
    <row r="458" spans="3:4">
      <c r="C458" s="152"/>
      <c r="D458" s="152"/>
    </row>
    <row r="459" spans="3:4">
      <c r="C459" s="152"/>
      <c r="D459" s="152"/>
    </row>
    <row r="460" spans="3:4">
      <c r="C460" s="152"/>
      <c r="D460" s="152"/>
    </row>
    <row r="461" spans="3:4">
      <c r="C461" s="152"/>
      <c r="D461" s="152"/>
    </row>
    <row r="462" spans="3:4">
      <c r="C462" s="152"/>
      <c r="D462" s="152"/>
    </row>
    <row r="463" spans="3:4">
      <c r="C463" s="152"/>
      <c r="D463" s="152"/>
    </row>
    <row r="464" spans="3:4">
      <c r="C464" s="152"/>
      <c r="D464" s="152"/>
    </row>
    <row r="465" spans="3:4">
      <c r="C465" s="152"/>
      <c r="D465" s="152"/>
    </row>
    <row r="466" spans="3:4">
      <c r="C466" s="152"/>
      <c r="D466" s="152"/>
    </row>
    <row r="467" spans="3:4">
      <c r="C467" s="152"/>
      <c r="D467" s="152"/>
    </row>
    <row r="468" spans="3:4">
      <c r="C468" s="152"/>
      <c r="D468" s="152"/>
    </row>
    <row r="469" spans="3:4">
      <c r="C469" s="152"/>
      <c r="D469" s="152"/>
    </row>
    <row r="470" spans="3:4">
      <c r="C470" s="152"/>
      <c r="D470" s="152"/>
    </row>
    <row r="471" spans="3:4">
      <c r="C471" s="152"/>
      <c r="D471" s="152"/>
    </row>
    <row r="472" spans="3:4">
      <c r="C472" s="152"/>
      <c r="D472" s="152"/>
    </row>
    <row r="473" spans="3:4">
      <c r="C473" s="152"/>
      <c r="D473" s="152"/>
    </row>
    <row r="474" spans="3:4">
      <c r="C474" s="152"/>
      <c r="D474" s="152"/>
    </row>
    <row r="475" spans="3:4">
      <c r="C475" s="152"/>
      <c r="D475" s="152"/>
    </row>
    <row r="476" spans="3:4">
      <c r="C476" s="152"/>
      <c r="D476" s="152"/>
    </row>
    <row r="477" spans="3:4">
      <c r="C477" s="152"/>
      <c r="D477" s="152"/>
    </row>
    <row r="478" spans="3:4">
      <c r="C478" s="152"/>
      <c r="D478" s="152"/>
    </row>
    <row r="479" spans="3:4">
      <c r="C479" s="152"/>
      <c r="D479" s="152"/>
    </row>
    <row r="480" spans="3:4">
      <c r="C480" s="152"/>
      <c r="D480" s="152"/>
    </row>
    <row r="481" spans="3:4">
      <c r="C481" s="152"/>
      <c r="D481" s="152"/>
    </row>
    <row r="482" spans="3:4">
      <c r="C482" s="152"/>
      <c r="D482" s="152"/>
    </row>
    <row r="483" spans="3:4">
      <c r="C483" s="152"/>
      <c r="D483" s="152"/>
    </row>
    <row r="484" spans="3:4">
      <c r="C484" s="152"/>
      <c r="D484" s="152"/>
    </row>
    <row r="485" spans="3:4">
      <c r="C485" s="152"/>
      <c r="D485" s="152"/>
    </row>
    <row r="486" spans="3:4">
      <c r="C486" s="152"/>
      <c r="D486" s="152"/>
    </row>
    <row r="487" spans="3:4">
      <c r="C487" s="152"/>
      <c r="D487" s="152"/>
    </row>
    <row r="488" spans="3:4">
      <c r="C488" s="152"/>
      <c r="D488" s="152"/>
    </row>
    <row r="489" spans="3:4">
      <c r="C489" s="152"/>
      <c r="D489" s="152"/>
    </row>
    <row r="490" spans="3:4">
      <c r="C490" s="152"/>
      <c r="D490" s="152"/>
    </row>
    <row r="491" spans="3:4">
      <c r="C491" s="152"/>
      <c r="D491" s="152"/>
    </row>
    <row r="492" spans="3:4">
      <c r="C492" s="152"/>
      <c r="D492" s="152"/>
    </row>
    <row r="493" spans="3:4">
      <c r="C493" s="152"/>
      <c r="D493" s="152"/>
    </row>
    <row r="494" spans="3:4">
      <c r="C494" s="152"/>
      <c r="D494" s="152"/>
    </row>
    <row r="495" spans="3:4">
      <c r="C495" s="152"/>
      <c r="D495" s="152"/>
    </row>
    <row r="496" spans="3:4">
      <c r="C496" s="152"/>
      <c r="D496" s="152"/>
    </row>
    <row r="497" spans="3:4">
      <c r="C497" s="152"/>
      <c r="D497" s="152"/>
    </row>
    <row r="498" spans="3:4">
      <c r="C498" s="152"/>
      <c r="D498" s="152"/>
    </row>
    <row r="499" spans="3:4">
      <c r="C499" s="152"/>
      <c r="D499" s="152"/>
    </row>
    <row r="500" spans="3:4">
      <c r="C500" s="152"/>
      <c r="D500" s="152"/>
    </row>
    <row r="501" spans="3:4">
      <c r="C501" s="152"/>
      <c r="D501" s="152"/>
    </row>
    <row r="502" spans="3:4">
      <c r="C502" s="152"/>
      <c r="D502" s="152"/>
    </row>
    <row r="503" spans="3:4">
      <c r="C503" s="152"/>
      <c r="D503" s="152"/>
    </row>
    <row r="504" spans="3:4">
      <c r="C504" s="152"/>
      <c r="D504" s="152"/>
    </row>
    <row r="505" spans="3:4">
      <c r="C505" s="152"/>
      <c r="D505" s="152"/>
    </row>
    <row r="506" spans="3:4">
      <c r="C506" s="152"/>
      <c r="D506" s="152"/>
    </row>
    <row r="507" spans="3:4">
      <c r="C507" s="152"/>
      <c r="D507" s="152"/>
    </row>
    <row r="508" spans="3:4">
      <c r="C508" s="152"/>
      <c r="D508" s="152"/>
    </row>
    <row r="509" spans="3:4">
      <c r="C509" s="152"/>
      <c r="D509" s="152"/>
    </row>
    <row r="510" spans="3:4">
      <c r="C510" s="152"/>
      <c r="D510" s="152"/>
    </row>
    <row r="511" spans="3:4">
      <c r="C511" s="152"/>
      <c r="D511" s="152"/>
    </row>
    <row r="512" spans="3:4">
      <c r="C512" s="152"/>
      <c r="D512" s="152"/>
    </row>
    <row r="513" spans="3:4">
      <c r="C513" s="152"/>
      <c r="D513" s="152"/>
    </row>
    <row r="514" spans="3:4">
      <c r="C514" s="152"/>
      <c r="D514" s="152"/>
    </row>
    <row r="515" spans="3:4">
      <c r="C515" s="152"/>
      <c r="D515" s="152"/>
    </row>
    <row r="516" spans="3:4">
      <c r="C516" s="152"/>
      <c r="D516" s="152"/>
    </row>
    <row r="517" spans="3:4">
      <c r="C517" s="152"/>
      <c r="D517" s="152"/>
    </row>
    <row r="518" spans="3:4">
      <c r="C518" s="152"/>
      <c r="D518" s="152"/>
    </row>
    <row r="519" spans="3:4">
      <c r="C519" s="152"/>
      <c r="D519" s="152"/>
    </row>
    <row r="520" spans="3:4">
      <c r="C520" s="152"/>
      <c r="D520" s="152"/>
    </row>
    <row r="521" spans="3:4">
      <c r="C521" s="152"/>
      <c r="D521" s="152"/>
    </row>
    <row r="522" spans="3:4">
      <c r="C522" s="152"/>
      <c r="D522" s="152"/>
    </row>
    <row r="523" spans="3:4">
      <c r="C523" s="152"/>
      <c r="D523" s="152"/>
    </row>
    <row r="524" spans="3:4">
      <c r="C524" s="152"/>
      <c r="D524" s="152"/>
    </row>
    <row r="525" spans="3:4">
      <c r="C525" s="152"/>
      <c r="D525" s="152"/>
    </row>
    <row r="526" spans="3:4">
      <c r="C526" s="152"/>
      <c r="D526" s="152"/>
    </row>
    <row r="527" spans="3:4">
      <c r="C527" s="152"/>
      <c r="D527" s="152"/>
    </row>
    <row r="528" spans="3:4">
      <c r="C528" s="152"/>
      <c r="D528" s="152"/>
    </row>
    <row r="529" spans="3:4">
      <c r="C529" s="152"/>
      <c r="D529" s="152"/>
    </row>
    <row r="530" spans="3:4">
      <c r="C530" s="152"/>
      <c r="D530" s="152"/>
    </row>
    <row r="531" spans="3:4">
      <c r="C531" s="152"/>
      <c r="D531" s="152"/>
    </row>
    <row r="532" spans="3:4">
      <c r="C532" s="152"/>
      <c r="D532" s="152"/>
    </row>
    <row r="533" spans="3:4">
      <c r="C533" s="152"/>
      <c r="D533" s="152"/>
    </row>
    <row r="534" spans="3:4">
      <c r="C534" s="152"/>
      <c r="D534" s="152"/>
    </row>
    <row r="535" spans="3:4">
      <c r="C535" s="152"/>
      <c r="D535" s="152"/>
    </row>
    <row r="536" spans="3:4">
      <c r="C536" s="152"/>
      <c r="D536" s="152"/>
    </row>
    <row r="537" spans="3:4">
      <c r="C537" s="152"/>
      <c r="D537" s="152"/>
    </row>
    <row r="538" spans="3:4">
      <c r="C538" s="152"/>
      <c r="D538" s="152"/>
    </row>
    <row r="539" spans="3:4">
      <c r="C539" s="152"/>
      <c r="D539" s="152"/>
    </row>
    <row r="540" spans="3:4">
      <c r="C540" s="152"/>
      <c r="D540" s="152"/>
    </row>
    <row r="541" spans="3:4">
      <c r="C541" s="152"/>
      <c r="D541" s="152"/>
    </row>
    <row r="542" spans="3:4">
      <c r="C542" s="152"/>
      <c r="D542" s="152"/>
    </row>
    <row r="543" spans="3:4">
      <c r="C543" s="152"/>
      <c r="D543" s="152"/>
    </row>
    <row r="544" spans="3:4">
      <c r="C544" s="152"/>
      <c r="D544" s="152"/>
    </row>
    <row r="545" spans="3:4">
      <c r="C545" s="152"/>
      <c r="D545" s="152"/>
    </row>
    <row r="546" spans="3:4">
      <c r="C546" s="152"/>
      <c r="D546" s="152"/>
    </row>
    <row r="547" spans="3:4">
      <c r="C547" s="152"/>
      <c r="D547" s="152"/>
    </row>
    <row r="548" spans="3:4">
      <c r="C548" s="152"/>
      <c r="D548" s="152"/>
    </row>
    <row r="549" spans="3:4">
      <c r="C549" s="152"/>
      <c r="D549" s="152"/>
    </row>
    <row r="550" spans="3:4">
      <c r="C550" s="152"/>
      <c r="D550" s="152"/>
    </row>
    <row r="551" spans="3:4">
      <c r="C551" s="152"/>
      <c r="D551" s="152"/>
    </row>
    <row r="552" spans="3:4">
      <c r="C552" s="152"/>
      <c r="D552" s="152"/>
    </row>
    <row r="553" spans="3:4">
      <c r="C553" s="152"/>
      <c r="D553" s="152"/>
    </row>
    <row r="554" spans="3:4">
      <c r="C554" s="152"/>
      <c r="D554" s="152"/>
    </row>
    <row r="555" spans="3:4">
      <c r="C555" s="152"/>
      <c r="D555" s="152"/>
    </row>
    <row r="556" spans="3:4">
      <c r="C556" s="152"/>
      <c r="D556" s="152"/>
    </row>
    <row r="557" spans="3:4">
      <c r="C557" s="152"/>
      <c r="D557" s="152"/>
    </row>
    <row r="558" spans="3:4">
      <c r="C558" s="152"/>
      <c r="D558" s="152"/>
    </row>
    <row r="559" spans="3:4">
      <c r="C559" s="152"/>
      <c r="D559" s="152"/>
    </row>
    <row r="560" spans="3:4">
      <c r="C560" s="152"/>
      <c r="D560" s="152"/>
    </row>
    <row r="561" spans="3:4">
      <c r="C561" s="152"/>
      <c r="D561" s="152"/>
    </row>
    <row r="562" spans="3:4">
      <c r="C562" s="152"/>
      <c r="D562" s="152"/>
    </row>
    <row r="563" spans="3:4">
      <c r="C563" s="152"/>
      <c r="D563" s="152"/>
    </row>
    <row r="564" spans="3:4">
      <c r="C564" s="152"/>
      <c r="D564" s="152"/>
    </row>
    <row r="565" spans="3:4">
      <c r="C565" s="152"/>
      <c r="D565" s="152"/>
    </row>
    <row r="566" spans="3:4">
      <c r="C566" s="152"/>
      <c r="D566" s="152"/>
    </row>
    <row r="567" spans="3:4">
      <c r="C567" s="152"/>
      <c r="D567" s="152"/>
    </row>
    <row r="568" spans="3:4">
      <c r="C568" s="152"/>
      <c r="D568" s="152"/>
    </row>
    <row r="569" spans="3:4">
      <c r="C569" s="152"/>
      <c r="D569" s="152"/>
    </row>
    <row r="570" spans="3:4">
      <c r="C570" s="152"/>
      <c r="D570" s="152"/>
    </row>
    <row r="571" spans="3:4">
      <c r="C571" s="152"/>
      <c r="D571" s="152"/>
    </row>
    <row r="572" spans="3:4">
      <c r="C572" s="152"/>
      <c r="D572" s="152"/>
    </row>
    <row r="573" spans="3:4">
      <c r="C573" s="152"/>
      <c r="D573" s="152"/>
    </row>
    <row r="574" spans="3:4">
      <c r="C574" s="152"/>
      <c r="D574" s="152"/>
    </row>
    <row r="575" spans="3:4">
      <c r="C575" s="152"/>
      <c r="D575" s="152"/>
    </row>
    <row r="576" spans="3:4">
      <c r="C576" s="152"/>
      <c r="D576" s="152"/>
    </row>
    <row r="577" spans="3:4">
      <c r="C577" s="152"/>
      <c r="D577" s="152"/>
    </row>
    <row r="578" spans="3:4">
      <c r="C578" s="152"/>
      <c r="D578" s="152"/>
    </row>
    <row r="579" spans="3:4">
      <c r="C579" s="152"/>
      <c r="D579" s="152"/>
    </row>
    <row r="580" spans="3:4">
      <c r="C580" s="152"/>
      <c r="D580" s="152"/>
    </row>
    <row r="581" spans="3:4">
      <c r="C581" s="152"/>
      <c r="D581" s="152"/>
    </row>
    <row r="582" spans="3:4">
      <c r="C582" s="152"/>
      <c r="D582" s="152"/>
    </row>
    <row r="583" spans="3:4">
      <c r="C583" s="152"/>
      <c r="D583" s="152"/>
    </row>
    <row r="584" spans="3:4">
      <c r="C584" s="152"/>
      <c r="D584" s="152"/>
    </row>
    <row r="585" spans="3:4">
      <c r="C585" s="152"/>
      <c r="D585" s="152"/>
    </row>
    <row r="586" spans="3:4">
      <c r="C586" s="152"/>
      <c r="D586" s="152"/>
    </row>
    <row r="587" spans="3:4">
      <c r="C587" s="152"/>
      <c r="D587" s="152"/>
    </row>
    <row r="588" spans="3:4">
      <c r="C588" s="152"/>
      <c r="D588" s="152"/>
    </row>
    <row r="589" spans="3:4">
      <c r="C589" s="152"/>
      <c r="D589" s="152"/>
    </row>
    <row r="590" spans="3:4">
      <c r="C590" s="152"/>
      <c r="D590" s="152"/>
    </row>
    <row r="591" spans="3:4">
      <c r="C591" s="152"/>
      <c r="D591" s="152"/>
    </row>
    <row r="592" spans="3:4">
      <c r="C592" s="152"/>
      <c r="D592" s="152"/>
    </row>
    <row r="593" spans="3:4">
      <c r="C593" s="152"/>
      <c r="D593" s="152"/>
    </row>
    <row r="594" spans="3:4">
      <c r="C594" s="152"/>
      <c r="D594" s="152"/>
    </row>
    <row r="595" spans="3:4">
      <c r="C595" s="152"/>
      <c r="D595" s="152"/>
    </row>
    <row r="596" spans="3:4">
      <c r="C596" s="152"/>
      <c r="D596" s="152"/>
    </row>
    <row r="597" spans="3:4">
      <c r="C597" s="152"/>
      <c r="D597" s="152"/>
    </row>
    <row r="598" spans="3:4">
      <c r="C598" s="152"/>
      <c r="D598" s="152"/>
    </row>
    <row r="599" spans="3:4">
      <c r="C599" s="152"/>
      <c r="D599" s="152"/>
    </row>
    <row r="600" spans="3:4">
      <c r="C600" s="152"/>
      <c r="D600" s="152"/>
    </row>
    <row r="601" spans="3:4">
      <c r="C601" s="152"/>
      <c r="D601" s="152"/>
    </row>
    <row r="602" spans="3:4">
      <c r="C602" s="152"/>
      <c r="D602" s="152"/>
    </row>
    <row r="603" spans="3:4">
      <c r="C603" s="152"/>
      <c r="D603" s="152"/>
    </row>
    <row r="604" spans="3:4">
      <c r="C604" s="152"/>
      <c r="D604" s="152"/>
    </row>
    <row r="605" spans="3:4">
      <c r="C605" s="152"/>
      <c r="D605" s="152"/>
    </row>
    <row r="606" spans="3:4">
      <c r="C606" s="152"/>
      <c r="D606" s="152"/>
    </row>
    <row r="607" spans="3:4">
      <c r="C607" s="152"/>
      <c r="D607" s="152"/>
    </row>
    <row r="608" spans="3:4">
      <c r="C608" s="152"/>
      <c r="D608" s="152"/>
    </row>
    <row r="609" spans="3:4">
      <c r="C609" s="152"/>
      <c r="D609" s="152"/>
    </row>
    <row r="610" spans="3:4">
      <c r="C610" s="152"/>
      <c r="D610" s="152"/>
    </row>
    <row r="611" spans="3:4">
      <c r="C611" s="152"/>
      <c r="D611" s="152"/>
    </row>
    <row r="612" spans="3:4">
      <c r="C612" s="152"/>
      <c r="D612" s="152"/>
    </row>
    <row r="613" spans="3:4">
      <c r="C613" s="152"/>
      <c r="D613" s="152"/>
    </row>
    <row r="614" spans="3:4">
      <c r="C614" s="152"/>
      <c r="D614" s="152"/>
    </row>
    <row r="615" spans="3:4">
      <c r="C615" s="152"/>
      <c r="D615" s="152"/>
    </row>
    <row r="616" spans="3:4">
      <c r="C616" s="152"/>
      <c r="D616" s="152"/>
    </row>
    <row r="617" spans="3:4">
      <c r="C617" s="152"/>
      <c r="D617" s="152"/>
    </row>
    <row r="618" spans="3:4">
      <c r="C618" s="152"/>
      <c r="D618" s="152"/>
    </row>
    <row r="619" spans="3:4">
      <c r="C619" s="152"/>
      <c r="D619" s="152"/>
    </row>
    <row r="620" spans="3:4">
      <c r="C620" s="152"/>
      <c r="D620" s="152"/>
    </row>
    <row r="621" spans="3:4">
      <c r="C621" s="152"/>
      <c r="D621" s="152"/>
    </row>
    <row r="622" spans="3:4">
      <c r="C622" s="152"/>
      <c r="D622" s="152"/>
    </row>
    <row r="623" spans="3:4">
      <c r="C623" s="152"/>
      <c r="D623" s="152"/>
    </row>
    <row r="624" spans="3:4">
      <c r="C624" s="152"/>
      <c r="D624" s="152"/>
    </row>
    <row r="625" spans="3:4">
      <c r="C625" s="152"/>
      <c r="D625" s="152"/>
    </row>
    <row r="626" spans="3:4">
      <c r="C626" s="152"/>
      <c r="D626" s="152"/>
    </row>
    <row r="627" spans="3:4">
      <c r="C627" s="152"/>
      <c r="D627" s="152"/>
    </row>
    <row r="628" spans="3:4">
      <c r="C628" s="152"/>
      <c r="D628" s="152"/>
    </row>
    <row r="629" spans="3:4">
      <c r="C629" s="152"/>
      <c r="D629" s="152"/>
    </row>
    <row r="630" spans="3:4">
      <c r="C630" s="152"/>
      <c r="D630" s="152"/>
    </row>
    <row r="631" spans="3:4">
      <c r="C631" s="152"/>
      <c r="D631" s="152"/>
    </row>
    <row r="632" spans="3:4">
      <c r="C632" s="152"/>
      <c r="D632" s="152"/>
    </row>
    <row r="633" spans="3:4">
      <c r="C633" s="152"/>
      <c r="D633" s="152"/>
    </row>
    <row r="634" spans="3:4">
      <c r="C634" s="152"/>
      <c r="D634" s="152"/>
    </row>
    <row r="635" spans="3:4">
      <c r="C635" s="152"/>
      <c r="D635" s="152"/>
    </row>
    <row r="636" spans="3:4">
      <c r="C636" s="152"/>
      <c r="D636" s="152"/>
    </row>
    <row r="637" spans="3:4">
      <c r="C637" s="152"/>
      <c r="D637" s="152"/>
    </row>
    <row r="638" spans="3:4">
      <c r="C638" s="152"/>
      <c r="D638" s="152"/>
    </row>
    <row r="639" spans="3:4">
      <c r="C639" s="152"/>
      <c r="D639" s="152"/>
    </row>
    <row r="640" spans="3:4">
      <c r="C640" s="152"/>
      <c r="D640" s="152"/>
    </row>
    <row r="641" spans="3:4">
      <c r="C641" s="152"/>
      <c r="D641" s="152"/>
    </row>
    <row r="642" spans="3:4">
      <c r="C642" s="152"/>
      <c r="D642" s="152"/>
    </row>
    <row r="643" spans="3:4">
      <c r="C643" s="152"/>
      <c r="D643" s="152"/>
    </row>
    <row r="644" spans="3:4">
      <c r="C644" s="152"/>
      <c r="D644" s="152"/>
    </row>
    <row r="645" spans="3:4">
      <c r="C645" s="152"/>
      <c r="D645" s="152"/>
    </row>
    <row r="646" spans="3:4">
      <c r="C646" s="152"/>
      <c r="D646" s="152"/>
    </row>
    <row r="647" spans="3:4">
      <c r="C647" s="152"/>
      <c r="D647" s="152"/>
    </row>
    <row r="648" spans="3:4">
      <c r="C648" s="152"/>
      <c r="D648" s="152"/>
    </row>
    <row r="649" spans="3:4">
      <c r="C649" s="152"/>
      <c r="D649" s="152"/>
    </row>
    <row r="650" spans="3:4">
      <c r="C650" s="152"/>
      <c r="D650" s="152"/>
    </row>
    <row r="651" spans="3:4">
      <c r="C651" s="152"/>
      <c r="D651" s="152"/>
    </row>
    <row r="652" spans="3:4">
      <c r="C652" s="152"/>
      <c r="D652" s="152"/>
    </row>
    <row r="653" spans="3:4">
      <c r="C653" s="152"/>
      <c r="D653" s="152"/>
    </row>
    <row r="654" spans="3:4">
      <c r="C654" s="152"/>
      <c r="D654" s="152"/>
    </row>
    <row r="655" spans="3:4">
      <c r="C655" s="152"/>
      <c r="D655" s="152"/>
    </row>
    <row r="656" spans="3:4">
      <c r="C656" s="152"/>
      <c r="D656" s="152"/>
    </row>
    <row r="657" spans="3:4">
      <c r="C657" s="152"/>
      <c r="D657" s="152"/>
    </row>
    <row r="658" spans="3:4">
      <c r="C658" s="152"/>
      <c r="D658" s="152"/>
    </row>
    <row r="659" spans="3:4">
      <c r="C659" s="152"/>
      <c r="D659" s="152"/>
    </row>
    <row r="660" spans="3:4">
      <c r="C660" s="152"/>
      <c r="D660" s="152"/>
    </row>
    <row r="661" spans="3:4">
      <c r="C661" s="152"/>
      <c r="D661" s="152"/>
    </row>
    <row r="662" spans="3:4">
      <c r="C662" s="152"/>
      <c r="D662" s="152"/>
    </row>
    <row r="663" spans="3:4">
      <c r="C663" s="152"/>
      <c r="D663" s="152"/>
    </row>
    <row r="664" spans="3:4">
      <c r="C664" s="152"/>
      <c r="D664" s="152"/>
    </row>
    <row r="665" spans="3:4">
      <c r="C665" s="152"/>
      <c r="D665" s="152"/>
    </row>
    <row r="666" spans="3:4">
      <c r="C666" s="152"/>
      <c r="D666" s="152"/>
    </row>
    <row r="667" spans="3:4">
      <c r="C667" s="152"/>
      <c r="D667" s="152"/>
    </row>
    <row r="668" spans="3:4">
      <c r="C668" s="152"/>
      <c r="D668" s="152"/>
    </row>
    <row r="669" spans="3:4">
      <c r="C669" s="152"/>
      <c r="D669" s="152"/>
    </row>
    <row r="670" spans="3:4">
      <c r="C670" s="152"/>
      <c r="D670" s="152"/>
    </row>
    <row r="671" spans="3:4">
      <c r="C671" s="152"/>
      <c r="D671" s="152"/>
    </row>
    <row r="672" spans="3:4">
      <c r="C672" s="152"/>
      <c r="D672" s="152"/>
    </row>
    <row r="673" spans="3:4">
      <c r="C673" s="152"/>
      <c r="D673" s="152"/>
    </row>
    <row r="674" spans="3:4">
      <c r="C674" s="152"/>
      <c r="D674" s="152"/>
    </row>
    <row r="675" spans="3:4">
      <c r="C675" s="152"/>
      <c r="D675" s="152"/>
    </row>
    <row r="676" spans="3:4">
      <c r="C676" s="152"/>
      <c r="D676" s="152"/>
    </row>
    <row r="677" spans="3:4">
      <c r="C677" s="152"/>
      <c r="D677" s="152"/>
    </row>
    <row r="678" spans="3:4">
      <c r="C678" s="152"/>
      <c r="D678" s="152"/>
    </row>
    <row r="679" spans="3:4">
      <c r="C679" s="152"/>
      <c r="D679" s="152"/>
    </row>
    <row r="680" spans="3:4">
      <c r="C680" s="152"/>
      <c r="D680" s="152"/>
    </row>
    <row r="681" spans="3:4">
      <c r="C681" s="152"/>
      <c r="D681" s="152"/>
    </row>
    <row r="682" spans="3:4">
      <c r="C682" s="152"/>
      <c r="D682" s="152"/>
    </row>
    <row r="683" spans="3:4">
      <c r="C683" s="152"/>
      <c r="D683" s="152"/>
    </row>
    <row r="684" spans="3:4">
      <c r="C684" s="152"/>
      <c r="D684" s="152"/>
    </row>
    <row r="685" spans="3:4">
      <c r="C685" s="152"/>
      <c r="D685" s="152"/>
    </row>
    <row r="686" spans="3:4">
      <c r="C686" s="152"/>
      <c r="D686" s="152"/>
    </row>
    <row r="687" spans="3:4">
      <c r="C687" s="152"/>
      <c r="D687" s="152"/>
    </row>
    <row r="688" spans="3:4">
      <c r="C688" s="152"/>
      <c r="D688" s="152"/>
    </row>
    <row r="689" spans="3:4">
      <c r="C689" s="152"/>
      <c r="D689" s="152"/>
    </row>
    <row r="690" spans="3:4">
      <c r="C690" s="152"/>
      <c r="D690" s="152"/>
    </row>
    <row r="691" spans="3:4">
      <c r="C691" s="152"/>
      <c r="D691" s="152"/>
    </row>
    <row r="692" spans="3:4">
      <c r="C692" s="152"/>
      <c r="D692" s="152"/>
    </row>
    <row r="693" spans="3:4">
      <c r="C693" s="152"/>
      <c r="D693" s="152"/>
    </row>
    <row r="694" spans="3:4">
      <c r="C694" s="152"/>
      <c r="D694" s="152"/>
    </row>
    <row r="695" spans="3:4">
      <c r="C695" s="152"/>
      <c r="D695" s="152"/>
    </row>
    <row r="696" spans="3:4">
      <c r="C696" s="152"/>
      <c r="D696" s="152"/>
    </row>
    <row r="697" spans="3:4">
      <c r="C697" s="152"/>
      <c r="D697" s="152"/>
    </row>
    <row r="698" spans="3:4">
      <c r="C698" s="152"/>
      <c r="D698" s="152"/>
    </row>
    <row r="699" spans="3:4">
      <c r="C699" s="152"/>
      <c r="D699" s="152"/>
    </row>
    <row r="700" spans="3:4">
      <c r="C700" s="152"/>
      <c r="D700" s="152"/>
    </row>
    <row r="701" spans="3:4">
      <c r="C701" s="152"/>
      <c r="D701" s="152"/>
    </row>
    <row r="702" spans="3:4">
      <c r="C702" s="152"/>
      <c r="D702" s="152"/>
    </row>
    <row r="703" spans="3:4">
      <c r="C703" s="152"/>
      <c r="D703" s="152"/>
    </row>
    <row r="704" spans="3:4">
      <c r="C704" s="152"/>
      <c r="D704" s="152"/>
    </row>
    <row r="705" spans="3:4">
      <c r="C705" s="152"/>
      <c r="D705" s="152"/>
    </row>
    <row r="706" spans="3:4">
      <c r="C706" s="152"/>
      <c r="D706" s="152"/>
    </row>
    <row r="707" spans="3:4">
      <c r="C707" s="152"/>
      <c r="D707" s="152"/>
    </row>
    <row r="708" spans="3:4">
      <c r="C708" s="152"/>
      <c r="D708" s="152"/>
    </row>
    <row r="709" spans="3:4">
      <c r="C709" s="152"/>
      <c r="D709" s="152"/>
    </row>
    <row r="710" spans="3:4">
      <c r="C710" s="152"/>
      <c r="D710" s="152"/>
    </row>
    <row r="711" spans="3:4">
      <c r="C711" s="152"/>
      <c r="D711" s="152"/>
    </row>
    <row r="712" spans="3:4">
      <c r="C712" s="152"/>
      <c r="D712" s="152"/>
    </row>
    <row r="713" spans="3:4">
      <c r="C713" s="152"/>
      <c r="D713" s="152"/>
    </row>
    <row r="714" spans="3:4">
      <c r="C714" s="152"/>
      <c r="D714" s="152"/>
    </row>
    <row r="715" spans="3:4">
      <c r="C715" s="152"/>
      <c r="D715" s="152"/>
    </row>
    <row r="716" spans="3:4">
      <c r="C716" s="152"/>
      <c r="D716" s="152"/>
    </row>
    <row r="717" spans="3:4">
      <c r="C717" s="152"/>
      <c r="D717" s="152"/>
    </row>
    <row r="718" spans="3:4">
      <c r="C718" s="152"/>
      <c r="D718" s="152"/>
    </row>
    <row r="719" spans="3:4">
      <c r="C719" s="152"/>
      <c r="D719" s="152"/>
    </row>
    <row r="720" spans="3:4">
      <c r="C720" s="152"/>
      <c r="D720" s="152"/>
    </row>
    <row r="721" spans="3:4">
      <c r="C721" s="152"/>
      <c r="D721" s="152"/>
    </row>
    <row r="722" spans="3:4">
      <c r="C722" s="152"/>
      <c r="D722" s="152"/>
    </row>
    <row r="723" spans="3:4">
      <c r="C723" s="152"/>
      <c r="D723" s="152"/>
    </row>
    <row r="724" spans="3:4">
      <c r="C724" s="152"/>
      <c r="D724" s="152"/>
    </row>
    <row r="725" spans="3:4">
      <c r="C725" s="152"/>
      <c r="D725" s="152"/>
    </row>
    <row r="726" spans="3:4">
      <c r="C726" s="152"/>
      <c r="D726" s="152"/>
    </row>
    <row r="727" spans="3:4">
      <c r="C727" s="152"/>
      <c r="D727" s="152"/>
    </row>
    <row r="728" spans="3:4">
      <c r="C728" s="152"/>
      <c r="D728" s="152"/>
    </row>
    <row r="729" spans="3:4">
      <c r="C729" s="152"/>
      <c r="D729" s="152"/>
    </row>
    <row r="730" spans="3:4">
      <c r="C730" s="152"/>
      <c r="D730" s="152"/>
    </row>
    <row r="731" spans="3:4">
      <c r="C731" s="152"/>
      <c r="D731" s="152"/>
    </row>
    <row r="732" spans="3:4">
      <c r="C732" s="152"/>
      <c r="D732" s="152"/>
    </row>
    <row r="733" spans="3:4">
      <c r="C733" s="152"/>
      <c r="D733" s="152"/>
    </row>
    <row r="734" spans="3:4">
      <c r="C734" s="152"/>
      <c r="D734" s="152"/>
    </row>
    <row r="735" spans="3:4">
      <c r="C735" s="152"/>
      <c r="D735" s="152"/>
    </row>
    <row r="736" spans="3:4">
      <c r="C736" s="152"/>
      <c r="D736" s="152"/>
    </row>
    <row r="737" spans="3:4">
      <c r="C737" s="152"/>
      <c r="D737" s="152"/>
    </row>
    <row r="738" spans="3:4">
      <c r="C738" s="152"/>
      <c r="D738" s="152"/>
    </row>
    <row r="739" spans="3:4">
      <c r="C739" s="152"/>
      <c r="D739" s="152"/>
    </row>
    <row r="740" spans="3:4">
      <c r="C740" s="152"/>
      <c r="D740" s="152"/>
    </row>
    <row r="741" spans="3:4">
      <c r="C741" s="152"/>
      <c r="D741" s="152"/>
    </row>
    <row r="742" spans="3:4">
      <c r="C742" s="152"/>
      <c r="D742" s="152"/>
    </row>
    <row r="743" spans="3:4">
      <c r="C743" s="152"/>
      <c r="D743" s="152"/>
    </row>
    <row r="744" spans="3:4">
      <c r="C744" s="152"/>
      <c r="D744" s="152"/>
    </row>
    <row r="745" spans="3:4">
      <c r="C745" s="152"/>
      <c r="D745" s="152"/>
    </row>
    <row r="746" spans="3:4">
      <c r="C746" s="152"/>
      <c r="D746" s="152"/>
    </row>
    <row r="747" spans="3:4">
      <c r="C747" s="152"/>
      <c r="D747" s="152"/>
    </row>
    <row r="748" spans="3:4">
      <c r="C748" s="152"/>
      <c r="D748" s="152"/>
    </row>
    <row r="749" spans="3:4">
      <c r="C749" s="152"/>
      <c r="D749" s="152"/>
    </row>
    <row r="750" spans="3:4">
      <c r="C750" s="152"/>
      <c r="D750" s="152"/>
    </row>
    <row r="751" spans="3:4">
      <c r="C751" s="152"/>
      <c r="D751" s="152"/>
    </row>
    <row r="752" spans="3:4">
      <c r="C752" s="152"/>
      <c r="D752" s="152"/>
    </row>
    <row r="753" spans="3:4">
      <c r="C753" s="152"/>
      <c r="D753" s="152"/>
    </row>
    <row r="754" spans="3:4">
      <c r="C754" s="152"/>
      <c r="D754" s="152"/>
    </row>
    <row r="755" spans="3:4">
      <c r="C755" s="152"/>
      <c r="D755" s="152"/>
    </row>
    <row r="756" spans="3:4">
      <c r="C756" s="152"/>
      <c r="D756" s="152"/>
    </row>
    <row r="757" spans="3:4">
      <c r="C757" s="152"/>
      <c r="D757" s="152"/>
    </row>
    <row r="758" spans="3:4">
      <c r="C758" s="152"/>
      <c r="D758" s="152"/>
    </row>
    <row r="759" spans="3:4">
      <c r="C759" s="152"/>
      <c r="D759" s="152"/>
    </row>
    <row r="760" spans="3:4">
      <c r="C760" s="152"/>
      <c r="D760" s="152"/>
    </row>
    <row r="761" spans="3:4">
      <c r="C761" s="152"/>
      <c r="D761" s="152"/>
    </row>
    <row r="762" spans="3:4">
      <c r="C762" s="152"/>
      <c r="D762" s="152"/>
    </row>
    <row r="763" spans="3:4">
      <c r="C763" s="152"/>
      <c r="D763" s="152"/>
    </row>
    <row r="764" spans="3:4">
      <c r="C764" s="152"/>
      <c r="D764" s="152"/>
    </row>
    <row r="765" spans="3:4">
      <c r="C765" s="152"/>
      <c r="D765" s="152"/>
    </row>
    <row r="766" spans="3:4">
      <c r="C766" s="152"/>
      <c r="D766" s="152"/>
    </row>
    <row r="767" spans="3:4">
      <c r="C767" s="152"/>
      <c r="D767" s="152"/>
    </row>
    <row r="768" spans="3:4">
      <c r="C768" s="152"/>
      <c r="D768" s="152"/>
    </row>
    <row r="769" spans="3:4">
      <c r="C769" s="152"/>
      <c r="D769" s="152"/>
    </row>
    <row r="770" spans="3:4">
      <c r="C770" s="152"/>
      <c r="D770" s="152"/>
    </row>
    <row r="771" spans="3:4">
      <c r="C771" s="152"/>
      <c r="D771" s="152"/>
    </row>
    <row r="772" spans="3:4">
      <c r="C772" s="152"/>
      <c r="D772" s="152"/>
    </row>
    <row r="773" spans="3:4">
      <c r="C773" s="152"/>
      <c r="D773" s="152"/>
    </row>
    <row r="774" spans="3:4">
      <c r="C774" s="152"/>
      <c r="D774" s="152"/>
    </row>
    <row r="775" spans="3:4">
      <c r="C775" s="152"/>
      <c r="D775" s="152"/>
    </row>
    <row r="776" spans="3:4">
      <c r="C776" s="152"/>
      <c r="D776" s="152"/>
    </row>
    <row r="777" spans="3:4">
      <c r="C777" s="152"/>
      <c r="D777" s="152"/>
    </row>
    <row r="778" spans="3:4">
      <c r="C778" s="152"/>
      <c r="D778" s="152"/>
    </row>
    <row r="779" spans="3:4">
      <c r="C779" s="152"/>
      <c r="D779" s="152"/>
    </row>
    <row r="780" spans="3:4">
      <c r="C780" s="152"/>
      <c r="D780" s="152"/>
    </row>
    <row r="781" spans="3:4">
      <c r="C781" s="152"/>
      <c r="D781" s="152"/>
    </row>
    <row r="782" spans="3:4">
      <c r="C782" s="152"/>
      <c r="D782" s="152"/>
    </row>
    <row r="783" spans="3:4">
      <c r="C783" s="152"/>
      <c r="D783" s="152"/>
    </row>
    <row r="784" spans="3:4">
      <c r="C784" s="152"/>
      <c r="D784" s="152"/>
    </row>
    <row r="785" spans="3:4">
      <c r="C785" s="152"/>
      <c r="D785" s="152"/>
    </row>
    <row r="786" spans="3:4">
      <c r="C786" s="152"/>
      <c r="D786" s="152"/>
    </row>
    <row r="787" spans="3:4">
      <c r="C787" s="152"/>
      <c r="D787" s="152"/>
    </row>
    <row r="788" spans="3:4">
      <c r="C788" s="152"/>
      <c r="D788" s="152"/>
    </row>
    <row r="789" spans="3:4">
      <c r="C789" s="152"/>
      <c r="D789" s="152"/>
    </row>
    <row r="790" spans="3:4">
      <c r="C790" s="152"/>
      <c r="D790" s="152"/>
    </row>
    <row r="791" spans="3:4">
      <c r="C791" s="152"/>
      <c r="D791" s="152"/>
    </row>
    <row r="792" spans="3:4">
      <c r="C792" s="152"/>
      <c r="D792" s="152"/>
    </row>
    <row r="793" spans="3:4">
      <c r="C793" s="152"/>
      <c r="D793" s="152"/>
    </row>
    <row r="794" spans="3:4">
      <c r="C794" s="152"/>
      <c r="D794" s="152"/>
    </row>
    <row r="795" spans="3:4">
      <c r="C795" s="152"/>
      <c r="D795" s="152"/>
    </row>
    <row r="796" spans="3:4">
      <c r="C796" s="152"/>
      <c r="D796" s="152"/>
    </row>
    <row r="797" spans="3:4">
      <c r="C797" s="152"/>
      <c r="D797" s="152"/>
    </row>
    <row r="798" spans="3:4">
      <c r="C798" s="152"/>
      <c r="D798" s="152"/>
    </row>
    <row r="799" spans="3:4">
      <c r="C799" s="152"/>
      <c r="D799" s="152"/>
    </row>
    <row r="800" spans="3:4">
      <c r="C800" s="152"/>
      <c r="D800" s="152"/>
    </row>
    <row r="801" spans="3:4">
      <c r="C801" s="152"/>
      <c r="D801" s="152"/>
    </row>
    <row r="802" spans="3:4">
      <c r="C802" s="152"/>
      <c r="D802" s="152"/>
    </row>
    <row r="803" spans="3:4">
      <c r="C803" s="152"/>
      <c r="D803" s="152"/>
    </row>
    <row r="804" spans="3:4">
      <c r="C804" s="152"/>
      <c r="D804" s="152"/>
    </row>
    <row r="805" spans="3:4">
      <c r="C805" s="152"/>
      <c r="D805" s="152"/>
    </row>
    <row r="806" spans="3:4">
      <c r="C806" s="152"/>
      <c r="D806" s="152"/>
    </row>
    <row r="807" spans="3:4">
      <c r="C807" s="152"/>
      <c r="D807" s="152"/>
    </row>
    <row r="808" spans="3:4">
      <c r="C808" s="152"/>
      <c r="D808" s="152"/>
    </row>
    <row r="809" spans="3:4">
      <c r="C809" s="152"/>
      <c r="D809" s="152"/>
    </row>
    <row r="810" spans="3:4">
      <c r="C810" s="152"/>
      <c r="D810" s="152"/>
    </row>
    <row r="811" spans="3:4">
      <c r="C811" s="152"/>
      <c r="D811" s="152"/>
    </row>
    <row r="812" spans="3:4">
      <c r="C812" s="152"/>
      <c r="D812" s="152"/>
    </row>
    <row r="813" spans="3:4">
      <c r="C813" s="152"/>
      <c r="D813" s="152"/>
    </row>
    <row r="814" spans="3:4">
      <c r="C814" s="152"/>
      <c r="D814" s="152"/>
    </row>
    <row r="815" spans="3:4">
      <c r="C815" s="152"/>
      <c r="D815" s="152"/>
    </row>
    <row r="816" spans="3:4">
      <c r="C816" s="152"/>
      <c r="D816" s="152"/>
    </row>
    <row r="817" spans="3:4">
      <c r="C817" s="152"/>
      <c r="D817" s="152"/>
    </row>
    <row r="818" spans="3:4">
      <c r="C818" s="152"/>
      <c r="D818" s="152"/>
    </row>
    <row r="819" spans="3:4">
      <c r="C819" s="152"/>
      <c r="D819" s="152"/>
    </row>
    <row r="820" spans="3:4">
      <c r="C820" s="152"/>
      <c r="D820" s="152"/>
    </row>
    <row r="821" spans="3:4">
      <c r="C821" s="152"/>
      <c r="D821" s="152"/>
    </row>
    <row r="822" spans="3:4">
      <c r="C822" s="152"/>
      <c r="D822" s="152"/>
    </row>
    <row r="823" spans="3:4">
      <c r="C823" s="152"/>
      <c r="D823" s="152"/>
    </row>
    <row r="824" spans="3:4">
      <c r="C824" s="152"/>
      <c r="D824" s="152"/>
    </row>
    <row r="825" spans="3:4">
      <c r="C825" s="152"/>
      <c r="D825" s="152"/>
    </row>
    <row r="826" spans="3:4">
      <c r="C826" s="152"/>
      <c r="D826" s="152"/>
    </row>
    <row r="827" spans="3:4">
      <c r="C827" s="152"/>
      <c r="D827" s="152"/>
    </row>
    <row r="828" spans="3:4">
      <c r="C828" s="152"/>
      <c r="D828" s="152"/>
    </row>
    <row r="829" spans="3:4">
      <c r="C829" s="152"/>
      <c r="D829" s="152"/>
    </row>
    <row r="830" spans="3:4">
      <c r="C830" s="152"/>
      <c r="D830" s="152"/>
    </row>
    <row r="831" spans="3:4">
      <c r="C831" s="152"/>
      <c r="D831" s="152"/>
    </row>
    <row r="832" spans="3:4">
      <c r="C832" s="152"/>
      <c r="D832" s="152"/>
    </row>
    <row r="833" spans="3:4">
      <c r="C833" s="152"/>
      <c r="D833" s="152"/>
    </row>
    <row r="834" spans="3:4">
      <c r="C834" s="152"/>
      <c r="D834" s="152"/>
    </row>
    <row r="835" spans="3:4">
      <c r="C835" s="152"/>
      <c r="D835" s="152"/>
    </row>
    <row r="836" spans="3:4">
      <c r="C836" s="152"/>
      <c r="D836" s="152"/>
    </row>
    <row r="837" spans="3:4">
      <c r="C837" s="152"/>
      <c r="D837" s="152"/>
    </row>
    <row r="838" spans="3:4">
      <c r="C838" s="152"/>
      <c r="D838" s="152"/>
    </row>
    <row r="839" spans="3:4">
      <c r="C839" s="152"/>
      <c r="D839" s="152"/>
    </row>
    <row r="840" spans="3:4">
      <c r="C840" s="152"/>
      <c r="D840" s="152"/>
    </row>
    <row r="841" spans="3:4">
      <c r="C841" s="152"/>
      <c r="D841" s="152"/>
    </row>
    <row r="842" spans="3:4">
      <c r="C842" s="152"/>
      <c r="D842" s="152"/>
    </row>
    <row r="843" spans="3:4">
      <c r="C843" s="152"/>
      <c r="D843" s="152"/>
    </row>
    <row r="844" spans="3:4">
      <c r="C844" s="152"/>
      <c r="D844" s="152"/>
    </row>
    <row r="845" spans="3:4">
      <c r="C845" s="152"/>
      <c r="D845" s="152"/>
    </row>
    <row r="846" spans="3:4">
      <c r="C846" s="152"/>
      <c r="D846" s="152"/>
    </row>
    <row r="847" spans="3:4">
      <c r="C847" s="152"/>
      <c r="D847" s="152"/>
    </row>
    <row r="848" spans="3:4">
      <c r="C848" s="152"/>
      <c r="D848" s="152"/>
    </row>
    <row r="849" spans="3:4">
      <c r="C849" s="152"/>
      <c r="D849" s="152"/>
    </row>
    <row r="850" spans="3:4">
      <c r="C850" s="152"/>
      <c r="D850" s="152"/>
    </row>
    <row r="851" spans="3:4">
      <c r="C851" s="152"/>
      <c r="D851" s="152"/>
    </row>
    <row r="852" spans="3:4">
      <c r="C852" s="152"/>
      <c r="D852" s="152"/>
    </row>
    <row r="853" spans="3:4">
      <c r="C853" s="152"/>
      <c r="D853" s="152"/>
    </row>
    <row r="854" spans="3:4">
      <c r="C854" s="152"/>
      <c r="D854" s="152"/>
    </row>
    <row r="855" spans="3:4">
      <c r="C855" s="152"/>
      <c r="D855" s="152"/>
    </row>
    <row r="856" spans="3:4">
      <c r="C856" s="152"/>
      <c r="D856" s="152"/>
    </row>
    <row r="857" spans="3:4">
      <c r="C857" s="152"/>
      <c r="D857" s="152"/>
    </row>
    <row r="858" spans="3:4">
      <c r="C858" s="152"/>
      <c r="D858" s="152"/>
    </row>
    <row r="859" spans="3:4">
      <c r="C859" s="152"/>
      <c r="D859" s="152"/>
    </row>
    <row r="860" spans="3:4">
      <c r="C860" s="152"/>
      <c r="D860" s="152"/>
    </row>
    <row r="861" spans="3:4">
      <c r="C861" s="152"/>
      <c r="D861" s="152"/>
    </row>
    <row r="862" spans="3:4">
      <c r="C862" s="152"/>
      <c r="D862" s="152"/>
    </row>
    <row r="863" spans="3:4">
      <c r="C863" s="152"/>
      <c r="D863" s="152"/>
    </row>
    <row r="864" spans="3:4">
      <c r="C864" s="152"/>
      <c r="D864" s="152"/>
    </row>
    <row r="865" spans="3:4">
      <c r="C865" s="152"/>
      <c r="D865" s="152"/>
    </row>
    <row r="866" spans="3:4">
      <c r="C866" s="152"/>
      <c r="D866" s="152"/>
    </row>
    <row r="867" spans="3:4">
      <c r="C867" s="152"/>
      <c r="D867" s="152"/>
    </row>
    <row r="868" spans="3:4">
      <c r="C868" s="152"/>
      <c r="D868" s="152"/>
    </row>
    <row r="869" spans="3:4">
      <c r="C869" s="152"/>
      <c r="D869" s="152"/>
    </row>
    <row r="870" spans="3:4">
      <c r="C870" s="152"/>
      <c r="D870" s="152"/>
    </row>
    <row r="871" spans="3:4">
      <c r="C871" s="152"/>
      <c r="D871" s="152"/>
    </row>
    <row r="872" spans="3:4">
      <c r="C872" s="152"/>
      <c r="D872" s="152"/>
    </row>
    <row r="873" spans="3:4">
      <c r="C873" s="152"/>
      <c r="D873" s="152"/>
    </row>
    <row r="874" spans="3:4">
      <c r="C874" s="152"/>
      <c r="D874" s="152"/>
    </row>
    <row r="875" spans="3:4">
      <c r="C875" s="152"/>
      <c r="D875" s="152"/>
    </row>
    <row r="876" spans="3:4">
      <c r="C876" s="152"/>
      <c r="D876" s="152"/>
    </row>
    <row r="877" spans="3:4">
      <c r="C877" s="152"/>
      <c r="D877" s="152"/>
    </row>
    <row r="878" spans="3:4">
      <c r="C878" s="152"/>
      <c r="D878" s="152"/>
    </row>
    <row r="879" spans="3:4">
      <c r="C879" s="152"/>
      <c r="D879" s="152"/>
    </row>
    <row r="880" spans="3:4">
      <c r="C880" s="152"/>
      <c r="D880" s="152"/>
    </row>
    <row r="881" spans="3:4">
      <c r="C881" s="152"/>
      <c r="D881" s="152"/>
    </row>
    <row r="882" spans="3:4">
      <c r="C882" s="152"/>
      <c r="D882" s="152"/>
    </row>
    <row r="883" spans="3:4">
      <c r="C883" s="152"/>
      <c r="D883" s="152"/>
    </row>
    <row r="884" spans="3:4">
      <c r="C884" s="152"/>
      <c r="D884" s="152"/>
    </row>
    <row r="885" spans="3:4">
      <c r="C885" s="152"/>
      <c r="D885" s="152"/>
    </row>
    <row r="886" spans="3:4">
      <c r="C886" s="152"/>
      <c r="D886" s="152"/>
    </row>
    <row r="887" spans="3:4">
      <c r="C887" s="152"/>
      <c r="D887" s="152"/>
    </row>
    <row r="888" spans="3:4">
      <c r="C888" s="152"/>
      <c r="D888" s="152"/>
    </row>
    <row r="889" spans="3:4">
      <c r="C889" s="152"/>
      <c r="D889" s="152"/>
    </row>
    <row r="890" spans="3:4">
      <c r="C890" s="152"/>
      <c r="D890" s="152"/>
    </row>
    <row r="891" spans="3:4">
      <c r="C891" s="152"/>
      <c r="D891" s="152"/>
    </row>
    <row r="892" spans="3:4">
      <c r="C892" s="152"/>
      <c r="D892" s="152"/>
    </row>
    <row r="893" spans="3:4">
      <c r="C893" s="152"/>
      <c r="D893" s="152"/>
    </row>
    <row r="894" spans="3:4">
      <c r="C894" s="152"/>
      <c r="D894" s="152"/>
    </row>
    <row r="895" spans="3:4">
      <c r="C895" s="152"/>
      <c r="D895" s="152"/>
    </row>
    <row r="896" spans="3:4">
      <c r="C896" s="152"/>
      <c r="D896" s="152"/>
    </row>
    <row r="897" spans="3:4">
      <c r="C897" s="152"/>
      <c r="D897" s="152"/>
    </row>
    <row r="898" spans="3:4">
      <c r="C898" s="152"/>
      <c r="D898" s="152"/>
    </row>
    <row r="899" spans="3:4">
      <c r="C899" s="152"/>
      <c r="D899" s="152"/>
    </row>
    <row r="900" spans="3:4">
      <c r="C900" s="152"/>
      <c r="D900" s="152"/>
    </row>
    <row r="901" spans="3:4">
      <c r="C901" s="152"/>
      <c r="D901" s="152"/>
    </row>
    <row r="902" spans="3:4">
      <c r="C902" s="152"/>
      <c r="D902" s="152"/>
    </row>
    <row r="903" spans="3:4">
      <c r="C903" s="152"/>
      <c r="D903" s="152"/>
    </row>
    <row r="904" spans="3:4">
      <c r="C904" s="152"/>
      <c r="D904" s="152"/>
    </row>
    <row r="905" spans="3:4">
      <c r="C905" s="152"/>
      <c r="D905" s="152"/>
    </row>
    <row r="906" spans="3:4">
      <c r="C906" s="152"/>
      <c r="D906" s="152"/>
    </row>
    <row r="907" spans="3:4">
      <c r="C907" s="152"/>
      <c r="D907" s="152"/>
    </row>
    <row r="908" spans="3:4">
      <c r="C908" s="152"/>
      <c r="D908" s="152"/>
    </row>
    <row r="909" spans="3:4">
      <c r="C909" s="152"/>
      <c r="D909" s="152"/>
    </row>
    <row r="910" spans="3:4">
      <c r="C910" s="152"/>
      <c r="D910" s="152"/>
    </row>
    <row r="911" spans="3:4">
      <c r="C911" s="152"/>
      <c r="D911" s="152"/>
    </row>
    <row r="912" spans="3:4">
      <c r="C912" s="152"/>
      <c r="D912" s="152"/>
    </row>
    <row r="913" spans="3:4">
      <c r="C913" s="152"/>
      <c r="D913" s="152"/>
    </row>
    <row r="914" spans="3:4">
      <c r="C914" s="152"/>
      <c r="D914" s="152"/>
    </row>
    <row r="915" spans="3:4">
      <c r="C915" s="152"/>
      <c r="D915" s="152"/>
    </row>
    <row r="916" spans="3:4">
      <c r="C916" s="152"/>
      <c r="D916" s="152"/>
    </row>
    <row r="917" spans="3:4">
      <c r="C917" s="152"/>
      <c r="D917" s="152"/>
    </row>
    <row r="918" spans="3:4">
      <c r="C918" s="152"/>
      <c r="D918" s="152"/>
    </row>
    <row r="919" spans="3:4">
      <c r="C919" s="152"/>
      <c r="D919" s="152"/>
    </row>
    <row r="920" spans="3:4">
      <c r="C920" s="152"/>
      <c r="D920" s="152"/>
    </row>
    <row r="921" spans="3:4">
      <c r="C921" s="152"/>
      <c r="D921" s="152"/>
    </row>
    <row r="922" spans="3:4">
      <c r="C922" s="152"/>
      <c r="D922" s="152"/>
    </row>
    <row r="923" spans="3:4">
      <c r="C923" s="152"/>
      <c r="D923" s="152"/>
    </row>
    <row r="924" spans="3:4">
      <c r="C924" s="152"/>
      <c r="D924" s="152"/>
    </row>
    <row r="925" spans="3:4">
      <c r="C925" s="152"/>
      <c r="D925" s="152"/>
    </row>
    <row r="926" spans="3:4">
      <c r="C926" s="152"/>
      <c r="D926" s="152"/>
    </row>
    <row r="927" spans="3:4">
      <c r="C927" s="152"/>
      <c r="D927" s="152"/>
    </row>
    <row r="928" spans="3:4">
      <c r="C928" s="152"/>
      <c r="D928" s="152"/>
    </row>
    <row r="929" spans="3:4">
      <c r="C929" s="152"/>
      <c r="D929" s="152"/>
    </row>
    <row r="930" spans="3:4">
      <c r="C930" s="152"/>
      <c r="D930" s="152"/>
    </row>
    <row r="931" spans="3:4">
      <c r="C931" s="152"/>
      <c r="D931" s="152"/>
    </row>
    <row r="932" spans="3:4">
      <c r="C932" s="152"/>
      <c r="D932" s="152"/>
    </row>
    <row r="933" spans="3:4">
      <c r="C933" s="152"/>
      <c r="D933" s="152"/>
    </row>
    <row r="934" spans="3:4">
      <c r="C934" s="152"/>
      <c r="D934" s="152"/>
    </row>
    <row r="935" spans="3:4">
      <c r="C935" s="152"/>
      <c r="D935" s="152"/>
    </row>
    <row r="936" spans="3:4">
      <c r="C936" s="152"/>
      <c r="D936" s="152"/>
    </row>
    <row r="937" spans="3:4">
      <c r="C937" s="152"/>
      <c r="D937" s="152"/>
    </row>
    <row r="938" spans="3:4">
      <c r="C938" s="152"/>
      <c r="D938" s="152"/>
    </row>
    <row r="939" spans="3:4">
      <c r="C939" s="152"/>
      <c r="D939" s="152"/>
    </row>
    <row r="940" spans="3:4">
      <c r="C940" s="152"/>
      <c r="D940" s="152"/>
    </row>
    <row r="941" spans="3:4">
      <c r="C941" s="152"/>
      <c r="D941" s="152"/>
    </row>
    <row r="942" spans="3:4">
      <c r="C942" s="152"/>
      <c r="D942" s="152"/>
    </row>
    <row r="943" spans="3:4">
      <c r="C943" s="152"/>
      <c r="D943" s="152"/>
    </row>
    <row r="944" spans="3:4">
      <c r="C944" s="152"/>
      <c r="D944" s="152"/>
    </row>
    <row r="945" spans="3:4">
      <c r="C945" s="152"/>
      <c r="D945" s="152"/>
    </row>
    <row r="946" spans="3:4">
      <c r="C946" s="152"/>
      <c r="D946" s="152"/>
    </row>
    <row r="947" spans="3:4">
      <c r="C947" s="152"/>
      <c r="D947" s="152"/>
    </row>
    <row r="948" spans="3:4">
      <c r="C948" s="152"/>
      <c r="D948" s="152"/>
    </row>
    <row r="949" spans="3:4">
      <c r="C949" s="152"/>
      <c r="D949" s="152"/>
    </row>
    <row r="950" spans="3:4">
      <c r="C950" s="152"/>
      <c r="D950" s="152"/>
    </row>
    <row r="951" spans="3:4">
      <c r="C951" s="152"/>
      <c r="D951" s="152"/>
    </row>
    <row r="952" spans="3:4">
      <c r="C952" s="152"/>
      <c r="D952" s="152"/>
    </row>
    <row r="953" spans="3:4">
      <c r="C953" s="152"/>
      <c r="D953" s="152"/>
    </row>
    <row r="954" spans="3:4">
      <c r="C954" s="152"/>
      <c r="D954" s="152"/>
    </row>
    <row r="955" spans="3:4">
      <c r="C955" s="152"/>
      <c r="D955" s="152"/>
    </row>
    <row r="956" spans="3:4">
      <c r="C956" s="152"/>
      <c r="D956" s="152"/>
    </row>
    <row r="957" spans="3:4">
      <c r="C957" s="152"/>
      <c r="D957" s="152"/>
    </row>
    <row r="958" spans="3:4">
      <c r="C958" s="152"/>
      <c r="D958" s="152"/>
    </row>
    <row r="959" spans="3:4">
      <c r="C959" s="152"/>
      <c r="D959" s="152"/>
    </row>
    <row r="960" spans="3:4">
      <c r="C960" s="152"/>
      <c r="D960" s="152"/>
    </row>
    <row r="961" spans="3:4">
      <c r="C961" s="152"/>
      <c r="D961" s="152"/>
    </row>
    <row r="962" spans="3:4">
      <c r="C962" s="152"/>
      <c r="D962" s="152"/>
    </row>
    <row r="963" spans="3:4">
      <c r="C963" s="152"/>
      <c r="D963" s="152"/>
    </row>
    <row r="964" spans="3:4">
      <c r="C964" s="152"/>
      <c r="D964" s="152"/>
    </row>
    <row r="965" spans="3:4">
      <c r="C965" s="152"/>
      <c r="D965" s="152"/>
    </row>
    <row r="966" spans="3:4">
      <c r="C966" s="152"/>
      <c r="D966" s="152"/>
    </row>
    <row r="967" spans="3:4">
      <c r="C967" s="152"/>
      <c r="D967" s="152"/>
    </row>
    <row r="968" spans="3:4">
      <c r="C968" s="152"/>
      <c r="D968" s="152"/>
    </row>
    <row r="969" spans="3:4">
      <c r="C969" s="152"/>
      <c r="D969" s="152"/>
    </row>
    <row r="970" spans="3:4">
      <c r="C970" s="152"/>
      <c r="D970" s="152"/>
    </row>
    <row r="971" spans="3:4">
      <c r="C971" s="152"/>
      <c r="D971" s="152"/>
    </row>
    <row r="972" spans="3:4">
      <c r="C972" s="152"/>
      <c r="D972" s="152"/>
    </row>
    <row r="973" spans="3:4">
      <c r="C973" s="152"/>
      <c r="D973" s="152"/>
    </row>
    <row r="974" spans="3:4">
      <c r="C974" s="152"/>
      <c r="D974" s="152"/>
    </row>
    <row r="975" spans="3:4">
      <c r="C975" s="152"/>
      <c r="D975" s="152"/>
    </row>
    <row r="976" spans="3:4">
      <c r="C976" s="152"/>
      <c r="D976" s="152"/>
    </row>
    <row r="977" spans="3:4">
      <c r="C977" s="152"/>
      <c r="D977" s="152"/>
    </row>
    <row r="978" spans="3:4">
      <c r="C978" s="152"/>
      <c r="D978" s="152"/>
    </row>
    <row r="979" spans="3:4">
      <c r="C979" s="152"/>
      <c r="D979" s="152"/>
    </row>
    <row r="980" spans="3:4">
      <c r="C980" s="152"/>
      <c r="D980" s="152"/>
    </row>
    <row r="981" spans="3:4">
      <c r="C981" s="152"/>
      <c r="D981" s="152"/>
    </row>
    <row r="982" spans="3:4">
      <c r="C982" s="152"/>
      <c r="D982" s="152"/>
    </row>
    <row r="983" spans="3:4">
      <c r="C983" s="152"/>
      <c r="D983" s="152"/>
    </row>
    <row r="984" spans="3:4">
      <c r="C984" s="152"/>
      <c r="D984" s="152"/>
    </row>
    <row r="985" spans="3:4">
      <c r="C985" s="152"/>
      <c r="D985" s="152"/>
    </row>
    <row r="986" spans="3:4">
      <c r="C986" s="152"/>
      <c r="D986" s="152"/>
    </row>
    <row r="987" spans="3:4">
      <c r="C987" s="152"/>
      <c r="D987" s="152"/>
    </row>
    <row r="988" spans="3:4">
      <c r="C988" s="152"/>
      <c r="D988" s="152"/>
    </row>
    <row r="989" spans="3:4">
      <c r="C989" s="152"/>
      <c r="D989" s="152"/>
    </row>
    <row r="990" spans="3:4">
      <c r="C990" s="152"/>
      <c r="D990" s="152"/>
    </row>
    <row r="991" spans="3:4">
      <c r="C991" s="152"/>
      <c r="D991" s="152"/>
    </row>
    <row r="992" spans="3:4">
      <c r="C992" s="152"/>
      <c r="D992" s="152"/>
    </row>
    <row r="993" spans="3:4">
      <c r="C993" s="152"/>
      <c r="D993" s="152"/>
    </row>
    <row r="994" spans="3:4">
      <c r="C994" s="152"/>
      <c r="D994" s="152"/>
    </row>
    <row r="995" spans="3:4">
      <c r="C995" s="152"/>
      <c r="D995" s="152"/>
    </row>
    <row r="996" spans="3:4">
      <c r="C996" s="152"/>
      <c r="D996" s="152"/>
    </row>
    <row r="997" spans="3:4">
      <c r="C997" s="152"/>
      <c r="D997" s="152"/>
    </row>
    <row r="998" spans="3:4">
      <c r="C998" s="152"/>
      <c r="D998" s="152"/>
    </row>
    <row r="999" spans="3:4">
      <c r="C999" s="152"/>
      <c r="D999" s="152"/>
    </row>
    <row r="1000" spans="3:4">
      <c r="C1000" s="152"/>
      <c r="D1000" s="152"/>
    </row>
  </sheetData>
  <conditionalFormatting sqref="M1">
    <cfRule type="expression" dxfId="3" priority="1">
      <formula>COUNTIF(M:M,M1)&gt;1</formula>
    </cfRule>
  </conditionalFormatting>
  <hyperlinks>
    <hyperlink ref="G2" r:id="rId1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W9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4" customWidth="1"/>
    <col min="2" max="2" width="19" customWidth="1"/>
    <col min="4" max="4" width="39.85546875" customWidth="1"/>
    <col min="7" max="7" width="13.140625" customWidth="1"/>
    <col min="8" max="8" width="16.42578125" customWidth="1"/>
    <col min="9" max="9" width="10.42578125" customWidth="1"/>
    <col min="11" max="11" width="18.42578125" customWidth="1"/>
    <col min="12" max="12" width="15.7109375" customWidth="1"/>
  </cols>
  <sheetData>
    <row r="1" spans="1:23">
      <c r="A1" s="156" t="s">
        <v>0</v>
      </c>
      <c r="B1" s="156" t="s">
        <v>1</v>
      </c>
      <c r="C1" s="156" t="s">
        <v>2</v>
      </c>
      <c r="D1" s="156" t="s">
        <v>6</v>
      </c>
      <c r="E1" s="305" t="s">
        <v>9</v>
      </c>
      <c r="F1" s="156" t="s">
        <v>10</v>
      </c>
      <c r="G1" s="156" t="s">
        <v>4458</v>
      </c>
      <c r="H1" s="156" t="s">
        <v>5281</v>
      </c>
      <c r="I1" s="156" t="s">
        <v>5282</v>
      </c>
      <c r="J1" s="469" t="s">
        <v>3596</v>
      </c>
      <c r="K1" s="156" t="s">
        <v>4</v>
      </c>
      <c r="L1" s="156" t="s">
        <v>25</v>
      </c>
    </row>
    <row r="2" spans="1:23">
      <c r="A2" s="107" t="s">
        <v>5283</v>
      </c>
      <c r="B2" s="434" t="s">
        <v>5284</v>
      </c>
      <c r="C2" s="92" t="s">
        <v>5285</v>
      </c>
      <c r="D2" s="96" t="s">
        <v>5286</v>
      </c>
      <c r="E2" s="101">
        <v>20000</v>
      </c>
      <c r="F2" s="101">
        <v>15000</v>
      </c>
      <c r="G2" s="869">
        <v>45209</v>
      </c>
      <c r="H2" s="283" t="s">
        <v>5287</v>
      </c>
      <c r="I2" s="870">
        <v>45216</v>
      </c>
      <c r="J2" s="92" t="s">
        <v>30</v>
      </c>
      <c r="K2" s="577" t="s">
        <v>5288</v>
      </c>
      <c r="L2" s="107" t="s">
        <v>5289</v>
      </c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</row>
    <row r="3" spans="1:23">
      <c r="A3" s="107" t="s">
        <v>5283</v>
      </c>
      <c r="B3" s="434" t="s">
        <v>5290</v>
      </c>
      <c r="C3" s="92" t="s">
        <v>5285</v>
      </c>
      <c r="D3" s="96" t="s">
        <v>5291</v>
      </c>
      <c r="E3" s="101">
        <v>3000</v>
      </c>
      <c r="F3" s="101">
        <v>1500</v>
      </c>
      <c r="G3" s="869">
        <v>45209</v>
      </c>
      <c r="H3" s="283" t="s">
        <v>5292</v>
      </c>
      <c r="I3" s="870">
        <v>45217</v>
      </c>
      <c r="J3" s="92" t="s">
        <v>30</v>
      </c>
      <c r="K3" s="577" t="s">
        <v>5288</v>
      </c>
      <c r="L3" s="107" t="s">
        <v>5289</v>
      </c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</row>
    <row r="4" spans="1:23">
      <c r="A4" s="107" t="s">
        <v>5283</v>
      </c>
      <c r="B4" s="434" t="s">
        <v>5293</v>
      </c>
      <c r="C4" s="92" t="s">
        <v>5285</v>
      </c>
      <c r="D4" s="96" t="s">
        <v>5294</v>
      </c>
      <c r="E4" s="101">
        <v>3000</v>
      </c>
      <c r="F4" s="101">
        <v>1500</v>
      </c>
      <c r="G4" s="454">
        <v>45209</v>
      </c>
      <c r="H4" s="283" t="s">
        <v>5295</v>
      </c>
      <c r="I4" s="870">
        <v>45216</v>
      </c>
      <c r="J4" s="92" t="s">
        <v>30</v>
      </c>
      <c r="K4" s="577" t="s">
        <v>5288</v>
      </c>
      <c r="L4" s="107" t="s">
        <v>5289</v>
      </c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</row>
    <row r="5" spans="1:23">
      <c r="A5" s="107" t="s">
        <v>5283</v>
      </c>
      <c r="B5" s="434" t="s">
        <v>5296</v>
      </c>
      <c r="C5" s="92" t="s">
        <v>5285</v>
      </c>
      <c r="D5" s="96" t="s">
        <v>5297</v>
      </c>
      <c r="E5" s="101">
        <v>3000</v>
      </c>
      <c r="F5" s="101">
        <v>1500</v>
      </c>
      <c r="G5" s="869">
        <v>45209</v>
      </c>
      <c r="H5" s="283" t="s">
        <v>5298</v>
      </c>
      <c r="I5" s="870">
        <v>45217</v>
      </c>
      <c r="J5" s="92" t="s">
        <v>30</v>
      </c>
      <c r="K5" s="577" t="s">
        <v>5288</v>
      </c>
      <c r="L5" s="107" t="s">
        <v>5289</v>
      </c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1:23">
      <c r="A6" s="107" t="s">
        <v>5283</v>
      </c>
      <c r="B6" s="434" t="s">
        <v>5299</v>
      </c>
      <c r="C6" s="92" t="s">
        <v>5285</v>
      </c>
      <c r="D6" s="96" t="s">
        <v>5300</v>
      </c>
      <c r="E6" s="101">
        <v>3000</v>
      </c>
      <c r="F6" s="101">
        <v>1000</v>
      </c>
      <c r="G6" s="869">
        <v>45209</v>
      </c>
      <c r="H6" s="121" t="s">
        <v>5301</v>
      </c>
      <c r="I6" s="870">
        <v>45217</v>
      </c>
      <c r="J6" s="92" t="s">
        <v>30</v>
      </c>
      <c r="K6" s="577" t="s">
        <v>5288</v>
      </c>
      <c r="L6" s="107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</row>
    <row r="7" spans="1:23">
      <c r="A7" s="107" t="s">
        <v>5283</v>
      </c>
      <c r="B7" s="434" t="s">
        <v>5302</v>
      </c>
      <c r="C7" s="92" t="s">
        <v>5285</v>
      </c>
      <c r="D7" s="96" t="s">
        <v>5303</v>
      </c>
      <c r="E7" s="101">
        <v>7000</v>
      </c>
      <c r="F7" s="101">
        <v>5000</v>
      </c>
      <c r="G7" s="869">
        <v>45209</v>
      </c>
      <c r="H7" s="283" t="s">
        <v>5304</v>
      </c>
      <c r="I7" s="870">
        <v>45216</v>
      </c>
      <c r="J7" s="92" t="s">
        <v>30</v>
      </c>
      <c r="K7" s="577" t="s">
        <v>5288</v>
      </c>
      <c r="L7" s="107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</row>
    <row r="8" spans="1:23">
      <c r="A8" s="107" t="s">
        <v>5283</v>
      </c>
      <c r="B8" s="434" t="s">
        <v>5305</v>
      </c>
      <c r="C8" s="92" t="s">
        <v>5285</v>
      </c>
      <c r="D8" s="96" t="s">
        <v>5306</v>
      </c>
      <c r="E8" s="101">
        <v>3000</v>
      </c>
      <c r="F8" s="101">
        <v>1000</v>
      </c>
      <c r="G8" s="869">
        <v>45209</v>
      </c>
      <c r="H8" s="283" t="s">
        <v>5307</v>
      </c>
      <c r="I8" s="870">
        <v>45218</v>
      </c>
      <c r="J8" s="92" t="s">
        <v>30</v>
      </c>
      <c r="K8" s="577" t="s">
        <v>5288</v>
      </c>
      <c r="L8" s="10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</row>
    <row r="9" spans="1:23">
      <c r="A9" s="107" t="s">
        <v>5283</v>
      </c>
      <c r="B9" s="434" t="s">
        <v>5308</v>
      </c>
      <c r="C9" s="92" t="s">
        <v>5285</v>
      </c>
      <c r="D9" s="96" t="s">
        <v>5309</v>
      </c>
      <c r="E9" s="101">
        <v>3000</v>
      </c>
      <c r="F9" s="101">
        <v>1000</v>
      </c>
      <c r="G9" s="869">
        <v>45209</v>
      </c>
      <c r="H9" s="283" t="s">
        <v>5310</v>
      </c>
      <c r="I9" s="870">
        <v>45217</v>
      </c>
      <c r="J9" s="92" t="s">
        <v>30</v>
      </c>
      <c r="K9" s="577" t="s">
        <v>5288</v>
      </c>
      <c r="L9" s="107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</row>
    <row r="10" spans="1:23">
      <c r="A10" s="107" t="s">
        <v>5283</v>
      </c>
      <c r="B10" s="434" t="s">
        <v>5311</v>
      </c>
      <c r="C10" s="92" t="s">
        <v>5285</v>
      </c>
      <c r="D10" s="96" t="s">
        <v>5312</v>
      </c>
      <c r="E10" s="101">
        <v>7000</v>
      </c>
      <c r="F10" s="101">
        <v>5000</v>
      </c>
      <c r="G10" s="869">
        <v>45209</v>
      </c>
      <c r="H10" s="283" t="s">
        <v>5313</v>
      </c>
      <c r="I10" s="870">
        <v>45216</v>
      </c>
      <c r="J10" s="92" t="s">
        <v>30</v>
      </c>
      <c r="K10" s="577" t="s">
        <v>5288</v>
      </c>
      <c r="L10" s="107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</row>
    <row r="11" spans="1:23">
      <c r="A11" s="107" t="s">
        <v>5283</v>
      </c>
      <c r="B11" s="434" t="s">
        <v>5314</v>
      </c>
      <c r="C11" s="92" t="s">
        <v>5285</v>
      </c>
      <c r="D11" s="96" t="s">
        <v>5315</v>
      </c>
      <c r="E11" s="101">
        <v>7000</v>
      </c>
      <c r="F11" s="101">
        <v>5000</v>
      </c>
      <c r="G11" s="869">
        <v>45209</v>
      </c>
      <c r="H11" s="283" t="s">
        <v>5316</v>
      </c>
      <c r="I11" s="870">
        <v>45217</v>
      </c>
      <c r="J11" s="92" t="s">
        <v>30</v>
      </c>
      <c r="K11" s="577" t="s">
        <v>5288</v>
      </c>
      <c r="L11" s="107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</row>
    <row r="12" spans="1:23">
      <c r="A12" s="107" t="s">
        <v>5283</v>
      </c>
      <c r="B12" s="434" t="s">
        <v>5317</v>
      </c>
      <c r="C12" s="92" t="s">
        <v>5285</v>
      </c>
      <c r="D12" s="96" t="s">
        <v>5318</v>
      </c>
      <c r="E12" s="101">
        <v>9000</v>
      </c>
      <c r="F12" s="101">
        <v>7000</v>
      </c>
      <c r="G12" s="869">
        <v>45209</v>
      </c>
      <c r="H12" s="283" t="s">
        <v>5319</v>
      </c>
      <c r="I12" s="870">
        <v>45218</v>
      </c>
      <c r="J12" s="92" t="s">
        <v>30</v>
      </c>
      <c r="K12" s="577" t="s">
        <v>5288</v>
      </c>
      <c r="L12" s="107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</row>
    <row r="13" spans="1:23">
      <c r="A13" s="107" t="s">
        <v>5283</v>
      </c>
      <c r="B13" s="434" t="s">
        <v>5320</v>
      </c>
      <c r="C13" s="92" t="s">
        <v>5285</v>
      </c>
      <c r="D13" s="96" t="s">
        <v>5321</v>
      </c>
      <c r="E13" s="101">
        <v>3000</v>
      </c>
      <c r="F13" s="101">
        <v>1000</v>
      </c>
      <c r="G13" s="871">
        <v>45209</v>
      </c>
      <c r="H13" s="283" t="s">
        <v>5322</v>
      </c>
      <c r="I13" s="870">
        <v>45218</v>
      </c>
      <c r="J13" s="92" t="s">
        <v>30</v>
      </c>
      <c r="K13" s="577" t="s">
        <v>5288</v>
      </c>
      <c r="L13" s="107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</row>
    <row r="14" spans="1:23">
      <c r="A14" s="107" t="s">
        <v>5283</v>
      </c>
      <c r="B14" s="434" t="s">
        <v>5323</v>
      </c>
      <c r="C14" s="92" t="s">
        <v>5285</v>
      </c>
      <c r="D14" s="246" t="s">
        <v>5324</v>
      </c>
      <c r="E14" s="101">
        <v>3000</v>
      </c>
      <c r="F14" s="101" t="s">
        <v>3576</v>
      </c>
      <c r="G14" s="871">
        <v>45209</v>
      </c>
      <c r="H14" s="283" t="s">
        <v>5325</v>
      </c>
      <c r="I14" s="870">
        <v>45218</v>
      </c>
      <c r="J14" s="92" t="s">
        <v>30</v>
      </c>
      <c r="K14" s="577" t="s">
        <v>5288</v>
      </c>
      <c r="L14" s="107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</row>
    <row r="15" spans="1:23">
      <c r="B15" s="185"/>
      <c r="C15" s="152"/>
      <c r="J15" s="152"/>
    </row>
    <row r="16" spans="1:23">
      <c r="A16" s="463" t="s">
        <v>5283</v>
      </c>
      <c r="B16" s="872" t="s">
        <v>5326</v>
      </c>
      <c r="C16" s="464" t="s">
        <v>5285</v>
      </c>
      <c r="D16" s="865" t="s">
        <v>5327</v>
      </c>
      <c r="E16" s="873">
        <v>3000</v>
      </c>
      <c r="F16" s="873">
        <v>1000</v>
      </c>
      <c r="G16" s="874">
        <v>45209</v>
      </c>
      <c r="H16" s="463"/>
      <c r="I16" s="463"/>
      <c r="J16" s="464" t="s">
        <v>30</v>
      </c>
      <c r="K16" s="463" t="s">
        <v>5328</v>
      </c>
      <c r="L16" s="463"/>
      <c r="M16" s="467"/>
      <c r="N16" s="467"/>
      <c r="O16" s="467"/>
      <c r="P16" s="467"/>
      <c r="Q16" s="467"/>
      <c r="R16" s="467"/>
      <c r="S16" s="467"/>
      <c r="T16" s="467"/>
      <c r="U16" s="467"/>
      <c r="V16" s="467"/>
      <c r="W16" s="467"/>
    </row>
    <row r="17" spans="1:23">
      <c r="A17" s="463" t="s">
        <v>5283</v>
      </c>
      <c r="B17" s="872" t="s">
        <v>5329</v>
      </c>
      <c r="C17" s="464" t="s">
        <v>5285</v>
      </c>
      <c r="D17" s="865" t="s">
        <v>5330</v>
      </c>
      <c r="E17" s="873">
        <v>3000</v>
      </c>
      <c r="F17" s="873">
        <v>1000</v>
      </c>
      <c r="G17" s="874">
        <v>45209</v>
      </c>
      <c r="H17" s="463"/>
      <c r="I17" s="463"/>
      <c r="J17" s="464"/>
      <c r="K17" s="463" t="s">
        <v>5328</v>
      </c>
      <c r="L17" s="463"/>
      <c r="M17" s="467"/>
      <c r="N17" s="467"/>
      <c r="O17" s="467"/>
      <c r="P17" s="467"/>
      <c r="Q17" s="467"/>
      <c r="R17" s="467"/>
      <c r="S17" s="467"/>
      <c r="T17" s="467"/>
      <c r="U17" s="467"/>
      <c r="V17" s="467"/>
      <c r="W17" s="467"/>
    </row>
    <row r="18" spans="1:23">
      <c r="A18" s="463" t="s">
        <v>5283</v>
      </c>
      <c r="B18" s="872" t="s">
        <v>5331</v>
      </c>
      <c r="C18" s="464" t="s">
        <v>5285</v>
      </c>
      <c r="D18" s="865" t="s">
        <v>5332</v>
      </c>
      <c r="E18" s="873">
        <v>3000</v>
      </c>
      <c r="F18" s="873">
        <v>1000</v>
      </c>
      <c r="G18" s="874">
        <v>45209</v>
      </c>
      <c r="H18" s="463"/>
      <c r="I18" s="463"/>
      <c r="J18" s="464"/>
      <c r="K18" s="463" t="s">
        <v>5328</v>
      </c>
      <c r="L18" s="463"/>
      <c r="M18" s="467"/>
      <c r="N18" s="467"/>
      <c r="O18" s="467"/>
      <c r="P18" s="467"/>
      <c r="Q18" s="467"/>
      <c r="R18" s="467"/>
      <c r="S18" s="467"/>
      <c r="T18" s="467"/>
      <c r="U18" s="467"/>
      <c r="V18" s="467"/>
      <c r="W18" s="467"/>
    </row>
    <row r="19" spans="1:23">
      <c r="B19" s="185"/>
      <c r="C19" s="152"/>
      <c r="J19" s="152"/>
    </row>
    <row r="20" spans="1:23">
      <c r="B20" s="185"/>
      <c r="C20" s="152"/>
      <c r="J20" s="152"/>
    </row>
    <row r="21" spans="1:23">
      <c r="B21" s="185"/>
      <c r="C21" s="152"/>
      <c r="J21" s="152"/>
    </row>
    <row r="22" spans="1:23">
      <c r="B22" s="185"/>
      <c r="C22" s="152"/>
      <c r="J22" s="152"/>
    </row>
    <row r="23" spans="1:23">
      <c r="B23" s="185"/>
      <c r="C23" s="152"/>
      <c r="J23" s="152"/>
    </row>
    <row r="24" spans="1:23">
      <c r="B24" s="185"/>
      <c r="C24" s="152"/>
      <c r="J24" s="152"/>
    </row>
    <row r="25" spans="1:23">
      <c r="B25" s="185"/>
      <c r="C25" s="152"/>
      <c r="J25" s="152"/>
    </row>
    <row r="26" spans="1:23">
      <c r="B26" s="185"/>
      <c r="C26" s="152"/>
      <c r="J26" s="152"/>
    </row>
    <row r="27" spans="1:23">
      <c r="B27" s="185"/>
      <c r="C27" s="152"/>
      <c r="J27" s="152"/>
    </row>
    <row r="28" spans="1:23">
      <c r="B28" s="185"/>
      <c r="C28" s="152"/>
      <c r="J28" s="152"/>
    </row>
    <row r="29" spans="1:23">
      <c r="B29" s="185"/>
      <c r="C29" s="152"/>
      <c r="J29" s="152"/>
    </row>
    <row r="30" spans="1:23">
      <c r="B30" s="185"/>
      <c r="C30" s="152"/>
      <c r="J30" s="152"/>
    </row>
    <row r="31" spans="1:23">
      <c r="B31" s="185"/>
      <c r="C31" s="152"/>
      <c r="J31" s="152"/>
    </row>
    <row r="32" spans="1:23">
      <c r="B32" s="185"/>
      <c r="C32" s="152"/>
      <c r="J32" s="152"/>
    </row>
    <row r="33" spans="2:10">
      <c r="B33" s="185"/>
      <c r="C33" s="152"/>
      <c r="J33" s="152"/>
    </row>
    <row r="34" spans="2:10">
      <c r="B34" s="185"/>
      <c r="C34" s="152"/>
      <c r="J34" s="152"/>
    </row>
    <row r="35" spans="2:10">
      <c r="B35" s="185"/>
      <c r="C35" s="152"/>
      <c r="J35" s="152"/>
    </row>
    <row r="36" spans="2:10">
      <c r="B36" s="185"/>
      <c r="C36" s="152"/>
      <c r="J36" s="152"/>
    </row>
    <row r="37" spans="2:10">
      <c r="B37" s="185"/>
      <c r="C37" s="152"/>
      <c r="J37" s="152"/>
    </row>
    <row r="38" spans="2:10">
      <c r="B38" s="185"/>
      <c r="C38" s="152"/>
      <c r="J38" s="152"/>
    </row>
    <row r="39" spans="2:10">
      <c r="B39" s="185"/>
      <c r="C39" s="152"/>
      <c r="J39" s="152"/>
    </row>
    <row r="40" spans="2:10">
      <c r="B40" s="185"/>
      <c r="C40" s="152"/>
      <c r="J40" s="152"/>
    </row>
    <row r="41" spans="2:10">
      <c r="B41" s="185"/>
      <c r="C41" s="152"/>
      <c r="J41" s="152"/>
    </row>
    <row r="42" spans="2:10">
      <c r="B42" s="185"/>
      <c r="C42" s="152"/>
      <c r="J42" s="152"/>
    </row>
    <row r="43" spans="2:10">
      <c r="B43" s="185"/>
      <c r="C43" s="152"/>
      <c r="J43" s="152"/>
    </row>
    <row r="44" spans="2:10">
      <c r="B44" s="185"/>
      <c r="C44" s="152"/>
      <c r="J44" s="152"/>
    </row>
    <row r="45" spans="2:10">
      <c r="B45" s="185"/>
      <c r="C45" s="152"/>
      <c r="J45" s="152"/>
    </row>
    <row r="46" spans="2:10">
      <c r="B46" s="185"/>
      <c r="C46" s="152"/>
      <c r="J46" s="152"/>
    </row>
    <row r="47" spans="2:10">
      <c r="B47" s="185"/>
      <c r="C47" s="152"/>
      <c r="J47" s="152"/>
    </row>
    <row r="48" spans="2:10">
      <c r="B48" s="185"/>
      <c r="C48" s="152"/>
      <c r="J48" s="152"/>
    </row>
    <row r="49" spans="2:10">
      <c r="B49" s="185"/>
      <c r="C49" s="152"/>
      <c r="J49" s="152"/>
    </row>
    <row r="50" spans="2:10">
      <c r="B50" s="185"/>
      <c r="C50" s="152"/>
      <c r="J50" s="152"/>
    </row>
    <row r="51" spans="2:10">
      <c r="B51" s="185"/>
      <c r="C51" s="152"/>
      <c r="J51" s="152"/>
    </row>
    <row r="52" spans="2:10">
      <c r="B52" s="185"/>
      <c r="C52" s="152"/>
      <c r="J52" s="152"/>
    </row>
    <row r="53" spans="2:10">
      <c r="B53" s="185"/>
      <c r="C53" s="152"/>
      <c r="J53" s="152"/>
    </row>
    <row r="54" spans="2:10">
      <c r="B54" s="185"/>
      <c r="C54" s="152"/>
      <c r="J54" s="152"/>
    </row>
    <row r="55" spans="2:10">
      <c r="B55" s="185"/>
      <c r="C55" s="152"/>
      <c r="J55" s="152"/>
    </row>
    <row r="56" spans="2:10">
      <c r="B56" s="185"/>
      <c r="C56" s="152"/>
      <c r="J56" s="152"/>
    </row>
    <row r="57" spans="2:10">
      <c r="B57" s="185"/>
      <c r="C57" s="152"/>
      <c r="J57" s="152"/>
    </row>
    <row r="58" spans="2:10">
      <c r="B58" s="185"/>
      <c r="C58" s="152"/>
      <c r="J58" s="152"/>
    </row>
    <row r="59" spans="2:10">
      <c r="B59" s="185"/>
      <c r="C59" s="152"/>
      <c r="J59" s="152"/>
    </row>
    <row r="60" spans="2:10">
      <c r="B60" s="185"/>
      <c r="C60" s="152"/>
      <c r="J60" s="152"/>
    </row>
    <row r="61" spans="2:10">
      <c r="B61" s="185"/>
      <c r="C61" s="152"/>
      <c r="J61" s="152"/>
    </row>
    <row r="62" spans="2:10">
      <c r="B62" s="185"/>
      <c r="C62" s="152"/>
      <c r="J62" s="152"/>
    </row>
    <row r="63" spans="2:10">
      <c r="B63" s="185"/>
      <c r="C63" s="152"/>
      <c r="J63" s="152"/>
    </row>
    <row r="64" spans="2:10">
      <c r="B64" s="185"/>
      <c r="C64" s="152"/>
      <c r="J64" s="152"/>
    </row>
    <row r="65" spans="2:10">
      <c r="B65" s="185"/>
      <c r="C65" s="152"/>
      <c r="J65" s="152"/>
    </row>
    <row r="66" spans="2:10">
      <c r="B66" s="185"/>
      <c r="C66" s="152"/>
      <c r="J66" s="152"/>
    </row>
    <row r="67" spans="2:10">
      <c r="B67" s="185"/>
      <c r="C67" s="152"/>
      <c r="J67" s="152"/>
    </row>
    <row r="68" spans="2:10">
      <c r="B68" s="185"/>
      <c r="C68" s="152"/>
      <c r="J68" s="152"/>
    </row>
    <row r="69" spans="2:10">
      <c r="B69" s="185"/>
      <c r="C69" s="152"/>
      <c r="J69" s="152"/>
    </row>
    <row r="70" spans="2:10">
      <c r="B70" s="185"/>
      <c r="C70" s="152"/>
      <c r="J70" s="152"/>
    </row>
    <row r="71" spans="2:10">
      <c r="B71" s="185"/>
      <c r="C71" s="152"/>
      <c r="J71" s="152"/>
    </row>
    <row r="72" spans="2:10">
      <c r="B72" s="185"/>
      <c r="C72" s="152"/>
      <c r="J72" s="152"/>
    </row>
    <row r="73" spans="2:10">
      <c r="B73" s="185"/>
      <c r="C73" s="152"/>
      <c r="J73" s="152"/>
    </row>
    <row r="74" spans="2:10">
      <c r="B74" s="185"/>
      <c r="C74" s="152"/>
      <c r="J74" s="152"/>
    </row>
    <row r="75" spans="2:10">
      <c r="B75" s="185"/>
      <c r="C75" s="152"/>
      <c r="J75" s="152"/>
    </row>
    <row r="76" spans="2:10">
      <c r="B76" s="185"/>
      <c r="C76" s="152"/>
      <c r="J76" s="152"/>
    </row>
    <row r="77" spans="2:10">
      <c r="B77" s="185"/>
      <c r="C77" s="152"/>
      <c r="J77" s="152"/>
    </row>
    <row r="78" spans="2:10">
      <c r="B78" s="185"/>
      <c r="C78" s="152"/>
      <c r="J78" s="152"/>
    </row>
    <row r="79" spans="2:10">
      <c r="B79" s="185"/>
      <c r="C79" s="152"/>
      <c r="J79" s="152"/>
    </row>
    <row r="80" spans="2:10">
      <c r="B80" s="185"/>
      <c r="C80" s="152"/>
      <c r="J80" s="152"/>
    </row>
    <row r="81" spans="2:10">
      <c r="B81" s="185"/>
      <c r="C81" s="152"/>
      <c r="J81" s="152"/>
    </row>
    <row r="82" spans="2:10">
      <c r="B82" s="185"/>
      <c r="C82" s="152"/>
      <c r="J82" s="152"/>
    </row>
    <row r="83" spans="2:10">
      <c r="B83" s="185"/>
      <c r="C83" s="152"/>
      <c r="J83" s="152"/>
    </row>
    <row r="84" spans="2:10">
      <c r="B84" s="185"/>
      <c r="C84" s="152"/>
      <c r="J84" s="152"/>
    </row>
    <row r="85" spans="2:10">
      <c r="B85" s="185"/>
      <c r="C85" s="152"/>
      <c r="J85" s="152"/>
    </row>
    <row r="86" spans="2:10">
      <c r="B86" s="185"/>
      <c r="C86" s="152"/>
      <c r="J86" s="152"/>
    </row>
    <row r="87" spans="2:10">
      <c r="B87" s="185"/>
      <c r="C87" s="152"/>
      <c r="J87" s="152"/>
    </row>
    <row r="88" spans="2:10">
      <c r="B88" s="185"/>
      <c r="C88" s="152"/>
      <c r="J88" s="152"/>
    </row>
    <row r="89" spans="2:10">
      <c r="B89" s="185"/>
      <c r="C89" s="152"/>
      <c r="J89" s="152"/>
    </row>
    <row r="90" spans="2:10">
      <c r="B90" s="185"/>
      <c r="C90" s="152"/>
      <c r="J90" s="152"/>
    </row>
    <row r="91" spans="2:10">
      <c r="B91" s="185"/>
      <c r="C91" s="152"/>
      <c r="J91" s="152"/>
    </row>
    <row r="92" spans="2:10">
      <c r="B92" s="185"/>
      <c r="C92" s="152"/>
      <c r="J92" s="152"/>
    </row>
    <row r="93" spans="2:10">
      <c r="B93" s="185"/>
      <c r="C93" s="152"/>
      <c r="J93" s="152"/>
    </row>
    <row r="94" spans="2:10">
      <c r="B94" s="185"/>
      <c r="C94" s="152"/>
      <c r="J94" s="152"/>
    </row>
    <row r="95" spans="2:10">
      <c r="B95" s="185"/>
      <c r="C95" s="152"/>
      <c r="J95" s="152"/>
    </row>
    <row r="96" spans="2:10">
      <c r="B96" s="185"/>
      <c r="C96" s="152"/>
      <c r="J96" s="152"/>
    </row>
    <row r="97" spans="2:10">
      <c r="B97" s="185"/>
      <c r="C97" s="152"/>
      <c r="J97" s="152"/>
    </row>
    <row r="98" spans="2:10">
      <c r="B98" s="185"/>
      <c r="C98" s="152"/>
      <c r="J98" s="152"/>
    </row>
    <row r="99" spans="2:10">
      <c r="B99" s="185"/>
      <c r="C99" s="152"/>
      <c r="J99" s="152"/>
    </row>
    <row r="100" spans="2:10">
      <c r="B100" s="185"/>
      <c r="C100" s="152"/>
      <c r="J100" s="152"/>
    </row>
    <row r="101" spans="2:10">
      <c r="B101" s="185"/>
      <c r="C101" s="152"/>
      <c r="J101" s="152"/>
    </row>
    <row r="102" spans="2:10">
      <c r="B102" s="185"/>
      <c r="C102" s="152"/>
      <c r="J102" s="152"/>
    </row>
    <row r="103" spans="2:10">
      <c r="B103" s="185"/>
      <c r="C103" s="152"/>
      <c r="J103" s="152"/>
    </row>
    <row r="104" spans="2:10">
      <c r="B104" s="185"/>
      <c r="C104" s="152"/>
      <c r="J104" s="152"/>
    </row>
    <row r="105" spans="2:10">
      <c r="B105" s="185"/>
      <c r="C105" s="152"/>
      <c r="J105" s="152"/>
    </row>
    <row r="106" spans="2:10">
      <c r="B106" s="185"/>
      <c r="C106" s="152"/>
      <c r="J106" s="152"/>
    </row>
    <row r="107" spans="2:10">
      <c r="B107" s="185"/>
      <c r="C107" s="152"/>
      <c r="J107" s="152"/>
    </row>
    <row r="108" spans="2:10">
      <c r="B108" s="185"/>
      <c r="C108" s="152"/>
      <c r="J108" s="152"/>
    </row>
    <row r="109" spans="2:10">
      <c r="B109" s="185"/>
      <c r="C109" s="152"/>
      <c r="J109" s="152"/>
    </row>
    <row r="110" spans="2:10">
      <c r="B110" s="185"/>
      <c r="C110" s="152"/>
      <c r="J110" s="152"/>
    </row>
    <row r="111" spans="2:10">
      <c r="B111" s="185"/>
      <c r="C111" s="152"/>
      <c r="J111" s="152"/>
    </row>
    <row r="112" spans="2:10">
      <c r="B112" s="185"/>
      <c r="C112" s="152"/>
      <c r="J112" s="152"/>
    </row>
    <row r="113" spans="2:10">
      <c r="B113" s="185"/>
      <c r="C113" s="152"/>
      <c r="J113" s="152"/>
    </row>
    <row r="114" spans="2:10">
      <c r="B114" s="185"/>
      <c r="C114" s="152"/>
      <c r="J114" s="152"/>
    </row>
    <row r="115" spans="2:10">
      <c r="B115" s="185"/>
      <c r="C115" s="152"/>
      <c r="J115" s="152"/>
    </row>
    <row r="116" spans="2:10">
      <c r="B116" s="185"/>
      <c r="C116" s="152"/>
      <c r="J116" s="152"/>
    </row>
    <row r="117" spans="2:10">
      <c r="B117" s="185"/>
      <c r="C117" s="152"/>
      <c r="J117" s="152"/>
    </row>
    <row r="118" spans="2:10">
      <c r="B118" s="185"/>
      <c r="C118" s="152"/>
      <c r="J118" s="152"/>
    </row>
    <row r="119" spans="2:10">
      <c r="B119" s="185"/>
      <c r="C119" s="152"/>
      <c r="J119" s="152"/>
    </row>
    <row r="120" spans="2:10">
      <c r="B120" s="185"/>
      <c r="C120" s="152"/>
      <c r="J120" s="152"/>
    </row>
    <row r="121" spans="2:10">
      <c r="B121" s="185"/>
      <c r="C121" s="152"/>
      <c r="J121" s="152"/>
    </row>
    <row r="122" spans="2:10">
      <c r="B122" s="185"/>
      <c r="C122" s="152"/>
      <c r="J122" s="152"/>
    </row>
    <row r="123" spans="2:10">
      <c r="B123" s="185"/>
      <c r="C123" s="152"/>
      <c r="J123" s="152"/>
    </row>
    <row r="124" spans="2:10">
      <c r="B124" s="185"/>
      <c r="C124" s="152"/>
      <c r="J124" s="152"/>
    </row>
    <row r="125" spans="2:10">
      <c r="B125" s="185"/>
      <c r="C125" s="152"/>
      <c r="J125" s="152"/>
    </row>
    <row r="126" spans="2:10">
      <c r="B126" s="185"/>
      <c r="C126" s="152"/>
      <c r="J126" s="152"/>
    </row>
    <row r="127" spans="2:10">
      <c r="B127" s="185"/>
      <c r="C127" s="152"/>
      <c r="J127" s="152"/>
    </row>
    <row r="128" spans="2:10">
      <c r="B128" s="185"/>
      <c r="C128" s="152"/>
      <c r="J128" s="152"/>
    </row>
    <row r="129" spans="2:10">
      <c r="B129" s="185"/>
      <c r="C129" s="152"/>
      <c r="J129" s="152"/>
    </row>
    <row r="130" spans="2:10">
      <c r="B130" s="185"/>
      <c r="C130" s="152"/>
      <c r="J130" s="152"/>
    </row>
    <row r="131" spans="2:10">
      <c r="B131" s="185"/>
      <c r="C131" s="152"/>
      <c r="J131" s="152"/>
    </row>
    <row r="132" spans="2:10">
      <c r="B132" s="185"/>
      <c r="C132" s="152"/>
      <c r="J132" s="152"/>
    </row>
    <row r="133" spans="2:10">
      <c r="B133" s="185"/>
      <c r="C133" s="152"/>
      <c r="J133" s="152"/>
    </row>
    <row r="134" spans="2:10">
      <c r="B134" s="185"/>
      <c r="C134" s="152"/>
      <c r="J134" s="152"/>
    </row>
    <row r="135" spans="2:10">
      <c r="B135" s="185"/>
      <c r="C135" s="152"/>
      <c r="J135" s="152"/>
    </row>
    <row r="136" spans="2:10">
      <c r="B136" s="185"/>
      <c r="C136" s="152"/>
      <c r="J136" s="152"/>
    </row>
    <row r="137" spans="2:10">
      <c r="B137" s="185"/>
      <c r="C137" s="152"/>
      <c r="J137" s="152"/>
    </row>
    <row r="138" spans="2:10">
      <c r="B138" s="185"/>
      <c r="C138" s="152"/>
      <c r="J138" s="152"/>
    </row>
    <row r="139" spans="2:10">
      <c r="B139" s="185"/>
      <c r="C139" s="152"/>
      <c r="J139" s="152"/>
    </row>
    <row r="140" spans="2:10">
      <c r="B140" s="185"/>
      <c r="C140" s="152"/>
      <c r="J140" s="152"/>
    </row>
    <row r="141" spans="2:10">
      <c r="B141" s="185"/>
      <c r="C141" s="152"/>
      <c r="J141" s="152"/>
    </row>
    <row r="142" spans="2:10">
      <c r="B142" s="185"/>
      <c r="C142" s="152"/>
      <c r="J142" s="152"/>
    </row>
    <row r="143" spans="2:10">
      <c r="B143" s="185"/>
      <c r="C143" s="152"/>
      <c r="J143" s="152"/>
    </row>
    <row r="144" spans="2:10">
      <c r="B144" s="185"/>
      <c r="C144" s="152"/>
      <c r="J144" s="152"/>
    </row>
    <row r="145" spans="2:10">
      <c r="B145" s="185"/>
      <c r="C145" s="152"/>
      <c r="J145" s="152"/>
    </row>
    <row r="146" spans="2:10">
      <c r="B146" s="185"/>
      <c r="C146" s="152"/>
      <c r="J146" s="152"/>
    </row>
    <row r="147" spans="2:10">
      <c r="B147" s="185"/>
      <c r="C147" s="152"/>
      <c r="J147" s="152"/>
    </row>
    <row r="148" spans="2:10">
      <c r="B148" s="185"/>
      <c r="C148" s="152"/>
      <c r="J148" s="152"/>
    </row>
    <row r="149" spans="2:10">
      <c r="B149" s="185"/>
      <c r="C149" s="152"/>
      <c r="J149" s="152"/>
    </row>
    <row r="150" spans="2:10">
      <c r="B150" s="185"/>
      <c r="C150" s="152"/>
      <c r="J150" s="152"/>
    </row>
    <row r="151" spans="2:10">
      <c r="B151" s="185"/>
      <c r="C151" s="152"/>
      <c r="J151" s="152"/>
    </row>
    <row r="152" spans="2:10">
      <c r="B152" s="185"/>
      <c r="C152" s="152"/>
      <c r="J152" s="152"/>
    </row>
    <row r="153" spans="2:10">
      <c r="B153" s="185"/>
      <c r="C153" s="152"/>
      <c r="J153" s="152"/>
    </row>
    <row r="154" spans="2:10">
      <c r="B154" s="185"/>
      <c r="C154" s="152"/>
      <c r="J154" s="152"/>
    </row>
    <row r="155" spans="2:10">
      <c r="B155" s="185"/>
      <c r="C155" s="152"/>
      <c r="J155" s="152"/>
    </row>
    <row r="156" spans="2:10">
      <c r="B156" s="185"/>
      <c r="C156" s="152"/>
      <c r="J156" s="152"/>
    </row>
    <row r="157" spans="2:10">
      <c r="B157" s="185"/>
      <c r="C157" s="152"/>
      <c r="J157" s="152"/>
    </row>
    <row r="158" spans="2:10">
      <c r="B158" s="185"/>
      <c r="C158" s="152"/>
      <c r="J158" s="152"/>
    </row>
    <row r="159" spans="2:10">
      <c r="B159" s="185"/>
      <c r="C159" s="152"/>
      <c r="J159" s="152"/>
    </row>
    <row r="160" spans="2:10">
      <c r="B160" s="185"/>
      <c r="C160" s="152"/>
      <c r="J160" s="152"/>
    </row>
    <row r="161" spans="2:10">
      <c r="B161" s="185"/>
      <c r="C161" s="152"/>
      <c r="J161" s="152"/>
    </row>
    <row r="162" spans="2:10">
      <c r="B162" s="185"/>
      <c r="C162" s="152"/>
      <c r="J162" s="152"/>
    </row>
    <row r="163" spans="2:10">
      <c r="B163" s="185"/>
      <c r="C163" s="152"/>
      <c r="J163" s="152"/>
    </row>
    <row r="164" spans="2:10">
      <c r="B164" s="185"/>
      <c r="C164" s="152"/>
      <c r="J164" s="152"/>
    </row>
    <row r="165" spans="2:10">
      <c r="B165" s="185"/>
      <c r="C165" s="152"/>
      <c r="J165" s="152"/>
    </row>
    <row r="166" spans="2:10">
      <c r="B166" s="185"/>
      <c r="C166" s="152"/>
      <c r="J166" s="152"/>
    </row>
    <row r="167" spans="2:10">
      <c r="B167" s="185"/>
      <c r="C167" s="152"/>
      <c r="J167" s="152"/>
    </row>
    <row r="168" spans="2:10">
      <c r="B168" s="185"/>
      <c r="C168" s="152"/>
      <c r="J168" s="152"/>
    </row>
    <row r="169" spans="2:10">
      <c r="B169" s="185"/>
      <c r="C169" s="152"/>
      <c r="J169" s="152"/>
    </row>
    <row r="170" spans="2:10">
      <c r="B170" s="185"/>
      <c r="C170" s="152"/>
      <c r="J170" s="152"/>
    </row>
    <row r="171" spans="2:10">
      <c r="B171" s="185"/>
      <c r="C171" s="152"/>
      <c r="J171" s="152"/>
    </row>
    <row r="172" spans="2:10">
      <c r="B172" s="185"/>
      <c r="C172" s="152"/>
      <c r="J172" s="152"/>
    </row>
    <row r="173" spans="2:10">
      <c r="B173" s="185"/>
      <c r="C173" s="152"/>
      <c r="J173" s="152"/>
    </row>
    <row r="174" spans="2:10">
      <c r="B174" s="185"/>
      <c r="C174" s="152"/>
      <c r="J174" s="152"/>
    </row>
    <row r="175" spans="2:10">
      <c r="B175" s="185"/>
      <c r="C175" s="152"/>
      <c r="J175" s="152"/>
    </row>
    <row r="176" spans="2:10">
      <c r="B176" s="185"/>
      <c r="C176" s="152"/>
      <c r="J176" s="152"/>
    </row>
    <row r="177" spans="2:10">
      <c r="B177" s="185"/>
      <c r="C177" s="152"/>
      <c r="J177" s="152"/>
    </row>
    <row r="178" spans="2:10">
      <c r="B178" s="185"/>
      <c r="C178" s="152"/>
      <c r="J178" s="152"/>
    </row>
    <row r="179" spans="2:10">
      <c r="B179" s="185"/>
      <c r="C179" s="152"/>
      <c r="J179" s="152"/>
    </row>
    <row r="180" spans="2:10">
      <c r="B180" s="185"/>
      <c r="C180" s="152"/>
      <c r="J180" s="152"/>
    </row>
    <row r="181" spans="2:10">
      <c r="B181" s="185"/>
      <c r="C181" s="152"/>
      <c r="J181" s="152"/>
    </row>
    <row r="182" spans="2:10">
      <c r="B182" s="185"/>
      <c r="C182" s="152"/>
      <c r="J182" s="152"/>
    </row>
    <row r="183" spans="2:10">
      <c r="B183" s="185"/>
      <c r="C183" s="152"/>
      <c r="J183" s="152"/>
    </row>
    <row r="184" spans="2:10">
      <c r="B184" s="185"/>
      <c r="C184" s="152"/>
      <c r="J184" s="152"/>
    </row>
    <row r="185" spans="2:10">
      <c r="B185" s="185"/>
      <c r="C185" s="152"/>
      <c r="J185" s="152"/>
    </row>
    <row r="186" spans="2:10">
      <c r="B186" s="185"/>
      <c r="C186" s="152"/>
      <c r="J186" s="152"/>
    </row>
    <row r="187" spans="2:10">
      <c r="B187" s="185"/>
      <c r="C187" s="152"/>
      <c r="J187" s="152"/>
    </row>
    <row r="188" spans="2:10">
      <c r="B188" s="185"/>
      <c r="C188" s="152"/>
      <c r="J188" s="152"/>
    </row>
    <row r="189" spans="2:10">
      <c r="B189" s="185"/>
      <c r="C189" s="152"/>
      <c r="J189" s="152"/>
    </row>
    <row r="190" spans="2:10">
      <c r="B190" s="185"/>
      <c r="C190" s="152"/>
      <c r="J190" s="152"/>
    </row>
    <row r="191" spans="2:10">
      <c r="B191" s="185"/>
      <c r="C191" s="152"/>
      <c r="J191" s="152"/>
    </row>
    <row r="192" spans="2:10">
      <c r="B192" s="185"/>
      <c r="C192" s="152"/>
      <c r="J192" s="152"/>
    </row>
    <row r="193" spans="2:10">
      <c r="B193" s="185"/>
      <c r="C193" s="152"/>
      <c r="J193" s="152"/>
    </row>
    <row r="194" spans="2:10">
      <c r="B194" s="185"/>
      <c r="C194" s="152"/>
      <c r="J194" s="152"/>
    </row>
    <row r="195" spans="2:10">
      <c r="B195" s="185"/>
      <c r="C195" s="152"/>
      <c r="J195" s="152"/>
    </row>
    <row r="196" spans="2:10">
      <c r="B196" s="185"/>
      <c r="C196" s="152"/>
      <c r="J196" s="152"/>
    </row>
    <row r="197" spans="2:10">
      <c r="B197" s="185"/>
      <c r="C197" s="152"/>
      <c r="J197" s="152"/>
    </row>
    <row r="198" spans="2:10">
      <c r="B198" s="185"/>
      <c r="C198" s="152"/>
      <c r="J198" s="152"/>
    </row>
    <row r="199" spans="2:10">
      <c r="B199" s="185"/>
      <c r="C199" s="152"/>
      <c r="J199" s="152"/>
    </row>
    <row r="200" spans="2:10">
      <c r="B200" s="185"/>
      <c r="C200" s="152"/>
      <c r="J200" s="152"/>
    </row>
    <row r="201" spans="2:10">
      <c r="B201" s="185"/>
      <c r="C201" s="152"/>
      <c r="J201" s="152"/>
    </row>
    <row r="202" spans="2:10">
      <c r="B202" s="185"/>
      <c r="C202" s="152"/>
      <c r="J202" s="152"/>
    </row>
    <row r="203" spans="2:10">
      <c r="B203" s="185"/>
      <c r="C203" s="152"/>
      <c r="J203" s="152"/>
    </row>
    <row r="204" spans="2:10">
      <c r="B204" s="185"/>
      <c r="C204" s="152"/>
      <c r="J204" s="152"/>
    </row>
    <row r="205" spans="2:10">
      <c r="B205" s="185"/>
      <c r="C205" s="152"/>
      <c r="J205" s="152"/>
    </row>
    <row r="206" spans="2:10">
      <c r="B206" s="185"/>
      <c r="C206" s="152"/>
      <c r="J206" s="152"/>
    </row>
    <row r="207" spans="2:10">
      <c r="B207" s="185"/>
      <c r="C207" s="152"/>
      <c r="J207" s="152"/>
    </row>
    <row r="208" spans="2:10">
      <c r="B208" s="185"/>
      <c r="C208" s="152"/>
      <c r="J208" s="152"/>
    </row>
    <row r="209" spans="2:10">
      <c r="B209" s="185"/>
      <c r="C209" s="152"/>
      <c r="J209" s="152"/>
    </row>
    <row r="210" spans="2:10">
      <c r="B210" s="185"/>
      <c r="C210" s="152"/>
      <c r="J210" s="152"/>
    </row>
    <row r="211" spans="2:10">
      <c r="B211" s="185"/>
      <c r="C211" s="152"/>
      <c r="J211" s="152"/>
    </row>
    <row r="212" spans="2:10">
      <c r="B212" s="185"/>
      <c r="C212" s="152"/>
      <c r="J212" s="152"/>
    </row>
    <row r="213" spans="2:10">
      <c r="B213" s="185"/>
      <c r="C213" s="152"/>
      <c r="J213" s="152"/>
    </row>
    <row r="214" spans="2:10">
      <c r="B214" s="185"/>
      <c r="C214" s="152"/>
      <c r="J214" s="152"/>
    </row>
    <row r="215" spans="2:10">
      <c r="B215" s="185"/>
      <c r="C215" s="152"/>
      <c r="J215" s="152"/>
    </row>
    <row r="216" spans="2:10">
      <c r="B216" s="185"/>
      <c r="C216" s="152"/>
      <c r="J216" s="152"/>
    </row>
    <row r="217" spans="2:10">
      <c r="B217" s="185"/>
      <c r="C217" s="152"/>
      <c r="J217" s="152"/>
    </row>
    <row r="218" spans="2:10">
      <c r="B218" s="185"/>
      <c r="C218" s="152"/>
      <c r="J218" s="152"/>
    </row>
    <row r="219" spans="2:10">
      <c r="B219" s="185"/>
      <c r="C219" s="152"/>
      <c r="J219" s="152"/>
    </row>
    <row r="220" spans="2:10">
      <c r="B220" s="185"/>
      <c r="C220" s="152"/>
      <c r="J220" s="152"/>
    </row>
    <row r="221" spans="2:10">
      <c r="B221" s="185"/>
      <c r="C221" s="152"/>
      <c r="J221" s="152"/>
    </row>
    <row r="222" spans="2:10">
      <c r="B222" s="185"/>
      <c r="C222" s="152"/>
      <c r="J222" s="152"/>
    </row>
    <row r="223" spans="2:10">
      <c r="B223" s="185"/>
      <c r="C223" s="152"/>
      <c r="J223" s="152"/>
    </row>
    <row r="224" spans="2:10">
      <c r="B224" s="185"/>
      <c r="C224" s="152"/>
      <c r="J224" s="152"/>
    </row>
    <row r="225" spans="2:10">
      <c r="B225" s="185"/>
      <c r="C225" s="152"/>
      <c r="J225" s="152"/>
    </row>
    <row r="226" spans="2:10">
      <c r="B226" s="185"/>
      <c r="C226" s="152"/>
      <c r="J226" s="152"/>
    </row>
    <row r="227" spans="2:10">
      <c r="B227" s="185"/>
      <c r="C227" s="152"/>
      <c r="J227" s="152"/>
    </row>
    <row r="228" spans="2:10">
      <c r="B228" s="185"/>
      <c r="C228" s="152"/>
      <c r="J228" s="152"/>
    </row>
    <row r="229" spans="2:10">
      <c r="B229" s="185"/>
      <c r="C229" s="152"/>
      <c r="J229" s="152"/>
    </row>
    <row r="230" spans="2:10">
      <c r="B230" s="185"/>
      <c r="C230" s="152"/>
      <c r="J230" s="152"/>
    </row>
    <row r="231" spans="2:10">
      <c r="B231" s="185"/>
      <c r="C231" s="152"/>
      <c r="J231" s="152"/>
    </row>
    <row r="232" spans="2:10">
      <c r="B232" s="185"/>
      <c r="C232" s="152"/>
      <c r="J232" s="152"/>
    </row>
    <row r="233" spans="2:10">
      <c r="B233" s="185"/>
      <c r="C233" s="152"/>
      <c r="J233" s="152"/>
    </row>
    <row r="234" spans="2:10">
      <c r="B234" s="185"/>
      <c r="C234" s="152"/>
      <c r="J234" s="152"/>
    </row>
    <row r="235" spans="2:10">
      <c r="B235" s="185"/>
      <c r="C235" s="152"/>
      <c r="J235" s="152"/>
    </row>
    <row r="236" spans="2:10">
      <c r="B236" s="185"/>
      <c r="C236" s="152"/>
      <c r="J236" s="152"/>
    </row>
    <row r="237" spans="2:10">
      <c r="B237" s="185"/>
      <c r="C237" s="152"/>
      <c r="J237" s="152"/>
    </row>
    <row r="238" spans="2:10">
      <c r="B238" s="185"/>
      <c r="C238" s="152"/>
      <c r="J238" s="152"/>
    </row>
    <row r="239" spans="2:10">
      <c r="B239" s="185"/>
      <c r="C239" s="152"/>
      <c r="J239" s="152"/>
    </row>
    <row r="240" spans="2:10">
      <c r="B240" s="185"/>
      <c r="C240" s="152"/>
      <c r="J240" s="152"/>
    </row>
    <row r="241" spans="2:10">
      <c r="B241" s="185"/>
      <c r="C241" s="152"/>
      <c r="J241" s="152"/>
    </row>
    <row r="242" spans="2:10">
      <c r="B242" s="185"/>
      <c r="C242" s="152"/>
      <c r="J242" s="152"/>
    </row>
    <row r="243" spans="2:10">
      <c r="B243" s="185"/>
      <c r="C243" s="152"/>
      <c r="J243" s="152"/>
    </row>
    <row r="244" spans="2:10">
      <c r="B244" s="185"/>
      <c r="C244" s="152"/>
      <c r="J244" s="152"/>
    </row>
    <row r="245" spans="2:10">
      <c r="B245" s="185"/>
      <c r="C245" s="152"/>
      <c r="J245" s="152"/>
    </row>
    <row r="246" spans="2:10">
      <c r="B246" s="185"/>
      <c r="C246" s="152"/>
      <c r="J246" s="152"/>
    </row>
    <row r="247" spans="2:10">
      <c r="B247" s="185"/>
      <c r="C247" s="152"/>
      <c r="J247" s="152"/>
    </row>
    <row r="248" spans="2:10">
      <c r="B248" s="185"/>
      <c r="C248" s="152"/>
      <c r="J248" s="152"/>
    </row>
    <row r="249" spans="2:10">
      <c r="B249" s="185"/>
      <c r="C249" s="152"/>
      <c r="J249" s="152"/>
    </row>
    <row r="250" spans="2:10">
      <c r="B250" s="185"/>
      <c r="C250" s="152"/>
      <c r="J250" s="152"/>
    </row>
    <row r="251" spans="2:10">
      <c r="B251" s="185"/>
      <c r="C251" s="152"/>
      <c r="J251" s="152"/>
    </row>
    <row r="252" spans="2:10">
      <c r="B252" s="185"/>
      <c r="C252" s="152"/>
      <c r="J252" s="152"/>
    </row>
    <row r="253" spans="2:10">
      <c r="B253" s="185"/>
      <c r="C253" s="152"/>
      <c r="J253" s="152"/>
    </row>
    <row r="254" spans="2:10">
      <c r="B254" s="185"/>
      <c r="C254" s="152"/>
      <c r="J254" s="152"/>
    </row>
    <row r="255" spans="2:10">
      <c r="B255" s="185"/>
      <c r="C255" s="152"/>
      <c r="J255" s="152"/>
    </row>
    <row r="256" spans="2:10">
      <c r="B256" s="185"/>
      <c r="C256" s="152"/>
      <c r="J256" s="152"/>
    </row>
    <row r="257" spans="2:10">
      <c r="B257" s="185"/>
      <c r="C257" s="152"/>
      <c r="J257" s="152"/>
    </row>
    <row r="258" spans="2:10">
      <c r="B258" s="185"/>
      <c r="C258" s="152"/>
      <c r="J258" s="152"/>
    </row>
    <row r="259" spans="2:10">
      <c r="B259" s="185"/>
      <c r="C259" s="152"/>
      <c r="J259" s="152"/>
    </row>
    <row r="260" spans="2:10">
      <c r="B260" s="185"/>
      <c r="C260" s="152"/>
      <c r="J260" s="152"/>
    </row>
    <row r="261" spans="2:10">
      <c r="B261" s="185"/>
      <c r="C261" s="152"/>
      <c r="J261" s="152"/>
    </row>
    <row r="262" spans="2:10">
      <c r="B262" s="185"/>
      <c r="C262" s="152"/>
      <c r="J262" s="152"/>
    </row>
    <row r="263" spans="2:10">
      <c r="B263" s="185"/>
      <c r="C263" s="152"/>
      <c r="J263" s="152"/>
    </row>
    <row r="264" spans="2:10">
      <c r="B264" s="185"/>
      <c r="C264" s="152"/>
      <c r="J264" s="152"/>
    </row>
    <row r="265" spans="2:10">
      <c r="B265" s="185"/>
      <c r="C265" s="152"/>
      <c r="J265" s="152"/>
    </row>
    <row r="266" spans="2:10">
      <c r="B266" s="185"/>
      <c r="C266" s="152"/>
      <c r="J266" s="152"/>
    </row>
    <row r="267" spans="2:10">
      <c r="B267" s="185"/>
      <c r="C267" s="152"/>
      <c r="J267" s="152"/>
    </row>
    <row r="268" spans="2:10">
      <c r="B268" s="185"/>
      <c r="C268" s="152"/>
      <c r="J268" s="152"/>
    </row>
    <row r="269" spans="2:10">
      <c r="B269" s="185"/>
      <c r="C269" s="152"/>
      <c r="J269" s="152"/>
    </row>
    <row r="270" spans="2:10">
      <c r="B270" s="185"/>
      <c r="C270" s="152"/>
      <c r="J270" s="152"/>
    </row>
    <row r="271" spans="2:10">
      <c r="B271" s="185"/>
      <c r="C271" s="152"/>
      <c r="J271" s="152"/>
    </row>
    <row r="272" spans="2:10">
      <c r="B272" s="185"/>
      <c r="C272" s="152"/>
      <c r="J272" s="152"/>
    </row>
    <row r="273" spans="2:10">
      <c r="B273" s="185"/>
      <c r="C273" s="152"/>
      <c r="J273" s="152"/>
    </row>
    <row r="274" spans="2:10">
      <c r="B274" s="185"/>
      <c r="C274" s="152"/>
      <c r="J274" s="152"/>
    </row>
    <row r="275" spans="2:10">
      <c r="B275" s="185"/>
      <c r="C275" s="152"/>
      <c r="J275" s="152"/>
    </row>
    <row r="276" spans="2:10">
      <c r="B276" s="185"/>
      <c r="C276" s="152"/>
      <c r="J276" s="152"/>
    </row>
    <row r="277" spans="2:10">
      <c r="B277" s="185"/>
      <c r="C277" s="152"/>
      <c r="J277" s="152"/>
    </row>
    <row r="278" spans="2:10">
      <c r="B278" s="185"/>
      <c r="C278" s="152"/>
      <c r="J278" s="152"/>
    </row>
    <row r="279" spans="2:10">
      <c r="B279" s="185"/>
      <c r="C279" s="152"/>
      <c r="J279" s="152"/>
    </row>
    <row r="280" spans="2:10">
      <c r="B280" s="185"/>
      <c r="C280" s="152"/>
      <c r="J280" s="152"/>
    </row>
    <row r="281" spans="2:10">
      <c r="B281" s="185"/>
      <c r="C281" s="152"/>
      <c r="J281" s="152"/>
    </row>
    <row r="282" spans="2:10">
      <c r="B282" s="185"/>
      <c r="C282" s="152"/>
      <c r="J282" s="152"/>
    </row>
    <row r="283" spans="2:10">
      <c r="B283" s="185"/>
      <c r="C283" s="152"/>
      <c r="J283" s="152"/>
    </row>
    <row r="284" spans="2:10">
      <c r="B284" s="185"/>
      <c r="C284" s="152"/>
      <c r="J284" s="152"/>
    </row>
    <row r="285" spans="2:10">
      <c r="B285" s="185"/>
      <c r="C285" s="152"/>
      <c r="J285" s="152"/>
    </row>
    <row r="286" spans="2:10">
      <c r="B286" s="185"/>
      <c r="C286" s="152"/>
      <c r="J286" s="152"/>
    </row>
    <row r="287" spans="2:10">
      <c r="B287" s="185"/>
      <c r="C287" s="152"/>
      <c r="J287" s="152"/>
    </row>
    <row r="288" spans="2:10">
      <c r="B288" s="185"/>
      <c r="C288" s="152"/>
      <c r="J288" s="152"/>
    </row>
    <row r="289" spans="2:10">
      <c r="B289" s="185"/>
      <c r="C289" s="152"/>
      <c r="J289" s="152"/>
    </row>
    <row r="290" spans="2:10">
      <c r="B290" s="185"/>
      <c r="C290" s="152"/>
      <c r="J290" s="152"/>
    </row>
    <row r="291" spans="2:10">
      <c r="B291" s="185"/>
      <c r="C291" s="152"/>
      <c r="J291" s="152"/>
    </row>
    <row r="292" spans="2:10">
      <c r="B292" s="185"/>
      <c r="C292" s="152"/>
      <c r="J292" s="152"/>
    </row>
    <row r="293" spans="2:10">
      <c r="B293" s="185"/>
      <c r="C293" s="152"/>
      <c r="J293" s="152"/>
    </row>
    <row r="294" spans="2:10">
      <c r="B294" s="185"/>
      <c r="C294" s="152"/>
      <c r="J294" s="152"/>
    </row>
    <row r="295" spans="2:10">
      <c r="B295" s="185"/>
      <c r="C295" s="152"/>
      <c r="J295" s="152"/>
    </row>
    <row r="296" spans="2:10">
      <c r="B296" s="185"/>
      <c r="C296" s="152"/>
      <c r="J296" s="152"/>
    </row>
    <row r="297" spans="2:10">
      <c r="B297" s="185"/>
      <c r="C297" s="152"/>
      <c r="J297" s="152"/>
    </row>
    <row r="298" spans="2:10">
      <c r="B298" s="185"/>
      <c r="C298" s="152"/>
      <c r="J298" s="152"/>
    </row>
    <row r="299" spans="2:10">
      <c r="B299" s="185"/>
      <c r="C299" s="152"/>
      <c r="J299" s="152"/>
    </row>
    <row r="300" spans="2:10">
      <c r="B300" s="185"/>
      <c r="C300" s="152"/>
      <c r="J300" s="152"/>
    </row>
    <row r="301" spans="2:10">
      <c r="B301" s="185"/>
      <c r="C301" s="152"/>
      <c r="J301" s="152"/>
    </row>
    <row r="302" spans="2:10">
      <c r="B302" s="185"/>
      <c r="C302" s="152"/>
      <c r="J302" s="152"/>
    </row>
    <row r="303" spans="2:10">
      <c r="B303" s="185"/>
      <c r="C303" s="152"/>
      <c r="J303" s="152"/>
    </row>
    <row r="304" spans="2:10">
      <c r="B304" s="185"/>
      <c r="C304" s="152"/>
      <c r="J304" s="152"/>
    </row>
    <row r="305" spans="2:10">
      <c r="B305" s="185"/>
      <c r="C305" s="152"/>
      <c r="J305" s="152"/>
    </row>
    <row r="306" spans="2:10">
      <c r="B306" s="185"/>
      <c r="C306" s="152"/>
      <c r="J306" s="152"/>
    </row>
    <row r="307" spans="2:10">
      <c r="B307" s="185"/>
      <c r="C307" s="152"/>
      <c r="J307" s="152"/>
    </row>
    <row r="308" spans="2:10">
      <c r="B308" s="185"/>
      <c r="C308" s="152"/>
      <c r="J308" s="152"/>
    </row>
    <row r="309" spans="2:10">
      <c r="B309" s="185"/>
      <c r="C309" s="152"/>
      <c r="J309" s="152"/>
    </row>
    <row r="310" spans="2:10">
      <c r="B310" s="185"/>
      <c r="C310" s="152"/>
      <c r="J310" s="152"/>
    </row>
    <row r="311" spans="2:10">
      <c r="B311" s="185"/>
      <c r="C311" s="152"/>
      <c r="J311" s="152"/>
    </row>
    <row r="312" spans="2:10">
      <c r="B312" s="185"/>
      <c r="C312" s="152"/>
      <c r="J312" s="152"/>
    </row>
    <row r="313" spans="2:10">
      <c r="B313" s="185"/>
      <c r="C313" s="152"/>
      <c r="J313" s="152"/>
    </row>
    <row r="314" spans="2:10">
      <c r="B314" s="185"/>
      <c r="C314" s="152"/>
      <c r="J314" s="152"/>
    </row>
    <row r="315" spans="2:10">
      <c r="B315" s="185"/>
      <c r="C315" s="152"/>
      <c r="J315" s="152"/>
    </row>
    <row r="316" spans="2:10">
      <c r="B316" s="185"/>
      <c r="C316" s="152"/>
      <c r="J316" s="152"/>
    </row>
    <row r="317" spans="2:10">
      <c r="B317" s="185"/>
      <c r="C317" s="152"/>
      <c r="J317" s="152"/>
    </row>
    <row r="318" spans="2:10">
      <c r="B318" s="185"/>
      <c r="C318" s="152"/>
      <c r="J318" s="152"/>
    </row>
    <row r="319" spans="2:10">
      <c r="B319" s="185"/>
      <c r="C319" s="152"/>
      <c r="J319" s="152"/>
    </row>
    <row r="320" spans="2:10">
      <c r="B320" s="185"/>
      <c r="C320" s="152"/>
      <c r="J320" s="152"/>
    </row>
    <row r="321" spans="2:10">
      <c r="B321" s="185"/>
      <c r="C321" s="152"/>
      <c r="J321" s="152"/>
    </row>
    <row r="322" spans="2:10">
      <c r="B322" s="185"/>
      <c r="C322" s="152"/>
      <c r="J322" s="152"/>
    </row>
    <row r="323" spans="2:10">
      <c r="B323" s="185"/>
      <c r="C323" s="152"/>
      <c r="J323" s="152"/>
    </row>
    <row r="324" spans="2:10">
      <c r="B324" s="185"/>
      <c r="C324" s="152"/>
      <c r="J324" s="152"/>
    </row>
    <row r="325" spans="2:10">
      <c r="B325" s="185"/>
      <c r="C325" s="152"/>
      <c r="J325" s="152"/>
    </row>
    <row r="326" spans="2:10">
      <c r="B326" s="185"/>
      <c r="C326" s="152"/>
      <c r="J326" s="152"/>
    </row>
    <row r="327" spans="2:10">
      <c r="B327" s="185"/>
      <c r="C327" s="152"/>
      <c r="J327" s="152"/>
    </row>
    <row r="328" spans="2:10">
      <c r="B328" s="185"/>
      <c r="C328" s="152"/>
      <c r="J328" s="152"/>
    </row>
    <row r="329" spans="2:10">
      <c r="B329" s="185"/>
      <c r="C329" s="152"/>
      <c r="J329" s="152"/>
    </row>
    <row r="330" spans="2:10">
      <c r="B330" s="185"/>
      <c r="C330" s="152"/>
      <c r="J330" s="152"/>
    </row>
    <row r="331" spans="2:10">
      <c r="B331" s="185"/>
      <c r="C331" s="152"/>
      <c r="J331" s="152"/>
    </row>
    <row r="332" spans="2:10">
      <c r="B332" s="185"/>
      <c r="C332" s="152"/>
      <c r="J332" s="152"/>
    </row>
    <row r="333" spans="2:10">
      <c r="B333" s="185"/>
      <c r="C333" s="152"/>
      <c r="J333" s="152"/>
    </row>
    <row r="334" spans="2:10">
      <c r="B334" s="185"/>
      <c r="C334" s="152"/>
      <c r="J334" s="152"/>
    </row>
    <row r="335" spans="2:10">
      <c r="B335" s="185"/>
      <c r="C335" s="152"/>
      <c r="J335" s="152"/>
    </row>
    <row r="336" spans="2:10">
      <c r="B336" s="185"/>
      <c r="C336" s="152"/>
      <c r="J336" s="152"/>
    </row>
    <row r="337" spans="2:10">
      <c r="B337" s="185"/>
      <c r="C337" s="152"/>
      <c r="J337" s="152"/>
    </row>
    <row r="338" spans="2:10">
      <c r="B338" s="185"/>
      <c r="C338" s="152"/>
      <c r="J338" s="152"/>
    </row>
    <row r="339" spans="2:10">
      <c r="B339" s="185"/>
      <c r="C339" s="152"/>
      <c r="J339" s="152"/>
    </row>
    <row r="340" spans="2:10">
      <c r="B340" s="185"/>
      <c r="C340" s="152"/>
      <c r="J340" s="152"/>
    </row>
    <row r="341" spans="2:10">
      <c r="B341" s="185"/>
      <c r="C341" s="152"/>
      <c r="J341" s="152"/>
    </row>
    <row r="342" spans="2:10">
      <c r="B342" s="185"/>
      <c r="C342" s="152"/>
      <c r="J342" s="152"/>
    </row>
    <row r="343" spans="2:10">
      <c r="B343" s="185"/>
      <c r="C343" s="152"/>
      <c r="J343" s="152"/>
    </row>
    <row r="344" spans="2:10">
      <c r="B344" s="185"/>
      <c r="C344" s="152"/>
      <c r="J344" s="152"/>
    </row>
    <row r="345" spans="2:10">
      <c r="B345" s="185"/>
      <c r="C345" s="152"/>
      <c r="J345" s="152"/>
    </row>
    <row r="346" spans="2:10">
      <c r="B346" s="185"/>
      <c r="C346" s="152"/>
      <c r="J346" s="152"/>
    </row>
    <row r="347" spans="2:10">
      <c r="B347" s="185"/>
      <c r="C347" s="152"/>
      <c r="J347" s="152"/>
    </row>
    <row r="348" spans="2:10">
      <c r="B348" s="185"/>
      <c r="C348" s="152"/>
      <c r="J348" s="152"/>
    </row>
    <row r="349" spans="2:10">
      <c r="B349" s="185"/>
      <c r="C349" s="152"/>
      <c r="J349" s="152"/>
    </row>
    <row r="350" spans="2:10">
      <c r="B350" s="185"/>
      <c r="C350" s="152"/>
      <c r="J350" s="152"/>
    </row>
    <row r="351" spans="2:10">
      <c r="B351" s="185"/>
      <c r="C351" s="152"/>
      <c r="J351" s="152"/>
    </row>
    <row r="352" spans="2:10">
      <c r="B352" s="185"/>
      <c r="C352" s="152"/>
      <c r="J352" s="152"/>
    </row>
    <row r="353" spans="2:10">
      <c r="B353" s="185"/>
      <c r="C353" s="152"/>
      <c r="J353" s="152"/>
    </row>
    <row r="354" spans="2:10">
      <c r="B354" s="185"/>
      <c r="C354" s="152"/>
      <c r="J354" s="152"/>
    </row>
    <row r="355" spans="2:10">
      <c r="B355" s="185"/>
      <c r="C355" s="152"/>
      <c r="J355" s="152"/>
    </row>
    <row r="356" spans="2:10">
      <c r="B356" s="185"/>
      <c r="C356" s="152"/>
      <c r="J356" s="152"/>
    </row>
    <row r="357" spans="2:10">
      <c r="B357" s="185"/>
      <c r="C357" s="152"/>
      <c r="J357" s="152"/>
    </row>
    <row r="358" spans="2:10">
      <c r="B358" s="185"/>
      <c r="C358" s="152"/>
      <c r="J358" s="152"/>
    </row>
    <row r="359" spans="2:10">
      <c r="B359" s="185"/>
      <c r="C359" s="152"/>
      <c r="J359" s="152"/>
    </row>
    <row r="360" spans="2:10">
      <c r="B360" s="185"/>
      <c r="C360" s="152"/>
      <c r="J360" s="152"/>
    </row>
    <row r="361" spans="2:10">
      <c r="B361" s="185"/>
      <c r="C361" s="152"/>
      <c r="J361" s="152"/>
    </row>
    <row r="362" spans="2:10">
      <c r="B362" s="185"/>
      <c r="C362" s="152"/>
      <c r="J362" s="152"/>
    </row>
    <row r="363" spans="2:10">
      <c r="B363" s="185"/>
      <c r="C363" s="152"/>
      <c r="J363" s="152"/>
    </row>
    <row r="364" spans="2:10">
      <c r="B364" s="185"/>
      <c r="C364" s="152"/>
      <c r="J364" s="152"/>
    </row>
    <row r="365" spans="2:10">
      <c r="B365" s="185"/>
      <c r="C365" s="152"/>
      <c r="J365" s="152"/>
    </row>
    <row r="366" spans="2:10">
      <c r="B366" s="185"/>
      <c r="C366" s="152"/>
      <c r="J366" s="152"/>
    </row>
    <row r="367" spans="2:10">
      <c r="B367" s="185"/>
      <c r="C367" s="152"/>
      <c r="J367" s="152"/>
    </row>
    <row r="368" spans="2:10">
      <c r="B368" s="185"/>
      <c r="C368" s="152"/>
      <c r="J368" s="152"/>
    </row>
    <row r="369" spans="2:10">
      <c r="B369" s="185"/>
      <c r="C369" s="152"/>
      <c r="J369" s="152"/>
    </row>
    <row r="370" spans="2:10">
      <c r="B370" s="185"/>
      <c r="C370" s="152"/>
      <c r="J370" s="152"/>
    </row>
    <row r="371" spans="2:10">
      <c r="B371" s="185"/>
      <c r="C371" s="152"/>
      <c r="J371" s="152"/>
    </row>
    <row r="372" spans="2:10">
      <c r="B372" s="185"/>
      <c r="C372" s="152"/>
      <c r="J372" s="152"/>
    </row>
    <row r="373" spans="2:10">
      <c r="B373" s="185"/>
      <c r="C373" s="152"/>
      <c r="J373" s="152"/>
    </row>
    <row r="374" spans="2:10">
      <c r="B374" s="185"/>
      <c r="C374" s="152"/>
      <c r="J374" s="152"/>
    </row>
    <row r="375" spans="2:10">
      <c r="B375" s="185"/>
      <c r="C375" s="152"/>
      <c r="J375" s="152"/>
    </row>
    <row r="376" spans="2:10">
      <c r="B376" s="185"/>
      <c r="C376" s="152"/>
      <c r="J376" s="152"/>
    </row>
    <row r="377" spans="2:10">
      <c r="B377" s="185"/>
      <c r="C377" s="152"/>
      <c r="J377" s="152"/>
    </row>
    <row r="378" spans="2:10">
      <c r="B378" s="185"/>
      <c r="C378" s="152"/>
      <c r="J378" s="152"/>
    </row>
    <row r="379" spans="2:10">
      <c r="B379" s="185"/>
      <c r="C379" s="152"/>
      <c r="J379" s="152"/>
    </row>
    <row r="380" spans="2:10">
      <c r="B380" s="185"/>
      <c r="C380" s="152"/>
      <c r="J380" s="152"/>
    </row>
    <row r="381" spans="2:10">
      <c r="B381" s="185"/>
      <c r="C381" s="152"/>
      <c r="J381" s="152"/>
    </row>
    <row r="382" spans="2:10">
      <c r="B382" s="185"/>
      <c r="C382" s="152"/>
      <c r="J382" s="152"/>
    </row>
    <row r="383" spans="2:10">
      <c r="B383" s="185"/>
      <c r="C383" s="152"/>
      <c r="J383" s="152"/>
    </row>
    <row r="384" spans="2:10">
      <c r="B384" s="185"/>
      <c r="C384" s="152"/>
      <c r="J384" s="152"/>
    </row>
    <row r="385" spans="2:10">
      <c r="B385" s="185"/>
      <c r="C385" s="152"/>
      <c r="J385" s="152"/>
    </row>
    <row r="386" spans="2:10">
      <c r="B386" s="185"/>
      <c r="C386" s="152"/>
      <c r="J386" s="152"/>
    </row>
    <row r="387" spans="2:10">
      <c r="B387" s="185"/>
      <c r="C387" s="152"/>
      <c r="J387" s="152"/>
    </row>
    <row r="388" spans="2:10">
      <c r="B388" s="185"/>
      <c r="C388" s="152"/>
      <c r="J388" s="152"/>
    </row>
    <row r="389" spans="2:10">
      <c r="B389" s="185"/>
      <c r="C389" s="152"/>
      <c r="J389" s="152"/>
    </row>
    <row r="390" spans="2:10">
      <c r="B390" s="185"/>
      <c r="C390" s="152"/>
      <c r="J390" s="152"/>
    </row>
    <row r="391" spans="2:10">
      <c r="B391" s="185"/>
      <c r="C391" s="152"/>
      <c r="J391" s="152"/>
    </row>
    <row r="392" spans="2:10">
      <c r="B392" s="185"/>
      <c r="C392" s="152"/>
      <c r="J392" s="152"/>
    </row>
    <row r="393" spans="2:10">
      <c r="B393" s="185"/>
      <c r="C393" s="152"/>
      <c r="J393" s="152"/>
    </row>
    <row r="394" spans="2:10">
      <c r="B394" s="185"/>
      <c r="C394" s="152"/>
      <c r="J394" s="152"/>
    </row>
    <row r="395" spans="2:10">
      <c r="B395" s="185"/>
      <c r="C395" s="152"/>
      <c r="J395" s="152"/>
    </row>
    <row r="396" spans="2:10">
      <c r="B396" s="185"/>
      <c r="C396" s="152"/>
      <c r="J396" s="152"/>
    </row>
    <row r="397" spans="2:10">
      <c r="B397" s="185"/>
      <c r="C397" s="152"/>
      <c r="J397" s="152"/>
    </row>
    <row r="398" spans="2:10">
      <c r="B398" s="185"/>
      <c r="C398" s="152"/>
      <c r="J398" s="152"/>
    </row>
    <row r="399" spans="2:10">
      <c r="B399" s="185"/>
      <c r="C399" s="152"/>
      <c r="J399" s="152"/>
    </row>
    <row r="400" spans="2:10">
      <c r="B400" s="185"/>
      <c r="C400" s="152"/>
      <c r="J400" s="152"/>
    </row>
    <row r="401" spans="2:10">
      <c r="B401" s="185"/>
      <c r="C401" s="152"/>
      <c r="J401" s="152"/>
    </row>
    <row r="402" spans="2:10">
      <c r="B402" s="185"/>
      <c r="C402" s="152"/>
      <c r="J402" s="152"/>
    </row>
    <row r="403" spans="2:10">
      <c r="B403" s="185"/>
      <c r="C403" s="152"/>
      <c r="J403" s="152"/>
    </row>
    <row r="404" spans="2:10">
      <c r="B404" s="185"/>
      <c r="C404" s="152"/>
      <c r="J404" s="152"/>
    </row>
    <row r="405" spans="2:10">
      <c r="B405" s="185"/>
      <c r="C405" s="152"/>
      <c r="J405" s="152"/>
    </row>
    <row r="406" spans="2:10">
      <c r="B406" s="185"/>
      <c r="C406" s="152"/>
      <c r="J406" s="152"/>
    </row>
    <row r="407" spans="2:10">
      <c r="B407" s="185"/>
      <c r="C407" s="152"/>
      <c r="J407" s="152"/>
    </row>
    <row r="408" spans="2:10">
      <c r="B408" s="185"/>
      <c r="C408" s="152"/>
      <c r="J408" s="152"/>
    </row>
    <row r="409" spans="2:10">
      <c r="B409" s="185"/>
      <c r="C409" s="152"/>
      <c r="J409" s="152"/>
    </row>
    <row r="410" spans="2:10">
      <c r="B410" s="185"/>
      <c r="C410" s="152"/>
      <c r="J410" s="152"/>
    </row>
    <row r="411" spans="2:10">
      <c r="B411" s="185"/>
      <c r="C411" s="152"/>
      <c r="J411" s="152"/>
    </row>
    <row r="412" spans="2:10">
      <c r="B412" s="185"/>
      <c r="C412" s="152"/>
      <c r="J412" s="152"/>
    </row>
    <row r="413" spans="2:10">
      <c r="B413" s="185"/>
      <c r="C413" s="152"/>
      <c r="J413" s="152"/>
    </row>
    <row r="414" spans="2:10">
      <c r="B414" s="185"/>
      <c r="C414" s="152"/>
      <c r="J414" s="152"/>
    </row>
    <row r="415" spans="2:10">
      <c r="B415" s="185"/>
      <c r="C415" s="152"/>
      <c r="J415" s="152"/>
    </row>
    <row r="416" spans="2:10">
      <c r="B416" s="185"/>
      <c r="C416" s="152"/>
      <c r="J416" s="152"/>
    </row>
    <row r="417" spans="2:10">
      <c r="B417" s="185"/>
      <c r="C417" s="152"/>
      <c r="J417" s="152"/>
    </row>
    <row r="418" spans="2:10">
      <c r="B418" s="185"/>
      <c r="C418" s="152"/>
      <c r="J418" s="152"/>
    </row>
    <row r="419" spans="2:10">
      <c r="B419" s="185"/>
      <c r="C419" s="152"/>
      <c r="J419" s="152"/>
    </row>
    <row r="420" spans="2:10">
      <c r="B420" s="185"/>
      <c r="C420" s="152"/>
      <c r="J420" s="152"/>
    </row>
    <row r="421" spans="2:10">
      <c r="B421" s="185"/>
      <c r="C421" s="152"/>
      <c r="J421" s="152"/>
    </row>
    <row r="422" spans="2:10">
      <c r="B422" s="185"/>
      <c r="C422" s="152"/>
      <c r="J422" s="152"/>
    </row>
    <row r="423" spans="2:10">
      <c r="B423" s="185"/>
      <c r="C423" s="152"/>
      <c r="J423" s="152"/>
    </row>
    <row r="424" spans="2:10">
      <c r="B424" s="185"/>
      <c r="C424" s="152"/>
      <c r="J424" s="152"/>
    </row>
    <row r="425" spans="2:10">
      <c r="B425" s="185"/>
      <c r="C425" s="152"/>
      <c r="J425" s="152"/>
    </row>
    <row r="426" spans="2:10">
      <c r="B426" s="185"/>
      <c r="C426" s="152"/>
      <c r="J426" s="152"/>
    </row>
    <row r="427" spans="2:10">
      <c r="B427" s="185"/>
      <c r="C427" s="152"/>
      <c r="J427" s="152"/>
    </row>
    <row r="428" spans="2:10">
      <c r="B428" s="185"/>
      <c r="C428" s="152"/>
      <c r="J428" s="152"/>
    </row>
    <row r="429" spans="2:10">
      <c r="B429" s="185"/>
      <c r="C429" s="152"/>
      <c r="J429" s="152"/>
    </row>
    <row r="430" spans="2:10">
      <c r="B430" s="185"/>
      <c r="C430" s="152"/>
      <c r="J430" s="152"/>
    </row>
    <row r="431" spans="2:10">
      <c r="B431" s="185"/>
      <c r="C431" s="152"/>
      <c r="J431" s="152"/>
    </row>
    <row r="432" spans="2:10">
      <c r="B432" s="185"/>
      <c r="C432" s="152"/>
      <c r="J432" s="152"/>
    </row>
    <row r="433" spans="2:10">
      <c r="B433" s="185"/>
      <c r="C433" s="152"/>
      <c r="J433" s="152"/>
    </row>
    <row r="434" spans="2:10">
      <c r="B434" s="185"/>
      <c r="C434" s="152"/>
      <c r="J434" s="152"/>
    </row>
    <row r="435" spans="2:10">
      <c r="B435" s="185"/>
      <c r="C435" s="152"/>
      <c r="J435" s="152"/>
    </row>
    <row r="436" spans="2:10">
      <c r="B436" s="185"/>
      <c r="C436" s="152"/>
      <c r="J436" s="152"/>
    </row>
    <row r="437" spans="2:10">
      <c r="B437" s="185"/>
      <c r="C437" s="152"/>
      <c r="J437" s="152"/>
    </row>
    <row r="438" spans="2:10">
      <c r="B438" s="185"/>
      <c r="C438" s="152"/>
      <c r="J438" s="152"/>
    </row>
    <row r="439" spans="2:10">
      <c r="B439" s="185"/>
      <c r="C439" s="152"/>
      <c r="J439" s="152"/>
    </row>
    <row r="440" spans="2:10">
      <c r="B440" s="185"/>
      <c r="C440" s="152"/>
      <c r="J440" s="152"/>
    </row>
    <row r="441" spans="2:10">
      <c r="B441" s="185"/>
      <c r="C441" s="152"/>
      <c r="J441" s="152"/>
    </row>
    <row r="442" spans="2:10">
      <c r="B442" s="185"/>
      <c r="C442" s="152"/>
      <c r="J442" s="152"/>
    </row>
    <row r="443" spans="2:10">
      <c r="B443" s="185"/>
      <c r="C443" s="152"/>
      <c r="J443" s="152"/>
    </row>
    <row r="444" spans="2:10">
      <c r="B444" s="185"/>
      <c r="C444" s="152"/>
      <c r="J444" s="152"/>
    </row>
    <row r="445" spans="2:10">
      <c r="B445" s="185"/>
      <c r="C445" s="152"/>
      <c r="J445" s="152"/>
    </row>
    <row r="446" spans="2:10">
      <c r="B446" s="185"/>
      <c r="C446" s="152"/>
      <c r="J446" s="152"/>
    </row>
    <row r="447" spans="2:10">
      <c r="B447" s="185"/>
      <c r="C447" s="152"/>
      <c r="J447" s="152"/>
    </row>
    <row r="448" spans="2:10">
      <c r="B448" s="185"/>
      <c r="C448" s="152"/>
      <c r="J448" s="152"/>
    </row>
    <row r="449" spans="2:10">
      <c r="B449" s="185"/>
      <c r="C449" s="152"/>
      <c r="J449" s="152"/>
    </row>
    <row r="450" spans="2:10">
      <c r="B450" s="185"/>
      <c r="C450" s="152"/>
      <c r="J450" s="152"/>
    </row>
    <row r="451" spans="2:10">
      <c r="B451" s="185"/>
      <c r="C451" s="152"/>
      <c r="J451" s="152"/>
    </row>
    <row r="452" spans="2:10">
      <c r="B452" s="185"/>
      <c r="C452" s="152"/>
      <c r="J452" s="152"/>
    </row>
    <row r="453" spans="2:10">
      <c r="B453" s="185"/>
      <c r="C453" s="152"/>
      <c r="J453" s="152"/>
    </row>
    <row r="454" spans="2:10">
      <c r="B454" s="185"/>
      <c r="C454" s="152"/>
      <c r="J454" s="152"/>
    </row>
    <row r="455" spans="2:10">
      <c r="B455" s="185"/>
      <c r="C455" s="152"/>
      <c r="J455" s="152"/>
    </row>
    <row r="456" spans="2:10">
      <c r="B456" s="185"/>
      <c r="C456" s="152"/>
      <c r="J456" s="152"/>
    </row>
    <row r="457" spans="2:10">
      <c r="B457" s="185"/>
      <c r="C457" s="152"/>
      <c r="J457" s="152"/>
    </row>
    <row r="458" spans="2:10">
      <c r="B458" s="185"/>
      <c r="C458" s="152"/>
      <c r="J458" s="152"/>
    </row>
    <row r="459" spans="2:10">
      <c r="B459" s="185"/>
      <c r="C459" s="152"/>
      <c r="J459" s="152"/>
    </row>
    <row r="460" spans="2:10">
      <c r="B460" s="185"/>
      <c r="C460" s="152"/>
      <c r="J460" s="152"/>
    </row>
    <row r="461" spans="2:10">
      <c r="B461" s="185"/>
      <c r="C461" s="152"/>
      <c r="J461" s="152"/>
    </row>
    <row r="462" spans="2:10">
      <c r="B462" s="185"/>
      <c r="C462" s="152"/>
      <c r="J462" s="152"/>
    </row>
    <row r="463" spans="2:10">
      <c r="B463" s="185"/>
      <c r="C463" s="152"/>
      <c r="J463" s="152"/>
    </row>
    <row r="464" spans="2:10">
      <c r="B464" s="185"/>
      <c r="C464" s="152"/>
      <c r="J464" s="152"/>
    </row>
    <row r="465" spans="2:10">
      <c r="B465" s="185"/>
      <c r="C465" s="152"/>
      <c r="J465" s="152"/>
    </row>
    <row r="466" spans="2:10">
      <c r="B466" s="185"/>
      <c r="C466" s="152"/>
      <c r="J466" s="152"/>
    </row>
    <row r="467" spans="2:10">
      <c r="B467" s="185"/>
      <c r="C467" s="152"/>
      <c r="J467" s="152"/>
    </row>
    <row r="468" spans="2:10">
      <c r="B468" s="185"/>
      <c r="C468" s="152"/>
      <c r="J468" s="152"/>
    </row>
    <row r="469" spans="2:10">
      <c r="B469" s="185"/>
      <c r="C469" s="152"/>
      <c r="J469" s="152"/>
    </row>
    <row r="470" spans="2:10">
      <c r="B470" s="185"/>
      <c r="C470" s="152"/>
      <c r="J470" s="152"/>
    </row>
    <row r="471" spans="2:10">
      <c r="B471" s="185"/>
      <c r="C471" s="152"/>
      <c r="J471" s="152"/>
    </row>
    <row r="472" spans="2:10">
      <c r="B472" s="185"/>
      <c r="C472" s="152"/>
      <c r="J472" s="152"/>
    </row>
    <row r="473" spans="2:10">
      <c r="B473" s="185"/>
      <c r="C473" s="152"/>
      <c r="J473" s="152"/>
    </row>
    <row r="474" spans="2:10">
      <c r="B474" s="185"/>
      <c r="C474" s="152"/>
      <c r="J474" s="152"/>
    </row>
    <row r="475" spans="2:10">
      <c r="B475" s="185"/>
      <c r="C475" s="152"/>
      <c r="J475" s="152"/>
    </row>
    <row r="476" spans="2:10">
      <c r="B476" s="185"/>
      <c r="C476" s="152"/>
      <c r="J476" s="152"/>
    </row>
    <row r="477" spans="2:10">
      <c r="B477" s="185"/>
      <c r="C477" s="152"/>
      <c r="J477" s="152"/>
    </row>
    <row r="478" spans="2:10">
      <c r="B478" s="185"/>
      <c r="C478" s="152"/>
      <c r="J478" s="152"/>
    </row>
    <row r="479" spans="2:10">
      <c r="B479" s="185"/>
      <c r="C479" s="152"/>
      <c r="J479" s="152"/>
    </row>
    <row r="480" spans="2:10">
      <c r="B480" s="185"/>
      <c r="C480" s="152"/>
      <c r="J480" s="152"/>
    </row>
    <row r="481" spans="2:10">
      <c r="B481" s="185"/>
      <c r="C481" s="152"/>
      <c r="J481" s="152"/>
    </row>
    <row r="482" spans="2:10">
      <c r="B482" s="185"/>
      <c r="C482" s="152"/>
      <c r="J482" s="152"/>
    </row>
    <row r="483" spans="2:10">
      <c r="B483" s="185"/>
      <c r="C483" s="152"/>
      <c r="J483" s="152"/>
    </row>
    <row r="484" spans="2:10">
      <c r="B484" s="185"/>
      <c r="C484" s="152"/>
      <c r="J484" s="152"/>
    </row>
    <row r="485" spans="2:10">
      <c r="B485" s="185"/>
      <c r="C485" s="152"/>
      <c r="J485" s="152"/>
    </row>
    <row r="486" spans="2:10">
      <c r="B486" s="185"/>
      <c r="C486" s="152"/>
      <c r="J486" s="152"/>
    </row>
    <row r="487" spans="2:10">
      <c r="B487" s="185"/>
      <c r="C487" s="152"/>
      <c r="J487" s="152"/>
    </row>
    <row r="488" spans="2:10">
      <c r="B488" s="185"/>
      <c r="C488" s="152"/>
      <c r="J488" s="152"/>
    </row>
    <row r="489" spans="2:10">
      <c r="B489" s="185"/>
      <c r="C489" s="152"/>
      <c r="J489" s="152"/>
    </row>
    <row r="490" spans="2:10">
      <c r="B490" s="185"/>
      <c r="C490" s="152"/>
      <c r="J490" s="152"/>
    </row>
    <row r="491" spans="2:10">
      <c r="B491" s="185"/>
      <c r="C491" s="152"/>
      <c r="J491" s="152"/>
    </row>
    <row r="492" spans="2:10">
      <c r="B492" s="185"/>
      <c r="C492" s="152"/>
      <c r="J492" s="152"/>
    </row>
    <row r="493" spans="2:10">
      <c r="B493" s="185"/>
      <c r="C493" s="152"/>
      <c r="J493" s="152"/>
    </row>
    <row r="494" spans="2:10">
      <c r="B494" s="185"/>
      <c r="C494" s="152"/>
      <c r="J494" s="152"/>
    </row>
    <row r="495" spans="2:10">
      <c r="B495" s="185"/>
      <c r="C495" s="152"/>
      <c r="J495" s="152"/>
    </row>
    <row r="496" spans="2:10">
      <c r="B496" s="185"/>
      <c r="C496" s="152"/>
      <c r="J496" s="152"/>
    </row>
    <row r="497" spans="2:10">
      <c r="B497" s="185"/>
      <c r="C497" s="152"/>
      <c r="J497" s="152"/>
    </row>
    <row r="498" spans="2:10">
      <c r="B498" s="185"/>
      <c r="C498" s="152"/>
      <c r="J498" s="152"/>
    </row>
    <row r="499" spans="2:10">
      <c r="B499" s="185"/>
      <c r="C499" s="152"/>
      <c r="J499" s="152"/>
    </row>
    <row r="500" spans="2:10">
      <c r="B500" s="185"/>
      <c r="C500" s="152"/>
      <c r="J500" s="152"/>
    </row>
    <row r="501" spans="2:10">
      <c r="B501" s="185"/>
      <c r="C501" s="152"/>
      <c r="J501" s="152"/>
    </row>
    <row r="502" spans="2:10">
      <c r="B502" s="185"/>
      <c r="C502" s="152"/>
      <c r="J502" s="152"/>
    </row>
    <row r="503" spans="2:10">
      <c r="B503" s="185"/>
      <c r="C503" s="152"/>
      <c r="J503" s="152"/>
    </row>
    <row r="504" spans="2:10">
      <c r="B504" s="185"/>
      <c r="C504" s="152"/>
      <c r="J504" s="152"/>
    </row>
    <row r="505" spans="2:10">
      <c r="B505" s="185"/>
      <c r="C505" s="152"/>
      <c r="J505" s="152"/>
    </row>
    <row r="506" spans="2:10">
      <c r="B506" s="185"/>
      <c r="C506" s="152"/>
      <c r="J506" s="152"/>
    </row>
    <row r="507" spans="2:10">
      <c r="B507" s="185"/>
      <c r="C507" s="152"/>
      <c r="J507" s="152"/>
    </row>
    <row r="508" spans="2:10">
      <c r="B508" s="185"/>
      <c r="C508" s="152"/>
      <c r="J508" s="152"/>
    </row>
    <row r="509" spans="2:10">
      <c r="B509" s="185"/>
      <c r="C509" s="152"/>
      <c r="J509" s="152"/>
    </row>
    <row r="510" spans="2:10">
      <c r="B510" s="185"/>
      <c r="C510" s="152"/>
      <c r="J510" s="152"/>
    </row>
    <row r="511" spans="2:10">
      <c r="B511" s="185"/>
      <c r="C511" s="152"/>
      <c r="J511" s="152"/>
    </row>
    <row r="512" spans="2:10">
      <c r="B512" s="185"/>
      <c r="C512" s="152"/>
      <c r="J512" s="152"/>
    </row>
    <row r="513" spans="2:10">
      <c r="B513" s="185"/>
      <c r="C513" s="152"/>
      <c r="J513" s="152"/>
    </row>
    <row r="514" spans="2:10">
      <c r="B514" s="185"/>
      <c r="C514" s="152"/>
      <c r="J514" s="152"/>
    </row>
    <row r="515" spans="2:10">
      <c r="B515" s="185"/>
      <c r="C515" s="152"/>
      <c r="J515" s="152"/>
    </row>
    <row r="516" spans="2:10">
      <c r="B516" s="185"/>
      <c r="C516" s="152"/>
      <c r="J516" s="152"/>
    </row>
    <row r="517" spans="2:10">
      <c r="B517" s="185"/>
      <c r="C517" s="152"/>
      <c r="J517" s="152"/>
    </row>
    <row r="518" spans="2:10">
      <c r="B518" s="185"/>
      <c r="C518" s="152"/>
      <c r="J518" s="152"/>
    </row>
    <row r="519" spans="2:10">
      <c r="B519" s="185"/>
      <c r="C519" s="152"/>
      <c r="J519" s="152"/>
    </row>
    <row r="520" spans="2:10">
      <c r="B520" s="185"/>
      <c r="C520" s="152"/>
      <c r="J520" s="152"/>
    </row>
    <row r="521" spans="2:10">
      <c r="B521" s="185"/>
      <c r="C521" s="152"/>
      <c r="J521" s="152"/>
    </row>
    <row r="522" spans="2:10">
      <c r="B522" s="185"/>
      <c r="C522" s="152"/>
      <c r="J522" s="152"/>
    </row>
    <row r="523" spans="2:10">
      <c r="B523" s="185"/>
      <c r="C523" s="152"/>
      <c r="J523" s="152"/>
    </row>
    <row r="524" spans="2:10">
      <c r="B524" s="185"/>
      <c r="C524" s="152"/>
      <c r="J524" s="152"/>
    </row>
    <row r="525" spans="2:10">
      <c r="B525" s="185"/>
      <c r="C525" s="152"/>
      <c r="J525" s="152"/>
    </row>
    <row r="526" spans="2:10">
      <c r="B526" s="185"/>
      <c r="C526" s="152"/>
      <c r="J526" s="152"/>
    </row>
    <row r="527" spans="2:10">
      <c r="B527" s="185"/>
      <c r="C527" s="152"/>
      <c r="J527" s="152"/>
    </row>
    <row r="528" spans="2:10">
      <c r="B528" s="185"/>
      <c r="C528" s="152"/>
      <c r="J528" s="152"/>
    </row>
    <row r="529" spans="2:10">
      <c r="B529" s="185"/>
      <c r="C529" s="152"/>
      <c r="J529" s="152"/>
    </row>
    <row r="530" spans="2:10">
      <c r="B530" s="185"/>
      <c r="C530" s="152"/>
      <c r="J530" s="152"/>
    </row>
    <row r="531" spans="2:10">
      <c r="B531" s="185"/>
      <c r="C531" s="152"/>
      <c r="J531" s="152"/>
    </row>
    <row r="532" spans="2:10">
      <c r="B532" s="185"/>
      <c r="C532" s="152"/>
      <c r="J532" s="152"/>
    </row>
    <row r="533" spans="2:10">
      <c r="B533" s="185"/>
      <c r="C533" s="152"/>
      <c r="J533" s="152"/>
    </row>
    <row r="534" spans="2:10">
      <c r="B534" s="185"/>
      <c r="C534" s="152"/>
      <c r="J534" s="152"/>
    </row>
    <row r="535" spans="2:10">
      <c r="B535" s="185"/>
      <c r="C535" s="152"/>
      <c r="J535" s="152"/>
    </row>
    <row r="536" spans="2:10">
      <c r="B536" s="185"/>
      <c r="C536" s="152"/>
      <c r="J536" s="152"/>
    </row>
    <row r="537" spans="2:10">
      <c r="B537" s="185"/>
      <c r="C537" s="152"/>
      <c r="J537" s="152"/>
    </row>
    <row r="538" spans="2:10">
      <c r="B538" s="185"/>
      <c r="C538" s="152"/>
      <c r="J538" s="152"/>
    </row>
    <row r="539" spans="2:10">
      <c r="B539" s="185"/>
      <c r="C539" s="152"/>
      <c r="J539" s="152"/>
    </row>
    <row r="540" spans="2:10">
      <c r="B540" s="185"/>
      <c r="C540" s="152"/>
      <c r="J540" s="152"/>
    </row>
    <row r="541" spans="2:10">
      <c r="B541" s="185"/>
      <c r="C541" s="152"/>
      <c r="J541" s="152"/>
    </row>
    <row r="542" spans="2:10">
      <c r="B542" s="185"/>
      <c r="C542" s="152"/>
      <c r="J542" s="152"/>
    </row>
    <row r="543" spans="2:10">
      <c r="B543" s="185"/>
      <c r="C543" s="152"/>
      <c r="J543" s="152"/>
    </row>
    <row r="544" spans="2:10">
      <c r="B544" s="185"/>
      <c r="C544" s="152"/>
      <c r="J544" s="152"/>
    </row>
    <row r="545" spans="2:10">
      <c r="B545" s="185"/>
      <c r="C545" s="152"/>
      <c r="J545" s="152"/>
    </row>
    <row r="546" spans="2:10">
      <c r="B546" s="185"/>
      <c r="C546" s="152"/>
      <c r="J546" s="152"/>
    </row>
    <row r="547" spans="2:10">
      <c r="B547" s="185"/>
      <c r="C547" s="152"/>
      <c r="J547" s="152"/>
    </row>
    <row r="548" spans="2:10">
      <c r="B548" s="185"/>
      <c r="C548" s="152"/>
      <c r="J548" s="152"/>
    </row>
    <row r="549" spans="2:10">
      <c r="B549" s="185"/>
      <c r="C549" s="152"/>
      <c r="J549" s="152"/>
    </row>
    <row r="550" spans="2:10">
      <c r="B550" s="185"/>
      <c r="C550" s="152"/>
      <c r="J550" s="152"/>
    </row>
    <row r="551" spans="2:10">
      <c r="B551" s="185"/>
      <c r="C551" s="152"/>
      <c r="J551" s="152"/>
    </row>
    <row r="552" spans="2:10">
      <c r="B552" s="185"/>
      <c r="C552" s="152"/>
      <c r="J552" s="152"/>
    </row>
    <row r="553" spans="2:10">
      <c r="B553" s="185"/>
      <c r="C553" s="152"/>
      <c r="J553" s="152"/>
    </row>
    <row r="554" spans="2:10">
      <c r="B554" s="185"/>
      <c r="C554" s="152"/>
      <c r="J554" s="152"/>
    </row>
    <row r="555" spans="2:10">
      <c r="B555" s="185"/>
      <c r="C555" s="152"/>
      <c r="J555" s="152"/>
    </row>
    <row r="556" spans="2:10">
      <c r="B556" s="185"/>
      <c r="C556" s="152"/>
      <c r="J556" s="152"/>
    </row>
    <row r="557" spans="2:10">
      <c r="B557" s="185"/>
      <c r="C557" s="152"/>
      <c r="J557" s="152"/>
    </row>
    <row r="558" spans="2:10">
      <c r="B558" s="185"/>
      <c r="C558" s="152"/>
      <c r="J558" s="152"/>
    </row>
    <row r="559" spans="2:10">
      <c r="B559" s="185"/>
      <c r="C559" s="152"/>
      <c r="J559" s="152"/>
    </row>
    <row r="560" spans="2:10">
      <c r="B560" s="185"/>
      <c r="C560" s="152"/>
      <c r="J560" s="152"/>
    </row>
    <row r="561" spans="2:10">
      <c r="B561" s="185"/>
      <c r="C561" s="152"/>
      <c r="J561" s="152"/>
    </row>
    <row r="562" spans="2:10">
      <c r="B562" s="185"/>
      <c r="C562" s="152"/>
      <c r="J562" s="152"/>
    </row>
    <row r="563" spans="2:10">
      <c r="B563" s="185"/>
      <c r="C563" s="152"/>
      <c r="J563" s="152"/>
    </row>
    <row r="564" spans="2:10">
      <c r="B564" s="185"/>
      <c r="C564" s="152"/>
      <c r="J564" s="152"/>
    </row>
    <row r="565" spans="2:10">
      <c r="B565" s="185"/>
      <c r="C565" s="152"/>
      <c r="J565" s="152"/>
    </row>
    <row r="566" spans="2:10">
      <c r="B566" s="185"/>
      <c r="C566" s="152"/>
      <c r="J566" s="152"/>
    </row>
    <row r="567" spans="2:10">
      <c r="B567" s="185"/>
      <c r="C567" s="152"/>
      <c r="J567" s="152"/>
    </row>
    <row r="568" spans="2:10">
      <c r="B568" s="185"/>
      <c r="C568" s="152"/>
      <c r="J568" s="152"/>
    </row>
    <row r="569" spans="2:10">
      <c r="B569" s="185"/>
      <c r="C569" s="152"/>
      <c r="J569" s="152"/>
    </row>
    <row r="570" spans="2:10">
      <c r="B570" s="185"/>
      <c r="C570" s="152"/>
      <c r="J570" s="152"/>
    </row>
    <row r="571" spans="2:10">
      <c r="B571" s="185"/>
      <c r="C571" s="152"/>
      <c r="J571" s="152"/>
    </row>
    <row r="572" spans="2:10">
      <c r="B572" s="185"/>
      <c r="C572" s="152"/>
      <c r="J572" s="152"/>
    </row>
    <row r="573" spans="2:10">
      <c r="B573" s="185"/>
      <c r="C573" s="152"/>
      <c r="J573" s="152"/>
    </row>
    <row r="574" spans="2:10">
      <c r="B574" s="185"/>
      <c r="C574" s="152"/>
      <c r="J574" s="152"/>
    </row>
    <row r="575" spans="2:10">
      <c r="B575" s="185"/>
      <c r="C575" s="152"/>
      <c r="J575" s="152"/>
    </row>
    <row r="576" spans="2:10">
      <c r="B576" s="185"/>
      <c r="C576" s="152"/>
      <c r="J576" s="152"/>
    </row>
    <row r="577" spans="2:10">
      <c r="B577" s="185"/>
      <c r="C577" s="152"/>
      <c r="J577" s="152"/>
    </row>
    <row r="578" spans="2:10">
      <c r="B578" s="185"/>
      <c r="C578" s="152"/>
      <c r="J578" s="152"/>
    </row>
    <row r="579" spans="2:10">
      <c r="B579" s="185"/>
      <c r="C579" s="152"/>
      <c r="J579" s="152"/>
    </row>
    <row r="580" spans="2:10">
      <c r="B580" s="185"/>
      <c r="C580" s="152"/>
      <c r="J580" s="152"/>
    </row>
    <row r="581" spans="2:10">
      <c r="B581" s="185"/>
      <c r="C581" s="152"/>
      <c r="J581" s="152"/>
    </row>
    <row r="582" spans="2:10">
      <c r="B582" s="185"/>
      <c r="C582" s="152"/>
      <c r="J582" s="152"/>
    </row>
    <row r="583" spans="2:10">
      <c r="B583" s="185"/>
      <c r="C583" s="152"/>
      <c r="J583" s="152"/>
    </row>
    <row r="584" spans="2:10">
      <c r="B584" s="185"/>
      <c r="C584" s="152"/>
      <c r="J584" s="152"/>
    </row>
    <row r="585" spans="2:10">
      <c r="B585" s="185"/>
      <c r="C585" s="152"/>
      <c r="J585" s="152"/>
    </row>
    <row r="586" spans="2:10">
      <c r="B586" s="185"/>
      <c r="C586" s="152"/>
      <c r="J586" s="152"/>
    </row>
    <row r="587" spans="2:10">
      <c r="B587" s="185"/>
      <c r="C587" s="152"/>
      <c r="J587" s="152"/>
    </row>
    <row r="588" spans="2:10">
      <c r="B588" s="185"/>
      <c r="C588" s="152"/>
      <c r="J588" s="152"/>
    </row>
    <row r="589" spans="2:10">
      <c r="B589" s="185"/>
      <c r="C589" s="152"/>
      <c r="J589" s="152"/>
    </row>
    <row r="590" spans="2:10">
      <c r="B590" s="185"/>
      <c r="C590" s="152"/>
      <c r="J590" s="152"/>
    </row>
    <row r="591" spans="2:10">
      <c r="B591" s="185"/>
      <c r="C591" s="152"/>
      <c r="J591" s="152"/>
    </row>
    <row r="592" spans="2:10">
      <c r="B592" s="185"/>
      <c r="C592" s="152"/>
      <c r="J592" s="152"/>
    </row>
    <row r="593" spans="2:10">
      <c r="B593" s="185"/>
      <c r="C593" s="152"/>
      <c r="J593" s="152"/>
    </row>
    <row r="594" spans="2:10">
      <c r="B594" s="185"/>
      <c r="C594" s="152"/>
      <c r="J594" s="152"/>
    </row>
    <row r="595" spans="2:10">
      <c r="B595" s="185"/>
      <c r="C595" s="152"/>
      <c r="J595" s="152"/>
    </row>
    <row r="596" spans="2:10">
      <c r="B596" s="185"/>
      <c r="C596" s="152"/>
      <c r="J596" s="152"/>
    </row>
    <row r="597" spans="2:10">
      <c r="B597" s="185"/>
      <c r="C597" s="152"/>
      <c r="J597" s="152"/>
    </row>
    <row r="598" spans="2:10">
      <c r="B598" s="185"/>
      <c r="C598" s="152"/>
      <c r="J598" s="152"/>
    </row>
    <row r="599" spans="2:10">
      <c r="B599" s="185"/>
      <c r="C599" s="152"/>
      <c r="J599" s="152"/>
    </row>
    <row r="600" spans="2:10">
      <c r="B600" s="185"/>
      <c r="C600" s="152"/>
      <c r="J600" s="152"/>
    </row>
    <row r="601" spans="2:10">
      <c r="B601" s="185"/>
      <c r="C601" s="152"/>
      <c r="J601" s="152"/>
    </row>
    <row r="602" spans="2:10">
      <c r="B602" s="185"/>
      <c r="C602" s="152"/>
      <c r="J602" s="152"/>
    </row>
    <row r="603" spans="2:10">
      <c r="B603" s="185"/>
      <c r="C603" s="152"/>
      <c r="J603" s="152"/>
    </row>
    <row r="604" spans="2:10">
      <c r="B604" s="185"/>
      <c r="C604" s="152"/>
      <c r="J604" s="152"/>
    </row>
    <row r="605" spans="2:10">
      <c r="B605" s="185"/>
      <c r="C605" s="152"/>
      <c r="J605" s="152"/>
    </row>
    <row r="606" spans="2:10">
      <c r="B606" s="185"/>
      <c r="C606" s="152"/>
      <c r="J606" s="152"/>
    </row>
    <row r="607" spans="2:10">
      <c r="B607" s="185"/>
      <c r="C607" s="152"/>
      <c r="J607" s="152"/>
    </row>
    <row r="608" spans="2:10">
      <c r="B608" s="185"/>
      <c r="C608" s="152"/>
      <c r="J608" s="152"/>
    </row>
    <row r="609" spans="2:10">
      <c r="B609" s="185"/>
      <c r="C609" s="152"/>
      <c r="J609" s="152"/>
    </row>
    <row r="610" spans="2:10">
      <c r="B610" s="185"/>
      <c r="C610" s="152"/>
      <c r="J610" s="152"/>
    </row>
    <row r="611" spans="2:10">
      <c r="B611" s="185"/>
      <c r="C611" s="152"/>
      <c r="J611" s="152"/>
    </row>
    <row r="612" spans="2:10">
      <c r="B612" s="185"/>
      <c r="C612" s="152"/>
      <c r="J612" s="152"/>
    </row>
    <row r="613" spans="2:10">
      <c r="B613" s="185"/>
      <c r="C613" s="152"/>
      <c r="J613" s="152"/>
    </row>
    <row r="614" spans="2:10">
      <c r="B614" s="185"/>
      <c r="C614" s="152"/>
      <c r="J614" s="152"/>
    </row>
    <row r="615" spans="2:10">
      <c r="B615" s="185"/>
      <c r="C615" s="152"/>
      <c r="J615" s="152"/>
    </row>
    <row r="616" spans="2:10">
      <c r="B616" s="185"/>
      <c r="C616" s="152"/>
      <c r="J616" s="152"/>
    </row>
    <row r="617" spans="2:10">
      <c r="B617" s="185"/>
      <c r="C617" s="152"/>
      <c r="J617" s="152"/>
    </row>
    <row r="618" spans="2:10">
      <c r="B618" s="185"/>
      <c r="C618" s="152"/>
      <c r="J618" s="152"/>
    </row>
    <row r="619" spans="2:10">
      <c r="B619" s="185"/>
      <c r="C619" s="152"/>
      <c r="J619" s="152"/>
    </row>
    <row r="620" spans="2:10">
      <c r="B620" s="185"/>
      <c r="C620" s="152"/>
      <c r="J620" s="152"/>
    </row>
    <row r="621" spans="2:10">
      <c r="B621" s="185"/>
      <c r="C621" s="152"/>
      <c r="J621" s="152"/>
    </row>
    <row r="622" spans="2:10">
      <c r="B622" s="185"/>
      <c r="C622" s="152"/>
      <c r="J622" s="152"/>
    </row>
    <row r="623" spans="2:10">
      <c r="B623" s="185"/>
      <c r="C623" s="152"/>
      <c r="J623" s="152"/>
    </row>
    <row r="624" spans="2:10">
      <c r="B624" s="185"/>
      <c r="C624" s="152"/>
      <c r="J624" s="152"/>
    </row>
    <row r="625" spans="2:10">
      <c r="B625" s="185"/>
      <c r="C625" s="152"/>
      <c r="J625" s="152"/>
    </row>
    <row r="626" spans="2:10">
      <c r="B626" s="185"/>
      <c r="C626" s="152"/>
      <c r="J626" s="152"/>
    </row>
    <row r="627" spans="2:10">
      <c r="B627" s="185"/>
      <c r="C627" s="152"/>
      <c r="J627" s="152"/>
    </row>
    <row r="628" spans="2:10">
      <c r="B628" s="185"/>
      <c r="C628" s="152"/>
      <c r="J628" s="152"/>
    </row>
    <row r="629" spans="2:10">
      <c r="B629" s="185"/>
      <c r="C629" s="152"/>
      <c r="J629" s="152"/>
    </row>
    <row r="630" spans="2:10">
      <c r="B630" s="185"/>
      <c r="C630" s="152"/>
      <c r="J630" s="152"/>
    </row>
    <row r="631" spans="2:10">
      <c r="B631" s="185"/>
      <c r="C631" s="152"/>
      <c r="J631" s="152"/>
    </row>
    <row r="632" spans="2:10">
      <c r="B632" s="185"/>
      <c r="C632" s="152"/>
      <c r="J632" s="152"/>
    </row>
    <row r="633" spans="2:10">
      <c r="B633" s="185"/>
      <c r="C633" s="152"/>
      <c r="J633" s="152"/>
    </row>
    <row r="634" spans="2:10">
      <c r="B634" s="185"/>
      <c r="C634" s="152"/>
      <c r="J634" s="152"/>
    </row>
    <row r="635" spans="2:10">
      <c r="B635" s="185"/>
      <c r="C635" s="152"/>
      <c r="J635" s="152"/>
    </row>
    <row r="636" spans="2:10">
      <c r="B636" s="185"/>
      <c r="C636" s="152"/>
      <c r="J636" s="152"/>
    </row>
    <row r="637" spans="2:10">
      <c r="B637" s="185"/>
      <c r="C637" s="152"/>
      <c r="J637" s="152"/>
    </row>
    <row r="638" spans="2:10">
      <c r="B638" s="185"/>
      <c r="C638" s="152"/>
      <c r="J638" s="152"/>
    </row>
    <row r="639" spans="2:10">
      <c r="B639" s="185"/>
      <c r="C639" s="152"/>
      <c r="J639" s="152"/>
    </row>
    <row r="640" spans="2:10">
      <c r="B640" s="185"/>
      <c r="C640" s="152"/>
      <c r="J640" s="152"/>
    </row>
    <row r="641" spans="2:10">
      <c r="B641" s="185"/>
      <c r="C641" s="152"/>
      <c r="J641" s="152"/>
    </row>
    <row r="642" spans="2:10">
      <c r="B642" s="185"/>
      <c r="C642" s="152"/>
      <c r="J642" s="152"/>
    </row>
    <row r="643" spans="2:10">
      <c r="B643" s="185"/>
      <c r="C643" s="152"/>
      <c r="J643" s="152"/>
    </row>
    <row r="644" spans="2:10">
      <c r="B644" s="185"/>
      <c r="C644" s="152"/>
      <c r="J644" s="152"/>
    </row>
    <row r="645" spans="2:10">
      <c r="B645" s="185"/>
      <c r="C645" s="152"/>
      <c r="J645" s="152"/>
    </row>
    <row r="646" spans="2:10">
      <c r="B646" s="185"/>
      <c r="C646" s="152"/>
      <c r="J646" s="152"/>
    </row>
    <row r="647" spans="2:10">
      <c r="B647" s="185"/>
      <c r="C647" s="152"/>
      <c r="J647" s="152"/>
    </row>
    <row r="648" spans="2:10">
      <c r="B648" s="185"/>
      <c r="C648" s="152"/>
      <c r="J648" s="152"/>
    </row>
    <row r="649" spans="2:10">
      <c r="B649" s="185"/>
      <c r="C649" s="152"/>
      <c r="J649" s="152"/>
    </row>
    <row r="650" spans="2:10">
      <c r="B650" s="185"/>
      <c r="C650" s="152"/>
      <c r="J650" s="152"/>
    </row>
    <row r="651" spans="2:10">
      <c r="B651" s="185"/>
      <c r="C651" s="152"/>
      <c r="J651" s="152"/>
    </row>
    <row r="652" spans="2:10">
      <c r="B652" s="185"/>
      <c r="C652" s="152"/>
      <c r="J652" s="152"/>
    </row>
    <row r="653" spans="2:10">
      <c r="B653" s="185"/>
      <c r="C653" s="152"/>
      <c r="J653" s="152"/>
    </row>
    <row r="654" spans="2:10">
      <c r="B654" s="185"/>
      <c r="C654" s="152"/>
      <c r="J654" s="152"/>
    </row>
    <row r="655" spans="2:10">
      <c r="B655" s="185"/>
      <c r="C655" s="152"/>
      <c r="J655" s="152"/>
    </row>
    <row r="656" spans="2:10">
      <c r="B656" s="185"/>
      <c r="C656" s="152"/>
      <c r="J656" s="152"/>
    </row>
    <row r="657" spans="2:10">
      <c r="B657" s="185"/>
      <c r="C657" s="152"/>
      <c r="J657" s="152"/>
    </row>
    <row r="658" spans="2:10">
      <c r="B658" s="185"/>
      <c r="C658" s="152"/>
      <c r="J658" s="152"/>
    </row>
    <row r="659" spans="2:10">
      <c r="B659" s="185"/>
      <c r="C659" s="152"/>
      <c r="J659" s="152"/>
    </row>
    <row r="660" spans="2:10">
      <c r="B660" s="185"/>
      <c r="C660" s="152"/>
      <c r="J660" s="152"/>
    </row>
    <row r="661" spans="2:10">
      <c r="B661" s="185"/>
      <c r="C661" s="152"/>
      <c r="J661" s="152"/>
    </row>
    <row r="662" spans="2:10">
      <c r="B662" s="185"/>
      <c r="C662" s="152"/>
      <c r="J662" s="152"/>
    </row>
    <row r="663" spans="2:10">
      <c r="B663" s="185"/>
      <c r="C663" s="152"/>
      <c r="J663" s="152"/>
    </row>
    <row r="664" spans="2:10">
      <c r="B664" s="185"/>
      <c r="C664" s="152"/>
      <c r="J664" s="152"/>
    </row>
    <row r="665" spans="2:10">
      <c r="B665" s="185"/>
      <c r="C665" s="152"/>
      <c r="J665" s="152"/>
    </row>
    <row r="666" spans="2:10">
      <c r="B666" s="185"/>
      <c r="C666" s="152"/>
      <c r="J666" s="152"/>
    </row>
    <row r="667" spans="2:10">
      <c r="B667" s="185"/>
      <c r="C667" s="152"/>
      <c r="J667" s="152"/>
    </row>
    <row r="668" spans="2:10">
      <c r="B668" s="185"/>
      <c r="C668" s="152"/>
      <c r="J668" s="152"/>
    </row>
    <row r="669" spans="2:10">
      <c r="B669" s="185"/>
      <c r="C669" s="152"/>
      <c r="J669" s="152"/>
    </row>
    <row r="670" spans="2:10">
      <c r="B670" s="185"/>
      <c r="C670" s="152"/>
      <c r="J670" s="152"/>
    </row>
    <row r="671" spans="2:10">
      <c r="B671" s="185"/>
      <c r="C671" s="152"/>
      <c r="J671" s="152"/>
    </row>
    <row r="672" spans="2:10">
      <c r="B672" s="185"/>
      <c r="C672" s="152"/>
      <c r="J672" s="152"/>
    </row>
    <row r="673" spans="2:10">
      <c r="B673" s="185"/>
      <c r="C673" s="152"/>
      <c r="J673" s="152"/>
    </row>
    <row r="674" spans="2:10">
      <c r="B674" s="185"/>
      <c r="C674" s="152"/>
      <c r="J674" s="152"/>
    </row>
    <row r="675" spans="2:10">
      <c r="B675" s="185"/>
      <c r="C675" s="152"/>
      <c r="J675" s="152"/>
    </row>
    <row r="676" spans="2:10">
      <c r="B676" s="185"/>
      <c r="C676" s="152"/>
      <c r="J676" s="152"/>
    </row>
    <row r="677" spans="2:10">
      <c r="B677" s="185"/>
      <c r="C677" s="152"/>
      <c r="J677" s="152"/>
    </row>
    <row r="678" spans="2:10">
      <c r="B678" s="185"/>
      <c r="C678" s="152"/>
      <c r="J678" s="152"/>
    </row>
    <row r="679" spans="2:10">
      <c r="B679" s="185"/>
      <c r="C679" s="152"/>
      <c r="J679" s="152"/>
    </row>
    <row r="680" spans="2:10">
      <c r="B680" s="185"/>
      <c r="C680" s="152"/>
      <c r="J680" s="152"/>
    </row>
    <row r="681" spans="2:10">
      <c r="B681" s="185"/>
      <c r="C681" s="152"/>
      <c r="J681" s="152"/>
    </row>
    <row r="682" spans="2:10">
      <c r="B682" s="185"/>
      <c r="C682" s="152"/>
      <c r="J682" s="152"/>
    </row>
    <row r="683" spans="2:10">
      <c r="B683" s="185"/>
      <c r="C683" s="152"/>
      <c r="J683" s="152"/>
    </row>
    <row r="684" spans="2:10">
      <c r="B684" s="185"/>
      <c r="C684" s="152"/>
      <c r="J684" s="152"/>
    </row>
    <row r="685" spans="2:10">
      <c r="B685" s="185"/>
      <c r="C685" s="152"/>
      <c r="J685" s="152"/>
    </row>
    <row r="686" spans="2:10">
      <c r="B686" s="185"/>
      <c r="C686" s="152"/>
      <c r="J686" s="152"/>
    </row>
    <row r="687" spans="2:10">
      <c r="B687" s="185"/>
      <c r="C687" s="152"/>
      <c r="J687" s="152"/>
    </row>
    <row r="688" spans="2:10">
      <c r="B688" s="185"/>
      <c r="C688" s="152"/>
      <c r="J688" s="152"/>
    </row>
    <row r="689" spans="2:10">
      <c r="B689" s="185"/>
      <c r="C689" s="152"/>
      <c r="J689" s="152"/>
    </row>
    <row r="690" spans="2:10">
      <c r="B690" s="185"/>
      <c r="C690" s="152"/>
      <c r="J690" s="152"/>
    </row>
    <row r="691" spans="2:10">
      <c r="B691" s="185"/>
      <c r="C691" s="152"/>
      <c r="J691" s="152"/>
    </row>
    <row r="692" spans="2:10">
      <c r="B692" s="185"/>
      <c r="C692" s="152"/>
      <c r="J692" s="152"/>
    </row>
    <row r="693" spans="2:10">
      <c r="B693" s="185"/>
      <c r="C693" s="152"/>
      <c r="J693" s="152"/>
    </row>
    <row r="694" spans="2:10">
      <c r="B694" s="185"/>
      <c r="C694" s="152"/>
      <c r="J694" s="152"/>
    </row>
    <row r="695" spans="2:10">
      <c r="B695" s="185"/>
      <c r="C695" s="152"/>
      <c r="J695" s="152"/>
    </row>
    <row r="696" spans="2:10">
      <c r="B696" s="185"/>
      <c r="C696" s="152"/>
      <c r="J696" s="152"/>
    </row>
    <row r="697" spans="2:10">
      <c r="B697" s="185"/>
      <c r="C697" s="152"/>
      <c r="J697" s="152"/>
    </row>
    <row r="698" spans="2:10">
      <c r="B698" s="185"/>
      <c r="C698" s="152"/>
      <c r="J698" s="152"/>
    </row>
    <row r="699" spans="2:10">
      <c r="B699" s="185"/>
      <c r="C699" s="152"/>
      <c r="J699" s="152"/>
    </row>
    <row r="700" spans="2:10">
      <c r="B700" s="185"/>
      <c r="C700" s="152"/>
      <c r="J700" s="152"/>
    </row>
    <row r="701" spans="2:10">
      <c r="B701" s="185"/>
      <c r="C701" s="152"/>
      <c r="J701" s="152"/>
    </row>
    <row r="702" spans="2:10">
      <c r="B702" s="185"/>
      <c r="C702" s="152"/>
      <c r="J702" s="152"/>
    </row>
    <row r="703" spans="2:10">
      <c r="B703" s="185"/>
      <c r="C703" s="152"/>
      <c r="J703" s="152"/>
    </row>
    <row r="704" spans="2:10">
      <c r="B704" s="185"/>
      <c r="C704" s="152"/>
      <c r="J704" s="152"/>
    </row>
    <row r="705" spans="2:10">
      <c r="B705" s="185"/>
      <c r="C705" s="152"/>
      <c r="J705" s="152"/>
    </row>
    <row r="706" spans="2:10">
      <c r="B706" s="185"/>
      <c r="C706" s="152"/>
      <c r="J706" s="152"/>
    </row>
    <row r="707" spans="2:10">
      <c r="B707" s="185"/>
      <c r="C707" s="152"/>
      <c r="J707" s="152"/>
    </row>
    <row r="708" spans="2:10">
      <c r="B708" s="185"/>
      <c r="C708" s="152"/>
      <c r="J708" s="152"/>
    </row>
    <row r="709" spans="2:10">
      <c r="B709" s="185"/>
      <c r="C709" s="152"/>
      <c r="J709" s="152"/>
    </row>
    <row r="710" spans="2:10">
      <c r="B710" s="185"/>
      <c r="C710" s="152"/>
      <c r="J710" s="152"/>
    </row>
    <row r="711" spans="2:10">
      <c r="B711" s="185"/>
      <c r="C711" s="152"/>
      <c r="J711" s="152"/>
    </row>
    <row r="712" spans="2:10">
      <c r="B712" s="185"/>
      <c r="C712" s="152"/>
      <c r="J712" s="152"/>
    </row>
    <row r="713" spans="2:10">
      <c r="B713" s="185"/>
      <c r="C713" s="152"/>
      <c r="J713" s="152"/>
    </row>
    <row r="714" spans="2:10">
      <c r="B714" s="185"/>
      <c r="C714" s="152"/>
      <c r="J714" s="152"/>
    </row>
    <row r="715" spans="2:10">
      <c r="B715" s="185"/>
      <c r="C715" s="152"/>
      <c r="J715" s="152"/>
    </row>
    <row r="716" spans="2:10">
      <c r="B716" s="185"/>
      <c r="C716" s="152"/>
      <c r="J716" s="152"/>
    </row>
    <row r="717" spans="2:10">
      <c r="B717" s="185"/>
      <c r="C717" s="152"/>
      <c r="J717" s="152"/>
    </row>
    <row r="718" spans="2:10">
      <c r="B718" s="185"/>
      <c r="C718" s="152"/>
      <c r="J718" s="152"/>
    </row>
    <row r="719" spans="2:10">
      <c r="B719" s="185"/>
      <c r="C719" s="152"/>
      <c r="J719" s="152"/>
    </row>
    <row r="720" spans="2:10">
      <c r="B720" s="185"/>
      <c r="C720" s="152"/>
      <c r="J720" s="152"/>
    </row>
    <row r="721" spans="2:10">
      <c r="B721" s="185"/>
      <c r="C721" s="152"/>
      <c r="J721" s="152"/>
    </row>
    <row r="722" spans="2:10">
      <c r="B722" s="185"/>
      <c r="C722" s="152"/>
      <c r="J722" s="152"/>
    </row>
    <row r="723" spans="2:10">
      <c r="B723" s="185"/>
      <c r="C723" s="152"/>
      <c r="J723" s="152"/>
    </row>
    <row r="724" spans="2:10">
      <c r="B724" s="185"/>
      <c r="C724" s="152"/>
      <c r="J724" s="152"/>
    </row>
    <row r="725" spans="2:10">
      <c r="B725" s="185"/>
      <c r="C725" s="152"/>
      <c r="J725" s="152"/>
    </row>
    <row r="726" spans="2:10">
      <c r="B726" s="185"/>
      <c r="C726" s="152"/>
      <c r="J726" s="152"/>
    </row>
    <row r="727" spans="2:10">
      <c r="B727" s="185"/>
      <c r="C727" s="152"/>
      <c r="J727" s="152"/>
    </row>
    <row r="728" spans="2:10">
      <c r="B728" s="185"/>
      <c r="C728" s="152"/>
      <c r="J728" s="152"/>
    </row>
    <row r="729" spans="2:10">
      <c r="B729" s="185"/>
      <c r="C729" s="152"/>
      <c r="J729" s="152"/>
    </row>
    <row r="730" spans="2:10">
      <c r="B730" s="185"/>
      <c r="C730" s="152"/>
      <c r="J730" s="152"/>
    </row>
    <row r="731" spans="2:10">
      <c r="B731" s="185"/>
      <c r="C731" s="152"/>
      <c r="J731" s="152"/>
    </row>
    <row r="732" spans="2:10">
      <c r="B732" s="185"/>
      <c r="C732" s="152"/>
      <c r="J732" s="152"/>
    </row>
    <row r="733" spans="2:10">
      <c r="B733" s="185"/>
      <c r="C733" s="152"/>
      <c r="J733" s="152"/>
    </row>
    <row r="734" spans="2:10">
      <c r="B734" s="185"/>
      <c r="C734" s="152"/>
      <c r="J734" s="152"/>
    </row>
    <row r="735" spans="2:10">
      <c r="B735" s="185"/>
      <c r="C735" s="152"/>
      <c r="J735" s="152"/>
    </row>
    <row r="736" spans="2:10">
      <c r="B736" s="185"/>
      <c r="C736" s="152"/>
      <c r="J736" s="152"/>
    </row>
    <row r="737" spans="2:10">
      <c r="B737" s="185"/>
      <c r="C737" s="152"/>
      <c r="J737" s="152"/>
    </row>
    <row r="738" spans="2:10">
      <c r="B738" s="185"/>
      <c r="C738" s="152"/>
      <c r="J738" s="152"/>
    </row>
    <row r="739" spans="2:10">
      <c r="B739" s="185"/>
      <c r="C739" s="152"/>
      <c r="J739" s="152"/>
    </row>
    <row r="740" spans="2:10">
      <c r="B740" s="185"/>
      <c r="C740" s="152"/>
      <c r="J740" s="152"/>
    </row>
    <row r="741" spans="2:10">
      <c r="B741" s="185"/>
      <c r="C741" s="152"/>
      <c r="J741" s="152"/>
    </row>
    <row r="742" spans="2:10">
      <c r="B742" s="185"/>
      <c r="C742" s="152"/>
      <c r="J742" s="152"/>
    </row>
    <row r="743" spans="2:10">
      <c r="B743" s="185"/>
      <c r="C743" s="152"/>
      <c r="J743" s="152"/>
    </row>
    <row r="744" spans="2:10">
      <c r="B744" s="185"/>
      <c r="C744" s="152"/>
      <c r="J744" s="152"/>
    </row>
    <row r="745" spans="2:10">
      <c r="B745" s="185"/>
      <c r="C745" s="152"/>
      <c r="J745" s="152"/>
    </row>
    <row r="746" spans="2:10">
      <c r="B746" s="185"/>
      <c r="C746" s="152"/>
      <c r="J746" s="152"/>
    </row>
    <row r="747" spans="2:10">
      <c r="B747" s="185"/>
      <c r="C747" s="152"/>
      <c r="J747" s="152"/>
    </row>
    <row r="748" spans="2:10">
      <c r="B748" s="185"/>
      <c r="C748" s="152"/>
      <c r="J748" s="152"/>
    </row>
    <row r="749" spans="2:10">
      <c r="B749" s="185"/>
      <c r="C749" s="152"/>
      <c r="J749" s="152"/>
    </row>
    <row r="750" spans="2:10">
      <c r="B750" s="185"/>
      <c r="C750" s="152"/>
      <c r="J750" s="152"/>
    </row>
    <row r="751" spans="2:10">
      <c r="B751" s="185"/>
      <c r="C751" s="152"/>
      <c r="J751" s="152"/>
    </row>
    <row r="752" spans="2:10">
      <c r="B752" s="185"/>
      <c r="C752" s="152"/>
      <c r="J752" s="152"/>
    </row>
    <row r="753" spans="2:10">
      <c r="B753" s="185"/>
      <c r="C753" s="152"/>
      <c r="J753" s="152"/>
    </row>
    <row r="754" spans="2:10">
      <c r="B754" s="185"/>
      <c r="C754" s="152"/>
      <c r="J754" s="152"/>
    </row>
    <row r="755" spans="2:10">
      <c r="B755" s="185"/>
      <c r="C755" s="152"/>
      <c r="J755" s="152"/>
    </row>
    <row r="756" spans="2:10">
      <c r="B756" s="185"/>
      <c r="C756" s="152"/>
      <c r="J756" s="152"/>
    </row>
    <row r="757" spans="2:10">
      <c r="B757" s="185"/>
      <c r="C757" s="152"/>
      <c r="J757" s="152"/>
    </row>
    <row r="758" spans="2:10">
      <c r="B758" s="185"/>
      <c r="C758" s="152"/>
      <c r="J758" s="152"/>
    </row>
    <row r="759" spans="2:10">
      <c r="B759" s="185"/>
      <c r="C759" s="152"/>
      <c r="J759" s="152"/>
    </row>
    <row r="760" spans="2:10">
      <c r="B760" s="185"/>
      <c r="C760" s="152"/>
      <c r="J760" s="152"/>
    </row>
    <row r="761" spans="2:10">
      <c r="B761" s="185"/>
      <c r="C761" s="152"/>
      <c r="J761" s="152"/>
    </row>
    <row r="762" spans="2:10">
      <c r="B762" s="185"/>
      <c r="C762" s="152"/>
      <c r="J762" s="152"/>
    </row>
    <row r="763" spans="2:10">
      <c r="B763" s="185"/>
      <c r="C763" s="152"/>
      <c r="J763" s="152"/>
    </row>
    <row r="764" spans="2:10">
      <c r="B764" s="185"/>
      <c r="C764" s="152"/>
      <c r="J764" s="152"/>
    </row>
    <row r="765" spans="2:10">
      <c r="B765" s="185"/>
      <c r="C765" s="152"/>
      <c r="J765" s="152"/>
    </row>
    <row r="766" spans="2:10">
      <c r="B766" s="185"/>
      <c r="C766" s="152"/>
      <c r="J766" s="152"/>
    </row>
    <row r="767" spans="2:10">
      <c r="B767" s="185"/>
      <c r="C767" s="152"/>
      <c r="J767" s="152"/>
    </row>
    <row r="768" spans="2:10">
      <c r="B768" s="185"/>
      <c r="C768" s="152"/>
      <c r="J768" s="152"/>
    </row>
    <row r="769" spans="2:10">
      <c r="B769" s="185"/>
      <c r="C769" s="152"/>
      <c r="J769" s="152"/>
    </row>
    <row r="770" spans="2:10">
      <c r="B770" s="185"/>
      <c r="C770" s="152"/>
      <c r="J770" s="152"/>
    </row>
    <row r="771" spans="2:10">
      <c r="B771" s="185"/>
      <c r="C771" s="152"/>
      <c r="J771" s="152"/>
    </row>
    <row r="772" spans="2:10">
      <c r="B772" s="185"/>
      <c r="C772" s="152"/>
      <c r="J772" s="152"/>
    </row>
    <row r="773" spans="2:10">
      <c r="B773" s="185"/>
      <c r="C773" s="152"/>
      <c r="J773" s="152"/>
    </row>
    <row r="774" spans="2:10">
      <c r="B774" s="185"/>
      <c r="C774" s="152"/>
      <c r="J774" s="152"/>
    </row>
    <row r="775" spans="2:10">
      <c r="B775" s="185"/>
      <c r="C775" s="152"/>
      <c r="J775" s="152"/>
    </row>
    <row r="776" spans="2:10">
      <c r="B776" s="185"/>
      <c r="C776" s="152"/>
      <c r="J776" s="152"/>
    </row>
    <row r="777" spans="2:10">
      <c r="B777" s="185"/>
      <c r="C777" s="152"/>
      <c r="J777" s="152"/>
    </row>
    <row r="778" spans="2:10">
      <c r="B778" s="185"/>
      <c r="C778" s="152"/>
      <c r="J778" s="152"/>
    </row>
    <row r="779" spans="2:10">
      <c r="B779" s="185"/>
      <c r="C779" s="152"/>
      <c r="J779" s="152"/>
    </row>
    <row r="780" spans="2:10">
      <c r="B780" s="185"/>
      <c r="C780" s="152"/>
      <c r="J780" s="152"/>
    </row>
    <row r="781" spans="2:10">
      <c r="B781" s="185"/>
      <c r="C781" s="152"/>
      <c r="J781" s="152"/>
    </row>
    <row r="782" spans="2:10">
      <c r="B782" s="185"/>
      <c r="C782" s="152"/>
      <c r="J782" s="152"/>
    </row>
    <row r="783" spans="2:10">
      <c r="B783" s="185"/>
      <c r="C783" s="152"/>
      <c r="J783" s="152"/>
    </row>
    <row r="784" spans="2:10">
      <c r="B784" s="185"/>
      <c r="C784" s="152"/>
      <c r="J784" s="152"/>
    </row>
    <row r="785" spans="2:10">
      <c r="B785" s="185"/>
      <c r="C785" s="152"/>
      <c r="J785" s="152"/>
    </row>
    <row r="786" spans="2:10">
      <c r="B786" s="185"/>
      <c r="C786" s="152"/>
      <c r="J786" s="152"/>
    </row>
    <row r="787" spans="2:10">
      <c r="B787" s="185"/>
      <c r="C787" s="152"/>
      <c r="J787" s="152"/>
    </row>
    <row r="788" spans="2:10">
      <c r="B788" s="185"/>
      <c r="C788" s="152"/>
      <c r="J788" s="152"/>
    </row>
    <row r="789" spans="2:10">
      <c r="B789" s="185"/>
      <c r="C789" s="152"/>
      <c r="J789" s="152"/>
    </row>
    <row r="790" spans="2:10">
      <c r="B790" s="185"/>
      <c r="C790" s="152"/>
      <c r="J790" s="152"/>
    </row>
    <row r="791" spans="2:10">
      <c r="B791" s="185"/>
      <c r="C791" s="152"/>
      <c r="J791" s="152"/>
    </row>
    <row r="792" spans="2:10">
      <c r="B792" s="185"/>
      <c r="C792" s="152"/>
      <c r="J792" s="152"/>
    </row>
    <row r="793" spans="2:10">
      <c r="B793" s="185"/>
      <c r="C793" s="152"/>
      <c r="J793" s="152"/>
    </row>
    <row r="794" spans="2:10">
      <c r="B794" s="185"/>
      <c r="C794" s="152"/>
      <c r="J794" s="152"/>
    </row>
    <row r="795" spans="2:10">
      <c r="B795" s="185"/>
      <c r="C795" s="152"/>
      <c r="J795" s="152"/>
    </row>
    <row r="796" spans="2:10">
      <c r="B796" s="185"/>
      <c r="C796" s="152"/>
      <c r="J796" s="152"/>
    </row>
    <row r="797" spans="2:10">
      <c r="B797" s="185"/>
      <c r="C797" s="152"/>
      <c r="J797" s="152"/>
    </row>
    <row r="798" spans="2:10">
      <c r="B798" s="185"/>
      <c r="C798" s="152"/>
      <c r="J798" s="152"/>
    </row>
    <row r="799" spans="2:10">
      <c r="B799" s="185"/>
      <c r="C799" s="152"/>
      <c r="J799" s="152"/>
    </row>
    <row r="800" spans="2:10">
      <c r="B800" s="185"/>
      <c r="C800" s="152"/>
      <c r="J800" s="152"/>
    </row>
    <row r="801" spans="2:10">
      <c r="B801" s="185"/>
      <c r="C801" s="152"/>
      <c r="J801" s="152"/>
    </row>
    <row r="802" spans="2:10">
      <c r="B802" s="185"/>
      <c r="C802" s="152"/>
      <c r="J802" s="152"/>
    </row>
    <row r="803" spans="2:10">
      <c r="B803" s="185"/>
      <c r="C803" s="152"/>
      <c r="J803" s="152"/>
    </row>
    <row r="804" spans="2:10">
      <c r="B804" s="185"/>
      <c r="C804" s="152"/>
      <c r="J804" s="152"/>
    </row>
    <row r="805" spans="2:10">
      <c r="B805" s="185"/>
      <c r="C805" s="152"/>
      <c r="J805" s="152"/>
    </row>
    <row r="806" spans="2:10">
      <c r="B806" s="185"/>
      <c r="C806" s="152"/>
      <c r="J806" s="152"/>
    </row>
    <row r="807" spans="2:10">
      <c r="B807" s="185"/>
      <c r="C807" s="152"/>
      <c r="J807" s="152"/>
    </row>
    <row r="808" spans="2:10">
      <c r="B808" s="185"/>
      <c r="C808" s="152"/>
      <c r="J808" s="152"/>
    </row>
    <row r="809" spans="2:10">
      <c r="B809" s="185"/>
      <c r="C809" s="152"/>
      <c r="J809" s="152"/>
    </row>
    <row r="810" spans="2:10">
      <c r="B810" s="185"/>
      <c r="C810" s="152"/>
      <c r="J810" s="152"/>
    </row>
    <row r="811" spans="2:10">
      <c r="B811" s="185"/>
      <c r="C811" s="152"/>
      <c r="J811" s="152"/>
    </row>
    <row r="812" spans="2:10">
      <c r="B812" s="185"/>
      <c r="C812" s="152"/>
      <c r="J812" s="152"/>
    </row>
    <row r="813" spans="2:10">
      <c r="B813" s="185"/>
      <c r="C813" s="152"/>
      <c r="J813" s="152"/>
    </row>
    <row r="814" spans="2:10">
      <c r="B814" s="185"/>
      <c r="C814" s="152"/>
      <c r="J814" s="152"/>
    </row>
    <row r="815" spans="2:10">
      <c r="B815" s="185"/>
      <c r="C815" s="152"/>
      <c r="J815" s="152"/>
    </row>
    <row r="816" spans="2:10">
      <c r="B816" s="185"/>
      <c r="C816" s="152"/>
      <c r="J816" s="152"/>
    </row>
    <row r="817" spans="2:10">
      <c r="B817" s="185"/>
      <c r="C817" s="152"/>
      <c r="J817" s="152"/>
    </row>
    <row r="818" spans="2:10">
      <c r="B818" s="185"/>
      <c r="C818" s="152"/>
      <c r="J818" s="152"/>
    </row>
    <row r="819" spans="2:10">
      <c r="B819" s="185"/>
      <c r="C819" s="152"/>
      <c r="J819" s="152"/>
    </row>
    <row r="820" spans="2:10">
      <c r="B820" s="185"/>
      <c r="C820" s="152"/>
      <c r="J820" s="152"/>
    </row>
    <row r="821" spans="2:10">
      <c r="B821" s="185"/>
      <c r="C821" s="152"/>
      <c r="J821" s="152"/>
    </row>
    <row r="822" spans="2:10">
      <c r="B822" s="185"/>
      <c r="C822" s="152"/>
      <c r="J822" s="152"/>
    </row>
    <row r="823" spans="2:10">
      <c r="B823" s="185"/>
      <c r="C823" s="152"/>
      <c r="J823" s="152"/>
    </row>
    <row r="824" spans="2:10">
      <c r="B824" s="185"/>
      <c r="C824" s="152"/>
      <c r="J824" s="152"/>
    </row>
    <row r="825" spans="2:10">
      <c r="B825" s="185"/>
      <c r="C825" s="152"/>
      <c r="J825" s="152"/>
    </row>
    <row r="826" spans="2:10">
      <c r="B826" s="185"/>
      <c r="C826" s="152"/>
      <c r="J826" s="152"/>
    </row>
    <row r="827" spans="2:10">
      <c r="B827" s="185"/>
      <c r="C827" s="152"/>
      <c r="J827" s="152"/>
    </row>
    <row r="828" spans="2:10">
      <c r="B828" s="185"/>
      <c r="C828" s="152"/>
      <c r="J828" s="152"/>
    </row>
    <row r="829" spans="2:10">
      <c r="B829" s="185"/>
      <c r="C829" s="152"/>
      <c r="J829" s="152"/>
    </row>
    <row r="830" spans="2:10">
      <c r="B830" s="185"/>
      <c r="C830" s="152"/>
      <c r="J830" s="152"/>
    </row>
    <row r="831" spans="2:10">
      <c r="B831" s="185"/>
      <c r="C831" s="152"/>
      <c r="J831" s="152"/>
    </row>
    <row r="832" spans="2:10">
      <c r="B832" s="185"/>
      <c r="C832" s="152"/>
      <c r="J832" s="152"/>
    </row>
    <row r="833" spans="2:10">
      <c r="B833" s="185"/>
      <c r="C833" s="152"/>
      <c r="J833" s="152"/>
    </row>
    <row r="834" spans="2:10">
      <c r="B834" s="185"/>
      <c r="C834" s="152"/>
      <c r="J834" s="152"/>
    </row>
    <row r="835" spans="2:10">
      <c r="B835" s="185"/>
      <c r="C835" s="152"/>
      <c r="J835" s="152"/>
    </row>
    <row r="836" spans="2:10">
      <c r="B836" s="185"/>
      <c r="C836" s="152"/>
      <c r="J836" s="152"/>
    </row>
    <row r="837" spans="2:10">
      <c r="B837" s="185"/>
      <c r="C837" s="152"/>
      <c r="J837" s="152"/>
    </row>
    <row r="838" spans="2:10">
      <c r="B838" s="185"/>
      <c r="C838" s="152"/>
      <c r="J838" s="152"/>
    </row>
    <row r="839" spans="2:10">
      <c r="B839" s="185"/>
      <c r="C839" s="152"/>
      <c r="J839" s="152"/>
    </row>
    <row r="840" spans="2:10">
      <c r="B840" s="185"/>
      <c r="C840" s="152"/>
      <c r="J840" s="152"/>
    </row>
    <row r="841" spans="2:10">
      <c r="B841" s="185"/>
      <c r="C841" s="152"/>
      <c r="J841" s="152"/>
    </row>
    <row r="842" spans="2:10">
      <c r="B842" s="185"/>
      <c r="C842" s="152"/>
      <c r="J842" s="152"/>
    </row>
    <row r="843" spans="2:10">
      <c r="B843" s="185"/>
      <c r="C843" s="152"/>
      <c r="J843" s="152"/>
    </row>
    <row r="844" spans="2:10">
      <c r="B844" s="185"/>
      <c r="C844" s="152"/>
      <c r="J844" s="152"/>
    </row>
    <row r="845" spans="2:10">
      <c r="B845" s="185"/>
      <c r="C845" s="152"/>
      <c r="J845" s="152"/>
    </row>
    <row r="846" spans="2:10">
      <c r="B846" s="185"/>
      <c r="C846" s="152"/>
      <c r="J846" s="152"/>
    </row>
    <row r="847" spans="2:10">
      <c r="B847" s="185"/>
      <c r="C847" s="152"/>
      <c r="J847" s="152"/>
    </row>
    <row r="848" spans="2:10">
      <c r="B848" s="185"/>
      <c r="C848" s="152"/>
      <c r="J848" s="152"/>
    </row>
    <row r="849" spans="2:10">
      <c r="B849" s="185"/>
      <c r="C849" s="152"/>
      <c r="J849" s="152"/>
    </row>
    <row r="850" spans="2:10">
      <c r="B850" s="185"/>
      <c r="C850" s="152"/>
      <c r="J850" s="152"/>
    </row>
    <row r="851" spans="2:10">
      <c r="B851" s="185"/>
      <c r="C851" s="152"/>
      <c r="J851" s="152"/>
    </row>
    <row r="852" spans="2:10">
      <c r="B852" s="185"/>
      <c r="C852" s="152"/>
      <c r="J852" s="152"/>
    </row>
    <row r="853" spans="2:10">
      <c r="B853" s="185"/>
      <c r="C853" s="152"/>
      <c r="J853" s="152"/>
    </row>
    <row r="854" spans="2:10">
      <c r="B854" s="185"/>
      <c r="C854" s="152"/>
      <c r="J854" s="152"/>
    </row>
    <row r="855" spans="2:10">
      <c r="B855" s="185"/>
      <c r="C855" s="152"/>
      <c r="J855" s="152"/>
    </row>
    <row r="856" spans="2:10">
      <c r="B856" s="185"/>
      <c r="C856" s="152"/>
      <c r="J856" s="152"/>
    </row>
    <row r="857" spans="2:10">
      <c r="B857" s="185"/>
      <c r="C857" s="152"/>
      <c r="J857" s="152"/>
    </row>
    <row r="858" spans="2:10">
      <c r="B858" s="185"/>
      <c r="C858" s="152"/>
      <c r="J858" s="152"/>
    </row>
    <row r="859" spans="2:10">
      <c r="B859" s="185"/>
      <c r="C859" s="152"/>
      <c r="J859" s="152"/>
    </row>
    <row r="860" spans="2:10">
      <c r="B860" s="185"/>
      <c r="C860" s="152"/>
      <c r="J860" s="152"/>
    </row>
    <row r="861" spans="2:10">
      <c r="B861" s="185"/>
      <c r="C861" s="152"/>
      <c r="J861" s="152"/>
    </row>
    <row r="862" spans="2:10">
      <c r="B862" s="185"/>
      <c r="C862" s="152"/>
      <c r="J862" s="152"/>
    </row>
    <row r="863" spans="2:10">
      <c r="B863" s="185"/>
      <c r="C863" s="152"/>
      <c r="J863" s="152"/>
    </row>
    <row r="864" spans="2:10">
      <c r="B864" s="185"/>
      <c r="C864" s="152"/>
      <c r="J864" s="152"/>
    </row>
    <row r="865" spans="2:10">
      <c r="B865" s="185"/>
      <c r="C865" s="152"/>
      <c r="J865" s="152"/>
    </row>
    <row r="866" spans="2:10">
      <c r="B866" s="185"/>
      <c r="C866" s="152"/>
      <c r="J866" s="152"/>
    </row>
    <row r="867" spans="2:10">
      <c r="B867" s="185"/>
      <c r="C867" s="152"/>
      <c r="J867" s="152"/>
    </row>
    <row r="868" spans="2:10">
      <c r="B868" s="185"/>
      <c r="C868" s="152"/>
      <c r="J868" s="152"/>
    </row>
    <row r="869" spans="2:10">
      <c r="B869" s="185"/>
      <c r="C869" s="152"/>
      <c r="J869" s="152"/>
    </row>
    <row r="870" spans="2:10">
      <c r="B870" s="185"/>
      <c r="C870" s="152"/>
      <c r="J870" s="152"/>
    </row>
    <row r="871" spans="2:10">
      <c r="B871" s="185"/>
      <c r="C871" s="152"/>
      <c r="J871" s="152"/>
    </row>
    <row r="872" spans="2:10">
      <c r="B872" s="185"/>
      <c r="C872" s="152"/>
      <c r="J872" s="152"/>
    </row>
    <row r="873" spans="2:10">
      <c r="B873" s="185"/>
      <c r="C873" s="152"/>
      <c r="J873" s="152"/>
    </row>
    <row r="874" spans="2:10">
      <c r="B874" s="185"/>
      <c r="C874" s="152"/>
      <c r="J874" s="152"/>
    </row>
    <row r="875" spans="2:10">
      <c r="B875" s="185"/>
      <c r="C875" s="152"/>
      <c r="J875" s="152"/>
    </row>
    <row r="876" spans="2:10">
      <c r="B876" s="185"/>
      <c r="C876" s="152"/>
      <c r="J876" s="152"/>
    </row>
    <row r="877" spans="2:10">
      <c r="B877" s="185"/>
      <c r="C877" s="152"/>
      <c r="J877" s="152"/>
    </row>
    <row r="878" spans="2:10">
      <c r="B878" s="185"/>
      <c r="C878" s="152"/>
      <c r="J878" s="152"/>
    </row>
    <row r="879" spans="2:10">
      <c r="B879" s="185"/>
      <c r="C879" s="152"/>
      <c r="J879" s="152"/>
    </row>
    <row r="880" spans="2:10">
      <c r="B880" s="185"/>
      <c r="C880" s="152"/>
      <c r="J880" s="152"/>
    </row>
    <row r="881" spans="2:10">
      <c r="B881" s="185"/>
      <c r="C881" s="152"/>
      <c r="J881" s="152"/>
    </row>
    <row r="882" spans="2:10">
      <c r="B882" s="185"/>
      <c r="C882" s="152"/>
      <c r="J882" s="152"/>
    </row>
    <row r="883" spans="2:10">
      <c r="B883" s="185"/>
      <c r="C883" s="152"/>
      <c r="J883" s="152"/>
    </row>
    <row r="884" spans="2:10">
      <c r="B884" s="185"/>
      <c r="C884" s="152"/>
      <c r="J884" s="152"/>
    </row>
    <row r="885" spans="2:10">
      <c r="B885" s="185"/>
      <c r="C885" s="152"/>
      <c r="J885" s="152"/>
    </row>
    <row r="886" spans="2:10">
      <c r="B886" s="185"/>
      <c r="C886" s="152"/>
      <c r="J886" s="152"/>
    </row>
    <row r="887" spans="2:10">
      <c r="B887" s="185"/>
      <c r="C887" s="152"/>
      <c r="J887" s="152"/>
    </row>
    <row r="888" spans="2:10">
      <c r="B888" s="185"/>
      <c r="C888" s="152"/>
      <c r="J888" s="152"/>
    </row>
    <row r="889" spans="2:10">
      <c r="B889" s="185"/>
      <c r="C889" s="152"/>
      <c r="J889" s="152"/>
    </row>
    <row r="890" spans="2:10">
      <c r="B890" s="185"/>
      <c r="C890" s="152"/>
      <c r="J890" s="152"/>
    </row>
    <row r="891" spans="2:10">
      <c r="B891" s="185"/>
      <c r="C891" s="152"/>
      <c r="J891" s="152"/>
    </row>
    <row r="892" spans="2:10">
      <c r="B892" s="185"/>
      <c r="C892" s="152"/>
      <c r="J892" s="152"/>
    </row>
    <row r="893" spans="2:10">
      <c r="B893" s="185"/>
      <c r="C893" s="152"/>
      <c r="J893" s="152"/>
    </row>
    <row r="894" spans="2:10">
      <c r="B894" s="185"/>
      <c r="C894" s="152"/>
      <c r="J894" s="152"/>
    </row>
    <row r="895" spans="2:10">
      <c r="B895" s="185"/>
      <c r="C895" s="152"/>
      <c r="J895" s="152"/>
    </row>
    <row r="896" spans="2:10">
      <c r="B896" s="185"/>
      <c r="C896" s="152"/>
      <c r="J896" s="152"/>
    </row>
    <row r="897" spans="2:10">
      <c r="B897" s="185"/>
      <c r="C897" s="152"/>
      <c r="J897" s="152"/>
    </row>
    <row r="898" spans="2:10">
      <c r="B898" s="185"/>
      <c r="C898" s="152"/>
      <c r="J898" s="152"/>
    </row>
    <row r="899" spans="2:10">
      <c r="B899" s="185"/>
      <c r="C899" s="152"/>
      <c r="J899" s="152"/>
    </row>
    <row r="900" spans="2:10">
      <c r="B900" s="185"/>
      <c r="C900" s="152"/>
      <c r="J900" s="152"/>
    </row>
    <row r="901" spans="2:10">
      <c r="B901" s="185"/>
      <c r="C901" s="152"/>
      <c r="J901" s="152"/>
    </row>
    <row r="902" spans="2:10">
      <c r="B902" s="185"/>
      <c r="C902" s="152"/>
      <c r="J902" s="152"/>
    </row>
    <row r="903" spans="2:10">
      <c r="B903" s="185"/>
      <c r="C903" s="152"/>
      <c r="J903" s="152"/>
    </row>
    <row r="904" spans="2:10">
      <c r="B904" s="185"/>
      <c r="C904" s="152"/>
      <c r="J904" s="152"/>
    </row>
    <row r="905" spans="2:10">
      <c r="B905" s="185"/>
      <c r="C905" s="152"/>
      <c r="J905" s="152"/>
    </row>
    <row r="906" spans="2:10">
      <c r="B906" s="185"/>
      <c r="C906" s="152"/>
      <c r="J906" s="152"/>
    </row>
    <row r="907" spans="2:10">
      <c r="B907" s="185"/>
      <c r="C907" s="152"/>
      <c r="J907" s="152"/>
    </row>
    <row r="908" spans="2:10">
      <c r="B908" s="185"/>
      <c r="C908" s="152"/>
      <c r="J908" s="152"/>
    </row>
    <row r="909" spans="2:10">
      <c r="B909" s="185"/>
      <c r="C909" s="152"/>
      <c r="J909" s="152"/>
    </row>
    <row r="910" spans="2:10">
      <c r="B910" s="185"/>
      <c r="C910" s="152"/>
      <c r="J910" s="152"/>
    </row>
    <row r="911" spans="2:10">
      <c r="B911" s="185"/>
      <c r="C911" s="152"/>
      <c r="J911" s="152"/>
    </row>
    <row r="912" spans="2:10">
      <c r="B912" s="185"/>
      <c r="C912" s="152"/>
      <c r="J912" s="152"/>
    </row>
    <row r="913" spans="2:10">
      <c r="B913" s="185"/>
      <c r="C913" s="152"/>
      <c r="J913" s="152"/>
    </row>
    <row r="914" spans="2:10">
      <c r="B914" s="185"/>
      <c r="C914" s="152"/>
      <c r="J914" s="152"/>
    </row>
    <row r="915" spans="2:10">
      <c r="B915" s="185"/>
      <c r="C915" s="152"/>
      <c r="J915" s="152"/>
    </row>
    <row r="916" spans="2:10">
      <c r="B916" s="185"/>
      <c r="C916" s="152"/>
      <c r="J916" s="152"/>
    </row>
    <row r="917" spans="2:10">
      <c r="B917" s="185"/>
      <c r="C917" s="152"/>
      <c r="J917" s="152"/>
    </row>
    <row r="918" spans="2:10">
      <c r="B918" s="185"/>
      <c r="C918" s="152"/>
      <c r="J918" s="152"/>
    </row>
    <row r="919" spans="2:10">
      <c r="B919" s="185"/>
      <c r="C919" s="152"/>
      <c r="J919" s="152"/>
    </row>
    <row r="920" spans="2:10">
      <c r="B920" s="185"/>
      <c r="C920" s="152"/>
      <c r="J920" s="152"/>
    </row>
    <row r="921" spans="2:10">
      <c r="B921" s="185"/>
      <c r="C921" s="152"/>
      <c r="J921" s="152"/>
    </row>
    <row r="922" spans="2:10">
      <c r="B922" s="185"/>
      <c r="C922" s="152"/>
      <c r="J922" s="152"/>
    </row>
    <row r="923" spans="2:10">
      <c r="B923" s="185"/>
      <c r="C923" s="152"/>
      <c r="J923" s="152"/>
    </row>
    <row r="924" spans="2:10">
      <c r="B924" s="185"/>
      <c r="C924" s="152"/>
      <c r="J924" s="152"/>
    </row>
    <row r="925" spans="2:10">
      <c r="B925" s="185"/>
      <c r="C925" s="152"/>
      <c r="J925" s="152"/>
    </row>
    <row r="926" spans="2:10">
      <c r="B926" s="185"/>
      <c r="C926" s="152"/>
      <c r="J926" s="152"/>
    </row>
    <row r="927" spans="2:10">
      <c r="B927" s="185"/>
      <c r="C927" s="152"/>
      <c r="J927" s="152"/>
    </row>
    <row r="928" spans="2:10">
      <c r="B928" s="185"/>
      <c r="C928" s="152"/>
      <c r="J928" s="152"/>
    </row>
    <row r="929" spans="2:10">
      <c r="B929" s="185"/>
      <c r="C929" s="152"/>
      <c r="J929" s="152"/>
    </row>
    <row r="930" spans="2:10">
      <c r="B930" s="185"/>
      <c r="C930" s="152"/>
      <c r="J930" s="152"/>
    </row>
    <row r="931" spans="2:10">
      <c r="B931" s="185"/>
      <c r="C931" s="152"/>
      <c r="J931" s="152"/>
    </row>
    <row r="932" spans="2:10">
      <c r="B932" s="185"/>
      <c r="C932" s="152"/>
      <c r="J932" s="152"/>
    </row>
    <row r="933" spans="2:10">
      <c r="B933" s="185"/>
      <c r="C933" s="152"/>
      <c r="J933" s="152"/>
    </row>
    <row r="934" spans="2:10">
      <c r="B934" s="185"/>
      <c r="C934" s="152"/>
      <c r="J934" s="152"/>
    </row>
    <row r="935" spans="2:10">
      <c r="B935" s="185"/>
      <c r="C935" s="152"/>
      <c r="J935" s="152"/>
    </row>
    <row r="936" spans="2:10">
      <c r="B936" s="185"/>
      <c r="C936" s="152"/>
      <c r="J936" s="152"/>
    </row>
    <row r="937" spans="2:10">
      <c r="B937" s="185"/>
      <c r="C937" s="152"/>
      <c r="J937" s="152"/>
    </row>
    <row r="938" spans="2:10">
      <c r="B938" s="185"/>
      <c r="C938" s="152"/>
      <c r="J938" s="152"/>
    </row>
    <row r="939" spans="2:10">
      <c r="B939" s="185"/>
      <c r="C939" s="152"/>
      <c r="J939" s="152"/>
    </row>
    <row r="940" spans="2:10">
      <c r="B940" s="185"/>
      <c r="C940" s="152"/>
      <c r="J940" s="152"/>
    </row>
    <row r="941" spans="2:10">
      <c r="B941" s="185"/>
      <c r="C941" s="152"/>
      <c r="J941" s="152"/>
    </row>
    <row r="942" spans="2:10">
      <c r="B942" s="185"/>
      <c r="C942" s="152"/>
      <c r="J942" s="152"/>
    </row>
    <row r="943" spans="2:10">
      <c r="B943" s="185"/>
      <c r="C943" s="152"/>
      <c r="J943" s="152"/>
    </row>
    <row r="944" spans="2:10">
      <c r="B944" s="185"/>
      <c r="C944" s="152"/>
      <c r="J944" s="152"/>
    </row>
    <row r="945" spans="2:10">
      <c r="B945" s="185"/>
      <c r="C945" s="152"/>
      <c r="J945" s="152"/>
    </row>
    <row r="946" spans="2:10">
      <c r="B946" s="185"/>
      <c r="C946" s="152"/>
      <c r="J946" s="152"/>
    </row>
    <row r="947" spans="2:10">
      <c r="B947" s="185"/>
      <c r="C947" s="152"/>
      <c r="J947" s="152"/>
    </row>
    <row r="948" spans="2:10">
      <c r="B948" s="185"/>
      <c r="C948" s="152"/>
      <c r="J948" s="152"/>
    </row>
    <row r="949" spans="2:10">
      <c r="B949" s="185"/>
      <c r="C949" s="152"/>
      <c r="J949" s="152"/>
    </row>
    <row r="950" spans="2:10">
      <c r="B950" s="185"/>
      <c r="C950" s="152"/>
      <c r="J950" s="152"/>
    </row>
    <row r="951" spans="2:10">
      <c r="B951" s="185"/>
      <c r="C951" s="152"/>
      <c r="J951" s="152"/>
    </row>
    <row r="952" spans="2:10">
      <c r="B952" s="185"/>
      <c r="C952" s="152"/>
      <c r="J952" s="152"/>
    </row>
    <row r="953" spans="2:10">
      <c r="B953" s="185"/>
      <c r="C953" s="152"/>
      <c r="J953" s="152"/>
    </row>
    <row r="954" spans="2:10">
      <c r="B954" s="185"/>
      <c r="C954" s="152"/>
      <c r="J954" s="152"/>
    </row>
    <row r="955" spans="2:10">
      <c r="B955" s="185"/>
      <c r="C955" s="152"/>
      <c r="J955" s="152"/>
    </row>
    <row r="956" spans="2:10">
      <c r="B956" s="185"/>
      <c r="C956" s="152"/>
      <c r="J956" s="152"/>
    </row>
    <row r="957" spans="2:10">
      <c r="B957" s="185"/>
      <c r="C957" s="152"/>
      <c r="J957" s="152"/>
    </row>
    <row r="958" spans="2:10">
      <c r="B958" s="185"/>
      <c r="C958" s="152"/>
      <c r="J958" s="152"/>
    </row>
    <row r="959" spans="2:10">
      <c r="B959" s="185"/>
      <c r="C959" s="152"/>
      <c r="J959" s="152"/>
    </row>
    <row r="960" spans="2:10">
      <c r="B960" s="185"/>
      <c r="C960" s="152"/>
      <c r="J960" s="152"/>
    </row>
    <row r="961" spans="2:10">
      <c r="B961" s="185"/>
      <c r="C961" s="152"/>
      <c r="J961" s="152"/>
    </row>
    <row r="962" spans="2:10">
      <c r="B962" s="185"/>
      <c r="C962" s="152"/>
      <c r="J962" s="152"/>
    </row>
    <row r="963" spans="2:10">
      <c r="B963" s="185"/>
      <c r="C963" s="152"/>
      <c r="J963" s="152"/>
    </row>
    <row r="964" spans="2:10">
      <c r="B964" s="185"/>
      <c r="C964" s="152"/>
      <c r="J964" s="152"/>
    </row>
    <row r="965" spans="2:10">
      <c r="B965" s="185"/>
      <c r="C965" s="152"/>
      <c r="J965" s="152"/>
    </row>
    <row r="966" spans="2:10">
      <c r="B966" s="185"/>
      <c r="C966" s="152"/>
      <c r="J966" s="152"/>
    </row>
    <row r="967" spans="2:10">
      <c r="B967" s="185"/>
      <c r="C967" s="152"/>
      <c r="J967" s="152"/>
    </row>
    <row r="968" spans="2:10">
      <c r="B968" s="185"/>
      <c r="C968" s="152"/>
      <c r="J968" s="152"/>
    </row>
    <row r="969" spans="2:10">
      <c r="B969" s="185"/>
      <c r="C969" s="152"/>
      <c r="J969" s="152"/>
    </row>
    <row r="970" spans="2:10">
      <c r="B970" s="185"/>
      <c r="C970" s="152"/>
      <c r="J970" s="152"/>
    </row>
    <row r="971" spans="2:10">
      <c r="B971" s="185"/>
      <c r="C971" s="152"/>
      <c r="J971" s="152"/>
    </row>
    <row r="972" spans="2:10">
      <c r="B972" s="185"/>
      <c r="C972" s="152"/>
      <c r="J972" s="152"/>
    </row>
    <row r="973" spans="2:10">
      <c r="B973" s="185"/>
      <c r="C973" s="152"/>
      <c r="J973" s="152"/>
    </row>
    <row r="974" spans="2:10">
      <c r="B974" s="185"/>
      <c r="C974" s="152"/>
      <c r="J974" s="152"/>
    </row>
    <row r="975" spans="2:10">
      <c r="B975" s="185"/>
      <c r="C975" s="152"/>
      <c r="J975" s="152"/>
    </row>
    <row r="976" spans="2:10">
      <c r="B976" s="185"/>
      <c r="C976" s="152"/>
      <c r="J976" s="152"/>
    </row>
    <row r="977" spans="2:10">
      <c r="B977" s="185"/>
      <c r="C977" s="152"/>
      <c r="J977" s="152"/>
    </row>
    <row r="978" spans="2:10">
      <c r="B978" s="185"/>
      <c r="C978" s="152"/>
      <c r="J978" s="152"/>
    </row>
    <row r="979" spans="2:10">
      <c r="B979" s="185"/>
      <c r="C979" s="152"/>
      <c r="J979" s="152"/>
    </row>
    <row r="980" spans="2:10">
      <c r="B980" s="185"/>
      <c r="C980" s="152"/>
      <c r="J980" s="152"/>
    </row>
    <row r="981" spans="2:10">
      <c r="B981" s="185"/>
      <c r="C981" s="152"/>
      <c r="J981" s="152"/>
    </row>
    <row r="982" spans="2:10">
      <c r="B982" s="185"/>
      <c r="C982" s="152"/>
      <c r="J982" s="152"/>
    </row>
    <row r="983" spans="2:10">
      <c r="B983" s="185"/>
      <c r="C983" s="152"/>
      <c r="J983" s="152"/>
    </row>
    <row r="984" spans="2:10">
      <c r="B984" s="185"/>
      <c r="C984" s="152"/>
      <c r="J984" s="152"/>
    </row>
    <row r="985" spans="2:10">
      <c r="B985" s="185"/>
      <c r="C985" s="152"/>
      <c r="J985" s="152"/>
    </row>
    <row r="986" spans="2:10">
      <c r="B986" s="185"/>
      <c r="C986" s="152"/>
      <c r="J986" s="152"/>
    </row>
    <row r="987" spans="2:10">
      <c r="B987" s="185"/>
      <c r="C987" s="152"/>
      <c r="J987" s="152"/>
    </row>
    <row r="988" spans="2:10">
      <c r="B988" s="185"/>
      <c r="C988" s="152"/>
      <c r="J988" s="152"/>
    </row>
    <row r="989" spans="2:10">
      <c r="B989" s="185"/>
      <c r="C989" s="152"/>
      <c r="J989" s="152"/>
    </row>
    <row r="990" spans="2:10">
      <c r="B990" s="185"/>
      <c r="C990" s="152"/>
      <c r="J990" s="152"/>
    </row>
    <row r="991" spans="2:10">
      <c r="B991" s="185"/>
      <c r="C991" s="152"/>
      <c r="J991" s="152"/>
    </row>
    <row r="992" spans="2:10">
      <c r="B992" s="185"/>
      <c r="C992" s="152"/>
      <c r="J992" s="152"/>
    </row>
    <row r="993" spans="2:10">
      <c r="B993" s="185"/>
      <c r="C993" s="152"/>
      <c r="J993" s="152"/>
    </row>
    <row r="994" spans="2:10">
      <c r="B994" s="185"/>
      <c r="C994" s="152"/>
      <c r="J994" s="152"/>
    </row>
    <row r="995" spans="2:10">
      <c r="B995" s="185"/>
      <c r="C995" s="152"/>
      <c r="J995" s="152"/>
    </row>
    <row r="996" spans="2:10">
      <c r="B996" s="185"/>
      <c r="C996" s="152"/>
      <c r="J996" s="152"/>
    </row>
    <row r="997" spans="2:10">
      <c r="B997" s="185"/>
      <c r="C997" s="152"/>
      <c r="J997" s="152"/>
    </row>
    <row r="998" spans="2:10">
      <c r="B998" s="185"/>
      <c r="C998" s="152"/>
      <c r="J998" s="152"/>
    </row>
    <row r="999" spans="2:10">
      <c r="B999" s="185"/>
      <c r="C999" s="152"/>
      <c r="J999" s="152"/>
    </row>
  </sheetData>
  <conditionalFormatting sqref="G1 I1">
    <cfRule type="expression" dxfId="2" priority="1">
      <formula>COUNTIF(G:G,G1)&gt;1</formula>
    </cfRule>
  </conditionalFormatting>
  <hyperlinks>
    <hyperlink ref="D2" r:id="rId1" xr:uid="{00000000-0004-0000-2400-000000000000}"/>
    <hyperlink ref="H2" r:id="rId2" xr:uid="{00000000-0004-0000-2400-000001000000}"/>
    <hyperlink ref="D3" r:id="rId3" xr:uid="{00000000-0004-0000-2400-000002000000}"/>
    <hyperlink ref="H3" r:id="rId4" xr:uid="{00000000-0004-0000-2400-000003000000}"/>
    <hyperlink ref="D4" r:id="rId5" xr:uid="{00000000-0004-0000-2400-000004000000}"/>
    <hyperlink ref="H4" r:id="rId6" xr:uid="{00000000-0004-0000-2400-000005000000}"/>
    <hyperlink ref="D5" r:id="rId7" xr:uid="{00000000-0004-0000-2400-000006000000}"/>
    <hyperlink ref="H5" r:id="rId8" xr:uid="{00000000-0004-0000-2400-000007000000}"/>
    <hyperlink ref="D6" r:id="rId9" xr:uid="{00000000-0004-0000-2400-000008000000}"/>
    <hyperlink ref="H6" r:id="rId10" xr:uid="{00000000-0004-0000-2400-000009000000}"/>
    <hyperlink ref="D7" r:id="rId11" xr:uid="{00000000-0004-0000-2400-00000A000000}"/>
    <hyperlink ref="H7" r:id="rId12" xr:uid="{00000000-0004-0000-2400-00000B000000}"/>
    <hyperlink ref="D8" r:id="rId13" xr:uid="{00000000-0004-0000-2400-00000C000000}"/>
    <hyperlink ref="H8" r:id="rId14" xr:uid="{00000000-0004-0000-2400-00000D000000}"/>
    <hyperlink ref="D9" r:id="rId15" xr:uid="{00000000-0004-0000-2400-00000E000000}"/>
    <hyperlink ref="H9" r:id="rId16" xr:uid="{00000000-0004-0000-2400-00000F000000}"/>
    <hyperlink ref="D10" r:id="rId17" xr:uid="{00000000-0004-0000-2400-000010000000}"/>
    <hyperlink ref="H10" r:id="rId18" xr:uid="{00000000-0004-0000-2400-000011000000}"/>
    <hyperlink ref="D11" r:id="rId19" xr:uid="{00000000-0004-0000-2400-000012000000}"/>
    <hyperlink ref="H11" r:id="rId20" xr:uid="{00000000-0004-0000-2400-000013000000}"/>
    <hyperlink ref="D12" r:id="rId21" xr:uid="{00000000-0004-0000-2400-000014000000}"/>
    <hyperlink ref="H12" r:id="rId22" xr:uid="{00000000-0004-0000-2400-000015000000}"/>
    <hyperlink ref="D13" r:id="rId23" xr:uid="{00000000-0004-0000-2400-000016000000}"/>
    <hyperlink ref="H13" r:id="rId24" xr:uid="{00000000-0004-0000-2400-000017000000}"/>
    <hyperlink ref="D14" r:id="rId25" xr:uid="{00000000-0004-0000-2400-000018000000}"/>
    <hyperlink ref="H14" r:id="rId26" xr:uid="{00000000-0004-0000-2400-000019000000}"/>
    <hyperlink ref="D16" r:id="rId27" xr:uid="{00000000-0004-0000-2400-00001A000000}"/>
    <hyperlink ref="D17" r:id="rId28" xr:uid="{00000000-0004-0000-2400-00001B000000}"/>
    <hyperlink ref="D18" r:id="rId29" xr:uid="{00000000-0004-0000-2400-00001C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N997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J14" sqref="J14"/>
    </sheetView>
  </sheetViews>
  <sheetFormatPr defaultColWidth="12.5703125" defaultRowHeight="15.75" customHeight="1"/>
  <cols>
    <col min="1" max="1" width="23.42578125" customWidth="1"/>
    <col min="2" max="2" width="13.85546875" customWidth="1"/>
    <col min="3" max="3" width="11.28515625" customWidth="1"/>
    <col min="4" max="4" width="51.5703125" customWidth="1"/>
    <col min="5" max="5" width="8.85546875" customWidth="1"/>
    <col min="6" max="6" width="13.42578125" customWidth="1"/>
    <col min="7" max="7" width="13" customWidth="1"/>
    <col min="10" max="10" width="51.5703125" customWidth="1"/>
    <col min="11" max="11" width="14.85546875" customWidth="1"/>
    <col min="14" max="14" width="17.140625" customWidth="1"/>
  </cols>
  <sheetData>
    <row r="1" spans="1:14">
      <c r="A1" s="156" t="s">
        <v>0</v>
      </c>
      <c r="B1" s="156" t="s">
        <v>1</v>
      </c>
      <c r="C1" s="156" t="s">
        <v>2</v>
      </c>
      <c r="D1" s="156" t="s">
        <v>6</v>
      </c>
      <c r="E1" s="156" t="s">
        <v>7</v>
      </c>
      <c r="F1" s="156" t="s">
        <v>333</v>
      </c>
      <c r="G1" s="156" t="s">
        <v>4137</v>
      </c>
      <c r="H1" s="156" t="s">
        <v>2704</v>
      </c>
      <c r="I1" s="156" t="s">
        <v>9</v>
      </c>
      <c r="J1" s="683" t="s">
        <v>13</v>
      </c>
      <c r="K1" s="469" t="s">
        <v>8</v>
      </c>
      <c r="L1" s="469" t="s">
        <v>3596</v>
      </c>
      <c r="M1" s="156" t="s">
        <v>4</v>
      </c>
      <c r="N1" s="296" t="s">
        <v>15</v>
      </c>
    </row>
    <row r="2" spans="1:14">
      <c r="A2" s="107" t="s">
        <v>5333</v>
      </c>
      <c r="B2" s="94" t="s">
        <v>485</v>
      </c>
      <c r="C2" s="92" t="s">
        <v>402</v>
      </c>
      <c r="D2" s="310" t="s">
        <v>5334</v>
      </c>
      <c r="E2" s="107"/>
      <c r="F2" s="99" t="s">
        <v>23</v>
      </c>
      <c r="G2" s="95" t="s">
        <v>5335</v>
      </c>
      <c r="H2" s="103">
        <v>20000</v>
      </c>
      <c r="I2" s="103">
        <v>30000</v>
      </c>
      <c r="J2" s="310" t="s">
        <v>6360</v>
      </c>
      <c r="K2" s="91">
        <v>45272</v>
      </c>
      <c r="L2" s="92" t="s">
        <v>30</v>
      </c>
      <c r="M2" s="92" t="s">
        <v>5336</v>
      </c>
      <c r="N2" s="107"/>
    </row>
    <row r="3" spans="1:14">
      <c r="A3" s="107" t="s">
        <v>5333</v>
      </c>
      <c r="B3" s="94" t="s">
        <v>4843</v>
      </c>
      <c r="C3" s="92" t="s">
        <v>402</v>
      </c>
      <c r="D3" s="310" t="s">
        <v>5337</v>
      </c>
      <c r="E3" s="107"/>
      <c r="F3" s="99" t="s">
        <v>49</v>
      </c>
      <c r="G3" s="95" t="s">
        <v>5335</v>
      </c>
      <c r="H3" s="103">
        <v>90000</v>
      </c>
      <c r="I3" s="103">
        <v>110000</v>
      </c>
      <c r="J3" s="310" t="s">
        <v>6361</v>
      </c>
      <c r="K3" s="91">
        <v>45276</v>
      </c>
      <c r="L3" s="92" t="s">
        <v>30</v>
      </c>
      <c r="M3" s="92" t="s">
        <v>5336</v>
      </c>
      <c r="N3" s="107"/>
    </row>
    <row r="4" spans="1:14">
      <c r="A4" s="107" t="s">
        <v>5333</v>
      </c>
      <c r="B4" s="94" t="s">
        <v>5338</v>
      </c>
      <c r="C4" s="92" t="s">
        <v>1234</v>
      </c>
      <c r="D4" s="310" t="s">
        <v>5339</v>
      </c>
      <c r="E4" s="107"/>
      <c r="F4" s="99" t="s">
        <v>49</v>
      </c>
      <c r="G4" s="95" t="s">
        <v>5335</v>
      </c>
      <c r="H4" s="103">
        <v>20000</v>
      </c>
      <c r="I4" s="103">
        <v>30000</v>
      </c>
      <c r="J4" s="310" t="s">
        <v>6362</v>
      </c>
      <c r="K4" s="277">
        <v>45322</v>
      </c>
      <c r="L4" s="92" t="s">
        <v>30</v>
      </c>
      <c r="M4" s="92" t="s">
        <v>5336</v>
      </c>
      <c r="N4" s="107" t="s">
        <v>5340</v>
      </c>
    </row>
    <row r="5" spans="1:14">
      <c r="A5" s="107" t="s">
        <v>5341</v>
      </c>
      <c r="B5" s="107" t="s">
        <v>5342</v>
      </c>
      <c r="C5" s="92" t="s">
        <v>1234</v>
      </c>
      <c r="D5" s="96" t="s">
        <v>5343</v>
      </c>
      <c r="E5" s="99" t="s">
        <v>1149</v>
      </c>
      <c r="F5" s="99" t="s">
        <v>49</v>
      </c>
      <c r="G5" s="95" t="s">
        <v>5335</v>
      </c>
      <c r="H5" s="103">
        <v>20000</v>
      </c>
      <c r="I5" s="103">
        <v>25000</v>
      </c>
      <c r="J5" s="96" t="s">
        <v>6363</v>
      </c>
      <c r="K5" s="225">
        <v>45401</v>
      </c>
      <c r="L5" s="99" t="s">
        <v>30</v>
      </c>
      <c r="M5" s="99" t="s">
        <v>5344</v>
      </c>
      <c r="N5" s="99" t="s">
        <v>5345</v>
      </c>
    </row>
    <row r="6" spans="1:14">
      <c r="A6" s="107" t="s">
        <v>5341</v>
      </c>
      <c r="B6" s="875" t="s">
        <v>5346</v>
      </c>
      <c r="C6" s="92" t="s">
        <v>1234</v>
      </c>
      <c r="D6" s="445" t="s">
        <v>5347</v>
      </c>
      <c r="E6" s="99" t="s">
        <v>627</v>
      </c>
      <c r="F6" s="99" t="s">
        <v>49</v>
      </c>
      <c r="G6" s="95" t="s">
        <v>5335</v>
      </c>
      <c r="H6" s="103">
        <v>12000</v>
      </c>
      <c r="I6" s="103">
        <v>20000</v>
      </c>
      <c r="J6" s="445" t="s">
        <v>6364</v>
      </c>
      <c r="K6" s="225">
        <v>45400</v>
      </c>
      <c r="L6" s="92" t="s">
        <v>30</v>
      </c>
      <c r="M6" s="99" t="s">
        <v>5344</v>
      </c>
      <c r="N6" s="99"/>
    </row>
    <row r="7" spans="1:14">
      <c r="L7" s="152"/>
    </row>
    <row r="8" spans="1:14">
      <c r="L8" s="152"/>
    </row>
    <row r="9" spans="1:14">
      <c r="L9" s="152"/>
    </row>
    <row r="10" spans="1:14">
      <c r="L10" s="152"/>
    </row>
    <row r="11" spans="1:14">
      <c r="L11" s="152"/>
    </row>
    <row r="12" spans="1:14">
      <c r="L12" s="152"/>
    </row>
    <row r="13" spans="1:14">
      <c r="L13" s="152"/>
    </row>
    <row r="14" spans="1:14">
      <c r="L14" s="152"/>
    </row>
    <row r="15" spans="1:14">
      <c r="L15" s="152"/>
    </row>
    <row r="16" spans="1:14">
      <c r="L16" s="152"/>
    </row>
    <row r="17" spans="12:12">
      <c r="L17" s="152"/>
    </row>
    <row r="18" spans="12:12">
      <c r="L18" s="152"/>
    </row>
    <row r="19" spans="12:12">
      <c r="L19" s="152"/>
    </row>
    <row r="20" spans="12:12">
      <c r="L20" s="152"/>
    </row>
    <row r="21" spans="12:12">
      <c r="L21" s="152"/>
    </row>
    <row r="22" spans="12:12">
      <c r="L22" s="152"/>
    </row>
    <row r="23" spans="12:12">
      <c r="L23" s="152"/>
    </row>
    <row r="24" spans="12:12">
      <c r="L24" s="152"/>
    </row>
    <row r="25" spans="12:12">
      <c r="L25" s="152"/>
    </row>
    <row r="26" spans="12:12">
      <c r="L26" s="152"/>
    </row>
    <row r="27" spans="12:12">
      <c r="L27" s="152"/>
    </row>
    <row r="28" spans="12:12">
      <c r="L28" s="152"/>
    </row>
    <row r="29" spans="12:12">
      <c r="L29" s="152"/>
    </row>
    <row r="30" spans="12:12">
      <c r="L30" s="152"/>
    </row>
    <row r="31" spans="12:12">
      <c r="L31" s="152"/>
    </row>
    <row r="32" spans="12:12">
      <c r="L32" s="152"/>
    </row>
    <row r="33" spans="12:12">
      <c r="L33" s="152"/>
    </row>
    <row r="34" spans="12:12">
      <c r="L34" s="152"/>
    </row>
    <row r="35" spans="12:12">
      <c r="L35" s="152"/>
    </row>
    <row r="36" spans="12:12">
      <c r="L36" s="152"/>
    </row>
    <row r="37" spans="12:12">
      <c r="L37" s="152"/>
    </row>
    <row r="38" spans="12:12">
      <c r="L38" s="152"/>
    </row>
    <row r="39" spans="12:12">
      <c r="L39" s="152"/>
    </row>
    <row r="40" spans="12:12">
      <c r="L40" s="152"/>
    </row>
    <row r="41" spans="12:12">
      <c r="L41" s="152"/>
    </row>
    <row r="42" spans="12:12">
      <c r="L42" s="152"/>
    </row>
    <row r="43" spans="12:12">
      <c r="L43" s="152"/>
    </row>
    <row r="44" spans="12:12">
      <c r="L44" s="152"/>
    </row>
    <row r="45" spans="12:12">
      <c r="L45" s="152"/>
    </row>
    <row r="46" spans="12:12">
      <c r="L46" s="152"/>
    </row>
    <row r="47" spans="12:12">
      <c r="L47" s="152"/>
    </row>
    <row r="48" spans="12:12">
      <c r="L48" s="152"/>
    </row>
    <row r="49" spans="12:12">
      <c r="L49" s="152"/>
    </row>
    <row r="50" spans="12:12">
      <c r="L50" s="152"/>
    </row>
    <row r="51" spans="12:12">
      <c r="L51" s="152"/>
    </row>
    <row r="52" spans="12:12">
      <c r="L52" s="152"/>
    </row>
    <row r="53" spans="12:12">
      <c r="L53" s="152"/>
    </row>
    <row r="54" spans="12:12">
      <c r="L54" s="152"/>
    </row>
    <row r="55" spans="12:12">
      <c r="L55" s="152"/>
    </row>
    <row r="56" spans="12:12">
      <c r="L56" s="152"/>
    </row>
    <row r="57" spans="12:12">
      <c r="L57" s="152"/>
    </row>
    <row r="58" spans="12:12">
      <c r="L58" s="152"/>
    </row>
    <row r="59" spans="12:12">
      <c r="L59" s="152"/>
    </row>
    <row r="60" spans="12:12">
      <c r="L60" s="152"/>
    </row>
    <row r="61" spans="12:12">
      <c r="L61" s="152"/>
    </row>
    <row r="62" spans="12:12">
      <c r="L62" s="152"/>
    </row>
    <row r="63" spans="12:12">
      <c r="L63" s="152"/>
    </row>
    <row r="64" spans="12:12">
      <c r="L64" s="152"/>
    </row>
    <row r="65" spans="12:12">
      <c r="L65" s="152"/>
    </row>
    <row r="66" spans="12:12">
      <c r="L66" s="152"/>
    </row>
    <row r="67" spans="12:12">
      <c r="L67" s="152"/>
    </row>
    <row r="68" spans="12:12">
      <c r="L68" s="152"/>
    </row>
    <row r="69" spans="12:12">
      <c r="L69" s="152"/>
    </row>
    <row r="70" spans="12:12">
      <c r="L70" s="152"/>
    </row>
    <row r="71" spans="12:12">
      <c r="L71" s="152"/>
    </row>
    <row r="72" spans="12:12">
      <c r="L72" s="152"/>
    </row>
    <row r="73" spans="12:12">
      <c r="L73" s="152"/>
    </row>
    <row r="74" spans="12:12">
      <c r="L74" s="152"/>
    </row>
    <row r="75" spans="12:12">
      <c r="L75" s="152"/>
    </row>
    <row r="76" spans="12:12">
      <c r="L76" s="152"/>
    </row>
    <row r="77" spans="12:12">
      <c r="L77" s="152"/>
    </row>
    <row r="78" spans="12:12">
      <c r="L78" s="152"/>
    </row>
    <row r="79" spans="12:12">
      <c r="L79" s="152"/>
    </row>
    <row r="80" spans="12:12">
      <c r="L80" s="152"/>
    </row>
    <row r="81" spans="12:12">
      <c r="L81" s="152"/>
    </row>
    <row r="82" spans="12:12">
      <c r="L82" s="152"/>
    </row>
    <row r="83" spans="12:12">
      <c r="L83" s="152"/>
    </row>
    <row r="84" spans="12:12">
      <c r="L84" s="152"/>
    </row>
    <row r="85" spans="12:12">
      <c r="L85" s="152"/>
    </row>
    <row r="86" spans="12:12">
      <c r="L86" s="152"/>
    </row>
    <row r="87" spans="12:12">
      <c r="L87" s="152"/>
    </row>
    <row r="88" spans="12:12">
      <c r="L88" s="152"/>
    </row>
    <row r="89" spans="12:12">
      <c r="L89" s="152"/>
    </row>
    <row r="90" spans="12:12">
      <c r="L90" s="152"/>
    </row>
    <row r="91" spans="12:12">
      <c r="L91" s="152"/>
    </row>
    <row r="92" spans="12:12">
      <c r="L92" s="152"/>
    </row>
    <row r="93" spans="12:12">
      <c r="L93" s="152"/>
    </row>
    <row r="94" spans="12:12">
      <c r="L94" s="152"/>
    </row>
    <row r="95" spans="12:12">
      <c r="L95" s="152"/>
    </row>
    <row r="96" spans="12:12">
      <c r="L96" s="152"/>
    </row>
    <row r="97" spans="12:12">
      <c r="L97" s="152"/>
    </row>
    <row r="98" spans="12:12">
      <c r="L98" s="152"/>
    </row>
    <row r="99" spans="12:12">
      <c r="L99" s="152"/>
    </row>
    <row r="100" spans="12:12">
      <c r="L100" s="152"/>
    </row>
    <row r="101" spans="12:12">
      <c r="L101" s="152"/>
    </row>
    <row r="102" spans="12:12">
      <c r="L102" s="152"/>
    </row>
    <row r="103" spans="12:12">
      <c r="L103" s="152"/>
    </row>
    <row r="104" spans="12:12">
      <c r="L104" s="152"/>
    </row>
    <row r="105" spans="12:12">
      <c r="L105" s="152"/>
    </row>
    <row r="106" spans="12:12">
      <c r="L106" s="152"/>
    </row>
    <row r="107" spans="12:12">
      <c r="L107" s="152"/>
    </row>
    <row r="108" spans="12:12">
      <c r="L108" s="152"/>
    </row>
    <row r="109" spans="12:12">
      <c r="L109" s="152"/>
    </row>
    <row r="110" spans="12:12">
      <c r="L110" s="152"/>
    </row>
    <row r="111" spans="12:12">
      <c r="L111" s="152"/>
    </row>
    <row r="112" spans="12:12">
      <c r="L112" s="152"/>
    </row>
    <row r="113" spans="12:12">
      <c r="L113" s="152"/>
    </row>
    <row r="114" spans="12:12">
      <c r="L114" s="152"/>
    </row>
    <row r="115" spans="12:12">
      <c r="L115" s="152"/>
    </row>
    <row r="116" spans="12:12">
      <c r="L116" s="152"/>
    </row>
    <row r="117" spans="12:12">
      <c r="L117" s="152"/>
    </row>
    <row r="118" spans="12:12">
      <c r="L118" s="152"/>
    </row>
    <row r="119" spans="12:12">
      <c r="L119" s="152"/>
    </row>
    <row r="120" spans="12:12">
      <c r="L120" s="152"/>
    </row>
    <row r="121" spans="12:12">
      <c r="L121" s="152"/>
    </row>
    <row r="122" spans="12:12">
      <c r="L122" s="152"/>
    </row>
    <row r="123" spans="12:12">
      <c r="L123" s="152"/>
    </row>
    <row r="124" spans="12:12">
      <c r="L124" s="152"/>
    </row>
    <row r="125" spans="12:12">
      <c r="L125" s="152"/>
    </row>
    <row r="126" spans="12:12">
      <c r="L126" s="152"/>
    </row>
    <row r="127" spans="12:12">
      <c r="L127" s="152"/>
    </row>
    <row r="128" spans="12:12">
      <c r="L128" s="152"/>
    </row>
    <row r="129" spans="12:12">
      <c r="L129" s="152"/>
    </row>
    <row r="130" spans="12:12">
      <c r="L130" s="152"/>
    </row>
    <row r="131" spans="12:12">
      <c r="L131" s="152"/>
    </row>
    <row r="132" spans="12:12">
      <c r="L132" s="152"/>
    </row>
    <row r="133" spans="12:12">
      <c r="L133" s="152"/>
    </row>
    <row r="134" spans="12:12">
      <c r="L134" s="152"/>
    </row>
    <row r="135" spans="12:12">
      <c r="L135" s="152"/>
    </row>
    <row r="136" spans="12:12">
      <c r="L136" s="152"/>
    </row>
    <row r="137" spans="12:12">
      <c r="L137" s="152"/>
    </row>
    <row r="138" spans="12:12">
      <c r="L138" s="152"/>
    </row>
    <row r="139" spans="12:12">
      <c r="L139" s="152"/>
    </row>
    <row r="140" spans="12:12">
      <c r="L140" s="152"/>
    </row>
    <row r="141" spans="12:12">
      <c r="L141" s="152"/>
    </row>
    <row r="142" spans="12:12">
      <c r="L142" s="152"/>
    </row>
    <row r="143" spans="12:12">
      <c r="L143" s="152"/>
    </row>
    <row r="144" spans="12:12">
      <c r="L144" s="152"/>
    </row>
    <row r="145" spans="12:12">
      <c r="L145" s="152"/>
    </row>
    <row r="146" spans="12:12">
      <c r="L146" s="152"/>
    </row>
    <row r="147" spans="12:12">
      <c r="L147" s="152"/>
    </row>
    <row r="148" spans="12:12">
      <c r="L148" s="152"/>
    </row>
    <row r="149" spans="12:12">
      <c r="L149" s="152"/>
    </row>
    <row r="150" spans="12:12">
      <c r="L150" s="152"/>
    </row>
    <row r="151" spans="12:12">
      <c r="L151" s="152"/>
    </row>
    <row r="152" spans="12:12">
      <c r="L152" s="152"/>
    </row>
    <row r="153" spans="12:12">
      <c r="L153" s="152"/>
    </row>
    <row r="154" spans="12:12">
      <c r="L154" s="152"/>
    </row>
    <row r="155" spans="12:12">
      <c r="L155" s="152"/>
    </row>
    <row r="156" spans="12:12">
      <c r="L156" s="152"/>
    </row>
    <row r="157" spans="12:12">
      <c r="L157" s="152"/>
    </row>
    <row r="158" spans="12:12">
      <c r="L158" s="152"/>
    </row>
    <row r="159" spans="12:12">
      <c r="L159" s="152"/>
    </row>
    <row r="160" spans="12:12">
      <c r="L160" s="152"/>
    </row>
    <row r="161" spans="12:12">
      <c r="L161" s="152"/>
    </row>
    <row r="162" spans="12:12">
      <c r="L162" s="152"/>
    </row>
    <row r="163" spans="12:12">
      <c r="L163" s="152"/>
    </row>
    <row r="164" spans="12:12">
      <c r="L164" s="152"/>
    </row>
    <row r="165" spans="12:12">
      <c r="L165" s="152"/>
    </row>
    <row r="166" spans="12:12">
      <c r="L166" s="152"/>
    </row>
    <row r="167" spans="12:12">
      <c r="L167" s="152"/>
    </row>
    <row r="168" spans="12:12">
      <c r="L168" s="152"/>
    </row>
    <row r="169" spans="12:12">
      <c r="L169" s="152"/>
    </row>
    <row r="170" spans="12:12">
      <c r="L170" s="152"/>
    </row>
    <row r="171" spans="12:12">
      <c r="L171" s="152"/>
    </row>
    <row r="172" spans="12:12">
      <c r="L172" s="152"/>
    </row>
    <row r="173" spans="12:12">
      <c r="L173" s="152"/>
    </row>
    <row r="174" spans="12:12">
      <c r="L174" s="152"/>
    </row>
    <row r="175" spans="12:12">
      <c r="L175" s="152"/>
    </row>
    <row r="176" spans="12:12">
      <c r="L176" s="152"/>
    </row>
    <row r="177" spans="12:12">
      <c r="L177" s="152"/>
    </row>
    <row r="178" spans="12:12">
      <c r="L178" s="152"/>
    </row>
    <row r="179" spans="12:12">
      <c r="L179" s="152"/>
    </row>
    <row r="180" spans="12:12">
      <c r="L180" s="152"/>
    </row>
    <row r="181" spans="12:12">
      <c r="L181" s="152"/>
    </row>
    <row r="182" spans="12:12">
      <c r="L182" s="152"/>
    </row>
    <row r="183" spans="12:12">
      <c r="L183" s="152"/>
    </row>
    <row r="184" spans="12:12">
      <c r="L184" s="152"/>
    </row>
    <row r="185" spans="12:12">
      <c r="L185" s="152"/>
    </row>
    <row r="186" spans="12:12">
      <c r="L186" s="152"/>
    </row>
    <row r="187" spans="12:12">
      <c r="L187" s="152"/>
    </row>
    <row r="188" spans="12:12">
      <c r="L188" s="152"/>
    </row>
    <row r="189" spans="12:12">
      <c r="L189" s="152"/>
    </row>
    <row r="190" spans="12:12">
      <c r="L190" s="152"/>
    </row>
    <row r="191" spans="12:12">
      <c r="L191" s="152"/>
    </row>
    <row r="192" spans="12:12">
      <c r="L192" s="152"/>
    </row>
    <row r="193" spans="12:12">
      <c r="L193" s="152"/>
    </row>
    <row r="194" spans="12:12">
      <c r="L194" s="152"/>
    </row>
    <row r="195" spans="12:12">
      <c r="L195" s="152"/>
    </row>
    <row r="196" spans="12:12">
      <c r="L196" s="152"/>
    </row>
    <row r="197" spans="12:12">
      <c r="L197" s="152"/>
    </row>
    <row r="198" spans="12:12">
      <c r="L198" s="152"/>
    </row>
    <row r="199" spans="12:12">
      <c r="L199" s="152"/>
    </row>
    <row r="200" spans="12:12">
      <c r="L200" s="152"/>
    </row>
    <row r="201" spans="12:12">
      <c r="L201" s="152"/>
    </row>
    <row r="202" spans="12:12">
      <c r="L202" s="152"/>
    </row>
    <row r="203" spans="12:12">
      <c r="L203" s="152"/>
    </row>
    <row r="204" spans="12:12">
      <c r="L204" s="152"/>
    </row>
    <row r="205" spans="12:12">
      <c r="L205" s="152"/>
    </row>
    <row r="206" spans="12:12">
      <c r="L206" s="152"/>
    </row>
    <row r="207" spans="12:12">
      <c r="L207" s="152"/>
    </row>
    <row r="208" spans="12:12">
      <c r="L208" s="152"/>
    </row>
    <row r="209" spans="12:12">
      <c r="L209" s="152"/>
    </row>
    <row r="210" spans="12:12">
      <c r="L210" s="152"/>
    </row>
    <row r="211" spans="12:12">
      <c r="L211" s="152"/>
    </row>
    <row r="212" spans="12:12">
      <c r="L212" s="152"/>
    </row>
    <row r="213" spans="12:12">
      <c r="L213" s="152"/>
    </row>
    <row r="214" spans="12:12">
      <c r="L214" s="152"/>
    </row>
    <row r="215" spans="12:12">
      <c r="L215" s="152"/>
    </row>
    <row r="216" spans="12:12">
      <c r="L216" s="152"/>
    </row>
    <row r="217" spans="12:12">
      <c r="L217" s="152"/>
    </row>
    <row r="218" spans="12:12">
      <c r="L218" s="152"/>
    </row>
    <row r="219" spans="12:12">
      <c r="L219" s="152"/>
    </row>
    <row r="220" spans="12:12">
      <c r="L220" s="152"/>
    </row>
    <row r="221" spans="12:12">
      <c r="L221" s="152"/>
    </row>
    <row r="222" spans="12:12">
      <c r="L222" s="152"/>
    </row>
    <row r="223" spans="12:12">
      <c r="L223" s="152"/>
    </row>
    <row r="224" spans="12:12">
      <c r="L224" s="152"/>
    </row>
    <row r="225" spans="12:12">
      <c r="L225" s="152"/>
    </row>
    <row r="226" spans="12:12">
      <c r="L226" s="152"/>
    </row>
    <row r="227" spans="12:12">
      <c r="L227" s="152"/>
    </row>
    <row r="228" spans="12:12">
      <c r="L228" s="152"/>
    </row>
    <row r="229" spans="12:12">
      <c r="L229" s="152"/>
    </row>
    <row r="230" spans="12:12">
      <c r="L230" s="152"/>
    </row>
    <row r="231" spans="12:12">
      <c r="L231" s="152"/>
    </row>
    <row r="232" spans="12:12">
      <c r="L232" s="152"/>
    </row>
    <row r="233" spans="12:12">
      <c r="L233" s="152"/>
    </row>
    <row r="234" spans="12:12">
      <c r="L234" s="152"/>
    </row>
    <row r="235" spans="12:12">
      <c r="L235" s="152"/>
    </row>
    <row r="236" spans="12:12">
      <c r="L236" s="152"/>
    </row>
    <row r="237" spans="12:12">
      <c r="L237" s="152"/>
    </row>
    <row r="238" spans="12:12">
      <c r="L238" s="152"/>
    </row>
    <row r="239" spans="12:12">
      <c r="L239" s="152"/>
    </row>
    <row r="240" spans="12:12">
      <c r="L240" s="152"/>
    </row>
    <row r="241" spans="12:12">
      <c r="L241" s="152"/>
    </row>
    <row r="242" spans="12:12">
      <c r="L242" s="152"/>
    </row>
    <row r="243" spans="12:12">
      <c r="L243" s="152"/>
    </row>
    <row r="244" spans="12:12">
      <c r="L244" s="152"/>
    </row>
    <row r="245" spans="12:12">
      <c r="L245" s="152"/>
    </row>
    <row r="246" spans="12:12">
      <c r="L246" s="152"/>
    </row>
    <row r="247" spans="12:12">
      <c r="L247" s="152"/>
    </row>
    <row r="248" spans="12:12">
      <c r="L248" s="152"/>
    </row>
    <row r="249" spans="12:12">
      <c r="L249" s="152"/>
    </row>
    <row r="250" spans="12:12">
      <c r="L250" s="152"/>
    </row>
    <row r="251" spans="12:12">
      <c r="L251" s="152"/>
    </row>
    <row r="252" spans="12:12">
      <c r="L252" s="152"/>
    </row>
    <row r="253" spans="12:12">
      <c r="L253" s="152"/>
    </row>
    <row r="254" spans="12:12">
      <c r="L254" s="152"/>
    </row>
    <row r="255" spans="12:12">
      <c r="L255" s="152"/>
    </row>
    <row r="256" spans="12:12">
      <c r="L256" s="152"/>
    </row>
    <row r="257" spans="12:12">
      <c r="L257" s="152"/>
    </row>
    <row r="258" spans="12:12">
      <c r="L258" s="152"/>
    </row>
    <row r="259" spans="12:12">
      <c r="L259" s="152"/>
    </row>
    <row r="260" spans="12:12">
      <c r="L260" s="152"/>
    </row>
    <row r="261" spans="12:12">
      <c r="L261" s="152"/>
    </row>
    <row r="262" spans="12:12">
      <c r="L262" s="152"/>
    </row>
    <row r="263" spans="12:12">
      <c r="L263" s="152"/>
    </row>
    <row r="264" spans="12:12">
      <c r="L264" s="152"/>
    </row>
    <row r="265" spans="12:12">
      <c r="L265" s="152"/>
    </row>
    <row r="266" spans="12:12">
      <c r="L266" s="152"/>
    </row>
    <row r="267" spans="12:12">
      <c r="L267" s="152"/>
    </row>
    <row r="268" spans="12:12">
      <c r="L268" s="152"/>
    </row>
    <row r="269" spans="12:12">
      <c r="L269" s="152"/>
    </row>
    <row r="270" spans="12:12">
      <c r="L270" s="152"/>
    </row>
    <row r="271" spans="12:12">
      <c r="L271" s="152"/>
    </row>
    <row r="272" spans="12:12">
      <c r="L272" s="152"/>
    </row>
    <row r="273" spans="12:12">
      <c r="L273" s="152"/>
    </row>
    <row r="274" spans="12:12">
      <c r="L274" s="152"/>
    </row>
    <row r="275" spans="12:12">
      <c r="L275" s="152"/>
    </row>
    <row r="276" spans="12:12">
      <c r="L276" s="152"/>
    </row>
    <row r="277" spans="12:12">
      <c r="L277" s="152"/>
    </row>
    <row r="278" spans="12:12">
      <c r="L278" s="152"/>
    </row>
    <row r="279" spans="12:12">
      <c r="L279" s="152"/>
    </row>
    <row r="280" spans="12:12">
      <c r="L280" s="152"/>
    </row>
    <row r="281" spans="12:12">
      <c r="L281" s="152"/>
    </row>
    <row r="282" spans="12:12">
      <c r="L282" s="152"/>
    </row>
    <row r="283" spans="12:12">
      <c r="L283" s="152"/>
    </row>
    <row r="284" spans="12:12">
      <c r="L284" s="152"/>
    </row>
    <row r="285" spans="12:12">
      <c r="L285" s="152"/>
    </row>
    <row r="286" spans="12:12">
      <c r="L286" s="152"/>
    </row>
    <row r="287" spans="12:12">
      <c r="L287" s="152"/>
    </row>
    <row r="288" spans="12:12">
      <c r="L288" s="152"/>
    </row>
    <row r="289" spans="12:12">
      <c r="L289" s="152"/>
    </row>
    <row r="290" spans="12:12">
      <c r="L290" s="152"/>
    </row>
    <row r="291" spans="12:12">
      <c r="L291" s="152"/>
    </row>
    <row r="292" spans="12:12">
      <c r="L292" s="152"/>
    </row>
    <row r="293" spans="12:12">
      <c r="L293" s="152"/>
    </row>
    <row r="294" spans="12:12">
      <c r="L294" s="152"/>
    </row>
    <row r="295" spans="12:12">
      <c r="L295" s="152"/>
    </row>
    <row r="296" spans="12:12">
      <c r="L296" s="152"/>
    </row>
    <row r="297" spans="12:12">
      <c r="L297" s="152"/>
    </row>
    <row r="298" spans="12:12">
      <c r="L298" s="152"/>
    </row>
    <row r="299" spans="12:12">
      <c r="L299" s="152"/>
    </row>
    <row r="300" spans="12:12">
      <c r="L300" s="152"/>
    </row>
    <row r="301" spans="12:12">
      <c r="L301" s="152"/>
    </row>
    <row r="302" spans="12:12">
      <c r="L302" s="152"/>
    </row>
    <row r="303" spans="12:12">
      <c r="L303" s="152"/>
    </row>
    <row r="304" spans="12:12">
      <c r="L304" s="152"/>
    </row>
    <row r="305" spans="12:12">
      <c r="L305" s="152"/>
    </row>
    <row r="306" spans="12:12">
      <c r="L306" s="152"/>
    </row>
    <row r="307" spans="12:12">
      <c r="L307" s="152"/>
    </row>
    <row r="308" spans="12:12">
      <c r="L308" s="152"/>
    </row>
    <row r="309" spans="12:12">
      <c r="L309" s="152"/>
    </row>
    <row r="310" spans="12:12">
      <c r="L310" s="152"/>
    </row>
    <row r="311" spans="12:12">
      <c r="L311" s="152"/>
    </row>
    <row r="312" spans="12:12">
      <c r="L312" s="152"/>
    </row>
    <row r="313" spans="12:12">
      <c r="L313" s="152"/>
    </row>
    <row r="314" spans="12:12">
      <c r="L314" s="152"/>
    </row>
    <row r="315" spans="12:12">
      <c r="L315" s="152"/>
    </row>
    <row r="316" spans="12:12">
      <c r="L316" s="152"/>
    </row>
    <row r="317" spans="12:12">
      <c r="L317" s="152"/>
    </row>
    <row r="318" spans="12:12">
      <c r="L318" s="152"/>
    </row>
    <row r="319" spans="12:12">
      <c r="L319" s="152"/>
    </row>
    <row r="320" spans="12:12">
      <c r="L320" s="152"/>
    </row>
    <row r="321" spans="12:12">
      <c r="L321" s="152"/>
    </row>
    <row r="322" spans="12:12">
      <c r="L322" s="152"/>
    </row>
    <row r="323" spans="12:12">
      <c r="L323" s="152"/>
    </row>
    <row r="324" spans="12:12">
      <c r="L324" s="152"/>
    </row>
    <row r="325" spans="12:12">
      <c r="L325" s="152"/>
    </row>
    <row r="326" spans="12:12">
      <c r="L326" s="152"/>
    </row>
    <row r="327" spans="12:12">
      <c r="L327" s="152"/>
    </row>
    <row r="328" spans="12:12">
      <c r="L328" s="152"/>
    </row>
    <row r="329" spans="12:12">
      <c r="L329" s="152"/>
    </row>
    <row r="330" spans="12:12">
      <c r="L330" s="152"/>
    </row>
    <row r="331" spans="12:12">
      <c r="L331" s="152"/>
    </row>
    <row r="332" spans="12:12">
      <c r="L332" s="152"/>
    </row>
    <row r="333" spans="12:12">
      <c r="L333" s="152"/>
    </row>
    <row r="334" spans="12:12">
      <c r="L334" s="152"/>
    </row>
    <row r="335" spans="12:12">
      <c r="L335" s="152"/>
    </row>
    <row r="336" spans="12:12">
      <c r="L336" s="152"/>
    </row>
    <row r="337" spans="12:12">
      <c r="L337" s="152"/>
    </row>
    <row r="338" spans="12:12">
      <c r="L338" s="152"/>
    </row>
    <row r="339" spans="12:12">
      <c r="L339" s="152"/>
    </row>
    <row r="340" spans="12:12">
      <c r="L340" s="152"/>
    </row>
    <row r="341" spans="12:12">
      <c r="L341" s="152"/>
    </row>
    <row r="342" spans="12:12">
      <c r="L342" s="152"/>
    </row>
    <row r="343" spans="12:12">
      <c r="L343" s="152"/>
    </row>
    <row r="344" spans="12:12">
      <c r="L344" s="152"/>
    </row>
    <row r="345" spans="12:12">
      <c r="L345" s="152"/>
    </row>
    <row r="346" spans="12:12">
      <c r="L346" s="152"/>
    </row>
    <row r="347" spans="12:12">
      <c r="L347" s="152"/>
    </row>
    <row r="348" spans="12:12">
      <c r="L348" s="152"/>
    </row>
    <row r="349" spans="12:12">
      <c r="L349" s="152"/>
    </row>
    <row r="350" spans="12:12">
      <c r="L350" s="152"/>
    </row>
    <row r="351" spans="12:12">
      <c r="L351" s="152"/>
    </row>
    <row r="352" spans="12:12">
      <c r="L352" s="152"/>
    </row>
    <row r="353" spans="12:12">
      <c r="L353" s="152"/>
    </row>
    <row r="354" spans="12:12">
      <c r="L354" s="152"/>
    </row>
    <row r="355" spans="12:12">
      <c r="L355" s="152"/>
    </row>
    <row r="356" spans="12:12">
      <c r="L356" s="152"/>
    </row>
    <row r="357" spans="12:12">
      <c r="L357" s="152"/>
    </row>
    <row r="358" spans="12:12">
      <c r="L358" s="152"/>
    </row>
    <row r="359" spans="12:12">
      <c r="L359" s="152"/>
    </row>
    <row r="360" spans="12:12">
      <c r="L360" s="152"/>
    </row>
    <row r="361" spans="12:12">
      <c r="L361" s="152"/>
    </row>
    <row r="362" spans="12:12">
      <c r="L362" s="152"/>
    </row>
    <row r="363" spans="12:12">
      <c r="L363" s="152"/>
    </row>
    <row r="364" spans="12:12">
      <c r="L364" s="152"/>
    </row>
    <row r="365" spans="12:12">
      <c r="L365" s="152"/>
    </row>
    <row r="366" spans="12:12">
      <c r="L366" s="152"/>
    </row>
    <row r="367" spans="12:12">
      <c r="L367" s="152"/>
    </row>
    <row r="368" spans="12:12">
      <c r="L368" s="152"/>
    </row>
    <row r="369" spans="12:12">
      <c r="L369" s="152"/>
    </row>
    <row r="370" spans="12:12">
      <c r="L370" s="152"/>
    </row>
    <row r="371" spans="12:12">
      <c r="L371" s="152"/>
    </row>
    <row r="372" spans="12:12">
      <c r="L372" s="152"/>
    </row>
    <row r="373" spans="12:12">
      <c r="L373" s="152"/>
    </row>
    <row r="374" spans="12:12">
      <c r="L374" s="152"/>
    </row>
    <row r="375" spans="12:12">
      <c r="L375" s="152"/>
    </row>
    <row r="376" spans="12:12">
      <c r="L376" s="152"/>
    </row>
    <row r="377" spans="12:12">
      <c r="L377" s="152"/>
    </row>
    <row r="378" spans="12:12">
      <c r="L378" s="152"/>
    </row>
    <row r="379" spans="12:12">
      <c r="L379" s="152"/>
    </row>
    <row r="380" spans="12:12">
      <c r="L380" s="152"/>
    </row>
    <row r="381" spans="12:12">
      <c r="L381" s="152"/>
    </row>
    <row r="382" spans="12:12">
      <c r="L382" s="152"/>
    </row>
    <row r="383" spans="12:12">
      <c r="L383" s="152"/>
    </row>
    <row r="384" spans="12:12">
      <c r="L384" s="152"/>
    </row>
    <row r="385" spans="12:12">
      <c r="L385" s="152"/>
    </row>
    <row r="386" spans="12:12">
      <c r="L386" s="152"/>
    </row>
    <row r="387" spans="12:12">
      <c r="L387" s="152"/>
    </row>
    <row r="388" spans="12:12">
      <c r="L388" s="152"/>
    </row>
    <row r="389" spans="12:12">
      <c r="L389" s="152"/>
    </row>
    <row r="390" spans="12:12">
      <c r="L390" s="152"/>
    </row>
    <row r="391" spans="12:12">
      <c r="L391" s="152"/>
    </row>
    <row r="392" spans="12:12">
      <c r="L392" s="152"/>
    </row>
    <row r="393" spans="12:12">
      <c r="L393" s="152"/>
    </row>
    <row r="394" spans="12:12">
      <c r="L394" s="152"/>
    </row>
    <row r="395" spans="12:12">
      <c r="L395" s="152"/>
    </row>
    <row r="396" spans="12:12">
      <c r="L396" s="152"/>
    </row>
    <row r="397" spans="12:12">
      <c r="L397" s="152"/>
    </row>
    <row r="398" spans="12:12">
      <c r="L398" s="152"/>
    </row>
    <row r="399" spans="12:12">
      <c r="L399" s="152"/>
    </row>
    <row r="400" spans="12:12">
      <c r="L400" s="152"/>
    </row>
    <row r="401" spans="12:12">
      <c r="L401" s="152"/>
    </row>
    <row r="402" spans="12:12">
      <c r="L402" s="152"/>
    </row>
    <row r="403" spans="12:12">
      <c r="L403" s="152"/>
    </row>
    <row r="404" spans="12:12">
      <c r="L404" s="152"/>
    </row>
    <row r="405" spans="12:12">
      <c r="L405" s="152"/>
    </row>
    <row r="406" spans="12:12">
      <c r="L406" s="152"/>
    </row>
    <row r="407" spans="12:12">
      <c r="L407" s="152"/>
    </row>
    <row r="408" spans="12:12">
      <c r="L408" s="152"/>
    </row>
    <row r="409" spans="12:12">
      <c r="L409" s="152"/>
    </row>
    <row r="410" spans="12:12">
      <c r="L410" s="152"/>
    </row>
    <row r="411" spans="12:12">
      <c r="L411" s="152"/>
    </row>
    <row r="412" spans="12:12">
      <c r="L412" s="152"/>
    </row>
    <row r="413" spans="12:12">
      <c r="L413" s="152"/>
    </row>
    <row r="414" spans="12:12">
      <c r="L414" s="152"/>
    </row>
    <row r="415" spans="12:12">
      <c r="L415" s="152"/>
    </row>
    <row r="416" spans="12:12">
      <c r="L416" s="152"/>
    </row>
    <row r="417" spans="12:12">
      <c r="L417" s="152"/>
    </row>
    <row r="418" spans="12:12">
      <c r="L418" s="152"/>
    </row>
    <row r="419" spans="12:12">
      <c r="L419" s="152"/>
    </row>
    <row r="420" spans="12:12">
      <c r="L420" s="152"/>
    </row>
    <row r="421" spans="12:12">
      <c r="L421" s="152"/>
    </row>
    <row r="422" spans="12:12">
      <c r="L422" s="152"/>
    </row>
    <row r="423" spans="12:12">
      <c r="L423" s="152"/>
    </row>
    <row r="424" spans="12:12">
      <c r="L424" s="152"/>
    </row>
    <row r="425" spans="12:12">
      <c r="L425" s="152"/>
    </row>
    <row r="426" spans="12:12">
      <c r="L426" s="152"/>
    </row>
    <row r="427" spans="12:12">
      <c r="L427" s="152"/>
    </row>
    <row r="428" spans="12:12">
      <c r="L428" s="152"/>
    </row>
    <row r="429" spans="12:12">
      <c r="L429" s="152"/>
    </row>
    <row r="430" spans="12:12">
      <c r="L430" s="152"/>
    </row>
    <row r="431" spans="12:12">
      <c r="L431" s="152"/>
    </row>
    <row r="432" spans="12:12">
      <c r="L432" s="152"/>
    </row>
    <row r="433" spans="12:12">
      <c r="L433" s="152"/>
    </row>
    <row r="434" spans="12:12">
      <c r="L434" s="152"/>
    </row>
    <row r="435" spans="12:12">
      <c r="L435" s="152"/>
    </row>
    <row r="436" spans="12:12">
      <c r="L436" s="152"/>
    </row>
    <row r="437" spans="12:12">
      <c r="L437" s="152"/>
    </row>
    <row r="438" spans="12:12">
      <c r="L438" s="152"/>
    </row>
    <row r="439" spans="12:12">
      <c r="L439" s="152"/>
    </row>
    <row r="440" spans="12:12">
      <c r="L440" s="152"/>
    </row>
    <row r="441" spans="12:12">
      <c r="L441" s="152"/>
    </row>
    <row r="442" spans="12:12">
      <c r="L442" s="152"/>
    </row>
    <row r="443" spans="12:12">
      <c r="L443" s="152"/>
    </row>
    <row r="444" spans="12:12">
      <c r="L444" s="152"/>
    </row>
    <row r="445" spans="12:12">
      <c r="L445" s="152"/>
    </row>
    <row r="446" spans="12:12">
      <c r="L446" s="152"/>
    </row>
    <row r="447" spans="12:12">
      <c r="L447" s="152"/>
    </row>
    <row r="448" spans="12:12">
      <c r="L448" s="152"/>
    </row>
    <row r="449" spans="12:12">
      <c r="L449" s="152"/>
    </row>
    <row r="450" spans="12:12">
      <c r="L450" s="152"/>
    </row>
    <row r="451" spans="12:12">
      <c r="L451" s="152"/>
    </row>
    <row r="452" spans="12:12">
      <c r="L452" s="152"/>
    </row>
    <row r="453" spans="12:12">
      <c r="L453" s="152"/>
    </row>
    <row r="454" spans="12:12">
      <c r="L454" s="152"/>
    </row>
    <row r="455" spans="12:12">
      <c r="L455" s="152"/>
    </row>
    <row r="456" spans="12:12">
      <c r="L456" s="152"/>
    </row>
    <row r="457" spans="12:12">
      <c r="L457" s="152"/>
    </row>
    <row r="458" spans="12:12">
      <c r="L458" s="152"/>
    </row>
    <row r="459" spans="12:12">
      <c r="L459" s="152"/>
    </row>
    <row r="460" spans="12:12">
      <c r="L460" s="152"/>
    </row>
    <row r="461" spans="12:12">
      <c r="L461" s="152"/>
    </row>
    <row r="462" spans="12:12">
      <c r="L462" s="152"/>
    </row>
    <row r="463" spans="12:12">
      <c r="L463" s="152"/>
    </row>
    <row r="464" spans="12:12">
      <c r="L464" s="152"/>
    </row>
    <row r="465" spans="12:12">
      <c r="L465" s="152"/>
    </row>
    <row r="466" spans="12:12">
      <c r="L466" s="152"/>
    </row>
    <row r="467" spans="12:12">
      <c r="L467" s="152"/>
    </row>
    <row r="468" spans="12:12">
      <c r="L468" s="152"/>
    </row>
    <row r="469" spans="12:12">
      <c r="L469" s="152"/>
    </row>
    <row r="470" spans="12:12">
      <c r="L470" s="152"/>
    </row>
    <row r="471" spans="12:12">
      <c r="L471" s="152"/>
    </row>
    <row r="472" spans="12:12">
      <c r="L472" s="152"/>
    </row>
    <row r="473" spans="12:12">
      <c r="L473" s="152"/>
    </row>
    <row r="474" spans="12:12">
      <c r="L474" s="152"/>
    </row>
    <row r="475" spans="12:12">
      <c r="L475" s="152"/>
    </row>
    <row r="476" spans="12:12">
      <c r="L476" s="152"/>
    </row>
    <row r="477" spans="12:12">
      <c r="L477" s="152"/>
    </row>
    <row r="478" spans="12:12">
      <c r="L478" s="152"/>
    </row>
    <row r="479" spans="12:12">
      <c r="L479" s="152"/>
    </row>
    <row r="480" spans="12:12">
      <c r="L480" s="152"/>
    </row>
    <row r="481" spans="12:12">
      <c r="L481" s="152"/>
    </row>
    <row r="482" spans="12:12">
      <c r="L482" s="152"/>
    </row>
    <row r="483" spans="12:12">
      <c r="L483" s="152"/>
    </row>
    <row r="484" spans="12:12">
      <c r="L484" s="152"/>
    </row>
    <row r="485" spans="12:12">
      <c r="L485" s="152"/>
    </row>
    <row r="486" spans="12:12">
      <c r="L486" s="152"/>
    </row>
    <row r="487" spans="12:12">
      <c r="L487" s="152"/>
    </row>
    <row r="488" spans="12:12">
      <c r="L488" s="152"/>
    </row>
    <row r="489" spans="12:12">
      <c r="L489" s="152"/>
    </row>
    <row r="490" spans="12:12">
      <c r="L490" s="152"/>
    </row>
    <row r="491" spans="12:12">
      <c r="L491" s="152"/>
    </row>
    <row r="492" spans="12:12">
      <c r="L492" s="152"/>
    </row>
    <row r="493" spans="12:12">
      <c r="L493" s="152"/>
    </row>
    <row r="494" spans="12:12">
      <c r="L494" s="152"/>
    </row>
    <row r="495" spans="12:12">
      <c r="L495" s="152"/>
    </row>
    <row r="496" spans="12:12">
      <c r="L496" s="152"/>
    </row>
    <row r="497" spans="12:12">
      <c r="L497" s="152"/>
    </row>
    <row r="498" spans="12:12">
      <c r="L498" s="152"/>
    </row>
    <row r="499" spans="12:12">
      <c r="L499" s="152"/>
    </row>
    <row r="500" spans="12:12">
      <c r="L500" s="152"/>
    </row>
    <row r="501" spans="12:12">
      <c r="L501" s="152"/>
    </row>
    <row r="502" spans="12:12">
      <c r="L502" s="152"/>
    </row>
    <row r="503" spans="12:12">
      <c r="L503" s="152"/>
    </row>
    <row r="504" spans="12:12">
      <c r="L504" s="152"/>
    </row>
    <row r="505" spans="12:12">
      <c r="L505" s="152"/>
    </row>
    <row r="506" spans="12:12">
      <c r="L506" s="152"/>
    </row>
    <row r="507" spans="12:12">
      <c r="L507" s="152"/>
    </row>
    <row r="508" spans="12:12">
      <c r="L508" s="152"/>
    </row>
    <row r="509" spans="12:12">
      <c r="L509" s="152"/>
    </row>
    <row r="510" spans="12:12">
      <c r="L510" s="152"/>
    </row>
    <row r="511" spans="12:12">
      <c r="L511" s="152"/>
    </row>
    <row r="512" spans="12:12">
      <c r="L512" s="152"/>
    </row>
    <row r="513" spans="12:12">
      <c r="L513" s="152"/>
    </row>
    <row r="514" spans="12:12">
      <c r="L514" s="152"/>
    </row>
    <row r="515" spans="12:12">
      <c r="L515" s="152"/>
    </row>
    <row r="516" spans="12:12">
      <c r="L516" s="152"/>
    </row>
    <row r="517" spans="12:12">
      <c r="L517" s="152"/>
    </row>
    <row r="518" spans="12:12">
      <c r="L518" s="152"/>
    </row>
    <row r="519" spans="12:12">
      <c r="L519" s="152"/>
    </row>
    <row r="520" spans="12:12">
      <c r="L520" s="152"/>
    </row>
    <row r="521" spans="12:12">
      <c r="L521" s="152"/>
    </row>
    <row r="522" spans="12:12">
      <c r="L522" s="152"/>
    </row>
    <row r="523" spans="12:12">
      <c r="L523" s="152"/>
    </row>
    <row r="524" spans="12:12">
      <c r="L524" s="152"/>
    </row>
    <row r="525" spans="12:12">
      <c r="L525" s="152"/>
    </row>
    <row r="526" spans="12:12">
      <c r="L526" s="152"/>
    </row>
    <row r="527" spans="12:12">
      <c r="L527" s="152"/>
    </row>
    <row r="528" spans="12:12">
      <c r="L528" s="152"/>
    </row>
    <row r="529" spans="12:12">
      <c r="L529" s="152"/>
    </row>
    <row r="530" spans="12:12">
      <c r="L530" s="152"/>
    </row>
    <row r="531" spans="12:12">
      <c r="L531" s="152"/>
    </row>
    <row r="532" spans="12:12">
      <c r="L532" s="152"/>
    </row>
    <row r="533" spans="12:12">
      <c r="L533" s="152"/>
    </row>
    <row r="534" spans="12:12">
      <c r="L534" s="152"/>
    </row>
    <row r="535" spans="12:12">
      <c r="L535" s="152"/>
    </row>
    <row r="536" spans="12:12">
      <c r="L536" s="152"/>
    </row>
    <row r="537" spans="12:12">
      <c r="L537" s="152"/>
    </row>
    <row r="538" spans="12:12">
      <c r="L538" s="152"/>
    </row>
    <row r="539" spans="12:12">
      <c r="L539" s="152"/>
    </row>
    <row r="540" spans="12:12">
      <c r="L540" s="152"/>
    </row>
    <row r="541" spans="12:12">
      <c r="L541" s="152"/>
    </row>
    <row r="542" spans="12:12">
      <c r="L542" s="152"/>
    </row>
    <row r="543" spans="12:12">
      <c r="L543" s="152"/>
    </row>
    <row r="544" spans="12:12">
      <c r="L544" s="152"/>
    </row>
    <row r="545" spans="12:12">
      <c r="L545" s="152"/>
    </row>
    <row r="546" spans="12:12">
      <c r="L546" s="152"/>
    </row>
    <row r="547" spans="12:12">
      <c r="L547" s="152"/>
    </row>
    <row r="548" spans="12:12">
      <c r="L548" s="152"/>
    </row>
    <row r="549" spans="12:12">
      <c r="L549" s="152"/>
    </row>
    <row r="550" spans="12:12">
      <c r="L550" s="152"/>
    </row>
    <row r="551" spans="12:12">
      <c r="L551" s="152"/>
    </row>
    <row r="552" spans="12:12">
      <c r="L552" s="152"/>
    </row>
    <row r="553" spans="12:12">
      <c r="L553" s="152"/>
    </row>
    <row r="554" spans="12:12">
      <c r="L554" s="152"/>
    </row>
    <row r="555" spans="12:12">
      <c r="L555" s="152"/>
    </row>
    <row r="556" spans="12:12">
      <c r="L556" s="152"/>
    </row>
    <row r="557" spans="12:12">
      <c r="L557" s="152"/>
    </row>
    <row r="558" spans="12:12">
      <c r="L558" s="152"/>
    </row>
    <row r="559" spans="12:12">
      <c r="L559" s="152"/>
    </row>
    <row r="560" spans="12:12">
      <c r="L560" s="152"/>
    </row>
    <row r="561" spans="12:12">
      <c r="L561" s="152"/>
    </row>
    <row r="562" spans="12:12">
      <c r="L562" s="152"/>
    </row>
    <row r="563" spans="12:12">
      <c r="L563" s="152"/>
    </row>
    <row r="564" spans="12:12">
      <c r="L564" s="152"/>
    </row>
    <row r="565" spans="12:12">
      <c r="L565" s="152"/>
    </row>
    <row r="566" spans="12:12">
      <c r="L566" s="152"/>
    </row>
    <row r="567" spans="12:12">
      <c r="L567" s="152"/>
    </row>
    <row r="568" spans="12:12">
      <c r="L568" s="152"/>
    </row>
    <row r="569" spans="12:12">
      <c r="L569" s="152"/>
    </row>
    <row r="570" spans="12:12">
      <c r="L570" s="152"/>
    </row>
    <row r="571" spans="12:12">
      <c r="L571" s="152"/>
    </row>
    <row r="572" spans="12:12">
      <c r="L572" s="152"/>
    </row>
    <row r="573" spans="12:12">
      <c r="L573" s="152"/>
    </row>
    <row r="574" spans="12:12">
      <c r="L574" s="152"/>
    </row>
    <row r="575" spans="12:12">
      <c r="L575" s="152"/>
    </row>
    <row r="576" spans="12:12">
      <c r="L576" s="152"/>
    </row>
    <row r="577" spans="12:12">
      <c r="L577" s="152"/>
    </row>
    <row r="578" spans="12:12">
      <c r="L578" s="152"/>
    </row>
    <row r="579" spans="12:12">
      <c r="L579" s="152"/>
    </row>
    <row r="580" spans="12:12">
      <c r="L580" s="152"/>
    </row>
    <row r="581" spans="12:12">
      <c r="L581" s="152"/>
    </row>
    <row r="582" spans="12:12">
      <c r="L582" s="152"/>
    </row>
    <row r="583" spans="12:12">
      <c r="L583" s="152"/>
    </row>
    <row r="584" spans="12:12">
      <c r="L584" s="152"/>
    </row>
    <row r="585" spans="12:12">
      <c r="L585" s="152"/>
    </row>
    <row r="586" spans="12:12">
      <c r="L586" s="152"/>
    </row>
    <row r="587" spans="12:12">
      <c r="L587" s="152"/>
    </row>
    <row r="588" spans="12:12">
      <c r="L588" s="152"/>
    </row>
    <row r="589" spans="12:12">
      <c r="L589" s="152"/>
    </row>
    <row r="590" spans="12:12">
      <c r="L590" s="152"/>
    </row>
    <row r="591" spans="12:12">
      <c r="L591" s="152"/>
    </row>
    <row r="592" spans="12:12">
      <c r="L592" s="152"/>
    </row>
    <row r="593" spans="12:12">
      <c r="L593" s="152"/>
    </row>
    <row r="594" spans="12:12">
      <c r="L594" s="152"/>
    </row>
    <row r="595" spans="12:12">
      <c r="L595" s="152"/>
    </row>
    <row r="596" spans="12:12">
      <c r="L596" s="152"/>
    </row>
    <row r="597" spans="12:12">
      <c r="L597" s="152"/>
    </row>
    <row r="598" spans="12:12">
      <c r="L598" s="152"/>
    </row>
    <row r="599" spans="12:12">
      <c r="L599" s="152"/>
    </row>
    <row r="600" spans="12:12">
      <c r="L600" s="152"/>
    </row>
    <row r="601" spans="12:12">
      <c r="L601" s="152"/>
    </row>
    <row r="602" spans="12:12">
      <c r="L602" s="152"/>
    </row>
    <row r="603" spans="12:12">
      <c r="L603" s="152"/>
    </row>
    <row r="604" spans="12:12">
      <c r="L604" s="152"/>
    </row>
    <row r="605" spans="12:12">
      <c r="L605" s="152"/>
    </row>
    <row r="606" spans="12:12">
      <c r="L606" s="152"/>
    </row>
    <row r="607" spans="12:12">
      <c r="L607" s="152"/>
    </row>
    <row r="608" spans="12:12">
      <c r="L608" s="152"/>
    </row>
    <row r="609" spans="12:12">
      <c r="L609" s="152"/>
    </row>
    <row r="610" spans="12:12">
      <c r="L610" s="152"/>
    </row>
    <row r="611" spans="12:12">
      <c r="L611" s="152"/>
    </row>
    <row r="612" spans="12:12">
      <c r="L612" s="152"/>
    </row>
    <row r="613" spans="12:12">
      <c r="L613" s="152"/>
    </row>
    <row r="614" spans="12:12">
      <c r="L614" s="152"/>
    </row>
    <row r="615" spans="12:12">
      <c r="L615" s="152"/>
    </row>
    <row r="616" spans="12:12">
      <c r="L616" s="152"/>
    </row>
    <row r="617" spans="12:12">
      <c r="L617" s="152"/>
    </row>
    <row r="618" spans="12:12">
      <c r="L618" s="152"/>
    </row>
    <row r="619" spans="12:12">
      <c r="L619" s="152"/>
    </row>
    <row r="620" spans="12:12">
      <c r="L620" s="152"/>
    </row>
    <row r="621" spans="12:12">
      <c r="L621" s="152"/>
    </row>
    <row r="622" spans="12:12">
      <c r="L622" s="152"/>
    </row>
    <row r="623" spans="12:12">
      <c r="L623" s="152"/>
    </row>
    <row r="624" spans="12:12">
      <c r="L624" s="152"/>
    </row>
    <row r="625" spans="12:12">
      <c r="L625" s="152"/>
    </row>
    <row r="626" spans="12:12">
      <c r="L626" s="152"/>
    </row>
    <row r="627" spans="12:12">
      <c r="L627" s="152"/>
    </row>
    <row r="628" spans="12:12">
      <c r="L628" s="152"/>
    </row>
    <row r="629" spans="12:12">
      <c r="L629" s="152"/>
    </row>
    <row r="630" spans="12:12">
      <c r="L630" s="152"/>
    </row>
    <row r="631" spans="12:12">
      <c r="L631" s="152"/>
    </row>
    <row r="632" spans="12:12">
      <c r="L632" s="152"/>
    </row>
    <row r="633" spans="12:12">
      <c r="L633" s="152"/>
    </row>
    <row r="634" spans="12:12">
      <c r="L634" s="152"/>
    </row>
    <row r="635" spans="12:12">
      <c r="L635" s="152"/>
    </row>
    <row r="636" spans="12:12">
      <c r="L636" s="152"/>
    </row>
    <row r="637" spans="12:12">
      <c r="L637" s="152"/>
    </row>
    <row r="638" spans="12:12">
      <c r="L638" s="152"/>
    </row>
    <row r="639" spans="12:12">
      <c r="L639" s="152"/>
    </row>
    <row r="640" spans="12:12">
      <c r="L640" s="152"/>
    </row>
    <row r="641" spans="12:12">
      <c r="L641" s="152"/>
    </row>
    <row r="642" spans="12:12">
      <c r="L642" s="152"/>
    </row>
    <row r="643" spans="12:12">
      <c r="L643" s="152"/>
    </row>
    <row r="644" spans="12:12">
      <c r="L644" s="152"/>
    </row>
    <row r="645" spans="12:12">
      <c r="L645" s="152"/>
    </row>
    <row r="646" spans="12:12">
      <c r="L646" s="152"/>
    </row>
    <row r="647" spans="12:12">
      <c r="L647" s="152"/>
    </row>
    <row r="648" spans="12:12">
      <c r="L648" s="152"/>
    </row>
    <row r="649" spans="12:12">
      <c r="L649" s="152"/>
    </row>
    <row r="650" spans="12:12">
      <c r="L650" s="152"/>
    </row>
    <row r="651" spans="12:12">
      <c r="L651" s="152"/>
    </row>
    <row r="652" spans="12:12">
      <c r="L652" s="152"/>
    </row>
    <row r="653" spans="12:12">
      <c r="L653" s="152"/>
    </row>
    <row r="654" spans="12:12">
      <c r="L654" s="152"/>
    </row>
    <row r="655" spans="12:12">
      <c r="L655" s="152"/>
    </row>
    <row r="656" spans="12:12">
      <c r="L656" s="152"/>
    </row>
    <row r="657" spans="12:12">
      <c r="L657" s="152"/>
    </row>
    <row r="658" spans="12:12">
      <c r="L658" s="152"/>
    </row>
    <row r="659" spans="12:12">
      <c r="L659" s="152"/>
    </row>
    <row r="660" spans="12:12">
      <c r="L660" s="152"/>
    </row>
    <row r="661" spans="12:12">
      <c r="L661" s="152"/>
    </row>
    <row r="662" spans="12:12">
      <c r="L662" s="152"/>
    </row>
    <row r="663" spans="12:12">
      <c r="L663" s="152"/>
    </row>
    <row r="664" spans="12:12">
      <c r="L664" s="152"/>
    </row>
    <row r="665" spans="12:12">
      <c r="L665" s="152"/>
    </row>
    <row r="666" spans="12:12">
      <c r="L666" s="152"/>
    </row>
    <row r="667" spans="12:12">
      <c r="L667" s="152"/>
    </row>
    <row r="668" spans="12:12">
      <c r="L668" s="152"/>
    </row>
    <row r="669" spans="12:12">
      <c r="L669" s="152"/>
    </row>
    <row r="670" spans="12:12">
      <c r="L670" s="152"/>
    </row>
    <row r="671" spans="12:12">
      <c r="L671" s="152"/>
    </row>
    <row r="672" spans="12:12">
      <c r="L672" s="152"/>
    </row>
    <row r="673" spans="12:12">
      <c r="L673" s="152"/>
    </row>
    <row r="674" spans="12:12">
      <c r="L674" s="152"/>
    </row>
    <row r="675" spans="12:12">
      <c r="L675" s="152"/>
    </row>
    <row r="676" spans="12:12">
      <c r="L676" s="152"/>
    </row>
    <row r="677" spans="12:12">
      <c r="L677" s="152"/>
    </row>
    <row r="678" spans="12:12">
      <c r="L678" s="152"/>
    </row>
    <row r="679" spans="12:12">
      <c r="L679" s="152"/>
    </row>
    <row r="680" spans="12:12">
      <c r="L680" s="152"/>
    </row>
    <row r="681" spans="12:12">
      <c r="L681" s="152"/>
    </row>
    <row r="682" spans="12:12">
      <c r="L682" s="152"/>
    </row>
    <row r="683" spans="12:12">
      <c r="L683" s="152"/>
    </row>
    <row r="684" spans="12:12">
      <c r="L684" s="152"/>
    </row>
    <row r="685" spans="12:12">
      <c r="L685" s="152"/>
    </row>
    <row r="686" spans="12:12">
      <c r="L686" s="152"/>
    </row>
    <row r="687" spans="12:12">
      <c r="L687" s="152"/>
    </row>
    <row r="688" spans="12:12">
      <c r="L688" s="152"/>
    </row>
    <row r="689" spans="12:12">
      <c r="L689" s="152"/>
    </row>
    <row r="690" spans="12:12">
      <c r="L690" s="152"/>
    </row>
    <row r="691" spans="12:12">
      <c r="L691" s="152"/>
    </row>
    <row r="692" spans="12:12">
      <c r="L692" s="152"/>
    </row>
    <row r="693" spans="12:12">
      <c r="L693" s="152"/>
    </row>
    <row r="694" spans="12:12">
      <c r="L694" s="152"/>
    </row>
    <row r="695" spans="12:12">
      <c r="L695" s="152"/>
    </row>
    <row r="696" spans="12:12">
      <c r="L696" s="152"/>
    </row>
    <row r="697" spans="12:12">
      <c r="L697" s="152"/>
    </row>
    <row r="698" spans="12:12">
      <c r="L698" s="152"/>
    </row>
    <row r="699" spans="12:12">
      <c r="L699" s="152"/>
    </row>
    <row r="700" spans="12:12">
      <c r="L700" s="152"/>
    </row>
    <row r="701" spans="12:12">
      <c r="L701" s="152"/>
    </row>
    <row r="702" spans="12:12">
      <c r="L702" s="152"/>
    </row>
    <row r="703" spans="12:12">
      <c r="L703" s="152"/>
    </row>
    <row r="704" spans="12:12">
      <c r="L704" s="152"/>
    </row>
    <row r="705" spans="12:12">
      <c r="L705" s="152"/>
    </row>
    <row r="706" spans="12:12">
      <c r="L706" s="152"/>
    </row>
    <row r="707" spans="12:12">
      <c r="L707" s="152"/>
    </row>
    <row r="708" spans="12:12">
      <c r="L708" s="152"/>
    </row>
    <row r="709" spans="12:12">
      <c r="L709" s="152"/>
    </row>
    <row r="710" spans="12:12">
      <c r="L710" s="152"/>
    </row>
    <row r="711" spans="12:12">
      <c r="L711" s="152"/>
    </row>
    <row r="712" spans="12:12">
      <c r="L712" s="152"/>
    </row>
    <row r="713" spans="12:12">
      <c r="L713" s="152"/>
    </row>
    <row r="714" spans="12:12">
      <c r="L714" s="152"/>
    </row>
    <row r="715" spans="12:12">
      <c r="L715" s="152"/>
    </row>
    <row r="716" spans="12:12">
      <c r="L716" s="152"/>
    </row>
    <row r="717" spans="12:12">
      <c r="L717" s="152"/>
    </row>
    <row r="718" spans="12:12">
      <c r="L718" s="152"/>
    </row>
    <row r="719" spans="12:12">
      <c r="L719" s="152"/>
    </row>
    <row r="720" spans="12:12">
      <c r="L720" s="152"/>
    </row>
    <row r="721" spans="12:12">
      <c r="L721" s="152"/>
    </row>
    <row r="722" spans="12:12">
      <c r="L722" s="152"/>
    </row>
    <row r="723" spans="12:12">
      <c r="L723" s="152"/>
    </row>
    <row r="724" spans="12:12">
      <c r="L724" s="152"/>
    </row>
    <row r="725" spans="12:12">
      <c r="L725" s="152"/>
    </row>
    <row r="726" spans="12:12">
      <c r="L726" s="152"/>
    </row>
    <row r="727" spans="12:12">
      <c r="L727" s="152"/>
    </row>
    <row r="728" spans="12:12">
      <c r="L728" s="152"/>
    </row>
    <row r="729" spans="12:12">
      <c r="L729" s="152"/>
    </row>
    <row r="730" spans="12:12">
      <c r="L730" s="152"/>
    </row>
    <row r="731" spans="12:12">
      <c r="L731" s="152"/>
    </row>
    <row r="732" spans="12:12">
      <c r="L732" s="152"/>
    </row>
    <row r="733" spans="12:12">
      <c r="L733" s="152"/>
    </row>
    <row r="734" spans="12:12">
      <c r="L734" s="152"/>
    </row>
    <row r="735" spans="12:12">
      <c r="L735" s="152"/>
    </row>
    <row r="736" spans="12:12">
      <c r="L736" s="152"/>
    </row>
    <row r="737" spans="12:12">
      <c r="L737" s="152"/>
    </row>
    <row r="738" spans="12:12">
      <c r="L738" s="152"/>
    </row>
    <row r="739" spans="12:12">
      <c r="L739" s="152"/>
    </row>
    <row r="740" spans="12:12">
      <c r="L740" s="152"/>
    </row>
    <row r="741" spans="12:12">
      <c r="L741" s="152"/>
    </row>
    <row r="742" spans="12:12">
      <c r="L742" s="152"/>
    </row>
    <row r="743" spans="12:12">
      <c r="L743" s="152"/>
    </row>
    <row r="744" spans="12:12">
      <c r="L744" s="152"/>
    </row>
    <row r="745" spans="12:12">
      <c r="L745" s="152"/>
    </row>
    <row r="746" spans="12:12">
      <c r="L746" s="152"/>
    </row>
    <row r="747" spans="12:12">
      <c r="L747" s="152"/>
    </row>
    <row r="748" spans="12:12">
      <c r="L748" s="152"/>
    </row>
    <row r="749" spans="12:12">
      <c r="L749" s="152"/>
    </row>
    <row r="750" spans="12:12">
      <c r="L750" s="152"/>
    </row>
    <row r="751" spans="12:12">
      <c r="L751" s="152"/>
    </row>
    <row r="752" spans="12:12">
      <c r="L752" s="152"/>
    </row>
    <row r="753" spans="12:12">
      <c r="L753" s="152"/>
    </row>
    <row r="754" spans="12:12">
      <c r="L754" s="152"/>
    </row>
    <row r="755" spans="12:12">
      <c r="L755" s="152"/>
    </row>
    <row r="756" spans="12:12">
      <c r="L756" s="152"/>
    </row>
    <row r="757" spans="12:12">
      <c r="L757" s="152"/>
    </row>
    <row r="758" spans="12:12">
      <c r="L758" s="152"/>
    </row>
    <row r="759" spans="12:12">
      <c r="L759" s="152"/>
    </row>
    <row r="760" spans="12:12">
      <c r="L760" s="152"/>
    </row>
    <row r="761" spans="12:12">
      <c r="L761" s="152"/>
    </row>
    <row r="762" spans="12:12">
      <c r="L762" s="152"/>
    </row>
    <row r="763" spans="12:12">
      <c r="L763" s="152"/>
    </row>
    <row r="764" spans="12:12">
      <c r="L764" s="152"/>
    </row>
    <row r="765" spans="12:12">
      <c r="L765" s="152"/>
    </row>
    <row r="766" spans="12:12">
      <c r="L766" s="152"/>
    </row>
    <row r="767" spans="12:12">
      <c r="L767" s="152"/>
    </row>
    <row r="768" spans="12:12">
      <c r="L768" s="152"/>
    </row>
    <row r="769" spans="12:12">
      <c r="L769" s="152"/>
    </row>
    <row r="770" spans="12:12">
      <c r="L770" s="152"/>
    </row>
    <row r="771" spans="12:12">
      <c r="L771" s="152"/>
    </row>
    <row r="772" spans="12:12">
      <c r="L772" s="152"/>
    </row>
    <row r="773" spans="12:12">
      <c r="L773" s="152"/>
    </row>
    <row r="774" spans="12:12">
      <c r="L774" s="152"/>
    </row>
    <row r="775" spans="12:12">
      <c r="L775" s="152"/>
    </row>
    <row r="776" spans="12:12">
      <c r="L776" s="152"/>
    </row>
    <row r="777" spans="12:12">
      <c r="L777" s="152"/>
    </row>
    <row r="778" spans="12:12">
      <c r="L778" s="152"/>
    </row>
    <row r="779" spans="12:12">
      <c r="L779" s="152"/>
    </row>
    <row r="780" spans="12:12">
      <c r="L780" s="152"/>
    </row>
    <row r="781" spans="12:12">
      <c r="L781" s="152"/>
    </row>
    <row r="782" spans="12:12">
      <c r="L782" s="152"/>
    </row>
    <row r="783" spans="12:12">
      <c r="L783" s="152"/>
    </row>
    <row r="784" spans="12:12">
      <c r="L784" s="152"/>
    </row>
    <row r="785" spans="12:12">
      <c r="L785" s="152"/>
    </row>
    <row r="786" spans="12:12">
      <c r="L786" s="152"/>
    </row>
    <row r="787" spans="12:12">
      <c r="L787" s="152"/>
    </row>
    <row r="788" spans="12:12">
      <c r="L788" s="152"/>
    </row>
    <row r="789" spans="12:12">
      <c r="L789" s="152"/>
    </row>
    <row r="790" spans="12:12">
      <c r="L790" s="152"/>
    </row>
    <row r="791" spans="12:12">
      <c r="L791" s="152"/>
    </row>
    <row r="792" spans="12:12">
      <c r="L792" s="152"/>
    </row>
    <row r="793" spans="12:12">
      <c r="L793" s="152"/>
    </row>
    <row r="794" spans="12:12">
      <c r="L794" s="152"/>
    </row>
    <row r="795" spans="12:12">
      <c r="L795" s="152"/>
    </row>
    <row r="796" spans="12:12">
      <c r="L796" s="152"/>
    </row>
    <row r="797" spans="12:12">
      <c r="L797" s="152"/>
    </row>
    <row r="798" spans="12:12">
      <c r="L798" s="152"/>
    </row>
    <row r="799" spans="12:12">
      <c r="L799" s="152"/>
    </row>
    <row r="800" spans="12:12">
      <c r="L800" s="152"/>
    </row>
    <row r="801" spans="12:12">
      <c r="L801" s="152"/>
    </row>
    <row r="802" spans="12:12">
      <c r="L802" s="152"/>
    </row>
    <row r="803" spans="12:12">
      <c r="L803" s="152"/>
    </row>
    <row r="804" spans="12:12">
      <c r="L804" s="152"/>
    </row>
    <row r="805" spans="12:12">
      <c r="L805" s="152"/>
    </row>
    <row r="806" spans="12:12">
      <c r="L806" s="152"/>
    </row>
    <row r="807" spans="12:12">
      <c r="L807" s="152"/>
    </row>
    <row r="808" spans="12:12">
      <c r="L808" s="152"/>
    </row>
    <row r="809" spans="12:12">
      <c r="L809" s="152"/>
    </row>
    <row r="810" spans="12:12">
      <c r="L810" s="152"/>
    </row>
    <row r="811" spans="12:12">
      <c r="L811" s="152"/>
    </row>
    <row r="812" spans="12:12">
      <c r="L812" s="152"/>
    </row>
    <row r="813" spans="12:12">
      <c r="L813" s="152"/>
    </row>
    <row r="814" spans="12:12">
      <c r="L814" s="152"/>
    </row>
    <row r="815" spans="12:12">
      <c r="L815" s="152"/>
    </row>
    <row r="816" spans="12:12">
      <c r="L816" s="152"/>
    </row>
    <row r="817" spans="12:12">
      <c r="L817" s="152"/>
    </row>
    <row r="818" spans="12:12">
      <c r="L818" s="152"/>
    </row>
    <row r="819" spans="12:12">
      <c r="L819" s="152"/>
    </row>
    <row r="820" spans="12:12">
      <c r="L820" s="152"/>
    </row>
    <row r="821" spans="12:12">
      <c r="L821" s="152"/>
    </row>
    <row r="822" spans="12:12">
      <c r="L822" s="152"/>
    </row>
    <row r="823" spans="12:12">
      <c r="L823" s="152"/>
    </row>
    <row r="824" spans="12:12">
      <c r="L824" s="152"/>
    </row>
    <row r="825" spans="12:12">
      <c r="L825" s="152"/>
    </row>
    <row r="826" spans="12:12">
      <c r="L826" s="152"/>
    </row>
    <row r="827" spans="12:12">
      <c r="L827" s="152"/>
    </row>
    <row r="828" spans="12:12">
      <c r="L828" s="152"/>
    </row>
    <row r="829" spans="12:12">
      <c r="L829" s="152"/>
    </row>
    <row r="830" spans="12:12">
      <c r="L830" s="152"/>
    </row>
    <row r="831" spans="12:12">
      <c r="L831" s="152"/>
    </row>
    <row r="832" spans="12:12">
      <c r="L832" s="152"/>
    </row>
    <row r="833" spans="12:12">
      <c r="L833" s="152"/>
    </row>
    <row r="834" spans="12:12">
      <c r="L834" s="152"/>
    </row>
    <row r="835" spans="12:12">
      <c r="L835" s="152"/>
    </row>
    <row r="836" spans="12:12">
      <c r="L836" s="152"/>
    </row>
    <row r="837" spans="12:12">
      <c r="L837" s="152"/>
    </row>
    <row r="838" spans="12:12">
      <c r="L838" s="152"/>
    </row>
    <row r="839" spans="12:12">
      <c r="L839" s="152"/>
    </row>
    <row r="840" spans="12:12">
      <c r="L840" s="152"/>
    </row>
    <row r="841" spans="12:12">
      <c r="L841" s="152"/>
    </row>
    <row r="842" spans="12:12">
      <c r="L842" s="152"/>
    </row>
    <row r="843" spans="12:12">
      <c r="L843" s="152"/>
    </row>
    <row r="844" spans="12:12">
      <c r="L844" s="152"/>
    </row>
    <row r="845" spans="12:12">
      <c r="L845" s="152"/>
    </row>
    <row r="846" spans="12:12">
      <c r="L846" s="152"/>
    </row>
    <row r="847" spans="12:12">
      <c r="L847" s="152"/>
    </row>
    <row r="848" spans="12:12">
      <c r="L848" s="152"/>
    </row>
    <row r="849" spans="12:12">
      <c r="L849" s="152"/>
    </row>
    <row r="850" spans="12:12">
      <c r="L850" s="152"/>
    </row>
    <row r="851" spans="12:12">
      <c r="L851" s="152"/>
    </row>
    <row r="852" spans="12:12">
      <c r="L852" s="152"/>
    </row>
    <row r="853" spans="12:12">
      <c r="L853" s="152"/>
    </row>
    <row r="854" spans="12:12">
      <c r="L854" s="152"/>
    </row>
    <row r="855" spans="12:12">
      <c r="L855" s="152"/>
    </row>
    <row r="856" spans="12:12">
      <c r="L856" s="152"/>
    </row>
    <row r="857" spans="12:12">
      <c r="L857" s="152"/>
    </row>
    <row r="858" spans="12:12">
      <c r="L858" s="152"/>
    </row>
    <row r="859" spans="12:12">
      <c r="L859" s="152"/>
    </row>
    <row r="860" spans="12:12">
      <c r="L860" s="152"/>
    </row>
    <row r="861" spans="12:12">
      <c r="L861" s="152"/>
    </row>
    <row r="862" spans="12:12">
      <c r="L862" s="152"/>
    </row>
    <row r="863" spans="12:12">
      <c r="L863" s="152"/>
    </row>
    <row r="864" spans="12:12">
      <c r="L864" s="152"/>
    </row>
    <row r="865" spans="12:12">
      <c r="L865" s="152"/>
    </row>
    <row r="866" spans="12:12">
      <c r="L866" s="152"/>
    </row>
    <row r="867" spans="12:12">
      <c r="L867" s="152"/>
    </row>
    <row r="868" spans="12:12">
      <c r="L868" s="152"/>
    </row>
    <row r="869" spans="12:12">
      <c r="L869" s="152"/>
    </row>
    <row r="870" spans="12:12">
      <c r="L870" s="152"/>
    </row>
    <row r="871" spans="12:12">
      <c r="L871" s="152"/>
    </row>
    <row r="872" spans="12:12">
      <c r="L872" s="152"/>
    </row>
    <row r="873" spans="12:12">
      <c r="L873" s="152"/>
    </row>
    <row r="874" spans="12:12">
      <c r="L874" s="152"/>
    </row>
    <row r="875" spans="12:12">
      <c r="L875" s="152"/>
    </row>
    <row r="876" spans="12:12">
      <c r="L876" s="152"/>
    </row>
    <row r="877" spans="12:12">
      <c r="L877" s="152"/>
    </row>
    <row r="878" spans="12:12">
      <c r="L878" s="152"/>
    </row>
    <row r="879" spans="12:12">
      <c r="L879" s="152"/>
    </row>
    <row r="880" spans="12:12">
      <c r="L880" s="152"/>
    </row>
    <row r="881" spans="12:12">
      <c r="L881" s="152"/>
    </row>
    <row r="882" spans="12:12">
      <c r="L882" s="152"/>
    </row>
    <row r="883" spans="12:12">
      <c r="L883" s="152"/>
    </row>
    <row r="884" spans="12:12">
      <c r="L884" s="152"/>
    </row>
    <row r="885" spans="12:12">
      <c r="L885" s="152"/>
    </row>
    <row r="886" spans="12:12">
      <c r="L886" s="152"/>
    </row>
    <row r="887" spans="12:12">
      <c r="L887" s="152"/>
    </row>
    <row r="888" spans="12:12">
      <c r="L888" s="152"/>
    </row>
    <row r="889" spans="12:12">
      <c r="L889" s="152"/>
    </row>
    <row r="890" spans="12:12">
      <c r="L890" s="152"/>
    </row>
    <row r="891" spans="12:12">
      <c r="L891" s="152"/>
    </row>
    <row r="892" spans="12:12">
      <c r="L892" s="152"/>
    </row>
    <row r="893" spans="12:12">
      <c r="L893" s="152"/>
    </row>
    <row r="894" spans="12:12">
      <c r="L894" s="152"/>
    </row>
    <row r="895" spans="12:12">
      <c r="L895" s="152"/>
    </row>
    <row r="896" spans="12:12">
      <c r="L896" s="152"/>
    </row>
    <row r="897" spans="12:12">
      <c r="L897" s="152"/>
    </row>
    <row r="898" spans="12:12">
      <c r="L898" s="152"/>
    </row>
    <row r="899" spans="12:12">
      <c r="L899" s="152"/>
    </row>
    <row r="900" spans="12:12">
      <c r="L900" s="152"/>
    </row>
    <row r="901" spans="12:12">
      <c r="L901" s="152"/>
    </row>
    <row r="902" spans="12:12">
      <c r="L902" s="152"/>
    </row>
    <row r="903" spans="12:12">
      <c r="L903" s="152"/>
    </row>
    <row r="904" spans="12:12">
      <c r="L904" s="152"/>
    </row>
    <row r="905" spans="12:12">
      <c r="L905" s="152"/>
    </row>
    <row r="906" spans="12:12">
      <c r="L906" s="152"/>
    </row>
    <row r="907" spans="12:12">
      <c r="L907" s="152"/>
    </row>
    <row r="908" spans="12:12">
      <c r="L908" s="152"/>
    </row>
    <row r="909" spans="12:12">
      <c r="L909" s="152"/>
    </row>
    <row r="910" spans="12:12">
      <c r="L910" s="152"/>
    </row>
    <row r="911" spans="12:12">
      <c r="L911" s="152"/>
    </row>
    <row r="912" spans="12:12">
      <c r="L912" s="152"/>
    </row>
    <row r="913" spans="12:12">
      <c r="L913" s="152"/>
    </row>
    <row r="914" spans="12:12">
      <c r="L914" s="152"/>
    </row>
    <row r="915" spans="12:12">
      <c r="L915" s="152"/>
    </row>
    <row r="916" spans="12:12">
      <c r="L916" s="152"/>
    </row>
    <row r="917" spans="12:12">
      <c r="L917" s="152"/>
    </row>
    <row r="918" spans="12:12">
      <c r="L918" s="152"/>
    </row>
    <row r="919" spans="12:12">
      <c r="L919" s="152"/>
    </row>
    <row r="920" spans="12:12">
      <c r="L920" s="152"/>
    </row>
    <row r="921" spans="12:12">
      <c r="L921" s="152"/>
    </row>
    <row r="922" spans="12:12">
      <c r="L922" s="152"/>
    </row>
    <row r="923" spans="12:12">
      <c r="L923" s="152"/>
    </row>
    <row r="924" spans="12:12">
      <c r="L924" s="152"/>
    </row>
    <row r="925" spans="12:12">
      <c r="L925" s="152"/>
    </row>
    <row r="926" spans="12:12">
      <c r="L926" s="152"/>
    </row>
    <row r="927" spans="12:12">
      <c r="L927" s="152"/>
    </row>
    <row r="928" spans="12:12">
      <c r="L928" s="152"/>
    </row>
    <row r="929" spans="12:12">
      <c r="L929" s="152"/>
    </row>
    <row r="930" spans="12:12">
      <c r="L930" s="152"/>
    </row>
    <row r="931" spans="12:12">
      <c r="L931" s="152"/>
    </row>
    <row r="932" spans="12:12">
      <c r="L932" s="152"/>
    </row>
    <row r="933" spans="12:12">
      <c r="L933" s="152"/>
    </row>
    <row r="934" spans="12:12">
      <c r="L934" s="152"/>
    </row>
    <row r="935" spans="12:12">
      <c r="L935" s="152"/>
    </row>
    <row r="936" spans="12:12">
      <c r="L936" s="152"/>
    </row>
    <row r="937" spans="12:12">
      <c r="L937" s="152"/>
    </row>
    <row r="938" spans="12:12">
      <c r="L938" s="152"/>
    </row>
    <row r="939" spans="12:12">
      <c r="L939" s="152"/>
    </row>
    <row r="940" spans="12:12">
      <c r="L940" s="152"/>
    </row>
    <row r="941" spans="12:12">
      <c r="L941" s="152"/>
    </row>
    <row r="942" spans="12:12">
      <c r="L942" s="152"/>
    </row>
    <row r="943" spans="12:12">
      <c r="L943" s="152"/>
    </row>
    <row r="944" spans="12:12">
      <c r="L944" s="152"/>
    </row>
    <row r="945" spans="12:12">
      <c r="L945" s="152"/>
    </row>
    <row r="946" spans="12:12">
      <c r="L946" s="152"/>
    </row>
    <row r="947" spans="12:12">
      <c r="L947" s="152"/>
    </row>
    <row r="948" spans="12:12">
      <c r="L948" s="152"/>
    </row>
    <row r="949" spans="12:12">
      <c r="L949" s="152"/>
    </row>
    <row r="950" spans="12:12">
      <c r="L950" s="152"/>
    </row>
    <row r="951" spans="12:12">
      <c r="L951" s="152"/>
    </row>
    <row r="952" spans="12:12">
      <c r="L952" s="152"/>
    </row>
    <row r="953" spans="12:12">
      <c r="L953" s="152"/>
    </row>
    <row r="954" spans="12:12">
      <c r="L954" s="152"/>
    </row>
    <row r="955" spans="12:12">
      <c r="L955" s="152"/>
    </row>
    <row r="956" spans="12:12">
      <c r="L956" s="152"/>
    </row>
    <row r="957" spans="12:12">
      <c r="L957" s="152"/>
    </row>
    <row r="958" spans="12:12">
      <c r="L958" s="152"/>
    </row>
    <row r="959" spans="12:12">
      <c r="L959" s="152"/>
    </row>
    <row r="960" spans="12:12">
      <c r="L960" s="152"/>
    </row>
    <row r="961" spans="12:12">
      <c r="L961" s="152"/>
    </row>
    <row r="962" spans="12:12">
      <c r="L962" s="152"/>
    </row>
    <row r="963" spans="12:12">
      <c r="L963" s="152"/>
    </row>
    <row r="964" spans="12:12">
      <c r="L964" s="152"/>
    </row>
    <row r="965" spans="12:12">
      <c r="L965" s="152"/>
    </row>
    <row r="966" spans="12:12">
      <c r="L966" s="152"/>
    </row>
    <row r="967" spans="12:12">
      <c r="L967" s="152"/>
    </row>
    <row r="968" spans="12:12">
      <c r="L968" s="152"/>
    </row>
    <row r="969" spans="12:12">
      <c r="L969" s="152"/>
    </row>
    <row r="970" spans="12:12">
      <c r="L970" s="152"/>
    </row>
    <row r="971" spans="12:12">
      <c r="L971" s="152"/>
    </row>
    <row r="972" spans="12:12">
      <c r="L972" s="152"/>
    </row>
    <row r="973" spans="12:12">
      <c r="L973" s="152"/>
    </row>
    <row r="974" spans="12:12">
      <c r="L974" s="152"/>
    </row>
    <row r="975" spans="12:12">
      <c r="L975" s="152"/>
    </row>
    <row r="976" spans="12:12">
      <c r="L976" s="152"/>
    </row>
    <row r="977" spans="12:12">
      <c r="L977" s="152"/>
    </row>
    <row r="978" spans="12:12">
      <c r="L978" s="152"/>
    </row>
    <row r="979" spans="12:12">
      <c r="L979" s="152"/>
    </row>
    <row r="980" spans="12:12">
      <c r="L980" s="152"/>
    </row>
    <row r="981" spans="12:12">
      <c r="L981" s="152"/>
    </row>
    <row r="982" spans="12:12">
      <c r="L982" s="152"/>
    </row>
    <row r="983" spans="12:12">
      <c r="L983" s="152"/>
    </row>
    <row r="984" spans="12:12">
      <c r="L984" s="152"/>
    </row>
    <row r="985" spans="12:12">
      <c r="L985" s="152"/>
    </row>
    <row r="986" spans="12:12">
      <c r="L986" s="152"/>
    </row>
    <row r="987" spans="12:12">
      <c r="L987" s="152"/>
    </row>
    <row r="988" spans="12:12">
      <c r="L988" s="152"/>
    </row>
    <row r="989" spans="12:12">
      <c r="L989" s="152"/>
    </row>
    <row r="990" spans="12:12">
      <c r="L990" s="152"/>
    </row>
    <row r="991" spans="12:12">
      <c r="L991" s="152"/>
    </row>
    <row r="992" spans="12:12">
      <c r="L992" s="152"/>
    </row>
    <row r="993" spans="12:12">
      <c r="L993" s="152"/>
    </row>
    <row r="994" spans="12:12">
      <c r="L994" s="152"/>
    </row>
    <row r="995" spans="12:12">
      <c r="L995" s="152"/>
    </row>
    <row r="996" spans="12:12">
      <c r="L996" s="152"/>
    </row>
    <row r="997" spans="12:12">
      <c r="L997" s="152"/>
    </row>
  </sheetData>
  <hyperlinks>
    <hyperlink ref="D2" r:id="rId1" xr:uid="{00000000-0004-0000-2500-000000000000}"/>
    <hyperlink ref="D3" r:id="rId2" xr:uid="{00000000-0004-0000-2500-000002000000}"/>
    <hyperlink ref="D4" r:id="rId3" xr:uid="{00000000-0004-0000-2500-000004000000}"/>
    <hyperlink ref="D5" r:id="rId4" xr:uid="{00000000-0004-0000-2500-000008000000}"/>
    <hyperlink ref="D6" r:id="rId5" xr:uid="{00000000-0004-0000-2500-00000A000000}"/>
  </hyperlinks>
  <pageMargins left="0.7" right="0.7" top="0.75" bottom="0.75" header="0.3" footer="0.3"/>
  <pageSetup orientation="portrait" r:id="rId6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X6"/>
  <sheetViews>
    <sheetView workbookViewId="0">
      <selection activeCell="A3" sqref="A3"/>
    </sheetView>
  </sheetViews>
  <sheetFormatPr defaultColWidth="12.5703125" defaultRowHeight="15.75" customHeight="1"/>
  <cols>
    <col min="1" max="1" width="18.7109375" customWidth="1"/>
    <col min="2" max="2" width="19.42578125" customWidth="1"/>
    <col min="3" max="3" width="6.85546875" customWidth="1"/>
    <col min="4" max="4" width="38" customWidth="1"/>
    <col min="5" max="5" width="10.5703125" customWidth="1"/>
    <col min="6" max="6" width="8.85546875" customWidth="1"/>
    <col min="7" max="7" width="15.7109375" customWidth="1"/>
    <col min="8" max="8" width="11" customWidth="1"/>
    <col min="9" max="9" width="9.28515625" customWidth="1"/>
    <col min="10" max="10" width="7.85546875" customWidth="1"/>
    <col min="11" max="11" width="70" customWidth="1"/>
    <col min="12" max="12" width="37.85546875" customWidth="1"/>
    <col min="15" max="15" width="16.42578125" customWidth="1"/>
  </cols>
  <sheetData>
    <row r="1" spans="1:24" ht="12.75">
      <c r="A1" s="156" t="s">
        <v>0</v>
      </c>
      <c r="B1" s="296" t="s">
        <v>1</v>
      </c>
      <c r="C1" s="296" t="s">
        <v>2</v>
      </c>
      <c r="D1" s="296" t="s">
        <v>6</v>
      </c>
      <c r="E1" s="296" t="s">
        <v>3380</v>
      </c>
      <c r="F1" s="296" t="s">
        <v>4341</v>
      </c>
      <c r="G1" s="296" t="s">
        <v>4342</v>
      </c>
      <c r="H1" s="306" t="s">
        <v>9</v>
      </c>
      <c r="I1" s="306" t="s">
        <v>2704</v>
      </c>
      <c r="J1" s="296" t="s">
        <v>3</v>
      </c>
      <c r="K1" s="296" t="s">
        <v>2756</v>
      </c>
      <c r="L1" s="296" t="s">
        <v>13</v>
      </c>
      <c r="M1" s="296" t="s">
        <v>14</v>
      </c>
      <c r="N1" s="296" t="s">
        <v>2787</v>
      </c>
      <c r="O1" s="296" t="s">
        <v>15</v>
      </c>
      <c r="P1" s="296" t="s">
        <v>16</v>
      </c>
      <c r="Q1" s="156" t="s">
        <v>19</v>
      </c>
      <c r="R1" s="152"/>
      <c r="S1" s="152"/>
      <c r="T1" s="152"/>
      <c r="U1" s="152"/>
      <c r="V1" s="152"/>
      <c r="W1" s="152"/>
      <c r="X1" s="152"/>
    </row>
    <row r="2" spans="1:24" ht="12.75">
      <c r="A2" s="94" t="s">
        <v>5348</v>
      </c>
      <c r="B2" s="759" t="s">
        <v>44</v>
      </c>
      <c r="C2" s="94" t="s">
        <v>39</v>
      </c>
      <c r="D2" s="104" t="s">
        <v>365</v>
      </c>
      <c r="E2" s="99" t="s">
        <v>23</v>
      </c>
      <c r="F2" s="577" t="s">
        <v>5349</v>
      </c>
      <c r="G2" s="45" t="s">
        <v>25</v>
      </c>
      <c r="H2" s="103">
        <v>275</v>
      </c>
      <c r="I2" s="103">
        <v>14000</v>
      </c>
      <c r="J2" s="94" t="s">
        <v>5350</v>
      </c>
      <c r="K2" s="529" t="s">
        <v>5351</v>
      </c>
      <c r="L2" s="876" t="s">
        <v>5352</v>
      </c>
      <c r="M2" s="99" t="s">
        <v>30</v>
      </c>
      <c r="N2" s="225">
        <v>45068</v>
      </c>
      <c r="O2" s="94" t="s">
        <v>367</v>
      </c>
      <c r="P2" s="94"/>
      <c r="Q2" s="94"/>
      <c r="R2" s="397"/>
      <c r="S2" s="397"/>
      <c r="T2" s="397"/>
      <c r="U2" s="397"/>
      <c r="V2" s="397"/>
      <c r="W2" s="397"/>
      <c r="X2" s="397"/>
    </row>
    <row r="3" spans="1:24" ht="12.75">
      <c r="A3" s="94" t="s">
        <v>5348</v>
      </c>
      <c r="B3" s="685" t="s">
        <v>1286</v>
      </c>
      <c r="C3" s="94" t="s">
        <v>39</v>
      </c>
      <c r="D3" s="104" t="s">
        <v>569</v>
      </c>
      <c r="E3" s="99" t="s">
        <v>23</v>
      </c>
      <c r="F3" s="577" t="s">
        <v>5349</v>
      </c>
      <c r="G3" s="45" t="s">
        <v>25</v>
      </c>
      <c r="H3" s="103">
        <v>430</v>
      </c>
      <c r="I3" s="103">
        <v>23000</v>
      </c>
      <c r="J3" s="94" t="s">
        <v>5350</v>
      </c>
      <c r="K3" s="529" t="s">
        <v>5353</v>
      </c>
      <c r="L3" s="876" t="s">
        <v>5354</v>
      </c>
      <c r="M3" s="99" t="s">
        <v>30</v>
      </c>
      <c r="N3" s="225">
        <v>45076</v>
      </c>
      <c r="O3" s="94" t="s">
        <v>571</v>
      </c>
      <c r="P3" s="94"/>
      <c r="Q3" s="94"/>
      <c r="R3" s="397"/>
      <c r="S3" s="397"/>
      <c r="T3" s="397"/>
      <c r="U3" s="397"/>
      <c r="V3" s="397"/>
      <c r="W3" s="397"/>
      <c r="X3" s="397"/>
    </row>
    <row r="4" spans="1:24" ht="12.75">
      <c r="A4" s="94" t="s">
        <v>5348</v>
      </c>
      <c r="B4" s="685" t="s">
        <v>1335</v>
      </c>
      <c r="C4" s="94" t="s">
        <v>39</v>
      </c>
      <c r="D4" s="104" t="s">
        <v>225</v>
      </c>
      <c r="E4" s="99" t="s">
        <v>23</v>
      </c>
      <c r="F4" s="577" t="s">
        <v>5349</v>
      </c>
      <c r="G4" s="45" t="s">
        <v>25</v>
      </c>
      <c r="H4" s="103">
        <v>430</v>
      </c>
      <c r="I4" s="103">
        <v>25000</v>
      </c>
      <c r="J4" s="94" t="s">
        <v>5350</v>
      </c>
      <c r="K4" s="529" t="s">
        <v>5355</v>
      </c>
      <c r="L4" s="876" t="s">
        <v>5356</v>
      </c>
      <c r="M4" s="99" t="s">
        <v>30</v>
      </c>
      <c r="N4" s="225">
        <v>45075</v>
      </c>
      <c r="O4" s="94" t="s">
        <v>5357</v>
      </c>
      <c r="P4" s="94"/>
      <c r="Q4" s="94"/>
      <c r="R4" s="397"/>
      <c r="S4" s="397"/>
      <c r="T4" s="397"/>
      <c r="U4" s="397"/>
      <c r="V4" s="397"/>
      <c r="W4" s="397"/>
      <c r="X4" s="397"/>
    </row>
    <row r="5" spans="1:24" ht="12.75">
      <c r="A5" s="107" t="s">
        <v>5358</v>
      </c>
      <c r="B5" s="107" t="s">
        <v>5359</v>
      </c>
      <c r="C5" s="107" t="s">
        <v>378</v>
      </c>
      <c r="D5" s="283" t="s">
        <v>5360</v>
      </c>
      <c r="E5" s="92" t="s">
        <v>5361</v>
      </c>
      <c r="F5" s="92" t="s">
        <v>5362</v>
      </c>
      <c r="G5" s="45" t="s">
        <v>25</v>
      </c>
      <c r="H5" s="299">
        <v>185</v>
      </c>
      <c r="I5" s="107">
        <v>35000</v>
      </c>
      <c r="J5" s="92" t="s">
        <v>5363</v>
      </c>
      <c r="K5" s="107" t="s">
        <v>5364</v>
      </c>
      <c r="L5" s="283" t="s">
        <v>5365</v>
      </c>
      <c r="M5" s="92" t="s">
        <v>30</v>
      </c>
      <c r="N5" s="277">
        <v>45135</v>
      </c>
      <c r="O5" s="107"/>
      <c r="P5" s="92" t="s">
        <v>515</v>
      </c>
      <c r="Q5" s="107"/>
    </row>
    <row r="6" spans="1:24" ht="12.75">
      <c r="A6" s="94" t="s">
        <v>5366</v>
      </c>
      <c r="B6" s="685" t="s">
        <v>949</v>
      </c>
      <c r="C6" s="94" t="s">
        <v>39</v>
      </c>
      <c r="D6" s="104" t="s">
        <v>4927</v>
      </c>
      <c r="E6" s="99" t="s">
        <v>23</v>
      </c>
      <c r="F6" s="577" t="s">
        <v>5349</v>
      </c>
      <c r="G6" s="45" t="s">
        <v>25</v>
      </c>
      <c r="H6" s="103">
        <v>375</v>
      </c>
      <c r="I6" s="103">
        <v>12000</v>
      </c>
      <c r="J6" s="94" t="s">
        <v>5350</v>
      </c>
      <c r="K6" s="529" t="s">
        <v>5367</v>
      </c>
      <c r="L6" s="876" t="s">
        <v>5368</v>
      </c>
      <c r="M6" s="99" t="s">
        <v>30</v>
      </c>
      <c r="N6" s="225">
        <v>45167</v>
      </c>
      <c r="O6" s="94"/>
      <c r="P6" s="99" t="s">
        <v>369</v>
      </c>
      <c r="Q6" s="94"/>
      <c r="R6" s="119"/>
      <c r="S6" s="119"/>
      <c r="T6" s="119"/>
      <c r="U6" s="119"/>
      <c r="V6" s="119"/>
      <c r="W6" s="119"/>
      <c r="X6" s="119"/>
    </row>
  </sheetData>
  <hyperlinks>
    <hyperlink ref="D2" r:id="rId1" xr:uid="{00000000-0004-0000-2600-000000000000}"/>
    <hyperlink ref="L2" r:id="rId2" xr:uid="{00000000-0004-0000-2600-000001000000}"/>
    <hyperlink ref="D3" r:id="rId3" xr:uid="{00000000-0004-0000-2600-000002000000}"/>
    <hyperlink ref="L3" r:id="rId4" xr:uid="{00000000-0004-0000-2600-000003000000}"/>
    <hyperlink ref="D4" r:id="rId5" xr:uid="{00000000-0004-0000-2600-000004000000}"/>
    <hyperlink ref="L4" r:id="rId6" xr:uid="{00000000-0004-0000-2600-000005000000}"/>
    <hyperlink ref="D5" r:id="rId7" xr:uid="{00000000-0004-0000-2600-000007000000}"/>
    <hyperlink ref="L5" r:id="rId8" xr:uid="{00000000-0004-0000-2600-000008000000}"/>
    <hyperlink ref="D6" r:id="rId9" xr:uid="{00000000-0004-0000-2600-000009000000}"/>
    <hyperlink ref="L6" r:id="rId10" xr:uid="{00000000-0004-0000-2600-00000A000000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2.5703125" defaultRowHeight="15.75" customHeight="1"/>
  <cols>
    <col min="1" max="1" width="14" customWidth="1"/>
    <col min="2" max="2" width="12.5703125" customWidth="1"/>
    <col min="3" max="3" width="50.85546875" customWidth="1"/>
    <col min="4" max="4" width="33.42578125" customWidth="1"/>
    <col min="5" max="5" width="26.7109375" customWidth="1"/>
    <col min="6" max="6" width="14.7109375" bestFit="1" customWidth="1"/>
    <col min="7" max="7" width="9.140625" bestFit="1" customWidth="1"/>
    <col min="8" max="8" width="10.140625" bestFit="1" customWidth="1"/>
    <col min="9" max="9" width="6.5703125" bestFit="1" customWidth="1"/>
    <col min="10" max="10" width="15.42578125" bestFit="1" customWidth="1"/>
    <col min="11" max="11" width="17.7109375" bestFit="1" customWidth="1"/>
    <col min="12" max="12" width="51.5703125" customWidth="1"/>
    <col min="13" max="13" width="48.7109375" bestFit="1" customWidth="1"/>
    <col min="14" max="14" width="8.42578125" customWidth="1"/>
    <col min="15" max="15" width="16.42578125" customWidth="1"/>
    <col min="16" max="16" width="12.28515625" customWidth="1"/>
    <col min="17" max="17" width="15.7109375" customWidth="1"/>
    <col min="18" max="18" width="7.28515625" customWidth="1"/>
  </cols>
  <sheetData>
    <row r="1" spans="1:31">
      <c r="A1" s="156" t="s">
        <v>0</v>
      </c>
      <c r="B1" s="156" t="s">
        <v>1</v>
      </c>
      <c r="C1" s="156" t="s">
        <v>333</v>
      </c>
      <c r="D1" s="156" t="s">
        <v>6</v>
      </c>
      <c r="E1" s="305" t="s">
        <v>2750</v>
      </c>
      <c r="F1" s="306" t="s">
        <v>2751</v>
      </c>
      <c r="G1" s="307" t="s">
        <v>9</v>
      </c>
      <c r="H1" s="308" t="s">
        <v>2752</v>
      </c>
      <c r="I1" s="307" t="s">
        <v>2753</v>
      </c>
      <c r="J1" s="309" t="s">
        <v>2754</v>
      </c>
      <c r="K1" s="309" t="s">
        <v>2755</v>
      </c>
      <c r="L1" s="156" t="s">
        <v>2756</v>
      </c>
      <c r="M1" s="156" t="s">
        <v>2706</v>
      </c>
      <c r="N1" s="156" t="s">
        <v>2710</v>
      </c>
      <c r="O1" s="156" t="s">
        <v>15</v>
      </c>
      <c r="P1" s="156" t="s">
        <v>4</v>
      </c>
      <c r="Q1" s="156" t="s">
        <v>25</v>
      </c>
      <c r="R1" s="156" t="s">
        <v>16</v>
      </c>
      <c r="S1" s="934" t="s">
        <v>6344</v>
      </c>
      <c r="T1" s="934" t="s">
        <v>12</v>
      </c>
    </row>
    <row r="2" spans="1:31">
      <c r="A2" s="107" t="s">
        <v>2757</v>
      </c>
      <c r="B2" s="94" t="s">
        <v>2758</v>
      </c>
      <c r="C2" s="947" t="s">
        <v>6351</v>
      </c>
      <c r="D2" s="310" t="s">
        <v>2759</v>
      </c>
      <c r="E2" s="138">
        <v>30000</v>
      </c>
      <c r="F2" s="174">
        <v>60000</v>
      </c>
      <c r="G2" s="311">
        <v>1000</v>
      </c>
      <c r="H2" s="312">
        <v>83334.600000000006</v>
      </c>
      <c r="I2" s="311">
        <v>52.62</v>
      </c>
      <c r="J2" s="313">
        <v>947.38</v>
      </c>
      <c r="K2" s="312">
        <v>78983.02</v>
      </c>
      <c r="L2" s="103" t="s">
        <v>2760</v>
      </c>
      <c r="M2" s="121" t="s">
        <v>2761</v>
      </c>
      <c r="N2" s="91">
        <v>45273</v>
      </c>
      <c r="O2" s="107" t="s">
        <v>2762</v>
      </c>
      <c r="P2" s="92" t="s">
        <v>2763</v>
      </c>
      <c r="Q2" s="107"/>
      <c r="R2" s="932" t="s">
        <v>80</v>
      </c>
      <c r="S2" s="935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</row>
    <row r="3" spans="1:31">
      <c r="A3" s="107" t="s">
        <v>2757</v>
      </c>
      <c r="B3" s="94" t="s">
        <v>2764</v>
      </c>
      <c r="C3" s="947" t="s">
        <v>6352</v>
      </c>
      <c r="D3" s="310" t="s">
        <v>2765</v>
      </c>
      <c r="E3" s="138">
        <v>85000</v>
      </c>
      <c r="F3" s="174">
        <v>85000</v>
      </c>
      <c r="G3" s="311">
        <v>1450</v>
      </c>
      <c r="H3" s="312">
        <v>120835.17</v>
      </c>
      <c r="I3" s="311">
        <v>76</v>
      </c>
      <c r="J3" s="313">
        <v>1374</v>
      </c>
      <c r="K3" s="312">
        <v>114550.31</v>
      </c>
      <c r="L3" s="103" t="s">
        <v>2766</v>
      </c>
      <c r="M3" s="283" t="s">
        <v>2767</v>
      </c>
      <c r="N3" s="91">
        <v>45273</v>
      </c>
      <c r="O3" s="92" t="s">
        <v>2768</v>
      </c>
      <c r="P3" s="92" t="s">
        <v>2769</v>
      </c>
      <c r="Q3" s="107"/>
      <c r="R3" s="932" t="s">
        <v>80</v>
      </c>
      <c r="S3" s="935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</row>
    <row r="12" spans="1:31">
      <c r="E12" s="304" t="s">
        <v>1531</v>
      </c>
    </row>
  </sheetData>
  <hyperlinks>
    <hyperlink ref="C2" r:id="rId1" display="Infotainment" xr:uid="{00000000-0004-0000-0400-000000000000}"/>
    <hyperlink ref="D2" r:id="rId2" xr:uid="{00000000-0004-0000-0400-000001000000}"/>
    <hyperlink ref="M2" r:id="rId3" xr:uid="{00000000-0004-0000-0400-000002000000}"/>
    <hyperlink ref="D3" r:id="rId4" xr:uid="{00000000-0004-0000-0400-000004000000}"/>
    <hyperlink ref="M3" r:id="rId5" xr:uid="{00000000-0004-0000-0400-000005000000}"/>
  </hyperlinks>
  <pageMargins left="0.7" right="0.7" top="0.75" bottom="0.75" header="0.3" footer="0.3"/>
  <pageSetup orientation="portrait" r:id="rId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RK8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8" sqref="G18"/>
    </sheetView>
  </sheetViews>
  <sheetFormatPr defaultColWidth="12.5703125" defaultRowHeight="15.75" customHeight="1"/>
  <cols>
    <col min="1" max="1" width="19.28515625" customWidth="1"/>
    <col min="2" max="2" width="24.85546875" customWidth="1"/>
    <col min="3" max="3" width="19.42578125" customWidth="1"/>
    <col min="5" max="5" width="17" customWidth="1"/>
    <col min="7" max="7" width="63" customWidth="1"/>
    <col min="13" max="13" width="74.5703125" customWidth="1"/>
    <col min="15" max="15" width="16.42578125" customWidth="1"/>
  </cols>
  <sheetData>
    <row r="1" spans="1:479" ht="12.75">
      <c r="A1" s="1" t="s">
        <v>0</v>
      </c>
      <c r="B1" s="2" t="s">
        <v>1</v>
      </c>
      <c r="C1" s="2" t="s">
        <v>2</v>
      </c>
      <c r="D1" s="2" t="s">
        <v>3380</v>
      </c>
      <c r="E1" s="2" t="s">
        <v>4</v>
      </c>
      <c r="F1" s="2" t="s">
        <v>5</v>
      </c>
      <c r="G1" s="2" t="s">
        <v>6</v>
      </c>
      <c r="H1" s="682" t="s">
        <v>9</v>
      </c>
      <c r="I1" s="408" t="s">
        <v>2704</v>
      </c>
      <c r="J1" s="2" t="s">
        <v>4198</v>
      </c>
      <c r="K1" s="2" t="s">
        <v>12</v>
      </c>
      <c r="L1" s="2" t="s">
        <v>2787</v>
      </c>
      <c r="M1" s="2" t="s">
        <v>13</v>
      </c>
      <c r="N1" s="2" t="s">
        <v>14</v>
      </c>
      <c r="O1" s="2" t="s">
        <v>15</v>
      </c>
      <c r="P1" s="687" t="s">
        <v>16</v>
      </c>
      <c r="Q1" s="687" t="s">
        <v>2707</v>
      </c>
      <c r="R1" s="687"/>
      <c r="S1" s="687"/>
      <c r="T1" s="687"/>
      <c r="U1" s="687"/>
      <c r="V1" s="687"/>
      <c r="W1" s="687"/>
      <c r="X1" s="687"/>
      <c r="Y1" s="687"/>
      <c r="Z1" s="687"/>
      <c r="AA1" s="687"/>
      <c r="AB1" s="687"/>
      <c r="AC1" s="687"/>
      <c r="AD1" s="687"/>
      <c r="AE1" s="687"/>
      <c r="AF1" s="687"/>
      <c r="AG1" s="687"/>
      <c r="AH1" s="687"/>
      <c r="AI1" s="687"/>
      <c r="AJ1" s="687"/>
      <c r="AK1" s="687"/>
      <c r="AL1" s="687"/>
      <c r="AM1" s="687"/>
      <c r="AN1" s="687"/>
      <c r="AO1" s="687"/>
      <c r="AP1" s="687"/>
      <c r="AQ1" s="687"/>
      <c r="AR1" s="687"/>
      <c r="AS1" s="687"/>
      <c r="AT1" s="687"/>
      <c r="AU1" s="687"/>
      <c r="AV1" s="687"/>
      <c r="AW1" s="687"/>
      <c r="AX1" s="687"/>
      <c r="AY1" s="687"/>
      <c r="AZ1" s="687"/>
      <c r="BA1" s="687"/>
      <c r="BB1" s="687"/>
      <c r="BC1" s="687"/>
      <c r="BD1" s="687"/>
      <c r="BE1" s="687"/>
      <c r="BF1" s="687"/>
      <c r="BG1" s="687"/>
      <c r="BH1" s="687"/>
      <c r="BI1" s="687"/>
      <c r="BJ1" s="687"/>
      <c r="BK1" s="687"/>
      <c r="BL1" s="687"/>
      <c r="BM1" s="687"/>
      <c r="BN1" s="687"/>
      <c r="BO1" s="687"/>
      <c r="BP1" s="687"/>
      <c r="BQ1" s="687"/>
      <c r="BR1" s="687"/>
      <c r="BS1" s="687"/>
      <c r="BT1" s="687"/>
      <c r="BU1" s="687"/>
      <c r="BV1" s="687"/>
      <c r="BW1" s="687"/>
      <c r="BX1" s="687"/>
      <c r="BY1" s="687"/>
      <c r="BZ1" s="687"/>
      <c r="CA1" s="687"/>
      <c r="CB1" s="687"/>
      <c r="CC1" s="687"/>
      <c r="CD1" s="687"/>
      <c r="CE1" s="687"/>
      <c r="CF1" s="687"/>
      <c r="CG1" s="687"/>
      <c r="CH1" s="687"/>
      <c r="CI1" s="687"/>
      <c r="CJ1" s="687"/>
      <c r="CK1" s="687"/>
      <c r="CL1" s="687"/>
      <c r="CM1" s="687"/>
      <c r="CN1" s="687"/>
      <c r="CO1" s="687"/>
      <c r="CP1" s="687"/>
      <c r="CQ1" s="687"/>
      <c r="CR1" s="687"/>
      <c r="CS1" s="687"/>
      <c r="CT1" s="687"/>
      <c r="CU1" s="687"/>
      <c r="CV1" s="687"/>
      <c r="CW1" s="687"/>
      <c r="CX1" s="687"/>
      <c r="CY1" s="687"/>
      <c r="CZ1" s="687"/>
      <c r="DA1" s="687"/>
      <c r="DB1" s="687"/>
      <c r="DC1" s="687"/>
      <c r="DD1" s="687"/>
      <c r="DE1" s="687"/>
      <c r="DF1" s="687"/>
      <c r="DG1" s="687"/>
      <c r="DH1" s="687"/>
      <c r="DI1" s="687"/>
      <c r="DJ1" s="687"/>
      <c r="DK1" s="687"/>
      <c r="DL1" s="687"/>
      <c r="DM1" s="687"/>
      <c r="DN1" s="687"/>
      <c r="DO1" s="687"/>
      <c r="DP1" s="687"/>
      <c r="DQ1" s="687"/>
      <c r="DR1" s="687"/>
      <c r="DS1" s="687"/>
      <c r="DT1" s="687"/>
      <c r="DU1" s="687"/>
      <c r="DV1" s="687"/>
      <c r="DW1" s="687"/>
      <c r="DX1" s="687"/>
      <c r="DY1" s="687"/>
      <c r="DZ1" s="687"/>
      <c r="EA1" s="687"/>
      <c r="EB1" s="687"/>
      <c r="EC1" s="687"/>
      <c r="ED1" s="687"/>
      <c r="EE1" s="687"/>
      <c r="EF1" s="687"/>
      <c r="EG1" s="687"/>
      <c r="EH1" s="687"/>
      <c r="EI1" s="687"/>
      <c r="EJ1" s="687"/>
      <c r="EK1" s="687"/>
      <c r="EL1" s="687"/>
      <c r="EM1" s="687"/>
      <c r="EN1" s="687"/>
      <c r="EO1" s="687"/>
      <c r="EP1" s="687"/>
      <c r="EQ1" s="687"/>
      <c r="ER1" s="687"/>
      <c r="ES1" s="687"/>
      <c r="ET1" s="687"/>
      <c r="EU1" s="687"/>
      <c r="EV1" s="687"/>
      <c r="EW1" s="687"/>
      <c r="EX1" s="687"/>
      <c r="EY1" s="687"/>
      <c r="EZ1" s="687"/>
      <c r="FA1" s="687"/>
      <c r="FB1" s="687"/>
      <c r="FC1" s="687"/>
      <c r="FD1" s="687"/>
      <c r="FE1" s="687"/>
      <c r="FF1" s="687"/>
      <c r="FG1" s="687"/>
      <c r="FH1" s="687"/>
      <c r="FI1" s="687"/>
      <c r="FJ1" s="687"/>
      <c r="FK1" s="687"/>
      <c r="FL1" s="687"/>
      <c r="FM1" s="687"/>
      <c r="FN1" s="687"/>
      <c r="FO1" s="687"/>
      <c r="FP1" s="687"/>
      <c r="FQ1" s="687"/>
      <c r="FR1" s="687"/>
      <c r="FS1" s="687"/>
      <c r="FT1" s="687"/>
      <c r="FU1" s="687"/>
      <c r="FV1" s="687"/>
      <c r="FW1" s="687"/>
      <c r="FX1" s="687"/>
      <c r="FY1" s="687"/>
      <c r="FZ1" s="687"/>
      <c r="GA1" s="687"/>
      <c r="GB1" s="687"/>
      <c r="GC1" s="687"/>
      <c r="GD1" s="687"/>
      <c r="GE1" s="687"/>
      <c r="GF1" s="687"/>
      <c r="GG1" s="687"/>
      <c r="GH1" s="687"/>
      <c r="GI1" s="687"/>
      <c r="GJ1" s="687"/>
      <c r="GK1" s="687"/>
      <c r="GL1" s="687"/>
      <c r="GM1" s="687"/>
      <c r="GN1" s="687"/>
      <c r="GO1" s="687"/>
      <c r="GP1" s="687"/>
      <c r="GQ1" s="687"/>
      <c r="GR1" s="687"/>
      <c r="GS1" s="687"/>
      <c r="GT1" s="687"/>
      <c r="GU1" s="687"/>
      <c r="GV1" s="687"/>
      <c r="GW1" s="687"/>
      <c r="GX1" s="687"/>
      <c r="GY1" s="687"/>
      <c r="GZ1" s="687"/>
      <c r="HA1" s="687"/>
      <c r="HB1" s="687"/>
      <c r="HC1" s="687"/>
      <c r="HD1" s="687"/>
      <c r="HE1" s="687"/>
      <c r="HF1" s="687"/>
      <c r="HG1" s="687"/>
      <c r="HH1" s="687"/>
      <c r="HI1" s="687"/>
      <c r="HJ1" s="687"/>
      <c r="HK1" s="687"/>
      <c r="HL1" s="687"/>
      <c r="HM1" s="687"/>
      <c r="HN1" s="687"/>
      <c r="HO1" s="687"/>
      <c r="HP1" s="687"/>
      <c r="HQ1" s="687"/>
      <c r="HR1" s="687"/>
      <c r="HS1" s="687"/>
      <c r="HT1" s="687"/>
      <c r="HU1" s="687"/>
      <c r="HV1" s="687"/>
      <c r="HW1" s="687"/>
      <c r="HX1" s="687"/>
      <c r="HY1" s="687"/>
      <c r="HZ1" s="687"/>
      <c r="IA1" s="687"/>
      <c r="IB1" s="687"/>
      <c r="IC1" s="687"/>
      <c r="ID1" s="687"/>
      <c r="IE1" s="687"/>
      <c r="IF1" s="687"/>
      <c r="IG1" s="687"/>
      <c r="IH1" s="687"/>
      <c r="II1" s="687"/>
      <c r="IJ1" s="687"/>
      <c r="IK1" s="687"/>
      <c r="IL1" s="687"/>
      <c r="IM1" s="687"/>
      <c r="IN1" s="687"/>
      <c r="IO1" s="687"/>
      <c r="IP1" s="687"/>
      <c r="IQ1" s="687"/>
      <c r="IR1" s="687"/>
      <c r="IS1" s="687"/>
      <c r="IT1" s="687"/>
      <c r="IU1" s="687"/>
      <c r="IV1" s="687"/>
      <c r="IW1" s="687"/>
      <c r="IX1" s="687"/>
      <c r="IY1" s="687"/>
      <c r="IZ1" s="687"/>
      <c r="JA1" s="687"/>
      <c r="JB1" s="687"/>
      <c r="JC1" s="687"/>
      <c r="JD1" s="687"/>
      <c r="JE1" s="687"/>
      <c r="JF1" s="687"/>
      <c r="JG1" s="687"/>
      <c r="JH1" s="687"/>
      <c r="JI1" s="687"/>
      <c r="JJ1" s="687"/>
      <c r="JK1" s="687"/>
      <c r="JL1" s="687"/>
      <c r="JM1" s="687"/>
      <c r="JN1" s="687"/>
      <c r="JO1" s="687"/>
      <c r="JP1" s="687"/>
      <c r="JQ1" s="687"/>
      <c r="JR1" s="687"/>
      <c r="JS1" s="687"/>
      <c r="JT1" s="687"/>
      <c r="JU1" s="687"/>
      <c r="JV1" s="687"/>
      <c r="JW1" s="687"/>
      <c r="JX1" s="687"/>
      <c r="JY1" s="687"/>
      <c r="JZ1" s="687"/>
      <c r="KA1" s="687"/>
      <c r="KB1" s="687"/>
      <c r="KC1" s="687"/>
      <c r="KD1" s="687"/>
      <c r="KE1" s="687"/>
      <c r="KF1" s="687"/>
      <c r="KG1" s="687"/>
      <c r="KH1" s="687"/>
      <c r="KI1" s="687"/>
      <c r="KJ1" s="687"/>
      <c r="KK1" s="687"/>
      <c r="KL1" s="687"/>
      <c r="KM1" s="687"/>
      <c r="KN1" s="687"/>
      <c r="KO1" s="687"/>
      <c r="KP1" s="687"/>
      <c r="KQ1" s="687"/>
      <c r="KR1" s="687"/>
      <c r="KS1" s="687"/>
      <c r="KT1" s="687"/>
      <c r="KU1" s="687"/>
      <c r="KV1" s="687"/>
      <c r="KW1" s="687"/>
      <c r="KX1" s="687"/>
      <c r="KY1" s="687"/>
      <c r="KZ1" s="687"/>
      <c r="LA1" s="687"/>
      <c r="LB1" s="687"/>
      <c r="LC1" s="687"/>
      <c r="LD1" s="687"/>
      <c r="LE1" s="687"/>
      <c r="LF1" s="687"/>
      <c r="LG1" s="687"/>
      <c r="LH1" s="687"/>
      <c r="LI1" s="687"/>
      <c r="LJ1" s="687"/>
      <c r="LK1" s="687"/>
      <c r="LL1" s="687"/>
      <c r="LM1" s="687"/>
      <c r="LN1" s="687"/>
      <c r="LO1" s="687"/>
      <c r="LP1" s="687"/>
      <c r="LQ1" s="687"/>
      <c r="LR1" s="687"/>
      <c r="LS1" s="687"/>
      <c r="LT1" s="687"/>
      <c r="LU1" s="687"/>
      <c r="LV1" s="687"/>
      <c r="LW1" s="687"/>
      <c r="LX1" s="687"/>
      <c r="LY1" s="687"/>
      <c r="LZ1" s="687"/>
      <c r="MA1" s="687"/>
      <c r="MB1" s="687"/>
      <c r="MC1" s="687"/>
      <c r="MD1" s="687"/>
      <c r="ME1" s="687"/>
      <c r="MF1" s="687"/>
      <c r="MG1" s="687"/>
      <c r="MH1" s="687"/>
      <c r="MI1" s="687"/>
      <c r="MJ1" s="687"/>
      <c r="MK1" s="687"/>
      <c r="ML1" s="687"/>
      <c r="MM1" s="687"/>
      <c r="MN1" s="687"/>
      <c r="MO1" s="687"/>
      <c r="MP1" s="687"/>
      <c r="MQ1" s="687"/>
      <c r="MR1" s="687"/>
      <c r="MS1" s="687"/>
      <c r="MT1" s="687"/>
      <c r="MU1" s="687"/>
      <c r="MV1" s="687"/>
      <c r="MW1" s="687"/>
      <c r="MX1" s="687"/>
      <c r="MY1" s="687"/>
      <c r="MZ1" s="687"/>
      <c r="NA1" s="687"/>
      <c r="NB1" s="687"/>
      <c r="NC1" s="687"/>
      <c r="ND1" s="687"/>
      <c r="NE1" s="687"/>
      <c r="NF1" s="687"/>
      <c r="NG1" s="687"/>
      <c r="NH1" s="687"/>
      <c r="NI1" s="687"/>
      <c r="NJ1" s="687"/>
      <c r="NK1" s="687"/>
      <c r="NL1" s="687"/>
      <c r="NM1" s="687"/>
      <c r="NN1" s="687"/>
      <c r="NO1" s="687"/>
      <c r="NP1" s="687"/>
      <c r="NQ1" s="687"/>
      <c r="NR1" s="687"/>
      <c r="NS1" s="687"/>
      <c r="NT1" s="687"/>
      <c r="NU1" s="687"/>
      <c r="NV1" s="687"/>
      <c r="NW1" s="687"/>
      <c r="NX1" s="687"/>
      <c r="NY1" s="687"/>
      <c r="NZ1" s="687"/>
      <c r="OA1" s="687"/>
      <c r="OB1" s="687"/>
      <c r="OC1" s="687"/>
      <c r="OD1" s="687"/>
      <c r="OE1" s="687"/>
      <c r="OF1" s="687"/>
      <c r="OG1" s="687"/>
      <c r="OH1" s="687"/>
      <c r="OI1" s="687"/>
      <c r="OJ1" s="687"/>
      <c r="OK1" s="687"/>
      <c r="OL1" s="687"/>
      <c r="OM1" s="687"/>
      <c r="ON1" s="687"/>
      <c r="OO1" s="687"/>
      <c r="OP1" s="687"/>
      <c r="OQ1" s="687"/>
      <c r="OR1" s="687"/>
      <c r="OS1" s="687"/>
      <c r="OT1" s="687"/>
      <c r="OU1" s="687"/>
      <c r="OV1" s="687"/>
      <c r="OW1" s="687"/>
      <c r="OX1" s="687"/>
      <c r="OY1" s="687"/>
      <c r="OZ1" s="687"/>
      <c r="PA1" s="687"/>
      <c r="PB1" s="687"/>
      <c r="PC1" s="687"/>
      <c r="PD1" s="687"/>
      <c r="PE1" s="687"/>
      <c r="PF1" s="687"/>
      <c r="PG1" s="687"/>
      <c r="PH1" s="687"/>
      <c r="PI1" s="687"/>
      <c r="PJ1" s="687"/>
      <c r="PK1" s="687"/>
      <c r="PL1" s="687"/>
      <c r="PM1" s="687"/>
      <c r="PN1" s="687"/>
      <c r="PO1" s="687"/>
      <c r="PP1" s="687"/>
      <c r="PQ1" s="687"/>
      <c r="PR1" s="687"/>
      <c r="PS1" s="687"/>
      <c r="PT1" s="687"/>
      <c r="PU1" s="687"/>
      <c r="PV1" s="687"/>
      <c r="PW1" s="687"/>
      <c r="PX1" s="687"/>
      <c r="PY1" s="687"/>
      <c r="PZ1" s="687"/>
      <c r="QA1" s="687"/>
      <c r="QB1" s="687"/>
      <c r="QC1" s="687"/>
      <c r="QD1" s="687"/>
      <c r="QE1" s="687"/>
      <c r="QF1" s="687"/>
      <c r="QG1" s="687"/>
      <c r="QH1" s="687"/>
      <c r="QI1" s="687"/>
      <c r="QJ1" s="687"/>
      <c r="QK1" s="687"/>
      <c r="QL1" s="687"/>
      <c r="QM1" s="687"/>
      <c r="QN1" s="687"/>
      <c r="QO1" s="687"/>
      <c r="QP1" s="687"/>
      <c r="QQ1" s="687"/>
      <c r="QR1" s="687"/>
      <c r="QS1" s="687"/>
      <c r="QT1" s="687"/>
      <c r="QU1" s="687"/>
      <c r="QV1" s="687"/>
      <c r="QW1" s="687"/>
      <c r="QX1" s="687"/>
      <c r="QY1" s="687"/>
      <c r="QZ1" s="687"/>
      <c r="RA1" s="687"/>
      <c r="RB1" s="687"/>
      <c r="RC1" s="687"/>
      <c r="RD1" s="687"/>
      <c r="RE1" s="687"/>
      <c r="RF1" s="687"/>
      <c r="RG1" s="687"/>
      <c r="RH1" s="687"/>
      <c r="RI1" s="687"/>
      <c r="RJ1" s="687"/>
      <c r="RK1" s="687"/>
    </row>
    <row r="2" spans="1:479" ht="12.75">
      <c r="A2" s="107" t="s">
        <v>5369</v>
      </c>
      <c r="B2" s="877" t="s">
        <v>5370</v>
      </c>
      <c r="C2" s="99" t="s">
        <v>5371</v>
      </c>
      <c r="D2" s="95" t="s">
        <v>3223</v>
      </c>
      <c r="E2" s="33" t="s">
        <v>5372</v>
      </c>
      <c r="F2" s="107"/>
      <c r="G2" s="246" t="s">
        <v>5373</v>
      </c>
      <c r="H2" s="138">
        <v>4000</v>
      </c>
      <c r="I2" s="138">
        <v>2000</v>
      </c>
      <c r="J2" s="107"/>
      <c r="K2" s="107"/>
      <c r="L2" s="277">
        <v>45108</v>
      </c>
      <c r="M2" s="878" t="s">
        <v>5374</v>
      </c>
      <c r="N2" s="92" t="s">
        <v>30</v>
      </c>
      <c r="O2" s="107" t="s">
        <v>5375</v>
      </c>
      <c r="P2" s="107" t="s">
        <v>536</v>
      </c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  <c r="JE2" s="119"/>
      <c r="JF2" s="119"/>
      <c r="JG2" s="119"/>
      <c r="JH2" s="119"/>
      <c r="JI2" s="119"/>
      <c r="JJ2" s="119"/>
      <c r="JK2" s="119"/>
      <c r="JL2" s="119"/>
      <c r="JM2" s="119"/>
      <c r="JN2" s="119"/>
      <c r="JO2" s="119"/>
      <c r="JP2" s="119"/>
      <c r="JQ2" s="119"/>
      <c r="JR2" s="119"/>
      <c r="JS2" s="119"/>
      <c r="JT2" s="119"/>
      <c r="JU2" s="119"/>
      <c r="JV2" s="119"/>
      <c r="JW2" s="119"/>
      <c r="JX2" s="119"/>
      <c r="JY2" s="119"/>
      <c r="JZ2" s="119"/>
      <c r="KA2" s="119"/>
      <c r="KB2" s="119"/>
      <c r="KC2" s="119"/>
      <c r="KD2" s="119"/>
      <c r="KE2" s="119"/>
      <c r="KF2" s="119"/>
      <c r="KG2" s="119"/>
      <c r="KH2" s="119"/>
      <c r="KI2" s="119"/>
      <c r="KJ2" s="119"/>
      <c r="KK2" s="119"/>
      <c r="KL2" s="119"/>
      <c r="KM2" s="119"/>
      <c r="KN2" s="119"/>
      <c r="KO2" s="119"/>
      <c r="KP2" s="119"/>
      <c r="KQ2" s="119"/>
      <c r="KR2" s="119"/>
      <c r="KS2" s="119"/>
      <c r="KT2" s="119"/>
      <c r="KU2" s="119"/>
      <c r="KV2" s="119"/>
      <c r="KW2" s="119"/>
      <c r="KX2" s="119"/>
      <c r="KY2" s="119"/>
      <c r="KZ2" s="119"/>
      <c r="LA2" s="119"/>
      <c r="LB2" s="119"/>
      <c r="LC2" s="119"/>
      <c r="LD2" s="119"/>
      <c r="LE2" s="119"/>
      <c r="LF2" s="119"/>
      <c r="LG2" s="119"/>
      <c r="LH2" s="119"/>
      <c r="LI2" s="119"/>
      <c r="LJ2" s="119"/>
      <c r="LK2" s="119"/>
      <c r="LL2" s="119"/>
      <c r="LM2" s="119"/>
      <c r="LN2" s="119"/>
      <c r="LO2" s="119"/>
      <c r="LP2" s="119"/>
      <c r="LQ2" s="119"/>
      <c r="LR2" s="119"/>
      <c r="LS2" s="119"/>
      <c r="LT2" s="119"/>
      <c r="LU2" s="119"/>
      <c r="LV2" s="119"/>
      <c r="LW2" s="119"/>
      <c r="LX2" s="119"/>
      <c r="LY2" s="119"/>
      <c r="LZ2" s="119"/>
      <c r="MA2" s="119"/>
      <c r="MB2" s="119"/>
      <c r="MC2" s="119"/>
      <c r="MD2" s="119"/>
      <c r="ME2" s="119"/>
      <c r="MF2" s="119"/>
      <c r="MG2" s="119"/>
      <c r="MH2" s="119"/>
      <c r="MI2" s="119"/>
      <c r="MJ2" s="119"/>
      <c r="MK2" s="119"/>
      <c r="ML2" s="119"/>
      <c r="MM2" s="119"/>
      <c r="MN2" s="119"/>
      <c r="MO2" s="119"/>
      <c r="MP2" s="119"/>
      <c r="MQ2" s="119"/>
      <c r="MR2" s="119"/>
      <c r="MS2" s="119"/>
      <c r="MT2" s="119"/>
      <c r="MU2" s="119"/>
      <c r="MV2" s="119"/>
      <c r="MW2" s="119"/>
      <c r="MX2" s="119"/>
      <c r="MY2" s="119"/>
      <c r="MZ2" s="119"/>
      <c r="NA2" s="119"/>
      <c r="NB2" s="119"/>
      <c r="NC2" s="119"/>
      <c r="ND2" s="119"/>
      <c r="NE2" s="119"/>
      <c r="NF2" s="119"/>
      <c r="NG2" s="119"/>
      <c r="NH2" s="119"/>
      <c r="NI2" s="119"/>
      <c r="NJ2" s="119"/>
      <c r="NK2" s="119"/>
      <c r="NL2" s="119"/>
      <c r="NM2" s="119"/>
      <c r="NN2" s="119"/>
      <c r="NO2" s="119"/>
      <c r="NP2" s="119"/>
      <c r="NQ2" s="119"/>
      <c r="NR2" s="119"/>
      <c r="NS2" s="119"/>
      <c r="NT2" s="119"/>
      <c r="NU2" s="119"/>
      <c r="NV2" s="119"/>
      <c r="NW2" s="119"/>
      <c r="NX2" s="119"/>
      <c r="NY2" s="119"/>
      <c r="NZ2" s="119"/>
      <c r="OA2" s="119"/>
      <c r="OB2" s="119"/>
      <c r="OC2" s="119"/>
      <c r="OD2" s="119"/>
      <c r="OE2" s="119"/>
      <c r="OF2" s="119"/>
      <c r="OG2" s="119"/>
      <c r="OH2" s="119"/>
      <c r="OI2" s="119"/>
      <c r="OJ2" s="119"/>
      <c r="OK2" s="119"/>
      <c r="OL2" s="119"/>
      <c r="OM2" s="119"/>
      <c r="ON2" s="119"/>
      <c r="OO2" s="119"/>
      <c r="OP2" s="119"/>
      <c r="OQ2" s="119"/>
      <c r="OR2" s="119"/>
      <c r="OS2" s="119"/>
      <c r="OT2" s="119"/>
      <c r="OU2" s="119"/>
      <c r="OV2" s="119"/>
      <c r="OW2" s="119"/>
      <c r="OX2" s="119"/>
      <c r="OY2" s="119"/>
      <c r="OZ2" s="119"/>
      <c r="PA2" s="119"/>
      <c r="PB2" s="119"/>
      <c r="PC2" s="119"/>
      <c r="PD2" s="119"/>
      <c r="PE2" s="119"/>
      <c r="PF2" s="119"/>
      <c r="PG2" s="119"/>
      <c r="PH2" s="119"/>
      <c r="PI2" s="119"/>
      <c r="PJ2" s="119"/>
      <c r="PK2" s="119"/>
      <c r="PL2" s="119"/>
      <c r="PM2" s="119"/>
      <c r="PN2" s="119"/>
      <c r="PO2" s="119"/>
      <c r="PP2" s="119"/>
      <c r="PQ2" s="119"/>
      <c r="PR2" s="119"/>
      <c r="PS2" s="119"/>
      <c r="PT2" s="119"/>
      <c r="PU2" s="119"/>
      <c r="PV2" s="119"/>
      <c r="PW2" s="119"/>
      <c r="PX2" s="119"/>
      <c r="PY2" s="119"/>
      <c r="PZ2" s="119"/>
      <c r="QA2" s="119"/>
      <c r="QB2" s="119"/>
      <c r="QC2" s="119"/>
      <c r="QD2" s="119"/>
      <c r="QE2" s="119"/>
      <c r="QF2" s="119"/>
      <c r="QG2" s="119"/>
      <c r="QH2" s="119"/>
      <c r="QI2" s="119"/>
      <c r="QJ2" s="119"/>
      <c r="QK2" s="119"/>
      <c r="QL2" s="119"/>
      <c r="QM2" s="119"/>
      <c r="QN2" s="119"/>
      <c r="QO2" s="119"/>
      <c r="QP2" s="119"/>
      <c r="QQ2" s="119"/>
      <c r="QR2" s="119"/>
      <c r="QS2" s="119"/>
      <c r="QT2" s="119"/>
      <c r="QU2" s="119"/>
      <c r="QV2" s="119"/>
      <c r="QW2" s="119"/>
      <c r="QX2" s="119"/>
      <c r="QY2" s="119"/>
      <c r="QZ2" s="119"/>
      <c r="RA2" s="119"/>
      <c r="RB2" s="119"/>
      <c r="RC2" s="119"/>
      <c r="RD2" s="119"/>
      <c r="RE2" s="119"/>
      <c r="RF2" s="119"/>
      <c r="RG2" s="119"/>
      <c r="RH2" s="119"/>
      <c r="RI2" s="119"/>
      <c r="RJ2" s="119"/>
      <c r="RK2" s="119"/>
    </row>
    <row r="3" spans="1:479" ht="12.75">
      <c r="A3" s="107" t="s">
        <v>5369</v>
      </c>
      <c r="B3" s="877" t="s">
        <v>5376</v>
      </c>
      <c r="C3" s="99" t="s">
        <v>5371</v>
      </c>
      <c r="D3" s="95" t="s">
        <v>3223</v>
      </c>
      <c r="E3" s="33" t="s">
        <v>5372</v>
      </c>
      <c r="F3" s="107"/>
      <c r="G3" s="246" t="s">
        <v>5377</v>
      </c>
      <c r="H3" s="138">
        <v>4000</v>
      </c>
      <c r="I3" s="138">
        <v>2000</v>
      </c>
      <c r="J3" s="107"/>
      <c r="K3" s="107"/>
      <c r="L3" s="277">
        <v>45107</v>
      </c>
      <c r="M3" s="878" t="s">
        <v>5378</v>
      </c>
      <c r="N3" s="92" t="s">
        <v>30</v>
      </c>
      <c r="O3" s="107" t="s">
        <v>5379</v>
      </c>
      <c r="P3" s="107" t="s">
        <v>536</v>
      </c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  <c r="IX3" s="119"/>
      <c r="IY3" s="119"/>
      <c r="IZ3" s="119"/>
      <c r="JA3" s="119"/>
      <c r="JB3" s="119"/>
      <c r="JC3" s="119"/>
      <c r="JD3" s="119"/>
      <c r="JE3" s="119"/>
      <c r="JF3" s="119"/>
      <c r="JG3" s="119"/>
      <c r="JH3" s="119"/>
      <c r="JI3" s="119"/>
      <c r="JJ3" s="119"/>
      <c r="JK3" s="119"/>
      <c r="JL3" s="119"/>
      <c r="JM3" s="119"/>
      <c r="JN3" s="119"/>
      <c r="JO3" s="119"/>
      <c r="JP3" s="119"/>
      <c r="JQ3" s="119"/>
      <c r="JR3" s="119"/>
      <c r="JS3" s="119"/>
      <c r="JT3" s="119"/>
      <c r="JU3" s="119"/>
      <c r="JV3" s="119"/>
      <c r="JW3" s="119"/>
      <c r="JX3" s="119"/>
      <c r="JY3" s="119"/>
      <c r="JZ3" s="119"/>
      <c r="KA3" s="119"/>
      <c r="KB3" s="119"/>
      <c r="KC3" s="119"/>
      <c r="KD3" s="119"/>
      <c r="KE3" s="119"/>
      <c r="KF3" s="119"/>
      <c r="KG3" s="119"/>
      <c r="KH3" s="119"/>
      <c r="KI3" s="119"/>
      <c r="KJ3" s="119"/>
      <c r="KK3" s="119"/>
      <c r="KL3" s="119"/>
      <c r="KM3" s="119"/>
      <c r="KN3" s="119"/>
      <c r="KO3" s="119"/>
      <c r="KP3" s="119"/>
      <c r="KQ3" s="119"/>
      <c r="KR3" s="119"/>
      <c r="KS3" s="119"/>
      <c r="KT3" s="119"/>
      <c r="KU3" s="119"/>
      <c r="KV3" s="119"/>
      <c r="KW3" s="119"/>
      <c r="KX3" s="119"/>
      <c r="KY3" s="119"/>
      <c r="KZ3" s="119"/>
      <c r="LA3" s="119"/>
      <c r="LB3" s="119"/>
      <c r="LC3" s="119"/>
      <c r="LD3" s="119"/>
      <c r="LE3" s="119"/>
      <c r="LF3" s="119"/>
      <c r="LG3" s="119"/>
      <c r="LH3" s="119"/>
      <c r="LI3" s="119"/>
      <c r="LJ3" s="119"/>
      <c r="LK3" s="119"/>
      <c r="LL3" s="119"/>
      <c r="LM3" s="119"/>
      <c r="LN3" s="119"/>
      <c r="LO3" s="119"/>
      <c r="LP3" s="119"/>
      <c r="LQ3" s="119"/>
      <c r="LR3" s="119"/>
      <c r="LS3" s="119"/>
      <c r="LT3" s="119"/>
      <c r="LU3" s="119"/>
      <c r="LV3" s="119"/>
      <c r="LW3" s="119"/>
      <c r="LX3" s="119"/>
      <c r="LY3" s="119"/>
      <c r="LZ3" s="119"/>
      <c r="MA3" s="119"/>
      <c r="MB3" s="119"/>
      <c r="MC3" s="119"/>
      <c r="MD3" s="119"/>
      <c r="ME3" s="119"/>
      <c r="MF3" s="119"/>
      <c r="MG3" s="119"/>
      <c r="MH3" s="119"/>
      <c r="MI3" s="119"/>
      <c r="MJ3" s="119"/>
      <c r="MK3" s="119"/>
      <c r="ML3" s="119"/>
      <c r="MM3" s="119"/>
      <c r="MN3" s="119"/>
      <c r="MO3" s="119"/>
      <c r="MP3" s="119"/>
      <c r="MQ3" s="119"/>
      <c r="MR3" s="119"/>
      <c r="MS3" s="119"/>
      <c r="MT3" s="119"/>
      <c r="MU3" s="119"/>
      <c r="MV3" s="119"/>
      <c r="MW3" s="119"/>
      <c r="MX3" s="119"/>
      <c r="MY3" s="119"/>
      <c r="MZ3" s="119"/>
      <c r="NA3" s="119"/>
      <c r="NB3" s="119"/>
      <c r="NC3" s="119"/>
      <c r="ND3" s="119"/>
      <c r="NE3" s="119"/>
      <c r="NF3" s="119"/>
      <c r="NG3" s="119"/>
      <c r="NH3" s="119"/>
      <c r="NI3" s="119"/>
      <c r="NJ3" s="119"/>
      <c r="NK3" s="119"/>
      <c r="NL3" s="119"/>
      <c r="NM3" s="119"/>
      <c r="NN3" s="119"/>
      <c r="NO3" s="119"/>
      <c r="NP3" s="119"/>
      <c r="NQ3" s="119"/>
      <c r="NR3" s="119"/>
      <c r="NS3" s="119"/>
      <c r="NT3" s="119"/>
      <c r="NU3" s="119"/>
      <c r="NV3" s="119"/>
      <c r="NW3" s="119"/>
      <c r="NX3" s="119"/>
      <c r="NY3" s="119"/>
      <c r="NZ3" s="119"/>
      <c r="OA3" s="119"/>
      <c r="OB3" s="119"/>
      <c r="OC3" s="119"/>
      <c r="OD3" s="119"/>
      <c r="OE3" s="119"/>
      <c r="OF3" s="119"/>
      <c r="OG3" s="119"/>
      <c r="OH3" s="119"/>
      <c r="OI3" s="119"/>
      <c r="OJ3" s="119"/>
      <c r="OK3" s="119"/>
      <c r="OL3" s="119"/>
      <c r="OM3" s="119"/>
      <c r="ON3" s="119"/>
      <c r="OO3" s="119"/>
      <c r="OP3" s="119"/>
      <c r="OQ3" s="119"/>
      <c r="OR3" s="119"/>
      <c r="OS3" s="119"/>
      <c r="OT3" s="119"/>
      <c r="OU3" s="119"/>
      <c r="OV3" s="119"/>
      <c r="OW3" s="119"/>
      <c r="OX3" s="119"/>
      <c r="OY3" s="119"/>
      <c r="OZ3" s="119"/>
      <c r="PA3" s="119"/>
      <c r="PB3" s="119"/>
      <c r="PC3" s="119"/>
      <c r="PD3" s="119"/>
      <c r="PE3" s="119"/>
      <c r="PF3" s="119"/>
      <c r="PG3" s="119"/>
      <c r="PH3" s="119"/>
      <c r="PI3" s="119"/>
      <c r="PJ3" s="119"/>
      <c r="PK3" s="119"/>
      <c r="PL3" s="119"/>
      <c r="PM3" s="119"/>
      <c r="PN3" s="119"/>
      <c r="PO3" s="119"/>
      <c r="PP3" s="119"/>
      <c r="PQ3" s="119"/>
      <c r="PR3" s="119"/>
      <c r="PS3" s="119"/>
      <c r="PT3" s="119"/>
      <c r="PU3" s="119"/>
      <c r="PV3" s="119"/>
      <c r="PW3" s="119"/>
      <c r="PX3" s="119"/>
      <c r="PY3" s="119"/>
      <c r="PZ3" s="119"/>
      <c r="QA3" s="119"/>
      <c r="QB3" s="119"/>
      <c r="QC3" s="119"/>
      <c r="QD3" s="119"/>
      <c r="QE3" s="119"/>
      <c r="QF3" s="119"/>
      <c r="QG3" s="119"/>
      <c r="QH3" s="119"/>
      <c r="QI3" s="119"/>
      <c r="QJ3" s="119"/>
      <c r="QK3" s="119"/>
      <c r="QL3" s="119"/>
      <c r="QM3" s="119"/>
      <c r="QN3" s="119"/>
      <c r="QO3" s="119"/>
      <c r="QP3" s="119"/>
      <c r="QQ3" s="119"/>
      <c r="QR3" s="119"/>
      <c r="QS3" s="119"/>
      <c r="QT3" s="119"/>
      <c r="QU3" s="119"/>
      <c r="QV3" s="119"/>
      <c r="QW3" s="119"/>
      <c r="QX3" s="119"/>
      <c r="QY3" s="119"/>
      <c r="QZ3" s="119"/>
      <c r="RA3" s="119"/>
      <c r="RB3" s="119"/>
      <c r="RC3" s="119"/>
      <c r="RD3" s="119"/>
      <c r="RE3" s="119"/>
      <c r="RF3" s="119"/>
      <c r="RG3" s="119"/>
      <c r="RH3" s="119"/>
      <c r="RI3" s="119"/>
      <c r="RJ3" s="119"/>
      <c r="RK3" s="119"/>
    </row>
    <row r="4" spans="1:479" ht="12.75">
      <c r="A4" s="107" t="s">
        <v>5369</v>
      </c>
      <c r="B4" s="877" t="s">
        <v>5380</v>
      </c>
      <c r="C4" s="99" t="s">
        <v>5371</v>
      </c>
      <c r="D4" s="95" t="s">
        <v>3223</v>
      </c>
      <c r="E4" s="33" t="s">
        <v>5372</v>
      </c>
      <c r="F4" s="107"/>
      <c r="G4" s="104" t="s">
        <v>5381</v>
      </c>
      <c r="H4" s="138">
        <v>4000</v>
      </c>
      <c r="I4" s="138">
        <v>1000</v>
      </c>
      <c r="J4" s="107"/>
      <c r="K4" s="107"/>
      <c r="L4" s="277">
        <v>45108</v>
      </c>
      <c r="M4" s="878" t="s">
        <v>5382</v>
      </c>
      <c r="N4" s="92" t="s">
        <v>30</v>
      </c>
      <c r="O4" s="107" t="s">
        <v>5383</v>
      </c>
      <c r="P4" s="107" t="s">
        <v>536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  <c r="IW4" s="119"/>
      <c r="IX4" s="119"/>
      <c r="IY4" s="119"/>
      <c r="IZ4" s="119"/>
      <c r="JA4" s="119"/>
      <c r="JB4" s="119"/>
      <c r="JC4" s="119"/>
      <c r="JD4" s="119"/>
      <c r="JE4" s="119"/>
      <c r="JF4" s="119"/>
      <c r="JG4" s="119"/>
      <c r="JH4" s="119"/>
      <c r="JI4" s="119"/>
      <c r="JJ4" s="119"/>
      <c r="JK4" s="119"/>
      <c r="JL4" s="119"/>
      <c r="JM4" s="119"/>
      <c r="JN4" s="119"/>
      <c r="JO4" s="119"/>
      <c r="JP4" s="119"/>
      <c r="JQ4" s="119"/>
      <c r="JR4" s="119"/>
      <c r="JS4" s="119"/>
      <c r="JT4" s="119"/>
      <c r="JU4" s="119"/>
      <c r="JV4" s="119"/>
      <c r="JW4" s="119"/>
      <c r="JX4" s="119"/>
      <c r="JY4" s="119"/>
      <c r="JZ4" s="119"/>
      <c r="KA4" s="119"/>
      <c r="KB4" s="119"/>
      <c r="KC4" s="119"/>
      <c r="KD4" s="119"/>
      <c r="KE4" s="119"/>
      <c r="KF4" s="119"/>
      <c r="KG4" s="119"/>
      <c r="KH4" s="119"/>
      <c r="KI4" s="119"/>
      <c r="KJ4" s="119"/>
      <c r="KK4" s="119"/>
      <c r="KL4" s="119"/>
      <c r="KM4" s="119"/>
      <c r="KN4" s="119"/>
      <c r="KO4" s="119"/>
      <c r="KP4" s="119"/>
      <c r="KQ4" s="119"/>
      <c r="KR4" s="119"/>
      <c r="KS4" s="119"/>
      <c r="KT4" s="119"/>
      <c r="KU4" s="119"/>
      <c r="KV4" s="119"/>
      <c r="KW4" s="119"/>
      <c r="KX4" s="119"/>
      <c r="KY4" s="119"/>
      <c r="KZ4" s="119"/>
      <c r="LA4" s="119"/>
      <c r="LB4" s="119"/>
      <c r="LC4" s="119"/>
      <c r="LD4" s="119"/>
      <c r="LE4" s="119"/>
      <c r="LF4" s="119"/>
      <c r="LG4" s="119"/>
      <c r="LH4" s="119"/>
      <c r="LI4" s="119"/>
      <c r="LJ4" s="119"/>
      <c r="LK4" s="119"/>
      <c r="LL4" s="119"/>
      <c r="LM4" s="119"/>
      <c r="LN4" s="119"/>
      <c r="LO4" s="119"/>
      <c r="LP4" s="119"/>
      <c r="LQ4" s="119"/>
      <c r="LR4" s="119"/>
      <c r="LS4" s="119"/>
      <c r="LT4" s="119"/>
      <c r="LU4" s="119"/>
      <c r="LV4" s="119"/>
      <c r="LW4" s="119"/>
      <c r="LX4" s="119"/>
      <c r="LY4" s="119"/>
      <c r="LZ4" s="119"/>
      <c r="MA4" s="119"/>
      <c r="MB4" s="119"/>
      <c r="MC4" s="119"/>
      <c r="MD4" s="119"/>
      <c r="ME4" s="119"/>
      <c r="MF4" s="119"/>
      <c r="MG4" s="119"/>
      <c r="MH4" s="119"/>
      <c r="MI4" s="119"/>
      <c r="MJ4" s="119"/>
      <c r="MK4" s="119"/>
      <c r="ML4" s="119"/>
      <c r="MM4" s="119"/>
      <c r="MN4" s="119"/>
      <c r="MO4" s="119"/>
      <c r="MP4" s="119"/>
      <c r="MQ4" s="119"/>
      <c r="MR4" s="119"/>
      <c r="MS4" s="119"/>
      <c r="MT4" s="119"/>
      <c r="MU4" s="119"/>
      <c r="MV4" s="119"/>
      <c r="MW4" s="119"/>
      <c r="MX4" s="119"/>
      <c r="MY4" s="119"/>
      <c r="MZ4" s="119"/>
      <c r="NA4" s="119"/>
      <c r="NB4" s="119"/>
      <c r="NC4" s="119"/>
      <c r="ND4" s="119"/>
      <c r="NE4" s="119"/>
      <c r="NF4" s="119"/>
      <c r="NG4" s="119"/>
      <c r="NH4" s="119"/>
      <c r="NI4" s="119"/>
      <c r="NJ4" s="119"/>
      <c r="NK4" s="119"/>
      <c r="NL4" s="119"/>
      <c r="NM4" s="119"/>
      <c r="NN4" s="119"/>
      <c r="NO4" s="119"/>
      <c r="NP4" s="119"/>
      <c r="NQ4" s="119"/>
      <c r="NR4" s="119"/>
      <c r="NS4" s="119"/>
      <c r="NT4" s="119"/>
      <c r="NU4" s="119"/>
      <c r="NV4" s="119"/>
      <c r="NW4" s="119"/>
      <c r="NX4" s="119"/>
      <c r="NY4" s="119"/>
      <c r="NZ4" s="119"/>
      <c r="OA4" s="119"/>
      <c r="OB4" s="119"/>
      <c r="OC4" s="119"/>
      <c r="OD4" s="119"/>
      <c r="OE4" s="119"/>
      <c r="OF4" s="119"/>
      <c r="OG4" s="119"/>
      <c r="OH4" s="119"/>
      <c r="OI4" s="119"/>
      <c r="OJ4" s="119"/>
      <c r="OK4" s="119"/>
      <c r="OL4" s="119"/>
      <c r="OM4" s="119"/>
      <c r="ON4" s="119"/>
      <c r="OO4" s="119"/>
      <c r="OP4" s="119"/>
      <c r="OQ4" s="119"/>
      <c r="OR4" s="119"/>
      <c r="OS4" s="119"/>
      <c r="OT4" s="119"/>
      <c r="OU4" s="119"/>
      <c r="OV4" s="119"/>
      <c r="OW4" s="119"/>
      <c r="OX4" s="119"/>
      <c r="OY4" s="119"/>
      <c r="OZ4" s="119"/>
      <c r="PA4" s="119"/>
      <c r="PB4" s="119"/>
      <c r="PC4" s="119"/>
      <c r="PD4" s="119"/>
      <c r="PE4" s="119"/>
      <c r="PF4" s="119"/>
      <c r="PG4" s="119"/>
      <c r="PH4" s="119"/>
      <c r="PI4" s="119"/>
      <c r="PJ4" s="119"/>
      <c r="PK4" s="119"/>
      <c r="PL4" s="119"/>
      <c r="PM4" s="119"/>
      <c r="PN4" s="119"/>
      <c r="PO4" s="119"/>
      <c r="PP4" s="119"/>
      <c r="PQ4" s="119"/>
      <c r="PR4" s="119"/>
      <c r="PS4" s="119"/>
      <c r="PT4" s="119"/>
      <c r="PU4" s="119"/>
      <c r="PV4" s="119"/>
      <c r="PW4" s="119"/>
      <c r="PX4" s="119"/>
      <c r="PY4" s="119"/>
      <c r="PZ4" s="119"/>
      <c r="QA4" s="119"/>
      <c r="QB4" s="119"/>
      <c r="QC4" s="119"/>
      <c r="QD4" s="119"/>
      <c r="QE4" s="119"/>
      <c r="QF4" s="119"/>
      <c r="QG4" s="119"/>
      <c r="QH4" s="119"/>
      <c r="QI4" s="119"/>
      <c r="QJ4" s="119"/>
      <c r="QK4" s="119"/>
      <c r="QL4" s="119"/>
      <c r="QM4" s="119"/>
      <c r="QN4" s="119"/>
      <c r="QO4" s="119"/>
      <c r="QP4" s="119"/>
      <c r="QQ4" s="119"/>
      <c r="QR4" s="119"/>
      <c r="QS4" s="119"/>
      <c r="QT4" s="119"/>
      <c r="QU4" s="119"/>
      <c r="QV4" s="119"/>
      <c r="QW4" s="119"/>
      <c r="QX4" s="119"/>
      <c r="QY4" s="119"/>
      <c r="QZ4" s="119"/>
      <c r="RA4" s="119"/>
      <c r="RB4" s="119"/>
      <c r="RC4" s="119"/>
      <c r="RD4" s="119"/>
      <c r="RE4" s="119"/>
      <c r="RF4" s="119"/>
      <c r="RG4" s="119"/>
      <c r="RH4" s="119"/>
      <c r="RI4" s="119"/>
      <c r="RJ4" s="119"/>
      <c r="RK4" s="119"/>
    </row>
    <row r="5" spans="1:479" ht="12.75">
      <c r="A5" s="107" t="s">
        <v>5369</v>
      </c>
      <c r="B5" s="877" t="s">
        <v>5384</v>
      </c>
      <c r="C5" s="99" t="s">
        <v>5371</v>
      </c>
      <c r="D5" s="95" t="s">
        <v>3223</v>
      </c>
      <c r="E5" s="33" t="s">
        <v>5372</v>
      </c>
      <c r="F5" s="107"/>
      <c r="G5" s="104" t="s">
        <v>5385</v>
      </c>
      <c r="H5" s="138">
        <v>4500</v>
      </c>
      <c r="I5" s="138">
        <v>2500</v>
      </c>
      <c r="J5" s="107"/>
      <c r="K5" s="107"/>
      <c r="L5" s="277">
        <v>45107</v>
      </c>
      <c r="M5" s="878" t="s">
        <v>5386</v>
      </c>
      <c r="N5" s="92" t="s">
        <v>30</v>
      </c>
      <c r="O5" s="107" t="s">
        <v>5387</v>
      </c>
      <c r="P5" s="107" t="s">
        <v>536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  <c r="IW5" s="119"/>
      <c r="IX5" s="119"/>
      <c r="IY5" s="119"/>
      <c r="IZ5" s="119"/>
      <c r="JA5" s="119"/>
      <c r="JB5" s="119"/>
      <c r="JC5" s="119"/>
      <c r="JD5" s="119"/>
      <c r="JE5" s="119"/>
      <c r="JF5" s="119"/>
      <c r="JG5" s="119"/>
      <c r="JH5" s="119"/>
      <c r="JI5" s="119"/>
      <c r="JJ5" s="119"/>
      <c r="JK5" s="119"/>
      <c r="JL5" s="119"/>
      <c r="JM5" s="119"/>
      <c r="JN5" s="119"/>
      <c r="JO5" s="119"/>
      <c r="JP5" s="119"/>
      <c r="JQ5" s="119"/>
      <c r="JR5" s="119"/>
      <c r="JS5" s="119"/>
      <c r="JT5" s="119"/>
      <c r="JU5" s="119"/>
      <c r="JV5" s="119"/>
      <c r="JW5" s="119"/>
      <c r="JX5" s="119"/>
      <c r="JY5" s="119"/>
      <c r="JZ5" s="119"/>
      <c r="KA5" s="119"/>
      <c r="KB5" s="119"/>
      <c r="KC5" s="119"/>
      <c r="KD5" s="119"/>
      <c r="KE5" s="119"/>
      <c r="KF5" s="119"/>
      <c r="KG5" s="119"/>
      <c r="KH5" s="119"/>
      <c r="KI5" s="119"/>
      <c r="KJ5" s="119"/>
      <c r="KK5" s="119"/>
      <c r="KL5" s="119"/>
      <c r="KM5" s="119"/>
      <c r="KN5" s="119"/>
      <c r="KO5" s="119"/>
      <c r="KP5" s="119"/>
      <c r="KQ5" s="119"/>
      <c r="KR5" s="119"/>
      <c r="KS5" s="119"/>
      <c r="KT5" s="119"/>
      <c r="KU5" s="119"/>
      <c r="KV5" s="119"/>
      <c r="KW5" s="119"/>
      <c r="KX5" s="119"/>
      <c r="KY5" s="119"/>
      <c r="KZ5" s="119"/>
      <c r="LA5" s="119"/>
      <c r="LB5" s="119"/>
      <c r="LC5" s="119"/>
      <c r="LD5" s="119"/>
      <c r="LE5" s="119"/>
      <c r="LF5" s="119"/>
      <c r="LG5" s="119"/>
      <c r="LH5" s="119"/>
      <c r="LI5" s="119"/>
      <c r="LJ5" s="119"/>
      <c r="LK5" s="119"/>
      <c r="LL5" s="119"/>
      <c r="LM5" s="119"/>
      <c r="LN5" s="119"/>
      <c r="LO5" s="119"/>
      <c r="LP5" s="119"/>
      <c r="LQ5" s="119"/>
      <c r="LR5" s="119"/>
      <c r="LS5" s="119"/>
      <c r="LT5" s="119"/>
      <c r="LU5" s="119"/>
      <c r="LV5" s="119"/>
      <c r="LW5" s="119"/>
      <c r="LX5" s="119"/>
      <c r="LY5" s="119"/>
      <c r="LZ5" s="119"/>
      <c r="MA5" s="119"/>
      <c r="MB5" s="119"/>
      <c r="MC5" s="119"/>
      <c r="MD5" s="119"/>
      <c r="ME5" s="119"/>
      <c r="MF5" s="119"/>
      <c r="MG5" s="119"/>
      <c r="MH5" s="119"/>
      <c r="MI5" s="119"/>
      <c r="MJ5" s="119"/>
      <c r="MK5" s="119"/>
      <c r="ML5" s="119"/>
      <c r="MM5" s="119"/>
      <c r="MN5" s="119"/>
      <c r="MO5" s="119"/>
      <c r="MP5" s="119"/>
      <c r="MQ5" s="119"/>
      <c r="MR5" s="119"/>
      <c r="MS5" s="119"/>
      <c r="MT5" s="119"/>
      <c r="MU5" s="119"/>
      <c r="MV5" s="119"/>
      <c r="MW5" s="119"/>
      <c r="MX5" s="119"/>
      <c r="MY5" s="119"/>
      <c r="MZ5" s="119"/>
      <c r="NA5" s="119"/>
      <c r="NB5" s="119"/>
      <c r="NC5" s="119"/>
      <c r="ND5" s="119"/>
      <c r="NE5" s="119"/>
      <c r="NF5" s="119"/>
      <c r="NG5" s="119"/>
      <c r="NH5" s="119"/>
      <c r="NI5" s="119"/>
      <c r="NJ5" s="119"/>
      <c r="NK5" s="119"/>
      <c r="NL5" s="119"/>
      <c r="NM5" s="119"/>
      <c r="NN5" s="119"/>
      <c r="NO5" s="119"/>
      <c r="NP5" s="119"/>
      <c r="NQ5" s="119"/>
      <c r="NR5" s="119"/>
      <c r="NS5" s="119"/>
      <c r="NT5" s="119"/>
      <c r="NU5" s="119"/>
      <c r="NV5" s="119"/>
      <c r="NW5" s="119"/>
      <c r="NX5" s="119"/>
      <c r="NY5" s="119"/>
      <c r="NZ5" s="119"/>
      <c r="OA5" s="119"/>
      <c r="OB5" s="119"/>
      <c r="OC5" s="119"/>
      <c r="OD5" s="119"/>
      <c r="OE5" s="119"/>
      <c r="OF5" s="119"/>
      <c r="OG5" s="119"/>
      <c r="OH5" s="119"/>
      <c r="OI5" s="119"/>
      <c r="OJ5" s="119"/>
      <c r="OK5" s="119"/>
      <c r="OL5" s="119"/>
      <c r="OM5" s="119"/>
      <c r="ON5" s="119"/>
      <c r="OO5" s="119"/>
      <c r="OP5" s="119"/>
      <c r="OQ5" s="119"/>
      <c r="OR5" s="119"/>
      <c r="OS5" s="119"/>
      <c r="OT5" s="119"/>
      <c r="OU5" s="119"/>
      <c r="OV5" s="119"/>
      <c r="OW5" s="119"/>
      <c r="OX5" s="119"/>
      <c r="OY5" s="119"/>
      <c r="OZ5" s="119"/>
      <c r="PA5" s="119"/>
      <c r="PB5" s="119"/>
      <c r="PC5" s="119"/>
      <c r="PD5" s="119"/>
      <c r="PE5" s="119"/>
      <c r="PF5" s="119"/>
      <c r="PG5" s="119"/>
      <c r="PH5" s="119"/>
      <c r="PI5" s="119"/>
      <c r="PJ5" s="119"/>
      <c r="PK5" s="119"/>
      <c r="PL5" s="119"/>
      <c r="PM5" s="119"/>
      <c r="PN5" s="119"/>
      <c r="PO5" s="119"/>
      <c r="PP5" s="119"/>
      <c r="PQ5" s="119"/>
      <c r="PR5" s="119"/>
      <c r="PS5" s="119"/>
      <c r="PT5" s="119"/>
      <c r="PU5" s="119"/>
      <c r="PV5" s="119"/>
      <c r="PW5" s="119"/>
      <c r="PX5" s="119"/>
      <c r="PY5" s="119"/>
      <c r="PZ5" s="119"/>
      <c r="QA5" s="119"/>
      <c r="QB5" s="119"/>
      <c r="QC5" s="119"/>
      <c r="QD5" s="119"/>
      <c r="QE5" s="119"/>
      <c r="QF5" s="119"/>
      <c r="QG5" s="119"/>
      <c r="QH5" s="119"/>
      <c r="QI5" s="119"/>
      <c r="QJ5" s="119"/>
      <c r="QK5" s="119"/>
      <c r="QL5" s="119"/>
      <c r="QM5" s="119"/>
      <c r="QN5" s="119"/>
      <c r="QO5" s="119"/>
      <c r="QP5" s="119"/>
      <c r="QQ5" s="119"/>
      <c r="QR5" s="119"/>
      <c r="QS5" s="119"/>
      <c r="QT5" s="119"/>
      <c r="QU5" s="119"/>
      <c r="QV5" s="119"/>
      <c r="QW5" s="119"/>
      <c r="QX5" s="119"/>
      <c r="QY5" s="119"/>
      <c r="QZ5" s="119"/>
      <c r="RA5" s="119"/>
      <c r="RB5" s="119"/>
      <c r="RC5" s="119"/>
      <c r="RD5" s="119"/>
      <c r="RE5" s="119"/>
      <c r="RF5" s="119"/>
      <c r="RG5" s="119"/>
      <c r="RH5" s="119"/>
      <c r="RI5" s="119"/>
      <c r="RJ5" s="119"/>
      <c r="RK5" s="119"/>
    </row>
    <row r="6" spans="1:479" ht="12.75">
      <c r="A6" s="107" t="s">
        <v>5369</v>
      </c>
      <c r="B6" s="94" t="s">
        <v>5388</v>
      </c>
      <c r="C6" s="99" t="s">
        <v>2108</v>
      </c>
      <c r="D6" s="99" t="s">
        <v>5389</v>
      </c>
      <c r="E6" s="33" t="s">
        <v>5372</v>
      </c>
      <c r="F6" s="107"/>
      <c r="G6" s="246" t="s">
        <v>5390</v>
      </c>
      <c r="H6" s="138">
        <v>4000</v>
      </c>
      <c r="I6" s="103">
        <v>1500</v>
      </c>
      <c r="J6" s="107"/>
      <c r="K6" s="107"/>
      <c r="L6" s="277">
        <v>45107</v>
      </c>
      <c r="M6" s="878" t="s">
        <v>5391</v>
      </c>
      <c r="N6" s="92" t="s">
        <v>30</v>
      </c>
      <c r="O6" s="107" t="s">
        <v>5392</v>
      </c>
      <c r="P6" s="107" t="s">
        <v>536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  <c r="DO6" s="119"/>
      <c r="DP6" s="119"/>
      <c r="DQ6" s="119"/>
      <c r="DR6" s="119"/>
      <c r="DS6" s="119"/>
      <c r="DT6" s="119"/>
      <c r="DU6" s="119"/>
      <c r="DV6" s="119"/>
      <c r="DW6" s="119"/>
      <c r="DX6" s="119"/>
      <c r="DY6" s="119"/>
      <c r="DZ6" s="119"/>
      <c r="EA6" s="119"/>
      <c r="EB6" s="119"/>
      <c r="EC6" s="119"/>
      <c r="ED6" s="119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19"/>
      <c r="FG6" s="119"/>
      <c r="FH6" s="119"/>
      <c r="FI6" s="119"/>
      <c r="FJ6" s="119"/>
      <c r="FK6" s="119"/>
      <c r="FL6" s="119"/>
      <c r="FM6" s="119"/>
      <c r="FN6" s="119"/>
      <c r="FO6" s="119"/>
      <c r="FP6" s="119"/>
      <c r="FQ6" s="119"/>
      <c r="FR6" s="119"/>
      <c r="FS6" s="119"/>
      <c r="FT6" s="119"/>
      <c r="FU6" s="119"/>
      <c r="FV6" s="119"/>
      <c r="FW6" s="119"/>
      <c r="FX6" s="119"/>
      <c r="FY6" s="119"/>
      <c r="FZ6" s="119"/>
      <c r="GA6" s="119"/>
      <c r="GB6" s="119"/>
      <c r="GC6" s="119"/>
      <c r="GD6" s="119"/>
      <c r="GE6" s="119"/>
      <c r="GF6" s="119"/>
      <c r="GG6" s="119"/>
      <c r="GH6" s="119"/>
      <c r="GI6" s="119"/>
      <c r="GJ6" s="119"/>
      <c r="GK6" s="119"/>
      <c r="GL6" s="119"/>
      <c r="GM6" s="119"/>
      <c r="GN6" s="119"/>
      <c r="GO6" s="119"/>
      <c r="GP6" s="119"/>
      <c r="GQ6" s="119"/>
      <c r="GR6" s="119"/>
      <c r="GS6" s="119"/>
      <c r="GT6" s="119"/>
      <c r="GU6" s="119"/>
      <c r="GV6" s="119"/>
      <c r="GW6" s="119"/>
      <c r="GX6" s="119"/>
      <c r="GY6" s="119"/>
      <c r="GZ6" s="119"/>
      <c r="HA6" s="119"/>
      <c r="HB6" s="119"/>
      <c r="HC6" s="119"/>
      <c r="HD6" s="119"/>
      <c r="HE6" s="119"/>
      <c r="HF6" s="119"/>
      <c r="HG6" s="119"/>
      <c r="HH6" s="119"/>
      <c r="HI6" s="119"/>
      <c r="HJ6" s="119"/>
      <c r="HK6" s="119"/>
      <c r="HL6" s="119"/>
      <c r="HM6" s="119"/>
      <c r="HN6" s="119"/>
      <c r="HO6" s="119"/>
      <c r="HP6" s="119"/>
      <c r="HQ6" s="119"/>
      <c r="HR6" s="119"/>
      <c r="HS6" s="119"/>
      <c r="HT6" s="119"/>
      <c r="HU6" s="119"/>
      <c r="HV6" s="119"/>
      <c r="HW6" s="119"/>
      <c r="HX6" s="119"/>
      <c r="HY6" s="119"/>
      <c r="HZ6" s="119"/>
      <c r="IA6" s="119"/>
      <c r="IB6" s="119"/>
      <c r="IC6" s="119"/>
      <c r="ID6" s="119"/>
      <c r="IE6" s="119"/>
      <c r="IF6" s="119"/>
      <c r="IG6" s="119"/>
      <c r="IH6" s="119"/>
      <c r="II6" s="119"/>
      <c r="IJ6" s="119"/>
      <c r="IK6" s="119"/>
      <c r="IL6" s="119"/>
      <c r="IM6" s="119"/>
      <c r="IN6" s="119"/>
      <c r="IO6" s="119"/>
      <c r="IP6" s="119"/>
      <c r="IQ6" s="119"/>
      <c r="IR6" s="119"/>
      <c r="IS6" s="119"/>
      <c r="IT6" s="119"/>
      <c r="IU6" s="119"/>
      <c r="IV6" s="119"/>
      <c r="IW6" s="119"/>
      <c r="IX6" s="119"/>
      <c r="IY6" s="119"/>
      <c r="IZ6" s="119"/>
      <c r="JA6" s="119"/>
      <c r="JB6" s="119"/>
      <c r="JC6" s="119"/>
      <c r="JD6" s="119"/>
      <c r="JE6" s="119"/>
      <c r="JF6" s="119"/>
      <c r="JG6" s="119"/>
      <c r="JH6" s="119"/>
      <c r="JI6" s="119"/>
      <c r="JJ6" s="119"/>
      <c r="JK6" s="119"/>
      <c r="JL6" s="119"/>
      <c r="JM6" s="119"/>
      <c r="JN6" s="119"/>
      <c r="JO6" s="119"/>
      <c r="JP6" s="119"/>
      <c r="JQ6" s="119"/>
      <c r="JR6" s="119"/>
      <c r="JS6" s="119"/>
      <c r="JT6" s="119"/>
      <c r="JU6" s="119"/>
      <c r="JV6" s="119"/>
      <c r="JW6" s="119"/>
      <c r="JX6" s="119"/>
      <c r="JY6" s="119"/>
      <c r="JZ6" s="119"/>
      <c r="KA6" s="119"/>
      <c r="KB6" s="119"/>
      <c r="KC6" s="119"/>
      <c r="KD6" s="119"/>
      <c r="KE6" s="119"/>
      <c r="KF6" s="119"/>
      <c r="KG6" s="119"/>
      <c r="KH6" s="119"/>
      <c r="KI6" s="119"/>
      <c r="KJ6" s="119"/>
      <c r="KK6" s="119"/>
      <c r="KL6" s="119"/>
      <c r="KM6" s="119"/>
      <c r="KN6" s="119"/>
      <c r="KO6" s="119"/>
      <c r="KP6" s="119"/>
      <c r="KQ6" s="119"/>
      <c r="KR6" s="119"/>
      <c r="KS6" s="119"/>
      <c r="KT6" s="119"/>
      <c r="KU6" s="119"/>
      <c r="KV6" s="119"/>
      <c r="KW6" s="119"/>
      <c r="KX6" s="119"/>
      <c r="KY6" s="119"/>
      <c r="KZ6" s="119"/>
      <c r="LA6" s="119"/>
      <c r="LB6" s="119"/>
      <c r="LC6" s="119"/>
      <c r="LD6" s="119"/>
      <c r="LE6" s="119"/>
      <c r="LF6" s="119"/>
      <c r="LG6" s="119"/>
      <c r="LH6" s="119"/>
      <c r="LI6" s="119"/>
      <c r="LJ6" s="119"/>
      <c r="LK6" s="119"/>
      <c r="LL6" s="119"/>
      <c r="LM6" s="119"/>
      <c r="LN6" s="119"/>
      <c r="LO6" s="119"/>
      <c r="LP6" s="119"/>
      <c r="LQ6" s="119"/>
      <c r="LR6" s="119"/>
      <c r="LS6" s="119"/>
      <c r="LT6" s="119"/>
      <c r="LU6" s="119"/>
      <c r="LV6" s="119"/>
      <c r="LW6" s="119"/>
      <c r="LX6" s="119"/>
      <c r="LY6" s="119"/>
      <c r="LZ6" s="119"/>
      <c r="MA6" s="119"/>
      <c r="MB6" s="119"/>
      <c r="MC6" s="119"/>
      <c r="MD6" s="119"/>
      <c r="ME6" s="119"/>
      <c r="MF6" s="119"/>
      <c r="MG6" s="119"/>
      <c r="MH6" s="119"/>
      <c r="MI6" s="119"/>
      <c r="MJ6" s="119"/>
      <c r="MK6" s="119"/>
      <c r="ML6" s="119"/>
      <c r="MM6" s="119"/>
      <c r="MN6" s="119"/>
      <c r="MO6" s="119"/>
      <c r="MP6" s="119"/>
      <c r="MQ6" s="119"/>
      <c r="MR6" s="119"/>
      <c r="MS6" s="119"/>
      <c r="MT6" s="119"/>
      <c r="MU6" s="119"/>
      <c r="MV6" s="119"/>
      <c r="MW6" s="119"/>
      <c r="MX6" s="119"/>
      <c r="MY6" s="119"/>
      <c r="MZ6" s="119"/>
      <c r="NA6" s="119"/>
      <c r="NB6" s="119"/>
      <c r="NC6" s="119"/>
      <c r="ND6" s="119"/>
      <c r="NE6" s="119"/>
      <c r="NF6" s="119"/>
      <c r="NG6" s="119"/>
      <c r="NH6" s="119"/>
      <c r="NI6" s="119"/>
      <c r="NJ6" s="119"/>
      <c r="NK6" s="119"/>
      <c r="NL6" s="119"/>
      <c r="NM6" s="119"/>
      <c r="NN6" s="119"/>
      <c r="NO6" s="119"/>
      <c r="NP6" s="119"/>
      <c r="NQ6" s="119"/>
      <c r="NR6" s="119"/>
      <c r="NS6" s="119"/>
      <c r="NT6" s="119"/>
      <c r="NU6" s="119"/>
      <c r="NV6" s="119"/>
      <c r="NW6" s="119"/>
      <c r="NX6" s="119"/>
      <c r="NY6" s="119"/>
      <c r="NZ6" s="119"/>
      <c r="OA6" s="119"/>
      <c r="OB6" s="119"/>
      <c r="OC6" s="119"/>
      <c r="OD6" s="119"/>
      <c r="OE6" s="119"/>
      <c r="OF6" s="119"/>
      <c r="OG6" s="119"/>
      <c r="OH6" s="119"/>
      <c r="OI6" s="119"/>
      <c r="OJ6" s="119"/>
      <c r="OK6" s="119"/>
      <c r="OL6" s="119"/>
      <c r="OM6" s="119"/>
      <c r="ON6" s="119"/>
      <c r="OO6" s="119"/>
      <c r="OP6" s="119"/>
      <c r="OQ6" s="119"/>
      <c r="OR6" s="119"/>
      <c r="OS6" s="119"/>
      <c r="OT6" s="119"/>
      <c r="OU6" s="119"/>
      <c r="OV6" s="119"/>
      <c r="OW6" s="119"/>
      <c r="OX6" s="119"/>
      <c r="OY6" s="119"/>
      <c r="OZ6" s="119"/>
      <c r="PA6" s="119"/>
      <c r="PB6" s="119"/>
      <c r="PC6" s="119"/>
      <c r="PD6" s="119"/>
      <c r="PE6" s="119"/>
      <c r="PF6" s="119"/>
      <c r="PG6" s="119"/>
      <c r="PH6" s="119"/>
      <c r="PI6" s="119"/>
      <c r="PJ6" s="119"/>
      <c r="PK6" s="119"/>
      <c r="PL6" s="119"/>
      <c r="PM6" s="119"/>
      <c r="PN6" s="119"/>
      <c r="PO6" s="119"/>
      <c r="PP6" s="119"/>
      <c r="PQ6" s="119"/>
      <c r="PR6" s="119"/>
      <c r="PS6" s="119"/>
      <c r="PT6" s="119"/>
      <c r="PU6" s="119"/>
      <c r="PV6" s="119"/>
      <c r="PW6" s="119"/>
      <c r="PX6" s="119"/>
      <c r="PY6" s="119"/>
      <c r="PZ6" s="119"/>
      <c r="QA6" s="119"/>
      <c r="QB6" s="119"/>
      <c r="QC6" s="119"/>
      <c r="QD6" s="119"/>
      <c r="QE6" s="119"/>
      <c r="QF6" s="119"/>
      <c r="QG6" s="119"/>
      <c r="QH6" s="119"/>
      <c r="QI6" s="119"/>
      <c r="QJ6" s="119"/>
      <c r="QK6" s="119"/>
      <c r="QL6" s="119"/>
      <c r="QM6" s="119"/>
      <c r="QN6" s="119"/>
      <c r="QO6" s="119"/>
      <c r="QP6" s="119"/>
      <c r="QQ6" s="119"/>
      <c r="QR6" s="119"/>
      <c r="QS6" s="119"/>
      <c r="QT6" s="119"/>
      <c r="QU6" s="119"/>
      <c r="QV6" s="119"/>
      <c r="QW6" s="119"/>
      <c r="QX6" s="119"/>
      <c r="QY6" s="119"/>
      <c r="QZ6" s="119"/>
      <c r="RA6" s="119"/>
      <c r="RB6" s="119"/>
      <c r="RC6" s="119"/>
      <c r="RD6" s="119"/>
      <c r="RE6" s="119"/>
      <c r="RF6" s="119"/>
      <c r="RG6" s="119"/>
      <c r="RH6" s="119"/>
      <c r="RI6" s="119"/>
      <c r="RJ6" s="119"/>
      <c r="RK6" s="119"/>
    </row>
    <row r="7" spans="1:479" ht="12.75">
      <c r="A7" s="107" t="s">
        <v>5369</v>
      </c>
      <c r="B7" s="877" t="s">
        <v>5393</v>
      </c>
      <c r="C7" s="99" t="s">
        <v>5371</v>
      </c>
      <c r="D7" s="95" t="s">
        <v>3223</v>
      </c>
      <c r="E7" s="33" t="s">
        <v>5372</v>
      </c>
      <c r="F7" s="107"/>
      <c r="G7" s="104" t="s">
        <v>5394</v>
      </c>
      <c r="H7" s="138">
        <v>4000</v>
      </c>
      <c r="I7" s="103">
        <v>2000</v>
      </c>
      <c r="J7" s="107"/>
      <c r="K7" s="107"/>
      <c r="L7" s="277">
        <v>45107</v>
      </c>
      <c r="M7" s="878" t="s">
        <v>5395</v>
      </c>
      <c r="N7" s="92" t="s">
        <v>30</v>
      </c>
      <c r="O7" s="107" t="s">
        <v>5396</v>
      </c>
      <c r="P7" s="107" t="s">
        <v>536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  <c r="FO7" s="119"/>
      <c r="FP7" s="119"/>
      <c r="FQ7" s="119"/>
      <c r="FR7" s="119"/>
      <c r="FS7" s="119"/>
      <c r="FT7" s="119"/>
      <c r="FU7" s="119"/>
      <c r="FV7" s="119"/>
      <c r="FW7" s="119"/>
      <c r="FX7" s="119"/>
      <c r="FY7" s="119"/>
      <c r="FZ7" s="119"/>
      <c r="GA7" s="119"/>
      <c r="GB7" s="119"/>
      <c r="GC7" s="119"/>
      <c r="GD7" s="119"/>
      <c r="GE7" s="119"/>
      <c r="GF7" s="119"/>
      <c r="GG7" s="119"/>
      <c r="GH7" s="119"/>
      <c r="GI7" s="119"/>
      <c r="GJ7" s="119"/>
      <c r="GK7" s="119"/>
      <c r="GL7" s="119"/>
      <c r="GM7" s="119"/>
      <c r="GN7" s="119"/>
      <c r="GO7" s="119"/>
      <c r="GP7" s="119"/>
      <c r="GQ7" s="119"/>
      <c r="GR7" s="119"/>
      <c r="GS7" s="119"/>
      <c r="GT7" s="119"/>
      <c r="GU7" s="119"/>
      <c r="GV7" s="119"/>
      <c r="GW7" s="119"/>
      <c r="GX7" s="119"/>
      <c r="GY7" s="119"/>
      <c r="GZ7" s="119"/>
      <c r="HA7" s="119"/>
      <c r="HB7" s="119"/>
      <c r="HC7" s="119"/>
      <c r="HD7" s="119"/>
      <c r="HE7" s="119"/>
      <c r="HF7" s="119"/>
      <c r="HG7" s="119"/>
      <c r="HH7" s="119"/>
      <c r="HI7" s="119"/>
      <c r="HJ7" s="119"/>
      <c r="HK7" s="119"/>
      <c r="HL7" s="119"/>
      <c r="HM7" s="119"/>
      <c r="HN7" s="119"/>
      <c r="HO7" s="119"/>
      <c r="HP7" s="119"/>
      <c r="HQ7" s="119"/>
      <c r="HR7" s="119"/>
      <c r="HS7" s="119"/>
      <c r="HT7" s="119"/>
      <c r="HU7" s="119"/>
      <c r="HV7" s="119"/>
      <c r="HW7" s="119"/>
      <c r="HX7" s="119"/>
      <c r="HY7" s="119"/>
      <c r="HZ7" s="119"/>
      <c r="IA7" s="119"/>
      <c r="IB7" s="119"/>
      <c r="IC7" s="119"/>
      <c r="ID7" s="119"/>
      <c r="IE7" s="119"/>
      <c r="IF7" s="119"/>
      <c r="IG7" s="119"/>
      <c r="IH7" s="119"/>
      <c r="II7" s="119"/>
      <c r="IJ7" s="119"/>
      <c r="IK7" s="119"/>
      <c r="IL7" s="119"/>
      <c r="IM7" s="119"/>
      <c r="IN7" s="119"/>
      <c r="IO7" s="119"/>
      <c r="IP7" s="119"/>
      <c r="IQ7" s="119"/>
      <c r="IR7" s="119"/>
      <c r="IS7" s="119"/>
      <c r="IT7" s="119"/>
      <c r="IU7" s="119"/>
      <c r="IV7" s="119"/>
      <c r="IW7" s="119"/>
      <c r="IX7" s="119"/>
      <c r="IY7" s="119"/>
      <c r="IZ7" s="119"/>
      <c r="JA7" s="119"/>
      <c r="JB7" s="119"/>
      <c r="JC7" s="119"/>
      <c r="JD7" s="119"/>
      <c r="JE7" s="119"/>
      <c r="JF7" s="119"/>
      <c r="JG7" s="119"/>
      <c r="JH7" s="119"/>
      <c r="JI7" s="119"/>
      <c r="JJ7" s="119"/>
      <c r="JK7" s="119"/>
      <c r="JL7" s="119"/>
      <c r="JM7" s="119"/>
      <c r="JN7" s="119"/>
      <c r="JO7" s="119"/>
      <c r="JP7" s="119"/>
      <c r="JQ7" s="119"/>
      <c r="JR7" s="119"/>
      <c r="JS7" s="119"/>
      <c r="JT7" s="119"/>
      <c r="JU7" s="119"/>
      <c r="JV7" s="119"/>
      <c r="JW7" s="119"/>
      <c r="JX7" s="119"/>
      <c r="JY7" s="119"/>
      <c r="JZ7" s="119"/>
      <c r="KA7" s="119"/>
      <c r="KB7" s="119"/>
      <c r="KC7" s="119"/>
      <c r="KD7" s="119"/>
      <c r="KE7" s="119"/>
      <c r="KF7" s="119"/>
      <c r="KG7" s="119"/>
      <c r="KH7" s="119"/>
      <c r="KI7" s="119"/>
      <c r="KJ7" s="119"/>
      <c r="KK7" s="119"/>
      <c r="KL7" s="119"/>
      <c r="KM7" s="119"/>
      <c r="KN7" s="119"/>
      <c r="KO7" s="119"/>
      <c r="KP7" s="119"/>
      <c r="KQ7" s="119"/>
      <c r="KR7" s="119"/>
      <c r="KS7" s="119"/>
      <c r="KT7" s="119"/>
      <c r="KU7" s="119"/>
      <c r="KV7" s="119"/>
      <c r="KW7" s="119"/>
      <c r="KX7" s="119"/>
      <c r="KY7" s="119"/>
      <c r="KZ7" s="119"/>
      <c r="LA7" s="119"/>
      <c r="LB7" s="119"/>
      <c r="LC7" s="119"/>
      <c r="LD7" s="119"/>
      <c r="LE7" s="119"/>
      <c r="LF7" s="119"/>
      <c r="LG7" s="119"/>
      <c r="LH7" s="119"/>
      <c r="LI7" s="119"/>
      <c r="LJ7" s="119"/>
      <c r="LK7" s="119"/>
      <c r="LL7" s="119"/>
      <c r="LM7" s="119"/>
      <c r="LN7" s="119"/>
      <c r="LO7" s="119"/>
      <c r="LP7" s="119"/>
      <c r="LQ7" s="119"/>
      <c r="LR7" s="119"/>
      <c r="LS7" s="119"/>
      <c r="LT7" s="119"/>
      <c r="LU7" s="119"/>
      <c r="LV7" s="119"/>
      <c r="LW7" s="119"/>
      <c r="LX7" s="119"/>
      <c r="LY7" s="119"/>
      <c r="LZ7" s="119"/>
      <c r="MA7" s="119"/>
      <c r="MB7" s="119"/>
      <c r="MC7" s="119"/>
      <c r="MD7" s="119"/>
      <c r="ME7" s="119"/>
      <c r="MF7" s="119"/>
      <c r="MG7" s="119"/>
      <c r="MH7" s="119"/>
      <c r="MI7" s="119"/>
      <c r="MJ7" s="119"/>
      <c r="MK7" s="119"/>
      <c r="ML7" s="119"/>
      <c r="MM7" s="119"/>
      <c r="MN7" s="119"/>
      <c r="MO7" s="119"/>
      <c r="MP7" s="119"/>
      <c r="MQ7" s="119"/>
      <c r="MR7" s="119"/>
      <c r="MS7" s="119"/>
      <c r="MT7" s="119"/>
      <c r="MU7" s="119"/>
      <c r="MV7" s="119"/>
      <c r="MW7" s="119"/>
      <c r="MX7" s="119"/>
      <c r="MY7" s="119"/>
      <c r="MZ7" s="119"/>
      <c r="NA7" s="119"/>
      <c r="NB7" s="119"/>
      <c r="NC7" s="119"/>
      <c r="ND7" s="119"/>
      <c r="NE7" s="119"/>
      <c r="NF7" s="119"/>
      <c r="NG7" s="119"/>
      <c r="NH7" s="119"/>
      <c r="NI7" s="119"/>
      <c r="NJ7" s="119"/>
      <c r="NK7" s="119"/>
      <c r="NL7" s="119"/>
      <c r="NM7" s="119"/>
      <c r="NN7" s="119"/>
      <c r="NO7" s="119"/>
      <c r="NP7" s="119"/>
      <c r="NQ7" s="119"/>
      <c r="NR7" s="119"/>
      <c r="NS7" s="119"/>
      <c r="NT7" s="119"/>
      <c r="NU7" s="119"/>
      <c r="NV7" s="119"/>
      <c r="NW7" s="119"/>
      <c r="NX7" s="119"/>
      <c r="NY7" s="119"/>
      <c r="NZ7" s="119"/>
      <c r="OA7" s="119"/>
      <c r="OB7" s="119"/>
      <c r="OC7" s="119"/>
      <c r="OD7" s="119"/>
      <c r="OE7" s="119"/>
      <c r="OF7" s="119"/>
      <c r="OG7" s="119"/>
      <c r="OH7" s="119"/>
      <c r="OI7" s="119"/>
      <c r="OJ7" s="119"/>
      <c r="OK7" s="119"/>
      <c r="OL7" s="119"/>
      <c r="OM7" s="119"/>
      <c r="ON7" s="119"/>
      <c r="OO7" s="119"/>
      <c r="OP7" s="119"/>
      <c r="OQ7" s="119"/>
      <c r="OR7" s="119"/>
      <c r="OS7" s="119"/>
      <c r="OT7" s="119"/>
      <c r="OU7" s="119"/>
      <c r="OV7" s="119"/>
      <c r="OW7" s="119"/>
      <c r="OX7" s="119"/>
      <c r="OY7" s="119"/>
      <c r="OZ7" s="119"/>
      <c r="PA7" s="119"/>
      <c r="PB7" s="119"/>
      <c r="PC7" s="119"/>
      <c r="PD7" s="119"/>
      <c r="PE7" s="119"/>
      <c r="PF7" s="119"/>
      <c r="PG7" s="119"/>
      <c r="PH7" s="119"/>
      <c r="PI7" s="119"/>
      <c r="PJ7" s="119"/>
      <c r="PK7" s="119"/>
      <c r="PL7" s="119"/>
      <c r="PM7" s="119"/>
      <c r="PN7" s="119"/>
      <c r="PO7" s="119"/>
      <c r="PP7" s="119"/>
      <c r="PQ7" s="119"/>
      <c r="PR7" s="119"/>
      <c r="PS7" s="119"/>
      <c r="PT7" s="119"/>
      <c r="PU7" s="119"/>
      <c r="PV7" s="119"/>
      <c r="PW7" s="119"/>
      <c r="PX7" s="119"/>
      <c r="PY7" s="119"/>
      <c r="PZ7" s="119"/>
      <c r="QA7" s="119"/>
      <c r="QB7" s="119"/>
      <c r="QC7" s="119"/>
      <c r="QD7" s="119"/>
      <c r="QE7" s="119"/>
      <c r="QF7" s="119"/>
      <c r="QG7" s="119"/>
      <c r="QH7" s="119"/>
      <c r="QI7" s="119"/>
      <c r="QJ7" s="119"/>
      <c r="QK7" s="119"/>
      <c r="QL7" s="119"/>
      <c r="QM7" s="119"/>
      <c r="QN7" s="119"/>
      <c r="QO7" s="119"/>
      <c r="QP7" s="119"/>
      <c r="QQ7" s="119"/>
      <c r="QR7" s="119"/>
      <c r="QS7" s="119"/>
      <c r="QT7" s="119"/>
      <c r="QU7" s="119"/>
      <c r="QV7" s="119"/>
      <c r="QW7" s="119"/>
      <c r="QX7" s="119"/>
      <c r="QY7" s="119"/>
      <c r="QZ7" s="119"/>
      <c r="RA7" s="119"/>
      <c r="RB7" s="119"/>
      <c r="RC7" s="119"/>
      <c r="RD7" s="119"/>
      <c r="RE7" s="119"/>
      <c r="RF7" s="119"/>
      <c r="RG7" s="119"/>
      <c r="RH7" s="119"/>
      <c r="RI7" s="119"/>
      <c r="RJ7" s="119"/>
      <c r="RK7" s="119"/>
    </row>
    <row r="8" spans="1:479" ht="12.75">
      <c r="A8" s="107" t="s">
        <v>5369</v>
      </c>
      <c r="B8" s="94" t="s">
        <v>5397</v>
      </c>
      <c r="C8" s="99" t="s">
        <v>2108</v>
      </c>
      <c r="D8" s="99" t="s">
        <v>5389</v>
      </c>
      <c r="E8" s="33" t="s">
        <v>5372</v>
      </c>
      <c r="F8" s="107"/>
      <c r="G8" s="96" t="s">
        <v>5398</v>
      </c>
      <c r="H8" s="138">
        <v>5000</v>
      </c>
      <c r="I8" s="103">
        <v>2000</v>
      </c>
      <c r="J8" s="107"/>
      <c r="K8" s="107"/>
      <c r="L8" s="277">
        <v>45107</v>
      </c>
      <c r="M8" s="878" t="s">
        <v>5399</v>
      </c>
      <c r="N8" s="92" t="s">
        <v>30</v>
      </c>
      <c r="O8" s="107" t="s">
        <v>5400</v>
      </c>
      <c r="P8" s="107" t="s">
        <v>536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19"/>
      <c r="IH8" s="119"/>
      <c r="II8" s="119"/>
      <c r="IJ8" s="119"/>
      <c r="IK8" s="119"/>
      <c r="IL8" s="119"/>
      <c r="IM8" s="119"/>
      <c r="IN8" s="119"/>
      <c r="IO8" s="119"/>
      <c r="IP8" s="119"/>
      <c r="IQ8" s="119"/>
      <c r="IR8" s="119"/>
      <c r="IS8" s="119"/>
      <c r="IT8" s="119"/>
      <c r="IU8" s="119"/>
      <c r="IV8" s="119"/>
      <c r="IW8" s="119"/>
      <c r="IX8" s="119"/>
      <c r="IY8" s="119"/>
      <c r="IZ8" s="119"/>
      <c r="JA8" s="119"/>
      <c r="JB8" s="119"/>
      <c r="JC8" s="119"/>
      <c r="JD8" s="119"/>
      <c r="JE8" s="119"/>
      <c r="JF8" s="119"/>
      <c r="JG8" s="119"/>
      <c r="JH8" s="119"/>
      <c r="JI8" s="119"/>
      <c r="JJ8" s="119"/>
      <c r="JK8" s="119"/>
      <c r="JL8" s="119"/>
      <c r="JM8" s="119"/>
      <c r="JN8" s="119"/>
      <c r="JO8" s="119"/>
      <c r="JP8" s="119"/>
      <c r="JQ8" s="119"/>
      <c r="JR8" s="119"/>
      <c r="JS8" s="119"/>
      <c r="JT8" s="119"/>
      <c r="JU8" s="119"/>
      <c r="JV8" s="119"/>
      <c r="JW8" s="119"/>
      <c r="JX8" s="119"/>
      <c r="JY8" s="119"/>
      <c r="JZ8" s="119"/>
      <c r="KA8" s="119"/>
      <c r="KB8" s="119"/>
      <c r="KC8" s="119"/>
      <c r="KD8" s="119"/>
      <c r="KE8" s="119"/>
      <c r="KF8" s="119"/>
      <c r="KG8" s="119"/>
      <c r="KH8" s="119"/>
      <c r="KI8" s="119"/>
      <c r="KJ8" s="119"/>
      <c r="KK8" s="119"/>
      <c r="KL8" s="119"/>
      <c r="KM8" s="119"/>
      <c r="KN8" s="119"/>
      <c r="KO8" s="119"/>
      <c r="KP8" s="119"/>
      <c r="KQ8" s="119"/>
      <c r="KR8" s="119"/>
      <c r="KS8" s="119"/>
      <c r="KT8" s="119"/>
      <c r="KU8" s="119"/>
      <c r="KV8" s="119"/>
      <c r="KW8" s="119"/>
      <c r="KX8" s="119"/>
      <c r="KY8" s="119"/>
      <c r="KZ8" s="119"/>
      <c r="LA8" s="119"/>
      <c r="LB8" s="119"/>
      <c r="LC8" s="119"/>
      <c r="LD8" s="119"/>
      <c r="LE8" s="119"/>
      <c r="LF8" s="119"/>
      <c r="LG8" s="119"/>
      <c r="LH8" s="119"/>
      <c r="LI8" s="119"/>
      <c r="LJ8" s="119"/>
      <c r="LK8" s="119"/>
      <c r="LL8" s="119"/>
      <c r="LM8" s="119"/>
      <c r="LN8" s="119"/>
      <c r="LO8" s="119"/>
      <c r="LP8" s="119"/>
      <c r="LQ8" s="119"/>
      <c r="LR8" s="119"/>
      <c r="LS8" s="119"/>
      <c r="LT8" s="119"/>
      <c r="LU8" s="119"/>
      <c r="LV8" s="119"/>
      <c r="LW8" s="119"/>
      <c r="LX8" s="119"/>
      <c r="LY8" s="119"/>
      <c r="LZ8" s="119"/>
      <c r="MA8" s="119"/>
      <c r="MB8" s="119"/>
      <c r="MC8" s="119"/>
      <c r="MD8" s="119"/>
      <c r="ME8" s="119"/>
      <c r="MF8" s="119"/>
      <c r="MG8" s="119"/>
      <c r="MH8" s="119"/>
      <c r="MI8" s="119"/>
      <c r="MJ8" s="119"/>
      <c r="MK8" s="119"/>
      <c r="ML8" s="119"/>
      <c r="MM8" s="119"/>
      <c r="MN8" s="119"/>
      <c r="MO8" s="119"/>
      <c r="MP8" s="119"/>
      <c r="MQ8" s="119"/>
      <c r="MR8" s="119"/>
      <c r="MS8" s="119"/>
      <c r="MT8" s="119"/>
      <c r="MU8" s="119"/>
      <c r="MV8" s="119"/>
      <c r="MW8" s="119"/>
      <c r="MX8" s="119"/>
      <c r="MY8" s="119"/>
      <c r="MZ8" s="119"/>
      <c r="NA8" s="119"/>
      <c r="NB8" s="119"/>
      <c r="NC8" s="119"/>
      <c r="ND8" s="119"/>
      <c r="NE8" s="119"/>
      <c r="NF8" s="119"/>
      <c r="NG8" s="119"/>
      <c r="NH8" s="119"/>
      <c r="NI8" s="119"/>
      <c r="NJ8" s="119"/>
      <c r="NK8" s="119"/>
      <c r="NL8" s="119"/>
      <c r="NM8" s="119"/>
      <c r="NN8" s="119"/>
      <c r="NO8" s="119"/>
      <c r="NP8" s="119"/>
      <c r="NQ8" s="119"/>
      <c r="NR8" s="119"/>
      <c r="NS8" s="119"/>
      <c r="NT8" s="119"/>
      <c r="NU8" s="119"/>
      <c r="NV8" s="119"/>
      <c r="NW8" s="119"/>
      <c r="NX8" s="119"/>
      <c r="NY8" s="119"/>
      <c r="NZ8" s="119"/>
      <c r="OA8" s="119"/>
      <c r="OB8" s="119"/>
      <c r="OC8" s="119"/>
      <c r="OD8" s="119"/>
      <c r="OE8" s="119"/>
      <c r="OF8" s="119"/>
      <c r="OG8" s="119"/>
      <c r="OH8" s="119"/>
      <c r="OI8" s="119"/>
      <c r="OJ8" s="119"/>
      <c r="OK8" s="119"/>
      <c r="OL8" s="119"/>
      <c r="OM8" s="119"/>
      <c r="ON8" s="119"/>
      <c r="OO8" s="119"/>
      <c r="OP8" s="119"/>
      <c r="OQ8" s="119"/>
      <c r="OR8" s="119"/>
      <c r="OS8" s="119"/>
      <c r="OT8" s="119"/>
      <c r="OU8" s="119"/>
      <c r="OV8" s="119"/>
      <c r="OW8" s="119"/>
      <c r="OX8" s="119"/>
      <c r="OY8" s="119"/>
      <c r="OZ8" s="119"/>
      <c r="PA8" s="119"/>
      <c r="PB8" s="119"/>
      <c r="PC8" s="119"/>
      <c r="PD8" s="119"/>
      <c r="PE8" s="119"/>
      <c r="PF8" s="119"/>
      <c r="PG8" s="119"/>
      <c r="PH8" s="119"/>
      <c r="PI8" s="119"/>
      <c r="PJ8" s="119"/>
      <c r="PK8" s="119"/>
      <c r="PL8" s="119"/>
      <c r="PM8" s="119"/>
      <c r="PN8" s="119"/>
      <c r="PO8" s="119"/>
      <c r="PP8" s="119"/>
      <c r="PQ8" s="119"/>
      <c r="PR8" s="119"/>
      <c r="PS8" s="119"/>
      <c r="PT8" s="119"/>
      <c r="PU8" s="119"/>
      <c r="PV8" s="119"/>
      <c r="PW8" s="119"/>
      <c r="PX8" s="119"/>
      <c r="PY8" s="119"/>
      <c r="PZ8" s="119"/>
      <c r="QA8" s="119"/>
      <c r="QB8" s="119"/>
      <c r="QC8" s="119"/>
      <c r="QD8" s="119"/>
      <c r="QE8" s="119"/>
      <c r="QF8" s="119"/>
      <c r="QG8" s="119"/>
      <c r="QH8" s="119"/>
      <c r="QI8" s="119"/>
      <c r="QJ8" s="119"/>
      <c r="QK8" s="119"/>
      <c r="QL8" s="119"/>
      <c r="QM8" s="119"/>
      <c r="QN8" s="119"/>
      <c r="QO8" s="119"/>
      <c r="QP8" s="119"/>
      <c r="QQ8" s="119"/>
      <c r="QR8" s="119"/>
      <c r="QS8" s="119"/>
      <c r="QT8" s="119"/>
      <c r="QU8" s="119"/>
      <c r="QV8" s="119"/>
      <c r="QW8" s="119"/>
      <c r="QX8" s="119"/>
      <c r="QY8" s="119"/>
      <c r="QZ8" s="119"/>
      <c r="RA8" s="119"/>
      <c r="RB8" s="119"/>
      <c r="RC8" s="119"/>
      <c r="RD8" s="119"/>
      <c r="RE8" s="119"/>
      <c r="RF8" s="119"/>
      <c r="RG8" s="119"/>
      <c r="RH8" s="119"/>
      <c r="RI8" s="119"/>
      <c r="RJ8" s="119"/>
      <c r="RK8" s="119"/>
    </row>
    <row r="9" spans="1:479" ht="12.75">
      <c r="A9" s="107" t="s">
        <v>5369</v>
      </c>
      <c r="B9" s="94" t="s">
        <v>5401</v>
      </c>
      <c r="C9" s="99" t="s">
        <v>2108</v>
      </c>
      <c r="D9" s="99" t="s">
        <v>5389</v>
      </c>
      <c r="E9" s="33" t="s">
        <v>5372</v>
      </c>
      <c r="F9" s="107"/>
      <c r="G9" s="96" t="s">
        <v>5402</v>
      </c>
      <c r="H9" s="138">
        <v>4000</v>
      </c>
      <c r="I9" s="103">
        <v>2000</v>
      </c>
      <c r="J9" s="107"/>
      <c r="K9" s="107"/>
      <c r="L9" s="277">
        <v>45107</v>
      </c>
      <c r="M9" s="878" t="s">
        <v>5403</v>
      </c>
      <c r="N9" s="92" t="s">
        <v>4396</v>
      </c>
      <c r="O9" s="107" t="s">
        <v>5404</v>
      </c>
      <c r="P9" s="107" t="s">
        <v>536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  <c r="DV9" s="119"/>
      <c r="DW9" s="119"/>
      <c r="DX9" s="119"/>
      <c r="DY9" s="119"/>
      <c r="DZ9" s="119"/>
      <c r="EA9" s="119"/>
      <c r="EB9" s="119"/>
      <c r="EC9" s="119"/>
      <c r="ED9" s="119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19"/>
      <c r="ET9" s="119"/>
      <c r="EU9" s="119"/>
      <c r="EV9" s="119"/>
      <c r="EW9" s="119"/>
      <c r="EX9" s="119"/>
      <c r="EY9" s="119"/>
      <c r="EZ9" s="119"/>
      <c r="FA9" s="119"/>
      <c r="FB9" s="119"/>
      <c r="FC9" s="119"/>
      <c r="FD9" s="119"/>
      <c r="FE9" s="119"/>
      <c r="FF9" s="119"/>
      <c r="FG9" s="119"/>
      <c r="FH9" s="119"/>
      <c r="FI9" s="119"/>
      <c r="FJ9" s="119"/>
      <c r="FK9" s="119"/>
      <c r="FL9" s="119"/>
      <c r="FM9" s="119"/>
      <c r="FN9" s="119"/>
      <c r="FO9" s="119"/>
      <c r="FP9" s="119"/>
      <c r="FQ9" s="119"/>
      <c r="FR9" s="119"/>
      <c r="FS9" s="119"/>
      <c r="FT9" s="119"/>
      <c r="FU9" s="119"/>
      <c r="FV9" s="119"/>
      <c r="FW9" s="119"/>
      <c r="FX9" s="119"/>
      <c r="FY9" s="119"/>
      <c r="FZ9" s="119"/>
      <c r="GA9" s="119"/>
      <c r="GB9" s="119"/>
      <c r="GC9" s="119"/>
      <c r="GD9" s="119"/>
      <c r="GE9" s="119"/>
      <c r="GF9" s="119"/>
      <c r="GG9" s="119"/>
      <c r="GH9" s="119"/>
      <c r="GI9" s="119"/>
      <c r="GJ9" s="119"/>
      <c r="GK9" s="119"/>
      <c r="GL9" s="119"/>
      <c r="GM9" s="119"/>
      <c r="GN9" s="119"/>
      <c r="GO9" s="119"/>
      <c r="GP9" s="119"/>
      <c r="GQ9" s="119"/>
      <c r="GR9" s="119"/>
      <c r="GS9" s="119"/>
      <c r="GT9" s="119"/>
      <c r="GU9" s="119"/>
      <c r="GV9" s="119"/>
      <c r="GW9" s="119"/>
      <c r="GX9" s="119"/>
      <c r="GY9" s="119"/>
      <c r="GZ9" s="119"/>
      <c r="HA9" s="119"/>
      <c r="HB9" s="119"/>
      <c r="HC9" s="119"/>
      <c r="HD9" s="119"/>
      <c r="HE9" s="119"/>
      <c r="HF9" s="119"/>
      <c r="HG9" s="119"/>
      <c r="HH9" s="119"/>
      <c r="HI9" s="119"/>
      <c r="HJ9" s="119"/>
      <c r="HK9" s="119"/>
      <c r="HL9" s="119"/>
      <c r="HM9" s="119"/>
      <c r="HN9" s="119"/>
      <c r="HO9" s="119"/>
      <c r="HP9" s="119"/>
      <c r="HQ9" s="119"/>
      <c r="HR9" s="119"/>
      <c r="HS9" s="119"/>
      <c r="HT9" s="119"/>
      <c r="HU9" s="119"/>
      <c r="HV9" s="119"/>
      <c r="HW9" s="119"/>
      <c r="HX9" s="119"/>
      <c r="HY9" s="119"/>
      <c r="HZ9" s="119"/>
      <c r="IA9" s="119"/>
      <c r="IB9" s="119"/>
      <c r="IC9" s="119"/>
      <c r="ID9" s="119"/>
      <c r="IE9" s="119"/>
      <c r="IF9" s="119"/>
      <c r="IG9" s="119"/>
      <c r="IH9" s="119"/>
      <c r="II9" s="119"/>
      <c r="IJ9" s="119"/>
      <c r="IK9" s="119"/>
      <c r="IL9" s="119"/>
      <c r="IM9" s="119"/>
      <c r="IN9" s="119"/>
      <c r="IO9" s="119"/>
      <c r="IP9" s="119"/>
      <c r="IQ9" s="119"/>
      <c r="IR9" s="119"/>
      <c r="IS9" s="119"/>
      <c r="IT9" s="119"/>
      <c r="IU9" s="119"/>
      <c r="IV9" s="119"/>
      <c r="IW9" s="119"/>
      <c r="IX9" s="119"/>
      <c r="IY9" s="119"/>
      <c r="IZ9" s="119"/>
      <c r="JA9" s="119"/>
      <c r="JB9" s="119"/>
      <c r="JC9" s="119"/>
      <c r="JD9" s="119"/>
      <c r="JE9" s="119"/>
      <c r="JF9" s="119"/>
      <c r="JG9" s="119"/>
      <c r="JH9" s="119"/>
      <c r="JI9" s="119"/>
      <c r="JJ9" s="119"/>
      <c r="JK9" s="119"/>
      <c r="JL9" s="119"/>
      <c r="JM9" s="119"/>
      <c r="JN9" s="119"/>
      <c r="JO9" s="119"/>
      <c r="JP9" s="119"/>
      <c r="JQ9" s="119"/>
      <c r="JR9" s="119"/>
      <c r="JS9" s="119"/>
      <c r="JT9" s="119"/>
      <c r="JU9" s="119"/>
      <c r="JV9" s="119"/>
      <c r="JW9" s="119"/>
      <c r="JX9" s="119"/>
      <c r="JY9" s="119"/>
      <c r="JZ9" s="119"/>
      <c r="KA9" s="119"/>
      <c r="KB9" s="119"/>
      <c r="KC9" s="119"/>
      <c r="KD9" s="119"/>
      <c r="KE9" s="119"/>
      <c r="KF9" s="119"/>
      <c r="KG9" s="119"/>
      <c r="KH9" s="119"/>
      <c r="KI9" s="119"/>
      <c r="KJ9" s="119"/>
      <c r="KK9" s="119"/>
      <c r="KL9" s="119"/>
      <c r="KM9" s="119"/>
      <c r="KN9" s="119"/>
      <c r="KO9" s="119"/>
      <c r="KP9" s="119"/>
      <c r="KQ9" s="119"/>
      <c r="KR9" s="119"/>
      <c r="KS9" s="119"/>
      <c r="KT9" s="119"/>
      <c r="KU9" s="119"/>
      <c r="KV9" s="119"/>
      <c r="KW9" s="119"/>
      <c r="KX9" s="119"/>
      <c r="KY9" s="119"/>
      <c r="KZ9" s="119"/>
      <c r="LA9" s="119"/>
      <c r="LB9" s="119"/>
      <c r="LC9" s="119"/>
      <c r="LD9" s="119"/>
      <c r="LE9" s="119"/>
      <c r="LF9" s="119"/>
      <c r="LG9" s="119"/>
      <c r="LH9" s="119"/>
      <c r="LI9" s="119"/>
      <c r="LJ9" s="119"/>
      <c r="LK9" s="119"/>
      <c r="LL9" s="119"/>
      <c r="LM9" s="119"/>
      <c r="LN9" s="119"/>
      <c r="LO9" s="119"/>
      <c r="LP9" s="119"/>
      <c r="LQ9" s="119"/>
      <c r="LR9" s="119"/>
      <c r="LS9" s="119"/>
      <c r="LT9" s="119"/>
      <c r="LU9" s="119"/>
      <c r="LV9" s="119"/>
      <c r="LW9" s="119"/>
      <c r="LX9" s="119"/>
      <c r="LY9" s="119"/>
      <c r="LZ9" s="119"/>
      <c r="MA9" s="119"/>
      <c r="MB9" s="119"/>
      <c r="MC9" s="119"/>
      <c r="MD9" s="119"/>
      <c r="ME9" s="119"/>
      <c r="MF9" s="119"/>
      <c r="MG9" s="119"/>
      <c r="MH9" s="119"/>
      <c r="MI9" s="119"/>
      <c r="MJ9" s="119"/>
      <c r="MK9" s="119"/>
      <c r="ML9" s="119"/>
      <c r="MM9" s="119"/>
      <c r="MN9" s="119"/>
      <c r="MO9" s="119"/>
      <c r="MP9" s="119"/>
      <c r="MQ9" s="119"/>
      <c r="MR9" s="119"/>
      <c r="MS9" s="119"/>
      <c r="MT9" s="119"/>
      <c r="MU9" s="119"/>
      <c r="MV9" s="119"/>
      <c r="MW9" s="119"/>
      <c r="MX9" s="119"/>
      <c r="MY9" s="119"/>
      <c r="MZ9" s="119"/>
      <c r="NA9" s="119"/>
      <c r="NB9" s="119"/>
      <c r="NC9" s="119"/>
      <c r="ND9" s="119"/>
      <c r="NE9" s="119"/>
      <c r="NF9" s="119"/>
      <c r="NG9" s="119"/>
      <c r="NH9" s="119"/>
      <c r="NI9" s="119"/>
      <c r="NJ9" s="119"/>
      <c r="NK9" s="119"/>
      <c r="NL9" s="119"/>
      <c r="NM9" s="119"/>
      <c r="NN9" s="119"/>
      <c r="NO9" s="119"/>
      <c r="NP9" s="119"/>
      <c r="NQ9" s="119"/>
      <c r="NR9" s="119"/>
      <c r="NS9" s="119"/>
      <c r="NT9" s="119"/>
      <c r="NU9" s="119"/>
      <c r="NV9" s="119"/>
      <c r="NW9" s="119"/>
      <c r="NX9" s="119"/>
      <c r="NY9" s="119"/>
      <c r="NZ9" s="119"/>
      <c r="OA9" s="119"/>
      <c r="OB9" s="119"/>
      <c r="OC9" s="119"/>
      <c r="OD9" s="119"/>
      <c r="OE9" s="119"/>
      <c r="OF9" s="119"/>
      <c r="OG9" s="119"/>
      <c r="OH9" s="119"/>
      <c r="OI9" s="119"/>
      <c r="OJ9" s="119"/>
      <c r="OK9" s="119"/>
      <c r="OL9" s="119"/>
      <c r="OM9" s="119"/>
      <c r="ON9" s="119"/>
      <c r="OO9" s="119"/>
      <c r="OP9" s="119"/>
      <c r="OQ9" s="119"/>
      <c r="OR9" s="119"/>
      <c r="OS9" s="119"/>
      <c r="OT9" s="119"/>
      <c r="OU9" s="119"/>
      <c r="OV9" s="119"/>
      <c r="OW9" s="119"/>
      <c r="OX9" s="119"/>
      <c r="OY9" s="119"/>
      <c r="OZ9" s="119"/>
      <c r="PA9" s="119"/>
      <c r="PB9" s="119"/>
      <c r="PC9" s="119"/>
      <c r="PD9" s="119"/>
      <c r="PE9" s="119"/>
      <c r="PF9" s="119"/>
      <c r="PG9" s="119"/>
      <c r="PH9" s="119"/>
      <c r="PI9" s="119"/>
      <c r="PJ9" s="119"/>
      <c r="PK9" s="119"/>
      <c r="PL9" s="119"/>
      <c r="PM9" s="119"/>
      <c r="PN9" s="119"/>
      <c r="PO9" s="119"/>
      <c r="PP9" s="119"/>
      <c r="PQ9" s="119"/>
      <c r="PR9" s="119"/>
      <c r="PS9" s="119"/>
      <c r="PT9" s="119"/>
      <c r="PU9" s="119"/>
      <c r="PV9" s="119"/>
      <c r="PW9" s="119"/>
      <c r="PX9" s="119"/>
      <c r="PY9" s="119"/>
      <c r="PZ9" s="119"/>
      <c r="QA9" s="119"/>
      <c r="QB9" s="119"/>
      <c r="QC9" s="119"/>
      <c r="QD9" s="119"/>
      <c r="QE9" s="119"/>
      <c r="QF9" s="119"/>
      <c r="QG9" s="119"/>
      <c r="QH9" s="119"/>
      <c r="QI9" s="119"/>
      <c r="QJ9" s="119"/>
      <c r="QK9" s="119"/>
      <c r="QL9" s="119"/>
      <c r="QM9" s="119"/>
      <c r="QN9" s="119"/>
      <c r="QO9" s="119"/>
      <c r="QP9" s="119"/>
      <c r="QQ9" s="119"/>
      <c r="QR9" s="119"/>
      <c r="QS9" s="119"/>
      <c r="QT9" s="119"/>
      <c r="QU9" s="119"/>
      <c r="QV9" s="119"/>
      <c r="QW9" s="119"/>
      <c r="QX9" s="119"/>
      <c r="QY9" s="119"/>
      <c r="QZ9" s="119"/>
      <c r="RA9" s="119"/>
      <c r="RB9" s="119"/>
      <c r="RC9" s="119"/>
      <c r="RD9" s="119"/>
      <c r="RE9" s="119"/>
      <c r="RF9" s="119"/>
      <c r="RG9" s="119"/>
      <c r="RH9" s="119"/>
      <c r="RI9" s="119"/>
      <c r="RJ9" s="119"/>
      <c r="RK9" s="119"/>
    </row>
    <row r="10" spans="1:479" ht="12.75">
      <c r="A10" s="107" t="s">
        <v>5369</v>
      </c>
      <c r="B10" s="94" t="s">
        <v>5405</v>
      </c>
      <c r="C10" s="99" t="s">
        <v>2108</v>
      </c>
      <c r="D10" s="99" t="s">
        <v>5389</v>
      </c>
      <c r="E10" s="33" t="s">
        <v>5372</v>
      </c>
      <c r="F10" s="107"/>
      <c r="G10" s="246" t="s">
        <v>5406</v>
      </c>
      <c r="H10" s="103">
        <v>6000</v>
      </c>
      <c r="I10" s="103">
        <v>2000</v>
      </c>
      <c r="J10" s="107"/>
      <c r="K10" s="107"/>
      <c r="L10" s="277">
        <v>45103</v>
      </c>
      <c r="M10" s="878" t="s">
        <v>5407</v>
      </c>
      <c r="N10" s="92" t="s">
        <v>30</v>
      </c>
      <c r="O10" s="107" t="s">
        <v>5408</v>
      </c>
      <c r="P10" s="107" t="s">
        <v>536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  <c r="IQ10" s="119"/>
      <c r="IR10" s="119"/>
      <c r="IS10" s="119"/>
      <c r="IT10" s="119"/>
      <c r="IU10" s="119"/>
      <c r="IV10" s="119"/>
      <c r="IW10" s="119"/>
      <c r="IX10" s="119"/>
      <c r="IY10" s="119"/>
      <c r="IZ10" s="119"/>
      <c r="JA10" s="119"/>
      <c r="JB10" s="119"/>
      <c r="JC10" s="119"/>
      <c r="JD10" s="119"/>
      <c r="JE10" s="119"/>
      <c r="JF10" s="119"/>
      <c r="JG10" s="119"/>
      <c r="JH10" s="119"/>
      <c r="JI10" s="119"/>
      <c r="JJ10" s="119"/>
      <c r="JK10" s="119"/>
      <c r="JL10" s="119"/>
      <c r="JM10" s="119"/>
      <c r="JN10" s="119"/>
      <c r="JO10" s="119"/>
      <c r="JP10" s="119"/>
      <c r="JQ10" s="119"/>
      <c r="JR10" s="119"/>
      <c r="JS10" s="119"/>
      <c r="JT10" s="119"/>
      <c r="JU10" s="119"/>
      <c r="JV10" s="119"/>
      <c r="JW10" s="119"/>
      <c r="JX10" s="119"/>
      <c r="JY10" s="119"/>
      <c r="JZ10" s="119"/>
      <c r="KA10" s="119"/>
      <c r="KB10" s="119"/>
      <c r="KC10" s="119"/>
      <c r="KD10" s="119"/>
      <c r="KE10" s="119"/>
      <c r="KF10" s="119"/>
      <c r="KG10" s="119"/>
      <c r="KH10" s="119"/>
      <c r="KI10" s="119"/>
      <c r="KJ10" s="119"/>
      <c r="KK10" s="119"/>
      <c r="KL10" s="119"/>
      <c r="KM10" s="119"/>
      <c r="KN10" s="119"/>
      <c r="KO10" s="119"/>
      <c r="KP10" s="119"/>
      <c r="KQ10" s="119"/>
      <c r="KR10" s="119"/>
      <c r="KS10" s="119"/>
      <c r="KT10" s="119"/>
      <c r="KU10" s="119"/>
      <c r="KV10" s="119"/>
      <c r="KW10" s="119"/>
      <c r="KX10" s="119"/>
      <c r="KY10" s="119"/>
      <c r="KZ10" s="119"/>
      <c r="LA10" s="119"/>
      <c r="LB10" s="119"/>
      <c r="LC10" s="119"/>
      <c r="LD10" s="119"/>
      <c r="LE10" s="119"/>
      <c r="LF10" s="119"/>
      <c r="LG10" s="119"/>
      <c r="LH10" s="119"/>
      <c r="LI10" s="119"/>
      <c r="LJ10" s="119"/>
      <c r="LK10" s="119"/>
      <c r="LL10" s="119"/>
      <c r="LM10" s="119"/>
      <c r="LN10" s="119"/>
      <c r="LO10" s="119"/>
      <c r="LP10" s="119"/>
      <c r="LQ10" s="119"/>
      <c r="LR10" s="119"/>
      <c r="LS10" s="119"/>
      <c r="LT10" s="119"/>
      <c r="LU10" s="119"/>
      <c r="LV10" s="119"/>
      <c r="LW10" s="119"/>
      <c r="LX10" s="119"/>
      <c r="LY10" s="119"/>
      <c r="LZ10" s="119"/>
      <c r="MA10" s="119"/>
      <c r="MB10" s="119"/>
      <c r="MC10" s="119"/>
      <c r="MD10" s="119"/>
      <c r="ME10" s="119"/>
      <c r="MF10" s="119"/>
      <c r="MG10" s="119"/>
      <c r="MH10" s="119"/>
      <c r="MI10" s="119"/>
      <c r="MJ10" s="119"/>
      <c r="MK10" s="119"/>
      <c r="ML10" s="119"/>
      <c r="MM10" s="119"/>
      <c r="MN10" s="119"/>
      <c r="MO10" s="119"/>
      <c r="MP10" s="119"/>
      <c r="MQ10" s="119"/>
      <c r="MR10" s="119"/>
      <c r="MS10" s="119"/>
      <c r="MT10" s="119"/>
      <c r="MU10" s="119"/>
      <c r="MV10" s="119"/>
      <c r="MW10" s="119"/>
      <c r="MX10" s="119"/>
      <c r="MY10" s="119"/>
      <c r="MZ10" s="119"/>
      <c r="NA10" s="119"/>
      <c r="NB10" s="119"/>
      <c r="NC10" s="119"/>
      <c r="ND10" s="119"/>
      <c r="NE10" s="119"/>
      <c r="NF10" s="119"/>
      <c r="NG10" s="119"/>
      <c r="NH10" s="119"/>
      <c r="NI10" s="119"/>
      <c r="NJ10" s="119"/>
      <c r="NK10" s="119"/>
      <c r="NL10" s="119"/>
      <c r="NM10" s="119"/>
      <c r="NN10" s="119"/>
      <c r="NO10" s="119"/>
      <c r="NP10" s="119"/>
      <c r="NQ10" s="119"/>
      <c r="NR10" s="119"/>
      <c r="NS10" s="119"/>
      <c r="NT10" s="119"/>
      <c r="NU10" s="119"/>
      <c r="NV10" s="119"/>
      <c r="NW10" s="119"/>
      <c r="NX10" s="119"/>
      <c r="NY10" s="119"/>
      <c r="NZ10" s="119"/>
      <c r="OA10" s="119"/>
      <c r="OB10" s="119"/>
      <c r="OC10" s="119"/>
      <c r="OD10" s="119"/>
      <c r="OE10" s="119"/>
      <c r="OF10" s="119"/>
      <c r="OG10" s="119"/>
      <c r="OH10" s="119"/>
      <c r="OI10" s="119"/>
      <c r="OJ10" s="119"/>
      <c r="OK10" s="119"/>
      <c r="OL10" s="119"/>
      <c r="OM10" s="119"/>
      <c r="ON10" s="119"/>
      <c r="OO10" s="119"/>
      <c r="OP10" s="119"/>
      <c r="OQ10" s="119"/>
      <c r="OR10" s="119"/>
      <c r="OS10" s="119"/>
      <c r="OT10" s="119"/>
      <c r="OU10" s="119"/>
      <c r="OV10" s="119"/>
      <c r="OW10" s="119"/>
      <c r="OX10" s="119"/>
      <c r="OY10" s="119"/>
      <c r="OZ10" s="119"/>
      <c r="PA10" s="119"/>
      <c r="PB10" s="119"/>
      <c r="PC10" s="119"/>
      <c r="PD10" s="119"/>
      <c r="PE10" s="119"/>
      <c r="PF10" s="119"/>
      <c r="PG10" s="119"/>
      <c r="PH10" s="119"/>
      <c r="PI10" s="119"/>
      <c r="PJ10" s="119"/>
      <c r="PK10" s="119"/>
      <c r="PL10" s="119"/>
      <c r="PM10" s="119"/>
      <c r="PN10" s="119"/>
      <c r="PO10" s="119"/>
      <c r="PP10" s="119"/>
      <c r="PQ10" s="119"/>
      <c r="PR10" s="119"/>
      <c r="PS10" s="119"/>
      <c r="PT10" s="119"/>
      <c r="PU10" s="119"/>
      <c r="PV10" s="119"/>
      <c r="PW10" s="119"/>
      <c r="PX10" s="119"/>
      <c r="PY10" s="119"/>
      <c r="PZ10" s="119"/>
      <c r="QA10" s="119"/>
      <c r="QB10" s="119"/>
      <c r="QC10" s="119"/>
      <c r="QD10" s="119"/>
      <c r="QE10" s="119"/>
      <c r="QF10" s="119"/>
      <c r="QG10" s="119"/>
      <c r="QH10" s="119"/>
      <c r="QI10" s="119"/>
      <c r="QJ10" s="119"/>
      <c r="QK10" s="119"/>
      <c r="QL10" s="119"/>
      <c r="QM10" s="119"/>
      <c r="QN10" s="119"/>
      <c r="QO10" s="119"/>
      <c r="QP10" s="119"/>
      <c r="QQ10" s="119"/>
      <c r="QR10" s="119"/>
      <c r="QS10" s="119"/>
      <c r="QT10" s="119"/>
      <c r="QU10" s="119"/>
      <c r="QV10" s="119"/>
      <c r="QW10" s="119"/>
      <c r="QX10" s="119"/>
      <c r="QY10" s="119"/>
      <c r="QZ10" s="119"/>
      <c r="RA10" s="119"/>
      <c r="RB10" s="119"/>
      <c r="RC10" s="119"/>
      <c r="RD10" s="119"/>
      <c r="RE10" s="119"/>
      <c r="RF10" s="119"/>
      <c r="RG10" s="119"/>
      <c r="RH10" s="119"/>
      <c r="RI10" s="119"/>
      <c r="RJ10" s="119"/>
      <c r="RK10" s="119"/>
    </row>
    <row r="11" spans="1:479" ht="12.75">
      <c r="A11" s="107" t="s">
        <v>5369</v>
      </c>
      <c r="B11" s="94" t="s">
        <v>5409</v>
      </c>
      <c r="C11" s="99" t="s">
        <v>5410</v>
      </c>
      <c r="D11" s="99" t="s">
        <v>5389</v>
      </c>
      <c r="E11" s="33" t="s">
        <v>5372</v>
      </c>
      <c r="F11" s="107"/>
      <c r="G11" s="96" t="s">
        <v>5411</v>
      </c>
      <c r="H11" s="138">
        <v>5000</v>
      </c>
      <c r="I11" s="103">
        <v>2000</v>
      </c>
      <c r="J11" s="107"/>
      <c r="K11" s="107"/>
      <c r="L11" s="277">
        <v>45105</v>
      </c>
      <c r="M11" s="878" t="s">
        <v>5412</v>
      </c>
      <c r="N11" s="92" t="s">
        <v>30</v>
      </c>
      <c r="O11" s="107" t="s">
        <v>5413</v>
      </c>
      <c r="P11" s="107" t="s">
        <v>536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  <c r="DV11" s="119"/>
      <c r="DW11" s="119"/>
      <c r="DX11" s="119"/>
      <c r="DY11" s="119"/>
      <c r="DZ11" s="119"/>
      <c r="EA11" s="119"/>
      <c r="EB11" s="119"/>
      <c r="EC11" s="119"/>
      <c r="ED11" s="119"/>
      <c r="EE11" s="119"/>
      <c r="EF11" s="119"/>
      <c r="EG11" s="119"/>
      <c r="EH11" s="119"/>
      <c r="EI11" s="119"/>
      <c r="EJ11" s="119"/>
      <c r="EK11" s="119"/>
      <c r="EL11" s="119"/>
      <c r="EM11" s="119"/>
      <c r="EN11" s="119"/>
      <c r="EO11" s="119"/>
      <c r="EP11" s="119"/>
      <c r="EQ11" s="119"/>
      <c r="ER11" s="119"/>
      <c r="ES11" s="119"/>
      <c r="ET11" s="119"/>
      <c r="EU11" s="119"/>
      <c r="EV11" s="119"/>
      <c r="EW11" s="119"/>
      <c r="EX11" s="119"/>
      <c r="EY11" s="119"/>
      <c r="EZ11" s="119"/>
      <c r="FA11" s="119"/>
      <c r="FB11" s="119"/>
      <c r="FC11" s="119"/>
      <c r="FD11" s="119"/>
      <c r="FE11" s="119"/>
      <c r="FF11" s="119"/>
      <c r="FG11" s="119"/>
      <c r="FH11" s="119"/>
      <c r="FI11" s="119"/>
      <c r="FJ11" s="119"/>
      <c r="FK11" s="119"/>
      <c r="FL11" s="119"/>
      <c r="FM11" s="119"/>
      <c r="FN11" s="119"/>
      <c r="FO11" s="119"/>
      <c r="FP11" s="119"/>
      <c r="FQ11" s="119"/>
      <c r="FR11" s="119"/>
      <c r="FS11" s="119"/>
      <c r="FT11" s="119"/>
      <c r="FU11" s="119"/>
      <c r="FV11" s="119"/>
      <c r="FW11" s="119"/>
      <c r="FX11" s="119"/>
      <c r="FY11" s="119"/>
      <c r="FZ11" s="119"/>
      <c r="GA11" s="119"/>
      <c r="GB11" s="119"/>
      <c r="GC11" s="119"/>
      <c r="GD11" s="119"/>
      <c r="GE11" s="119"/>
      <c r="GF11" s="119"/>
      <c r="GG11" s="119"/>
      <c r="GH11" s="119"/>
      <c r="GI11" s="119"/>
      <c r="GJ11" s="119"/>
      <c r="GK11" s="119"/>
      <c r="GL11" s="119"/>
      <c r="GM11" s="119"/>
      <c r="GN11" s="119"/>
      <c r="GO11" s="119"/>
      <c r="GP11" s="119"/>
      <c r="GQ11" s="119"/>
      <c r="GR11" s="119"/>
      <c r="GS11" s="119"/>
      <c r="GT11" s="119"/>
      <c r="GU11" s="119"/>
      <c r="GV11" s="119"/>
      <c r="GW11" s="119"/>
      <c r="GX11" s="119"/>
      <c r="GY11" s="119"/>
      <c r="GZ11" s="119"/>
      <c r="HA11" s="119"/>
      <c r="HB11" s="119"/>
      <c r="HC11" s="119"/>
      <c r="HD11" s="119"/>
      <c r="HE11" s="119"/>
      <c r="HF11" s="119"/>
      <c r="HG11" s="119"/>
      <c r="HH11" s="119"/>
      <c r="HI11" s="119"/>
      <c r="HJ11" s="119"/>
      <c r="HK11" s="119"/>
      <c r="HL11" s="119"/>
      <c r="HM11" s="119"/>
      <c r="HN11" s="119"/>
      <c r="HO11" s="119"/>
      <c r="HP11" s="119"/>
      <c r="HQ11" s="119"/>
      <c r="HR11" s="119"/>
      <c r="HS11" s="119"/>
      <c r="HT11" s="119"/>
      <c r="HU11" s="119"/>
      <c r="HV11" s="119"/>
      <c r="HW11" s="119"/>
      <c r="HX11" s="119"/>
      <c r="HY11" s="119"/>
      <c r="HZ11" s="119"/>
      <c r="IA11" s="119"/>
      <c r="IB11" s="119"/>
      <c r="IC11" s="119"/>
      <c r="ID11" s="119"/>
      <c r="IE11" s="119"/>
      <c r="IF11" s="119"/>
      <c r="IG11" s="119"/>
      <c r="IH11" s="119"/>
      <c r="II11" s="119"/>
      <c r="IJ11" s="119"/>
      <c r="IK11" s="119"/>
      <c r="IL11" s="119"/>
      <c r="IM11" s="119"/>
      <c r="IN11" s="119"/>
      <c r="IO11" s="119"/>
      <c r="IP11" s="119"/>
      <c r="IQ11" s="119"/>
      <c r="IR11" s="119"/>
      <c r="IS11" s="119"/>
      <c r="IT11" s="119"/>
      <c r="IU11" s="119"/>
      <c r="IV11" s="119"/>
      <c r="IW11" s="119"/>
      <c r="IX11" s="119"/>
      <c r="IY11" s="119"/>
      <c r="IZ11" s="119"/>
      <c r="JA11" s="119"/>
      <c r="JB11" s="119"/>
      <c r="JC11" s="119"/>
      <c r="JD11" s="119"/>
      <c r="JE11" s="119"/>
      <c r="JF11" s="119"/>
      <c r="JG11" s="119"/>
      <c r="JH11" s="119"/>
      <c r="JI11" s="119"/>
      <c r="JJ11" s="119"/>
      <c r="JK11" s="119"/>
      <c r="JL11" s="119"/>
      <c r="JM11" s="119"/>
      <c r="JN11" s="119"/>
      <c r="JO11" s="119"/>
      <c r="JP11" s="119"/>
      <c r="JQ11" s="119"/>
      <c r="JR11" s="119"/>
      <c r="JS11" s="119"/>
      <c r="JT11" s="119"/>
      <c r="JU11" s="119"/>
      <c r="JV11" s="119"/>
      <c r="JW11" s="119"/>
      <c r="JX11" s="119"/>
      <c r="JY11" s="119"/>
      <c r="JZ11" s="119"/>
      <c r="KA11" s="119"/>
      <c r="KB11" s="119"/>
      <c r="KC11" s="119"/>
      <c r="KD11" s="119"/>
      <c r="KE11" s="119"/>
      <c r="KF11" s="119"/>
      <c r="KG11" s="119"/>
      <c r="KH11" s="119"/>
      <c r="KI11" s="119"/>
      <c r="KJ11" s="119"/>
      <c r="KK11" s="119"/>
      <c r="KL11" s="119"/>
      <c r="KM11" s="119"/>
      <c r="KN11" s="119"/>
      <c r="KO11" s="119"/>
      <c r="KP11" s="119"/>
      <c r="KQ11" s="119"/>
      <c r="KR11" s="119"/>
      <c r="KS11" s="119"/>
      <c r="KT11" s="119"/>
      <c r="KU11" s="119"/>
      <c r="KV11" s="119"/>
      <c r="KW11" s="119"/>
      <c r="KX11" s="119"/>
      <c r="KY11" s="119"/>
      <c r="KZ11" s="119"/>
      <c r="LA11" s="119"/>
      <c r="LB11" s="119"/>
      <c r="LC11" s="119"/>
      <c r="LD11" s="119"/>
      <c r="LE11" s="119"/>
      <c r="LF11" s="119"/>
      <c r="LG11" s="119"/>
      <c r="LH11" s="119"/>
      <c r="LI11" s="119"/>
      <c r="LJ11" s="119"/>
      <c r="LK11" s="119"/>
      <c r="LL11" s="119"/>
      <c r="LM11" s="119"/>
      <c r="LN11" s="119"/>
      <c r="LO11" s="119"/>
      <c r="LP11" s="119"/>
      <c r="LQ11" s="119"/>
      <c r="LR11" s="119"/>
      <c r="LS11" s="119"/>
      <c r="LT11" s="119"/>
      <c r="LU11" s="119"/>
      <c r="LV11" s="119"/>
      <c r="LW11" s="119"/>
      <c r="LX11" s="119"/>
      <c r="LY11" s="119"/>
      <c r="LZ11" s="119"/>
      <c r="MA11" s="119"/>
      <c r="MB11" s="119"/>
      <c r="MC11" s="119"/>
      <c r="MD11" s="119"/>
      <c r="ME11" s="119"/>
      <c r="MF11" s="119"/>
      <c r="MG11" s="119"/>
      <c r="MH11" s="119"/>
      <c r="MI11" s="119"/>
      <c r="MJ11" s="119"/>
      <c r="MK11" s="119"/>
      <c r="ML11" s="119"/>
      <c r="MM11" s="119"/>
      <c r="MN11" s="119"/>
      <c r="MO11" s="119"/>
      <c r="MP11" s="119"/>
      <c r="MQ11" s="119"/>
      <c r="MR11" s="119"/>
      <c r="MS11" s="119"/>
      <c r="MT11" s="119"/>
      <c r="MU11" s="119"/>
      <c r="MV11" s="119"/>
      <c r="MW11" s="119"/>
      <c r="MX11" s="119"/>
      <c r="MY11" s="119"/>
      <c r="MZ11" s="119"/>
      <c r="NA11" s="119"/>
      <c r="NB11" s="119"/>
      <c r="NC11" s="119"/>
      <c r="ND11" s="119"/>
      <c r="NE11" s="119"/>
      <c r="NF11" s="119"/>
      <c r="NG11" s="119"/>
      <c r="NH11" s="119"/>
      <c r="NI11" s="119"/>
      <c r="NJ11" s="119"/>
      <c r="NK11" s="119"/>
      <c r="NL11" s="119"/>
      <c r="NM11" s="119"/>
      <c r="NN11" s="119"/>
      <c r="NO11" s="119"/>
      <c r="NP11" s="119"/>
      <c r="NQ11" s="119"/>
      <c r="NR11" s="119"/>
      <c r="NS11" s="119"/>
      <c r="NT11" s="119"/>
      <c r="NU11" s="119"/>
      <c r="NV11" s="119"/>
      <c r="NW11" s="119"/>
      <c r="NX11" s="119"/>
      <c r="NY11" s="119"/>
      <c r="NZ11" s="119"/>
      <c r="OA11" s="119"/>
      <c r="OB11" s="119"/>
      <c r="OC11" s="119"/>
      <c r="OD11" s="119"/>
      <c r="OE11" s="119"/>
      <c r="OF11" s="119"/>
      <c r="OG11" s="119"/>
      <c r="OH11" s="119"/>
      <c r="OI11" s="119"/>
      <c r="OJ11" s="119"/>
      <c r="OK11" s="119"/>
      <c r="OL11" s="119"/>
      <c r="OM11" s="119"/>
      <c r="ON11" s="119"/>
      <c r="OO11" s="119"/>
      <c r="OP11" s="119"/>
      <c r="OQ11" s="119"/>
      <c r="OR11" s="119"/>
      <c r="OS11" s="119"/>
      <c r="OT11" s="119"/>
      <c r="OU11" s="119"/>
      <c r="OV11" s="119"/>
      <c r="OW11" s="119"/>
      <c r="OX11" s="119"/>
      <c r="OY11" s="119"/>
      <c r="OZ11" s="119"/>
      <c r="PA11" s="119"/>
      <c r="PB11" s="119"/>
      <c r="PC11" s="119"/>
      <c r="PD11" s="119"/>
      <c r="PE11" s="119"/>
      <c r="PF11" s="119"/>
      <c r="PG11" s="119"/>
      <c r="PH11" s="119"/>
      <c r="PI11" s="119"/>
      <c r="PJ11" s="119"/>
      <c r="PK11" s="119"/>
      <c r="PL11" s="119"/>
      <c r="PM11" s="119"/>
      <c r="PN11" s="119"/>
      <c r="PO11" s="119"/>
      <c r="PP11" s="119"/>
      <c r="PQ11" s="119"/>
      <c r="PR11" s="119"/>
      <c r="PS11" s="119"/>
      <c r="PT11" s="119"/>
      <c r="PU11" s="119"/>
      <c r="PV11" s="119"/>
      <c r="PW11" s="119"/>
      <c r="PX11" s="119"/>
      <c r="PY11" s="119"/>
      <c r="PZ11" s="119"/>
      <c r="QA11" s="119"/>
      <c r="QB11" s="119"/>
      <c r="QC11" s="119"/>
      <c r="QD11" s="119"/>
      <c r="QE11" s="119"/>
      <c r="QF11" s="119"/>
      <c r="QG11" s="119"/>
      <c r="QH11" s="119"/>
      <c r="QI11" s="119"/>
      <c r="QJ11" s="119"/>
      <c r="QK11" s="119"/>
      <c r="QL11" s="119"/>
      <c r="QM11" s="119"/>
      <c r="QN11" s="119"/>
      <c r="QO11" s="119"/>
      <c r="QP11" s="119"/>
      <c r="QQ11" s="119"/>
      <c r="QR11" s="119"/>
      <c r="QS11" s="119"/>
      <c r="QT11" s="119"/>
      <c r="QU11" s="119"/>
      <c r="QV11" s="119"/>
      <c r="QW11" s="119"/>
      <c r="QX11" s="119"/>
      <c r="QY11" s="119"/>
      <c r="QZ11" s="119"/>
      <c r="RA11" s="119"/>
      <c r="RB11" s="119"/>
      <c r="RC11" s="119"/>
      <c r="RD11" s="119"/>
      <c r="RE11" s="119"/>
      <c r="RF11" s="119"/>
      <c r="RG11" s="119"/>
      <c r="RH11" s="119"/>
      <c r="RI11" s="119"/>
      <c r="RJ11" s="119"/>
      <c r="RK11" s="119"/>
    </row>
    <row r="12" spans="1:479" ht="12.75">
      <c r="A12" s="107" t="s">
        <v>5369</v>
      </c>
      <c r="B12" s="94" t="s">
        <v>5414</v>
      </c>
      <c r="C12" s="99" t="s">
        <v>2108</v>
      </c>
      <c r="D12" s="99" t="s">
        <v>5415</v>
      </c>
      <c r="E12" s="33" t="s">
        <v>5372</v>
      </c>
      <c r="F12" s="107"/>
      <c r="G12" s="96" t="s">
        <v>5416</v>
      </c>
      <c r="H12" s="138">
        <v>4000</v>
      </c>
      <c r="I12" s="103">
        <v>1200</v>
      </c>
      <c r="J12" s="107"/>
      <c r="K12" s="107"/>
      <c r="L12" s="277">
        <v>45105</v>
      </c>
      <c r="M12" s="879" t="s">
        <v>5417</v>
      </c>
      <c r="N12" s="92" t="s">
        <v>30</v>
      </c>
      <c r="O12" s="107" t="s">
        <v>5418</v>
      </c>
      <c r="P12" s="107" t="s">
        <v>369</v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  <c r="GB12" s="119"/>
      <c r="GC12" s="119"/>
      <c r="GD12" s="119"/>
      <c r="GE12" s="119"/>
      <c r="GF12" s="119"/>
      <c r="GG12" s="119"/>
      <c r="GH12" s="119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19"/>
      <c r="GX12" s="119"/>
      <c r="GY12" s="119"/>
      <c r="GZ12" s="119"/>
      <c r="HA12" s="119"/>
      <c r="HB12" s="119"/>
      <c r="HC12" s="119"/>
      <c r="HD12" s="119"/>
      <c r="HE12" s="119"/>
      <c r="HF12" s="119"/>
      <c r="HG12" s="119"/>
      <c r="HH12" s="119"/>
      <c r="HI12" s="119"/>
      <c r="HJ12" s="119"/>
      <c r="HK12" s="119"/>
      <c r="HL12" s="119"/>
      <c r="HM12" s="119"/>
      <c r="HN12" s="119"/>
      <c r="HO12" s="119"/>
      <c r="HP12" s="119"/>
      <c r="HQ12" s="119"/>
      <c r="HR12" s="119"/>
      <c r="HS12" s="119"/>
      <c r="HT12" s="119"/>
      <c r="HU12" s="119"/>
      <c r="HV12" s="119"/>
      <c r="HW12" s="119"/>
      <c r="HX12" s="119"/>
      <c r="HY12" s="119"/>
      <c r="HZ12" s="119"/>
      <c r="IA12" s="119"/>
      <c r="IB12" s="119"/>
      <c r="IC12" s="119"/>
      <c r="ID12" s="119"/>
      <c r="IE12" s="119"/>
      <c r="IF12" s="119"/>
      <c r="IG12" s="119"/>
      <c r="IH12" s="119"/>
      <c r="II12" s="119"/>
      <c r="IJ12" s="119"/>
      <c r="IK12" s="119"/>
      <c r="IL12" s="119"/>
      <c r="IM12" s="119"/>
      <c r="IN12" s="119"/>
      <c r="IO12" s="119"/>
      <c r="IP12" s="119"/>
      <c r="IQ12" s="119"/>
      <c r="IR12" s="119"/>
      <c r="IS12" s="119"/>
      <c r="IT12" s="119"/>
      <c r="IU12" s="119"/>
      <c r="IV12" s="119"/>
      <c r="IW12" s="119"/>
      <c r="IX12" s="119"/>
      <c r="IY12" s="119"/>
      <c r="IZ12" s="119"/>
      <c r="JA12" s="119"/>
      <c r="JB12" s="119"/>
      <c r="JC12" s="119"/>
      <c r="JD12" s="119"/>
      <c r="JE12" s="119"/>
      <c r="JF12" s="119"/>
      <c r="JG12" s="119"/>
      <c r="JH12" s="119"/>
      <c r="JI12" s="119"/>
      <c r="JJ12" s="119"/>
      <c r="JK12" s="119"/>
      <c r="JL12" s="119"/>
      <c r="JM12" s="119"/>
      <c r="JN12" s="119"/>
      <c r="JO12" s="119"/>
      <c r="JP12" s="119"/>
      <c r="JQ12" s="119"/>
      <c r="JR12" s="119"/>
      <c r="JS12" s="119"/>
      <c r="JT12" s="119"/>
      <c r="JU12" s="119"/>
      <c r="JV12" s="119"/>
      <c r="JW12" s="119"/>
      <c r="JX12" s="119"/>
      <c r="JY12" s="119"/>
      <c r="JZ12" s="119"/>
      <c r="KA12" s="119"/>
      <c r="KB12" s="119"/>
      <c r="KC12" s="119"/>
      <c r="KD12" s="119"/>
      <c r="KE12" s="119"/>
      <c r="KF12" s="119"/>
      <c r="KG12" s="119"/>
      <c r="KH12" s="119"/>
      <c r="KI12" s="119"/>
      <c r="KJ12" s="119"/>
      <c r="KK12" s="119"/>
      <c r="KL12" s="119"/>
      <c r="KM12" s="119"/>
      <c r="KN12" s="119"/>
      <c r="KO12" s="119"/>
      <c r="KP12" s="119"/>
      <c r="KQ12" s="119"/>
      <c r="KR12" s="119"/>
      <c r="KS12" s="119"/>
      <c r="KT12" s="119"/>
      <c r="KU12" s="119"/>
      <c r="KV12" s="119"/>
      <c r="KW12" s="119"/>
      <c r="KX12" s="119"/>
      <c r="KY12" s="119"/>
      <c r="KZ12" s="119"/>
      <c r="LA12" s="119"/>
      <c r="LB12" s="119"/>
      <c r="LC12" s="119"/>
      <c r="LD12" s="119"/>
      <c r="LE12" s="119"/>
      <c r="LF12" s="119"/>
      <c r="LG12" s="119"/>
      <c r="LH12" s="119"/>
      <c r="LI12" s="119"/>
      <c r="LJ12" s="119"/>
      <c r="LK12" s="119"/>
      <c r="LL12" s="119"/>
      <c r="LM12" s="119"/>
      <c r="LN12" s="119"/>
      <c r="LO12" s="119"/>
      <c r="LP12" s="119"/>
      <c r="LQ12" s="119"/>
      <c r="LR12" s="119"/>
      <c r="LS12" s="119"/>
      <c r="LT12" s="119"/>
      <c r="LU12" s="119"/>
      <c r="LV12" s="119"/>
      <c r="LW12" s="119"/>
      <c r="LX12" s="119"/>
      <c r="LY12" s="119"/>
      <c r="LZ12" s="119"/>
      <c r="MA12" s="119"/>
      <c r="MB12" s="119"/>
      <c r="MC12" s="119"/>
      <c r="MD12" s="119"/>
      <c r="ME12" s="119"/>
      <c r="MF12" s="119"/>
      <c r="MG12" s="119"/>
      <c r="MH12" s="119"/>
      <c r="MI12" s="119"/>
      <c r="MJ12" s="119"/>
      <c r="MK12" s="119"/>
      <c r="ML12" s="119"/>
      <c r="MM12" s="119"/>
      <c r="MN12" s="119"/>
      <c r="MO12" s="119"/>
      <c r="MP12" s="119"/>
      <c r="MQ12" s="119"/>
      <c r="MR12" s="119"/>
      <c r="MS12" s="119"/>
      <c r="MT12" s="119"/>
      <c r="MU12" s="119"/>
      <c r="MV12" s="119"/>
      <c r="MW12" s="119"/>
      <c r="MX12" s="119"/>
      <c r="MY12" s="119"/>
      <c r="MZ12" s="119"/>
      <c r="NA12" s="119"/>
      <c r="NB12" s="119"/>
      <c r="NC12" s="119"/>
      <c r="ND12" s="119"/>
      <c r="NE12" s="119"/>
      <c r="NF12" s="119"/>
      <c r="NG12" s="119"/>
      <c r="NH12" s="119"/>
      <c r="NI12" s="119"/>
      <c r="NJ12" s="119"/>
      <c r="NK12" s="119"/>
      <c r="NL12" s="119"/>
      <c r="NM12" s="119"/>
      <c r="NN12" s="119"/>
      <c r="NO12" s="119"/>
      <c r="NP12" s="119"/>
      <c r="NQ12" s="119"/>
      <c r="NR12" s="119"/>
      <c r="NS12" s="119"/>
      <c r="NT12" s="119"/>
      <c r="NU12" s="119"/>
      <c r="NV12" s="119"/>
      <c r="NW12" s="119"/>
      <c r="NX12" s="119"/>
      <c r="NY12" s="119"/>
      <c r="NZ12" s="119"/>
      <c r="OA12" s="119"/>
      <c r="OB12" s="119"/>
      <c r="OC12" s="119"/>
      <c r="OD12" s="119"/>
      <c r="OE12" s="119"/>
      <c r="OF12" s="119"/>
      <c r="OG12" s="119"/>
      <c r="OH12" s="119"/>
      <c r="OI12" s="119"/>
      <c r="OJ12" s="119"/>
      <c r="OK12" s="119"/>
      <c r="OL12" s="119"/>
      <c r="OM12" s="119"/>
      <c r="ON12" s="119"/>
      <c r="OO12" s="119"/>
      <c r="OP12" s="119"/>
      <c r="OQ12" s="119"/>
      <c r="OR12" s="119"/>
      <c r="OS12" s="119"/>
      <c r="OT12" s="119"/>
      <c r="OU12" s="119"/>
      <c r="OV12" s="119"/>
      <c r="OW12" s="119"/>
      <c r="OX12" s="119"/>
      <c r="OY12" s="119"/>
      <c r="OZ12" s="119"/>
      <c r="PA12" s="119"/>
      <c r="PB12" s="119"/>
      <c r="PC12" s="119"/>
      <c r="PD12" s="119"/>
      <c r="PE12" s="119"/>
      <c r="PF12" s="119"/>
      <c r="PG12" s="119"/>
      <c r="PH12" s="119"/>
      <c r="PI12" s="119"/>
      <c r="PJ12" s="119"/>
      <c r="PK12" s="119"/>
      <c r="PL12" s="119"/>
      <c r="PM12" s="119"/>
      <c r="PN12" s="119"/>
      <c r="PO12" s="119"/>
      <c r="PP12" s="119"/>
      <c r="PQ12" s="119"/>
      <c r="PR12" s="119"/>
      <c r="PS12" s="119"/>
      <c r="PT12" s="119"/>
      <c r="PU12" s="119"/>
      <c r="PV12" s="119"/>
      <c r="PW12" s="119"/>
      <c r="PX12" s="119"/>
      <c r="PY12" s="119"/>
      <c r="PZ12" s="119"/>
      <c r="QA12" s="119"/>
      <c r="QB12" s="119"/>
      <c r="QC12" s="119"/>
      <c r="QD12" s="119"/>
      <c r="QE12" s="119"/>
      <c r="QF12" s="119"/>
      <c r="QG12" s="119"/>
      <c r="QH12" s="119"/>
      <c r="QI12" s="119"/>
      <c r="QJ12" s="119"/>
      <c r="QK12" s="119"/>
      <c r="QL12" s="119"/>
      <c r="QM12" s="119"/>
      <c r="QN12" s="119"/>
      <c r="QO12" s="119"/>
      <c r="QP12" s="119"/>
      <c r="QQ12" s="119"/>
      <c r="QR12" s="119"/>
      <c r="QS12" s="119"/>
      <c r="QT12" s="119"/>
      <c r="QU12" s="119"/>
      <c r="QV12" s="119"/>
      <c r="QW12" s="119"/>
      <c r="QX12" s="119"/>
      <c r="QY12" s="119"/>
      <c r="QZ12" s="119"/>
      <c r="RA12" s="119"/>
      <c r="RB12" s="119"/>
      <c r="RC12" s="119"/>
      <c r="RD12" s="119"/>
      <c r="RE12" s="119"/>
      <c r="RF12" s="119"/>
      <c r="RG12" s="119"/>
      <c r="RH12" s="119"/>
      <c r="RI12" s="119"/>
      <c r="RJ12" s="119"/>
      <c r="RK12" s="119"/>
    </row>
    <row r="13" spans="1:479" ht="12.75">
      <c r="A13" s="107" t="s">
        <v>5369</v>
      </c>
      <c r="B13" s="94" t="s">
        <v>5419</v>
      </c>
      <c r="C13" s="99" t="s">
        <v>2108</v>
      </c>
      <c r="D13" s="99" t="s">
        <v>3223</v>
      </c>
      <c r="E13" s="33" t="s">
        <v>5372</v>
      </c>
      <c r="F13" s="107"/>
      <c r="G13" s="96" t="s">
        <v>5420</v>
      </c>
      <c r="H13" s="138">
        <v>4000</v>
      </c>
      <c r="I13" s="103">
        <v>1900</v>
      </c>
      <c r="J13" s="107"/>
      <c r="K13" s="107"/>
      <c r="L13" s="277">
        <v>45102</v>
      </c>
      <c r="M13" s="879" t="s">
        <v>5421</v>
      </c>
      <c r="N13" s="92" t="s">
        <v>30</v>
      </c>
      <c r="O13" s="107" t="s">
        <v>5422</v>
      </c>
      <c r="P13" s="107" t="s">
        <v>369</v>
      </c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19"/>
      <c r="EV13" s="119"/>
      <c r="EW13" s="119"/>
      <c r="EX13" s="119"/>
      <c r="EY13" s="119"/>
      <c r="EZ13" s="119"/>
      <c r="FA13" s="119"/>
      <c r="FB13" s="119"/>
      <c r="FC13" s="119"/>
      <c r="FD13" s="119"/>
      <c r="FE13" s="119"/>
      <c r="FF13" s="119"/>
      <c r="FG13" s="119"/>
      <c r="FH13" s="119"/>
      <c r="FI13" s="119"/>
      <c r="FJ13" s="119"/>
      <c r="FK13" s="119"/>
      <c r="FL13" s="119"/>
      <c r="FM13" s="119"/>
      <c r="FN13" s="119"/>
      <c r="FO13" s="119"/>
      <c r="FP13" s="119"/>
      <c r="FQ13" s="119"/>
      <c r="FR13" s="119"/>
      <c r="FS13" s="119"/>
      <c r="FT13" s="119"/>
      <c r="FU13" s="119"/>
      <c r="FV13" s="119"/>
      <c r="FW13" s="119"/>
      <c r="FX13" s="119"/>
      <c r="FY13" s="119"/>
      <c r="FZ13" s="119"/>
      <c r="GA13" s="119"/>
      <c r="GB13" s="119"/>
      <c r="GC13" s="119"/>
      <c r="GD13" s="119"/>
      <c r="GE13" s="119"/>
      <c r="GF13" s="119"/>
      <c r="GG13" s="119"/>
      <c r="GH13" s="119"/>
      <c r="GI13" s="119"/>
      <c r="GJ13" s="119"/>
      <c r="GK13" s="119"/>
      <c r="GL13" s="119"/>
      <c r="GM13" s="119"/>
      <c r="GN13" s="119"/>
      <c r="GO13" s="119"/>
      <c r="GP13" s="119"/>
      <c r="GQ13" s="119"/>
      <c r="GR13" s="119"/>
      <c r="GS13" s="119"/>
      <c r="GT13" s="119"/>
      <c r="GU13" s="119"/>
      <c r="GV13" s="119"/>
      <c r="GW13" s="119"/>
      <c r="GX13" s="119"/>
      <c r="GY13" s="119"/>
      <c r="GZ13" s="119"/>
      <c r="HA13" s="119"/>
      <c r="HB13" s="119"/>
      <c r="HC13" s="119"/>
      <c r="HD13" s="119"/>
      <c r="HE13" s="119"/>
      <c r="HF13" s="119"/>
      <c r="HG13" s="119"/>
      <c r="HH13" s="119"/>
      <c r="HI13" s="119"/>
      <c r="HJ13" s="119"/>
      <c r="HK13" s="119"/>
      <c r="HL13" s="119"/>
      <c r="HM13" s="119"/>
      <c r="HN13" s="119"/>
      <c r="HO13" s="119"/>
      <c r="HP13" s="119"/>
      <c r="HQ13" s="119"/>
      <c r="HR13" s="119"/>
      <c r="HS13" s="119"/>
      <c r="HT13" s="119"/>
      <c r="HU13" s="119"/>
      <c r="HV13" s="119"/>
      <c r="HW13" s="119"/>
      <c r="HX13" s="119"/>
      <c r="HY13" s="119"/>
      <c r="HZ13" s="119"/>
      <c r="IA13" s="119"/>
      <c r="IB13" s="119"/>
      <c r="IC13" s="119"/>
      <c r="ID13" s="119"/>
      <c r="IE13" s="119"/>
      <c r="IF13" s="119"/>
      <c r="IG13" s="119"/>
      <c r="IH13" s="119"/>
      <c r="II13" s="119"/>
      <c r="IJ13" s="119"/>
      <c r="IK13" s="119"/>
      <c r="IL13" s="119"/>
      <c r="IM13" s="119"/>
      <c r="IN13" s="119"/>
      <c r="IO13" s="119"/>
      <c r="IP13" s="119"/>
      <c r="IQ13" s="119"/>
      <c r="IR13" s="119"/>
      <c r="IS13" s="119"/>
      <c r="IT13" s="119"/>
      <c r="IU13" s="119"/>
      <c r="IV13" s="119"/>
      <c r="IW13" s="119"/>
      <c r="IX13" s="119"/>
      <c r="IY13" s="119"/>
      <c r="IZ13" s="119"/>
      <c r="JA13" s="119"/>
      <c r="JB13" s="119"/>
      <c r="JC13" s="119"/>
      <c r="JD13" s="119"/>
      <c r="JE13" s="119"/>
      <c r="JF13" s="119"/>
      <c r="JG13" s="119"/>
      <c r="JH13" s="119"/>
      <c r="JI13" s="119"/>
      <c r="JJ13" s="119"/>
      <c r="JK13" s="119"/>
      <c r="JL13" s="119"/>
      <c r="JM13" s="119"/>
      <c r="JN13" s="119"/>
      <c r="JO13" s="119"/>
      <c r="JP13" s="119"/>
      <c r="JQ13" s="119"/>
      <c r="JR13" s="119"/>
      <c r="JS13" s="119"/>
      <c r="JT13" s="119"/>
      <c r="JU13" s="119"/>
      <c r="JV13" s="119"/>
      <c r="JW13" s="119"/>
      <c r="JX13" s="119"/>
      <c r="JY13" s="119"/>
      <c r="JZ13" s="119"/>
      <c r="KA13" s="119"/>
      <c r="KB13" s="119"/>
      <c r="KC13" s="119"/>
      <c r="KD13" s="119"/>
      <c r="KE13" s="119"/>
      <c r="KF13" s="119"/>
      <c r="KG13" s="119"/>
      <c r="KH13" s="119"/>
      <c r="KI13" s="119"/>
      <c r="KJ13" s="119"/>
      <c r="KK13" s="119"/>
      <c r="KL13" s="119"/>
      <c r="KM13" s="119"/>
      <c r="KN13" s="119"/>
      <c r="KO13" s="119"/>
      <c r="KP13" s="119"/>
      <c r="KQ13" s="119"/>
      <c r="KR13" s="119"/>
      <c r="KS13" s="119"/>
      <c r="KT13" s="119"/>
      <c r="KU13" s="119"/>
      <c r="KV13" s="119"/>
      <c r="KW13" s="119"/>
      <c r="KX13" s="119"/>
      <c r="KY13" s="119"/>
      <c r="KZ13" s="119"/>
      <c r="LA13" s="119"/>
      <c r="LB13" s="119"/>
      <c r="LC13" s="119"/>
      <c r="LD13" s="119"/>
      <c r="LE13" s="119"/>
      <c r="LF13" s="119"/>
      <c r="LG13" s="119"/>
      <c r="LH13" s="119"/>
      <c r="LI13" s="119"/>
      <c r="LJ13" s="119"/>
      <c r="LK13" s="119"/>
      <c r="LL13" s="119"/>
      <c r="LM13" s="119"/>
      <c r="LN13" s="119"/>
      <c r="LO13" s="119"/>
      <c r="LP13" s="119"/>
      <c r="LQ13" s="119"/>
      <c r="LR13" s="119"/>
      <c r="LS13" s="119"/>
      <c r="LT13" s="119"/>
      <c r="LU13" s="119"/>
      <c r="LV13" s="119"/>
      <c r="LW13" s="119"/>
      <c r="LX13" s="119"/>
      <c r="LY13" s="119"/>
      <c r="LZ13" s="119"/>
      <c r="MA13" s="119"/>
      <c r="MB13" s="119"/>
      <c r="MC13" s="119"/>
      <c r="MD13" s="119"/>
      <c r="ME13" s="119"/>
      <c r="MF13" s="119"/>
      <c r="MG13" s="119"/>
      <c r="MH13" s="119"/>
      <c r="MI13" s="119"/>
      <c r="MJ13" s="119"/>
      <c r="MK13" s="119"/>
      <c r="ML13" s="119"/>
      <c r="MM13" s="119"/>
      <c r="MN13" s="119"/>
      <c r="MO13" s="119"/>
      <c r="MP13" s="119"/>
      <c r="MQ13" s="119"/>
      <c r="MR13" s="119"/>
      <c r="MS13" s="119"/>
      <c r="MT13" s="119"/>
      <c r="MU13" s="119"/>
      <c r="MV13" s="119"/>
      <c r="MW13" s="119"/>
      <c r="MX13" s="119"/>
      <c r="MY13" s="119"/>
      <c r="MZ13" s="119"/>
      <c r="NA13" s="119"/>
      <c r="NB13" s="119"/>
      <c r="NC13" s="119"/>
      <c r="ND13" s="119"/>
      <c r="NE13" s="119"/>
      <c r="NF13" s="119"/>
      <c r="NG13" s="119"/>
      <c r="NH13" s="119"/>
      <c r="NI13" s="119"/>
      <c r="NJ13" s="119"/>
      <c r="NK13" s="119"/>
      <c r="NL13" s="119"/>
      <c r="NM13" s="119"/>
      <c r="NN13" s="119"/>
      <c r="NO13" s="119"/>
      <c r="NP13" s="119"/>
      <c r="NQ13" s="119"/>
      <c r="NR13" s="119"/>
      <c r="NS13" s="119"/>
      <c r="NT13" s="119"/>
      <c r="NU13" s="119"/>
      <c r="NV13" s="119"/>
      <c r="NW13" s="119"/>
      <c r="NX13" s="119"/>
      <c r="NY13" s="119"/>
      <c r="NZ13" s="119"/>
      <c r="OA13" s="119"/>
      <c r="OB13" s="119"/>
      <c r="OC13" s="119"/>
      <c r="OD13" s="119"/>
      <c r="OE13" s="119"/>
      <c r="OF13" s="119"/>
      <c r="OG13" s="119"/>
      <c r="OH13" s="119"/>
      <c r="OI13" s="119"/>
      <c r="OJ13" s="119"/>
      <c r="OK13" s="119"/>
      <c r="OL13" s="119"/>
      <c r="OM13" s="119"/>
      <c r="ON13" s="119"/>
      <c r="OO13" s="119"/>
      <c r="OP13" s="119"/>
      <c r="OQ13" s="119"/>
      <c r="OR13" s="119"/>
      <c r="OS13" s="119"/>
      <c r="OT13" s="119"/>
      <c r="OU13" s="119"/>
      <c r="OV13" s="119"/>
      <c r="OW13" s="119"/>
      <c r="OX13" s="119"/>
      <c r="OY13" s="119"/>
      <c r="OZ13" s="119"/>
      <c r="PA13" s="119"/>
      <c r="PB13" s="119"/>
      <c r="PC13" s="119"/>
      <c r="PD13" s="119"/>
      <c r="PE13" s="119"/>
      <c r="PF13" s="119"/>
      <c r="PG13" s="119"/>
      <c r="PH13" s="119"/>
      <c r="PI13" s="119"/>
      <c r="PJ13" s="119"/>
      <c r="PK13" s="119"/>
      <c r="PL13" s="119"/>
      <c r="PM13" s="119"/>
      <c r="PN13" s="119"/>
      <c r="PO13" s="119"/>
      <c r="PP13" s="119"/>
      <c r="PQ13" s="119"/>
      <c r="PR13" s="119"/>
      <c r="PS13" s="119"/>
      <c r="PT13" s="119"/>
      <c r="PU13" s="119"/>
      <c r="PV13" s="119"/>
      <c r="PW13" s="119"/>
      <c r="PX13" s="119"/>
      <c r="PY13" s="119"/>
      <c r="PZ13" s="119"/>
      <c r="QA13" s="119"/>
      <c r="QB13" s="119"/>
      <c r="QC13" s="119"/>
      <c r="QD13" s="119"/>
      <c r="QE13" s="119"/>
      <c r="QF13" s="119"/>
      <c r="QG13" s="119"/>
      <c r="QH13" s="119"/>
      <c r="QI13" s="119"/>
      <c r="QJ13" s="119"/>
      <c r="QK13" s="119"/>
      <c r="QL13" s="119"/>
      <c r="QM13" s="119"/>
      <c r="QN13" s="119"/>
      <c r="QO13" s="119"/>
      <c r="QP13" s="119"/>
      <c r="QQ13" s="119"/>
      <c r="QR13" s="119"/>
      <c r="QS13" s="119"/>
      <c r="QT13" s="119"/>
      <c r="QU13" s="119"/>
      <c r="QV13" s="119"/>
      <c r="QW13" s="119"/>
      <c r="QX13" s="119"/>
      <c r="QY13" s="119"/>
      <c r="QZ13" s="119"/>
      <c r="RA13" s="119"/>
      <c r="RB13" s="119"/>
      <c r="RC13" s="119"/>
      <c r="RD13" s="119"/>
      <c r="RE13" s="119"/>
      <c r="RF13" s="119"/>
      <c r="RG13" s="119"/>
      <c r="RH13" s="119"/>
      <c r="RI13" s="119"/>
      <c r="RJ13" s="119"/>
      <c r="RK13" s="119"/>
    </row>
    <row r="14" spans="1:479" ht="12.75">
      <c r="A14" s="107" t="s">
        <v>5369</v>
      </c>
      <c r="B14" s="94" t="s">
        <v>5423</v>
      </c>
      <c r="C14" s="99" t="s">
        <v>5424</v>
      </c>
      <c r="D14" s="99" t="s">
        <v>3223</v>
      </c>
      <c r="E14" s="33" t="s">
        <v>5372</v>
      </c>
      <c r="F14" s="107"/>
      <c r="G14" s="96" t="s">
        <v>5425</v>
      </c>
      <c r="H14" s="138">
        <v>4500</v>
      </c>
      <c r="I14" s="103">
        <v>2000</v>
      </c>
      <c r="J14" s="107"/>
      <c r="K14" s="107"/>
      <c r="L14" s="277">
        <v>45103</v>
      </c>
      <c r="M14" s="879" t="s">
        <v>5426</v>
      </c>
      <c r="N14" s="92" t="s">
        <v>30</v>
      </c>
      <c r="O14" s="107" t="s">
        <v>5427</v>
      </c>
      <c r="P14" s="107" t="s">
        <v>369</v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19"/>
      <c r="EV14" s="119"/>
      <c r="EW14" s="119"/>
      <c r="EX14" s="119"/>
      <c r="EY14" s="119"/>
      <c r="EZ14" s="119"/>
      <c r="FA14" s="119"/>
      <c r="FB14" s="119"/>
      <c r="FC14" s="119"/>
      <c r="FD14" s="119"/>
      <c r="FE14" s="119"/>
      <c r="FF14" s="119"/>
      <c r="FG14" s="119"/>
      <c r="FH14" s="119"/>
      <c r="FI14" s="119"/>
      <c r="FJ14" s="119"/>
      <c r="FK14" s="119"/>
      <c r="FL14" s="119"/>
      <c r="FM14" s="119"/>
      <c r="FN14" s="119"/>
      <c r="FO14" s="119"/>
      <c r="FP14" s="119"/>
      <c r="FQ14" s="119"/>
      <c r="FR14" s="119"/>
      <c r="FS14" s="119"/>
      <c r="FT14" s="119"/>
      <c r="FU14" s="119"/>
      <c r="FV14" s="119"/>
      <c r="FW14" s="119"/>
      <c r="FX14" s="119"/>
      <c r="FY14" s="119"/>
      <c r="FZ14" s="119"/>
      <c r="GA14" s="119"/>
      <c r="GB14" s="119"/>
      <c r="GC14" s="119"/>
      <c r="GD14" s="119"/>
      <c r="GE14" s="119"/>
      <c r="GF14" s="119"/>
      <c r="GG14" s="119"/>
      <c r="GH14" s="119"/>
      <c r="GI14" s="119"/>
      <c r="GJ14" s="119"/>
      <c r="GK14" s="119"/>
      <c r="GL14" s="119"/>
      <c r="GM14" s="119"/>
      <c r="GN14" s="119"/>
      <c r="GO14" s="119"/>
      <c r="GP14" s="119"/>
      <c r="GQ14" s="119"/>
      <c r="GR14" s="119"/>
      <c r="GS14" s="119"/>
      <c r="GT14" s="119"/>
      <c r="GU14" s="119"/>
      <c r="GV14" s="119"/>
      <c r="GW14" s="119"/>
      <c r="GX14" s="119"/>
      <c r="GY14" s="119"/>
      <c r="GZ14" s="119"/>
      <c r="HA14" s="119"/>
      <c r="HB14" s="119"/>
      <c r="HC14" s="119"/>
      <c r="HD14" s="119"/>
      <c r="HE14" s="119"/>
      <c r="HF14" s="119"/>
      <c r="HG14" s="119"/>
      <c r="HH14" s="119"/>
      <c r="HI14" s="119"/>
      <c r="HJ14" s="119"/>
      <c r="HK14" s="119"/>
      <c r="HL14" s="119"/>
      <c r="HM14" s="119"/>
      <c r="HN14" s="119"/>
      <c r="HO14" s="119"/>
      <c r="HP14" s="119"/>
      <c r="HQ14" s="119"/>
      <c r="HR14" s="119"/>
      <c r="HS14" s="119"/>
      <c r="HT14" s="119"/>
      <c r="HU14" s="119"/>
      <c r="HV14" s="119"/>
      <c r="HW14" s="119"/>
      <c r="HX14" s="119"/>
      <c r="HY14" s="119"/>
      <c r="HZ14" s="119"/>
      <c r="IA14" s="119"/>
      <c r="IB14" s="119"/>
      <c r="IC14" s="119"/>
      <c r="ID14" s="119"/>
      <c r="IE14" s="119"/>
      <c r="IF14" s="119"/>
      <c r="IG14" s="119"/>
      <c r="IH14" s="119"/>
      <c r="II14" s="119"/>
      <c r="IJ14" s="119"/>
      <c r="IK14" s="119"/>
      <c r="IL14" s="119"/>
      <c r="IM14" s="119"/>
      <c r="IN14" s="119"/>
      <c r="IO14" s="119"/>
      <c r="IP14" s="119"/>
      <c r="IQ14" s="119"/>
      <c r="IR14" s="119"/>
      <c r="IS14" s="119"/>
      <c r="IT14" s="119"/>
      <c r="IU14" s="119"/>
      <c r="IV14" s="119"/>
      <c r="IW14" s="119"/>
      <c r="IX14" s="119"/>
      <c r="IY14" s="119"/>
      <c r="IZ14" s="119"/>
      <c r="JA14" s="119"/>
      <c r="JB14" s="119"/>
      <c r="JC14" s="119"/>
      <c r="JD14" s="119"/>
      <c r="JE14" s="119"/>
      <c r="JF14" s="119"/>
      <c r="JG14" s="119"/>
      <c r="JH14" s="119"/>
      <c r="JI14" s="119"/>
      <c r="JJ14" s="119"/>
      <c r="JK14" s="119"/>
      <c r="JL14" s="119"/>
      <c r="JM14" s="119"/>
      <c r="JN14" s="119"/>
      <c r="JO14" s="119"/>
      <c r="JP14" s="119"/>
      <c r="JQ14" s="119"/>
      <c r="JR14" s="119"/>
      <c r="JS14" s="119"/>
      <c r="JT14" s="119"/>
      <c r="JU14" s="119"/>
      <c r="JV14" s="119"/>
      <c r="JW14" s="119"/>
      <c r="JX14" s="119"/>
      <c r="JY14" s="119"/>
      <c r="JZ14" s="119"/>
      <c r="KA14" s="119"/>
      <c r="KB14" s="119"/>
      <c r="KC14" s="119"/>
      <c r="KD14" s="119"/>
      <c r="KE14" s="119"/>
      <c r="KF14" s="119"/>
      <c r="KG14" s="119"/>
      <c r="KH14" s="119"/>
      <c r="KI14" s="119"/>
      <c r="KJ14" s="119"/>
      <c r="KK14" s="119"/>
      <c r="KL14" s="119"/>
      <c r="KM14" s="119"/>
      <c r="KN14" s="119"/>
      <c r="KO14" s="119"/>
      <c r="KP14" s="119"/>
      <c r="KQ14" s="119"/>
      <c r="KR14" s="119"/>
      <c r="KS14" s="119"/>
      <c r="KT14" s="119"/>
      <c r="KU14" s="119"/>
      <c r="KV14" s="119"/>
      <c r="KW14" s="119"/>
      <c r="KX14" s="119"/>
      <c r="KY14" s="119"/>
      <c r="KZ14" s="119"/>
      <c r="LA14" s="119"/>
      <c r="LB14" s="119"/>
      <c r="LC14" s="119"/>
      <c r="LD14" s="119"/>
      <c r="LE14" s="119"/>
      <c r="LF14" s="119"/>
      <c r="LG14" s="119"/>
      <c r="LH14" s="119"/>
      <c r="LI14" s="119"/>
      <c r="LJ14" s="119"/>
      <c r="LK14" s="119"/>
      <c r="LL14" s="119"/>
      <c r="LM14" s="119"/>
      <c r="LN14" s="119"/>
      <c r="LO14" s="119"/>
      <c r="LP14" s="119"/>
      <c r="LQ14" s="119"/>
      <c r="LR14" s="119"/>
      <c r="LS14" s="119"/>
      <c r="LT14" s="119"/>
      <c r="LU14" s="119"/>
      <c r="LV14" s="119"/>
      <c r="LW14" s="119"/>
      <c r="LX14" s="119"/>
      <c r="LY14" s="119"/>
      <c r="LZ14" s="119"/>
      <c r="MA14" s="119"/>
      <c r="MB14" s="119"/>
      <c r="MC14" s="119"/>
      <c r="MD14" s="119"/>
      <c r="ME14" s="119"/>
      <c r="MF14" s="119"/>
      <c r="MG14" s="119"/>
      <c r="MH14" s="119"/>
      <c r="MI14" s="119"/>
      <c r="MJ14" s="119"/>
      <c r="MK14" s="119"/>
      <c r="ML14" s="119"/>
      <c r="MM14" s="119"/>
      <c r="MN14" s="119"/>
      <c r="MO14" s="119"/>
      <c r="MP14" s="119"/>
      <c r="MQ14" s="119"/>
      <c r="MR14" s="119"/>
      <c r="MS14" s="119"/>
      <c r="MT14" s="119"/>
      <c r="MU14" s="119"/>
      <c r="MV14" s="119"/>
      <c r="MW14" s="119"/>
      <c r="MX14" s="119"/>
      <c r="MY14" s="119"/>
      <c r="MZ14" s="119"/>
      <c r="NA14" s="119"/>
      <c r="NB14" s="119"/>
      <c r="NC14" s="119"/>
      <c r="ND14" s="119"/>
      <c r="NE14" s="119"/>
      <c r="NF14" s="119"/>
      <c r="NG14" s="119"/>
      <c r="NH14" s="119"/>
      <c r="NI14" s="119"/>
      <c r="NJ14" s="119"/>
      <c r="NK14" s="119"/>
      <c r="NL14" s="119"/>
      <c r="NM14" s="119"/>
      <c r="NN14" s="119"/>
      <c r="NO14" s="119"/>
      <c r="NP14" s="119"/>
      <c r="NQ14" s="119"/>
      <c r="NR14" s="119"/>
      <c r="NS14" s="119"/>
      <c r="NT14" s="119"/>
      <c r="NU14" s="119"/>
      <c r="NV14" s="119"/>
      <c r="NW14" s="119"/>
      <c r="NX14" s="119"/>
      <c r="NY14" s="119"/>
      <c r="NZ14" s="119"/>
      <c r="OA14" s="119"/>
      <c r="OB14" s="119"/>
      <c r="OC14" s="119"/>
      <c r="OD14" s="119"/>
      <c r="OE14" s="119"/>
      <c r="OF14" s="119"/>
      <c r="OG14" s="119"/>
      <c r="OH14" s="119"/>
      <c r="OI14" s="119"/>
      <c r="OJ14" s="119"/>
      <c r="OK14" s="119"/>
      <c r="OL14" s="119"/>
      <c r="OM14" s="119"/>
      <c r="ON14" s="119"/>
      <c r="OO14" s="119"/>
      <c r="OP14" s="119"/>
      <c r="OQ14" s="119"/>
      <c r="OR14" s="119"/>
      <c r="OS14" s="119"/>
      <c r="OT14" s="119"/>
      <c r="OU14" s="119"/>
      <c r="OV14" s="119"/>
      <c r="OW14" s="119"/>
      <c r="OX14" s="119"/>
      <c r="OY14" s="119"/>
      <c r="OZ14" s="119"/>
      <c r="PA14" s="119"/>
      <c r="PB14" s="119"/>
      <c r="PC14" s="119"/>
      <c r="PD14" s="119"/>
      <c r="PE14" s="119"/>
      <c r="PF14" s="119"/>
      <c r="PG14" s="119"/>
      <c r="PH14" s="119"/>
      <c r="PI14" s="119"/>
      <c r="PJ14" s="119"/>
      <c r="PK14" s="119"/>
      <c r="PL14" s="119"/>
      <c r="PM14" s="119"/>
      <c r="PN14" s="119"/>
      <c r="PO14" s="119"/>
      <c r="PP14" s="119"/>
      <c r="PQ14" s="119"/>
      <c r="PR14" s="119"/>
      <c r="PS14" s="119"/>
      <c r="PT14" s="119"/>
      <c r="PU14" s="119"/>
      <c r="PV14" s="119"/>
      <c r="PW14" s="119"/>
      <c r="PX14" s="119"/>
      <c r="PY14" s="119"/>
      <c r="PZ14" s="119"/>
      <c r="QA14" s="119"/>
      <c r="QB14" s="119"/>
      <c r="QC14" s="119"/>
      <c r="QD14" s="119"/>
      <c r="QE14" s="119"/>
      <c r="QF14" s="119"/>
      <c r="QG14" s="119"/>
      <c r="QH14" s="119"/>
      <c r="QI14" s="119"/>
      <c r="QJ14" s="119"/>
      <c r="QK14" s="119"/>
      <c r="QL14" s="119"/>
      <c r="QM14" s="119"/>
      <c r="QN14" s="119"/>
      <c r="QO14" s="119"/>
      <c r="QP14" s="119"/>
      <c r="QQ14" s="119"/>
      <c r="QR14" s="119"/>
      <c r="QS14" s="119"/>
      <c r="QT14" s="119"/>
      <c r="QU14" s="119"/>
      <c r="QV14" s="119"/>
      <c r="QW14" s="119"/>
      <c r="QX14" s="119"/>
      <c r="QY14" s="119"/>
      <c r="QZ14" s="119"/>
      <c r="RA14" s="119"/>
      <c r="RB14" s="119"/>
      <c r="RC14" s="119"/>
      <c r="RD14" s="119"/>
      <c r="RE14" s="119"/>
      <c r="RF14" s="119"/>
      <c r="RG14" s="119"/>
      <c r="RH14" s="119"/>
      <c r="RI14" s="119"/>
      <c r="RJ14" s="119"/>
      <c r="RK14" s="119"/>
    </row>
    <row r="15" spans="1:479" ht="12.75">
      <c r="A15" s="107" t="s">
        <v>5369</v>
      </c>
      <c r="B15" s="94" t="s">
        <v>5428</v>
      </c>
      <c r="C15" s="99" t="s">
        <v>2108</v>
      </c>
      <c r="D15" s="99" t="s">
        <v>3223</v>
      </c>
      <c r="E15" s="33" t="s">
        <v>5372</v>
      </c>
      <c r="F15" s="107"/>
      <c r="G15" s="96" t="s">
        <v>5429</v>
      </c>
      <c r="H15" s="138">
        <v>5000</v>
      </c>
      <c r="I15" s="103">
        <v>3000</v>
      </c>
      <c r="J15" s="107"/>
      <c r="K15" s="107"/>
      <c r="L15" s="277">
        <v>45103</v>
      </c>
      <c r="M15" s="879" t="s">
        <v>5430</v>
      </c>
      <c r="N15" s="92" t="s">
        <v>30</v>
      </c>
      <c r="O15" s="107" t="s">
        <v>5431</v>
      </c>
      <c r="P15" s="107" t="s">
        <v>369</v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  <c r="GB15" s="119"/>
      <c r="GC15" s="119"/>
      <c r="GD15" s="119"/>
      <c r="GE15" s="119"/>
      <c r="GF15" s="119"/>
      <c r="GG15" s="119"/>
      <c r="GH15" s="119"/>
      <c r="GI15" s="119"/>
      <c r="GJ15" s="119"/>
      <c r="GK15" s="119"/>
      <c r="GL15" s="119"/>
      <c r="GM15" s="119"/>
      <c r="GN15" s="119"/>
      <c r="GO15" s="119"/>
      <c r="GP15" s="119"/>
      <c r="GQ15" s="119"/>
      <c r="GR15" s="119"/>
      <c r="GS15" s="119"/>
      <c r="GT15" s="119"/>
      <c r="GU15" s="119"/>
      <c r="GV15" s="119"/>
      <c r="GW15" s="119"/>
      <c r="GX15" s="119"/>
      <c r="GY15" s="119"/>
      <c r="GZ15" s="119"/>
      <c r="HA15" s="119"/>
      <c r="HB15" s="119"/>
      <c r="HC15" s="119"/>
      <c r="HD15" s="119"/>
      <c r="HE15" s="119"/>
      <c r="HF15" s="119"/>
      <c r="HG15" s="119"/>
      <c r="HH15" s="119"/>
      <c r="HI15" s="119"/>
      <c r="HJ15" s="119"/>
      <c r="HK15" s="119"/>
      <c r="HL15" s="119"/>
      <c r="HM15" s="119"/>
      <c r="HN15" s="119"/>
      <c r="HO15" s="119"/>
      <c r="HP15" s="119"/>
      <c r="HQ15" s="119"/>
      <c r="HR15" s="119"/>
      <c r="HS15" s="119"/>
      <c r="HT15" s="119"/>
      <c r="HU15" s="119"/>
      <c r="HV15" s="119"/>
      <c r="HW15" s="119"/>
      <c r="HX15" s="119"/>
      <c r="HY15" s="119"/>
      <c r="HZ15" s="119"/>
      <c r="IA15" s="119"/>
      <c r="IB15" s="119"/>
      <c r="IC15" s="119"/>
      <c r="ID15" s="119"/>
      <c r="IE15" s="119"/>
      <c r="IF15" s="119"/>
      <c r="IG15" s="119"/>
      <c r="IH15" s="119"/>
      <c r="II15" s="119"/>
      <c r="IJ15" s="119"/>
      <c r="IK15" s="119"/>
      <c r="IL15" s="119"/>
      <c r="IM15" s="119"/>
      <c r="IN15" s="119"/>
      <c r="IO15" s="119"/>
      <c r="IP15" s="119"/>
      <c r="IQ15" s="119"/>
      <c r="IR15" s="119"/>
      <c r="IS15" s="119"/>
      <c r="IT15" s="119"/>
      <c r="IU15" s="119"/>
      <c r="IV15" s="119"/>
      <c r="IW15" s="119"/>
      <c r="IX15" s="119"/>
      <c r="IY15" s="119"/>
      <c r="IZ15" s="119"/>
      <c r="JA15" s="119"/>
      <c r="JB15" s="119"/>
      <c r="JC15" s="119"/>
      <c r="JD15" s="119"/>
      <c r="JE15" s="119"/>
      <c r="JF15" s="119"/>
      <c r="JG15" s="119"/>
      <c r="JH15" s="119"/>
      <c r="JI15" s="119"/>
      <c r="JJ15" s="119"/>
      <c r="JK15" s="119"/>
      <c r="JL15" s="119"/>
      <c r="JM15" s="119"/>
      <c r="JN15" s="119"/>
      <c r="JO15" s="119"/>
      <c r="JP15" s="119"/>
      <c r="JQ15" s="119"/>
      <c r="JR15" s="119"/>
      <c r="JS15" s="119"/>
      <c r="JT15" s="119"/>
      <c r="JU15" s="119"/>
      <c r="JV15" s="119"/>
      <c r="JW15" s="119"/>
      <c r="JX15" s="119"/>
      <c r="JY15" s="119"/>
      <c r="JZ15" s="119"/>
      <c r="KA15" s="119"/>
      <c r="KB15" s="119"/>
      <c r="KC15" s="119"/>
      <c r="KD15" s="119"/>
      <c r="KE15" s="119"/>
      <c r="KF15" s="119"/>
      <c r="KG15" s="119"/>
      <c r="KH15" s="119"/>
      <c r="KI15" s="119"/>
      <c r="KJ15" s="119"/>
      <c r="KK15" s="119"/>
      <c r="KL15" s="119"/>
      <c r="KM15" s="119"/>
      <c r="KN15" s="119"/>
      <c r="KO15" s="119"/>
      <c r="KP15" s="119"/>
      <c r="KQ15" s="119"/>
      <c r="KR15" s="119"/>
      <c r="KS15" s="119"/>
      <c r="KT15" s="119"/>
      <c r="KU15" s="119"/>
      <c r="KV15" s="119"/>
      <c r="KW15" s="119"/>
      <c r="KX15" s="119"/>
      <c r="KY15" s="119"/>
      <c r="KZ15" s="119"/>
      <c r="LA15" s="119"/>
      <c r="LB15" s="119"/>
      <c r="LC15" s="119"/>
      <c r="LD15" s="119"/>
      <c r="LE15" s="119"/>
      <c r="LF15" s="119"/>
      <c r="LG15" s="119"/>
      <c r="LH15" s="119"/>
      <c r="LI15" s="119"/>
      <c r="LJ15" s="119"/>
      <c r="LK15" s="119"/>
      <c r="LL15" s="119"/>
      <c r="LM15" s="119"/>
      <c r="LN15" s="119"/>
      <c r="LO15" s="119"/>
      <c r="LP15" s="119"/>
      <c r="LQ15" s="119"/>
      <c r="LR15" s="119"/>
      <c r="LS15" s="119"/>
      <c r="LT15" s="119"/>
      <c r="LU15" s="119"/>
      <c r="LV15" s="119"/>
      <c r="LW15" s="119"/>
      <c r="LX15" s="119"/>
      <c r="LY15" s="119"/>
      <c r="LZ15" s="119"/>
      <c r="MA15" s="119"/>
      <c r="MB15" s="119"/>
      <c r="MC15" s="119"/>
      <c r="MD15" s="119"/>
      <c r="ME15" s="119"/>
      <c r="MF15" s="119"/>
      <c r="MG15" s="119"/>
      <c r="MH15" s="119"/>
      <c r="MI15" s="119"/>
      <c r="MJ15" s="119"/>
      <c r="MK15" s="119"/>
      <c r="ML15" s="119"/>
      <c r="MM15" s="119"/>
      <c r="MN15" s="119"/>
      <c r="MO15" s="119"/>
      <c r="MP15" s="119"/>
      <c r="MQ15" s="119"/>
      <c r="MR15" s="119"/>
      <c r="MS15" s="119"/>
      <c r="MT15" s="119"/>
      <c r="MU15" s="119"/>
      <c r="MV15" s="119"/>
      <c r="MW15" s="119"/>
      <c r="MX15" s="119"/>
      <c r="MY15" s="119"/>
      <c r="MZ15" s="119"/>
      <c r="NA15" s="119"/>
      <c r="NB15" s="119"/>
      <c r="NC15" s="119"/>
      <c r="ND15" s="119"/>
      <c r="NE15" s="119"/>
      <c r="NF15" s="119"/>
      <c r="NG15" s="119"/>
      <c r="NH15" s="119"/>
      <c r="NI15" s="119"/>
      <c r="NJ15" s="119"/>
      <c r="NK15" s="119"/>
      <c r="NL15" s="119"/>
      <c r="NM15" s="119"/>
      <c r="NN15" s="119"/>
      <c r="NO15" s="119"/>
      <c r="NP15" s="119"/>
      <c r="NQ15" s="119"/>
      <c r="NR15" s="119"/>
      <c r="NS15" s="119"/>
      <c r="NT15" s="119"/>
      <c r="NU15" s="119"/>
      <c r="NV15" s="119"/>
      <c r="NW15" s="119"/>
      <c r="NX15" s="119"/>
      <c r="NY15" s="119"/>
      <c r="NZ15" s="119"/>
      <c r="OA15" s="119"/>
      <c r="OB15" s="119"/>
      <c r="OC15" s="119"/>
      <c r="OD15" s="119"/>
      <c r="OE15" s="119"/>
      <c r="OF15" s="119"/>
      <c r="OG15" s="119"/>
      <c r="OH15" s="119"/>
      <c r="OI15" s="119"/>
      <c r="OJ15" s="119"/>
      <c r="OK15" s="119"/>
      <c r="OL15" s="119"/>
      <c r="OM15" s="119"/>
      <c r="ON15" s="119"/>
      <c r="OO15" s="119"/>
      <c r="OP15" s="119"/>
      <c r="OQ15" s="119"/>
      <c r="OR15" s="119"/>
      <c r="OS15" s="119"/>
      <c r="OT15" s="119"/>
      <c r="OU15" s="119"/>
      <c r="OV15" s="119"/>
      <c r="OW15" s="119"/>
      <c r="OX15" s="119"/>
      <c r="OY15" s="119"/>
      <c r="OZ15" s="119"/>
      <c r="PA15" s="119"/>
      <c r="PB15" s="119"/>
      <c r="PC15" s="119"/>
      <c r="PD15" s="119"/>
      <c r="PE15" s="119"/>
      <c r="PF15" s="119"/>
      <c r="PG15" s="119"/>
      <c r="PH15" s="119"/>
      <c r="PI15" s="119"/>
      <c r="PJ15" s="119"/>
      <c r="PK15" s="119"/>
      <c r="PL15" s="119"/>
      <c r="PM15" s="119"/>
      <c r="PN15" s="119"/>
      <c r="PO15" s="119"/>
      <c r="PP15" s="119"/>
      <c r="PQ15" s="119"/>
      <c r="PR15" s="119"/>
      <c r="PS15" s="119"/>
      <c r="PT15" s="119"/>
      <c r="PU15" s="119"/>
      <c r="PV15" s="119"/>
      <c r="PW15" s="119"/>
      <c r="PX15" s="119"/>
      <c r="PY15" s="119"/>
      <c r="PZ15" s="119"/>
      <c r="QA15" s="119"/>
      <c r="QB15" s="119"/>
      <c r="QC15" s="119"/>
      <c r="QD15" s="119"/>
      <c r="QE15" s="119"/>
      <c r="QF15" s="119"/>
      <c r="QG15" s="119"/>
      <c r="QH15" s="119"/>
      <c r="QI15" s="119"/>
      <c r="QJ15" s="119"/>
      <c r="QK15" s="119"/>
      <c r="QL15" s="119"/>
      <c r="QM15" s="119"/>
      <c r="QN15" s="119"/>
      <c r="QO15" s="119"/>
      <c r="QP15" s="119"/>
      <c r="QQ15" s="119"/>
      <c r="QR15" s="119"/>
      <c r="QS15" s="119"/>
      <c r="QT15" s="119"/>
      <c r="QU15" s="119"/>
      <c r="QV15" s="119"/>
      <c r="QW15" s="119"/>
      <c r="QX15" s="119"/>
      <c r="QY15" s="119"/>
      <c r="QZ15" s="119"/>
      <c r="RA15" s="119"/>
      <c r="RB15" s="119"/>
      <c r="RC15" s="119"/>
      <c r="RD15" s="119"/>
      <c r="RE15" s="119"/>
      <c r="RF15" s="119"/>
      <c r="RG15" s="119"/>
      <c r="RH15" s="119"/>
      <c r="RI15" s="119"/>
      <c r="RJ15" s="119"/>
      <c r="RK15" s="119"/>
    </row>
    <row r="16" spans="1:479" ht="12.75">
      <c r="A16" s="107" t="s">
        <v>5369</v>
      </c>
      <c r="B16" s="94" t="s">
        <v>5432</v>
      </c>
      <c r="C16" s="99" t="s">
        <v>2108</v>
      </c>
      <c r="D16" s="99" t="s">
        <v>3223</v>
      </c>
      <c r="E16" s="33" t="s">
        <v>5372</v>
      </c>
      <c r="F16" s="107"/>
      <c r="G16" s="96" t="s">
        <v>5433</v>
      </c>
      <c r="H16" s="138">
        <v>4500</v>
      </c>
      <c r="I16" s="103">
        <v>2000</v>
      </c>
      <c r="J16" s="107"/>
      <c r="K16" s="107"/>
      <c r="L16" s="277">
        <v>45102</v>
      </c>
      <c r="M16" s="879" t="s">
        <v>5434</v>
      </c>
      <c r="N16" s="92" t="s">
        <v>30</v>
      </c>
      <c r="O16" s="107" t="s">
        <v>5435</v>
      </c>
      <c r="P16" s="107" t="s">
        <v>813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  <c r="GB16" s="119"/>
      <c r="GC16" s="119"/>
      <c r="GD16" s="119"/>
      <c r="GE16" s="119"/>
      <c r="GF16" s="119"/>
      <c r="GG16" s="119"/>
      <c r="GH16" s="119"/>
      <c r="GI16" s="119"/>
      <c r="GJ16" s="119"/>
      <c r="GK16" s="119"/>
      <c r="GL16" s="119"/>
      <c r="GM16" s="119"/>
      <c r="GN16" s="119"/>
      <c r="GO16" s="119"/>
      <c r="GP16" s="119"/>
      <c r="GQ16" s="119"/>
      <c r="GR16" s="119"/>
      <c r="GS16" s="119"/>
      <c r="GT16" s="119"/>
      <c r="GU16" s="119"/>
      <c r="GV16" s="119"/>
      <c r="GW16" s="119"/>
      <c r="GX16" s="119"/>
      <c r="GY16" s="119"/>
      <c r="GZ16" s="119"/>
      <c r="HA16" s="119"/>
      <c r="HB16" s="119"/>
      <c r="HC16" s="119"/>
      <c r="HD16" s="119"/>
      <c r="HE16" s="119"/>
      <c r="HF16" s="119"/>
      <c r="HG16" s="119"/>
      <c r="HH16" s="119"/>
      <c r="HI16" s="119"/>
      <c r="HJ16" s="119"/>
      <c r="HK16" s="119"/>
      <c r="HL16" s="119"/>
      <c r="HM16" s="119"/>
      <c r="HN16" s="119"/>
      <c r="HO16" s="119"/>
      <c r="HP16" s="119"/>
      <c r="HQ16" s="119"/>
      <c r="HR16" s="119"/>
      <c r="HS16" s="119"/>
      <c r="HT16" s="119"/>
      <c r="HU16" s="119"/>
      <c r="HV16" s="119"/>
      <c r="HW16" s="119"/>
      <c r="HX16" s="119"/>
      <c r="HY16" s="119"/>
      <c r="HZ16" s="119"/>
      <c r="IA16" s="119"/>
      <c r="IB16" s="119"/>
      <c r="IC16" s="119"/>
      <c r="ID16" s="119"/>
      <c r="IE16" s="119"/>
      <c r="IF16" s="119"/>
      <c r="IG16" s="119"/>
      <c r="IH16" s="119"/>
      <c r="II16" s="119"/>
      <c r="IJ16" s="119"/>
      <c r="IK16" s="119"/>
      <c r="IL16" s="119"/>
      <c r="IM16" s="119"/>
      <c r="IN16" s="119"/>
      <c r="IO16" s="119"/>
      <c r="IP16" s="119"/>
      <c r="IQ16" s="119"/>
      <c r="IR16" s="119"/>
      <c r="IS16" s="119"/>
      <c r="IT16" s="119"/>
      <c r="IU16" s="119"/>
      <c r="IV16" s="119"/>
      <c r="IW16" s="119"/>
      <c r="IX16" s="119"/>
      <c r="IY16" s="119"/>
      <c r="IZ16" s="119"/>
      <c r="JA16" s="119"/>
      <c r="JB16" s="119"/>
      <c r="JC16" s="119"/>
      <c r="JD16" s="119"/>
      <c r="JE16" s="119"/>
      <c r="JF16" s="119"/>
      <c r="JG16" s="119"/>
      <c r="JH16" s="119"/>
      <c r="JI16" s="119"/>
      <c r="JJ16" s="119"/>
      <c r="JK16" s="119"/>
      <c r="JL16" s="119"/>
      <c r="JM16" s="119"/>
      <c r="JN16" s="119"/>
      <c r="JO16" s="119"/>
      <c r="JP16" s="119"/>
      <c r="JQ16" s="119"/>
      <c r="JR16" s="119"/>
      <c r="JS16" s="119"/>
      <c r="JT16" s="119"/>
      <c r="JU16" s="119"/>
      <c r="JV16" s="119"/>
      <c r="JW16" s="119"/>
      <c r="JX16" s="119"/>
      <c r="JY16" s="119"/>
      <c r="JZ16" s="119"/>
      <c r="KA16" s="119"/>
      <c r="KB16" s="119"/>
      <c r="KC16" s="119"/>
      <c r="KD16" s="119"/>
      <c r="KE16" s="119"/>
      <c r="KF16" s="119"/>
      <c r="KG16" s="119"/>
      <c r="KH16" s="119"/>
      <c r="KI16" s="119"/>
      <c r="KJ16" s="119"/>
      <c r="KK16" s="119"/>
      <c r="KL16" s="119"/>
      <c r="KM16" s="119"/>
      <c r="KN16" s="119"/>
      <c r="KO16" s="119"/>
      <c r="KP16" s="119"/>
      <c r="KQ16" s="119"/>
      <c r="KR16" s="119"/>
      <c r="KS16" s="119"/>
      <c r="KT16" s="119"/>
      <c r="KU16" s="119"/>
      <c r="KV16" s="119"/>
      <c r="KW16" s="119"/>
      <c r="KX16" s="119"/>
      <c r="KY16" s="119"/>
      <c r="KZ16" s="119"/>
      <c r="LA16" s="119"/>
      <c r="LB16" s="119"/>
      <c r="LC16" s="119"/>
      <c r="LD16" s="119"/>
      <c r="LE16" s="119"/>
      <c r="LF16" s="119"/>
      <c r="LG16" s="119"/>
      <c r="LH16" s="119"/>
      <c r="LI16" s="119"/>
      <c r="LJ16" s="119"/>
      <c r="LK16" s="119"/>
      <c r="LL16" s="119"/>
      <c r="LM16" s="119"/>
      <c r="LN16" s="119"/>
      <c r="LO16" s="119"/>
      <c r="LP16" s="119"/>
      <c r="LQ16" s="119"/>
      <c r="LR16" s="119"/>
      <c r="LS16" s="119"/>
      <c r="LT16" s="119"/>
      <c r="LU16" s="119"/>
      <c r="LV16" s="119"/>
      <c r="LW16" s="119"/>
      <c r="LX16" s="119"/>
      <c r="LY16" s="119"/>
      <c r="LZ16" s="119"/>
      <c r="MA16" s="119"/>
      <c r="MB16" s="119"/>
      <c r="MC16" s="119"/>
      <c r="MD16" s="119"/>
      <c r="ME16" s="119"/>
      <c r="MF16" s="119"/>
      <c r="MG16" s="119"/>
      <c r="MH16" s="119"/>
      <c r="MI16" s="119"/>
      <c r="MJ16" s="119"/>
      <c r="MK16" s="119"/>
      <c r="ML16" s="119"/>
      <c r="MM16" s="119"/>
      <c r="MN16" s="119"/>
      <c r="MO16" s="119"/>
      <c r="MP16" s="119"/>
      <c r="MQ16" s="119"/>
      <c r="MR16" s="119"/>
      <c r="MS16" s="119"/>
      <c r="MT16" s="119"/>
      <c r="MU16" s="119"/>
      <c r="MV16" s="119"/>
      <c r="MW16" s="119"/>
      <c r="MX16" s="119"/>
      <c r="MY16" s="119"/>
      <c r="MZ16" s="119"/>
      <c r="NA16" s="119"/>
      <c r="NB16" s="119"/>
      <c r="NC16" s="119"/>
      <c r="ND16" s="119"/>
      <c r="NE16" s="119"/>
      <c r="NF16" s="119"/>
      <c r="NG16" s="119"/>
      <c r="NH16" s="119"/>
      <c r="NI16" s="119"/>
      <c r="NJ16" s="119"/>
      <c r="NK16" s="119"/>
      <c r="NL16" s="119"/>
      <c r="NM16" s="119"/>
      <c r="NN16" s="119"/>
      <c r="NO16" s="119"/>
      <c r="NP16" s="119"/>
      <c r="NQ16" s="119"/>
      <c r="NR16" s="119"/>
      <c r="NS16" s="119"/>
      <c r="NT16" s="119"/>
      <c r="NU16" s="119"/>
      <c r="NV16" s="119"/>
      <c r="NW16" s="119"/>
      <c r="NX16" s="119"/>
      <c r="NY16" s="119"/>
      <c r="NZ16" s="119"/>
      <c r="OA16" s="119"/>
      <c r="OB16" s="119"/>
      <c r="OC16" s="119"/>
      <c r="OD16" s="119"/>
      <c r="OE16" s="119"/>
      <c r="OF16" s="119"/>
      <c r="OG16" s="119"/>
      <c r="OH16" s="119"/>
      <c r="OI16" s="119"/>
      <c r="OJ16" s="119"/>
      <c r="OK16" s="119"/>
      <c r="OL16" s="119"/>
      <c r="OM16" s="119"/>
      <c r="ON16" s="119"/>
      <c r="OO16" s="119"/>
      <c r="OP16" s="119"/>
      <c r="OQ16" s="119"/>
      <c r="OR16" s="119"/>
      <c r="OS16" s="119"/>
      <c r="OT16" s="119"/>
      <c r="OU16" s="119"/>
      <c r="OV16" s="119"/>
      <c r="OW16" s="119"/>
      <c r="OX16" s="119"/>
      <c r="OY16" s="119"/>
      <c r="OZ16" s="119"/>
      <c r="PA16" s="119"/>
      <c r="PB16" s="119"/>
      <c r="PC16" s="119"/>
      <c r="PD16" s="119"/>
      <c r="PE16" s="119"/>
      <c r="PF16" s="119"/>
      <c r="PG16" s="119"/>
      <c r="PH16" s="119"/>
      <c r="PI16" s="119"/>
      <c r="PJ16" s="119"/>
      <c r="PK16" s="119"/>
      <c r="PL16" s="119"/>
      <c r="PM16" s="119"/>
      <c r="PN16" s="119"/>
      <c r="PO16" s="119"/>
      <c r="PP16" s="119"/>
      <c r="PQ16" s="119"/>
      <c r="PR16" s="119"/>
      <c r="PS16" s="119"/>
      <c r="PT16" s="119"/>
      <c r="PU16" s="119"/>
      <c r="PV16" s="119"/>
      <c r="PW16" s="119"/>
      <c r="PX16" s="119"/>
      <c r="PY16" s="119"/>
      <c r="PZ16" s="119"/>
      <c r="QA16" s="119"/>
      <c r="QB16" s="119"/>
      <c r="QC16" s="119"/>
      <c r="QD16" s="119"/>
      <c r="QE16" s="119"/>
      <c r="QF16" s="119"/>
      <c r="QG16" s="119"/>
      <c r="QH16" s="119"/>
      <c r="QI16" s="119"/>
      <c r="QJ16" s="119"/>
      <c r="QK16" s="119"/>
      <c r="QL16" s="119"/>
      <c r="QM16" s="119"/>
      <c r="QN16" s="119"/>
      <c r="QO16" s="119"/>
      <c r="QP16" s="119"/>
      <c r="QQ16" s="119"/>
      <c r="QR16" s="119"/>
      <c r="QS16" s="119"/>
      <c r="QT16" s="119"/>
      <c r="QU16" s="119"/>
      <c r="QV16" s="119"/>
      <c r="QW16" s="119"/>
      <c r="QX16" s="119"/>
      <c r="QY16" s="119"/>
      <c r="QZ16" s="119"/>
      <c r="RA16" s="119"/>
      <c r="RB16" s="119"/>
      <c r="RC16" s="119"/>
      <c r="RD16" s="119"/>
      <c r="RE16" s="119"/>
      <c r="RF16" s="119"/>
      <c r="RG16" s="119"/>
      <c r="RH16" s="119"/>
      <c r="RI16" s="119"/>
      <c r="RJ16" s="119"/>
      <c r="RK16" s="119"/>
    </row>
    <row r="17" spans="1:479" ht="12.75">
      <c r="A17" s="107" t="s">
        <v>5369</v>
      </c>
      <c r="B17" s="94" t="s">
        <v>5436</v>
      </c>
      <c r="C17" s="99" t="s">
        <v>5437</v>
      </c>
      <c r="D17" s="95" t="s">
        <v>3223</v>
      </c>
      <c r="E17" s="33" t="s">
        <v>5372</v>
      </c>
      <c r="F17" s="107"/>
      <c r="G17" s="880" t="s">
        <v>5438</v>
      </c>
      <c r="H17" s="138">
        <v>4500</v>
      </c>
      <c r="I17" s="103">
        <v>2000</v>
      </c>
      <c r="J17" s="107"/>
      <c r="K17" s="107"/>
      <c r="L17" s="277">
        <v>45104</v>
      </c>
      <c r="M17" s="879" t="s">
        <v>5439</v>
      </c>
      <c r="N17" s="92" t="s">
        <v>30</v>
      </c>
      <c r="O17" s="107" t="s">
        <v>5440</v>
      </c>
      <c r="P17" s="107" t="s">
        <v>813</v>
      </c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  <c r="ET17" s="119"/>
      <c r="EU17" s="119"/>
      <c r="EV17" s="119"/>
      <c r="EW17" s="119"/>
      <c r="EX17" s="119"/>
      <c r="EY17" s="119"/>
      <c r="EZ17" s="119"/>
      <c r="FA17" s="119"/>
      <c r="FB17" s="119"/>
      <c r="FC17" s="119"/>
      <c r="FD17" s="119"/>
      <c r="FE17" s="119"/>
      <c r="FF17" s="119"/>
      <c r="FG17" s="119"/>
      <c r="FH17" s="119"/>
      <c r="FI17" s="119"/>
      <c r="FJ17" s="119"/>
      <c r="FK17" s="119"/>
      <c r="FL17" s="119"/>
      <c r="FM17" s="119"/>
      <c r="FN17" s="119"/>
      <c r="FO17" s="119"/>
      <c r="FP17" s="119"/>
      <c r="FQ17" s="119"/>
      <c r="FR17" s="119"/>
      <c r="FS17" s="119"/>
      <c r="FT17" s="119"/>
      <c r="FU17" s="119"/>
      <c r="FV17" s="119"/>
      <c r="FW17" s="119"/>
      <c r="FX17" s="119"/>
      <c r="FY17" s="119"/>
      <c r="FZ17" s="119"/>
      <c r="GA17" s="119"/>
      <c r="GB17" s="119"/>
      <c r="GC17" s="119"/>
      <c r="GD17" s="119"/>
      <c r="GE17" s="119"/>
      <c r="GF17" s="119"/>
      <c r="GG17" s="119"/>
      <c r="GH17" s="119"/>
      <c r="GI17" s="119"/>
      <c r="GJ17" s="119"/>
      <c r="GK17" s="119"/>
      <c r="GL17" s="119"/>
      <c r="GM17" s="119"/>
      <c r="GN17" s="119"/>
      <c r="GO17" s="119"/>
      <c r="GP17" s="119"/>
      <c r="GQ17" s="119"/>
      <c r="GR17" s="119"/>
      <c r="GS17" s="119"/>
      <c r="GT17" s="119"/>
      <c r="GU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HM17" s="119"/>
      <c r="HN17" s="119"/>
      <c r="HO17" s="119"/>
      <c r="HP17" s="119"/>
      <c r="HQ17" s="119"/>
      <c r="HR17" s="119"/>
      <c r="HS17" s="119"/>
      <c r="HT17" s="119"/>
      <c r="HU17" s="119"/>
      <c r="HV17" s="119"/>
      <c r="HW17" s="119"/>
      <c r="HX17" s="119"/>
      <c r="HY17" s="119"/>
      <c r="HZ17" s="119"/>
      <c r="IA17" s="119"/>
      <c r="IB17" s="119"/>
      <c r="IC17" s="119"/>
      <c r="ID17" s="119"/>
      <c r="IE17" s="119"/>
      <c r="IF17" s="119"/>
      <c r="IG17" s="119"/>
      <c r="IH17" s="119"/>
      <c r="II17" s="119"/>
      <c r="IJ17" s="119"/>
      <c r="IK17" s="119"/>
      <c r="IL17" s="119"/>
      <c r="IM17" s="119"/>
      <c r="IN17" s="119"/>
      <c r="IO17" s="119"/>
      <c r="IP17" s="119"/>
      <c r="IQ17" s="119"/>
      <c r="IR17" s="119"/>
      <c r="IS17" s="119"/>
      <c r="IT17" s="119"/>
      <c r="IU17" s="119"/>
      <c r="IV17" s="119"/>
      <c r="IW17" s="119"/>
      <c r="IX17" s="119"/>
      <c r="IY17" s="119"/>
      <c r="IZ17" s="119"/>
      <c r="JA17" s="119"/>
      <c r="JB17" s="119"/>
      <c r="JC17" s="119"/>
      <c r="JD17" s="119"/>
      <c r="JE17" s="119"/>
      <c r="JF17" s="119"/>
      <c r="JG17" s="119"/>
      <c r="JH17" s="119"/>
      <c r="JI17" s="119"/>
      <c r="JJ17" s="119"/>
      <c r="JK17" s="119"/>
      <c r="JL17" s="119"/>
      <c r="JM17" s="119"/>
      <c r="JN17" s="119"/>
      <c r="JO17" s="119"/>
      <c r="JP17" s="119"/>
      <c r="JQ17" s="119"/>
      <c r="JR17" s="119"/>
      <c r="JS17" s="119"/>
      <c r="JT17" s="119"/>
      <c r="JU17" s="119"/>
      <c r="JV17" s="119"/>
      <c r="JW17" s="119"/>
      <c r="JX17" s="119"/>
      <c r="JY17" s="119"/>
      <c r="JZ17" s="119"/>
      <c r="KA17" s="119"/>
      <c r="KB17" s="119"/>
      <c r="KC17" s="119"/>
      <c r="KD17" s="119"/>
      <c r="KE17" s="119"/>
      <c r="KF17" s="119"/>
      <c r="KG17" s="119"/>
      <c r="KH17" s="119"/>
      <c r="KI17" s="119"/>
      <c r="KJ17" s="119"/>
      <c r="KK17" s="119"/>
      <c r="KL17" s="119"/>
      <c r="KM17" s="119"/>
      <c r="KN17" s="119"/>
      <c r="KO17" s="119"/>
      <c r="KP17" s="119"/>
      <c r="KQ17" s="119"/>
      <c r="KR17" s="119"/>
      <c r="KS17" s="119"/>
      <c r="KT17" s="119"/>
      <c r="KU17" s="119"/>
      <c r="KV17" s="119"/>
      <c r="KW17" s="119"/>
      <c r="KX17" s="119"/>
      <c r="KY17" s="119"/>
      <c r="KZ17" s="119"/>
      <c r="LA17" s="119"/>
      <c r="LB17" s="119"/>
      <c r="LC17" s="119"/>
      <c r="LD17" s="119"/>
      <c r="LE17" s="119"/>
      <c r="LF17" s="119"/>
      <c r="LG17" s="119"/>
      <c r="LH17" s="119"/>
      <c r="LI17" s="119"/>
      <c r="LJ17" s="119"/>
      <c r="LK17" s="119"/>
      <c r="LL17" s="119"/>
      <c r="LM17" s="119"/>
      <c r="LN17" s="119"/>
      <c r="LO17" s="119"/>
      <c r="LP17" s="119"/>
      <c r="LQ17" s="119"/>
      <c r="LR17" s="119"/>
      <c r="LS17" s="119"/>
      <c r="LT17" s="119"/>
      <c r="LU17" s="119"/>
      <c r="LV17" s="119"/>
      <c r="LW17" s="119"/>
      <c r="LX17" s="119"/>
      <c r="LY17" s="119"/>
      <c r="LZ17" s="119"/>
      <c r="MA17" s="119"/>
      <c r="MB17" s="119"/>
      <c r="MC17" s="119"/>
      <c r="MD17" s="119"/>
      <c r="ME17" s="119"/>
      <c r="MF17" s="119"/>
      <c r="MG17" s="119"/>
      <c r="MH17" s="119"/>
      <c r="MI17" s="119"/>
      <c r="MJ17" s="119"/>
      <c r="MK17" s="119"/>
      <c r="ML17" s="119"/>
      <c r="MM17" s="119"/>
      <c r="MN17" s="119"/>
      <c r="MO17" s="119"/>
      <c r="MP17" s="119"/>
      <c r="MQ17" s="119"/>
      <c r="MR17" s="119"/>
      <c r="MS17" s="119"/>
      <c r="MT17" s="119"/>
      <c r="MU17" s="119"/>
      <c r="MV17" s="119"/>
      <c r="MW17" s="119"/>
      <c r="MX17" s="119"/>
      <c r="MY17" s="119"/>
      <c r="MZ17" s="119"/>
      <c r="NA17" s="119"/>
      <c r="NB17" s="119"/>
      <c r="NC17" s="119"/>
      <c r="ND17" s="119"/>
      <c r="NE17" s="119"/>
      <c r="NF17" s="119"/>
      <c r="NG17" s="119"/>
      <c r="NH17" s="119"/>
      <c r="NI17" s="119"/>
      <c r="NJ17" s="119"/>
      <c r="NK17" s="119"/>
      <c r="NL17" s="119"/>
      <c r="NM17" s="119"/>
      <c r="NN17" s="119"/>
      <c r="NO17" s="119"/>
      <c r="NP17" s="119"/>
      <c r="NQ17" s="119"/>
      <c r="NR17" s="119"/>
      <c r="NS17" s="119"/>
      <c r="NT17" s="119"/>
      <c r="NU17" s="119"/>
      <c r="NV17" s="119"/>
      <c r="NW17" s="119"/>
      <c r="NX17" s="119"/>
      <c r="NY17" s="119"/>
      <c r="NZ17" s="119"/>
      <c r="OA17" s="119"/>
      <c r="OB17" s="119"/>
      <c r="OC17" s="119"/>
      <c r="OD17" s="119"/>
      <c r="OE17" s="119"/>
      <c r="OF17" s="119"/>
      <c r="OG17" s="119"/>
      <c r="OH17" s="119"/>
      <c r="OI17" s="119"/>
      <c r="OJ17" s="119"/>
      <c r="OK17" s="119"/>
      <c r="OL17" s="119"/>
      <c r="OM17" s="119"/>
      <c r="ON17" s="119"/>
      <c r="OO17" s="119"/>
      <c r="OP17" s="119"/>
      <c r="OQ17" s="119"/>
      <c r="OR17" s="119"/>
      <c r="OS17" s="119"/>
      <c r="OT17" s="119"/>
      <c r="OU17" s="119"/>
      <c r="OV17" s="119"/>
      <c r="OW17" s="119"/>
      <c r="OX17" s="119"/>
      <c r="OY17" s="119"/>
      <c r="OZ17" s="119"/>
      <c r="PA17" s="119"/>
      <c r="PB17" s="119"/>
      <c r="PC17" s="119"/>
      <c r="PD17" s="119"/>
      <c r="PE17" s="119"/>
      <c r="PF17" s="119"/>
      <c r="PG17" s="119"/>
      <c r="PH17" s="119"/>
      <c r="PI17" s="119"/>
      <c r="PJ17" s="119"/>
      <c r="PK17" s="119"/>
      <c r="PL17" s="119"/>
      <c r="PM17" s="119"/>
      <c r="PN17" s="119"/>
      <c r="PO17" s="119"/>
      <c r="PP17" s="119"/>
      <c r="PQ17" s="119"/>
      <c r="PR17" s="119"/>
      <c r="PS17" s="119"/>
      <c r="PT17" s="119"/>
      <c r="PU17" s="119"/>
      <c r="PV17" s="119"/>
      <c r="PW17" s="119"/>
      <c r="PX17" s="119"/>
      <c r="PY17" s="119"/>
      <c r="PZ17" s="119"/>
      <c r="QA17" s="119"/>
      <c r="QB17" s="119"/>
      <c r="QC17" s="119"/>
      <c r="QD17" s="119"/>
      <c r="QE17" s="119"/>
      <c r="QF17" s="119"/>
      <c r="QG17" s="119"/>
      <c r="QH17" s="119"/>
      <c r="QI17" s="119"/>
      <c r="QJ17" s="119"/>
      <c r="QK17" s="119"/>
      <c r="QL17" s="119"/>
      <c r="QM17" s="119"/>
      <c r="QN17" s="119"/>
      <c r="QO17" s="119"/>
      <c r="QP17" s="119"/>
      <c r="QQ17" s="119"/>
      <c r="QR17" s="119"/>
      <c r="QS17" s="119"/>
      <c r="QT17" s="119"/>
      <c r="QU17" s="119"/>
      <c r="QV17" s="119"/>
      <c r="QW17" s="119"/>
      <c r="QX17" s="119"/>
      <c r="QY17" s="119"/>
      <c r="QZ17" s="119"/>
      <c r="RA17" s="119"/>
      <c r="RB17" s="119"/>
      <c r="RC17" s="119"/>
      <c r="RD17" s="119"/>
      <c r="RE17" s="119"/>
      <c r="RF17" s="119"/>
      <c r="RG17" s="119"/>
      <c r="RH17" s="119"/>
      <c r="RI17" s="119"/>
      <c r="RJ17" s="119"/>
      <c r="RK17" s="119"/>
    </row>
    <row r="18" spans="1:479" ht="12.75">
      <c r="A18" s="107" t="s">
        <v>5369</v>
      </c>
      <c r="B18" s="94" t="s">
        <v>5441</v>
      </c>
      <c r="C18" s="99" t="s">
        <v>5442</v>
      </c>
      <c r="D18" s="99" t="s">
        <v>5415</v>
      </c>
      <c r="E18" s="33" t="s">
        <v>5372</v>
      </c>
      <c r="F18" s="107"/>
      <c r="G18" s="246" t="s">
        <v>5443</v>
      </c>
      <c r="H18" s="138">
        <v>4000</v>
      </c>
      <c r="I18" s="103">
        <v>2500</v>
      </c>
      <c r="J18" s="107"/>
      <c r="K18" s="107"/>
      <c r="L18" s="277">
        <v>45101</v>
      </c>
      <c r="M18" s="878" t="s">
        <v>5444</v>
      </c>
      <c r="N18" s="92" t="s">
        <v>30</v>
      </c>
      <c r="O18" s="107" t="s">
        <v>5445</v>
      </c>
      <c r="P18" s="107" t="s">
        <v>369</v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  <c r="DO18" s="119"/>
      <c r="DP18" s="119"/>
      <c r="DQ18" s="119"/>
      <c r="DR18" s="119"/>
      <c r="DS18" s="119"/>
      <c r="DT18" s="119"/>
      <c r="DU18" s="119"/>
      <c r="DV18" s="119"/>
      <c r="DW18" s="119"/>
      <c r="DX18" s="119"/>
      <c r="DY18" s="119"/>
      <c r="DZ18" s="119"/>
      <c r="EA18" s="119"/>
      <c r="EB18" s="119"/>
      <c r="EC18" s="119"/>
      <c r="ED18" s="119"/>
      <c r="EE18" s="119"/>
      <c r="EF18" s="119"/>
      <c r="EG18" s="119"/>
      <c r="EH18" s="119"/>
      <c r="EI18" s="119"/>
      <c r="EJ18" s="119"/>
      <c r="EK18" s="119"/>
      <c r="EL18" s="119"/>
      <c r="EM18" s="119"/>
      <c r="EN18" s="119"/>
      <c r="EO18" s="119"/>
      <c r="EP18" s="119"/>
      <c r="EQ18" s="119"/>
      <c r="ER18" s="119"/>
      <c r="ES18" s="119"/>
      <c r="ET18" s="119"/>
      <c r="EU18" s="119"/>
      <c r="EV18" s="119"/>
      <c r="EW18" s="119"/>
      <c r="EX18" s="119"/>
      <c r="EY18" s="119"/>
      <c r="EZ18" s="119"/>
      <c r="FA18" s="119"/>
      <c r="FB18" s="119"/>
      <c r="FC18" s="119"/>
      <c r="FD18" s="119"/>
      <c r="FE18" s="119"/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19"/>
      <c r="GH18" s="119"/>
      <c r="GI18" s="119"/>
      <c r="GJ18" s="119"/>
      <c r="GK18" s="119"/>
      <c r="GL18" s="119"/>
      <c r="GM18" s="119"/>
      <c r="GN18" s="119"/>
      <c r="GO18" s="119"/>
      <c r="GP18" s="119"/>
      <c r="GQ18" s="119"/>
      <c r="GR18" s="119"/>
      <c r="GS18" s="119"/>
      <c r="GT18" s="119"/>
      <c r="GU18" s="119"/>
      <c r="GV18" s="119"/>
      <c r="GW18" s="119"/>
      <c r="GX18" s="119"/>
      <c r="GY18" s="119"/>
      <c r="GZ18" s="119"/>
      <c r="HA18" s="119"/>
      <c r="HB18" s="119"/>
      <c r="HC18" s="119"/>
      <c r="HD18" s="119"/>
      <c r="HE18" s="119"/>
      <c r="HF18" s="119"/>
      <c r="HG18" s="119"/>
      <c r="HH18" s="119"/>
      <c r="HI18" s="119"/>
      <c r="HJ18" s="119"/>
      <c r="HK18" s="119"/>
      <c r="HL18" s="119"/>
      <c r="HM18" s="119"/>
      <c r="HN18" s="119"/>
      <c r="HO18" s="119"/>
      <c r="HP18" s="119"/>
      <c r="HQ18" s="119"/>
      <c r="HR18" s="119"/>
      <c r="HS18" s="119"/>
      <c r="HT18" s="119"/>
      <c r="HU18" s="119"/>
      <c r="HV18" s="119"/>
      <c r="HW18" s="119"/>
      <c r="HX18" s="119"/>
      <c r="HY18" s="119"/>
      <c r="HZ18" s="119"/>
      <c r="IA18" s="119"/>
      <c r="IB18" s="119"/>
      <c r="IC18" s="119"/>
      <c r="ID18" s="119"/>
      <c r="IE18" s="119"/>
      <c r="IF18" s="119"/>
      <c r="IG18" s="119"/>
      <c r="IH18" s="119"/>
      <c r="II18" s="119"/>
      <c r="IJ18" s="119"/>
      <c r="IK18" s="119"/>
      <c r="IL18" s="119"/>
      <c r="IM18" s="119"/>
      <c r="IN18" s="119"/>
      <c r="IO18" s="119"/>
      <c r="IP18" s="119"/>
      <c r="IQ18" s="119"/>
      <c r="IR18" s="119"/>
      <c r="IS18" s="119"/>
      <c r="IT18" s="119"/>
      <c r="IU18" s="119"/>
      <c r="IV18" s="119"/>
      <c r="IW18" s="119"/>
      <c r="IX18" s="119"/>
      <c r="IY18" s="119"/>
      <c r="IZ18" s="119"/>
      <c r="JA18" s="119"/>
      <c r="JB18" s="119"/>
      <c r="JC18" s="119"/>
      <c r="JD18" s="119"/>
      <c r="JE18" s="119"/>
      <c r="JF18" s="119"/>
      <c r="JG18" s="119"/>
      <c r="JH18" s="119"/>
      <c r="JI18" s="119"/>
      <c r="JJ18" s="119"/>
      <c r="JK18" s="119"/>
      <c r="JL18" s="119"/>
      <c r="JM18" s="119"/>
      <c r="JN18" s="119"/>
      <c r="JO18" s="119"/>
      <c r="JP18" s="119"/>
      <c r="JQ18" s="119"/>
      <c r="JR18" s="119"/>
      <c r="JS18" s="119"/>
      <c r="JT18" s="119"/>
      <c r="JU18" s="119"/>
      <c r="JV18" s="119"/>
      <c r="JW18" s="119"/>
      <c r="JX18" s="119"/>
      <c r="JY18" s="119"/>
      <c r="JZ18" s="119"/>
      <c r="KA18" s="119"/>
      <c r="KB18" s="119"/>
      <c r="KC18" s="119"/>
      <c r="KD18" s="119"/>
      <c r="KE18" s="119"/>
      <c r="KF18" s="119"/>
      <c r="KG18" s="119"/>
      <c r="KH18" s="119"/>
      <c r="KI18" s="119"/>
      <c r="KJ18" s="119"/>
      <c r="KK18" s="119"/>
      <c r="KL18" s="119"/>
      <c r="KM18" s="119"/>
      <c r="KN18" s="119"/>
      <c r="KO18" s="119"/>
      <c r="KP18" s="119"/>
      <c r="KQ18" s="119"/>
      <c r="KR18" s="119"/>
      <c r="KS18" s="119"/>
      <c r="KT18" s="119"/>
      <c r="KU18" s="119"/>
      <c r="KV18" s="119"/>
      <c r="KW18" s="119"/>
      <c r="KX18" s="119"/>
      <c r="KY18" s="119"/>
      <c r="KZ18" s="119"/>
      <c r="LA18" s="119"/>
      <c r="LB18" s="119"/>
      <c r="LC18" s="119"/>
      <c r="LD18" s="119"/>
      <c r="LE18" s="119"/>
      <c r="LF18" s="119"/>
      <c r="LG18" s="119"/>
      <c r="LH18" s="119"/>
      <c r="LI18" s="119"/>
      <c r="LJ18" s="119"/>
      <c r="LK18" s="119"/>
      <c r="LL18" s="119"/>
      <c r="LM18" s="119"/>
      <c r="LN18" s="119"/>
      <c r="LO18" s="119"/>
      <c r="LP18" s="119"/>
      <c r="LQ18" s="119"/>
      <c r="LR18" s="119"/>
      <c r="LS18" s="119"/>
      <c r="LT18" s="119"/>
      <c r="LU18" s="119"/>
      <c r="LV18" s="119"/>
      <c r="LW18" s="119"/>
      <c r="LX18" s="119"/>
      <c r="LY18" s="119"/>
      <c r="LZ18" s="119"/>
      <c r="MA18" s="119"/>
      <c r="MB18" s="119"/>
      <c r="MC18" s="119"/>
      <c r="MD18" s="119"/>
      <c r="ME18" s="119"/>
      <c r="MF18" s="119"/>
      <c r="MG18" s="119"/>
      <c r="MH18" s="119"/>
      <c r="MI18" s="119"/>
      <c r="MJ18" s="119"/>
      <c r="MK18" s="119"/>
      <c r="ML18" s="119"/>
      <c r="MM18" s="119"/>
      <c r="MN18" s="119"/>
      <c r="MO18" s="119"/>
      <c r="MP18" s="119"/>
      <c r="MQ18" s="119"/>
      <c r="MR18" s="119"/>
      <c r="MS18" s="119"/>
      <c r="MT18" s="119"/>
      <c r="MU18" s="119"/>
      <c r="MV18" s="119"/>
      <c r="MW18" s="119"/>
      <c r="MX18" s="119"/>
      <c r="MY18" s="119"/>
      <c r="MZ18" s="119"/>
      <c r="NA18" s="119"/>
      <c r="NB18" s="119"/>
      <c r="NC18" s="119"/>
      <c r="ND18" s="119"/>
      <c r="NE18" s="119"/>
      <c r="NF18" s="119"/>
      <c r="NG18" s="119"/>
      <c r="NH18" s="119"/>
      <c r="NI18" s="119"/>
      <c r="NJ18" s="119"/>
      <c r="NK18" s="119"/>
      <c r="NL18" s="119"/>
      <c r="NM18" s="119"/>
      <c r="NN18" s="119"/>
      <c r="NO18" s="119"/>
      <c r="NP18" s="119"/>
      <c r="NQ18" s="119"/>
      <c r="NR18" s="119"/>
      <c r="NS18" s="119"/>
      <c r="NT18" s="119"/>
      <c r="NU18" s="119"/>
      <c r="NV18" s="119"/>
      <c r="NW18" s="119"/>
      <c r="NX18" s="119"/>
      <c r="NY18" s="119"/>
      <c r="NZ18" s="119"/>
      <c r="OA18" s="119"/>
      <c r="OB18" s="119"/>
      <c r="OC18" s="119"/>
      <c r="OD18" s="119"/>
      <c r="OE18" s="119"/>
      <c r="OF18" s="119"/>
      <c r="OG18" s="119"/>
      <c r="OH18" s="119"/>
      <c r="OI18" s="119"/>
      <c r="OJ18" s="119"/>
      <c r="OK18" s="119"/>
      <c r="OL18" s="119"/>
      <c r="OM18" s="119"/>
      <c r="ON18" s="119"/>
      <c r="OO18" s="119"/>
      <c r="OP18" s="119"/>
      <c r="OQ18" s="119"/>
      <c r="OR18" s="119"/>
      <c r="OS18" s="119"/>
      <c r="OT18" s="119"/>
      <c r="OU18" s="119"/>
      <c r="OV18" s="119"/>
      <c r="OW18" s="119"/>
      <c r="OX18" s="119"/>
      <c r="OY18" s="119"/>
      <c r="OZ18" s="119"/>
      <c r="PA18" s="119"/>
      <c r="PB18" s="119"/>
      <c r="PC18" s="119"/>
      <c r="PD18" s="119"/>
      <c r="PE18" s="119"/>
      <c r="PF18" s="119"/>
      <c r="PG18" s="119"/>
      <c r="PH18" s="119"/>
      <c r="PI18" s="119"/>
      <c r="PJ18" s="119"/>
      <c r="PK18" s="119"/>
      <c r="PL18" s="119"/>
      <c r="PM18" s="119"/>
      <c r="PN18" s="119"/>
      <c r="PO18" s="119"/>
      <c r="PP18" s="119"/>
      <c r="PQ18" s="119"/>
      <c r="PR18" s="119"/>
      <c r="PS18" s="119"/>
      <c r="PT18" s="119"/>
      <c r="PU18" s="119"/>
      <c r="PV18" s="119"/>
      <c r="PW18" s="119"/>
      <c r="PX18" s="119"/>
      <c r="PY18" s="119"/>
      <c r="PZ18" s="119"/>
      <c r="QA18" s="119"/>
      <c r="QB18" s="119"/>
      <c r="QC18" s="119"/>
      <c r="QD18" s="119"/>
      <c r="QE18" s="119"/>
      <c r="QF18" s="119"/>
      <c r="QG18" s="119"/>
      <c r="QH18" s="119"/>
      <c r="QI18" s="119"/>
      <c r="QJ18" s="119"/>
      <c r="QK18" s="119"/>
      <c r="QL18" s="119"/>
      <c r="QM18" s="119"/>
      <c r="QN18" s="119"/>
      <c r="QO18" s="119"/>
      <c r="QP18" s="119"/>
      <c r="QQ18" s="119"/>
      <c r="QR18" s="119"/>
      <c r="QS18" s="119"/>
      <c r="QT18" s="119"/>
      <c r="QU18" s="119"/>
      <c r="QV18" s="119"/>
      <c r="QW18" s="119"/>
      <c r="QX18" s="119"/>
      <c r="QY18" s="119"/>
      <c r="QZ18" s="119"/>
      <c r="RA18" s="119"/>
      <c r="RB18" s="119"/>
      <c r="RC18" s="119"/>
      <c r="RD18" s="119"/>
      <c r="RE18" s="119"/>
      <c r="RF18" s="119"/>
      <c r="RG18" s="119"/>
      <c r="RH18" s="119"/>
      <c r="RI18" s="119"/>
      <c r="RJ18" s="119"/>
      <c r="RK18" s="119"/>
    </row>
    <row r="19" spans="1:479" ht="12.75">
      <c r="A19" s="107" t="s">
        <v>5369</v>
      </c>
      <c r="B19" s="94" t="s">
        <v>5446</v>
      </c>
      <c r="C19" s="99" t="s">
        <v>5447</v>
      </c>
      <c r="D19" s="99" t="s">
        <v>3223</v>
      </c>
      <c r="E19" s="33" t="s">
        <v>5372</v>
      </c>
      <c r="F19" s="107"/>
      <c r="G19" s="96" t="s">
        <v>5448</v>
      </c>
      <c r="H19" s="138">
        <v>4000</v>
      </c>
      <c r="I19" s="103">
        <v>2000</v>
      </c>
      <c r="J19" s="107"/>
      <c r="K19" s="107"/>
      <c r="L19" s="277">
        <v>45103</v>
      </c>
      <c r="M19" s="879" t="s">
        <v>5449</v>
      </c>
      <c r="N19" s="92" t="s">
        <v>30</v>
      </c>
      <c r="O19" s="107" t="s">
        <v>5450</v>
      </c>
      <c r="P19" s="107" t="s">
        <v>369</v>
      </c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  <c r="DO19" s="119"/>
      <c r="DP19" s="119"/>
      <c r="DQ19" s="119"/>
      <c r="DR19" s="119"/>
      <c r="DS19" s="119"/>
      <c r="DT19" s="119"/>
      <c r="DU19" s="119"/>
      <c r="DV19" s="119"/>
      <c r="DW19" s="119"/>
      <c r="DX19" s="119"/>
      <c r="DY19" s="119"/>
      <c r="DZ19" s="119"/>
      <c r="EA19" s="119"/>
      <c r="EB19" s="119"/>
      <c r="EC19" s="119"/>
      <c r="ED19" s="119"/>
      <c r="EE19" s="119"/>
      <c r="EF19" s="119"/>
      <c r="EG19" s="119"/>
      <c r="EH19" s="119"/>
      <c r="EI19" s="119"/>
      <c r="EJ19" s="119"/>
      <c r="EK19" s="119"/>
      <c r="EL19" s="119"/>
      <c r="EM19" s="119"/>
      <c r="EN19" s="119"/>
      <c r="EO19" s="119"/>
      <c r="EP19" s="119"/>
      <c r="EQ19" s="119"/>
      <c r="ER19" s="119"/>
      <c r="ES19" s="119"/>
      <c r="ET19" s="119"/>
      <c r="EU19" s="119"/>
      <c r="EV19" s="119"/>
      <c r="EW19" s="119"/>
      <c r="EX19" s="119"/>
      <c r="EY19" s="119"/>
      <c r="EZ19" s="119"/>
      <c r="FA19" s="119"/>
      <c r="FB19" s="119"/>
      <c r="FC19" s="119"/>
      <c r="FD19" s="119"/>
      <c r="FE19" s="119"/>
      <c r="FF19" s="119"/>
      <c r="FG19" s="119"/>
      <c r="FH19" s="119"/>
      <c r="FI19" s="119"/>
      <c r="FJ19" s="119"/>
      <c r="FK19" s="119"/>
      <c r="FL19" s="119"/>
      <c r="FM19" s="119"/>
      <c r="FN19" s="119"/>
      <c r="FO19" s="119"/>
      <c r="FP19" s="119"/>
      <c r="FQ19" s="119"/>
      <c r="FR19" s="119"/>
      <c r="FS19" s="119"/>
      <c r="FT19" s="119"/>
      <c r="FU19" s="119"/>
      <c r="FV19" s="119"/>
      <c r="FW19" s="119"/>
      <c r="FX19" s="119"/>
      <c r="FY19" s="119"/>
      <c r="FZ19" s="119"/>
      <c r="GA19" s="119"/>
      <c r="GB19" s="119"/>
      <c r="GC19" s="119"/>
      <c r="GD19" s="119"/>
      <c r="GE19" s="119"/>
      <c r="GF19" s="119"/>
      <c r="GG19" s="119"/>
      <c r="GH19" s="119"/>
      <c r="GI19" s="119"/>
      <c r="GJ19" s="119"/>
      <c r="GK19" s="119"/>
      <c r="GL19" s="119"/>
      <c r="GM19" s="119"/>
      <c r="GN19" s="119"/>
      <c r="GO19" s="119"/>
      <c r="GP19" s="119"/>
      <c r="GQ19" s="119"/>
      <c r="GR19" s="119"/>
      <c r="GS19" s="119"/>
      <c r="GT19" s="119"/>
      <c r="GU19" s="119"/>
      <c r="GV19" s="119"/>
      <c r="GW19" s="119"/>
      <c r="GX19" s="119"/>
      <c r="GY19" s="119"/>
      <c r="GZ19" s="119"/>
      <c r="HA19" s="119"/>
      <c r="HB19" s="119"/>
      <c r="HC19" s="119"/>
      <c r="HD19" s="119"/>
      <c r="HE19" s="119"/>
      <c r="HF19" s="119"/>
      <c r="HG19" s="119"/>
      <c r="HH19" s="119"/>
      <c r="HI19" s="119"/>
      <c r="HJ19" s="119"/>
      <c r="HK19" s="119"/>
      <c r="HL19" s="119"/>
      <c r="HM19" s="119"/>
      <c r="HN19" s="119"/>
      <c r="HO19" s="119"/>
      <c r="HP19" s="119"/>
      <c r="HQ19" s="119"/>
      <c r="HR19" s="119"/>
      <c r="HS19" s="119"/>
      <c r="HT19" s="119"/>
      <c r="HU19" s="119"/>
      <c r="HV19" s="119"/>
      <c r="HW19" s="119"/>
      <c r="HX19" s="119"/>
      <c r="HY19" s="119"/>
      <c r="HZ19" s="119"/>
      <c r="IA19" s="119"/>
      <c r="IB19" s="119"/>
      <c r="IC19" s="119"/>
      <c r="ID19" s="119"/>
      <c r="IE19" s="119"/>
      <c r="IF19" s="119"/>
      <c r="IG19" s="119"/>
      <c r="IH19" s="119"/>
      <c r="II19" s="119"/>
      <c r="IJ19" s="119"/>
      <c r="IK19" s="119"/>
      <c r="IL19" s="119"/>
      <c r="IM19" s="119"/>
      <c r="IN19" s="119"/>
      <c r="IO19" s="119"/>
      <c r="IP19" s="119"/>
      <c r="IQ19" s="119"/>
      <c r="IR19" s="119"/>
      <c r="IS19" s="119"/>
      <c r="IT19" s="119"/>
      <c r="IU19" s="119"/>
      <c r="IV19" s="119"/>
      <c r="IW19" s="119"/>
      <c r="IX19" s="119"/>
      <c r="IY19" s="119"/>
      <c r="IZ19" s="119"/>
      <c r="JA19" s="119"/>
      <c r="JB19" s="119"/>
      <c r="JC19" s="119"/>
      <c r="JD19" s="119"/>
      <c r="JE19" s="119"/>
      <c r="JF19" s="119"/>
      <c r="JG19" s="119"/>
      <c r="JH19" s="119"/>
      <c r="JI19" s="119"/>
      <c r="JJ19" s="119"/>
      <c r="JK19" s="119"/>
      <c r="JL19" s="119"/>
      <c r="JM19" s="119"/>
      <c r="JN19" s="119"/>
      <c r="JO19" s="119"/>
      <c r="JP19" s="119"/>
      <c r="JQ19" s="119"/>
      <c r="JR19" s="119"/>
      <c r="JS19" s="119"/>
      <c r="JT19" s="119"/>
      <c r="JU19" s="119"/>
      <c r="JV19" s="119"/>
      <c r="JW19" s="119"/>
      <c r="JX19" s="119"/>
      <c r="JY19" s="119"/>
      <c r="JZ19" s="119"/>
      <c r="KA19" s="119"/>
      <c r="KB19" s="119"/>
      <c r="KC19" s="119"/>
      <c r="KD19" s="119"/>
      <c r="KE19" s="119"/>
      <c r="KF19" s="119"/>
      <c r="KG19" s="119"/>
      <c r="KH19" s="119"/>
      <c r="KI19" s="119"/>
      <c r="KJ19" s="119"/>
      <c r="KK19" s="119"/>
      <c r="KL19" s="119"/>
      <c r="KM19" s="119"/>
      <c r="KN19" s="119"/>
      <c r="KO19" s="119"/>
      <c r="KP19" s="119"/>
      <c r="KQ19" s="119"/>
      <c r="KR19" s="119"/>
      <c r="KS19" s="119"/>
      <c r="KT19" s="119"/>
      <c r="KU19" s="119"/>
      <c r="KV19" s="119"/>
      <c r="KW19" s="119"/>
      <c r="KX19" s="119"/>
      <c r="KY19" s="119"/>
      <c r="KZ19" s="119"/>
      <c r="LA19" s="119"/>
      <c r="LB19" s="119"/>
      <c r="LC19" s="119"/>
      <c r="LD19" s="119"/>
      <c r="LE19" s="119"/>
      <c r="LF19" s="119"/>
      <c r="LG19" s="119"/>
      <c r="LH19" s="119"/>
      <c r="LI19" s="119"/>
      <c r="LJ19" s="119"/>
      <c r="LK19" s="119"/>
      <c r="LL19" s="119"/>
      <c r="LM19" s="119"/>
      <c r="LN19" s="119"/>
      <c r="LO19" s="119"/>
      <c r="LP19" s="119"/>
      <c r="LQ19" s="119"/>
      <c r="LR19" s="119"/>
      <c r="LS19" s="119"/>
      <c r="LT19" s="119"/>
      <c r="LU19" s="119"/>
      <c r="LV19" s="119"/>
      <c r="LW19" s="119"/>
      <c r="LX19" s="119"/>
      <c r="LY19" s="119"/>
      <c r="LZ19" s="119"/>
      <c r="MA19" s="119"/>
      <c r="MB19" s="119"/>
      <c r="MC19" s="119"/>
      <c r="MD19" s="119"/>
      <c r="ME19" s="119"/>
      <c r="MF19" s="119"/>
      <c r="MG19" s="119"/>
      <c r="MH19" s="119"/>
      <c r="MI19" s="119"/>
      <c r="MJ19" s="119"/>
      <c r="MK19" s="119"/>
      <c r="ML19" s="119"/>
      <c r="MM19" s="119"/>
      <c r="MN19" s="119"/>
      <c r="MO19" s="119"/>
      <c r="MP19" s="119"/>
      <c r="MQ19" s="119"/>
      <c r="MR19" s="119"/>
      <c r="MS19" s="119"/>
      <c r="MT19" s="119"/>
      <c r="MU19" s="119"/>
      <c r="MV19" s="119"/>
      <c r="MW19" s="119"/>
      <c r="MX19" s="119"/>
      <c r="MY19" s="119"/>
      <c r="MZ19" s="119"/>
      <c r="NA19" s="119"/>
      <c r="NB19" s="119"/>
      <c r="NC19" s="119"/>
      <c r="ND19" s="119"/>
      <c r="NE19" s="119"/>
      <c r="NF19" s="119"/>
      <c r="NG19" s="119"/>
      <c r="NH19" s="119"/>
      <c r="NI19" s="119"/>
      <c r="NJ19" s="119"/>
      <c r="NK19" s="119"/>
      <c r="NL19" s="119"/>
      <c r="NM19" s="119"/>
      <c r="NN19" s="119"/>
      <c r="NO19" s="119"/>
      <c r="NP19" s="119"/>
      <c r="NQ19" s="119"/>
      <c r="NR19" s="119"/>
      <c r="NS19" s="119"/>
      <c r="NT19" s="119"/>
      <c r="NU19" s="119"/>
      <c r="NV19" s="119"/>
      <c r="NW19" s="119"/>
      <c r="NX19" s="119"/>
      <c r="NY19" s="119"/>
      <c r="NZ19" s="119"/>
      <c r="OA19" s="119"/>
      <c r="OB19" s="119"/>
      <c r="OC19" s="119"/>
      <c r="OD19" s="119"/>
      <c r="OE19" s="119"/>
      <c r="OF19" s="119"/>
      <c r="OG19" s="119"/>
      <c r="OH19" s="119"/>
      <c r="OI19" s="119"/>
      <c r="OJ19" s="119"/>
      <c r="OK19" s="119"/>
      <c r="OL19" s="119"/>
      <c r="OM19" s="119"/>
      <c r="ON19" s="119"/>
      <c r="OO19" s="119"/>
      <c r="OP19" s="119"/>
      <c r="OQ19" s="119"/>
      <c r="OR19" s="119"/>
      <c r="OS19" s="119"/>
      <c r="OT19" s="119"/>
      <c r="OU19" s="119"/>
      <c r="OV19" s="119"/>
      <c r="OW19" s="119"/>
      <c r="OX19" s="119"/>
      <c r="OY19" s="119"/>
      <c r="OZ19" s="119"/>
      <c r="PA19" s="119"/>
      <c r="PB19" s="119"/>
      <c r="PC19" s="119"/>
      <c r="PD19" s="119"/>
      <c r="PE19" s="119"/>
      <c r="PF19" s="119"/>
      <c r="PG19" s="119"/>
      <c r="PH19" s="119"/>
      <c r="PI19" s="119"/>
      <c r="PJ19" s="119"/>
      <c r="PK19" s="119"/>
      <c r="PL19" s="119"/>
      <c r="PM19" s="119"/>
      <c r="PN19" s="119"/>
      <c r="PO19" s="119"/>
      <c r="PP19" s="119"/>
      <c r="PQ19" s="119"/>
      <c r="PR19" s="119"/>
      <c r="PS19" s="119"/>
      <c r="PT19" s="119"/>
      <c r="PU19" s="119"/>
      <c r="PV19" s="119"/>
      <c r="PW19" s="119"/>
      <c r="PX19" s="119"/>
      <c r="PY19" s="119"/>
      <c r="PZ19" s="119"/>
      <c r="QA19" s="119"/>
      <c r="QB19" s="119"/>
      <c r="QC19" s="119"/>
      <c r="QD19" s="119"/>
      <c r="QE19" s="119"/>
      <c r="QF19" s="119"/>
      <c r="QG19" s="119"/>
      <c r="QH19" s="119"/>
      <c r="QI19" s="119"/>
      <c r="QJ19" s="119"/>
      <c r="QK19" s="119"/>
      <c r="QL19" s="119"/>
      <c r="QM19" s="119"/>
      <c r="QN19" s="119"/>
      <c r="QO19" s="119"/>
      <c r="QP19" s="119"/>
      <c r="QQ19" s="119"/>
      <c r="QR19" s="119"/>
      <c r="QS19" s="119"/>
      <c r="QT19" s="119"/>
      <c r="QU19" s="119"/>
      <c r="QV19" s="119"/>
      <c r="QW19" s="119"/>
      <c r="QX19" s="119"/>
      <c r="QY19" s="119"/>
      <c r="QZ19" s="119"/>
      <c r="RA19" s="119"/>
      <c r="RB19" s="119"/>
      <c r="RC19" s="119"/>
      <c r="RD19" s="119"/>
      <c r="RE19" s="119"/>
      <c r="RF19" s="119"/>
      <c r="RG19" s="119"/>
      <c r="RH19" s="119"/>
      <c r="RI19" s="119"/>
      <c r="RJ19" s="119"/>
      <c r="RK19" s="119"/>
    </row>
    <row r="20" spans="1:479" ht="12.75">
      <c r="A20" s="119" t="s">
        <v>5369</v>
      </c>
      <c r="B20" s="94" t="s">
        <v>5451</v>
      </c>
      <c r="C20" s="99" t="s">
        <v>5442</v>
      </c>
      <c r="D20" s="99" t="s">
        <v>3223</v>
      </c>
      <c r="E20" s="33" t="s">
        <v>5372</v>
      </c>
      <c r="F20" s="163"/>
      <c r="G20" s="250" t="s">
        <v>5452</v>
      </c>
      <c r="H20" s="138">
        <v>4000</v>
      </c>
      <c r="I20" s="163">
        <v>3000</v>
      </c>
      <c r="J20" s="163"/>
      <c r="K20" s="163"/>
      <c r="L20" s="189">
        <v>45103</v>
      </c>
      <c r="M20" s="881" t="s">
        <v>5421</v>
      </c>
      <c r="N20" s="92" t="s">
        <v>30</v>
      </c>
      <c r="O20" s="107" t="s">
        <v>5453</v>
      </c>
      <c r="P20" s="107" t="s">
        <v>369</v>
      </c>
      <c r="Q20" s="160"/>
      <c r="R20" s="160"/>
      <c r="S20" s="102"/>
      <c r="T20" s="102"/>
      <c r="U20" s="102" t="s">
        <v>343</v>
      </c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2"/>
      <c r="CV20" s="102"/>
      <c r="CW20" s="102"/>
      <c r="CX20" s="102"/>
      <c r="CY20" s="102"/>
      <c r="CZ20" s="102"/>
      <c r="DA20" s="102"/>
      <c r="DB20" s="102"/>
      <c r="DC20" s="102"/>
      <c r="DD20" s="102"/>
      <c r="DE20" s="102"/>
      <c r="DF20" s="102"/>
      <c r="DG20" s="102"/>
      <c r="DH20" s="102"/>
      <c r="DI20" s="102"/>
      <c r="DJ20" s="102"/>
      <c r="DK20" s="102"/>
      <c r="DL20" s="102"/>
      <c r="DM20" s="102"/>
      <c r="DN20" s="102"/>
      <c r="DO20" s="102"/>
      <c r="DP20" s="102"/>
      <c r="DQ20" s="102"/>
      <c r="DR20" s="102"/>
      <c r="DS20" s="102"/>
      <c r="DT20" s="102"/>
      <c r="DU20" s="102"/>
      <c r="DV20" s="102"/>
      <c r="DW20" s="102"/>
      <c r="DX20" s="102"/>
      <c r="DY20" s="102"/>
      <c r="DZ20" s="102"/>
      <c r="EA20" s="102"/>
      <c r="EB20" s="102"/>
      <c r="EC20" s="102"/>
      <c r="ED20" s="102"/>
      <c r="EE20" s="102"/>
      <c r="EF20" s="102"/>
      <c r="EG20" s="102"/>
      <c r="EH20" s="102"/>
      <c r="EI20" s="102"/>
      <c r="EJ20" s="102"/>
      <c r="EK20" s="102"/>
      <c r="EL20" s="102"/>
      <c r="EM20" s="102"/>
      <c r="EN20" s="102"/>
      <c r="EO20" s="102"/>
      <c r="EP20" s="102"/>
      <c r="EQ20" s="102"/>
      <c r="ER20" s="102"/>
      <c r="ES20" s="102"/>
      <c r="ET20" s="102"/>
      <c r="EU20" s="102"/>
      <c r="EV20" s="102"/>
      <c r="EW20" s="102"/>
      <c r="EX20" s="102"/>
      <c r="EY20" s="102"/>
      <c r="EZ20" s="102"/>
      <c r="FA20" s="102"/>
      <c r="FB20" s="102"/>
      <c r="FC20" s="102"/>
      <c r="FD20" s="102"/>
      <c r="FE20" s="102"/>
      <c r="FF20" s="102"/>
      <c r="FG20" s="102"/>
      <c r="FH20" s="102"/>
      <c r="FI20" s="102"/>
      <c r="FJ20" s="102"/>
      <c r="FK20" s="102"/>
      <c r="FL20" s="102"/>
      <c r="FM20" s="102"/>
      <c r="FN20" s="102"/>
      <c r="FO20" s="102"/>
      <c r="FP20" s="102"/>
      <c r="FQ20" s="102"/>
      <c r="FR20" s="102"/>
      <c r="FS20" s="102"/>
      <c r="FT20" s="102"/>
      <c r="FU20" s="102"/>
      <c r="FV20" s="102"/>
      <c r="FW20" s="102"/>
      <c r="FX20" s="102"/>
      <c r="FY20" s="102"/>
      <c r="FZ20" s="102"/>
      <c r="GA20" s="102"/>
      <c r="GB20" s="102"/>
      <c r="GC20" s="102"/>
      <c r="GD20" s="102"/>
      <c r="GE20" s="102"/>
      <c r="GF20" s="102"/>
      <c r="GG20" s="102"/>
      <c r="GH20" s="102"/>
      <c r="GI20" s="102"/>
      <c r="GJ20" s="102"/>
      <c r="GK20" s="102"/>
      <c r="GL20" s="102"/>
      <c r="GM20" s="102"/>
      <c r="GN20" s="102"/>
      <c r="GO20" s="102"/>
      <c r="GP20" s="102"/>
      <c r="GQ20" s="102"/>
      <c r="GR20" s="102"/>
      <c r="GS20" s="102"/>
      <c r="GT20" s="102"/>
      <c r="GU20" s="102"/>
      <c r="GV20" s="102"/>
      <c r="GW20" s="102"/>
      <c r="GX20" s="102"/>
      <c r="GY20" s="102"/>
      <c r="GZ20" s="102"/>
      <c r="HA20" s="102"/>
      <c r="HB20" s="102"/>
      <c r="HC20" s="102"/>
      <c r="HD20" s="102"/>
      <c r="HE20" s="102"/>
      <c r="HF20" s="102"/>
      <c r="HG20" s="102"/>
      <c r="HH20" s="102"/>
      <c r="HI20" s="102"/>
      <c r="HJ20" s="102"/>
      <c r="HK20" s="102"/>
      <c r="HL20" s="102"/>
      <c r="HM20" s="102"/>
      <c r="HN20" s="102"/>
      <c r="HO20" s="102"/>
      <c r="HP20" s="102"/>
      <c r="HQ20" s="102"/>
      <c r="HR20" s="102"/>
      <c r="HS20" s="102"/>
      <c r="HT20" s="102"/>
      <c r="HU20" s="102"/>
      <c r="HV20" s="102"/>
      <c r="HW20" s="102"/>
      <c r="HX20" s="102"/>
      <c r="HY20" s="102"/>
      <c r="HZ20" s="102"/>
      <c r="IA20" s="102"/>
      <c r="IB20" s="102"/>
      <c r="IC20" s="102"/>
      <c r="ID20" s="102"/>
      <c r="IE20" s="102"/>
      <c r="IF20" s="102"/>
      <c r="IG20" s="102"/>
      <c r="IH20" s="102"/>
      <c r="II20" s="102"/>
      <c r="IJ20" s="102"/>
      <c r="IK20" s="102"/>
      <c r="IL20" s="102"/>
      <c r="IM20" s="102"/>
      <c r="IN20" s="102"/>
      <c r="IO20" s="102"/>
      <c r="IP20" s="102"/>
      <c r="IQ20" s="102"/>
      <c r="IR20" s="102"/>
      <c r="IS20" s="102"/>
      <c r="IT20" s="102"/>
      <c r="IU20" s="102"/>
      <c r="IV20" s="102"/>
      <c r="IW20" s="102"/>
      <c r="IX20" s="102"/>
      <c r="IY20" s="102"/>
      <c r="IZ20" s="102"/>
      <c r="JA20" s="102"/>
      <c r="JB20" s="102"/>
      <c r="JC20" s="102"/>
      <c r="JD20" s="102"/>
      <c r="JE20" s="102"/>
      <c r="JF20" s="102"/>
      <c r="JG20" s="102"/>
      <c r="JH20" s="102"/>
      <c r="JI20" s="102"/>
      <c r="JJ20" s="102"/>
      <c r="JK20" s="102"/>
      <c r="JL20" s="102"/>
      <c r="JM20" s="102"/>
      <c r="JN20" s="102"/>
      <c r="JO20" s="102"/>
      <c r="JP20" s="102"/>
      <c r="JQ20" s="102"/>
      <c r="JR20" s="102"/>
      <c r="JS20" s="102"/>
      <c r="JT20" s="102"/>
      <c r="JU20" s="102"/>
      <c r="JV20" s="102"/>
      <c r="JW20" s="102"/>
      <c r="JX20" s="102"/>
      <c r="JY20" s="102"/>
      <c r="JZ20" s="102"/>
      <c r="KA20" s="102"/>
      <c r="KB20" s="102"/>
      <c r="KC20" s="102"/>
      <c r="KD20" s="102"/>
      <c r="KE20" s="102"/>
      <c r="KF20" s="102"/>
      <c r="KG20" s="102"/>
      <c r="KH20" s="102"/>
      <c r="KI20" s="102"/>
      <c r="KJ20" s="102"/>
      <c r="KK20" s="102"/>
      <c r="KL20" s="102"/>
      <c r="KM20" s="102"/>
      <c r="KN20" s="102"/>
      <c r="KO20" s="102"/>
      <c r="KP20" s="102"/>
      <c r="KQ20" s="102"/>
      <c r="KR20" s="102"/>
      <c r="KS20" s="102"/>
      <c r="KT20" s="102"/>
      <c r="KU20" s="102"/>
      <c r="KV20" s="102"/>
      <c r="KW20" s="102"/>
      <c r="KX20" s="102"/>
      <c r="KY20" s="102"/>
      <c r="KZ20" s="102"/>
      <c r="LA20" s="102"/>
      <c r="LB20" s="102"/>
      <c r="LC20" s="102"/>
      <c r="LD20" s="102"/>
      <c r="LE20" s="102"/>
      <c r="LF20" s="102"/>
      <c r="LG20" s="102"/>
      <c r="LH20" s="102"/>
      <c r="LI20" s="102"/>
      <c r="LJ20" s="102"/>
      <c r="LK20" s="102"/>
      <c r="LL20" s="102"/>
      <c r="LM20" s="102"/>
      <c r="LN20" s="102"/>
      <c r="LO20" s="102"/>
      <c r="LP20" s="102"/>
      <c r="LQ20" s="102"/>
      <c r="LR20" s="102"/>
      <c r="LS20" s="102"/>
      <c r="LT20" s="102"/>
      <c r="LU20" s="102"/>
      <c r="LV20" s="102"/>
      <c r="LW20" s="102"/>
      <c r="LX20" s="102"/>
      <c r="LY20" s="102"/>
      <c r="LZ20" s="102"/>
      <c r="MA20" s="102"/>
      <c r="MB20" s="102"/>
      <c r="MC20" s="102"/>
      <c r="MD20" s="102"/>
      <c r="ME20" s="102"/>
      <c r="MF20" s="102"/>
      <c r="MG20" s="102"/>
      <c r="MH20" s="102"/>
      <c r="MI20" s="102"/>
      <c r="MJ20" s="102"/>
      <c r="MK20" s="102"/>
      <c r="ML20" s="102"/>
      <c r="MM20" s="102"/>
      <c r="MN20" s="102"/>
      <c r="MO20" s="102"/>
      <c r="MP20" s="102"/>
      <c r="MQ20" s="102"/>
      <c r="MR20" s="102"/>
      <c r="MS20" s="102"/>
      <c r="MT20" s="102"/>
      <c r="MU20" s="102"/>
      <c r="MV20" s="102"/>
      <c r="MW20" s="102"/>
      <c r="MX20" s="102"/>
      <c r="MY20" s="102"/>
      <c r="MZ20" s="102"/>
      <c r="NA20" s="102"/>
      <c r="NB20" s="102"/>
      <c r="NC20" s="102"/>
      <c r="ND20" s="102"/>
      <c r="NE20" s="102"/>
      <c r="NF20" s="102"/>
      <c r="NG20" s="102"/>
      <c r="NH20" s="102"/>
      <c r="NI20" s="102"/>
      <c r="NJ20" s="102"/>
      <c r="NK20" s="102"/>
      <c r="NL20" s="102"/>
      <c r="NM20" s="102"/>
      <c r="NN20" s="102"/>
      <c r="NO20" s="102"/>
      <c r="NP20" s="102"/>
      <c r="NQ20" s="102"/>
      <c r="NR20" s="102"/>
      <c r="NS20" s="102"/>
      <c r="NT20" s="102"/>
      <c r="NU20" s="102"/>
      <c r="NV20" s="102"/>
      <c r="NW20" s="102"/>
      <c r="NX20" s="102"/>
      <c r="NY20" s="102"/>
      <c r="NZ20" s="102"/>
      <c r="OA20" s="102"/>
      <c r="OB20" s="102"/>
      <c r="OC20" s="102"/>
      <c r="OD20" s="102"/>
      <c r="OE20" s="102"/>
      <c r="OF20" s="102"/>
      <c r="OG20" s="102"/>
      <c r="OH20" s="102"/>
      <c r="OI20" s="102"/>
      <c r="OJ20" s="102"/>
      <c r="OK20" s="102"/>
      <c r="OL20" s="102"/>
      <c r="OM20" s="102"/>
      <c r="ON20" s="102"/>
      <c r="OO20" s="102"/>
      <c r="OP20" s="102"/>
      <c r="OQ20" s="102"/>
      <c r="OR20" s="102"/>
      <c r="OS20" s="102"/>
      <c r="OT20" s="102"/>
      <c r="OU20" s="102"/>
      <c r="OV20" s="102"/>
      <c r="OW20" s="102"/>
      <c r="OX20" s="102"/>
      <c r="OY20" s="102"/>
      <c r="OZ20" s="102"/>
      <c r="PA20" s="102"/>
      <c r="PB20" s="102"/>
      <c r="PC20" s="102"/>
      <c r="PD20" s="102"/>
      <c r="PE20" s="102"/>
      <c r="PF20" s="102"/>
      <c r="PG20" s="102"/>
      <c r="PH20" s="102"/>
      <c r="PI20" s="102"/>
      <c r="PJ20" s="102"/>
      <c r="PK20" s="102"/>
      <c r="PL20" s="102"/>
      <c r="PM20" s="102"/>
      <c r="PN20" s="102"/>
      <c r="PO20" s="102"/>
      <c r="PP20" s="102"/>
      <c r="PQ20" s="102"/>
      <c r="PR20" s="102"/>
      <c r="PS20" s="102"/>
      <c r="PT20" s="102"/>
      <c r="PU20" s="102"/>
      <c r="PV20" s="102"/>
      <c r="PW20" s="102"/>
      <c r="PX20" s="102"/>
      <c r="PY20" s="102"/>
      <c r="PZ20" s="102"/>
      <c r="QA20" s="102"/>
      <c r="QB20" s="102"/>
      <c r="QC20" s="102"/>
      <c r="QD20" s="102"/>
      <c r="QE20" s="102"/>
      <c r="QF20" s="102"/>
      <c r="QG20" s="102"/>
      <c r="QH20" s="102"/>
      <c r="QI20" s="102"/>
      <c r="QJ20" s="102"/>
      <c r="QK20" s="102"/>
      <c r="QL20" s="102"/>
      <c r="QM20" s="102"/>
      <c r="QN20" s="102"/>
      <c r="QO20" s="102"/>
      <c r="QP20" s="102"/>
      <c r="QQ20" s="102"/>
      <c r="QR20" s="102"/>
      <c r="QS20" s="102"/>
      <c r="QT20" s="102"/>
      <c r="QU20" s="102"/>
      <c r="QV20" s="102"/>
      <c r="QW20" s="102"/>
      <c r="QX20" s="102"/>
      <c r="QY20" s="102"/>
      <c r="QZ20" s="102"/>
      <c r="RA20" s="102"/>
      <c r="RB20" s="102"/>
      <c r="RC20" s="102"/>
      <c r="RD20" s="102"/>
      <c r="RE20" s="102"/>
      <c r="RF20" s="102"/>
      <c r="RG20" s="102"/>
      <c r="RH20" s="102"/>
      <c r="RI20" s="102"/>
      <c r="RJ20" s="102"/>
      <c r="RK20" s="102"/>
    </row>
    <row r="21" spans="1:479" ht="12.75">
      <c r="A21" s="107" t="s">
        <v>5369</v>
      </c>
      <c r="B21" s="94" t="s">
        <v>5454</v>
      </c>
      <c r="C21" s="99" t="s">
        <v>5455</v>
      </c>
      <c r="D21" s="99" t="s">
        <v>3223</v>
      </c>
      <c r="E21" s="33" t="s">
        <v>5372</v>
      </c>
      <c r="F21" s="107"/>
      <c r="G21" s="96" t="s">
        <v>5456</v>
      </c>
      <c r="H21" s="138">
        <v>4500</v>
      </c>
      <c r="I21" s="103">
        <v>3000</v>
      </c>
      <c r="J21" s="107"/>
      <c r="K21" s="107"/>
      <c r="L21" s="277">
        <v>45103</v>
      </c>
      <c r="M21" s="879" t="s">
        <v>5457</v>
      </c>
      <c r="N21" s="92" t="s">
        <v>30</v>
      </c>
      <c r="O21" s="107" t="s">
        <v>5458</v>
      </c>
      <c r="P21" s="107" t="s">
        <v>369</v>
      </c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19"/>
      <c r="ET21" s="119"/>
      <c r="EU21" s="119"/>
      <c r="EV21" s="119"/>
      <c r="EW21" s="119"/>
      <c r="EX21" s="119"/>
      <c r="EY21" s="119"/>
      <c r="EZ21" s="119"/>
      <c r="FA21" s="119"/>
      <c r="FB21" s="119"/>
      <c r="FC21" s="119"/>
      <c r="FD21" s="119"/>
      <c r="FE21" s="119"/>
      <c r="FF21" s="119"/>
      <c r="FG21" s="119"/>
      <c r="FH21" s="119"/>
      <c r="FI21" s="119"/>
      <c r="FJ21" s="119"/>
      <c r="FK21" s="119"/>
      <c r="FL21" s="119"/>
      <c r="FM21" s="119"/>
      <c r="FN21" s="119"/>
      <c r="FO21" s="119"/>
      <c r="FP21" s="119"/>
      <c r="FQ21" s="119"/>
      <c r="FR21" s="119"/>
      <c r="FS21" s="119"/>
      <c r="FT21" s="119"/>
      <c r="FU21" s="119"/>
      <c r="FV21" s="119"/>
      <c r="FW21" s="119"/>
      <c r="FX21" s="119"/>
      <c r="FY21" s="119"/>
      <c r="FZ21" s="119"/>
      <c r="GA21" s="119"/>
      <c r="GB21" s="119"/>
      <c r="GC21" s="119"/>
      <c r="GD21" s="119"/>
      <c r="GE21" s="119"/>
      <c r="GF21" s="119"/>
      <c r="GG21" s="119"/>
      <c r="GH21" s="119"/>
      <c r="GI21" s="119"/>
      <c r="GJ21" s="119"/>
      <c r="GK21" s="119"/>
      <c r="GL21" s="119"/>
      <c r="GM21" s="119"/>
      <c r="GN21" s="119"/>
      <c r="GO21" s="119"/>
      <c r="GP21" s="119"/>
      <c r="GQ21" s="119"/>
      <c r="GR21" s="119"/>
      <c r="GS21" s="119"/>
      <c r="GT21" s="119"/>
      <c r="GU21" s="119"/>
      <c r="GV21" s="119"/>
      <c r="GW21" s="119"/>
      <c r="GX21" s="119"/>
      <c r="GY21" s="119"/>
      <c r="GZ21" s="119"/>
      <c r="HA21" s="119"/>
      <c r="HB21" s="119"/>
      <c r="HC21" s="119"/>
      <c r="HD21" s="119"/>
      <c r="HE21" s="119"/>
      <c r="HF21" s="119"/>
      <c r="HG21" s="119"/>
      <c r="HH21" s="119"/>
      <c r="HI21" s="119"/>
      <c r="HJ21" s="119"/>
      <c r="HK21" s="119"/>
      <c r="HL21" s="119"/>
      <c r="HM21" s="119"/>
      <c r="HN21" s="119"/>
      <c r="HO21" s="119"/>
      <c r="HP21" s="119"/>
      <c r="HQ21" s="119"/>
      <c r="HR21" s="119"/>
      <c r="HS21" s="119"/>
      <c r="HT21" s="119"/>
      <c r="HU21" s="119"/>
      <c r="HV21" s="119"/>
      <c r="HW21" s="119"/>
      <c r="HX21" s="119"/>
      <c r="HY21" s="119"/>
      <c r="HZ21" s="119"/>
      <c r="IA21" s="119"/>
      <c r="IB21" s="119"/>
      <c r="IC21" s="119"/>
      <c r="ID21" s="119"/>
      <c r="IE21" s="119"/>
      <c r="IF21" s="119"/>
      <c r="IG21" s="119"/>
      <c r="IH21" s="119"/>
      <c r="II21" s="119"/>
      <c r="IJ21" s="119"/>
      <c r="IK21" s="119"/>
      <c r="IL21" s="119"/>
      <c r="IM21" s="119"/>
      <c r="IN21" s="119"/>
      <c r="IO21" s="119"/>
      <c r="IP21" s="119"/>
      <c r="IQ21" s="119"/>
      <c r="IR21" s="119"/>
      <c r="IS21" s="119"/>
      <c r="IT21" s="119"/>
      <c r="IU21" s="119"/>
      <c r="IV21" s="119"/>
      <c r="IW21" s="119"/>
      <c r="IX21" s="119"/>
      <c r="IY21" s="119"/>
      <c r="IZ21" s="119"/>
      <c r="JA21" s="119"/>
      <c r="JB21" s="119"/>
      <c r="JC21" s="119"/>
      <c r="JD21" s="119"/>
      <c r="JE21" s="119"/>
      <c r="JF21" s="119"/>
      <c r="JG21" s="119"/>
      <c r="JH21" s="119"/>
      <c r="JI21" s="119"/>
      <c r="JJ21" s="119"/>
      <c r="JK21" s="119"/>
      <c r="JL21" s="119"/>
      <c r="JM21" s="119"/>
      <c r="JN21" s="119"/>
      <c r="JO21" s="119"/>
      <c r="JP21" s="119"/>
      <c r="JQ21" s="119"/>
      <c r="JR21" s="119"/>
      <c r="JS21" s="119"/>
      <c r="JT21" s="119"/>
      <c r="JU21" s="119"/>
      <c r="JV21" s="119"/>
      <c r="JW21" s="119"/>
      <c r="JX21" s="119"/>
      <c r="JY21" s="119"/>
      <c r="JZ21" s="119"/>
      <c r="KA21" s="119"/>
      <c r="KB21" s="119"/>
      <c r="KC21" s="119"/>
      <c r="KD21" s="119"/>
      <c r="KE21" s="119"/>
      <c r="KF21" s="119"/>
      <c r="KG21" s="119"/>
      <c r="KH21" s="119"/>
      <c r="KI21" s="119"/>
      <c r="KJ21" s="119"/>
      <c r="KK21" s="119"/>
      <c r="KL21" s="119"/>
      <c r="KM21" s="119"/>
      <c r="KN21" s="119"/>
      <c r="KO21" s="119"/>
      <c r="KP21" s="119"/>
      <c r="KQ21" s="119"/>
      <c r="KR21" s="119"/>
      <c r="KS21" s="119"/>
      <c r="KT21" s="119"/>
      <c r="KU21" s="119"/>
      <c r="KV21" s="119"/>
      <c r="KW21" s="119"/>
      <c r="KX21" s="119"/>
      <c r="KY21" s="119"/>
      <c r="KZ21" s="119"/>
      <c r="LA21" s="119"/>
      <c r="LB21" s="119"/>
      <c r="LC21" s="119"/>
      <c r="LD21" s="119"/>
      <c r="LE21" s="119"/>
      <c r="LF21" s="119"/>
      <c r="LG21" s="119"/>
      <c r="LH21" s="119"/>
      <c r="LI21" s="119"/>
      <c r="LJ21" s="119"/>
      <c r="LK21" s="119"/>
      <c r="LL21" s="119"/>
      <c r="LM21" s="119"/>
      <c r="LN21" s="119"/>
      <c r="LO21" s="119"/>
      <c r="LP21" s="119"/>
      <c r="LQ21" s="119"/>
      <c r="LR21" s="119"/>
      <c r="LS21" s="119"/>
      <c r="LT21" s="119"/>
      <c r="LU21" s="119"/>
      <c r="LV21" s="119"/>
      <c r="LW21" s="119"/>
      <c r="LX21" s="119"/>
      <c r="LY21" s="119"/>
      <c r="LZ21" s="119"/>
      <c r="MA21" s="119"/>
      <c r="MB21" s="119"/>
      <c r="MC21" s="119"/>
      <c r="MD21" s="119"/>
      <c r="ME21" s="119"/>
      <c r="MF21" s="119"/>
      <c r="MG21" s="119"/>
      <c r="MH21" s="119"/>
      <c r="MI21" s="119"/>
      <c r="MJ21" s="119"/>
      <c r="MK21" s="119"/>
      <c r="ML21" s="119"/>
      <c r="MM21" s="119"/>
      <c r="MN21" s="119"/>
      <c r="MO21" s="119"/>
      <c r="MP21" s="119"/>
      <c r="MQ21" s="119"/>
      <c r="MR21" s="119"/>
      <c r="MS21" s="119"/>
      <c r="MT21" s="119"/>
      <c r="MU21" s="119"/>
      <c r="MV21" s="119"/>
      <c r="MW21" s="119"/>
      <c r="MX21" s="119"/>
      <c r="MY21" s="119"/>
      <c r="MZ21" s="119"/>
      <c r="NA21" s="119"/>
      <c r="NB21" s="119"/>
      <c r="NC21" s="119"/>
      <c r="ND21" s="119"/>
      <c r="NE21" s="119"/>
      <c r="NF21" s="119"/>
      <c r="NG21" s="119"/>
      <c r="NH21" s="119"/>
      <c r="NI21" s="119"/>
      <c r="NJ21" s="119"/>
      <c r="NK21" s="119"/>
      <c r="NL21" s="119"/>
      <c r="NM21" s="119"/>
      <c r="NN21" s="119"/>
      <c r="NO21" s="119"/>
      <c r="NP21" s="119"/>
      <c r="NQ21" s="119"/>
      <c r="NR21" s="119"/>
      <c r="NS21" s="119"/>
      <c r="NT21" s="119"/>
      <c r="NU21" s="119"/>
      <c r="NV21" s="119"/>
      <c r="NW21" s="119"/>
      <c r="NX21" s="119"/>
      <c r="NY21" s="119"/>
      <c r="NZ21" s="119"/>
      <c r="OA21" s="119"/>
      <c r="OB21" s="119"/>
      <c r="OC21" s="119"/>
      <c r="OD21" s="119"/>
      <c r="OE21" s="119"/>
      <c r="OF21" s="119"/>
      <c r="OG21" s="119"/>
      <c r="OH21" s="119"/>
      <c r="OI21" s="119"/>
      <c r="OJ21" s="119"/>
      <c r="OK21" s="119"/>
      <c r="OL21" s="119"/>
      <c r="OM21" s="119"/>
      <c r="ON21" s="119"/>
      <c r="OO21" s="119"/>
      <c r="OP21" s="119"/>
      <c r="OQ21" s="119"/>
      <c r="OR21" s="119"/>
      <c r="OS21" s="119"/>
      <c r="OT21" s="119"/>
      <c r="OU21" s="119"/>
      <c r="OV21" s="119"/>
      <c r="OW21" s="119"/>
      <c r="OX21" s="119"/>
      <c r="OY21" s="119"/>
      <c r="OZ21" s="119"/>
      <c r="PA21" s="119"/>
      <c r="PB21" s="119"/>
      <c r="PC21" s="119"/>
      <c r="PD21" s="119"/>
      <c r="PE21" s="119"/>
      <c r="PF21" s="119"/>
      <c r="PG21" s="119"/>
      <c r="PH21" s="119"/>
      <c r="PI21" s="119"/>
      <c r="PJ21" s="119"/>
      <c r="PK21" s="119"/>
      <c r="PL21" s="119"/>
      <c r="PM21" s="119"/>
      <c r="PN21" s="119"/>
      <c r="PO21" s="119"/>
      <c r="PP21" s="119"/>
      <c r="PQ21" s="119"/>
      <c r="PR21" s="119"/>
      <c r="PS21" s="119"/>
      <c r="PT21" s="119"/>
      <c r="PU21" s="119"/>
      <c r="PV21" s="119"/>
      <c r="PW21" s="119"/>
      <c r="PX21" s="119"/>
      <c r="PY21" s="119"/>
      <c r="PZ21" s="119"/>
      <c r="QA21" s="119"/>
      <c r="QB21" s="119"/>
      <c r="QC21" s="119"/>
      <c r="QD21" s="119"/>
      <c r="QE21" s="119"/>
      <c r="QF21" s="119"/>
      <c r="QG21" s="119"/>
      <c r="QH21" s="119"/>
      <c r="QI21" s="119"/>
      <c r="QJ21" s="119"/>
      <c r="QK21" s="119"/>
      <c r="QL21" s="119"/>
      <c r="QM21" s="119"/>
      <c r="QN21" s="119"/>
      <c r="QO21" s="119"/>
      <c r="QP21" s="119"/>
      <c r="QQ21" s="119"/>
      <c r="QR21" s="119"/>
      <c r="QS21" s="119"/>
      <c r="QT21" s="119"/>
      <c r="QU21" s="119"/>
      <c r="QV21" s="119"/>
      <c r="QW21" s="119"/>
      <c r="QX21" s="119"/>
      <c r="QY21" s="119"/>
      <c r="QZ21" s="119"/>
      <c r="RA21" s="119"/>
      <c r="RB21" s="119"/>
      <c r="RC21" s="119"/>
      <c r="RD21" s="119"/>
      <c r="RE21" s="119"/>
      <c r="RF21" s="119"/>
      <c r="RG21" s="119"/>
      <c r="RH21" s="119"/>
      <c r="RI21" s="119"/>
      <c r="RJ21" s="119"/>
      <c r="RK21" s="119"/>
    </row>
    <row r="22" spans="1:479" ht="12.75">
      <c r="A22" s="107" t="s">
        <v>5369</v>
      </c>
      <c r="B22" s="94" t="s">
        <v>5459</v>
      </c>
      <c r="C22" s="99" t="s">
        <v>5424</v>
      </c>
      <c r="D22" s="99" t="s">
        <v>3223</v>
      </c>
      <c r="E22" s="33" t="s">
        <v>5372</v>
      </c>
      <c r="F22" s="107"/>
      <c r="G22" s="96" t="s">
        <v>5460</v>
      </c>
      <c r="H22" s="138">
        <v>4000</v>
      </c>
      <c r="I22" s="103">
        <v>3000</v>
      </c>
      <c r="J22" s="107"/>
      <c r="K22" s="107"/>
      <c r="L22" s="277">
        <v>45104</v>
      </c>
      <c r="M22" s="879" t="s">
        <v>5461</v>
      </c>
      <c r="N22" s="92" t="s">
        <v>30</v>
      </c>
      <c r="O22" s="107" t="s">
        <v>5462</v>
      </c>
      <c r="P22" s="107" t="s">
        <v>369</v>
      </c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19"/>
      <c r="FE22" s="119"/>
      <c r="FF22" s="119"/>
      <c r="FG22" s="119"/>
      <c r="FH22" s="119"/>
      <c r="FI22" s="119"/>
      <c r="FJ22" s="119"/>
      <c r="FK22" s="119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19"/>
      <c r="FW22" s="119"/>
      <c r="FX22" s="119"/>
      <c r="FY22" s="119"/>
      <c r="FZ22" s="119"/>
      <c r="GA22" s="119"/>
      <c r="GB22" s="119"/>
      <c r="GC22" s="119"/>
      <c r="GD22" s="119"/>
      <c r="GE22" s="119"/>
      <c r="GF22" s="119"/>
      <c r="GG22" s="119"/>
      <c r="GH22" s="119"/>
      <c r="GI22" s="119"/>
      <c r="GJ22" s="119"/>
      <c r="GK22" s="119"/>
      <c r="GL22" s="119"/>
      <c r="GM22" s="119"/>
      <c r="GN22" s="119"/>
      <c r="GO22" s="119"/>
      <c r="GP22" s="119"/>
      <c r="GQ22" s="119"/>
      <c r="GR22" s="119"/>
      <c r="GS22" s="119"/>
      <c r="GT22" s="119"/>
      <c r="GU22" s="119"/>
      <c r="GV22" s="119"/>
      <c r="GW22" s="119"/>
      <c r="GX22" s="119"/>
      <c r="GY22" s="119"/>
      <c r="GZ22" s="119"/>
      <c r="HA22" s="119"/>
      <c r="HB22" s="119"/>
      <c r="HC22" s="119"/>
      <c r="HD22" s="119"/>
      <c r="HE22" s="119"/>
      <c r="HF22" s="119"/>
      <c r="HG22" s="119"/>
      <c r="HH22" s="119"/>
      <c r="HI22" s="119"/>
      <c r="HJ22" s="119"/>
      <c r="HK22" s="119"/>
      <c r="HL22" s="119"/>
      <c r="HM22" s="119"/>
      <c r="HN22" s="119"/>
      <c r="HO22" s="119"/>
      <c r="HP22" s="119"/>
      <c r="HQ22" s="119"/>
      <c r="HR22" s="119"/>
      <c r="HS22" s="119"/>
      <c r="HT22" s="119"/>
      <c r="HU22" s="119"/>
      <c r="HV22" s="119"/>
      <c r="HW22" s="119"/>
      <c r="HX22" s="119"/>
      <c r="HY22" s="119"/>
      <c r="HZ22" s="119"/>
      <c r="IA22" s="119"/>
      <c r="IB22" s="119"/>
      <c r="IC22" s="119"/>
      <c r="ID22" s="119"/>
      <c r="IE22" s="119"/>
      <c r="IF22" s="119"/>
      <c r="IG22" s="119"/>
      <c r="IH22" s="119"/>
      <c r="II22" s="119"/>
      <c r="IJ22" s="119"/>
      <c r="IK22" s="119"/>
      <c r="IL22" s="119"/>
      <c r="IM22" s="119"/>
      <c r="IN22" s="119"/>
      <c r="IO22" s="119"/>
      <c r="IP22" s="119"/>
      <c r="IQ22" s="119"/>
      <c r="IR22" s="119"/>
      <c r="IS22" s="119"/>
      <c r="IT22" s="119"/>
      <c r="IU22" s="119"/>
      <c r="IV22" s="119"/>
      <c r="IW22" s="119"/>
      <c r="IX22" s="119"/>
      <c r="IY22" s="119"/>
      <c r="IZ22" s="119"/>
      <c r="JA22" s="119"/>
      <c r="JB22" s="119"/>
      <c r="JC22" s="119"/>
      <c r="JD22" s="119"/>
      <c r="JE22" s="119"/>
      <c r="JF22" s="119"/>
      <c r="JG22" s="119"/>
      <c r="JH22" s="119"/>
      <c r="JI22" s="119"/>
      <c r="JJ22" s="119"/>
      <c r="JK22" s="119"/>
      <c r="JL22" s="119"/>
      <c r="JM22" s="119"/>
      <c r="JN22" s="119"/>
      <c r="JO22" s="119"/>
      <c r="JP22" s="119"/>
      <c r="JQ22" s="119"/>
      <c r="JR22" s="119"/>
      <c r="JS22" s="119"/>
      <c r="JT22" s="119"/>
      <c r="JU22" s="119"/>
      <c r="JV22" s="119"/>
      <c r="JW22" s="119"/>
      <c r="JX22" s="119"/>
      <c r="JY22" s="119"/>
      <c r="JZ22" s="119"/>
      <c r="KA22" s="119"/>
      <c r="KB22" s="119"/>
      <c r="KC22" s="119"/>
      <c r="KD22" s="119"/>
      <c r="KE22" s="119"/>
      <c r="KF22" s="119"/>
      <c r="KG22" s="119"/>
      <c r="KH22" s="119"/>
      <c r="KI22" s="119"/>
      <c r="KJ22" s="119"/>
      <c r="KK22" s="119"/>
      <c r="KL22" s="119"/>
      <c r="KM22" s="119"/>
      <c r="KN22" s="119"/>
      <c r="KO22" s="119"/>
      <c r="KP22" s="119"/>
      <c r="KQ22" s="119"/>
      <c r="KR22" s="119"/>
      <c r="KS22" s="119"/>
      <c r="KT22" s="119"/>
      <c r="KU22" s="119"/>
      <c r="KV22" s="119"/>
      <c r="KW22" s="119"/>
      <c r="KX22" s="119"/>
      <c r="KY22" s="119"/>
      <c r="KZ22" s="119"/>
      <c r="LA22" s="119"/>
      <c r="LB22" s="119"/>
      <c r="LC22" s="119"/>
      <c r="LD22" s="119"/>
      <c r="LE22" s="119"/>
      <c r="LF22" s="119"/>
      <c r="LG22" s="119"/>
      <c r="LH22" s="119"/>
      <c r="LI22" s="119"/>
      <c r="LJ22" s="119"/>
      <c r="LK22" s="119"/>
      <c r="LL22" s="119"/>
      <c r="LM22" s="119"/>
      <c r="LN22" s="119"/>
      <c r="LO22" s="119"/>
      <c r="LP22" s="119"/>
      <c r="LQ22" s="119"/>
      <c r="LR22" s="119"/>
      <c r="LS22" s="119"/>
      <c r="LT22" s="119"/>
      <c r="LU22" s="119"/>
      <c r="LV22" s="119"/>
      <c r="LW22" s="119"/>
      <c r="LX22" s="119"/>
      <c r="LY22" s="119"/>
      <c r="LZ22" s="119"/>
      <c r="MA22" s="119"/>
      <c r="MB22" s="119"/>
      <c r="MC22" s="119"/>
      <c r="MD22" s="119"/>
      <c r="ME22" s="119"/>
      <c r="MF22" s="119"/>
      <c r="MG22" s="119"/>
      <c r="MH22" s="119"/>
      <c r="MI22" s="119"/>
      <c r="MJ22" s="119"/>
      <c r="MK22" s="119"/>
      <c r="ML22" s="119"/>
      <c r="MM22" s="119"/>
      <c r="MN22" s="119"/>
      <c r="MO22" s="119"/>
      <c r="MP22" s="119"/>
      <c r="MQ22" s="119"/>
      <c r="MR22" s="119"/>
      <c r="MS22" s="119"/>
      <c r="MT22" s="119"/>
      <c r="MU22" s="119"/>
      <c r="MV22" s="119"/>
      <c r="MW22" s="119"/>
      <c r="MX22" s="119"/>
      <c r="MY22" s="119"/>
      <c r="MZ22" s="119"/>
      <c r="NA22" s="119"/>
      <c r="NB22" s="119"/>
      <c r="NC22" s="119"/>
      <c r="ND22" s="119"/>
      <c r="NE22" s="119"/>
      <c r="NF22" s="119"/>
      <c r="NG22" s="119"/>
      <c r="NH22" s="119"/>
      <c r="NI22" s="119"/>
      <c r="NJ22" s="119"/>
      <c r="NK22" s="119"/>
      <c r="NL22" s="119"/>
      <c r="NM22" s="119"/>
      <c r="NN22" s="119"/>
      <c r="NO22" s="119"/>
      <c r="NP22" s="119"/>
      <c r="NQ22" s="119"/>
      <c r="NR22" s="119"/>
      <c r="NS22" s="119"/>
      <c r="NT22" s="119"/>
      <c r="NU22" s="119"/>
      <c r="NV22" s="119"/>
      <c r="NW22" s="119"/>
      <c r="NX22" s="119"/>
      <c r="NY22" s="119"/>
      <c r="NZ22" s="119"/>
      <c r="OA22" s="119"/>
      <c r="OB22" s="119"/>
      <c r="OC22" s="119"/>
      <c r="OD22" s="119"/>
      <c r="OE22" s="119"/>
      <c r="OF22" s="119"/>
      <c r="OG22" s="119"/>
      <c r="OH22" s="119"/>
      <c r="OI22" s="119"/>
      <c r="OJ22" s="119"/>
      <c r="OK22" s="119"/>
      <c r="OL22" s="119"/>
      <c r="OM22" s="119"/>
      <c r="ON22" s="119"/>
      <c r="OO22" s="119"/>
      <c r="OP22" s="119"/>
      <c r="OQ22" s="119"/>
      <c r="OR22" s="119"/>
      <c r="OS22" s="119"/>
      <c r="OT22" s="119"/>
      <c r="OU22" s="119"/>
      <c r="OV22" s="119"/>
      <c r="OW22" s="119"/>
      <c r="OX22" s="119"/>
      <c r="OY22" s="119"/>
      <c r="OZ22" s="119"/>
      <c r="PA22" s="119"/>
      <c r="PB22" s="119"/>
      <c r="PC22" s="119"/>
      <c r="PD22" s="119"/>
      <c r="PE22" s="119"/>
      <c r="PF22" s="119"/>
      <c r="PG22" s="119"/>
      <c r="PH22" s="119"/>
      <c r="PI22" s="119"/>
      <c r="PJ22" s="119"/>
      <c r="PK22" s="119"/>
      <c r="PL22" s="119"/>
      <c r="PM22" s="119"/>
      <c r="PN22" s="119"/>
      <c r="PO22" s="119"/>
      <c r="PP22" s="119"/>
      <c r="PQ22" s="119"/>
      <c r="PR22" s="119"/>
      <c r="PS22" s="119"/>
      <c r="PT22" s="119"/>
      <c r="PU22" s="119"/>
      <c r="PV22" s="119"/>
      <c r="PW22" s="119"/>
      <c r="PX22" s="119"/>
      <c r="PY22" s="119"/>
      <c r="PZ22" s="119"/>
      <c r="QA22" s="119"/>
      <c r="QB22" s="119"/>
      <c r="QC22" s="119"/>
      <c r="QD22" s="119"/>
      <c r="QE22" s="119"/>
      <c r="QF22" s="119"/>
      <c r="QG22" s="119"/>
      <c r="QH22" s="119"/>
      <c r="QI22" s="119"/>
      <c r="QJ22" s="119"/>
      <c r="QK22" s="119"/>
      <c r="QL22" s="119"/>
      <c r="QM22" s="119"/>
      <c r="QN22" s="119"/>
      <c r="QO22" s="119"/>
      <c r="QP22" s="119"/>
      <c r="QQ22" s="119"/>
      <c r="QR22" s="119"/>
      <c r="QS22" s="119"/>
      <c r="QT22" s="119"/>
      <c r="QU22" s="119"/>
      <c r="QV22" s="119"/>
      <c r="QW22" s="119"/>
      <c r="QX22" s="119"/>
      <c r="QY22" s="119"/>
      <c r="QZ22" s="119"/>
      <c r="RA22" s="119"/>
      <c r="RB22" s="119"/>
      <c r="RC22" s="119"/>
      <c r="RD22" s="119"/>
      <c r="RE22" s="119"/>
      <c r="RF22" s="119"/>
      <c r="RG22" s="119"/>
      <c r="RH22" s="119"/>
      <c r="RI22" s="119"/>
      <c r="RJ22" s="119"/>
      <c r="RK22" s="119"/>
    </row>
    <row r="23" spans="1:479" ht="12.75">
      <c r="A23" s="107" t="s">
        <v>5369</v>
      </c>
      <c r="B23" s="94" t="s">
        <v>5463</v>
      </c>
      <c r="C23" s="99" t="s">
        <v>2390</v>
      </c>
      <c r="D23" s="99" t="s">
        <v>3223</v>
      </c>
      <c r="E23" s="33" t="s">
        <v>5372</v>
      </c>
      <c r="F23" s="107"/>
      <c r="G23" s="96" t="s">
        <v>5464</v>
      </c>
      <c r="H23" s="138">
        <v>4000</v>
      </c>
      <c r="I23" s="103">
        <v>2500</v>
      </c>
      <c r="J23" s="107"/>
      <c r="K23" s="107"/>
      <c r="L23" s="277">
        <v>45103</v>
      </c>
      <c r="M23" s="879" t="s">
        <v>5465</v>
      </c>
      <c r="N23" s="92" t="s">
        <v>30</v>
      </c>
      <c r="O23" s="107" t="s">
        <v>5466</v>
      </c>
      <c r="P23" s="107" t="s">
        <v>369</v>
      </c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  <c r="DV23" s="119"/>
      <c r="DW23" s="119"/>
      <c r="DX23" s="119"/>
      <c r="DY23" s="119"/>
      <c r="DZ23" s="119"/>
      <c r="EA23" s="119"/>
      <c r="EB23" s="119"/>
      <c r="EC23" s="119"/>
      <c r="ED23" s="119"/>
      <c r="EE23" s="119"/>
      <c r="EF23" s="119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  <c r="ET23" s="119"/>
      <c r="EU23" s="119"/>
      <c r="EV23" s="119"/>
      <c r="EW23" s="119"/>
      <c r="EX23" s="119"/>
      <c r="EY23" s="119"/>
      <c r="EZ23" s="119"/>
      <c r="FA23" s="119"/>
      <c r="FB23" s="119"/>
      <c r="FC23" s="119"/>
      <c r="FD23" s="119"/>
      <c r="FE23" s="119"/>
      <c r="FF23" s="119"/>
      <c r="FG23" s="119"/>
      <c r="FH23" s="119"/>
      <c r="FI23" s="119"/>
      <c r="FJ23" s="119"/>
      <c r="FK23" s="119"/>
      <c r="FL23" s="119"/>
      <c r="FM23" s="119"/>
      <c r="FN23" s="119"/>
      <c r="FO23" s="119"/>
      <c r="FP23" s="119"/>
      <c r="FQ23" s="119"/>
      <c r="FR23" s="119"/>
      <c r="FS23" s="119"/>
      <c r="FT23" s="119"/>
      <c r="FU23" s="119"/>
      <c r="FV23" s="119"/>
      <c r="FW23" s="119"/>
      <c r="FX23" s="119"/>
      <c r="FY23" s="119"/>
      <c r="FZ23" s="119"/>
      <c r="GA23" s="119"/>
      <c r="GB23" s="119"/>
      <c r="GC23" s="119"/>
      <c r="GD23" s="119"/>
      <c r="GE23" s="119"/>
      <c r="GF23" s="119"/>
      <c r="GG23" s="119"/>
      <c r="GH23" s="119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M23" s="119"/>
      <c r="HN23" s="119"/>
      <c r="HO23" s="119"/>
      <c r="HP23" s="119"/>
      <c r="HQ23" s="119"/>
      <c r="HR23" s="119"/>
      <c r="HS23" s="119"/>
      <c r="HT23" s="119"/>
      <c r="HU23" s="119"/>
      <c r="HV23" s="119"/>
      <c r="HW23" s="119"/>
      <c r="HX23" s="119"/>
      <c r="HY23" s="119"/>
      <c r="HZ23" s="119"/>
      <c r="IA23" s="119"/>
      <c r="IB23" s="119"/>
      <c r="IC23" s="119"/>
      <c r="ID23" s="119"/>
      <c r="IE23" s="119"/>
      <c r="IF23" s="119"/>
      <c r="IG23" s="119"/>
      <c r="IH23" s="119"/>
      <c r="II23" s="119"/>
      <c r="IJ23" s="119"/>
      <c r="IK23" s="119"/>
      <c r="IL23" s="119"/>
      <c r="IM23" s="119"/>
      <c r="IN23" s="119"/>
      <c r="IO23" s="119"/>
      <c r="IP23" s="119"/>
      <c r="IQ23" s="119"/>
      <c r="IR23" s="119"/>
      <c r="IS23" s="119"/>
      <c r="IT23" s="119"/>
      <c r="IU23" s="119"/>
      <c r="IV23" s="119"/>
      <c r="IW23" s="119"/>
      <c r="IX23" s="119"/>
      <c r="IY23" s="119"/>
      <c r="IZ23" s="119"/>
      <c r="JA23" s="119"/>
      <c r="JB23" s="119"/>
      <c r="JC23" s="119"/>
      <c r="JD23" s="119"/>
      <c r="JE23" s="119"/>
      <c r="JF23" s="119"/>
      <c r="JG23" s="119"/>
      <c r="JH23" s="119"/>
      <c r="JI23" s="119"/>
      <c r="JJ23" s="119"/>
      <c r="JK23" s="119"/>
      <c r="JL23" s="119"/>
      <c r="JM23" s="119"/>
      <c r="JN23" s="119"/>
      <c r="JO23" s="119"/>
      <c r="JP23" s="119"/>
      <c r="JQ23" s="119"/>
      <c r="JR23" s="119"/>
      <c r="JS23" s="119"/>
      <c r="JT23" s="119"/>
      <c r="JU23" s="119"/>
      <c r="JV23" s="119"/>
      <c r="JW23" s="119"/>
      <c r="JX23" s="119"/>
      <c r="JY23" s="119"/>
      <c r="JZ23" s="119"/>
      <c r="KA23" s="119"/>
      <c r="KB23" s="119"/>
      <c r="KC23" s="119"/>
      <c r="KD23" s="119"/>
      <c r="KE23" s="119"/>
      <c r="KF23" s="119"/>
      <c r="KG23" s="119"/>
      <c r="KH23" s="119"/>
      <c r="KI23" s="119"/>
      <c r="KJ23" s="119"/>
      <c r="KK23" s="119"/>
      <c r="KL23" s="119"/>
      <c r="KM23" s="119"/>
      <c r="KN23" s="119"/>
      <c r="KO23" s="119"/>
      <c r="KP23" s="119"/>
      <c r="KQ23" s="119"/>
      <c r="KR23" s="119"/>
      <c r="KS23" s="119"/>
      <c r="KT23" s="119"/>
      <c r="KU23" s="119"/>
      <c r="KV23" s="119"/>
      <c r="KW23" s="119"/>
      <c r="KX23" s="119"/>
      <c r="KY23" s="119"/>
      <c r="KZ23" s="119"/>
      <c r="LA23" s="119"/>
      <c r="LB23" s="119"/>
      <c r="LC23" s="119"/>
      <c r="LD23" s="119"/>
      <c r="LE23" s="119"/>
      <c r="LF23" s="119"/>
      <c r="LG23" s="119"/>
      <c r="LH23" s="119"/>
      <c r="LI23" s="119"/>
      <c r="LJ23" s="119"/>
      <c r="LK23" s="119"/>
      <c r="LL23" s="119"/>
      <c r="LM23" s="119"/>
      <c r="LN23" s="119"/>
      <c r="LO23" s="119"/>
      <c r="LP23" s="119"/>
      <c r="LQ23" s="119"/>
      <c r="LR23" s="119"/>
      <c r="LS23" s="119"/>
      <c r="LT23" s="119"/>
      <c r="LU23" s="119"/>
      <c r="LV23" s="119"/>
      <c r="LW23" s="119"/>
      <c r="LX23" s="119"/>
      <c r="LY23" s="119"/>
      <c r="LZ23" s="119"/>
      <c r="MA23" s="119"/>
      <c r="MB23" s="119"/>
      <c r="MC23" s="119"/>
      <c r="MD23" s="119"/>
      <c r="ME23" s="119"/>
      <c r="MF23" s="119"/>
      <c r="MG23" s="119"/>
      <c r="MH23" s="119"/>
      <c r="MI23" s="119"/>
      <c r="MJ23" s="119"/>
      <c r="MK23" s="119"/>
      <c r="ML23" s="119"/>
      <c r="MM23" s="119"/>
      <c r="MN23" s="119"/>
      <c r="MO23" s="119"/>
      <c r="MP23" s="119"/>
      <c r="MQ23" s="119"/>
      <c r="MR23" s="119"/>
      <c r="MS23" s="119"/>
      <c r="MT23" s="119"/>
      <c r="MU23" s="119"/>
      <c r="MV23" s="119"/>
      <c r="MW23" s="119"/>
      <c r="MX23" s="119"/>
      <c r="MY23" s="119"/>
      <c r="MZ23" s="119"/>
      <c r="NA23" s="119"/>
      <c r="NB23" s="119"/>
      <c r="NC23" s="119"/>
      <c r="ND23" s="119"/>
      <c r="NE23" s="119"/>
      <c r="NF23" s="119"/>
      <c r="NG23" s="119"/>
      <c r="NH23" s="119"/>
      <c r="NI23" s="119"/>
      <c r="NJ23" s="119"/>
      <c r="NK23" s="119"/>
      <c r="NL23" s="119"/>
      <c r="NM23" s="119"/>
      <c r="NN23" s="119"/>
      <c r="NO23" s="119"/>
      <c r="NP23" s="119"/>
      <c r="NQ23" s="119"/>
      <c r="NR23" s="119"/>
      <c r="NS23" s="119"/>
      <c r="NT23" s="119"/>
      <c r="NU23" s="119"/>
      <c r="NV23" s="119"/>
      <c r="NW23" s="119"/>
      <c r="NX23" s="119"/>
      <c r="NY23" s="119"/>
      <c r="NZ23" s="119"/>
      <c r="OA23" s="119"/>
      <c r="OB23" s="119"/>
      <c r="OC23" s="119"/>
      <c r="OD23" s="119"/>
      <c r="OE23" s="119"/>
      <c r="OF23" s="119"/>
      <c r="OG23" s="119"/>
      <c r="OH23" s="119"/>
      <c r="OI23" s="119"/>
      <c r="OJ23" s="119"/>
      <c r="OK23" s="119"/>
      <c r="OL23" s="119"/>
      <c r="OM23" s="119"/>
      <c r="ON23" s="119"/>
      <c r="OO23" s="119"/>
      <c r="OP23" s="119"/>
      <c r="OQ23" s="119"/>
      <c r="OR23" s="119"/>
      <c r="OS23" s="119"/>
      <c r="OT23" s="119"/>
      <c r="OU23" s="119"/>
      <c r="OV23" s="119"/>
      <c r="OW23" s="119"/>
      <c r="OX23" s="119"/>
      <c r="OY23" s="119"/>
      <c r="OZ23" s="119"/>
      <c r="PA23" s="119"/>
      <c r="PB23" s="119"/>
      <c r="PC23" s="119"/>
      <c r="PD23" s="119"/>
      <c r="PE23" s="119"/>
      <c r="PF23" s="119"/>
      <c r="PG23" s="119"/>
      <c r="PH23" s="119"/>
      <c r="PI23" s="119"/>
      <c r="PJ23" s="119"/>
      <c r="PK23" s="119"/>
      <c r="PL23" s="119"/>
      <c r="PM23" s="119"/>
      <c r="PN23" s="119"/>
      <c r="PO23" s="119"/>
      <c r="PP23" s="119"/>
      <c r="PQ23" s="119"/>
      <c r="PR23" s="119"/>
      <c r="PS23" s="119"/>
      <c r="PT23" s="119"/>
      <c r="PU23" s="119"/>
      <c r="PV23" s="119"/>
      <c r="PW23" s="119"/>
      <c r="PX23" s="119"/>
      <c r="PY23" s="119"/>
      <c r="PZ23" s="119"/>
      <c r="QA23" s="119"/>
      <c r="QB23" s="119"/>
      <c r="QC23" s="119"/>
      <c r="QD23" s="119"/>
      <c r="QE23" s="119"/>
      <c r="QF23" s="119"/>
      <c r="QG23" s="119"/>
      <c r="QH23" s="119"/>
      <c r="QI23" s="119"/>
      <c r="QJ23" s="119"/>
      <c r="QK23" s="119"/>
      <c r="QL23" s="119"/>
      <c r="QM23" s="119"/>
      <c r="QN23" s="119"/>
      <c r="QO23" s="119"/>
      <c r="QP23" s="119"/>
      <c r="QQ23" s="119"/>
      <c r="QR23" s="119"/>
      <c r="QS23" s="119"/>
      <c r="QT23" s="119"/>
      <c r="QU23" s="119"/>
      <c r="QV23" s="119"/>
      <c r="QW23" s="119"/>
      <c r="QX23" s="119"/>
      <c r="QY23" s="119"/>
      <c r="QZ23" s="119"/>
      <c r="RA23" s="119"/>
      <c r="RB23" s="119"/>
      <c r="RC23" s="119"/>
      <c r="RD23" s="119"/>
      <c r="RE23" s="119"/>
      <c r="RF23" s="119"/>
      <c r="RG23" s="119"/>
      <c r="RH23" s="119"/>
      <c r="RI23" s="119"/>
      <c r="RJ23" s="119"/>
      <c r="RK23" s="119"/>
    </row>
    <row r="24" spans="1:479" ht="12.75">
      <c r="A24" s="107" t="s">
        <v>5369</v>
      </c>
      <c r="B24" s="94" t="s">
        <v>5467</v>
      </c>
      <c r="C24" s="99" t="s">
        <v>5371</v>
      </c>
      <c r="D24" s="99" t="s">
        <v>3223</v>
      </c>
      <c r="E24" s="33" t="s">
        <v>5372</v>
      </c>
      <c r="F24" s="107"/>
      <c r="G24" s="96" t="s">
        <v>5468</v>
      </c>
      <c r="H24" s="138">
        <v>4000</v>
      </c>
      <c r="I24" s="103">
        <v>2000</v>
      </c>
      <c r="J24" s="107"/>
      <c r="K24" s="107"/>
      <c r="L24" s="277">
        <v>45104</v>
      </c>
      <c r="M24" s="879" t="s">
        <v>5469</v>
      </c>
      <c r="N24" s="92" t="s">
        <v>30</v>
      </c>
      <c r="O24" s="107" t="s">
        <v>5470</v>
      </c>
      <c r="P24" s="107" t="s">
        <v>813</v>
      </c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  <c r="DV24" s="119"/>
      <c r="DW24" s="119"/>
      <c r="DX24" s="119"/>
      <c r="DY24" s="119"/>
      <c r="DZ24" s="119"/>
      <c r="EA24" s="119"/>
      <c r="EB24" s="119"/>
      <c r="EC24" s="119"/>
      <c r="ED24" s="119"/>
      <c r="EE24" s="119"/>
      <c r="EF24" s="119"/>
      <c r="EG24" s="119"/>
      <c r="EH24" s="119"/>
      <c r="EI24" s="119"/>
      <c r="EJ24" s="119"/>
      <c r="EK24" s="119"/>
      <c r="EL24" s="119"/>
      <c r="EM24" s="119"/>
      <c r="EN24" s="119"/>
      <c r="EO24" s="119"/>
      <c r="EP24" s="119"/>
      <c r="EQ24" s="119"/>
      <c r="ER24" s="119"/>
      <c r="ES24" s="119"/>
      <c r="ET24" s="119"/>
      <c r="EU24" s="119"/>
      <c r="EV24" s="119"/>
      <c r="EW24" s="119"/>
      <c r="EX24" s="119"/>
      <c r="EY24" s="119"/>
      <c r="EZ24" s="119"/>
      <c r="FA24" s="119"/>
      <c r="FB24" s="119"/>
      <c r="FC24" s="119"/>
      <c r="FD24" s="119"/>
      <c r="FE24" s="119"/>
      <c r="FF24" s="119"/>
      <c r="FG24" s="119"/>
      <c r="FH24" s="119"/>
      <c r="FI24" s="119"/>
      <c r="FJ24" s="119"/>
      <c r="FK24" s="119"/>
      <c r="FL24" s="119"/>
      <c r="FM24" s="119"/>
      <c r="FN24" s="119"/>
      <c r="FO24" s="119"/>
      <c r="FP24" s="119"/>
      <c r="FQ24" s="119"/>
      <c r="FR24" s="119"/>
      <c r="FS24" s="119"/>
      <c r="FT24" s="119"/>
      <c r="FU24" s="119"/>
      <c r="FV24" s="119"/>
      <c r="FW24" s="119"/>
      <c r="FX24" s="119"/>
      <c r="FY24" s="119"/>
      <c r="FZ24" s="119"/>
      <c r="GA24" s="119"/>
      <c r="GB24" s="119"/>
      <c r="GC24" s="119"/>
      <c r="GD24" s="119"/>
      <c r="GE24" s="119"/>
      <c r="GF24" s="119"/>
      <c r="GG24" s="119"/>
      <c r="GH24" s="119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M24" s="119"/>
      <c r="HN24" s="119"/>
      <c r="HO24" s="119"/>
      <c r="HP24" s="119"/>
      <c r="HQ24" s="119"/>
      <c r="HR24" s="119"/>
      <c r="HS24" s="119"/>
      <c r="HT24" s="119"/>
      <c r="HU24" s="119"/>
      <c r="HV24" s="119"/>
      <c r="HW24" s="119"/>
      <c r="HX24" s="119"/>
      <c r="HY24" s="119"/>
      <c r="HZ24" s="119"/>
      <c r="IA24" s="119"/>
      <c r="IB24" s="119"/>
      <c r="IC24" s="119"/>
      <c r="ID24" s="119"/>
      <c r="IE24" s="119"/>
      <c r="IF24" s="119"/>
      <c r="IG24" s="119"/>
      <c r="IH24" s="119"/>
      <c r="II24" s="119"/>
      <c r="IJ24" s="119"/>
      <c r="IK24" s="119"/>
      <c r="IL24" s="119"/>
      <c r="IM24" s="119"/>
      <c r="IN24" s="119"/>
      <c r="IO24" s="119"/>
      <c r="IP24" s="119"/>
      <c r="IQ24" s="119"/>
      <c r="IR24" s="119"/>
      <c r="IS24" s="119"/>
      <c r="IT24" s="119"/>
      <c r="IU24" s="119"/>
      <c r="IV24" s="119"/>
      <c r="IW24" s="119"/>
      <c r="IX24" s="119"/>
      <c r="IY24" s="119"/>
      <c r="IZ24" s="119"/>
      <c r="JA24" s="119"/>
      <c r="JB24" s="119"/>
      <c r="JC24" s="119"/>
      <c r="JD24" s="119"/>
      <c r="JE24" s="119"/>
      <c r="JF24" s="119"/>
      <c r="JG24" s="119"/>
      <c r="JH24" s="119"/>
      <c r="JI24" s="119"/>
      <c r="JJ24" s="119"/>
      <c r="JK24" s="119"/>
      <c r="JL24" s="119"/>
      <c r="JM24" s="119"/>
      <c r="JN24" s="119"/>
      <c r="JO24" s="119"/>
      <c r="JP24" s="119"/>
      <c r="JQ24" s="119"/>
      <c r="JR24" s="119"/>
      <c r="JS24" s="119"/>
      <c r="JT24" s="119"/>
      <c r="JU24" s="119"/>
      <c r="JV24" s="119"/>
      <c r="JW24" s="119"/>
      <c r="JX24" s="119"/>
      <c r="JY24" s="119"/>
      <c r="JZ24" s="119"/>
      <c r="KA24" s="119"/>
      <c r="KB24" s="119"/>
      <c r="KC24" s="119"/>
      <c r="KD24" s="119"/>
      <c r="KE24" s="119"/>
      <c r="KF24" s="119"/>
      <c r="KG24" s="119"/>
      <c r="KH24" s="119"/>
      <c r="KI24" s="119"/>
      <c r="KJ24" s="119"/>
      <c r="KK24" s="119"/>
      <c r="KL24" s="119"/>
      <c r="KM24" s="119"/>
      <c r="KN24" s="119"/>
      <c r="KO24" s="119"/>
      <c r="KP24" s="119"/>
      <c r="KQ24" s="119"/>
      <c r="KR24" s="119"/>
      <c r="KS24" s="119"/>
      <c r="KT24" s="119"/>
      <c r="KU24" s="119"/>
      <c r="KV24" s="119"/>
      <c r="KW24" s="119"/>
      <c r="KX24" s="119"/>
      <c r="KY24" s="119"/>
      <c r="KZ24" s="119"/>
      <c r="LA24" s="119"/>
      <c r="LB24" s="119"/>
      <c r="LC24" s="119"/>
      <c r="LD24" s="119"/>
      <c r="LE24" s="119"/>
      <c r="LF24" s="119"/>
      <c r="LG24" s="119"/>
      <c r="LH24" s="119"/>
      <c r="LI24" s="119"/>
      <c r="LJ24" s="119"/>
      <c r="LK24" s="119"/>
      <c r="LL24" s="119"/>
      <c r="LM24" s="119"/>
      <c r="LN24" s="119"/>
      <c r="LO24" s="119"/>
      <c r="LP24" s="119"/>
      <c r="LQ24" s="119"/>
      <c r="LR24" s="119"/>
      <c r="LS24" s="119"/>
      <c r="LT24" s="119"/>
      <c r="LU24" s="119"/>
      <c r="LV24" s="119"/>
      <c r="LW24" s="119"/>
      <c r="LX24" s="119"/>
      <c r="LY24" s="119"/>
      <c r="LZ24" s="119"/>
      <c r="MA24" s="119"/>
      <c r="MB24" s="119"/>
      <c r="MC24" s="119"/>
      <c r="MD24" s="119"/>
      <c r="ME24" s="119"/>
      <c r="MF24" s="119"/>
      <c r="MG24" s="119"/>
      <c r="MH24" s="119"/>
      <c r="MI24" s="119"/>
      <c r="MJ24" s="119"/>
      <c r="MK24" s="119"/>
      <c r="ML24" s="119"/>
      <c r="MM24" s="119"/>
      <c r="MN24" s="119"/>
      <c r="MO24" s="119"/>
      <c r="MP24" s="119"/>
      <c r="MQ24" s="119"/>
      <c r="MR24" s="119"/>
      <c r="MS24" s="119"/>
      <c r="MT24" s="119"/>
      <c r="MU24" s="119"/>
      <c r="MV24" s="119"/>
      <c r="MW24" s="119"/>
      <c r="MX24" s="119"/>
      <c r="MY24" s="119"/>
      <c r="MZ24" s="119"/>
      <c r="NA24" s="119"/>
      <c r="NB24" s="119"/>
      <c r="NC24" s="119"/>
      <c r="ND24" s="119"/>
      <c r="NE24" s="119"/>
      <c r="NF24" s="119"/>
      <c r="NG24" s="119"/>
      <c r="NH24" s="119"/>
      <c r="NI24" s="119"/>
      <c r="NJ24" s="119"/>
      <c r="NK24" s="119"/>
      <c r="NL24" s="119"/>
      <c r="NM24" s="119"/>
      <c r="NN24" s="119"/>
      <c r="NO24" s="119"/>
      <c r="NP24" s="119"/>
      <c r="NQ24" s="119"/>
      <c r="NR24" s="119"/>
      <c r="NS24" s="119"/>
      <c r="NT24" s="119"/>
      <c r="NU24" s="119"/>
      <c r="NV24" s="119"/>
      <c r="NW24" s="119"/>
      <c r="NX24" s="119"/>
      <c r="NY24" s="119"/>
      <c r="NZ24" s="119"/>
      <c r="OA24" s="119"/>
      <c r="OB24" s="119"/>
      <c r="OC24" s="119"/>
      <c r="OD24" s="119"/>
      <c r="OE24" s="119"/>
      <c r="OF24" s="119"/>
      <c r="OG24" s="119"/>
      <c r="OH24" s="119"/>
      <c r="OI24" s="119"/>
      <c r="OJ24" s="119"/>
      <c r="OK24" s="119"/>
      <c r="OL24" s="119"/>
      <c r="OM24" s="119"/>
      <c r="ON24" s="119"/>
      <c r="OO24" s="119"/>
      <c r="OP24" s="119"/>
      <c r="OQ24" s="119"/>
      <c r="OR24" s="119"/>
      <c r="OS24" s="119"/>
      <c r="OT24" s="119"/>
      <c r="OU24" s="119"/>
      <c r="OV24" s="119"/>
      <c r="OW24" s="119"/>
      <c r="OX24" s="119"/>
      <c r="OY24" s="119"/>
      <c r="OZ24" s="119"/>
      <c r="PA24" s="119"/>
      <c r="PB24" s="119"/>
      <c r="PC24" s="119"/>
      <c r="PD24" s="119"/>
      <c r="PE24" s="119"/>
      <c r="PF24" s="119"/>
      <c r="PG24" s="119"/>
      <c r="PH24" s="119"/>
      <c r="PI24" s="119"/>
      <c r="PJ24" s="119"/>
      <c r="PK24" s="119"/>
      <c r="PL24" s="119"/>
      <c r="PM24" s="119"/>
      <c r="PN24" s="119"/>
      <c r="PO24" s="119"/>
      <c r="PP24" s="119"/>
      <c r="PQ24" s="119"/>
      <c r="PR24" s="119"/>
      <c r="PS24" s="119"/>
      <c r="PT24" s="119"/>
      <c r="PU24" s="119"/>
      <c r="PV24" s="119"/>
      <c r="PW24" s="119"/>
      <c r="PX24" s="119"/>
      <c r="PY24" s="119"/>
      <c r="PZ24" s="119"/>
      <c r="QA24" s="119"/>
      <c r="QB24" s="119"/>
      <c r="QC24" s="119"/>
      <c r="QD24" s="119"/>
      <c r="QE24" s="119"/>
      <c r="QF24" s="119"/>
      <c r="QG24" s="119"/>
      <c r="QH24" s="119"/>
      <c r="QI24" s="119"/>
      <c r="QJ24" s="119"/>
      <c r="QK24" s="119"/>
      <c r="QL24" s="119"/>
      <c r="QM24" s="119"/>
      <c r="QN24" s="119"/>
      <c r="QO24" s="119"/>
      <c r="QP24" s="119"/>
      <c r="QQ24" s="119"/>
      <c r="QR24" s="119"/>
      <c r="QS24" s="119"/>
      <c r="QT24" s="119"/>
      <c r="QU24" s="119"/>
      <c r="QV24" s="119"/>
      <c r="QW24" s="119"/>
      <c r="QX24" s="119"/>
      <c r="QY24" s="119"/>
      <c r="QZ24" s="119"/>
      <c r="RA24" s="119"/>
      <c r="RB24" s="119"/>
      <c r="RC24" s="119"/>
      <c r="RD24" s="119"/>
      <c r="RE24" s="119"/>
      <c r="RF24" s="119"/>
      <c r="RG24" s="119"/>
      <c r="RH24" s="119"/>
      <c r="RI24" s="119"/>
      <c r="RJ24" s="119"/>
      <c r="RK24" s="119"/>
    </row>
    <row r="25" spans="1:479" ht="12.75">
      <c r="A25" s="107" t="s">
        <v>5369</v>
      </c>
      <c r="B25" s="882" t="s">
        <v>5471</v>
      </c>
      <c r="C25" s="99" t="s">
        <v>5472</v>
      </c>
      <c r="D25" s="99" t="s">
        <v>3223</v>
      </c>
      <c r="E25" s="33" t="s">
        <v>5372</v>
      </c>
      <c r="F25" s="107"/>
      <c r="G25" s="96" t="s">
        <v>5473</v>
      </c>
      <c r="H25" s="138">
        <v>4000</v>
      </c>
      <c r="I25" s="103">
        <v>2000</v>
      </c>
      <c r="J25" s="107"/>
      <c r="K25" s="107"/>
      <c r="L25" s="277">
        <v>45101</v>
      </c>
      <c r="M25" s="879" t="s">
        <v>5474</v>
      </c>
      <c r="N25" s="92" t="s">
        <v>30</v>
      </c>
      <c r="O25" s="107" t="s">
        <v>5475</v>
      </c>
      <c r="P25" s="107" t="s">
        <v>68</v>
      </c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9"/>
      <c r="FA25" s="119"/>
      <c r="FB25" s="119"/>
      <c r="FC25" s="119"/>
      <c r="FD25" s="119"/>
      <c r="FE25" s="119"/>
      <c r="FF25" s="119"/>
      <c r="FG25" s="119"/>
      <c r="FH25" s="119"/>
      <c r="FI25" s="119"/>
      <c r="FJ25" s="119"/>
      <c r="FK25" s="119"/>
      <c r="FL25" s="119"/>
      <c r="FM25" s="119"/>
      <c r="FN25" s="119"/>
      <c r="FO25" s="119"/>
      <c r="FP25" s="119"/>
      <c r="FQ25" s="119"/>
      <c r="FR25" s="119"/>
      <c r="FS25" s="119"/>
      <c r="FT25" s="119"/>
      <c r="FU25" s="119"/>
      <c r="FV25" s="119"/>
      <c r="FW25" s="119"/>
      <c r="FX25" s="119"/>
      <c r="FY25" s="119"/>
      <c r="FZ25" s="119"/>
      <c r="GA25" s="119"/>
      <c r="GB25" s="119"/>
      <c r="GC25" s="119"/>
      <c r="GD25" s="119"/>
      <c r="GE25" s="119"/>
      <c r="GF25" s="119"/>
      <c r="GG25" s="119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19"/>
      <c r="IH25" s="119"/>
      <c r="II25" s="119"/>
      <c r="IJ25" s="119"/>
      <c r="IK25" s="119"/>
      <c r="IL25" s="119"/>
      <c r="IM25" s="119"/>
      <c r="IN25" s="119"/>
      <c r="IO25" s="119"/>
      <c r="IP25" s="119"/>
      <c r="IQ25" s="119"/>
      <c r="IR25" s="119"/>
      <c r="IS25" s="119"/>
      <c r="IT25" s="119"/>
      <c r="IU25" s="119"/>
      <c r="IV25" s="119"/>
      <c r="IW25" s="119"/>
      <c r="IX25" s="119"/>
      <c r="IY25" s="119"/>
      <c r="IZ25" s="119"/>
      <c r="JA25" s="119"/>
      <c r="JB25" s="119"/>
      <c r="JC25" s="119"/>
      <c r="JD25" s="119"/>
      <c r="JE25" s="119"/>
      <c r="JF25" s="119"/>
      <c r="JG25" s="119"/>
      <c r="JH25" s="119"/>
      <c r="JI25" s="119"/>
      <c r="JJ25" s="119"/>
      <c r="JK25" s="119"/>
      <c r="JL25" s="119"/>
      <c r="JM25" s="119"/>
      <c r="JN25" s="119"/>
      <c r="JO25" s="119"/>
      <c r="JP25" s="119"/>
      <c r="JQ25" s="119"/>
      <c r="JR25" s="119"/>
      <c r="JS25" s="119"/>
      <c r="JT25" s="119"/>
      <c r="JU25" s="119"/>
      <c r="JV25" s="119"/>
      <c r="JW25" s="119"/>
      <c r="JX25" s="119"/>
      <c r="JY25" s="119"/>
      <c r="JZ25" s="119"/>
      <c r="KA25" s="119"/>
      <c r="KB25" s="119"/>
      <c r="KC25" s="119"/>
      <c r="KD25" s="119"/>
      <c r="KE25" s="119"/>
      <c r="KF25" s="119"/>
      <c r="KG25" s="119"/>
      <c r="KH25" s="119"/>
      <c r="KI25" s="119"/>
      <c r="KJ25" s="119"/>
      <c r="KK25" s="119"/>
      <c r="KL25" s="119"/>
      <c r="KM25" s="119"/>
      <c r="KN25" s="119"/>
      <c r="KO25" s="119"/>
      <c r="KP25" s="119"/>
      <c r="KQ25" s="119"/>
      <c r="KR25" s="119"/>
      <c r="KS25" s="119"/>
      <c r="KT25" s="119"/>
      <c r="KU25" s="119"/>
      <c r="KV25" s="119"/>
      <c r="KW25" s="119"/>
      <c r="KX25" s="119"/>
      <c r="KY25" s="119"/>
      <c r="KZ25" s="119"/>
      <c r="LA25" s="119"/>
      <c r="LB25" s="119"/>
      <c r="LC25" s="119"/>
      <c r="LD25" s="119"/>
      <c r="LE25" s="119"/>
      <c r="LF25" s="119"/>
      <c r="LG25" s="119"/>
      <c r="LH25" s="119"/>
      <c r="LI25" s="119"/>
      <c r="LJ25" s="119"/>
      <c r="LK25" s="119"/>
      <c r="LL25" s="119"/>
      <c r="LM25" s="119"/>
      <c r="LN25" s="119"/>
      <c r="LO25" s="119"/>
      <c r="LP25" s="119"/>
      <c r="LQ25" s="119"/>
      <c r="LR25" s="119"/>
      <c r="LS25" s="119"/>
      <c r="LT25" s="119"/>
      <c r="LU25" s="119"/>
      <c r="LV25" s="119"/>
      <c r="LW25" s="119"/>
      <c r="LX25" s="119"/>
      <c r="LY25" s="119"/>
      <c r="LZ25" s="119"/>
      <c r="MA25" s="119"/>
      <c r="MB25" s="119"/>
      <c r="MC25" s="119"/>
      <c r="MD25" s="119"/>
      <c r="ME25" s="119"/>
      <c r="MF25" s="119"/>
      <c r="MG25" s="119"/>
      <c r="MH25" s="119"/>
      <c r="MI25" s="119"/>
      <c r="MJ25" s="119"/>
      <c r="MK25" s="119"/>
      <c r="ML25" s="119"/>
      <c r="MM25" s="119"/>
      <c r="MN25" s="119"/>
      <c r="MO25" s="119"/>
      <c r="MP25" s="119"/>
      <c r="MQ25" s="119"/>
      <c r="MR25" s="119"/>
      <c r="MS25" s="119"/>
      <c r="MT25" s="119"/>
      <c r="MU25" s="119"/>
      <c r="MV25" s="119"/>
      <c r="MW25" s="119"/>
      <c r="MX25" s="119"/>
      <c r="MY25" s="119"/>
      <c r="MZ25" s="119"/>
      <c r="NA25" s="119"/>
      <c r="NB25" s="119"/>
      <c r="NC25" s="119"/>
      <c r="ND25" s="119"/>
      <c r="NE25" s="119"/>
      <c r="NF25" s="119"/>
      <c r="NG25" s="119"/>
      <c r="NH25" s="119"/>
      <c r="NI25" s="119"/>
      <c r="NJ25" s="119"/>
      <c r="NK25" s="119"/>
      <c r="NL25" s="119"/>
      <c r="NM25" s="119"/>
      <c r="NN25" s="119"/>
      <c r="NO25" s="119"/>
      <c r="NP25" s="119"/>
      <c r="NQ25" s="119"/>
      <c r="NR25" s="119"/>
      <c r="NS25" s="119"/>
      <c r="NT25" s="119"/>
      <c r="NU25" s="119"/>
      <c r="NV25" s="119"/>
      <c r="NW25" s="119"/>
      <c r="NX25" s="119"/>
      <c r="NY25" s="119"/>
      <c r="NZ25" s="119"/>
      <c r="OA25" s="119"/>
      <c r="OB25" s="119"/>
      <c r="OC25" s="119"/>
      <c r="OD25" s="119"/>
      <c r="OE25" s="119"/>
      <c r="OF25" s="119"/>
      <c r="OG25" s="119"/>
      <c r="OH25" s="119"/>
      <c r="OI25" s="119"/>
      <c r="OJ25" s="119"/>
      <c r="OK25" s="119"/>
      <c r="OL25" s="119"/>
      <c r="OM25" s="119"/>
      <c r="ON25" s="119"/>
      <c r="OO25" s="119"/>
      <c r="OP25" s="119"/>
      <c r="OQ25" s="119"/>
      <c r="OR25" s="119"/>
      <c r="OS25" s="119"/>
      <c r="OT25" s="119"/>
      <c r="OU25" s="119"/>
      <c r="OV25" s="119"/>
      <c r="OW25" s="119"/>
      <c r="OX25" s="119"/>
      <c r="OY25" s="119"/>
      <c r="OZ25" s="119"/>
      <c r="PA25" s="119"/>
      <c r="PB25" s="119"/>
      <c r="PC25" s="119"/>
      <c r="PD25" s="119"/>
      <c r="PE25" s="119"/>
      <c r="PF25" s="119"/>
      <c r="PG25" s="119"/>
      <c r="PH25" s="119"/>
      <c r="PI25" s="119"/>
      <c r="PJ25" s="119"/>
      <c r="PK25" s="119"/>
      <c r="PL25" s="119"/>
      <c r="PM25" s="119"/>
      <c r="PN25" s="119"/>
      <c r="PO25" s="119"/>
      <c r="PP25" s="119"/>
      <c r="PQ25" s="119"/>
      <c r="PR25" s="119"/>
      <c r="PS25" s="119"/>
      <c r="PT25" s="119"/>
      <c r="PU25" s="119"/>
      <c r="PV25" s="119"/>
      <c r="PW25" s="119"/>
      <c r="PX25" s="119"/>
      <c r="PY25" s="119"/>
      <c r="PZ25" s="119"/>
      <c r="QA25" s="119"/>
      <c r="QB25" s="119"/>
      <c r="QC25" s="119"/>
      <c r="QD25" s="119"/>
      <c r="QE25" s="119"/>
      <c r="QF25" s="119"/>
      <c r="QG25" s="119"/>
      <c r="QH25" s="119"/>
      <c r="QI25" s="119"/>
      <c r="QJ25" s="119"/>
      <c r="QK25" s="119"/>
      <c r="QL25" s="119"/>
      <c r="QM25" s="119"/>
      <c r="QN25" s="119"/>
      <c r="QO25" s="119"/>
      <c r="QP25" s="119"/>
      <c r="QQ25" s="119"/>
      <c r="QR25" s="119"/>
      <c r="QS25" s="119"/>
      <c r="QT25" s="119"/>
      <c r="QU25" s="119"/>
      <c r="QV25" s="119"/>
      <c r="QW25" s="119"/>
      <c r="QX25" s="119"/>
      <c r="QY25" s="119"/>
      <c r="QZ25" s="119"/>
      <c r="RA25" s="119"/>
      <c r="RB25" s="119"/>
      <c r="RC25" s="119"/>
      <c r="RD25" s="119"/>
      <c r="RE25" s="119"/>
      <c r="RF25" s="119"/>
      <c r="RG25" s="119"/>
      <c r="RH25" s="119"/>
      <c r="RI25" s="119"/>
      <c r="RJ25" s="119"/>
      <c r="RK25" s="119"/>
    </row>
    <row r="26" spans="1:479" ht="12.75">
      <c r="A26" s="107" t="s">
        <v>5369</v>
      </c>
      <c r="B26" s="576" t="s">
        <v>5476</v>
      </c>
      <c r="C26" s="99" t="s">
        <v>5472</v>
      </c>
      <c r="D26" s="99" t="s">
        <v>3223</v>
      </c>
      <c r="E26" s="33" t="s">
        <v>5372</v>
      </c>
      <c r="F26" s="107"/>
      <c r="G26" s="96" t="s">
        <v>5477</v>
      </c>
      <c r="H26" s="138">
        <v>4000</v>
      </c>
      <c r="I26" s="103">
        <v>2000</v>
      </c>
      <c r="J26" s="107"/>
      <c r="K26" s="107"/>
      <c r="L26" s="277">
        <v>45101</v>
      </c>
      <c r="M26" s="879" t="s">
        <v>5478</v>
      </c>
      <c r="N26" s="92" t="s">
        <v>30</v>
      </c>
      <c r="O26" s="107" t="s">
        <v>5479</v>
      </c>
      <c r="P26" s="107" t="s">
        <v>68</v>
      </c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  <c r="DO26" s="119"/>
      <c r="DP26" s="119"/>
      <c r="DQ26" s="119"/>
      <c r="DR26" s="119"/>
      <c r="DS26" s="119"/>
      <c r="DT26" s="119"/>
      <c r="DU26" s="119"/>
      <c r="DV26" s="119"/>
      <c r="DW26" s="119"/>
      <c r="DX26" s="119"/>
      <c r="DY26" s="119"/>
      <c r="DZ26" s="119"/>
      <c r="EA26" s="119"/>
      <c r="EB26" s="119"/>
      <c r="EC26" s="119"/>
      <c r="ED26" s="119"/>
      <c r="EE26" s="119"/>
      <c r="EF26" s="119"/>
      <c r="EG26" s="119"/>
      <c r="EH26" s="119"/>
      <c r="EI26" s="119"/>
      <c r="EJ26" s="119"/>
      <c r="EK26" s="119"/>
      <c r="EL26" s="119"/>
      <c r="EM26" s="119"/>
      <c r="EN26" s="119"/>
      <c r="EO26" s="119"/>
      <c r="EP26" s="119"/>
      <c r="EQ26" s="119"/>
      <c r="ER26" s="119"/>
      <c r="ES26" s="119"/>
      <c r="ET26" s="119"/>
      <c r="EU26" s="119"/>
      <c r="EV26" s="119"/>
      <c r="EW26" s="119"/>
      <c r="EX26" s="119"/>
      <c r="EY26" s="119"/>
      <c r="EZ26" s="119"/>
      <c r="FA26" s="119"/>
      <c r="FB26" s="119"/>
      <c r="FC26" s="119"/>
      <c r="FD26" s="119"/>
      <c r="FE26" s="119"/>
      <c r="FF26" s="119"/>
      <c r="FG26" s="119"/>
      <c r="FH26" s="119"/>
      <c r="FI26" s="119"/>
      <c r="FJ26" s="119"/>
      <c r="FK26" s="119"/>
      <c r="FL26" s="119"/>
      <c r="FM26" s="119"/>
      <c r="FN26" s="119"/>
      <c r="FO26" s="119"/>
      <c r="FP26" s="119"/>
      <c r="FQ26" s="119"/>
      <c r="FR26" s="119"/>
      <c r="FS26" s="119"/>
      <c r="FT26" s="119"/>
      <c r="FU26" s="119"/>
      <c r="FV26" s="119"/>
      <c r="FW26" s="119"/>
      <c r="FX26" s="119"/>
      <c r="FY26" s="119"/>
      <c r="FZ26" s="119"/>
      <c r="GA26" s="119"/>
      <c r="GB26" s="119"/>
      <c r="GC26" s="119"/>
      <c r="GD26" s="119"/>
      <c r="GE26" s="119"/>
      <c r="GF26" s="119"/>
      <c r="GG26" s="119"/>
      <c r="GH26" s="119"/>
      <c r="GI26" s="119"/>
      <c r="GJ26" s="119"/>
      <c r="GK26" s="119"/>
      <c r="GL26" s="119"/>
      <c r="GM26" s="119"/>
      <c r="GN26" s="119"/>
      <c r="GO26" s="119"/>
      <c r="GP26" s="119"/>
      <c r="GQ26" s="119"/>
      <c r="GR26" s="119"/>
      <c r="GS26" s="119"/>
      <c r="GT26" s="119"/>
      <c r="GU26" s="119"/>
      <c r="GV26" s="119"/>
      <c r="GW26" s="119"/>
      <c r="GX26" s="119"/>
      <c r="GY26" s="119"/>
      <c r="GZ26" s="119"/>
      <c r="HA26" s="119"/>
      <c r="HB26" s="119"/>
      <c r="HC26" s="119"/>
      <c r="HD26" s="119"/>
      <c r="HE26" s="119"/>
      <c r="HF26" s="119"/>
      <c r="HG26" s="119"/>
      <c r="HH26" s="119"/>
      <c r="HI26" s="119"/>
      <c r="HJ26" s="119"/>
      <c r="HK26" s="119"/>
      <c r="HL26" s="119"/>
      <c r="HM26" s="119"/>
      <c r="HN26" s="119"/>
      <c r="HO26" s="119"/>
      <c r="HP26" s="119"/>
      <c r="HQ26" s="119"/>
      <c r="HR26" s="119"/>
      <c r="HS26" s="119"/>
      <c r="HT26" s="119"/>
      <c r="HU26" s="119"/>
      <c r="HV26" s="119"/>
      <c r="HW26" s="119"/>
      <c r="HX26" s="119"/>
      <c r="HY26" s="119"/>
      <c r="HZ26" s="119"/>
      <c r="IA26" s="119"/>
      <c r="IB26" s="119"/>
      <c r="IC26" s="119"/>
      <c r="ID26" s="119"/>
      <c r="IE26" s="119"/>
      <c r="IF26" s="119"/>
      <c r="IG26" s="119"/>
      <c r="IH26" s="119"/>
      <c r="II26" s="119"/>
      <c r="IJ26" s="119"/>
      <c r="IK26" s="119"/>
      <c r="IL26" s="119"/>
      <c r="IM26" s="119"/>
      <c r="IN26" s="119"/>
      <c r="IO26" s="119"/>
      <c r="IP26" s="119"/>
      <c r="IQ26" s="119"/>
      <c r="IR26" s="119"/>
      <c r="IS26" s="119"/>
      <c r="IT26" s="119"/>
      <c r="IU26" s="119"/>
      <c r="IV26" s="119"/>
      <c r="IW26" s="119"/>
      <c r="IX26" s="119"/>
      <c r="IY26" s="119"/>
      <c r="IZ26" s="119"/>
      <c r="JA26" s="119"/>
      <c r="JB26" s="119"/>
      <c r="JC26" s="119"/>
      <c r="JD26" s="119"/>
      <c r="JE26" s="119"/>
      <c r="JF26" s="119"/>
      <c r="JG26" s="119"/>
      <c r="JH26" s="119"/>
      <c r="JI26" s="119"/>
      <c r="JJ26" s="119"/>
      <c r="JK26" s="119"/>
      <c r="JL26" s="119"/>
      <c r="JM26" s="119"/>
      <c r="JN26" s="119"/>
      <c r="JO26" s="119"/>
      <c r="JP26" s="119"/>
      <c r="JQ26" s="119"/>
      <c r="JR26" s="119"/>
      <c r="JS26" s="119"/>
      <c r="JT26" s="119"/>
      <c r="JU26" s="119"/>
      <c r="JV26" s="119"/>
      <c r="JW26" s="119"/>
      <c r="JX26" s="119"/>
      <c r="JY26" s="119"/>
      <c r="JZ26" s="119"/>
      <c r="KA26" s="119"/>
      <c r="KB26" s="119"/>
      <c r="KC26" s="119"/>
      <c r="KD26" s="119"/>
      <c r="KE26" s="119"/>
      <c r="KF26" s="119"/>
      <c r="KG26" s="119"/>
      <c r="KH26" s="119"/>
      <c r="KI26" s="119"/>
      <c r="KJ26" s="119"/>
      <c r="KK26" s="119"/>
      <c r="KL26" s="119"/>
      <c r="KM26" s="119"/>
      <c r="KN26" s="119"/>
      <c r="KO26" s="119"/>
      <c r="KP26" s="119"/>
      <c r="KQ26" s="119"/>
      <c r="KR26" s="119"/>
      <c r="KS26" s="119"/>
      <c r="KT26" s="119"/>
      <c r="KU26" s="119"/>
      <c r="KV26" s="119"/>
      <c r="KW26" s="119"/>
      <c r="KX26" s="119"/>
      <c r="KY26" s="119"/>
      <c r="KZ26" s="119"/>
      <c r="LA26" s="119"/>
      <c r="LB26" s="119"/>
      <c r="LC26" s="119"/>
      <c r="LD26" s="119"/>
      <c r="LE26" s="119"/>
      <c r="LF26" s="119"/>
      <c r="LG26" s="119"/>
      <c r="LH26" s="119"/>
      <c r="LI26" s="119"/>
      <c r="LJ26" s="119"/>
      <c r="LK26" s="119"/>
      <c r="LL26" s="119"/>
      <c r="LM26" s="119"/>
      <c r="LN26" s="119"/>
      <c r="LO26" s="119"/>
      <c r="LP26" s="119"/>
      <c r="LQ26" s="119"/>
      <c r="LR26" s="119"/>
      <c r="LS26" s="119"/>
      <c r="LT26" s="119"/>
      <c r="LU26" s="119"/>
      <c r="LV26" s="119"/>
      <c r="LW26" s="119"/>
      <c r="LX26" s="119"/>
      <c r="LY26" s="119"/>
      <c r="LZ26" s="119"/>
      <c r="MA26" s="119"/>
      <c r="MB26" s="119"/>
      <c r="MC26" s="119"/>
      <c r="MD26" s="119"/>
      <c r="ME26" s="119"/>
      <c r="MF26" s="119"/>
      <c r="MG26" s="119"/>
      <c r="MH26" s="119"/>
      <c r="MI26" s="119"/>
      <c r="MJ26" s="119"/>
      <c r="MK26" s="119"/>
      <c r="ML26" s="119"/>
      <c r="MM26" s="119"/>
      <c r="MN26" s="119"/>
      <c r="MO26" s="119"/>
      <c r="MP26" s="119"/>
      <c r="MQ26" s="119"/>
      <c r="MR26" s="119"/>
      <c r="MS26" s="119"/>
      <c r="MT26" s="119"/>
      <c r="MU26" s="119"/>
      <c r="MV26" s="119"/>
      <c r="MW26" s="119"/>
      <c r="MX26" s="119"/>
      <c r="MY26" s="119"/>
      <c r="MZ26" s="119"/>
      <c r="NA26" s="119"/>
      <c r="NB26" s="119"/>
      <c r="NC26" s="119"/>
      <c r="ND26" s="119"/>
      <c r="NE26" s="119"/>
      <c r="NF26" s="119"/>
      <c r="NG26" s="119"/>
      <c r="NH26" s="119"/>
      <c r="NI26" s="119"/>
      <c r="NJ26" s="119"/>
      <c r="NK26" s="119"/>
      <c r="NL26" s="119"/>
      <c r="NM26" s="119"/>
      <c r="NN26" s="119"/>
      <c r="NO26" s="119"/>
      <c r="NP26" s="119"/>
      <c r="NQ26" s="119"/>
      <c r="NR26" s="119"/>
      <c r="NS26" s="119"/>
      <c r="NT26" s="119"/>
      <c r="NU26" s="119"/>
      <c r="NV26" s="119"/>
      <c r="NW26" s="119"/>
      <c r="NX26" s="119"/>
      <c r="NY26" s="119"/>
      <c r="NZ26" s="119"/>
      <c r="OA26" s="119"/>
      <c r="OB26" s="119"/>
      <c r="OC26" s="119"/>
      <c r="OD26" s="119"/>
      <c r="OE26" s="119"/>
      <c r="OF26" s="119"/>
      <c r="OG26" s="119"/>
      <c r="OH26" s="119"/>
      <c r="OI26" s="119"/>
      <c r="OJ26" s="119"/>
      <c r="OK26" s="119"/>
      <c r="OL26" s="119"/>
      <c r="OM26" s="119"/>
      <c r="ON26" s="119"/>
      <c r="OO26" s="119"/>
      <c r="OP26" s="119"/>
      <c r="OQ26" s="119"/>
      <c r="OR26" s="119"/>
      <c r="OS26" s="119"/>
      <c r="OT26" s="119"/>
      <c r="OU26" s="119"/>
      <c r="OV26" s="119"/>
      <c r="OW26" s="119"/>
      <c r="OX26" s="119"/>
      <c r="OY26" s="119"/>
      <c r="OZ26" s="119"/>
      <c r="PA26" s="119"/>
      <c r="PB26" s="119"/>
      <c r="PC26" s="119"/>
      <c r="PD26" s="119"/>
      <c r="PE26" s="119"/>
      <c r="PF26" s="119"/>
      <c r="PG26" s="119"/>
      <c r="PH26" s="119"/>
      <c r="PI26" s="119"/>
      <c r="PJ26" s="119"/>
      <c r="PK26" s="119"/>
      <c r="PL26" s="119"/>
      <c r="PM26" s="119"/>
      <c r="PN26" s="119"/>
      <c r="PO26" s="119"/>
      <c r="PP26" s="119"/>
      <c r="PQ26" s="119"/>
      <c r="PR26" s="119"/>
      <c r="PS26" s="119"/>
      <c r="PT26" s="119"/>
      <c r="PU26" s="119"/>
      <c r="PV26" s="119"/>
      <c r="PW26" s="119"/>
      <c r="PX26" s="119"/>
      <c r="PY26" s="119"/>
      <c r="PZ26" s="119"/>
      <c r="QA26" s="119"/>
      <c r="QB26" s="119"/>
      <c r="QC26" s="119"/>
      <c r="QD26" s="119"/>
      <c r="QE26" s="119"/>
      <c r="QF26" s="119"/>
      <c r="QG26" s="119"/>
      <c r="QH26" s="119"/>
      <c r="QI26" s="119"/>
      <c r="QJ26" s="119"/>
      <c r="QK26" s="119"/>
      <c r="QL26" s="119"/>
      <c r="QM26" s="119"/>
      <c r="QN26" s="119"/>
      <c r="QO26" s="119"/>
      <c r="QP26" s="119"/>
      <c r="QQ26" s="119"/>
      <c r="QR26" s="119"/>
      <c r="QS26" s="119"/>
      <c r="QT26" s="119"/>
      <c r="QU26" s="119"/>
      <c r="QV26" s="119"/>
      <c r="QW26" s="119"/>
      <c r="QX26" s="119"/>
      <c r="QY26" s="119"/>
      <c r="QZ26" s="119"/>
      <c r="RA26" s="119"/>
      <c r="RB26" s="119"/>
      <c r="RC26" s="119"/>
      <c r="RD26" s="119"/>
      <c r="RE26" s="119"/>
      <c r="RF26" s="119"/>
      <c r="RG26" s="119"/>
      <c r="RH26" s="119"/>
      <c r="RI26" s="119"/>
      <c r="RJ26" s="119"/>
      <c r="RK26" s="119"/>
    </row>
    <row r="27" spans="1:479" ht="12.75">
      <c r="A27" s="107" t="s">
        <v>5369</v>
      </c>
      <c r="B27" s="576" t="s">
        <v>5480</v>
      </c>
      <c r="C27" s="99" t="s">
        <v>5472</v>
      </c>
      <c r="D27" s="99" t="s">
        <v>3223</v>
      </c>
      <c r="E27" s="33" t="s">
        <v>5372</v>
      </c>
      <c r="F27" s="107"/>
      <c r="G27" s="96" t="s">
        <v>5481</v>
      </c>
      <c r="H27" s="138">
        <v>5000</v>
      </c>
      <c r="I27" s="103">
        <v>2000</v>
      </c>
      <c r="J27" s="107"/>
      <c r="K27" s="107"/>
      <c r="L27" s="277">
        <v>45104</v>
      </c>
      <c r="M27" s="879" t="s">
        <v>5482</v>
      </c>
      <c r="N27" s="92" t="s">
        <v>30</v>
      </c>
      <c r="O27" s="107" t="s">
        <v>5483</v>
      </c>
      <c r="P27" s="107" t="s">
        <v>68</v>
      </c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  <c r="DO27" s="119"/>
      <c r="DP27" s="119"/>
      <c r="DQ27" s="119"/>
      <c r="DR27" s="119"/>
      <c r="DS27" s="119"/>
      <c r="DT27" s="119"/>
      <c r="DU27" s="119"/>
      <c r="DV27" s="119"/>
      <c r="DW27" s="119"/>
      <c r="DX27" s="119"/>
      <c r="DY27" s="119"/>
      <c r="DZ27" s="119"/>
      <c r="EA27" s="119"/>
      <c r="EB27" s="119"/>
      <c r="EC27" s="119"/>
      <c r="ED27" s="119"/>
      <c r="EE27" s="119"/>
      <c r="EF27" s="119"/>
      <c r="EG27" s="119"/>
      <c r="EH27" s="119"/>
      <c r="EI27" s="119"/>
      <c r="EJ27" s="119"/>
      <c r="EK27" s="119"/>
      <c r="EL27" s="119"/>
      <c r="EM27" s="119"/>
      <c r="EN27" s="119"/>
      <c r="EO27" s="119"/>
      <c r="EP27" s="119"/>
      <c r="EQ27" s="119"/>
      <c r="ER27" s="119"/>
      <c r="ES27" s="119"/>
      <c r="ET27" s="119"/>
      <c r="EU27" s="119"/>
      <c r="EV27" s="119"/>
      <c r="EW27" s="119"/>
      <c r="EX27" s="119"/>
      <c r="EY27" s="119"/>
      <c r="EZ27" s="119"/>
      <c r="FA27" s="119"/>
      <c r="FB27" s="119"/>
      <c r="FC27" s="119"/>
      <c r="FD27" s="119"/>
      <c r="FE27" s="119"/>
      <c r="FF27" s="119"/>
      <c r="FG27" s="119"/>
      <c r="FH27" s="119"/>
      <c r="FI27" s="119"/>
      <c r="FJ27" s="119"/>
      <c r="FK27" s="119"/>
      <c r="FL27" s="119"/>
      <c r="FM27" s="119"/>
      <c r="FN27" s="119"/>
      <c r="FO27" s="119"/>
      <c r="FP27" s="119"/>
      <c r="FQ27" s="119"/>
      <c r="FR27" s="119"/>
      <c r="FS27" s="119"/>
      <c r="FT27" s="119"/>
      <c r="FU27" s="119"/>
      <c r="FV27" s="119"/>
      <c r="FW27" s="119"/>
      <c r="FX27" s="119"/>
      <c r="FY27" s="119"/>
      <c r="FZ27" s="119"/>
      <c r="GA27" s="119"/>
      <c r="GB27" s="119"/>
      <c r="GC27" s="119"/>
      <c r="GD27" s="119"/>
      <c r="GE27" s="119"/>
      <c r="GF27" s="119"/>
      <c r="GG27" s="119"/>
      <c r="GH27" s="119"/>
      <c r="GI27" s="119"/>
      <c r="GJ27" s="119"/>
      <c r="GK27" s="119"/>
      <c r="GL27" s="119"/>
      <c r="GM27" s="119"/>
      <c r="GN27" s="119"/>
      <c r="GO27" s="119"/>
      <c r="GP27" s="119"/>
      <c r="GQ27" s="119"/>
      <c r="GR27" s="119"/>
      <c r="GS27" s="119"/>
      <c r="GT27" s="119"/>
      <c r="GU27" s="119"/>
      <c r="GV27" s="119"/>
      <c r="GW27" s="119"/>
      <c r="GX27" s="119"/>
      <c r="GY27" s="119"/>
      <c r="GZ27" s="119"/>
      <c r="HA27" s="119"/>
      <c r="HB27" s="119"/>
      <c r="HC27" s="119"/>
      <c r="HD27" s="119"/>
      <c r="HE27" s="119"/>
      <c r="HF27" s="119"/>
      <c r="HG27" s="119"/>
      <c r="HH27" s="119"/>
      <c r="HI27" s="119"/>
      <c r="HJ27" s="119"/>
      <c r="HK27" s="119"/>
      <c r="HL27" s="119"/>
      <c r="HM27" s="119"/>
      <c r="HN27" s="119"/>
      <c r="HO27" s="119"/>
      <c r="HP27" s="119"/>
      <c r="HQ27" s="119"/>
      <c r="HR27" s="119"/>
      <c r="HS27" s="119"/>
      <c r="HT27" s="119"/>
      <c r="HU27" s="119"/>
      <c r="HV27" s="119"/>
      <c r="HW27" s="119"/>
      <c r="HX27" s="119"/>
      <c r="HY27" s="119"/>
      <c r="HZ27" s="119"/>
      <c r="IA27" s="119"/>
      <c r="IB27" s="119"/>
      <c r="IC27" s="119"/>
      <c r="ID27" s="119"/>
      <c r="IE27" s="119"/>
      <c r="IF27" s="119"/>
      <c r="IG27" s="119"/>
      <c r="IH27" s="119"/>
      <c r="II27" s="119"/>
      <c r="IJ27" s="119"/>
      <c r="IK27" s="119"/>
      <c r="IL27" s="119"/>
      <c r="IM27" s="119"/>
      <c r="IN27" s="119"/>
      <c r="IO27" s="119"/>
      <c r="IP27" s="119"/>
      <c r="IQ27" s="119"/>
      <c r="IR27" s="119"/>
      <c r="IS27" s="119"/>
      <c r="IT27" s="119"/>
      <c r="IU27" s="119"/>
      <c r="IV27" s="119"/>
      <c r="IW27" s="119"/>
      <c r="IX27" s="119"/>
      <c r="IY27" s="119"/>
      <c r="IZ27" s="119"/>
      <c r="JA27" s="119"/>
      <c r="JB27" s="119"/>
      <c r="JC27" s="119"/>
      <c r="JD27" s="119"/>
      <c r="JE27" s="119"/>
      <c r="JF27" s="119"/>
      <c r="JG27" s="119"/>
      <c r="JH27" s="119"/>
      <c r="JI27" s="119"/>
      <c r="JJ27" s="119"/>
      <c r="JK27" s="119"/>
      <c r="JL27" s="119"/>
      <c r="JM27" s="119"/>
      <c r="JN27" s="119"/>
      <c r="JO27" s="119"/>
      <c r="JP27" s="119"/>
      <c r="JQ27" s="119"/>
      <c r="JR27" s="119"/>
      <c r="JS27" s="119"/>
      <c r="JT27" s="119"/>
      <c r="JU27" s="119"/>
      <c r="JV27" s="119"/>
      <c r="JW27" s="119"/>
      <c r="JX27" s="119"/>
      <c r="JY27" s="119"/>
      <c r="JZ27" s="119"/>
      <c r="KA27" s="119"/>
      <c r="KB27" s="119"/>
      <c r="KC27" s="119"/>
      <c r="KD27" s="119"/>
      <c r="KE27" s="119"/>
      <c r="KF27" s="119"/>
      <c r="KG27" s="119"/>
      <c r="KH27" s="119"/>
      <c r="KI27" s="119"/>
      <c r="KJ27" s="119"/>
      <c r="KK27" s="119"/>
      <c r="KL27" s="119"/>
      <c r="KM27" s="119"/>
      <c r="KN27" s="119"/>
      <c r="KO27" s="119"/>
      <c r="KP27" s="119"/>
      <c r="KQ27" s="119"/>
      <c r="KR27" s="119"/>
      <c r="KS27" s="119"/>
      <c r="KT27" s="119"/>
      <c r="KU27" s="119"/>
      <c r="KV27" s="119"/>
      <c r="KW27" s="119"/>
      <c r="KX27" s="119"/>
      <c r="KY27" s="119"/>
      <c r="KZ27" s="119"/>
      <c r="LA27" s="119"/>
      <c r="LB27" s="119"/>
      <c r="LC27" s="119"/>
      <c r="LD27" s="119"/>
      <c r="LE27" s="119"/>
      <c r="LF27" s="119"/>
      <c r="LG27" s="119"/>
      <c r="LH27" s="119"/>
      <c r="LI27" s="119"/>
      <c r="LJ27" s="119"/>
      <c r="LK27" s="119"/>
      <c r="LL27" s="119"/>
      <c r="LM27" s="119"/>
      <c r="LN27" s="119"/>
      <c r="LO27" s="119"/>
      <c r="LP27" s="119"/>
      <c r="LQ27" s="119"/>
      <c r="LR27" s="119"/>
      <c r="LS27" s="119"/>
      <c r="LT27" s="119"/>
      <c r="LU27" s="119"/>
      <c r="LV27" s="119"/>
      <c r="LW27" s="119"/>
      <c r="LX27" s="119"/>
      <c r="LY27" s="119"/>
      <c r="LZ27" s="119"/>
      <c r="MA27" s="119"/>
      <c r="MB27" s="119"/>
      <c r="MC27" s="119"/>
      <c r="MD27" s="119"/>
      <c r="ME27" s="119"/>
      <c r="MF27" s="119"/>
      <c r="MG27" s="119"/>
      <c r="MH27" s="119"/>
      <c r="MI27" s="119"/>
      <c r="MJ27" s="119"/>
      <c r="MK27" s="119"/>
      <c r="ML27" s="119"/>
      <c r="MM27" s="119"/>
      <c r="MN27" s="119"/>
      <c r="MO27" s="119"/>
      <c r="MP27" s="119"/>
      <c r="MQ27" s="119"/>
      <c r="MR27" s="119"/>
      <c r="MS27" s="119"/>
      <c r="MT27" s="119"/>
      <c r="MU27" s="119"/>
      <c r="MV27" s="119"/>
      <c r="MW27" s="119"/>
      <c r="MX27" s="119"/>
      <c r="MY27" s="119"/>
      <c r="MZ27" s="119"/>
      <c r="NA27" s="119"/>
      <c r="NB27" s="119"/>
      <c r="NC27" s="119"/>
      <c r="ND27" s="119"/>
      <c r="NE27" s="119"/>
      <c r="NF27" s="119"/>
      <c r="NG27" s="119"/>
      <c r="NH27" s="119"/>
      <c r="NI27" s="119"/>
      <c r="NJ27" s="119"/>
      <c r="NK27" s="119"/>
      <c r="NL27" s="119"/>
      <c r="NM27" s="119"/>
      <c r="NN27" s="119"/>
      <c r="NO27" s="119"/>
      <c r="NP27" s="119"/>
      <c r="NQ27" s="119"/>
      <c r="NR27" s="119"/>
      <c r="NS27" s="119"/>
      <c r="NT27" s="119"/>
      <c r="NU27" s="119"/>
      <c r="NV27" s="119"/>
      <c r="NW27" s="119"/>
      <c r="NX27" s="119"/>
      <c r="NY27" s="119"/>
      <c r="NZ27" s="119"/>
      <c r="OA27" s="119"/>
      <c r="OB27" s="119"/>
      <c r="OC27" s="119"/>
      <c r="OD27" s="119"/>
      <c r="OE27" s="119"/>
      <c r="OF27" s="119"/>
      <c r="OG27" s="119"/>
      <c r="OH27" s="119"/>
      <c r="OI27" s="119"/>
      <c r="OJ27" s="119"/>
      <c r="OK27" s="119"/>
      <c r="OL27" s="119"/>
      <c r="OM27" s="119"/>
      <c r="ON27" s="119"/>
      <c r="OO27" s="119"/>
      <c r="OP27" s="119"/>
      <c r="OQ27" s="119"/>
      <c r="OR27" s="119"/>
      <c r="OS27" s="119"/>
      <c r="OT27" s="119"/>
      <c r="OU27" s="119"/>
      <c r="OV27" s="119"/>
      <c r="OW27" s="119"/>
      <c r="OX27" s="119"/>
      <c r="OY27" s="119"/>
      <c r="OZ27" s="119"/>
      <c r="PA27" s="119"/>
      <c r="PB27" s="119"/>
      <c r="PC27" s="119"/>
      <c r="PD27" s="119"/>
      <c r="PE27" s="119"/>
      <c r="PF27" s="119"/>
      <c r="PG27" s="119"/>
      <c r="PH27" s="119"/>
      <c r="PI27" s="119"/>
      <c r="PJ27" s="119"/>
      <c r="PK27" s="119"/>
      <c r="PL27" s="119"/>
      <c r="PM27" s="119"/>
      <c r="PN27" s="119"/>
      <c r="PO27" s="119"/>
      <c r="PP27" s="119"/>
      <c r="PQ27" s="119"/>
      <c r="PR27" s="119"/>
      <c r="PS27" s="119"/>
      <c r="PT27" s="119"/>
      <c r="PU27" s="119"/>
      <c r="PV27" s="119"/>
      <c r="PW27" s="119"/>
      <c r="PX27" s="119"/>
      <c r="PY27" s="119"/>
      <c r="PZ27" s="119"/>
      <c r="QA27" s="119"/>
      <c r="QB27" s="119"/>
      <c r="QC27" s="119"/>
      <c r="QD27" s="119"/>
      <c r="QE27" s="119"/>
      <c r="QF27" s="119"/>
      <c r="QG27" s="119"/>
      <c r="QH27" s="119"/>
      <c r="QI27" s="119"/>
      <c r="QJ27" s="119"/>
      <c r="QK27" s="119"/>
      <c r="QL27" s="119"/>
      <c r="QM27" s="119"/>
      <c r="QN27" s="119"/>
      <c r="QO27" s="119"/>
      <c r="QP27" s="119"/>
      <c r="QQ27" s="119"/>
      <c r="QR27" s="119"/>
      <c r="QS27" s="119"/>
      <c r="QT27" s="119"/>
      <c r="QU27" s="119"/>
      <c r="QV27" s="119"/>
      <c r="QW27" s="119"/>
      <c r="QX27" s="119"/>
      <c r="QY27" s="119"/>
      <c r="QZ27" s="119"/>
      <c r="RA27" s="119"/>
      <c r="RB27" s="119"/>
      <c r="RC27" s="119"/>
      <c r="RD27" s="119"/>
      <c r="RE27" s="119"/>
      <c r="RF27" s="119"/>
      <c r="RG27" s="119"/>
      <c r="RH27" s="119"/>
      <c r="RI27" s="119"/>
      <c r="RJ27" s="119"/>
      <c r="RK27" s="119"/>
    </row>
    <row r="28" spans="1:479" ht="12.75">
      <c r="A28" s="107" t="s">
        <v>5369</v>
      </c>
      <c r="B28" s="576" t="s">
        <v>5484</v>
      </c>
      <c r="C28" s="99" t="s">
        <v>5371</v>
      </c>
      <c r="D28" s="99" t="s">
        <v>3223</v>
      </c>
      <c r="E28" s="33" t="s">
        <v>5372</v>
      </c>
      <c r="F28" s="107"/>
      <c r="G28" s="96" t="s">
        <v>5485</v>
      </c>
      <c r="H28" s="138">
        <v>4000</v>
      </c>
      <c r="I28" s="103">
        <v>2000</v>
      </c>
      <c r="J28" s="107"/>
      <c r="K28" s="107"/>
      <c r="L28" s="277">
        <v>45101</v>
      </c>
      <c r="M28" s="879" t="s">
        <v>5486</v>
      </c>
      <c r="N28" s="92" t="s">
        <v>30</v>
      </c>
      <c r="O28" s="107" t="s">
        <v>5487</v>
      </c>
      <c r="P28" s="107" t="s">
        <v>68</v>
      </c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  <c r="DV28" s="119"/>
      <c r="DW28" s="119"/>
      <c r="DX28" s="119"/>
      <c r="DY28" s="119"/>
      <c r="DZ28" s="119"/>
      <c r="EA28" s="119"/>
      <c r="EB28" s="119"/>
      <c r="EC28" s="119"/>
      <c r="ED28" s="119"/>
      <c r="EE28" s="119"/>
      <c r="EF28" s="119"/>
      <c r="EG28" s="119"/>
      <c r="EH28" s="119"/>
      <c r="EI28" s="119"/>
      <c r="EJ28" s="119"/>
      <c r="EK28" s="119"/>
      <c r="EL28" s="119"/>
      <c r="EM28" s="119"/>
      <c r="EN28" s="119"/>
      <c r="EO28" s="119"/>
      <c r="EP28" s="119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19"/>
      <c r="FB28" s="119"/>
      <c r="FC28" s="119"/>
      <c r="FD28" s="119"/>
      <c r="FE28" s="119"/>
      <c r="FF28" s="119"/>
      <c r="FG28" s="119"/>
      <c r="FH28" s="119"/>
      <c r="FI28" s="119"/>
      <c r="FJ28" s="119"/>
      <c r="FK28" s="119"/>
      <c r="FL28" s="119"/>
      <c r="FM28" s="119"/>
      <c r="FN28" s="119"/>
      <c r="FO28" s="119"/>
      <c r="FP28" s="119"/>
      <c r="FQ28" s="119"/>
      <c r="FR28" s="119"/>
      <c r="FS28" s="119"/>
      <c r="FT28" s="119"/>
      <c r="FU28" s="119"/>
      <c r="FV28" s="119"/>
      <c r="FW28" s="119"/>
      <c r="FX28" s="119"/>
      <c r="FY28" s="119"/>
      <c r="FZ28" s="119"/>
      <c r="GA28" s="119"/>
      <c r="GB28" s="119"/>
      <c r="GC28" s="119"/>
      <c r="GD28" s="119"/>
      <c r="GE28" s="119"/>
      <c r="GF28" s="119"/>
      <c r="GG28" s="119"/>
      <c r="GH28" s="119"/>
      <c r="GI28" s="119"/>
      <c r="GJ28" s="119"/>
      <c r="GK28" s="119"/>
      <c r="GL28" s="119"/>
      <c r="GM28" s="119"/>
      <c r="GN28" s="119"/>
      <c r="GO28" s="119"/>
      <c r="GP28" s="119"/>
      <c r="GQ28" s="119"/>
      <c r="GR28" s="119"/>
      <c r="GS28" s="119"/>
      <c r="GT28" s="119"/>
      <c r="GU28" s="119"/>
      <c r="GV28" s="119"/>
      <c r="GW28" s="119"/>
      <c r="GX28" s="119"/>
      <c r="GY28" s="119"/>
      <c r="GZ28" s="119"/>
      <c r="HA28" s="119"/>
      <c r="HB28" s="119"/>
      <c r="HC28" s="119"/>
      <c r="HD28" s="119"/>
      <c r="HE28" s="119"/>
      <c r="HF28" s="119"/>
      <c r="HG28" s="119"/>
      <c r="HH28" s="119"/>
      <c r="HI28" s="119"/>
      <c r="HJ28" s="119"/>
      <c r="HK28" s="119"/>
      <c r="HL28" s="119"/>
      <c r="HM28" s="119"/>
      <c r="HN28" s="119"/>
      <c r="HO28" s="119"/>
      <c r="HP28" s="119"/>
      <c r="HQ28" s="119"/>
      <c r="HR28" s="119"/>
      <c r="HS28" s="119"/>
      <c r="HT28" s="119"/>
      <c r="HU28" s="119"/>
      <c r="HV28" s="119"/>
      <c r="HW28" s="119"/>
      <c r="HX28" s="119"/>
      <c r="HY28" s="119"/>
      <c r="HZ28" s="119"/>
      <c r="IA28" s="119"/>
      <c r="IB28" s="119"/>
      <c r="IC28" s="119"/>
      <c r="ID28" s="119"/>
      <c r="IE28" s="119"/>
      <c r="IF28" s="119"/>
      <c r="IG28" s="119"/>
      <c r="IH28" s="119"/>
      <c r="II28" s="119"/>
      <c r="IJ28" s="119"/>
      <c r="IK28" s="119"/>
      <c r="IL28" s="119"/>
      <c r="IM28" s="119"/>
      <c r="IN28" s="119"/>
      <c r="IO28" s="119"/>
      <c r="IP28" s="119"/>
      <c r="IQ28" s="119"/>
      <c r="IR28" s="119"/>
      <c r="IS28" s="119"/>
      <c r="IT28" s="119"/>
      <c r="IU28" s="119"/>
      <c r="IV28" s="119"/>
      <c r="IW28" s="119"/>
      <c r="IX28" s="119"/>
      <c r="IY28" s="119"/>
      <c r="IZ28" s="119"/>
      <c r="JA28" s="119"/>
      <c r="JB28" s="119"/>
      <c r="JC28" s="119"/>
      <c r="JD28" s="119"/>
      <c r="JE28" s="119"/>
      <c r="JF28" s="119"/>
      <c r="JG28" s="119"/>
      <c r="JH28" s="119"/>
      <c r="JI28" s="119"/>
      <c r="JJ28" s="119"/>
      <c r="JK28" s="119"/>
      <c r="JL28" s="119"/>
      <c r="JM28" s="119"/>
      <c r="JN28" s="119"/>
      <c r="JO28" s="119"/>
      <c r="JP28" s="119"/>
      <c r="JQ28" s="119"/>
      <c r="JR28" s="119"/>
      <c r="JS28" s="119"/>
      <c r="JT28" s="119"/>
      <c r="JU28" s="119"/>
      <c r="JV28" s="119"/>
      <c r="JW28" s="119"/>
      <c r="JX28" s="119"/>
      <c r="JY28" s="119"/>
      <c r="JZ28" s="119"/>
      <c r="KA28" s="119"/>
      <c r="KB28" s="119"/>
      <c r="KC28" s="119"/>
      <c r="KD28" s="119"/>
      <c r="KE28" s="119"/>
      <c r="KF28" s="119"/>
      <c r="KG28" s="119"/>
      <c r="KH28" s="119"/>
      <c r="KI28" s="119"/>
      <c r="KJ28" s="119"/>
      <c r="KK28" s="119"/>
      <c r="KL28" s="119"/>
      <c r="KM28" s="119"/>
      <c r="KN28" s="119"/>
      <c r="KO28" s="119"/>
      <c r="KP28" s="119"/>
      <c r="KQ28" s="119"/>
      <c r="KR28" s="119"/>
      <c r="KS28" s="119"/>
      <c r="KT28" s="119"/>
      <c r="KU28" s="119"/>
      <c r="KV28" s="119"/>
      <c r="KW28" s="119"/>
      <c r="KX28" s="119"/>
      <c r="KY28" s="119"/>
      <c r="KZ28" s="119"/>
      <c r="LA28" s="119"/>
      <c r="LB28" s="119"/>
      <c r="LC28" s="119"/>
      <c r="LD28" s="119"/>
      <c r="LE28" s="119"/>
      <c r="LF28" s="119"/>
      <c r="LG28" s="119"/>
      <c r="LH28" s="119"/>
      <c r="LI28" s="119"/>
      <c r="LJ28" s="119"/>
      <c r="LK28" s="119"/>
      <c r="LL28" s="119"/>
      <c r="LM28" s="119"/>
      <c r="LN28" s="119"/>
      <c r="LO28" s="119"/>
      <c r="LP28" s="119"/>
      <c r="LQ28" s="119"/>
      <c r="LR28" s="119"/>
      <c r="LS28" s="119"/>
      <c r="LT28" s="119"/>
      <c r="LU28" s="119"/>
      <c r="LV28" s="119"/>
      <c r="LW28" s="119"/>
      <c r="LX28" s="119"/>
      <c r="LY28" s="119"/>
      <c r="LZ28" s="119"/>
      <c r="MA28" s="119"/>
      <c r="MB28" s="119"/>
      <c r="MC28" s="119"/>
      <c r="MD28" s="119"/>
      <c r="ME28" s="119"/>
      <c r="MF28" s="119"/>
      <c r="MG28" s="119"/>
      <c r="MH28" s="119"/>
      <c r="MI28" s="119"/>
      <c r="MJ28" s="119"/>
      <c r="MK28" s="119"/>
      <c r="ML28" s="119"/>
      <c r="MM28" s="119"/>
      <c r="MN28" s="119"/>
      <c r="MO28" s="119"/>
      <c r="MP28" s="119"/>
      <c r="MQ28" s="119"/>
      <c r="MR28" s="119"/>
      <c r="MS28" s="119"/>
      <c r="MT28" s="119"/>
      <c r="MU28" s="119"/>
      <c r="MV28" s="119"/>
      <c r="MW28" s="119"/>
      <c r="MX28" s="119"/>
      <c r="MY28" s="119"/>
      <c r="MZ28" s="119"/>
      <c r="NA28" s="119"/>
      <c r="NB28" s="119"/>
      <c r="NC28" s="119"/>
      <c r="ND28" s="119"/>
      <c r="NE28" s="119"/>
      <c r="NF28" s="119"/>
      <c r="NG28" s="119"/>
      <c r="NH28" s="119"/>
      <c r="NI28" s="119"/>
      <c r="NJ28" s="119"/>
      <c r="NK28" s="119"/>
      <c r="NL28" s="119"/>
      <c r="NM28" s="119"/>
      <c r="NN28" s="119"/>
      <c r="NO28" s="119"/>
      <c r="NP28" s="119"/>
      <c r="NQ28" s="119"/>
      <c r="NR28" s="119"/>
      <c r="NS28" s="119"/>
      <c r="NT28" s="119"/>
      <c r="NU28" s="119"/>
      <c r="NV28" s="119"/>
      <c r="NW28" s="119"/>
      <c r="NX28" s="119"/>
      <c r="NY28" s="119"/>
      <c r="NZ28" s="119"/>
      <c r="OA28" s="119"/>
      <c r="OB28" s="119"/>
      <c r="OC28" s="119"/>
      <c r="OD28" s="119"/>
      <c r="OE28" s="119"/>
      <c r="OF28" s="119"/>
      <c r="OG28" s="119"/>
      <c r="OH28" s="119"/>
      <c r="OI28" s="119"/>
      <c r="OJ28" s="119"/>
      <c r="OK28" s="119"/>
      <c r="OL28" s="119"/>
      <c r="OM28" s="119"/>
      <c r="ON28" s="119"/>
      <c r="OO28" s="119"/>
      <c r="OP28" s="119"/>
      <c r="OQ28" s="119"/>
      <c r="OR28" s="119"/>
      <c r="OS28" s="119"/>
      <c r="OT28" s="119"/>
      <c r="OU28" s="119"/>
      <c r="OV28" s="119"/>
      <c r="OW28" s="119"/>
      <c r="OX28" s="119"/>
      <c r="OY28" s="119"/>
      <c r="OZ28" s="119"/>
      <c r="PA28" s="119"/>
      <c r="PB28" s="119"/>
      <c r="PC28" s="119"/>
      <c r="PD28" s="119"/>
      <c r="PE28" s="119"/>
      <c r="PF28" s="119"/>
      <c r="PG28" s="119"/>
      <c r="PH28" s="119"/>
      <c r="PI28" s="119"/>
      <c r="PJ28" s="119"/>
      <c r="PK28" s="119"/>
      <c r="PL28" s="119"/>
      <c r="PM28" s="119"/>
      <c r="PN28" s="119"/>
      <c r="PO28" s="119"/>
      <c r="PP28" s="119"/>
      <c r="PQ28" s="119"/>
      <c r="PR28" s="119"/>
      <c r="PS28" s="119"/>
      <c r="PT28" s="119"/>
      <c r="PU28" s="119"/>
      <c r="PV28" s="119"/>
      <c r="PW28" s="119"/>
      <c r="PX28" s="119"/>
      <c r="PY28" s="119"/>
      <c r="PZ28" s="119"/>
      <c r="QA28" s="119"/>
      <c r="QB28" s="119"/>
      <c r="QC28" s="119"/>
      <c r="QD28" s="119"/>
      <c r="QE28" s="119"/>
      <c r="QF28" s="119"/>
      <c r="QG28" s="119"/>
      <c r="QH28" s="119"/>
      <c r="QI28" s="119"/>
      <c r="QJ28" s="119"/>
      <c r="QK28" s="119"/>
      <c r="QL28" s="119"/>
      <c r="QM28" s="119"/>
      <c r="QN28" s="119"/>
      <c r="QO28" s="119"/>
      <c r="QP28" s="119"/>
      <c r="QQ28" s="119"/>
      <c r="QR28" s="119"/>
      <c r="QS28" s="119"/>
      <c r="QT28" s="119"/>
      <c r="QU28" s="119"/>
      <c r="QV28" s="119"/>
      <c r="QW28" s="119"/>
      <c r="QX28" s="119"/>
      <c r="QY28" s="119"/>
      <c r="QZ28" s="119"/>
      <c r="RA28" s="119"/>
      <c r="RB28" s="119"/>
      <c r="RC28" s="119"/>
      <c r="RD28" s="119"/>
      <c r="RE28" s="119"/>
      <c r="RF28" s="119"/>
      <c r="RG28" s="119"/>
      <c r="RH28" s="119"/>
      <c r="RI28" s="119"/>
      <c r="RJ28" s="119"/>
      <c r="RK28" s="119"/>
    </row>
    <row r="29" spans="1:479" ht="12.75">
      <c r="A29" s="107" t="s">
        <v>5369</v>
      </c>
      <c r="B29" s="576" t="s">
        <v>5488</v>
      </c>
      <c r="C29" s="99" t="s">
        <v>5371</v>
      </c>
      <c r="D29" s="95" t="s">
        <v>3223</v>
      </c>
      <c r="E29" s="33" t="s">
        <v>5372</v>
      </c>
      <c r="F29" s="107"/>
      <c r="G29" s="96" t="s">
        <v>5489</v>
      </c>
      <c r="H29" s="138">
        <v>4000</v>
      </c>
      <c r="I29" s="103">
        <v>2000</v>
      </c>
      <c r="J29" s="107"/>
      <c r="K29" s="107"/>
      <c r="L29" s="277">
        <v>45104</v>
      </c>
      <c r="M29" s="369" t="s">
        <v>5490</v>
      </c>
      <c r="N29" s="92" t="s">
        <v>30</v>
      </c>
      <c r="O29" s="107" t="s">
        <v>351</v>
      </c>
      <c r="P29" s="107" t="s">
        <v>68</v>
      </c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19"/>
      <c r="FB29" s="119"/>
      <c r="FC29" s="119"/>
      <c r="FD29" s="119"/>
      <c r="FE29" s="119"/>
      <c r="FF29" s="119"/>
      <c r="FG29" s="119"/>
      <c r="FH29" s="119"/>
      <c r="FI29" s="119"/>
      <c r="FJ29" s="119"/>
      <c r="FK29" s="119"/>
      <c r="FL29" s="119"/>
      <c r="FM29" s="119"/>
      <c r="FN29" s="119"/>
      <c r="FO29" s="119"/>
      <c r="FP29" s="119"/>
      <c r="FQ29" s="119"/>
      <c r="FR29" s="119"/>
      <c r="FS29" s="119"/>
      <c r="FT29" s="119"/>
      <c r="FU29" s="119"/>
      <c r="FV29" s="119"/>
      <c r="FW29" s="119"/>
      <c r="FX29" s="119"/>
      <c r="FY29" s="119"/>
      <c r="FZ29" s="119"/>
      <c r="GA29" s="119"/>
      <c r="GB29" s="119"/>
      <c r="GC29" s="119"/>
      <c r="GD29" s="119"/>
      <c r="GE29" s="119"/>
      <c r="GF29" s="119"/>
      <c r="GG29" s="119"/>
      <c r="GH29" s="119"/>
      <c r="GI29" s="119"/>
      <c r="GJ29" s="119"/>
      <c r="GK29" s="119"/>
      <c r="GL29" s="119"/>
      <c r="GM29" s="119"/>
      <c r="GN29" s="119"/>
      <c r="GO29" s="119"/>
      <c r="GP29" s="119"/>
      <c r="GQ29" s="119"/>
      <c r="GR29" s="119"/>
      <c r="GS29" s="119"/>
      <c r="GT29" s="119"/>
      <c r="GU29" s="119"/>
      <c r="GV29" s="119"/>
      <c r="GW29" s="119"/>
      <c r="GX29" s="119"/>
      <c r="GY29" s="119"/>
      <c r="GZ29" s="119"/>
      <c r="HA29" s="119"/>
      <c r="HB29" s="119"/>
      <c r="HC29" s="119"/>
      <c r="HD29" s="119"/>
      <c r="HE29" s="119"/>
      <c r="HF29" s="119"/>
      <c r="HG29" s="119"/>
      <c r="HH29" s="119"/>
      <c r="HI29" s="119"/>
      <c r="HJ29" s="119"/>
      <c r="HK29" s="119"/>
      <c r="HL29" s="119"/>
      <c r="HM29" s="119"/>
      <c r="HN29" s="119"/>
      <c r="HO29" s="119"/>
      <c r="HP29" s="119"/>
      <c r="HQ29" s="119"/>
      <c r="HR29" s="119"/>
      <c r="HS29" s="119"/>
      <c r="HT29" s="119"/>
      <c r="HU29" s="119"/>
      <c r="HV29" s="119"/>
      <c r="HW29" s="119"/>
      <c r="HX29" s="119"/>
      <c r="HY29" s="119"/>
      <c r="HZ29" s="119"/>
      <c r="IA29" s="119"/>
      <c r="IB29" s="119"/>
      <c r="IC29" s="119"/>
      <c r="ID29" s="119"/>
      <c r="IE29" s="119"/>
      <c r="IF29" s="119"/>
      <c r="IG29" s="119"/>
      <c r="IH29" s="119"/>
      <c r="II29" s="119"/>
      <c r="IJ29" s="119"/>
      <c r="IK29" s="119"/>
      <c r="IL29" s="119"/>
      <c r="IM29" s="119"/>
      <c r="IN29" s="119"/>
      <c r="IO29" s="119"/>
      <c r="IP29" s="119"/>
      <c r="IQ29" s="119"/>
      <c r="IR29" s="119"/>
      <c r="IS29" s="119"/>
      <c r="IT29" s="119"/>
      <c r="IU29" s="119"/>
      <c r="IV29" s="119"/>
      <c r="IW29" s="119"/>
      <c r="IX29" s="119"/>
      <c r="IY29" s="119"/>
      <c r="IZ29" s="119"/>
      <c r="JA29" s="119"/>
      <c r="JB29" s="119"/>
      <c r="JC29" s="119"/>
      <c r="JD29" s="119"/>
      <c r="JE29" s="119"/>
      <c r="JF29" s="119"/>
      <c r="JG29" s="119"/>
      <c r="JH29" s="119"/>
      <c r="JI29" s="119"/>
      <c r="JJ29" s="119"/>
      <c r="JK29" s="119"/>
      <c r="JL29" s="119"/>
      <c r="JM29" s="119"/>
      <c r="JN29" s="119"/>
      <c r="JO29" s="119"/>
      <c r="JP29" s="119"/>
      <c r="JQ29" s="119"/>
      <c r="JR29" s="119"/>
      <c r="JS29" s="119"/>
      <c r="JT29" s="119"/>
      <c r="JU29" s="119"/>
      <c r="JV29" s="119"/>
      <c r="JW29" s="119"/>
      <c r="JX29" s="119"/>
      <c r="JY29" s="119"/>
      <c r="JZ29" s="119"/>
      <c r="KA29" s="119"/>
      <c r="KB29" s="119"/>
      <c r="KC29" s="119"/>
      <c r="KD29" s="119"/>
      <c r="KE29" s="119"/>
      <c r="KF29" s="119"/>
      <c r="KG29" s="119"/>
      <c r="KH29" s="119"/>
      <c r="KI29" s="119"/>
      <c r="KJ29" s="119"/>
      <c r="KK29" s="119"/>
      <c r="KL29" s="119"/>
      <c r="KM29" s="119"/>
      <c r="KN29" s="119"/>
      <c r="KO29" s="119"/>
      <c r="KP29" s="119"/>
      <c r="KQ29" s="119"/>
      <c r="KR29" s="119"/>
      <c r="KS29" s="119"/>
      <c r="KT29" s="119"/>
      <c r="KU29" s="119"/>
      <c r="KV29" s="119"/>
      <c r="KW29" s="119"/>
      <c r="KX29" s="119"/>
      <c r="KY29" s="119"/>
      <c r="KZ29" s="119"/>
      <c r="LA29" s="119"/>
      <c r="LB29" s="119"/>
      <c r="LC29" s="119"/>
      <c r="LD29" s="119"/>
      <c r="LE29" s="119"/>
      <c r="LF29" s="119"/>
      <c r="LG29" s="119"/>
      <c r="LH29" s="119"/>
      <c r="LI29" s="119"/>
      <c r="LJ29" s="119"/>
      <c r="LK29" s="119"/>
      <c r="LL29" s="119"/>
      <c r="LM29" s="119"/>
      <c r="LN29" s="119"/>
      <c r="LO29" s="119"/>
      <c r="LP29" s="119"/>
      <c r="LQ29" s="119"/>
      <c r="LR29" s="119"/>
      <c r="LS29" s="119"/>
      <c r="LT29" s="119"/>
      <c r="LU29" s="119"/>
      <c r="LV29" s="119"/>
      <c r="LW29" s="119"/>
      <c r="LX29" s="119"/>
      <c r="LY29" s="119"/>
      <c r="LZ29" s="119"/>
      <c r="MA29" s="119"/>
      <c r="MB29" s="119"/>
      <c r="MC29" s="119"/>
      <c r="MD29" s="119"/>
      <c r="ME29" s="119"/>
      <c r="MF29" s="119"/>
      <c r="MG29" s="119"/>
      <c r="MH29" s="119"/>
      <c r="MI29" s="119"/>
      <c r="MJ29" s="119"/>
      <c r="MK29" s="119"/>
      <c r="ML29" s="119"/>
      <c r="MM29" s="119"/>
      <c r="MN29" s="119"/>
      <c r="MO29" s="119"/>
      <c r="MP29" s="119"/>
      <c r="MQ29" s="119"/>
      <c r="MR29" s="119"/>
      <c r="MS29" s="119"/>
      <c r="MT29" s="119"/>
      <c r="MU29" s="119"/>
      <c r="MV29" s="119"/>
      <c r="MW29" s="119"/>
      <c r="MX29" s="119"/>
      <c r="MY29" s="119"/>
      <c r="MZ29" s="119"/>
      <c r="NA29" s="119"/>
      <c r="NB29" s="119"/>
      <c r="NC29" s="119"/>
      <c r="ND29" s="119"/>
      <c r="NE29" s="119"/>
      <c r="NF29" s="119"/>
      <c r="NG29" s="119"/>
      <c r="NH29" s="119"/>
      <c r="NI29" s="119"/>
      <c r="NJ29" s="119"/>
      <c r="NK29" s="119"/>
      <c r="NL29" s="119"/>
      <c r="NM29" s="119"/>
      <c r="NN29" s="119"/>
      <c r="NO29" s="119"/>
      <c r="NP29" s="119"/>
      <c r="NQ29" s="119"/>
      <c r="NR29" s="119"/>
      <c r="NS29" s="119"/>
      <c r="NT29" s="119"/>
      <c r="NU29" s="119"/>
      <c r="NV29" s="119"/>
      <c r="NW29" s="119"/>
      <c r="NX29" s="119"/>
      <c r="NY29" s="119"/>
      <c r="NZ29" s="119"/>
      <c r="OA29" s="119"/>
      <c r="OB29" s="119"/>
      <c r="OC29" s="119"/>
      <c r="OD29" s="119"/>
      <c r="OE29" s="119"/>
      <c r="OF29" s="119"/>
      <c r="OG29" s="119"/>
      <c r="OH29" s="119"/>
      <c r="OI29" s="119"/>
      <c r="OJ29" s="119"/>
      <c r="OK29" s="119"/>
      <c r="OL29" s="119"/>
      <c r="OM29" s="119"/>
      <c r="ON29" s="119"/>
      <c r="OO29" s="119"/>
      <c r="OP29" s="119"/>
      <c r="OQ29" s="119"/>
      <c r="OR29" s="119"/>
      <c r="OS29" s="119"/>
      <c r="OT29" s="119"/>
      <c r="OU29" s="119"/>
      <c r="OV29" s="119"/>
      <c r="OW29" s="119"/>
      <c r="OX29" s="119"/>
      <c r="OY29" s="119"/>
      <c r="OZ29" s="119"/>
      <c r="PA29" s="119"/>
      <c r="PB29" s="119"/>
      <c r="PC29" s="119"/>
      <c r="PD29" s="119"/>
      <c r="PE29" s="119"/>
      <c r="PF29" s="119"/>
      <c r="PG29" s="119"/>
      <c r="PH29" s="119"/>
      <c r="PI29" s="119"/>
      <c r="PJ29" s="119"/>
      <c r="PK29" s="119"/>
      <c r="PL29" s="119"/>
      <c r="PM29" s="119"/>
      <c r="PN29" s="119"/>
      <c r="PO29" s="119"/>
      <c r="PP29" s="119"/>
      <c r="PQ29" s="119"/>
      <c r="PR29" s="119"/>
      <c r="PS29" s="119"/>
      <c r="PT29" s="119"/>
      <c r="PU29" s="119"/>
      <c r="PV29" s="119"/>
      <c r="PW29" s="119"/>
      <c r="PX29" s="119"/>
      <c r="PY29" s="119"/>
      <c r="PZ29" s="119"/>
      <c r="QA29" s="119"/>
      <c r="QB29" s="119"/>
      <c r="QC29" s="119"/>
      <c r="QD29" s="119"/>
      <c r="QE29" s="119"/>
      <c r="QF29" s="119"/>
      <c r="QG29" s="119"/>
      <c r="QH29" s="119"/>
      <c r="QI29" s="119"/>
      <c r="QJ29" s="119"/>
      <c r="QK29" s="119"/>
      <c r="QL29" s="119"/>
      <c r="QM29" s="119"/>
      <c r="QN29" s="119"/>
      <c r="QO29" s="119"/>
      <c r="QP29" s="119"/>
      <c r="QQ29" s="119"/>
      <c r="QR29" s="119"/>
      <c r="QS29" s="119"/>
      <c r="QT29" s="119"/>
      <c r="QU29" s="119"/>
      <c r="QV29" s="119"/>
      <c r="QW29" s="119"/>
      <c r="QX29" s="119"/>
      <c r="QY29" s="119"/>
      <c r="QZ29" s="119"/>
      <c r="RA29" s="119"/>
      <c r="RB29" s="119"/>
      <c r="RC29" s="119"/>
      <c r="RD29" s="119"/>
      <c r="RE29" s="119"/>
      <c r="RF29" s="119"/>
      <c r="RG29" s="119"/>
      <c r="RH29" s="119"/>
      <c r="RI29" s="119"/>
      <c r="RJ29" s="119"/>
      <c r="RK29" s="119"/>
    </row>
    <row r="30" spans="1:479" ht="12.75">
      <c r="A30" s="107" t="s">
        <v>5369</v>
      </c>
      <c r="B30" s="576" t="s">
        <v>5491</v>
      </c>
      <c r="C30" s="99" t="s">
        <v>5371</v>
      </c>
      <c r="D30" s="95" t="s">
        <v>3223</v>
      </c>
      <c r="E30" s="33" t="s">
        <v>5372</v>
      </c>
      <c r="F30" s="107"/>
      <c r="G30" s="96" t="s">
        <v>5492</v>
      </c>
      <c r="H30" s="138">
        <v>4500</v>
      </c>
      <c r="I30" s="103">
        <v>1600</v>
      </c>
      <c r="J30" s="107"/>
      <c r="K30" s="107"/>
      <c r="L30" s="277">
        <v>45103</v>
      </c>
      <c r="M30" s="879" t="s">
        <v>5493</v>
      </c>
      <c r="N30" s="92" t="s">
        <v>30</v>
      </c>
      <c r="O30" s="107" t="s">
        <v>5494</v>
      </c>
      <c r="P30" s="107" t="s">
        <v>68</v>
      </c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  <c r="DV30" s="119"/>
      <c r="DW30" s="119"/>
      <c r="DX30" s="119"/>
      <c r="DY30" s="119"/>
      <c r="DZ30" s="119"/>
      <c r="EA30" s="119"/>
      <c r="EB30" s="119"/>
      <c r="EC30" s="119"/>
      <c r="ED30" s="119"/>
      <c r="EE30" s="119"/>
      <c r="EF30" s="119"/>
      <c r="EG30" s="119"/>
      <c r="EH30" s="119"/>
      <c r="EI30" s="119"/>
      <c r="EJ30" s="119"/>
      <c r="EK30" s="119"/>
      <c r="EL30" s="119"/>
      <c r="EM30" s="119"/>
      <c r="EN30" s="119"/>
      <c r="EO30" s="119"/>
      <c r="EP30" s="119"/>
      <c r="EQ30" s="119"/>
      <c r="ER30" s="119"/>
      <c r="ES30" s="119"/>
      <c r="ET30" s="119"/>
      <c r="EU30" s="119"/>
      <c r="EV30" s="119"/>
      <c r="EW30" s="119"/>
      <c r="EX30" s="119"/>
      <c r="EY30" s="119"/>
      <c r="EZ30" s="119"/>
      <c r="FA30" s="119"/>
      <c r="FB30" s="119"/>
      <c r="FC30" s="119"/>
      <c r="FD30" s="119"/>
      <c r="FE30" s="119"/>
      <c r="FF30" s="119"/>
      <c r="FG30" s="119"/>
      <c r="FH30" s="119"/>
      <c r="FI30" s="119"/>
      <c r="FJ30" s="119"/>
      <c r="FK30" s="119"/>
      <c r="FL30" s="119"/>
      <c r="FM30" s="119"/>
      <c r="FN30" s="119"/>
      <c r="FO30" s="119"/>
      <c r="FP30" s="119"/>
      <c r="FQ30" s="119"/>
      <c r="FR30" s="119"/>
      <c r="FS30" s="119"/>
      <c r="FT30" s="119"/>
      <c r="FU30" s="119"/>
      <c r="FV30" s="119"/>
      <c r="FW30" s="119"/>
      <c r="FX30" s="119"/>
      <c r="FY30" s="119"/>
      <c r="FZ30" s="119"/>
      <c r="GA30" s="119"/>
      <c r="GB30" s="119"/>
      <c r="GC30" s="119"/>
      <c r="GD30" s="119"/>
      <c r="GE30" s="119"/>
      <c r="GF30" s="119"/>
      <c r="GG30" s="119"/>
      <c r="GH30" s="119"/>
      <c r="GI30" s="119"/>
      <c r="GJ30" s="119"/>
      <c r="GK30" s="119"/>
      <c r="GL30" s="119"/>
      <c r="GM30" s="119"/>
      <c r="GN30" s="119"/>
      <c r="GO30" s="119"/>
      <c r="GP30" s="119"/>
      <c r="GQ30" s="119"/>
      <c r="GR30" s="119"/>
      <c r="GS30" s="119"/>
      <c r="GT30" s="119"/>
      <c r="GU30" s="119"/>
      <c r="GV30" s="119"/>
      <c r="GW30" s="119"/>
      <c r="GX30" s="119"/>
      <c r="GY30" s="119"/>
      <c r="GZ30" s="119"/>
      <c r="HA30" s="119"/>
      <c r="HB30" s="119"/>
      <c r="HC30" s="119"/>
      <c r="HD30" s="119"/>
      <c r="HE30" s="119"/>
      <c r="HF30" s="119"/>
      <c r="HG30" s="119"/>
      <c r="HH30" s="119"/>
      <c r="HI30" s="119"/>
      <c r="HJ30" s="119"/>
      <c r="HK30" s="119"/>
      <c r="HL30" s="119"/>
      <c r="HM30" s="119"/>
      <c r="HN30" s="119"/>
      <c r="HO30" s="119"/>
      <c r="HP30" s="119"/>
      <c r="HQ30" s="119"/>
      <c r="HR30" s="119"/>
      <c r="HS30" s="119"/>
      <c r="HT30" s="119"/>
      <c r="HU30" s="119"/>
      <c r="HV30" s="119"/>
      <c r="HW30" s="119"/>
      <c r="HX30" s="119"/>
      <c r="HY30" s="119"/>
      <c r="HZ30" s="119"/>
      <c r="IA30" s="119"/>
      <c r="IB30" s="119"/>
      <c r="IC30" s="119"/>
      <c r="ID30" s="119"/>
      <c r="IE30" s="119"/>
      <c r="IF30" s="119"/>
      <c r="IG30" s="119"/>
      <c r="IH30" s="119"/>
      <c r="II30" s="119"/>
      <c r="IJ30" s="119"/>
      <c r="IK30" s="119"/>
      <c r="IL30" s="119"/>
      <c r="IM30" s="119"/>
      <c r="IN30" s="119"/>
      <c r="IO30" s="119"/>
      <c r="IP30" s="119"/>
      <c r="IQ30" s="119"/>
      <c r="IR30" s="119"/>
      <c r="IS30" s="119"/>
      <c r="IT30" s="119"/>
      <c r="IU30" s="119"/>
      <c r="IV30" s="119"/>
      <c r="IW30" s="119"/>
      <c r="IX30" s="119"/>
      <c r="IY30" s="119"/>
      <c r="IZ30" s="119"/>
      <c r="JA30" s="119"/>
      <c r="JB30" s="119"/>
      <c r="JC30" s="119"/>
      <c r="JD30" s="119"/>
      <c r="JE30" s="119"/>
      <c r="JF30" s="119"/>
      <c r="JG30" s="119"/>
      <c r="JH30" s="119"/>
      <c r="JI30" s="119"/>
      <c r="JJ30" s="119"/>
      <c r="JK30" s="119"/>
      <c r="JL30" s="119"/>
      <c r="JM30" s="119"/>
      <c r="JN30" s="119"/>
      <c r="JO30" s="119"/>
      <c r="JP30" s="119"/>
      <c r="JQ30" s="119"/>
      <c r="JR30" s="119"/>
      <c r="JS30" s="119"/>
      <c r="JT30" s="119"/>
      <c r="JU30" s="119"/>
      <c r="JV30" s="119"/>
      <c r="JW30" s="119"/>
      <c r="JX30" s="119"/>
      <c r="JY30" s="119"/>
      <c r="JZ30" s="119"/>
      <c r="KA30" s="119"/>
      <c r="KB30" s="119"/>
      <c r="KC30" s="119"/>
      <c r="KD30" s="119"/>
      <c r="KE30" s="119"/>
      <c r="KF30" s="119"/>
      <c r="KG30" s="119"/>
      <c r="KH30" s="119"/>
      <c r="KI30" s="119"/>
      <c r="KJ30" s="119"/>
      <c r="KK30" s="119"/>
      <c r="KL30" s="119"/>
      <c r="KM30" s="119"/>
      <c r="KN30" s="119"/>
      <c r="KO30" s="119"/>
      <c r="KP30" s="119"/>
      <c r="KQ30" s="119"/>
      <c r="KR30" s="119"/>
      <c r="KS30" s="119"/>
      <c r="KT30" s="119"/>
      <c r="KU30" s="119"/>
      <c r="KV30" s="119"/>
      <c r="KW30" s="119"/>
      <c r="KX30" s="119"/>
      <c r="KY30" s="119"/>
      <c r="KZ30" s="119"/>
      <c r="LA30" s="119"/>
      <c r="LB30" s="119"/>
      <c r="LC30" s="119"/>
      <c r="LD30" s="119"/>
      <c r="LE30" s="119"/>
      <c r="LF30" s="119"/>
      <c r="LG30" s="119"/>
      <c r="LH30" s="119"/>
      <c r="LI30" s="119"/>
      <c r="LJ30" s="119"/>
      <c r="LK30" s="119"/>
      <c r="LL30" s="119"/>
      <c r="LM30" s="119"/>
      <c r="LN30" s="119"/>
      <c r="LO30" s="119"/>
      <c r="LP30" s="119"/>
      <c r="LQ30" s="119"/>
      <c r="LR30" s="119"/>
      <c r="LS30" s="119"/>
      <c r="LT30" s="119"/>
      <c r="LU30" s="119"/>
      <c r="LV30" s="119"/>
      <c r="LW30" s="119"/>
      <c r="LX30" s="119"/>
      <c r="LY30" s="119"/>
      <c r="LZ30" s="119"/>
      <c r="MA30" s="119"/>
      <c r="MB30" s="119"/>
      <c r="MC30" s="119"/>
      <c r="MD30" s="119"/>
      <c r="ME30" s="119"/>
      <c r="MF30" s="119"/>
      <c r="MG30" s="119"/>
      <c r="MH30" s="119"/>
      <c r="MI30" s="119"/>
      <c r="MJ30" s="119"/>
      <c r="MK30" s="119"/>
      <c r="ML30" s="119"/>
      <c r="MM30" s="119"/>
      <c r="MN30" s="119"/>
      <c r="MO30" s="119"/>
      <c r="MP30" s="119"/>
      <c r="MQ30" s="119"/>
      <c r="MR30" s="119"/>
      <c r="MS30" s="119"/>
      <c r="MT30" s="119"/>
      <c r="MU30" s="119"/>
      <c r="MV30" s="119"/>
      <c r="MW30" s="119"/>
      <c r="MX30" s="119"/>
      <c r="MY30" s="119"/>
      <c r="MZ30" s="119"/>
      <c r="NA30" s="119"/>
      <c r="NB30" s="119"/>
      <c r="NC30" s="119"/>
      <c r="ND30" s="119"/>
      <c r="NE30" s="119"/>
      <c r="NF30" s="119"/>
      <c r="NG30" s="119"/>
      <c r="NH30" s="119"/>
      <c r="NI30" s="119"/>
      <c r="NJ30" s="119"/>
      <c r="NK30" s="119"/>
      <c r="NL30" s="119"/>
      <c r="NM30" s="119"/>
      <c r="NN30" s="119"/>
      <c r="NO30" s="119"/>
      <c r="NP30" s="119"/>
      <c r="NQ30" s="119"/>
      <c r="NR30" s="119"/>
      <c r="NS30" s="119"/>
      <c r="NT30" s="119"/>
      <c r="NU30" s="119"/>
      <c r="NV30" s="119"/>
      <c r="NW30" s="119"/>
      <c r="NX30" s="119"/>
      <c r="NY30" s="119"/>
      <c r="NZ30" s="119"/>
      <c r="OA30" s="119"/>
      <c r="OB30" s="119"/>
      <c r="OC30" s="119"/>
      <c r="OD30" s="119"/>
      <c r="OE30" s="119"/>
      <c r="OF30" s="119"/>
      <c r="OG30" s="119"/>
      <c r="OH30" s="119"/>
      <c r="OI30" s="119"/>
      <c r="OJ30" s="119"/>
      <c r="OK30" s="119"/>
      <c r="OL30" s="119"/>
      <c r="OM30" s="119"/>
      <c r="ON30" s="119"/>
      <c r="OO30" s="119"/>
      <c r="OP30" s="119"/>
      <c r="OQ30" s="119"/>
      <c r="OR30" s="119"/>
      <c r="OS30" s="119"/>
      <c r="OT30" s="119"/>
      <c r="OU30" s="119"/>
      <c r="OV30" s="119"/>
      <c r="OW30" s="119"/>
      <c r="OX30" s="119"/>
      <c r="OY30" s="119"/>
      <c r="OZ30" s="119"/>
      <c r="PA30" s="119"/>
      <c r="PB30" s="119"/>
      <c r="PC30" s="119"/>
      <c r="PD30" s="119"/>
      <c r="PE30" s="119"/>
      <c r="PF30" s="119"/>
      <c r="PG30" s="119"/>
      <c r="PH30" s="119"/>
      <c r="PI30" s="119"/>
      <c r="PJ30" s="119"/>
      <c r="PK30" s="119"/>
      <c r="PL30" s="119"/>
      <c r="PM30" s="119"/>
      <c r="PN30" s="119"/>
      <c r="PO30" s="119"/>
      <c r="PP30" s="119"/>
      <c r="PQ30" s="119"/>
      <c r="PR30" s="119"/>
      <c r="PS30" s="119"/>
      <c r="PT30" s="119"/>
      <c r="PU30" s="119"/>
      <c r="PV30" s="119"/>
      <c r="PW30" s="119"/>
      <c r="PX30" s="119"/>
      <c r="PY30" s="119"/>
      <c r="PZ30" s="119"/>
      <c r="QA30" s="119"/>
      <c r="QB30" s="119"/>
      <c r="QC30" s="119"/>
      <c r="QD30" s="119"/>
      <c r="QE30" s="119"/>
      <c r="QF30" s="119"/>
      <c r="QG30" s="119"/>
      <c r="QH30" s="119"/>
      <c r="QI30" s="119"/>
      <c r="QJ30" s="119"/>
      <c r="QK30" s="119"/>
      <c r="QL30" s="119"/>
      <c r="QM30" s="119"/>
      <c r="QN30" s="119"/>
      <c r="QO30" s="119"/>
      <c r="QP30" s="119"/>
      <c r="QQ30" s="119"/>
      <c r="QR30" s="119"/>
      <c r="QS30" s="119"/>
      <c r="QT30" s="119"/>
      <c r="QU30" s="119"/>
      <c r="QV30" s="119"/>
      <c r="QW30" s="119"/>
      <c r="QX30" s="119"/>
      <c r="QY30" s="119"/>
      <c r="QZ30" s="119"/>
      <c r="RA30" s="119"/>
      <c r="RB30" s="119"/>
      <c r="RC30" s="119"/>
      <c r="RD30" s="119"/>
      <c r="RE30" s="119"/>
      <c r="RF30" s="119"/>
      <c r="RG30" s="119"/>
      <c r="RH30" s="119"/>
      <c r="RI30" s="119"/>
      <c r="RJ30" s="119"/>
      <c r="RK30" s="119"/>
    </row>
    <row r="31" spans="1:479" ht="12.75">
      <c r="A31" s="107" t="s">
        <v>5369</v>
      </c>
      <c r="B31" s="576" t="s">
        <v>5495</v>
      </c>
      <c r="C31" s="99" t="s">
        <v>5371</v>
      </c>
      <c r="D31" s="95" t="s">
        <v>3223</v>
      </c>
      <c r="E31" s="33" t="s">
        <v>5372</v>
      </c>
      <c r="F31" s="107"/>
      <c r="G31" s="96" t="s">
        <v>5496</v>
      </c>
      <c r="H31" s="138">
        <v>4500</v>
      </c>
      <c r="I31" s="103">
        <v>2000</v>
      </c>
      <c r="J31" s="107"/>
      <c r="K31" s="107"/>
      <c r="L31" s="277">
        <v>45103</v>
      </c>
      <c r="M31" s="571" t="s">
        <v>5497</v>
      </c>
      <c r="N31" s="92" t="s">
        <v>30</v>
      </c>
      <c r="O31" s="107" t="s">
        <v>5498</v>
      </c>
      <c r="P31" s="107" t="s">
        <v>68</v>
      </c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  <c r="DO31" s="119"/>
      <c r="DP31" s="119"/>
      <c r="DQ31" s="119"/>
      <c r="DR31" s="119"/>
      <c r="DS31" s="119"/>
      <c r="DT31" s="119"/>
      <c r="DU31" s="119"/>
      <c r="DV31" s="119"/>
      <c r="DW31" s="119"/>
      <c r="DX31" s="119"/>
      <c r="DY31" s="119"/>
      <c r="DZ31" s="119"/>
      <c r="EA31" s="119"/>
      <c r="EB31" s="119"/>
      <c r="EC31" s="119"/>
      <c r="ED31" s="119"/>
      <c r="EE31" s="119"/>
      <c r="EF31" s="119"/>
      <c r="EG31" s="119"/>
      <c r="EH31" s="119"/>
      <c r="EI31" s="119"/>
      <c r="EJ31" s="119"/>
      <c r="EK31" s="119"/>
      <c r="EL31" s="119"/>
      <c r="EM31" s="119"/>
      <c r="EN31" s="119"/>
      <c r="EO31" s="119"/>
      <c r="EP31" s="119"/>
      <c r="EQ31" s="119"/>
      <c r="ER31" s="119"/>
      <c r="ES31" s="119"/>
      <c r="ET31" s="119"/>
      <c r="EU31" s="119"/>
      <c r="EV31" s="119"/>
      <c r="EW31" s="119"/>
      <c r="EX31" s="119"/>
      <c r="EY31" s="119"/>
      <c r="EZ31" s="119"/>
      <c r="FA31" s="119"/>
      <c r="FB31" s="119"/>
      <c r="FC31" s="119"/>
      <c r="FD31" s="119"/>
      <c r="FE31" s="119"/>
      <c r="FF31" s="119"/>
      <c r="FG31" s="119"/>
      <c r="FH31" s="119"/>
      <c r="FI31" s="119"/>
      <c r="FJ31" s="119"/>
      <c r="FK31" s="119"/>
      <c r="FL31" s="119"/>
      <c r="FM31" s="119"/>
      <c r="FN31" s="119"/>
      <c r="FO31" s="119"/>
      <c r="FP31" s="119"/>
      <c r="FQ31" s="119"/>
      <c r="FR31" s="119"/>
      <c r="FS31" s="119"/>
      <c r="FT31" s="119"/>
      <c r="FU31" s="119"/>
      <c r="FV31" s="119"/>
      <c r="FW31" s="119"/>
      <c r="FX31" s="119"/>
      <c r="FY31" s="119"/>
      <c r="FZ31" s="119"/>
      <c r="GA31" s="119"/>
      <c r="GB31" s="119"/>
      <c r="GC31" s="119"/>
      <c r="GD31" s="119"/>
      <c r="GE31" s="119"/>
      <c r="GF31" s="119"/>
      <c r="GG31" s="119"/>
      <c r="GH31" s="119"/>
      <c r="GI31" s="119"/>
      <c r="GJ31" s="119"/>
      <c r="GK31" s="119"/>
      <c r="GL31" s="119"/>
      <c r="GM31" s="119"/>
      <c r="GN31" s="119"/>
      <c r="GO31" s="119"/>
      <c r="GP31" s="119"/>
      <c r="GQ31" s="119"/>
      <c r="GR31" s="119"/>
      <c r="GS31" s="119"/>
      <c r="GT31" s="119"/>
      <c r="GU31" s="119"/>
      <c r="GV31" s="119"/>
      <c r="GW31" s="119"/>
      <c r="GX31" s="119"/>
      <c r="GY31" s="119"/>
      <c r="GZ31" s="119"/>
      <c r="HA31" s="119"/>
      <c r="HB31" s="119"/>
      <c r="HC31" s="119"/>
      <c r="HD31" s="119"/>
      <c r="HE31" s="119"/>
      <c r="HF31" s="119"/>
      <c r="HG31" s="119"/>
      <c r="HH31" s="119"/>
      <c r="HI31" s="119"/>
      <c r="HJ31" s="119"/>
      <c r="HK31" s="119"/>
      <c r="HL31" s="119"/>
      <c r="HM31" s="119"/>
      <c r="HN31" s="119"/>
      <c r="HO31" s="119"/>
      <c r="HP31" s="119"/>
      <c r="HQ31" s="119"/>
      <c r="HR31" s="119"/>
      <c r="HS31" s="119"/>
      <c r="HT31" s="119"/>
      <c r="HU31" s="119"/>
      <c r="HV31" s="119"/>
      <c r="HW31" s="119"/>
      <c r="HX31" s="119"/>
      <c r="HY31" s="119"/>
      <c r="HZ31" s="119"/>
      <c r="IA31" s="119"/>
      <c r="IB31" s="119"/>
      <c r="IC31" s="119"/>
      <c r="ID31" s="119"/>
      <c r="IE31" s="119"/>
      <c r="IF31" s="119"/>
      <c r="IG31" s="119"/>
      <c r="IH31" s="119"/>
      <c r="II31" s="119"/>
      <c r="IJ31" s="119"/>
      <c r="IK31" s="119"/>
      <c r="IL31" s="119"/>
      <c r="IM31" s="119"/>
      <c r="IN31" s="119"/>
      <c r="IO31" s="119"/>
      <c r="IP31" s="119"/>
      <c r="IQ31" s="119"/>
      <c r="IR31" s="119"/>
      <c r="IS31" s="119"/>
      <c r="IT31" s="119"/>
      <c r="IU31" s="119"/>
      <c r="IV31" s="119"/>
      <c r="IW31" s="119"/>
      <c r="IX31" s="119"/>
      <c r="IY31" s="119"/>
      <c r="IZ31" s="119"/>
      <c r="JA31" s="119"/>
      <c r="JB31" s="119"/>
      <c r="JC31" s="119"/>
      <c r="JD31" s="119"/>
      <c r="JE31" s="119"/>
      <c r="JF31" s="119"/>
      <c r="JG31" s="119"/>
      <c r="JH31" s="119"/>
      <c r="JI31" s="119"/>
      <c r="JJ31" s="119"/>
      <c r="JK31" s="119"/>
      <c r="JL31" s="119"/>
      <c r="JM31" s="119"/>
      <c r="JN31" s="119"/>
      <c r="JO31" s="119"/>
      <c r="JP31" s="119"/>
      <c r="JQ31" s="119"/>
      <c r="JR31" s="119"/>
      <c r="JS31" s="119"/>
      <c r="JT31" s="119"/>
      <c r="JU31" s="119"/>
      <c r="JV31" s="119"/>
      <c r="JW31" s="119"/>
      <c r="JX31" s="119"/>
      <c r="JY31" s="119"/>
      <c r="JZ31" s="119"/>
      <c r="KA31" s="119"/>
      <c r="KB31" s="119"/>
      <c r="KC31" s="119"/>
      <c r="KD31" s="119"/>
      <c r="KE31" s="119"/>
      <c r="KF31" s="119"/>
      <c r="KG31" s="119"/>
      <c r="KH31" s="119"/>
      <c r="KI31" s="119"/>
      <c r="KJ31" s="119"/>
      <c r="KK31" s="119"/>
      <c r="KL31" s="119"/>
      <c r="KM31" s="119"/>
      <c r="KN31" s="119"/>
      <c r="KO31" s="119"/>
      <c r="KP31" s="119"/>
      <c r="KQ31" s="119"/>
      <c r="KR31" s="119"/>
      <c r="KS31" s="119"/>
      <c r="KT31" s="119"/>
      <c r="KU31" s="119"/>
      <c r="KV31" s="119"/>
      <c r="KW31" s="119"/>
      <c r="KX31" s="119"/>
      <c r="KY31" s="119"/>
      <c r="KZ31" s="119"/>
      <c r="LA31" s="119"/>
      <c r="LB31" s="119"/>
      <c r="LC31" s="119"/>
      <c r="LD31" s="119"/>
      <c r="LE31" s="119"/>
      <c r="LF31" s="119"/>
      <c r="LG31" s="119"/>
      <c r="LH31" s="119"/>
      <c r="LI31" s="119"/>
      <c r="LJ31" s="119"/>
      <c r="LK31" s="119"/>
      <c r="LL31" s="119"/>
      <c r="LM31" s="119"/>
      <c r="LN31" s="119"/>
      <c r="LO31" s="119"/>
      <c r="LP31" s="119"/>
      <c r="LQ31" s="119"/>
      <c r="LR31" s="119"/>
      <c r="LS31" s="119"/>
      <c r="LT31" s="119"/>
      <c r="LU31" s="119"/>
      <c r="LV31" s="119"/>
      <c r="LW31" s="119"/>
      <c r="LX31" s="119"/>
      <c r="LY31" s="119"/>
      <c r="LZ31" s="119"/>
      <c r="MA31" s="119"/>
      <c r="MB31" s="119"/>
      <c r="MC31" s="119"/>
      <c r="MD31" s="119"/>
      <c r="ME31" s="119"/>
      <c r="MF31" s="119"/>
      <c r="MG31" s="119"/>
      <c r="MH31" s="119"/>
      <c r="MI31" s="119"/>
      <c r="MJ31" s="119"/>
      <c r="MK31" s="119"/>
      <c r="ML31" s="119"/>
      <c r="MM31" s="119"/>
      <c r="MN31" s="119"/>
      <c r="MO31" s="119"/>
      <c r="MP31" s="119"/>
      <c r="MQ31" s="119"/>
      <c r="MR31" s="119"/>
      <c r="MS31" s="119"/>
      <c r="MT31" s="119"/>
      <c r="MU31" s="119"/>
      <c r="MV31" s="119"/>
      <c r="MW31" s="119"/>
      <c r="MX31" s="119"/>
      <c r="MY31" s="119"/>
      <c r="MZ31" s="119"/>
      <c r="NA31" s="119"/>
      <c r="NB31" s="119"/>
      <c r="NC31" s="119"/>
      <c r="ND31" s="119"/>
      <c r="NE31" s="119"/>
      <c r="NF31" s="119"/>
      <c r="NG31" s="119"/>
      <c r="NH31" s="119"/>
      <c r="NI31" s="119"/>
      <c r="NJ31" s="119"/>
      <c r="NK31" s="119"/>
      <c r="NL31" s="119"/>
      <c r="NM31" s="119"/>
      <c r="NN31" s="119"/>
      <c r="NO31" s="119"/>
      <c r="NP31" s="119"/>
      <c r="NQ31" s="119"/>
      <c r="NR31" s="119"/>
      <c r="NS31" s="119"/>
      <c r="NT31" s="119"/>
      <c r="NU31" s="119"/>
      <c r="NV31" s="119"/>
      <c r="NW31" s="119"/>
      <c r="NX31" s="119"/>
      <c r="NY31" s="119"/>
      <c r="NZ31" s="119"/>
      <c r="OA31" s="119"/>
      <c r="OB31" s="119"/>
      <c r="OC31" s="119"/>
      <c r="OD31" s="119"/>
      <c r="OE31" s="119"/>
      <c r="OF31" s="119"/>
      <c r="OG31" s="119"/>
      <c r="OH31" s="119"/>
      <c r="OI31" s="119"/>
      <c r="OJ31" s="119"/>
      <c r="OK31" s="119"/>
      <c r="OL31" s="119"/>
      <c r="OM31" s="119"/>
      <c r="ON31" s="119"/>
      <c r="OO31" s="119"/>
      <c r="OP31" s="119"/>
      <c r="OQ31" s="119"/>
      <c r="OR31" s="119"/>
      <c r="OS31" s="119"/>
      <c r="OT31" s="119"/>
      <c r="OU31" s="119"/>
      <c r="OV31" s="119"/>
      <c r="OW31" s="119"/>
      <c r="OX31" s="119"/>
      <c r="OY31" s="119"/>
      <c r="OZ31" s="119"/>
      <c r="PA31" s="119"/>
      <c r="PB31" s="119"/>
      <c r="PC31" s="119"/>
      <c r="PD31" s="119"/>
      <c r="PE31" s="119"/>
      <c r="PF31" s="119"/>
      <c r="PG31" s="119"/>
      <c r="PH31" s="119"/>
      <c r="PI31" s="119"/>
      <c r="PJ31" s="119"/>
      <c r="PK31" s="119"/>
      <c r="PL31" s="119"/>
      <c r="PM31" s="119"/>
      <c r="PN31" s="119"/>
      <c r="PO31" s="119"/>
      <c r="PP31" s="119"/>
      <c r="PQ31" s="119"/>
      <c r="PR31" s="119"/>
      <c r="PS31" s="119"/>
      <c r="PT31" s="119"/>
      <c r="PU31" s="119"/>
      <c r="PV31" s="119"/>
      <c r="PW31" s="119"/>
      <c r="PX31" s="119"/>
      <c r="PY31" s="119"/>
      <c r="PZ31" s="119"/>
      <c r="QA31" s="119"/>
      <c r="QB31" s="119"/>
      <c r="QC31" s="119"/>
      <c r="QD31" s="119"/>
      <c r="QE31" s="119"/>
      <c r="QF31" s="119"/>
      <c r="QG31" s="119"/>
      <c r="QH31" s="119"/>
      <c r="QI31" s="119"/>
      <c r="QJ31" s="119"/>
      <c r="QK31" s="119"/>
      <c r="QL31" s="119"/>
      <c r="QM31" s="119"/>
      <c r="QN31" s="119"/>
      <c r="QO31" s="119"/>
      <c r="QP31" s="119"/>
      <c r="QQ31" s="119"/>
      <c r="QR31" s="119"/>
      <c r="QS31" s="119"/>
      <c r="QT31" s="119"/>
      <c r="QU31" s="119"/>
      <c r="QV31" s="119"/>
      <c r="QW31" s="119"/>
      <c r="QX31" s="119"/>
      <c r="QY31" s="119"/>
      <c r="QZ31" s="119"/>
      <c r="RA31" s="119"/>
      <c r="RB31" s="119"/>
      <c r="RC31" s="119"/>
      <c r="RD31" s="119"/>
      <c r="RE31" s="119"/>
      <c r="RF31" s="119"/>
      <c r="RG31" s="119"/>
      <c r="RH31" s="119"/>
      <c r="RI31" s="119"/>
      <c r="RJ31" s="119"/>
      <c r="RK31" s="119"/>
    </row>
    <row r="32" spans="1:479" ht="12.75">
      <c r="A32" s="107" t="s">
        <v>5369</v>
      </c>
      <c r="B32" s="576" t="s">
        <v>5499</v>
      </c>
      <c r="C32" s="99" t="s">
        <v>2108</v>
      </c>
      <c r="D32" s="95" t="s">
        <v>3223</v>
      </c>
      <c r="E32" s="33" t="s">
        <v>5372</v>
      </c>
      <c r="F32" s="107"/>
      <c r="G32" s="96" t="s">
        <v>5500</v>
      </c>
      <c r="H32" s="138">
        <v>4000</v>
      </c>
      <c r="I32" s="103">
        <v>1000</v>
      </c>
      <c r="J32" s="107"/>
      <c r="K32" s="107"/>
      <c r="L32" s="277">
        <v>45104</v>
      </c>
      <c r="M32" s="883" t="s">
        <v>5501</v>
      </c>
      <c r="N32" s="92" t="s">
        <v>30</v>
      </c>
      <c r="O32" s="107" t="s">
        <v>5502</v>
      </c>
      <c r="P32" s="107" t="s">
        <v>68</v>
      </c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  <c r="DO32" s="119"/>
      <c r="DP32" s="119"/>
      <c r="DQ32" s="119"/>
      <c r="DR32" s="119"/>
      <c r="DS32" s="119"/>
      <c r="DT32" s="119"/>
      <c r="DU32" s="119"/>
      <c r="DV32" s="119"/>
      <c r="DW32" s="119"/>
      <c r="DX32" s="119"/>
      <c r="DY32" s="119"/>
      <c r="DZ32" s="119"/>
      <c r="EA32" s="119"/>
      <c r="EB32" s="119"/>
      <c r="EC32" s="119"/>
      <c r="ED32" s="119"/>
      <c r="EE32" s="119"/>
      <c r="EF32" s="119"/>
      <c r="EG32" s="119"/>
      <c r="EH32" s="119"/>
      <c r="EI32" s="119"/>
      <c r="EJ32" s="119"/>
      <c r="EK32" s="119"/>
      <c r="EL32" s="119"/>
      <c r="EM32" s="119"/>
      <c r="EN32" s="119"/>
      <c r="EO32" s="119"/>
      <c r="EP32" s="119"/>
      <c r="EQ32" s="119"/>
      <c r="ER32" s="119"/>
      <c r="ES32" s="119"/>
      <c r="ET32" s="119"/>
      <c r="EU32" s="119"/>
      <c r="EV32" s="119"/>
      <c r="EW32" s="119"/>
      <c r="EX32" s="119"/>
      <c r="EY32" s="119"/>
      <c r="EZ32" s="119"/>
      <c r="FA32" s="119"/>
      <c r="FB32" s="119"/>
      <c r="FC32" s="119"/>
      <c r="FD32" s="119"/>
      <c r="FE32" s="119"/>
      <c r="FF32" s="119"/>
      <c r="FG32" s="119"/>
      <c r="FH32" s="119"/>
      <c r="FI32" s="119"/>
      <c r="FJ32" s="119"/>
      <c r="FK32" s="119"/>
      <c r="FL32" s="119"/>
      <c r="FM32" s="119"/>
      <c r="FN32" s="119"/>
      <c r="FO32" s="119"/>
      <c r="FP32" s="119"/>
      <c r="FQ32" s="119"/>
      <c r="FR32" s="119"/>
      <c r="FS32" s="119"/>
      <c r="FT32" s="119"/>
      <c r="FU32" s="119"/>
      <c r="FV32" s="119"/>
      <c r="FW32" s="119"/>
      <c r="FX32" s="119"/>
      <c r="FY32" s="119"/>
      <c r="FZ32" s="119"/>
      <c r="GA32" s="119"/>
      <c r="GB32" s="119"/>
      <c r="GC32" s="119"/>
      <c r="GD32" s="119"/>
      <c r="GE32" s="119"/>
      <c r="GF32" s="119"/>
      <c r="GG32" s="119"/>
      <c r="GH32" s="119"/>
      <c r="GI32" s="119"/>
      <c r="GJ32" s="119"/>
      <c r="GK32" s="119"/>
      <c r="GL32" s="119"/>
      <c r="GM32" s="119"/>
      <c r="GN32" s="119"/>
      <c r="GO32" s="119"/>
      <c r="GP32" s="119"/>
      <c r="GQ32" s="119"/>
      <c r="GR32" s="119"/>
      <c r="GS32" s="119"/>
      <c r="GT32" s="119"/>
      <c r="GU32" s="119"/>
      <c r="GV32" s="119"/>
      <c r="GW32" s="119"/>
      <c r="GX32" s="119"/>
      <c r="GY32" s="119"/>
      <c r="GZ32" s="119"/>
      <c r="HA32" s="119"/>
      <c r="HB32" s="119"/>
      <c r="HC32" s="119"/>
      <c r="HD32" s="119"/>
      <c r="HE32" s="119"/>
      <c r="HF32" s="119"/>
      <c r="HG32" s="119"/>
      <c r="HH32" s="119"/>
      <c r="HI32" s="119"/>
      <c r="HJ32" s="119"/>
      <c r="HK32" s="119"/>
      <c r="HL32" s="119"/>
      <c r="HM32" s="119"/>
      <c r="HN32" s="119"/>
      <c r="HO32" s="119"/>
      <c r="HP32" s="119"/>
      <c r="HQ32" s="119"/>
      <c r="HR32" s="119"/>
      <c r="HS32" s="119"/>
      <c r="HT32" s="119"/>
      <c r="HU32" s="119"/>
      <c r="HV32" s="119"/>
      <c r="HW32" s="119"/>
      <c r="HX32" s="119"/>
      <c r="HY32" s="119"/>
      <c r="HZ32" s="119"/>
      <c r="IA32" s="119"/>
      <c r="IB32" s="119"/>
      <c r="IC32" s="119"/>
      <c r="ID32" s="119"/>
      <c r="IE32" s="119"/>
      <c r="IF32" s="119"/>
      <c r="IG32" s="119"/>
      <c r="IH32" s="119"/>
      <c r="II32" s="119"/>
      <c r="IJ32" s="119"/>
      <c r="IK32" s="119"/>
      <c r="IL32" s="119"/>
      <c r="IM32" s="119"/>
      <c r="IN32" s="119"/>
      <c r="IO32" s="119"/>
      <c r="IP32" s="119"/>
      <c r="IQ32" s="119"/>
      <c r="IR32" s="119"/>
      <c r="IS32" s="119"/>
      <c r="IT32" s="119"/>
      <c r="IU32" s="119"/>
      <c r="IV32" s="119"/>
      <c r="IW32" s="119"/>
      <c r="IX32" s="119"/>
      <c r="IY32" s="119"/>
      <c r="IZ32" s="119"/>
      <c r="JA32" s="119"/>
      <c r="JB32" s="119"/>
      <c r="JC32" s="119"/>
      <c r="JD32" s="119"/>
      <c r="JE32" s="119"/>
      <c r="JF32" s="119"/>
      <c r="JG32" s="119"/>
      <c r="JH32" s="119"/>
      <c r="JI32" s="119"/>
      <c r="JJ32" s="119"/>
      <c r="JK32" s="119"/>
      <c r="JL32" s="119"/>
      <c r="JM32" s="119"/>
      <c r="JN32" s="119"/>
      <c r="JO32" s="119"/>
      <c r="JP32" s="119"/>
      <c r="JQ32" s="119"/>
      <c r="JR32" s="119"/>
      <c r="JS32" s="119"/>
      <c r="JT32" s="119"/>
      <c r="JU32" s="119"/>
      <c r="JV32" s="119"/>
      <c r="JW32" s="119"/>
      <c r="JX32" s="119"/>
      <c r="JY32" s="119"/>
      <c r="JZ32" s="119"/>
      <c r="KA32" s="119"/>
      <c r="KB32" s="119"/>
      <c r="KC32" s="119"/>
      <c r="KD32" s="119"/>
      <c r="KE32" s="119"/>
      <c r="KF32" s="119"/>
      <c r="KG32" s="119"/>
      <c r="KH32" s="119"/>
      <c r="KI32" s="119"/>
      <c r="KJ32" s="119"/>
      <c r="KK32" s="119"/>
      <c r="KL32" s="119"/>
      <c r="KM32" s="119"/>
      <c r="KN32" s="119"/>
      <c r="KO32" s="119"/>
      <c r="KP32" s="119"/>
      <c r="KQ32" s="119"/>
      <c r="KR32" s="119"/>
      <c r="KS32" s="119"/>
      <c r="KT32" s="119"/>
      <c r="KU32" s="119"/>
      <c r="KV32" s="119"/>
      <c r="KW32" s="119"/>
      <c r="KX32" s="119"/>
      <c r="KY32" s="119"/>
      <c r="KZ32" s="119"/>
      <c r="LA32" s="119"/>
      <c r="LB32" s="119"/>
      <c r="LC32" s="119"/>
      <c r="LD32" s="119"/>
      <c r="LE32" s="119"/>
      <c r="LF32" s="119"/>
      <c r="LG32" s="119"/>
      <c r="LH32" s="119"/>
      <c r="LI32" s="119"/>
      <c r="LJ32" s="119"/>
      <c r="LK32" s="119"/>
      <c r="LL32" s="119"/>
      <c r="LM32" s="119"/>
      <c r="LN32" s="119"/>
      <c r="LO32" s="119"/>
      <c r="LP32" s="119"/>
      <c r="LQ32" s="119"/>
      <c r="LR32" s="119"/>
      <c r="LS32" s="119"/>
      <c r="LT32" s="119"/>
      <c r="LU32" s="119"/>
      <c r="LV32" s="119"/>
      <c r="LW32" s="119"/>
      <c r="LX32" s="119"/>
      <c r="LY32" s="119"/>
      <c r="LZ32" s="119"/>
      <c r="MA32" s="119"/>
      <c r="MB32" s="119"/>
      <c r="MC32" s="119"/>
      <c r="MD32" s="119"/>
      <c r="ME32" s="119"/>
      <c r="MF32" s="119"/>
      <c r="MG32" s="119"/>
      <c r="MH32" s="119"/>
      <c r="MI32" s="119"/>
      <c r="MJ32" s="119"/>
      <c r="MK32" s="119"/>
      <c r="ML32" s="119"/>
      <c r="MM32" s="119"/>
      <c r="MN32" s="119"/>
      <c r="MO32" s="119"/>
      <c r="MP32" s="119"/>
      <c r="MQ32" s="119"/>
      <c r="MR32" s="119"/>
      <c r="MS32" s="119"/>
      <c r="MT32" s="119"/>
      <c r="MU32" s="119"/>
      <c r="MV32" s="119"/>
      <c r="MW32" s="119"/>
      <c r="MX32" s="119"/>
      <c r="MY32" s="119"/>
      <c r="MZ32" s="119"/>
      <c r="NA32" s="119"/>
      <c r="NB32" s="119"/>
      <c r="NC32" s="119"/>
      <c r="ND32" s="119"/>
      <c r="NE32" s="119"/>
      <c r="NF32" s="119"/>
      <c r="NG32" s="119"/>
      <c r="NH32" s="119"/>
      <c r="NI32" s="119"/>
      <c r="NJ32" s="119"/>
      <c r="NK32" s="119"/>
      <c r="NL32" s="119"/>
      <c r="NM32" s="119"/>
      <c r="NN32" s="119"/>
      <c r="NO32" s="119"/>
      <c r="NP32" s="119"/>
      <c r="NQ32" s="119"/>
      <c r="NR32" s="119"/>
      <c r="NS32" s="119"/>
      <c r="NT32" s="119"/>
      <c r="NU32" s="119"/>
      <c r="NV32" s="119"/>
      <c r="NW32" s="119"/>
      <c r="NX32" s="119"/>
      <c r="NY32" s="119"/>
      <c r="NZ32" s="119"/>
      <c r="OA32" s="119"/>
      <c r="OB32" s="119"/>
      <c r="OC32" s="119"/>
      <c r="OD32" s="119"/>
      <c r="OE32" s="119"/>
      <c r="OF32" s="119"/>
      <c r="OG32" s="119"/>
      <c r="OH32" s="119"/>
      <c r="OI32" s="119"/>
      <c r="OJ32" s="119"/>
      <c r="OK32" s="119"/>
      <c r="OL32" s="119"/>
      <c r="OM32" s="119"/>
      <c r="ON32" s="119"/>
      <c r="OO32" s="119"/>
      <c r="OP32" s="119"/>
      <c r="OQ32" s="119"/>
      <c r="OR32" s="119"/>
      <c r="OS32" s="119"/>
      <c r="OT32" s="119"/>
      <c r="OU32" s="119"/>
      <c r="OV32" s="119"/>
      <c r="OW32" s="119"/>
      <c r="OX32" s="119"/>
      <c r="OY32" s="119"/>
      <c r="OZ32" s="119"/>
      <c r="PA32" s="119"/>
      <c r="PB32" s="119"/>
      <c r="PC32" s="119"/>
      <c r="PD32" s="119"/>
      <c r="PE32" s="119"/>
      <c r="PF32" s="119"/>
      <c r="PG32" s="119"/>
      <c r="PH32" s="119"/>
      <c r="PI32" s="119"/>
      <c r="PJ32" s="119"/>
      <c r="PK32" s="119"/>
      <c r="PL32" s="119"/>
      <c r="PM32" s="119"/>
      <c r="PN32" s="119"/>
      <c r="PO32" s="119"/>
      <c r="PP32" s="119"/>
      <c r="PQ32" s="119"/>
      <c r="PR32" s="119"/>
      <c r="PS32" s="119"/>
      <c r="PT32" s="119"/>
      <c r="PU32" s="119"/>
      <c r="PV32" s="119"/>
      <c r="PW32" s="119"/>
      <c r="PX32" s="119"/>
      <c r="PY32" s="119"/>
      <c r="PZ32" s="119"/>
      <c r="QA32" s="119"/>
      <c r="QB32" s="119"/>
      <c r="QC32" s="119"/>
      <c r="QD32" s="119"/>
      <c r="QE32" s="119"/>
      <c r="QF32" s="119"/>
      <c r="QG32" s="119"/>
      <c r="QH32" s="119"/>
      <c r="QI32" s="119"/>
      <c r="QJ32" s="119"/>
      <c r="QK32" s="119"/>
      <c r="QL32" s="119"/>
      <c r="QM32" s="119"/>
      <c r="QN32" s="119"/>
      <c r="QO32" s="119"/>
      <c r="QP32" s="119"/>
      <c r="QQ32" s="119"/>
      <c r="QR32" s="119"/>
      <c r="QS32" s="119"/>
      <c r="QT32" s="119"/>
      <c r="QU32" s="119"/>
      <c r="QV32" s="119"/>
      <c r="QW32" s="119"/>
      <c r="QX32" s="119"/>
      <c r="QY32" s="119"/>
      <c r="QZ32" s="119"/>
      <c r="RA32" s="119"/>
      <c r="RB32" s="119"/>
      <c r="RC32" s="119"/>
      <c r="RD32" s="119"/>
      <c r="RE32" s="119"/>
      <c r="RF32" s="119"/>
      <c r="RG32" s="119"/>
      <c r="RH32" s="119"/>
      <c r="RI32" s="119"/>
      <c r="RJ32" s="119"/>
      <c r="RK32" s="119"/>
    </row>
    <row r="33" spans="1:479" ht="12.75">
      <c r="A33" s="107" t="s">
        <v>5369</v>
      </c>
      <c r="B33" s="576" t="s">
        <v>5503</v>
      </c>
      <c r="C33" s="99" t="s">
        <v>5371</v>
      </c>
      <c r="D33" s="95" t="s">
        <v>3223</v>
      </c>
      <c r="E33" s="33" t="s">
        <v>5372</v>
      </c>
      <c r="F33" s="107"/>
      <c r="G33" s="884" t="s">
        <v>5504</v>
      </c>
      <c r="H33" s="138">
        <v>4500</v>
      </c>
      <c r="I33" s="103">
        <v>2000</v>
      </c>
      <c r="J33" s="107"/>
      <c r="K33" s="107"/>
      <c r="L33" s="277">
        <v>45105</v>
      </c>
      <c r="M33" s="571" t="s">
        <v>5505</v>
      </c>
      <c r="N33" s="92" t="s">
        <v>30</v>
      </c>
      <c r="O33" s="107" t="s">
        <v>5506</v>
      </c>
      <c r="P33" s="107" t="s">
        <v>68</v>
      </c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  <c r="DV33" s="119"/>
      <c r="DW33" s="119"/>
      <c r="DX33" s="119"/>
      <c r="DY33" s="119"/>
      <c r="DZ33" s="119"/>
      <c r="EA33" s="119"/>
      <c r="EB33" s="119"/>
      <c r="EC33" s="119"/>
      <c r="ED33" s="119"/>
      <c r="EE33" s="119"/>
      <c r="EF33" s="119"/>
      <c r="EG33" s="119"/>
      <c r="EH33" s="119"/>
      <c r="EI33" s="119"/>
      <c r="EJ33" s="119"/>
      <c r="EK33" s="119"/>
      <c r="EL33" s="119"/>
      <c r="EM33" s="119"/>
      <c r="EN33" s="119"/>
      <c r="EO33" s="119"/>
      <c r="EP33" s="119"/>
      <c r="EQ33" s="119"/>
      <c r="ER33" s="119"/>
      <c r="ES33" s="119"/>
      <c r="ET33" s="119"/>
      <c r="EU33" s="119"/>
      <c r="EV33" s="119"/>
      <c r="EW33" s="119"/>
      <c r="EX33" s="119"/>
      <c r="EY33" s="119"/>
      <c r="EZ33" s="119"/>
      <c r="FA33" s="119"/>
      <c r="FB33" s="119"/>
      <c r="FC33" s="119"/>
      <c r="FD33" s="119"/>
      <c r="FE33" s="119"/>
      <c r="FF33" s="119"/>
      <c r="FG33" s="119"/>
      <c r="FH33" s="119"/>
      <c r="FI33" s="119"/>
      <c r="FJ33" s="119"/>
      <c r="FK33" s="119"/>
      <c r="FL33" s="119"/>
      <c r="FM33" s="119"/>
      <c r="FN33" s="119"/>
      <c r="FO33" s="119"/>
      <c r="FP33" s="119"/>
      <c r="FQ33" s="119"/>
      <c r="FR33" s="119"/>
      <c r="FS33" s="119"/>
      <c r="FT33" s="119"/>
      <c r="FU33" s="119"/>
      <c r="FV33" s="119"/>
      <c r="FW33" s="119"/>
      <c r="FX33" s="119"/>
      <c r="FY33" s="119"/>
      <c r="FZ33" s="119"/>
      <c r="GA33" s="119"/>
      <c r="GB33" s="119"/>
      <c r="GC33" s="119"/>
      <c r="GD33" s="119"/>
      <c r="GE33" s="119"/>
      <c r="GF33" s="119"/>
      <c r="GG33" s="119"/>
      <c r="GH33" s="119"/>
      <c r="GI33" s="119"/>
      <c r="GJ33" s="119"/>
      <c r="GK33" s="119"/>
      <c r="GL33" s="119"/>
      <c r="GM33" s="119"/>
      <c r="GN33" s="119"/>
      <c r="GO33" s="119"/>
      <c r="GP33" s="119"/>
      <c r="GQ33" s="119"/>
      <c r="GR33" s="119"/>
      <c r="GS33" s="119"/>
      <c r="GT33" s="119"/>
      <c r="GU33" s="119"/>
      <c r="GV33" s="119"/>
      <c r="GW33" s="119"/>
      <c r="GX33" s="119"/>
      <c r="GY33" s="119"/>
      <c r="GZ33" s="119"/>
      <c r="HA33" s="119"/>
      <c r="HB33" s="119"/>
      <c r="HC33" s="119"/>
      <c r="HD33" s="119"/>
      <c r="HE33" s="119"/>
      <c r="HF33" s="119"/>
      <c r="HG33" s="119"/>
      <c r="HH33" s="119"/>
      <c r="HI33" s="119"/>
      <c r="HJ33" s="119"/>
      <c r="HK33" s="119"/>
      <c r="HL33" s="119"/>
      <c r="HM33" s="119"/>
      <c r="HN33" s="119"/>
      <c r="HO33" s="119"/>
      <c r="HP33" s="119"/>
      <c r="HQ33" s="119"/>
      <c r="HR33" s="119"/>
      <c r="HS33" s="119"/>
      <c r="HT33" s="119"/>
      <c r="HU33" s="119"/>
      <c r="HV33" s="119"/>
      <c r="HW33" s="119"/>
      <c r="HX33" s="119"/>
      <c r="HY33" s="119"/>
      <c r="HZ33" s="119"/>
      <c r="IA33" s="119"/>
      <c r="IB33" s="119"/>
      <c r="IC33" s="119"/>
      <c r="ID33" s="119"/>
      <c r="IE33" s="119"/>
      <c r="IF33" s="119"/>
      <c r="IG33" s="119"/>
      <c r="IH33" s="119"/>
      <c r="II33" s="119"/>
      <c r="IJ33" s="119"/>
      <c r="IK33" s="119"/>
      <c r="IL33" s="119"/>
      <c r="IM33" s="119"/>
      <c r="IN33" s="119"/>
      <c r="IO33" s="119"/>
      <c r="IP33" s="119"/>
      <c r="IQ33" s="119"/>
      <c r="IR33" s="119"/>
      <c r="IS33" s="119"/>
      <c r="IT33" s="119"/>
      <c r="IU33" s="119"/>
      <c r="IV33" s="119"/>
      <c r="IW33" s="119"/>
      <c r="IX33" s="119"/>
      <c r="IY33" s="119"/>
      <c r="IZ33" s="119"/>
      <c r="JA33" s="119"/>
      <c r="JB33" s="119"/>
      <c r="JC33" s="119"/>
      <c r="JD33" s="119"/>
      <c r="JE33" s="119"/>
      <c r="JF33" s="119"/>
      <c r="JG33" s="119"/>
      <c r="JH33" s="119"/>
      <c r="JI33" s="119"/>
      <c r="JJ33" s="119"/>
      <c r="JK33" s="119"/>
      <c r="JL33" s="119"/>
      <c r="JM33" s="119"/>
      <c r="JN33" s="119"/>
      <c r="JO33" s="119"/>
      <c r="JP33" s="119"/>
      <c r="JQ33" s="119"/>
      <c r="JR33" s="119"/>
      <c r="JS33" s="119"/>
      <c r="JT33" s="119"/>
      <c r="JU33" s="119"/>
      <c r="JV33" s="119"/>
      <c r="JW33" s="119"/>
      <c r="JX33" s="119"/>
      <c r="JY33" s="119"/>
      <c r="JZ33" s="119"/>
      <c r="KA33" s="119"/>
      <c r="KB33" s="119"/>
      <c r="KC33" s="119"/>
      <c r="KD33" s="119"/>
      <c r="KE33" s="119"/>
      <c r="KF33" s="119"/>
      <c r="KG33" s="119"/>
      <c r="KH33" s="119"/>
      <c r="KI33" s="119"/>
      <c r="KJ33" s="119"/>
      <c r="KK33" s="119"/>
      <c r="KL33" s="119"/>
      <c r="KM33" s="119"/>
      <c r="KN33" s="119"/>
      <c r="KO33" s="119"/>
      <c r="KP33" s="119"/>
      <c r="KQ33" s="119"/>
      <c r="KR33" s="119"/>
      <c r="KS33" s="119"/>
      <c r="KT33" s="119"/>
      <c r="KU33" s="119"/>
      <c r="KV33" s="119"/>
      <c r="KW33" s="119"/>
      <c r="KX33" s="119"/>
      <c r="KY33" s="119"/>
      <c r="KZ33" s="119"/>
      <c r="LA33" s="119"/>
      <c r="LB33" s="119"/>
      <c r="LC33" s="119"/>
      <c r="LD33" s="119"/>
      <c r="LE33" s="119"/>
      <c r="LF33" s="119"/>
      <c r="LG33" s="119"/>
      <c r="LH33" s="119"/>
      <c r="LI33" s="119"/>
      <c r="LJ33" s="119"/>
      <c r="LK33" s="119"/>
      <c r="LL33" s="119"/>
      <c r="LM33" s="119"/>
      <c r="LN33" s="119"/>
      <c r="LO33" s="119"/>
      <c r="LP33" s="119"/>
      <c r="LQ33" s="119"/>
      <c r="LR33" s="119"/>
      <c r="LS33" s="119"/>
      <c r="LT33" s="119"/>
      <c r="LU33" s="119"/>
      <c r="LV33" s="119"/>
      <c r="LW33" s="119"/>
      <c r="LX33" s="119"/>
      <c r="LY33" s="119"/>
      <c r="LZ33" s="119"/>
      <c r="MA33" s="119"/>
      <c r="MB33" s="119"/>
      <c r="MC33" s="119"/>
      <c r="MD33" s="119"/>
      <c r="ME33" s="119"/>
      <c r="MF33" s="119"/>
      <c r="MG33" s="119"/>
      <c r="MH33" s="119"/>
      <c r="MI33" s="119"/>
      <c r="MJ33" s="119"/>
      <c r="MK33" s="119"/>
      <c r="ML33" s="119"/>
      <c r="MM33" s="119"/>
      <c r="MN33" s="119"/>
      <c r="MO33" s="119"/>
      <c r="MP33" s="119"/>
      <c r="MQ33" s="119"/>
      <c r="MR33" s="119"/>
      <c r="MS33" s="119"/>
      <c r="MT33" s="119"/>
      <c r="MU33" s="119"/>
      <c r="MV33" s="119"/>
      <c r="MW33" s="119"/>
      <c r="MX33" s="119"/>
      <c r="MY33" s="119"/>
      <c r="MZ33" s="119"/>
      <c r="NA33" s="119"/>
      <c r="NB33" s="119"/>
      <c r="NC33" s="119"/>
      <c r="ND33" s="119"/>
      <c r="NE33" s="119"/>
      <c r="NF33" s="119"/>
      <c r="NG33" s="119"/>
      <c r="NH33" s="119"/>
      <c r="NI33" s="119"/>
      <c r="NJ33" s="119"/>
      <c r="NK33" s="119"/>
      <c r="NL33" s="119"/>
      <c r="NM33" s="119"/>
      <c r="NN33" s="119"/>
      <c r="NO33" s="119"/>
      <c r="NP33" s="119"/>
      <c r="NQ33" s="119"/>
      <c r="NR33" s="119"/>
      <c r="NS33" s="119"/>
      <c r="NT33" s="119"/>
      <c r="NU33" s="119"/>
      <c r="NV33" s="119"/>
      <c r="NW33" s="119"/>
      <c r="NX33" s="119"/>
      <c r="NY33" s="119"/>
      <c r="NZ33" s="119"/>
      <c r="OA33" s="119"/>
      <c r="OB33" s="119"/>
      <c r="OC33" s="119"/>
      <c r="OD33" s="119"/>
      <c r="OE33" s="119"/>
      <c r="OF33" s="119"/>
      <c r="OG33" s="119"/>
      <c r="OH33" s="119"/>
      <c r="OI33" s="119"/>
      <c r="OJ33" s="119"/>
      <c r="OK33" s="119"/>
      <c r="OL33" s="119"/>
      <c r="OM33" s="119"/>
      <c r="ON33" s="119"/>
      <c r="OO33" s="119"/>
      <c r="OP33" s="119"/>
      <c r="OQ33" s="119"/>
      <c r="OR33" s="119"/>
      <c r="OS33" s="119"/>
      <c r="OT33" s="119"/>
      <c r="OU33" s="119"/>
      <c r="OV33" s="119"/>
      <c r="OW33" s="119"/>
      <c r="OX33" s="119"/>
      <c r="OY33" s="119"/>
      <c r="OZ33" s="119"/>
      <c r="PA33" s="119"/>
      <c r="PB33" s="119"/>
      <c r="PC33" s="119"/>
      <c r="PD33" s="119"/>
      <c r="PE33" s="119"/>
      <c r="PF33" s="119"/>
      <c r="PG33" s="119"/>
      <c r="PH33" s="119"/>
      <c r="PI33" s="119"/>
      <c r="PJ33" s="119"/>
      <c r="PK33" s="119"/>
      <c r="PL33" s="119"/>
      <c r="PM33" s="119"/>
      <c r="PN33" s="119"/>
      <c r="PO33" s="119"/>
      <c r="PP33" s="119"/>
      <c r="PQ33" s="119"/>
      <c r="PR33" s="119"/>
      <c r="PS33" s="119"/>
      <c r="PT33" s="119"/>
      <c r="PU33" s="119"/>
      <c r="PV33" s="119"/>
      <c r="PW33" s="119"/>
      <c r="PX33" s="119"/>
      <c r="PY33" s="119"/>
      <c r="PZ33" s="119"/>
      <c r="QA33" s="119"/>
      <c r="QB33" s="119"/>
      <c r="QC33" s="119"/>
      <c r="QD33" s="119"/>
      <c r="QE33" s="119"/>
      <c r="QF33" s="119"/>
      <c r="QG33" s="119"/>
      <c r="QH33" s="119"/>
      <c r="QI33" s="119"/>
      <c r="QJ33" s="119"/>
      <c r="QK33" s="119"/>
      <c r="QL33" s="119"/>
      <c r="QM33" s="119"/>
      <c r="QN33" s="119"/>
      <c r="QO33" s="119"/>
      <c r="QP33" s="119"/>
      <c r="QQ33" s="119"/>
      <c r="QR33" s="119"/>
      <c r="QS33" s="119"/>
      <c r="QT33" s="119"/>
      <c r="QU33" s="119"/>
      <c r="QV33" s="119"/>
      <c r="QW33" s="119"/>
      <c r="QX33" s="119"/>
      <c r="QY33" s="119"/>
      <c r="QZ33" s="119"/>
      <c r="RA33" s="119"/>
      <c r="RB33" s="119"/>
      <c r="RC33" s="119"/>
      <c r="RD33" s="119"/>
      <c r="RE33" s="119"/>
      <c r="RF33" s="119"/>
      <c r="RG33" s="119"/>
      <c r="RH33" s="119"/>
      <c r="RI33" s="119"/>
      <c r="RJ33" s="119"/>
      <c r="RK33" s="119"/>
    </row>
    <row r="34" spans="1:479" ht="12.75">
      <c r="A34" s="107" t="s">
        <v>5369</v>
      </c>
      <c r="B34" s="576" t="s">
        <v>5507</v>
      </c>
      <c r="C34" s="99" t="s">
        <v>5508</v>
      </c>
      <c r="D34" s="95" t="s">
        <v>3223</v>
      </c>
      <c r="E34" s="33" t="s">
        <v>5372</v>
      </c>
      <c r="F34" s="107"/>
      <c r="G34" s="96" t="s">
        <v>5509</v>
      </c>
      <c r="H34" s="138">
        <v>5000</v>
      </c>
      <c r="I34" s="103">
        <v>2000</v>
      </c>
      <c r="J34" s="107"/>
      <c r="K34" s="107"/>
      <c r="L34" s="277">
        <v>45105</v>
      </c>
      <c r="M34" s="883" t="s">
        <v>5510</v>
      </c>
      <c r="N34" s="92" t="s">
        <v>30</v>
      </c>
      <c r="O34" s="107" t="s">
        <v>5511</v>
      </c>
      <c r="P34" s="107" t="s">
        <v>68</v>
      </c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  <c r="DV34" s="119"/>
      <c r="DW34" s="119"/>
      <c r="DX34" s="119"/>
      <c r="DY34" s="119"/>
      <c r="DZ34" s="119"/>
      <c r="EA34" s="119"/>
      <c r="EB34" s="119"/>
      <c r="EC34" s="119"/>
      <c r="ED34" s="119"/>
      <c r="EE34" s="119"/>
      <c r="EF34" s="119"/>
      <c r="EG34" s="119"/>
      <c r="EH34" s="119"/>
      <c r="EI34" s="119"/>
      <c r="EJ34" s="119"/>
      <c r="EK34" s="119"/>
      <c r="EL34" s="119"/>
      <c r="EM34" s="119"/>
      <c r="EN34" s="119"/>
      <c r="EO34" s="119"/>
      <c r="EP34" s="119"/>
      <c r="EQ34" s="119"/>
      <c r="ER34" s="119"/>
      <c r="ES34" s="119"/>
      <c r="ET34" s="119"/>
      <c r="EU34" s="119"/>
      <c r="EV34" s="119"/>
      <c r="EW34" s="119"/>
      <c r="EX34" s="119"/>
      <c r="EY34" s="119"/>
      <c r="EZ34" s="119"/>
      <c r="FA34" s="119"/>
      <c r="FB34" s="119"/>
      <c r="FC34" s="119"/>
      <c r="FD34" s="119"/>
      <c r="FE34" s="119"/>
      <c r="FF34" s="119"/>
      <c r="FG34" s="119"/>
      <c r="FH34" s="119"/>
      <c r="FI34" s="119"/>
      <c r="FJ34" s="119"/>
      <c r="FK34" s="119"/>
      <c r="FL34" s="119"/>
      <c r="FM34" s="119"/>
      <c r="FN34" s="119"/>
      <c r="FO34" s="119"/>
      <c r="FP34" s="119"/>
      <c r="FQ34" s="119"/>
      <c r="FR34" s="119"/>
      <c r="FS34" s="119"/>
      <c r="FT34" s="119"/>
      <c r="FU34" s="119"/>
      <c r="FV34" s="119"/>
      <c r="FW34" s="119"/>
      <c r="FX34" s="119"/>
      <c r="FY34" s="119"/>
      <c r="FZ34" s="119"/>
      <c r="GA34" s="119"/>
      <c r="GB34" s="119"/>
      <c r="GC34" s="119"/>
      <c r="GD34" s="119"/>
      <c r="GE34" s="119"/>
      <c r="GF34" s="119"/>
      <c r="GG34" s="119"/>
      <c r="GH34" s="119"/>
      <c r="GI34" s="119"/>
      <c r="GJ34" s="119"/>
      <c r="GK34" s="119"/>
      <c r="GL34" s="119"/>
      <c r="GM34" s="119"/>
      <c r="GN34" s="119"/>
      <c r="GO34" s="119"/>
      <c r="GP34" s="119"/>
      <c r="GQ34" s="119"/>
      <c r="GR34" s="119"/>
      <c r="GS34" s="119"/>
      <c r="GT34" s="119"/>
      <c r="GU34" s="119"/>
      <c r="GV34" s="119"/>
      <c r="GW34" s="119"/>
      <c r="GX34" s="119"/>
      <c r="GY34" s="119"/>
      <c r="GZ34" s="119"/>
      <c r="HA34" s="119"/>
      <c r="HB34" s="119"/>
      <c r="HC34" s="119"/>
      <c r="HD34" s="119"/>
      <c r="HE34" s="119"/>
      <c r="HF34" s="119"/>
      <c r="HG34" s="119"/>
      <c r="HH34" s="119"/>
      <c r="HI34" s="119"/>
      <c r="HJ34" s="119"/>
      <c r="HK34" s="119"/>
      <c r="HL34" s="119"/>
      <c r="HM34" s="119"/>
      <c r="HN34" s="119"/>
      <c r="HO34" s="119"/>
      <c r="HP34" s="119"/>
      <c r="HQ34" s="119"/>
      <c r="HR34" s="119"/>
      <c r="HS34" s="119"/>
      <c r="HT34" s="119"/>
      <c r="HU34" s="119"/>
      <c r="HV34" s="119"/>
      <c r="HW34" s="119"/>
      <c r="HX34" s="119"/>
      <c r="HY34" s="119"/>
      <c r="HZ34" s="119"/>
      <c r="IA34" s="119"/>
      <c r="IB34" s="119"/>
      <c r="IC34" s="119"/>
      <c r="ID34" s="119"/>
      <c r="IE34" s="119"/>
      <c r="IF34" s="119"/>
      <c r="IG34" s="119"/>
      <c r="IH34" s="119"/>
      <c r="II34" s="119"/>
      <c r="IJ34" s="119"/>
      <c r="IK34" s="119"/>
      <c r="IL34" s="119"/>
      <c r="IM34" s="119"/>
      <c r="IN34" s="119"/>
      <c r="IO34" s="119"/>
      <c r="IP34" s="119"/>
      <c r="IQ34" s="119"/>
      <c r="IR34" s="119"/>
      <c r="IS34" s="119"/>
      <c r="IT34" s="119"/>
      <c r="IU34" s="119"/>
      <c r="IV34" s="119"/>
      <c r="IW34" s="119"/>
      <c r="IX34" s="119"/>
      <c r="IY34" s="119"/>
      <c r="IZ34" s="119"/>
      <c r="JA34" s="119"/>
      <c r="JB34" s="119"/>
      <c r="JC34" s="119"/>
      <c r="JD34" s="119"/>
      <c r="JE34" s="119"/>
      <c r="JF34" s="119"/>
      <c r="JG34" s="119"/>
      <c r="JH34" s="119"/>
      <c r="JI34" s="119"/>
      <c r="JJ34" s="119"/>
      <c r="JK34" s="119"/>
      <c r="JL34" s="119"/>
      <c r="JM34" s="119"/>
      <c r="JN34" s="119"/>
      <c r="JO34" s="119"/>
      <c r="JP34" s="119"/>
      <c r="JQ34" s="119"/>
      <c r="JR34" s="119"/>
      <c r="JS34" s="119"/>
      <c r="JT34" s="119"/>
      <c r="JU34" s="119"/>
      <c r="JV34" s="119"/>
      <c r="JW34" s="119"/>
      <c r="JX34" s="119"/>
      <c r="JY34" s="119"/>
      <c r="JZ34" s="119"/>
      <c r="KA34" s="119"/>
      <c r="KB34" s="119"/>
      <c r="KC34" s="119"/>
      <c r="KD34" s="119"/>
      <c r="KE34" s="119"/>
      <c r="KF34" s="119"/>
      <c r="KG34" s="119"/>
      <c r="KH34" s="119"/>
      <c r="KI34" s="119"/>
      <c r="KJ34" s="119"/>
      <c r="KK34" s="119"/>
      <c r="KL34" s="119"/>
      <c r="KM34" s="119"/>
      <c r="KN34" s="119"/>
      <c r="KO34" s="119"/>
      <c r="KP34" s="119"/>
      <c r="KQ34" s="119"/>
      <c r="KR34" s="119"/>
      <c r="KS34" s="119"/>
      <c r="KT34" s="119"/>
      <c r="KU34" s="119"/>
      <c r="KV34" s="119"/>
      <c r="KW34" s="119"/>
      <c r="KX34" s="119"/>
      <c r="KY34" s="119"/>
      <c r="KZ34" s="119"/>
      <c r="LA34" s="119"/>
      <c r="LB34" s="119"/>
      <c r="LC34" s="119"/>
      <c r="LD34" s="119"/>
      <c r="LE34" s="119"/>
      <c r="LF34" s="119"/>
      <c r="LG34" s="119"/>
      <c r="LH34" s="119"/>
      <c r="LI34" s="119"/>
      <c r="LJ34" s="119"/>
      <c r="LK34" s="119"/>
      <c r="LL34" s="119"/>
      <c r="LM34" s="119"/>
      <c r="LN34" s="119"/>
      <c r="LO34" s="119"/>
      <c r="LP34" s="119"/>
      <c r="LQ34" s="119"/>
      <c r="LR34" s="119"/>
      <c r="LS34" s="119"/>
      <c r="LT34" s="119"/>
      <c r="LU34" s="119"/>
      <c r="LV34" s="119"/>
      <c r="LW34" s="119"/>
      <c r="LX34" s="119"/>
      <c r="LY34" s="119"/>
      <c r="LZ34" s="119"/>
      <c r="MA34" s="119"/>
      <c r="MB34" s="119"/>
      <c r="MC34" s="119"/>
      <c r="MD34" s="119"/>
      <c r="ME34" s="119"/>
      <c r="MF34" s="119"/>
      <c r="MG34" s="119"/>
      <c r="MH34" s="119"/>
      <c r="MI34" s="119"/>
      <c r="MJ34" s="119"/>
      <c r="MK34" s="119"/>
      <c r="ML34" s="119"/>
      <c r="MM34" s="119"/>
      <c r="MN34" s="119"/>
      <c r="MO34" s="119"/>
      <c r="MP34" s="119"/>
      <c r="MQ34" s="119"/>
      <c r="MR34" s="119"/>
      <c r="MS34" s="119"/>
      <c r="MT34" s="119"/>
      <c r="MU34" s="119"/>
      <c r="MV34" s="119"/>
      <c r="MW34" s="119"/>
      <c r="MX34" s="119"/>
      <c r="MY34" s="119"/>
      <c r="MZ34" s="119"/>
      <c r="NA34" s="119"/>
      <c r="NB34" s="119"/>
      <c r="NC34" s="119"/>
      <c r="ND34" s="119"/>
      <c r="NE34" s="119"/>
      <c r="NF34" s="119"/>
      <c r="NG34" s="119"/>
      <c r="NH34" s="119"/>
      <c r="NI34" s="119"/>
      <c r="NJ34" s="119"/>
      <c r="NK34" s="119"/>
      <c r="NL34" s="119"/>
      <c r="NM34" s="119"/>
      <c r="NN34" s="119"/>
      <c r="NO34" s="119"/>
      <c r="NP34" s="119"/>
      <c r="NQ34" s="119"/>
      <c r="NR34" s="119"/>
      <c r="NS34" s="119"/>
      <c r="NT34" s="119"/>
      <c r="NU34" s="119"/>
      <c r="NV34" s="119"/>
      <c r="NW34" s="119"/>
      <c r="NX34" s="119"/>
      <c r="NY34" s="119"/>
      <c r="NZ34" s="119"/>
      <c r="OA34" s="119"/>
      <c r="OB34" s="119"/>
      <c r="OC34" s="119"/>
      <c r="OD34" s="119"/>
      <c r="OE34" s="119"/>
      <c r="OF34" s="119"/>
      <c r="OG34" s="119"/>
      <c r="OH34" s="119"/>
      <c r="OI34" s="119"/>
      <c r="OJ34" s="119"/>
      <c r="OK34" s="119"/>
      <c r="OL34" s="119"/>
      <c r="OM34" s="119"/>
      <c r="ON34" s="119"/>
      <c r="OO34" s="119"/>
      <c r="OP34" s="119"/>
      <c r="OQ34" s="119"/>
      <c r="OR34" s="119"/>
      <c r="OS34" s="119"/>
      <c r="OT34" s="119"/>
      <c r="OU34" s="119"/>
      <c r="OV34" s="119"/>
      <c r="OW34" s="119"/>
      <c r="OX34" s="119"/>
      <c r="OY34" s="119"/>
      <c r="OZ34" s="119"/>
      <c r="PA34" s="119"/>
      <c r="PB34" s="119"/>
      <c r="PC34" s="119"/>
      <c r="PD34" s="119"/>
      <c r="PE34" s="119"/>
      <c r="PF34" s="119"/>
      <c r="PG34" s="119"/>
      <c r="PH34" s="119"/>
      <c r="PI34" s="119"/>
      <c r="PJ34" s="119"/>
      <c r="PK34" s="119"/>
      <c r="PL34" s="119"/>
      <c r="PM34" s="119"/>
      <c r="PN34" s="119"/>
      <c r="PO34" s="119"/>
      <c r="PP34" s="119"/>
      <c r="PQ34" s="119"/>
      <c r="PR34" s="119"/>
      <c r="PS34" s="119"/>
      <c r="PT34" s="119"/>
      <c r="PU34" s="119"/>
      <c r="PV34" s="119"/>
      <c r="PW34" s="119"/>
      <c r="PX34" s="119"/>
      <c r="PY34" s="119"/>
      <c r="PZ34" s="119"/>
      <c r="QA34" s="119"/>
      <c r="QB34" s="119"/>
      <c r="QC34" s="119"/>
      <c r="QD34" s="119"/>
      <c r="QE34" s="119"/>
      <c r="QF34" s="119"/>
      <c r="QG34" s="119"/>
      <c r="QH34" s="119"/>
      <c r="QI34" s="119"/>
      <c r="QJ34" s="119"/>
      <c r="QK34" s="119"/>
      <c r="QL34" s="119"/>
      <c r="QM34" s="119"/>
      <c r="QN34" s="119"/>
      <c r="QO34" s="119"/>
      <c r="QP34" s="119"/>
      <c r="QQ34" s="119"/>
      <c r="QR34" s="119"/>
      <c r="QS34" s="119"/>
      <c r="QT34" s="119"/>
      <c r="QU34" s="119"/>
      <c r="QV34" s="119"/>
      <c r="QW34" s="119"/>
      <c r="QX34" s="119"/>
      <c r="QY34" s="119"/>
      <c r="QZ34" s="119"/>
      <c r="RA34" s="119"/>
      <c r="RB34" s="119"/>
      <c r="RC34" s="119"/>
      <c r="RD34" s="119"/>
      <c r="RE34" s="119"/>
      <c r="RF34" s="119"/>
      <c r="RG34" s="119"/>
      <c r="RH34" s="119"/>
      <c r="RI34" s="119"/>
      <c r="RJ34" s="119"/>
      <c r="RK34" s="119"/>
    </row>
    <row r="35" spans="1:479" ht="12.75">
      <c r="A35" s="107" t="s">
        <v>5369</v>
      </c>
      <c r="B35" s="885" t="s">
        <v>5512</v>
      </c>
      <c r="C35" s="99" t="s">
        <v>5371</v>
      </c>
      <c r="D35" s="95" t="s">
        <v>3223</v>
      </c>
      <c r="E35" s="33" t="s">
        <v>5372</v>
      </c>
      <c r="F35" s="107"/>
      <c r="G35" s="121" t="s">
        <v>5513</v>
      </c>
      <c r="H35" s="138">
        <v>4000</v>
      </c>
      <c r="I35" s="122">
        <v>1500</v>
      </c>
      <c r="J35" s="107"/>
      <c r="K35" s="107"/>
      <c r="L35" s="277">
        <v>45105</v>
      </c>
      <c r="M35" s="571" t="s">
        <v>5514</v>
      </c>
      <c r="N35" s="92" t="s">
        <v>30</v>
      </c>
      <c r="O35" s="107" t="s">
        <v>5515</v>
      </c>
      <c r="P35" s="107" t="s">
        <v>68</v>
      </c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  <c r="DV35" s="107"/>
      <c r="DW35" s="107"/>
      <c r="DX35" s="107"/>
      <c r="DY35" s="107"/>
      <c r="DZ35" s="107"/>
      <c r="EA35" s="107"/>
      <c r="EB35" s="107"/>
      <c r="EC35" s="107"/>
      <c r="ED35" s="107"/>
      <c r="EE35" s="107"/>
      <c r="EF35" s="107"/>
      <c r="EG35" s="107"/>
      <c r="EH35" s="107"/>
      <c r="EI35" s="107"/>
      <c r="EJ35" s="107"/>
      <c r="EK35" s="107"/>
      <c r="EL35" s="107"/>
      <c r="EM35" s="107"/>
      <c r="EN35" s="107"/>
      <c r="EO35" s="107"/>
      <c r="EP35" s="107"/>
      <c r="EQ35" s="107"/>
      <c r="ER35" s="107"/>
      <c r="ES35" s="107"/>
      <c r="ET35" s="107"/>
      <c r="EU35" s="107"/>
      <c r="EV35" s="107"/>
      <c r="EW35" s="107"/>
      <c r="EX35" s="107"/>
      <c r="EY35" s="107"/>
      <c r="EZ35" s="107"/>
      <c r="FA35" s="107"/>
      <c r="FB35" s="107"/>
      <c r="FC35" s="107"/>
      <c r="FD35" s="107"/>
      <c r="FE35" s="107"/>
      <c r="FF35" s="107"/>
      <c r="FG35" s="107"/>
      <c r="FH35" s="107"/>
      <c r="FI35" s="107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  <c r="HN35" s="107"/>
      <c r="HO35" s="107"/>
      <c r="HP35" s="107"/>
      <c r="HQ35" s="107"/>
      <c r="HR35" s="107"/>
      <c r="HS35" s="107"/>
      <c r="HT35" s="107"/>
      <c r="HU35" s="107"/>
      <c r="HV35" s="107"/>
      <c r="HW35" s="107"/>
      <c r="HX35" s="107"/>
      <c r="HY35" s="107"/>
      <c r="HZ35" s="107"/>
      <c r="IA35" s="107"/>
      <c r="IB35" s="107"/>
      <c r="IC35" s="107"/>
      <c r="ID35" s="107"/>
      <c r="IE35" s="107"/>
      <c r="IF35" s="107"/>
      <c r="IG35" s="107"/>
      <c r="IH35" s="107"/>
      <c r="II35" s="107"/>
      <c r="IJ35" s="107"/>
      <c r="IK35" s="107"/>
      <c r="IL35" s="107"/>
      <c r="IM35" s="107"/>
      <c r="IN35" s="107"/>
      <c r="IO35" s="107"/>
      <c r="IP35" s="107"/>
      <c r="IQ35" s="107"/>
      <c r="IR35" s="107"/>
      <c r="IS35" s="107"/>
      <c r="IT35" s="107"/>
      <c r="IU35" s="107"/>
      <c r="IV35" s="107"/>
      <c r="IW35" s="107"/>
      <c r="IX35" s="107"/>
      <c r="IY35" s="107"/>
      <c r="IZ35" s="107"/>
      <c r="JA35" s="107"/>
      <c r="JB35" s="107"/>
      <c r="JC35" s="107"/>
      <c r="JD35" s="107"/>
      <c r="JE35" s="107"/>
      <c r="JF35" s="107"/>
      <c r="JG35" s="107"/>
      <c r="JH35" s="107"/>
      <c r="JI35" s="107"/>
      <c r="JJ35" s="107"/>
      <c r="JK35" s="107"/>
      <c r="JL35" s="107"/>
      <c r="JM35" s="107"/>
      <c r="JN35" s="107"/>
      <c r="JO35" s="107"/>
      <c r="JP35" s="107"/>
      <c r="JQ35" s="107"/>
      <c r="JR35" s="107"/>
      <c r="JS35" s="107"/>
      <c r="JT35" s="107"/>
      <c r="JU35" s="107"/>
      <c r="JV35" s="107"/>
      <c r="JW35" s="107"/>
      <c r="JX35" s="107"/>
      <c r="JY35" s="107"/>
      <c r="JZ35" s="107"/>
      <c r="KA35" s="107"/>
      <c r="KB35" s="107"/>
      <c r="KC35" s="107"/>
      <c r="KD35" s="107"/>
      <c r="KE35" s="107"/>
      <c r="KF35" s="107"/>
      <c r="KG35" s="107"/>
      <c r="KH35" s="107"/>
      <c r="KI35" s="107"/>
      <c r="KJ35" s="107"/>
      <c r="KK35" s="107"/>
      <c r="KL35" s="107"/>
      <c r="KM35" s="107"/>
      <c r="KN35" s="107"/>
      <c r="KO35" s="107"/>
      <c r="KP35" s="107"/>
      <c r="KQ35" s="107"/>
      <c r="KR35" s="107"/>
      <c r="KS35" s="107"/>
      <c r="KT35" s="107"/>
      <c r="KU35" s="107"/>
      <c r="KV35" s="107"/>
      <c r="KW35" s="107"/>
      <c r="KX35" s="107"/>
      <c r="KY35" s="107"/>
      <c r="KZ35" s="107"/>
      <c r="LA35" s="107"/>
      <c r="LB35" s="107"/>
      <c r="LC35" s="107"/>
      <c r="LD35" s="107"/>
      <c r="LE35" s="107"/>
      <c r="LF35" s="107"/>
      <c r="LG35" s="107"/>
      <c r="LH35" s="107"/>
      <c r="LI35" s="107"/>
      <c r="LJ35" s="107"/>
      <c r="LK35" s="107"/>
      <c r="LL35" s="107"/>
      <c r="LM35" s="107"/>
      <c r="LN35" s="107"/>
      <c r="LO35" s="107"/>
      <c r="LP35" s="107"/>
      <c r="LQ35" s="107"/>
      <c r="LR35" s="107"/>
      <c r="LS35" s="107"/>
      <c r="LT35" s="107"/>
      <c r="LU35" s="107"/>
      <c r="LV35" s="107"/>
      <c r="LW35" s="107"/>
      <c r="LX35" s="107"/>
      <c r="LY35" s="107"/>
      <c r="LZ35" s="107"/>
      <c r="MA35" s="107"/>
      <c r="MB35" s="107"/>
      <c r="MC35" s="107"/>
      <c r="MD35" s="107"/>
      <c r="ME35" s="107"/>
      <c r="MF35" s="107"/>
      <c r="MG35" s="107"/>
      <c r="MH35" s="107"/>
      <c r="MI35" s="107"/>
      <c r="MJ35" s="107"/>
      <c r="MK35" s="107"/>
      <c r="ML35" s="107"/>
      <c r="MM35" s="107"/>
      <c r="MN35" s="107"/>
      <c r="MO35" s="107"/>
      <c r="MP35" s="107"/>
      <c r="MQ35" s="107"/>
      <c r="MR35" s="107"/>
      <c r="MS35" s="107"/>
      <c r="MT35" s="107"/>
      <c r="MU35" s="107"/>
      <c r="MV35" s="107"/>
      <c r="MW35" s="107"/>
      <c r="MX35" s="107"/>
      <c r="MY35" s="107"/>
      <c r="MZ35" s="107"/>
      <c r="NA35" s="107"/>
      <c r="NB35" s="107"/>
      <c r="NC35" s="107"/>
      <c r="ND35" s="107"/>
      <c r="NE35" s="107"/>
      <c r="NF35" s="107"/>
      <c r="NG35" s="107"/>
      <c r="NH35" s="107"/>
      <c r="NI35" s="107"/>
      <c r="NJ35" s="107"/>
      <c r="NK35" s="107"/>
      <c r="NL35" s="107"/>
      <c r="NM35" s="107"/>
      <c r="NN35" s="107"/>
      <c r="NO35" s="107"/>
      <c r="NP35" s="107"/>
      <c r="NQ35" s="107"/>
      <c r="NR35" s="107"/>
      <c r="NS35" s="107"/>
      <c r="NT35" s="107"/>
      <c r="NU35" s="107"/>
      <c r="NV35" s="107"/>
      <c r="NW35" s="107"/>
      <c r="NX35" s="107"/>
      <c r="NY35" s="107"/>
      <c r="NZ35" s="107"/>
      <c r="OA35" s="107"/>
      <c r="OB35" s="107"/>
      <c r="OC35" s="107"/>
      <c r="OD35" s="107"/>
      <c r="OE35" s="107"/>
      <c r="OF35" s="107"/>
      <c r="OG35" s="107"/>
      <c r="OH35" s="107"/>
      <c r="OI35" s="107"/>
      <c r="OJ35" s="107"/>
      <c r="OK35" s="107"/>
      <c r="OL35" s="107"/>
      <c r="OM35" s="107"/>
      <c r="ON35" s="107"/>
      <c r="OO35" s="107"/>
      <c r="OP35" s="107"/>
      <c r="OQ35" s="107"/>
      <c r="OR35" s="107"/>
      <c r="OS35" s="107"/>
      <c r="OT35" s="107"/>
      <c r="OU35" s="107"/>
      <c r="OV35" s="107"/>
      <c r="OW35" s="107"/>
      <c r="OX35" s="107"/>
      <c r="OY35" s="107"/>
      <c r="OZ35" s="107"/>
      <c r="PA35" s="107"/>
      <c r="PB35" s="107"/>
      <c r="PC35" s="107"/>
      <c r="PD35" s="107"/>
      <c r="PE35" s="107"/>
      <c r="PF35" s="107"/>
      <c r="PG35" s="107"/>
      <c r="PH35" s="107"/>
      <c r="PI35" s="107"/>
      <c r="PJ35" s="107"/>
      <c r="PK35" s="107"/>
      <c r="PL35" s="107"/>
      <c r="PM35" s="107"/>
      <c r="PN35" s="107"/>
      <c r="PO35" s="107"/>
      <c r="PP35" s="107"/>
      <c r="PQ35" s="107"/>
      <c r="PR35" s="107"/>
      <c r="PS35" s="107"/>
      <c r="PT35" s="107"/>
      <c r="PU35" s="107"/>
      <c r="PV35" s="107"/>
      <c r="PW35" s="107"/>
      <c r="PX35" s="107"/>
      <c r="PY35" s="107"/>
      <c r="PZ35" s="107"/>
      <c r="QA35" s="107"/>
      <c r="QB35" s="107"/>
      <c r="QC35" s="107"/>
      <c r="QD35" s="107"/>
      <c r="QE35" s="107"/>
      <c r="QF35" s="107"/>
      <c r="QG35" s="107"/>
      <c r="QH35" s="107"/>
      <c r="QI35" s="107"/>
      <c r="QJ35" s="107"/>
      <c r="QK35" s="107"/>
      <c r="QL35" s="107"/>
      <c r="QM35" s="107"/>
      <c r="QN35" s="107"/>
      <c r="QO35" s="107"/>
      <c r="QP35" s="107"/>
      <c r="QQ35" s="107"/>
      <c r="QR35" s="107"/>
      <c r="QS35" s="107"/>
      <c r="QT35" s="107"/>
      <c r="QU35" s="107"/>
      <c r="QV35" s="107"/>
      <c r="QW35" s="107"/>
      <c r="QX35" s="107"/>
      <c r="QY35" s="107"/>
      <c r="QZ35" s="107"/>
      <c r="RA35" s="107"/>
      <c r="RB35" s="107"/>
      <c r="RC35" s="107"/>
      <c r="RD35" s="107"/>
      <c r="RE35" s="107"/>
      <c r="RF35" s="107"/>
      <c r="RG35" s="107"/>
      <c r="RH35" s="107"/>
      <c r="RI35" s="107"/>
      <c r="RJ35" s="107"/>
      <c r="RK35" s="107"/>
    </row>
    <row r="36" spans="1:479" ht="12.75">
      <c r="A36" s="107" t="s">
        <v>5516</v>
      </c>
      <c r="B36" s="885" t="s">
        <v>5517</v>
      </c>
      <c r="C36" s="99" t="s">
        <v>5371</v>
      </c>
      <c r="D36" s="95" t="s">
        <v>3223</v>
      </c>
      <c r="E36" s="33" t="s">
        <v>5372</v>
      </c>
      <c r="F36" s="107"/>
      <c r="G36" s="886" t="s">
        <v>5518</v>
      </c>
      <c r="H36" s="138">
        <v>4000</v>
      </c>
      <c r="I36" s="103">
        <v>2000</v>
      </c>
      <c r="J36" s="107"/>
      <c r="K36" s="107"/>
      <c r="L36" s="277">
        <v>45106</v>
      </c>
      <c r="M36" s="879" t="s">
        <v>5519</v>
      </c>
      <c r="N36" s="92" t="s">
        <v>30</v>
      </c>
      <c r="O36" s="107" t="s">
        <v>5520</v>
      </c>
      <c r="P36" s="107" t="s">
        <v>813</v>
      </c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  <c r="DV36" s="119"/>
      <c r="DW36" s="119"/>
      <c r="DX36" s="119"/>
      <c r="DY36" s="119"/>
      <c r="DZ36" s="119"/>
      <c r="EA36" s="119"/>
      <c r="EB36" s="119"/>
      <c r="EC36" s="119"/>
      <c r="ED36" s="119"/>
      <c r="EE36" s="119"/>
      <c r="EF36" s="119"/>
      <c r="EG36" s="119"/>
      <c r="EH36" s="119"/>
      <c r="EI36" s="119"/>
      <c r="EJ36" s="119"/>
      <c r="EK36" s="119"/>
      <c r="EL36" s="119"/>
      <c r="EM36" s="119"/>
      <c r="EN36" s="119"/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/>
      <c r="GX36" s="119"/>
      <c r="GY36" s="119"/>
      <c r="GZ36" s="119"/>
      <c r="HA36" s="119"/>
      <c r="HB36" s="119"/>
      <c r="HC36" s="119"/>
      <c r="HD36" s="119"/>
      <c r="HE36" s="119"/>
      <c r="HF36" s="119"/>
      <c r="HG36" s="119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19"/>
      <c r="IH36" s="119"/>
      <c r="II36" s="119"/>
      <c r="IJ36" s="119"/>
      <c r="IK36" s="119"/>
      <c r="IL36" s="119"/>
      <c r="IM36" s="119"/>
      <c r="IN36" s="119"/>
      <c r="IO36" s="119"/>
      <c r="IP36" s="119"/>
      <c r="IQ36" s="119"/>
      <c r="IR36" s="119"/>
      <c r="IS36" s="119"/>
      <c r="IT36" s="119"/>
      <c r="IU36" s="119"/>
      <c r="IV36" s="119"/>
      <c r="IW36" s="119"/>
      <c r="IX36" s="119"/>
      <c r="IY36" s="119"/>
      <c r="IZ36" s="119"/>
      <c r="JA36" s="119"/>
      <c r="JB36" s="119"/>
      <c r="JC36" s="119"/>
      <c r="JD36" s="119"/>
      <c r="JE36" s="119"/>
      <c r="JF36" s="119"/>
      <c r="JG36" s="119"/>
      <c r="JH36" s="119"/>
      <c r="JI36" s="119"/>
      <c r="JJ36" s="119"/>
      <c r="JK36" s="119"/>
      <c r="JL36" s="119"/>
      <c r="JM36" s="119"/>
      <c r="JN36" s="119"/>
      <c r="JO36" s="119"/>
      <c r="JP36" s="119"/>
      <c r="JQ36" s="119"/>
      <c r="JR36" s="119"/>
      <c r="JS36" s="119"/>
      <c r="JT36" s="119"/>
      <c r="JU36" s="119"/>
      <c r="JV36" s="119"/>
      <c r="JW36" s="119"/>
      <c r="JX36" s="119"/>
      <c r="JY36" s="119"/>
      <c r="JZ36" s="119"/>
      <c r="KA36" s="119"/>
      <c r="KB36" s="119"/>
      <c r="KC36" s="119"/>
      <c r="KD36" s="119"/>
      <c r="KE36" s="119"/>
      <c r="KF36" s="119"/>
      <c r="KG36" s="119"/>
      <c r="KH36" s="119"/>
      <c r="KI36" s="119"/>
      <c r="KJ36" s="119"/>
      <c r="KK36" s="119"/>
      <c r="KL36" s="119"/>
      <c r="KM36" s="119"/>
      <c r="KN36" s="119"/>
      <c r="KO36" s="119"/>
      <c r="KP36" s="119"/>
      <c r="KQ36" s="119"/>
      <c r="KR36" s="119"/>
      <c r="KS36" s="119"/>
      <c r="KT36" s="119"/>
      <c r="KU36" s="119"/>
      <c r="KV36" s="119"/>
      <c r="KW36" s="119"/>
      <c r="KX36" s="119"/>
      <c r="KY36" s="119"/>
      <c r="KZ36" s="119"/>
      <c r="LA36" s="119"/>
      <c r="LB36" s="119"/>
      <c r="LC36" s="119"/>
      <c r="LD36" s="119"/>
      <c r="LE36" s="119"/>
      <c r="LF36" s="119"/>
      <c r="LG36" s="119"/>
      <c r="LH36" s="119"/>
      <c r="LI36" s="119"/>
      <c r="LJ36" s="119"/>
      <c r="LK36" s="119"/>
      <c r="LL36" s="119"/>
      <c r="LM36" s="119"/>
      <c r="LN36" s="119"/>
      <c r="LO36" s="119"/>
      <c r="LP36" s="119"/>
      <c r="LQ36" s="119"/>
      <c r="LR36" s="119"/>
      <c r="LS36" s="119"/>
      <c r="LT36" s="119"/>
      <c r="LU36" s="119"/>
      <c r="LV36" s="119"/>
      <c r="LW36" s="119"/>
      <c r="LX36" s="119"/>
      <c r="LY36" s="119"/>
      <c r="LZ36" s="119"/>
      <c r="MA36" s="119"/>
      <c r="MB36" s="119"/>
      <c r="MC36" s="119"/>
      <c r="MD36" s="119"/>
      <c r="ME36" s="119"/>
      <c r="MF36" s="119"/>
      <c r="MG36" s="119"/>
      <c r="MH36" s="119"/>
      <c r="MI36" s="119"/>
      <c r="MJ36" s="119"/>
      <c r="MK36" s="119"/>
      <c r="ML36" s="119"/>
      <c r="MM36" s="119"/>
      <c r="MN36" s="119"/>
      <c r="MO36" s="119"/>
      <c r="MP36" s="119"/>
      <c r="MQ36" s="119"/>
      <c r="MR36" s="119"/>
      <c r="MS36" s="119"/>
      <c r="MT36" s="119"/>
      <c r="MU36" s="119"/>
      <c r="MV36" s="119"/>
      <c r="MW36" s="119"/>
      <c r="MX36" s="119"/>
      <c r="MY36" s="119"/>
      <c r="MZ36" s="119"/>
      <c r="NA36" s="119"/>
      <c r="NB36" s="119"/>
      <c r="NC36" s="119"/>
      <c r="ND36" s="119"/>
      <c r="NE36" s="119"/>
      <c r="NF36" s="119"/>
      <c r="NG36" s="119"/>
      <c r="NH36" s="119"/>
      <c r="NI36" s="119"/>
      <c r="NJ36" s="119"/>
      <c r="NK36" s="119"/>
      <c r="NL36" s="119"/>
      <c r="NM36" s="119"/>
      <c r="NN36" s="119"/>
      <c r="NO36" s="119"/>
      <c r="NP36" s="119"/>
      <c r="NQ36" s="119"/>
      <c r="NR36" s="119"/>
      <c r="NS36" s="119"/>
      <c r="NT36" s="119"/>
      <c r="NU36" s="119"/>
      <c r="NV36" s="119"/>
      <c r="NW36" s="119"/>
      <c r="NX36" s="119"/>
      <c r="NY36" s="119"/>
      <c r="NZ36" s="119"/>
      <c r="OA36" s="119"/>
      <c r="OB36" s="119"/>
      <c r="OC36" s="119"/>
      <c r="OD36" s="119"/>
      <c r="OE36" s="119"/>
      <c r="OF36" s="119"/>
      <c r="OG36" s="119"/>
      <c r="OH36" s="119"/>
      <c r="OI36" s="119"/>
      <c r="OJ36" s="119"/>
      <c r="OK36" s="119"/>
      <c r="OL36" s="119"/>
      <c r="OM36" s="119"/>
      <c r="ON36" s="119"/>
      <c r="OO36" s="119"/>
      <c r="OP36" s="119"/>
      <c r="OQ36" s="119"/>
      <c r="OR36" s="119"/>
      <c r="OS36" s="119"/>
      <c r="OT36" s="119"/>
      <c r="OU36" s="119"/>
      <c r="OV36" s="119"/>
      <c r="OW36" s="119"/>
      <c r="OX36" s="119"/>
      <c r="OY36" s="119"/>
      <c r="OZ36" s="119"/>
      <c r="PA36" s="119"/>
      <c r="PB36" s="119"/>
      <c r="PC36" s="119"/>
      <c r="PD36" s="119"/>
      <c r="PE36" s="119"/>
      <c r="PF36" s="119"/>
      <c r="PG36" s="119"/>
      <c r="PH36" s="119"/>
      <c r="PI36" s="119"/>
      <c r="PJ36" s="119"/>
      <c r="PK36" s="119"/>
      <c r="PL36" s="119"/>
      <c r="PM36" s="119"/>
      <c r="PN36" s="119"/>
      <c r="PO36" s="119"/>
      <c r="PP36" s="119"/>
      <c r="PQ36" s="119"/>
      <c r="PR36" s="119"/>
      <c r="PS36" s="119"/>
      <c r="PT36" s="119"/>
      <c r="PU36" s="119"/>
      <c r="PV36" s="119"/>
      <c r="PW36" s="119"/>
      <c r="PX36" s="119"/>
      <c r="PY36" s="119"/>
      <c r="PZ36" s="119"/>
      <c r="QA36" s="119"/>
      <c r="QB36" s="119"/>
      <c r="QC36" s="119"/>
      <c r="QD36" s="119"/>
      <c r="QE36" s="119"/>
      <c r="QF36" s="119"/>
      <c r="QG36" s="119"/>
      <c r="QH36" s="119"/>
      <c r="QI36" s="119"/>
      <c r="QJ36" s="119"/>
      <c r="QK36" s="119"/>
      <c r="QL36" s="119"/>
      <c r="QM36" s="119"/>
      <c r="QN36" s="119"/>
      <c r="QO36" s="119"/>
      <c r="QP36" s="119"/>
      <c r="QQ36" s="119"/>
      <c r="QR36" s="119"/>
      <c r="QS36" s="119"/>
      <c r="QT36" s="119"/>
      <c r="QU36" s="119"/>
      <c r="QV36" s="119"/>
      <c r="QW36" s="119"/>
      <c r="QX36" s="119"/>
      <c r="QY36" s="119"/>
      <c r="QZ36" s="119"/>
      <c r="RA36" s="119"/>
      <c r="RB36" s="119"/>
      <c r="RC36" s="119"/>
      <c r="RD36" s="119"/>
      <c r="RE36" s="119"/>
      <c r="RF36" s="119"/>
      <c r="RG36" s="119"/>
      <c r="RH36" s="119"/>
      <c r="RI36" s="119"/>
      <c r="RJ36" s="119"/>
      <c r="RK36" s="119"/>
    </row>
    <row r="37" spans="1:479" ht="12.75">
      <c r="A37" s="107" t="s">
        <v>5521</v>
      </c>
      <c r="B37" s="576" t="s">
        <v>5522</v>
      </c>
      <c r="C37" s="99" t="s">
        <v>5371</v>
      </c>
      <c r="D37" s="95" t="s">
        <v>3223</v>
      </c>
      <c r="E37" s="33" t="s">
        <v>5372</v>
      </c>
      <c r="F37" s="107"/>
      <c r="G37" s="880" t="s">
        <v>5523</v>
      </c>
      <c r="H37" s="138">
        <v>4500</v>
      </c>
      <c r="I37" s="103">
        <v>1500</v>
      </c>
      <c r="J37" s="107"/>
      <c r="K37" s="107"/>
      <c r="L37" s="277">
        <v>45107</v>
      </c>
      <c r="M37" s="879" t="s">
        <v>5524</v>
      </c>
      <c r="N37" s="92" t="s">
        <v>30</v>
      </c>
      <c r="O37" s="107" t="s">
        <v>351</v>
      </c>
      <c r="P37" s="107" t="s">
        <v>813</v>
      </c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  <c r="DV37" s="119"/>
      <c r="DW37" s="119"/>
      <c r="DX37" s="119"/>
      <c r="DY37" s="119"/>
      <c r="DZ37" s="119"/>
      <c r="EA37" s="119"/>
      <c r="EB37" s="119"/>
      <c r="EC37" s="119"/>
      <c r="ED37" s="119"/>
      <c r="EE37" s="119"/>
      <c r="EF37" s="119"/>
      <c r="EG37" s="119"/>
      <c r="EH37" s="119"/>
      <c r="EI37" s="119"/>
      <c r="EJ37" s="119"/>
      <c r="EK37" s="119"/>
      <c r="EL37" s="119"/>
      <c r="EM37" s="119"/>
      <c r="EN37" s="119"/>
      <c r="EO37" s="119"/>
      <c r="EP37" s="119"/>
      <c r="EQ37" s="119"/>
      <c r="ER37" s="119"/>
      <c r="ES37" s="119"/>
      <c r="ET37" s="119"/>
      <c r="EU37" s="119"/>
      <c r="EV37" s="119"/>
      <c r="EW37" s="119"/>
      <c r="EX37" s="119"/>
      <c r="EY37" s="119"/>
      <c r="EZ37" s="119"/>
      <c r="FA37" s="119"/>
      <c r="FB37" s="119"/>
      <c r="FC37" s="119"/>
      <c r="FD37" s="119"/>
      <c r="FE37" s="119"/>
      <c r="FF37" s="119"/>
      <c r="FG37" s="119"/>
      <c r="FH37" s="119"/>
      <c r="FI37" s="119"/>
      <c r="FJ37" s="119"/>
      <c r="FK37" s="119"/>
      <c r="FL37" s="119"/>
      <c r="FM37" s="119"/>
      <c r="FN37" s="119"/>
      <c r="FO37" s="119"/>
      <c r="FP37" s="119"/>
      <c r="FQ37" s="119"/>
      <c r="FR37" s="119"/>
      <c r="FS37" s="119"/>
      <c r="FT37" s="119"/>
      <c r="FU37" s="119"/>
      <c r="FV37" s="119"/>
      <c r="FW37" s="119"/>
      <c r="FX37" s="119"/>
      <c r="FY37" s="119"/>
      <c r="FZ37" s="119"/>
      <c r="GA37" s="119"/>
      <c r="GB37" s="119"/>
      <c r="GC37" s="119"/>
      <c r="GD37" s="119"/>
      <c r="GE37" s="119"/>
      <c r="GF37" s="119"/>
      <c r="GG37" s="119"/>
      <c r="GH37" s="119"/>
      <c r="GI37" s="119"/>
      <c r="GJ37" s="119"/>
      <c r="GK37" s="119"/>
      <c r="GL37" s="119"/>
      <c r="GM37" s="119"/>
      <c r="GN37" s="119"/>
      <c r="GO37" s="119"/>
      <c r="GP37" s="119"/>
      <c r="GQ37" s="119"/>
      <c r="GR37" s="119"/>
      <c r="GS37" s="119"/>
      <c r="GT37" s="119"/>
      <c r="GU37" s="119"/>
      <c r="GV37" s="119"/>
      <c r="GW37" s="119"/>
      <c r="GX37" s="119"/>
      <c r="GY37" s="119"/>
      <c r="GZ37" s="119"/>
      <c r="HA37" s="119"/>
      <c r="HB37" s="119"/>
      <c r="HC37" s="119"/>
      <c r="HD37" s="119"/>
      <c r="HE37" s="119"/>
      <c r="HF37" s="119"/>
      <c r="HG37" s="119"/>
      <c r="HH37" s="119"/>
      <c r="HI37" s="119"/>
      <c r="HJ37" s="119"/>
      <c r="HK37" s="119"/>
      <c r="HL37" s="119"/>
      <c r="HM37" s="119"/>
      <c r="HN37" s="119"/>
      <c r="HO37" s="119"/>
      <c r="HP37" s="119"/>
      <c r="HQ37" s="119"/>
      <c r="HR37" s="119"/>
      <c r="HS37" s="119"/>
      <c r="HT37" s="119"/>
      <c r="HU37" s="119"/>
      <c r="HV37" s="119"/>
      <c r="HW37" s="119"/>
      <c r="HX37" s="119"/>
      <c r="HY37" s="119"/>
      <c r="HZ37" s="119"/>
      <c r="IA37" s="119"/>
      <c r="IB37" s="119"/>
      <c r="IC37" s="119"/>
      <c r="ID37" s="119"/>
      <c r="IE37" s="119"/>
      <c r="IF37" s="119"/>
      <c r="IG37" s="119"/>
      <c r="IH37" s="119"/>
      <c r="II37" s="119"/>
      <c r="IJ37" s="119"/>
      <c r="IK37" s="119"/>
      <c r="IL37" s="119"/>
      <c r="IM37" s="119"/>
      <c r="IN37" s="119"/>
      <c r="IO37" s="119"/>
      <c r="IP37" s="119"/>
      <c r="IQ37" s="119"/>
      <c r="IR37" s="119"/>
      <c r="IS37" s="119"/>
      <c r="IT37" s="119"/>
      <c r="IU37" s="119"/>
      <c r="IV37" s="119"/>
      <c r="IW37" s="119"/>
      <c r="IX37" s="119"/>
      <c r="IY37" s="119"/>
      <c r="IZ37" s="119"/>
      <c r="JA37" s="119"/>
      <c r="JB37" s="119"/>
      <c r="JC37" s="119"/>
      <c r="JD37" s="119"/>
      <c r="JE37" s="119"/>
      <c r="JF37" s="119"/>
      <c r="JG37" s="119"/>
      <c r="JH37" s="119"/>
      <c r="JI37" s="119"/>
      <c r="JJ37" s="119"/>
      <c r="JK37" s="119"/>
      <c r="JL37" s="119"/>
      <c r="JM37" s="119"/>
      <c r="JN37" s="119"/>
      <c r="JO37" s="119"/>
      <c r="JP37" s="119"/>
      <c r="JQ37" s="119"/>
      <c r="JR37" s="119"/>
      <c r="JS37" s="119"/>
      <c r="JT37" s="119"/>
      <c r="JU37" s="119"/>
      <c r="JV37" s="119"/>
      <c r="JW37" s="119"/>
      <c r="JX37" s="119"/>
      <c r="JY37" s="119"/>
      <c r="JZ37" s="119"/>
      <c r="KA37" s="119"/>
      <c r="KB37" s="119"/>
      <c r="KC37" s="119"/>
      <c r="KD37" s="119"/>
      <c r="KE37" s="119"/>
      <c r="KF37" s="119"/>
      <c r="KG37" s="119"/>
      <c r="KH37" s="119"/>
      <c r="KI37" s="119"/>
      <c r="KJ37" s="119"/>
      <c r="KK37" s="119"/>
      <c r="KL37" s="119"/>
      <c r="KM37" s="119"/>
      <c r="KN37" s="119"/>
      <c r="KO37" s="119"/>
      <c r="KP37" s="119"/>
      <c r="KQ37" s="119"/>
      <c r="KR37" s="119"/>
      <c r="KS37" s="119"/>
      <c r="KT37" s="119"/>
      <c r="KU37" s="119"/>
      <c r="KV37" s="119"/>
      <c r="KW37" s="119"/>
      <c r="KX37" s="119"/>
      <c r="KY37" s="119"/>
      <c r="KZ37" s="119"/>
      <c r="LA37" s="119"/>
      <c r="LB37" s="119"/>
      <c r="LC37" s="119"/>
      <c r="LD37" s="119"/>
      <c r="LE37" s="119"/>
      <c r="LF37" s="119"/>
      <c r="LG37" s="119"/>
      <c r="LH37" s="119"/>
      <c r="LI37" s="119"/>
      <c r="LJ37" s="119"/>
      <c r="LK37" s="119"/>
      <c r="LL37" s="119"/>
      <c r="LM37" s="119"/>
      <c r="LN37" s="119"/>
      <c r="LO37" s="119"/>
      <c r="LP37" s="119"/>
      <c r="LQ37" s="119"/>
      <c r="LR37" s="119"/>
      <c r="LS37" s="119"/>
      <c r="LT37" s="119"/>
      <c r="LU37" s="119"/>
      <c r="LV37" s="119"/>
      <c r="LW37" s="119"/>
      <c r="LX37" s="119"/>
      <c r="LY37" s="119"/>
      <c r="LZ37" s="119"/>
      <c r="MA37" s="119"/>
      <c r="MB37" s="119"/>
      <c r="MC37" s="119"/>
      <c r="MD37" s="119"/>
      <c r="ME37" s="119"/>
      <c r="MF37" s="119"/>
      <c r="MG37" s="119"/>
      <c r="MH37" s="119"/>
      <c r="MI37" s="119"/>
      <c r="MJ37" s="119"/>
      <c r="MK37" s="119"/>
      <c r="ML37" s="119"/>
      <c r="MM37" s="119"/>
      <c r="MN37" s="119"/>
      <c r="MO37" s="119"/>
      <c r="MP37" s="119"/>
      <c r="MQ37" s="119"/>
      <c r="MR37" s="119"/>
      <c r="MS37" s="119"/>
      <c r="MT37" s="119"/>
      <c r="MU37" s="119"/>
      <c r="MV37" s="119"/>
      <c r="MW37" s="119"/>
      <c r="MX37" s="119"/>
      <c r="MY37" s="119"/>
      <c r="MZ37" s="119"/>
      <c r="NA37" s="119"/>
      <c r="NB37" s="119"/>
      <c r="NC37" s="119"/>
      <c r="ND37" s="119"/>
      <c r="NE37" s="119"/>
      <c r="NF37" s="119"/>
      <c r="NG37" s="119"/>
      <c r="NH37" s="119"/>
      <c r="NI37" s="119"/>
      <c r="NJ37" s="119"/>
      <c r="NK37" s="119"/>
      <c r="NL37" s="119"/>
      <c r="NM37" s="119"/>
      <c r="NN37" s="119"/>
      <c r="NO37" s="119"/>
      <c r="NP37" s="119"/>
      <c r="NQ37" s="119"/>
      <c r="NR37" s="119"/>
      <c r="NS37" s="119"/>
      <c r="NT37" s="119"/>
      <c r="NU37" s="119"/>
      <c r="NV37" s="119"/>
      <c r="NW37" s="119"/>
      <c r="NX37" s="119"/>
      <c r="NY37" s="119"/>
      <c r="NZ37" s="119"/>
      <c r="OA37" s="119"/>
      <c r="OB37" s="119"/>
      <c r="OC37" s="119"/>
      <c r="OD37" s="119"/>
      <c r="OE37" s="119"/>
      <c r="OF37" s="119"/>
      <c r="OG37" s="119"/>
      <c r="OH37" s="119"/>
      <c r="OI37" s="119"/>
      <c r="OJ37" s="119"/>
      <c r="OK37" s="119"/>
      <c r="OL37" s="119"/>
      <c r="OM37" s="119"/>
      <c r="ON37" s="119"/>
      <c r="OO37" s="119"/>
      <c r="OP37" s="119"/>
      <c r="OQ37" s="119"/>
      <c r="OR37" s="119"/>
      <c r="OS37" s="119"/>
      <c r="OT37" s="119"/>
      <c r="OU37" s="119"/>
      <c r="OV37" s="119"/>
      <c r="OW37" s="119"/>
      <c r="OX37" s="119"/>
      <c r="OY37" s="119"/>
      <c r="OZ37" s="119"/>
      <c r="PA37" s="119"/>
      <c r="PB37" s="119"/>
      <c r="PC37" s="119"/>
      <c r="PD37" s="119"/>
      <c r="PE37" s="119"/>
      <c r="PF37" s="119"/>
      <c r="PG37" s="119"/>
      <c r="PH37" s="119"/>
      <c r="PI37" s="119"/>
      <c r="PJ37" s="119"/>
      <c r="PK37" s="119"/>
      <c r="PL37" s="119"/>
      <c r="PM37" s="119"/>
      <c r="PN37" s="119"/>
      <c r="PO37" s="119"/>
      <c r="PP37" s="119"/>
      <c r="PQ37" s="119"/>
      <c r="PR37" s="119"/>
      <c r="PS37" s="119"/>
      <c r="PT37" s="119"/>
      <c r="PU37" s="119"/>
      <c r="PV37" s="119"/>
      <c r="PW37" s="119"/>
      <c r="PX37" s="119"/>
      <c r="PY37" s="119"/>
      <c r="PZ37" s="119"/>
      <c r="QA37" s="119"/>
      <c r="QB37" s="119"/>
      <c r="QC37" s="119"/>
      <c r="QD37" s="119"/>
      <c r="QE37" s="119"/>
      <c r="QF37" s="119"/>
      <c r="QG37" s="119"/>
      <c r="QH37" s="119"/>
      <c r="QI37" s="119"/>
      <c r="QJ37" s="119"/>
      <c r="QK37" s="119"/>
      <c r="QL37" s="119"/>
      <c r="QM37" s="119"/>
      <c r="QN37" s="119"/>
      <c r="QO37" s="119"/>
      <c r="QP37" s="119"/>
      <c r="QQ37" s="119"/>
      <c r="QR37" s="119"/>
      <c r="QS37" s="119"/>
      <c r="QT37" s="119"/>
      <c r="QU37" s="119"/>
      <c r="QV37" s="119"/>
      <c r="QW37" s="119"/>
      <c r="QX37" s="119"/>
      <c r="QY37" s="119"/>
      <c r="QZ37" s="119"/>
      <c r="RA37" s="119"/>
      <c r="RB37" s="119"/>
      <c r="RC37" s="119"/>
      <c r="RD37" s="119"/>
      <c r="RE37" s="119"/>
      <c r="RF37" s="119"/>
      <c r="RG37" s="119"/>
      <c r="RH37" s="119"/>
      <c r="RI37" s="119"/>
      <c r="RJ37" s="119"/>
      <c r="RK37" s="119"/>
    </row>
    <row r="38" spans="1:479" ht="12.75">
      <c r="A38" s="107" t="s">
        <v>5369</v>
      </c>
      <c r="B38" s="94" t="s">
        <v>5525</v>
      </c>
      <c r="C38" s="99" t="s">
        <v>5371</v>
      </c>
      <c r="D38" s="99" t="s">
        <v>3223</v>
      </c>
      <c r="E38" s="33" t="s">
        <v>5372</v>
      </c>
      <c r="F38" s="107"/>
      <c r="G38" s="96" t="s">
        <v>5526</v>
      </c>
      <c r="H38" s="138">
        <v>4000</v>
      </c>
      <c r="I38" s="103">
        <v>1000</v>
      </c>
      <c r="J38" s="107"/>
      <c r="K38" s="107"/>
      <c r="L38" s="277">
        <v>45107</v>
      </c>
      <c r="M38" s="879" t="s">
        <v>5527</v>
      </c>
      <c r="N38" s="92" t="s">
        <v>30</v>
      </c>
      <c r="O38" s="107" t="s">
        <v>5528</v>
      </c>
      <c r="P38" s="107" t="s">
        <v>369</v>
      </c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119"/>
      <c r="DR38" s="119"/>
      <c r="DS38" s="119"/>
      <c r="DT38" s="119"/>
      <c r="DU38" s="119"/>
      <c r="DV38" s="119"/>
      <c r="DW38" s="119"/>
      <c r="DX38" s="119"/>
      <c r="DY38" s="119"/>
      <c r="DZ38" s="119"/>
      <c r="EA38" s="119"/>
      <c r="EB38" s="119"/>
      <c r="EC38" s="119"/>
      <c r="ED38" s="119"/>
      <c r="EE38" s="119"/>
      <c r="EF38" s="119"/>
      <c r="EG38" s="119"/>
      <c r="EH38" s="119"/>
      <c r="EI38" s="119"/>
      <c r="EJ38" s="119"/>
      <c r="EK38" s="119"/>
      <c r="EL38" s="119"/>
      <c r="EM38" s="119"/>
      <c r="EN38" s="119"/>
      <c r="EO38" s="119"/>
      <c r="EP38" s="119"/>
      <c r="EQ38" s="119"/>
      <c r="ER38" s="119"/>
      <c r="ES38" s="119"/>
      <c r="ET38" s="119"/>
      <c r="EU38" s="119"/>
      <c r="EV38" s="119"/>
      <c r="EW38" s="119"/>
      <c r="EX38" s="119"/>
      <c r="EY38" s="119"/>
      <c r="EZ38" s="119"/>
      <c r="FA38" s="119"/>
      <c r="FB38" s="119"/>
      <c r="FC38" s="119"/>
      <c r="FD38" s="119"/>
      <c r="FE38" s="119"/>
      <c r="FF38" s="119"/>
      <c r="FG38" s="119"/>
      <c r="FH38" s="119"/>
      <c r="FI38" s="119"/>
      <c r="FJ38" s="119"/>
      <c r="FK38" s="119"/>
      <c r="FL38" s="119"/>
      <c r="FM38" s="119"/>
      <c r="FN38" s="119"/>
      <c r="FO38" s="119"/>
      <c r="FP38" s="119"/>
      <c r="FQ38" s="119"/>
      <c r="FR38" s="119"/>
      <c r="FS38" s="119"/>
      <c r="FT38" s="119"/>
      <c r="FU38" s="119"/>
      <c r="FV38" s="119"/>
      <c r="FW38" s="119"/>
      <c r="FX38" s="119"/>
      <c r="FY38" s="119"/>
      <c r="FZ38" s="119"/>
      <c r="GA38" s="119"/>
      <c r="GB38" s="119"/>
      <c r="GC38" s="119"/>
      <c r="GD38" s="119"/>
      <c r="GE38" s="119"/>
      <c r="GF38" s="119"/>
      <c r="GG38" s="119"/>
      <c r="GH38" s="119"/>
      <c r="GI38" s="119"/>
      <c r="GJ38" s="119"/>
      <c r="GK38" s="119"/>
      <c r="GL38" s="119"/>
      <c r="GM38" s="119"/>
      <c r="GN38" s="119"/>
      <c r="GO38" s="119"/>
      <c r="GP38" s="119"/>
      <c r="GQ38" s="119"/>
      <c r="GR38" s="119"/>
      <c r="GS38" s="119"/>
      <c r="GT38" s="119"/>
      <c r="GU38" s="119"/>
      <c r="GV38" s="119"/>
      <c r="GW38" s="119"/>
      <c r="GX38" s="119"/>
      <c r="GY38" s="119"/>
      <c r="GZ38" s="119"/>
      <c r="HA38" s="119"/>
      <c r="HB38" s="119"/>
      <c r="HC38" s="119"/>
      <c r="HD38" s="119"/>
      <c r="HE38" s="119"/>
      <c r="HF38" s="119"/>
      <c r="HG38" s="119"/>
      <c r="HH38" s="119"/>
      <c r="HI38" s="119"/>
      <c r="HJ38" s="119"/>
      <c r="HK38" s="119"/>
      <c r="HL38" s="119"/>
      <c r="HM38" s="119"/>
      <c r="HN38" s="119"/>
      <c r="HO38" s="119"/>
      <c r="HP38" s="119"/>
      <c r="HQ38" s="119"/>
      <c r="HR38" s="119"/>
      <c r="HS38" s="119"/>
      <c r="HT38" s="119"/>
      <c r="HU38" s="119"/>
      <c r="HV38" s="119"/>
      <c r="HW38" s="119"/>
      <c r="HX38" s="119"/>
      <c r="HY38" s="119"/>
      <c r="HZ38" s="119"/>
      <c r="IA38" s="119"/>
      <c r="IB38" s="119"/>
      <c r="IC38" s="119"/>
      <c r="ID38" s="119"/>
      <c r="IE38" s="119"/>
      <c r="IF38" s="119"/>
      <c r="IG38" s="119"/>
      <c r="IH38" s="119"/>
      <c r="II38" s="119"/>
      <c r="IJ38" s="119"/>
      <c r="IK38" s="119"/>
      <c r="IL38" s="119"/>
      <c r="IM38" s="119"/>
      <c r="IN38" s="119"/>
      <c r="IO38" s="119"/>
      <c r="IP38" s="119"/>
      <c r="IQ38" s="119"/>
      <c r="IR38" s="119"/>
      <c r="IS38" s="119"/>
      <c r="IT38" s="119"/>
      <c r="IU38" s="119"/>
      <c r="IV38" s="119"/>
      <c r="IW38" s="119"/>
      <c r="IX38" s="119"/>
      <c r="IY38" s="119"/>
      <c r="IZ38" s="119"/>
      <c r="JA38" s="119"/>
      <c r="JB38" s="119"/>
      <c r="JC38" s="119"/>
      <c r="JD38" s="119"/>
      <c r="JE38" s="119"/>
      <c r="JF38" s="119"/>
      <c r="JG38" s="119"/>
      <c r="JH38" s="119"/>
      <c r="JI38" s="119"/>
      <c r="JJ38" s="119"/>
      <c r="JK38" s="119"/>
      <c r="JL38" s="119"/>
      <c r="JM38" s="119"/>
      <c r="JN38" s="119"/>
      <c r="JO38" s="119"/>
      <c r="JP38" s="119"/>
      <c r="JQ38" s="119"/>
      <c r="JR38" s="119"/>
      <c r="JS38" s="119"/>
      <c r="JT38" s="119"/>
      <c r="JU38" s="119"/>
      <c r="JV38" s="119"/>
      <c r="JW38" s="119"/>
      <c r="JX38" s="119"/>
      <c r="JY38" s="119"/>
      <c r="JZ38" s="119"/>
      <c r="KA38" s="119"/>
      <c r="KB38" s="119"/>
      <c r="KC38" s="119"/>
      <c r="KD38" s="119"/>
      <c r="KE38" s="119"/>
      <c r="KF38" s="119"/>
      <c r="KG38" s="119"/>
      <c r="KH38" s="119"/>
      <c r="KI38" s="119"/>
      <c r="KJ38" s="119"/>
      <c r="KK38" s="119"/>
      <c r="KL38" s="119"/>
      <c r="KM38" s="119"/>
      <c r="KN38" s="119"/>
      <c r="KO38" s="119"/>
      <c r="KP38" s="119"/>
      <c r="KQ38" s="119"/>
      <c r="KR38" s="119"/>
      <c r="KS38" s="119"/>
      <c r="KT38" s="119"/>
      <c r="KU38" s="119"/>
      <c r="KV38" s="119"/>
      <c r="KW38" s="119"/>
      <c r="KX38" s="119"/>
      <c r="KY38" s="119"/>
      <c r="KZ38" s="119"/>
      <c r="LA38" s="119"/>
      <c r="LB38" s="119"/>
      <c r="LC38" s="119"/>
      <c r="LD38" s="119"/>
      <c r="LE38" s="119"/>
      <c r="LF38" s="119"/>
      <c r="LG38" s="119"/>
      <c r="LH38" s="119"/>
      <c r="LI38" s="119"/>
      <c r="LJ38" s="119"/>
      <c r="LK38" s="119"/>
      <c r="LL38" s="119"/>
      <c r="LM38" s="119"/>
      <c r="LN38" s="119"/>
      <c r="LO38" s="119"/>
      <c r="LP38" s="119"/>
      <c r="LQ38" s="119"/>
      <c r="LR38" s="119"/>
      <c r="LS38" s="119"/>
      <c r="LT38" s="119"/>
      <c r="LU38" s="119"/>
      <c r="LV38" s="119"/>
      <c r="LW38" s="119"/>
      <c r="LX38" s="119"/>
      <c r="LY38" s="119"/>
      <c r="LZ38" s="119"/>
      <c r="MA38" s="119"/>
      <c r="MB38" s="119"/>
      <c r="MC38" s="119"/>
      <c r="MD38" s="119"/>
      <c r="ME38" s="119"/>
      <c r="MF38" s="119"/>
      <c r="MG38" s="119"/>
      <c r="MH38" s="119"/>
      <c r="MI38" s="119"/>
      <c r="MJ38" s="119"/>
      <c r="MK38" s="119"/>
      <c r="ML38" s="119"/>
      <c r="MM38" s="119"/>
      <c r="MN38" s="119"/>
      <c r="MO38" s="119"/>
      <c r="MP38" s="119"/>
      <c r="MQ38" s="119"/>
      <c r="MR38" s="119"/>
      <c r="MS38" s="119"/>
      <c r="MT38" s="119"/>
      <c r="MU38" s="119"/>
      <c r="MV38" s="119"/>
      <c r="MW38" s="119"/>
      <c r="MX38" s="119"/>
      <c r="MY38" s="119"/>
      <c r="MZ38" s="119"/>
      <c r="NA38" s="119"/>
      <c r="NB38" s="119"/>
      <c r="NC38" s="119"/>
      <c r="ND38" s="119"/>
      <c r="NE38" s="119"/>
      <c r="NF38" s="119"/>
      <c r="NG38" s="119"/>
      <c r="NH38" s="119"/>
      <c r="NI38" s="119"/>
      <c r="NJ38" s="119"/>
      <c r="NK38" s="119"/>
      <c r="NL38" s="119"/>
      <c r="NM38" s="119"/>
      <c r="NN38" s="119"/>
      <c r="NO38" s="119"/>
      <c r="NP38" s="119"/>
      <c r="NQ38" s="119"/>
      <c r="NR38" s="119"/>
      <c r="NS38" s="119"/>
      <c r="NT38" s="119"/>
      <c r="NU38" s="119"/>
      <c r="NV38" s="119"/>
      <c r="NW38" s="119"/>
      <c r="NX38" s="119"/>
      <c r="NY38" s="119"/>
      <c r="NZ38" s="119"/>
      <c r="OA38" s="119"/>
      <c r="OB38" s="119"/>
      <c r="OC38" s="119"/>
      <c r="OD38" s="119"/>
      <c r="OE38" s="119"/>
      <c r="OF38" s="119"/>
      <c r="OG38" s="119"/>
      <c r="OH38" s="119"/>
      <c r="OI38" s="119"/>
      <c r="OJ38" s="119"/>
      <c r="OK38" s="119"/>
      <c r="OL38" s="119"/>
      <c r="OM38" s="119"/>
      <c r="ON38" s="119"/>
      <c r="OO38" s="119"/>
      <c r="OP38" s="119"/>
      <c r="OQ38" s="119"/>
      <c r="OR38" s="119"/>
      <c r="OS38" s="119"/>
      <c r="OT38" s="119"/>
      <c r="OU38" s="119"/>
      <c r="OV38" s="119"/>
      <c r="OW38" s="119"/>
      <c r="OX38" s="119"/>
      <c r="OY38" s="119"/>
      <c r="OZ38" s="119"/>
      <c r="PA38" s="119"/>
      <c r="PB38" s="119"/>
      <c r="PC38" s="119"/>
      <c r="PD38" s="119"/>
      <c r="PE38" s="119"/>
      <c r="PF38" s="119"/>
      <c r="PG38" s="119"/>
      <c r="PH38" s="119"/>
      <c r="PI38" s="119"/>
      <c r="PJ38" s="119"/>
      <c r="PK38" s="119"/>
      <c r="PL38" s="119"/>
      <c r="PM38" s="119"/>
      <c r="PN38" s="119"/>
      <c r="PO38" s="119"/>
      <c r="PP38" s="119"/>
      <c r="PQ38" s="119"/>
      <c r="PR38" s="119"/>
      <c r="PS38" s="119"/>
      <c r="PT38" s="119"/>
      <c r="PU38" s="119"/>
      <c r="PV38" s="119"/>
      <c r="PW38" s="119"/>
      <c r="PX38" s="119"/>
      <c r="PY38" s="119"/>
      <c r="PZ38" s="119"/>
      <c r="QA38" s="119"/>
      <c r="QB38" s="119"/>
      <c r="QC38" s="119"/>
      <c r="QD38" s="119"/>
      <c r="QE38" s="119"/>
      <c r="QF38" s="119"/>
      <c r="QG38" s="119"/>
      <c r="QH38" s="119"/>
      <c r="QI38" s="119"/>
      <c r="QJ38" s="119"/>
      <c r="QK38" s="119"/>
      <c r="QL38" s="119"/>
      <c r="QM38" s="119"/>
      <c r="QN38" s="119"/>
      <c r="QO38" s="119"/>
      <c r="QP38" s="119"/>
      <c r="QQ38" s="119"/>
      <c r="QR38" s="119"/>
      <c r="QS38" s="119"/>
      <c r="QT38" s="119"/>
      <c r="QU38" s="119"/>
      <c r="QV38" s="119"/>
      <c r="QW38" s="119"/>
      <c r="QX38" s="119"/>
      <c r="QY38" s="119"/>
      <c r="QZ38" s="119"/>
      <c r="RA38" s="119"/>
      <c r="RB38" s="119"/>
      <c r="RC38" s="119"/>
      <c r="RD38" s="119"/>
      <c r="RE38" s="119"/>
      <c r="RF38" s="119"/>
      <c r="RG38" s="119"/>
      <c r="RH38" s="119"/>
      <c r="RI38" s="119"/>
      <c r="RJ38" s="119"/>
      <c r="RK38" s="119"/>
    </row>
    <row r="39" spans="1:479" ht="12.75">
      <c r="A39" s="107" t="s">
        <v>5369</v>
      </c>
      <c r="B39" s="885" t="s">
        <v>5529</v>
      </c>
      <c r="C39" s="99" t="s">
        <v>5371</v>
      </c>
      <c r="D39" s="95" t="s">
        <v>3223</v>
      </c>
      <c r="E39" s="33" t="s">
        <v>5372</v>
      </c>
      <c r="F39" s="107"/>
      <c r="G39" s="887" t="s">
        <v>5530</v>
      </c>
      <c r="H39" s="138">
        <v>4000</v>
      </c>
      <c r="I39" s="122">
        <v>1000</v>
      </c>
      <c r="J39" s="107"/>
      <c r="K39" s="107"/>
      <c r="L39" s="277">
        <v>45107</v>
      </c>
      <c r="M39" s="888" t="s">
        <v>5531</v>
      </c>
      <c r="N39" s="92" t="s">
        <v>30</v>
      </c>
      <c r="O39" s="107" t="s">
        <v>5532</v>
      </c>
      <c r="P39" s="107" t="s">
        <v>68</v>
      </c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07"/>
      <c r="DX39" s="107"/>
      <c r="DY39" s="107"/>
      <c r="DZ39" s="107"/>
      <c r="EA39" s="107"/>
      <c r="EB39" s="107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07"/>
      <c r="EN39" s="107"/>
      <c r="EO39" s="107"/>
      <c r="EP39" s="107"/>
      <c r="EQ39" s="107"/>
      <c r="ER39" s="107"/>
      <c r="ES39" s="107"/>
      <c r="ET39" s="107"/>
      <c r="EU39" s="107"/>
      <c r="EV39" s="107"/>
      <c r="EW39" s="107"/>
      <c r="EX39" s="107"/>
      <c r="EY39" s="107"/>
      <c r="EZ39" s="107"/>
      <c r="FA39" s="107"/>
      <c r="FB39" s="107"/>
      <c r="FC39" s="107"/>
      <c r="FD39" s="107"/>
      <c r="FE39" s="107"/>
      <c r="FF39" s="107"/>
      <c r="FG39" s="107"/>
      <c r="FH39" s="107"/>
      <c r="FI39" s="107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  <c r="HN39" s="107"/>
      <c r="HO39" s="107"/>
      <c r="HP39" s="107"/>
      <c r="HQ39" s="107"/>
      <c r="HR39" s="107"/>
      <c r="HS39" s="107"/>
      <c r="HT39" s="107"/>
      <c r="HU39" s="107"/>
      <c r="HV39" s="107"/>
      <c r="HW39" s="107"/>
      <c r="HX39" s="107"/>
      <c r="HY39" s="107"/>
      <c r="HZ39" s="107"/>
      <c r="IA39" s="107"/>
      <c r="IB39" s="107"/>
      <c r="IC39" s="107"/>
      <c r="ID39" s="107"/>
      <c r="IE39" s="107"/>
      <c r="IF39" s="107"/>
      <c r="IG39" s="107"/>
      <c r="IH39" s="107"/>
      <c r="II39" s="107"/>
      <c r="IJ39" s="107"/>
      <c r="IK39" s="107"/>
      <c r="IL39" s="107"/>
      <c r="IM39" s="107"/>
      <c r="IN39" s="107"/>
      <c r="IO39" s="107"/>
      <c r="IP39" s="107"/>
      <c r="IQ39" s="107"/>
      <c r="IR39" s="107"/>
      <c r="IS39" s="107"/>
      <c r="IT39" s="107"/>
      <c r="IU39" s="107"/>
      <c r="IV39" s="107"/>
      <c r="IW39" s="107"/>
      <c r="IX39" s="107"/>
      <c r="IY39" s="107"/>
      <c r="IZ39" s="107"/>
      <c r="JA39" s="107"/>
      <c r="JB39" s="107"/>
      <c r="JC39" s="107"/>
      <c r="JD39" s="107"/>
      <c r="JE39" s="107"/>
      <c r="JF39" s="107"/>
      <c r="JG39" s="107"/>
      <c r="JH39" s="107"/>
      <c r="JI39" s="107"/>
      <c r="JJ39" s="107"/>
      <c r="JK39" s="107"/>
      <c r="JL39" s="107"/>
      <c r="JM39" s="107"/>
      <c r="JN39" s="107"/>
      <c r="JO39" s="107"/>
      <c r="JP39" s="107"/>
      <c r="JQ39" s="107"/>
      <c r="JR39" s="107"/>
      <c r="JS39" s="107"/>
      <c r="JT39" s="107"/>
      <c r="JU39" s="107"/>
      <c r="JV39" s="107"/>
      <c r="JW39" s="107"/>
      <c r="JX39" s="107"/>
      <c r="JY39" s="107"/>
      <c r="JZ39" s="107"/>
      <c r="KA39" s="107"/>
      <c r="KB39" s="107"/>
      <c r="KC39" s="107"/>
      <c r="KD39" s="107"/>
      <c r="KE39" s="107"/>
      <c r="KF39" s="107"/>
      <c r="KG39" s="107"/>
      <c r="KH39" s="107"/>
      <c r="KI39" s="107"/>
      <c r="KJ39" s="107"/>
      <c r="KK39" s="107"/>
      <c r="KL39" s="107"/>
      <c r="KM39" s="107"/>
      <c r="KN39" s="107"/>
      <c r="KO39" s="107"/>
      <c r="KP39" s="107"/>
      <c r="KQ39" s="107"/>
      <c r="KR39" s="107"/>
      <c r="KS39" s="107"/>
      <c r="KT39" s="107"/>
      <c r="KU39" s="107"/>
      <c r="KV39" s="107"/>
      <c r="KW39" s="107"/>
      <c r="KX39" s="107"/>
      <c r="KY39" s="107"/>
      <c r="KZ39" s="107"/>
      <c r="LA39" s="107"/>
      <c r="LB39" s="107"/>
      <c r="LC39" s="107"/>
      <c r="LD39" s="107"/>
      <c r="LE39" s="107"/>
      <c r="LF39" s="107"/>
      <c r="LG39" s="107"/>
      <c r="LH39" s="107"/>
      <c r="LI39" s="107"/>
      <c r="LJ39" s="107"/>
      <c r="LK39" s="107"/>
      <c r="LL39" s="107"/>
      <c r="LM39" s="107"/>
      <c r="LN39" s="107"/>
      <c r="LO39" s="107"/>
      <c r="LP39" s="107"/>
      <c r="LQ39" s="107"/>
      <c r="LR39" s="107"/>
      <c r="LS39" s="107"/>
      <c r="LT39" s="107"/>
      <c r="LU39" s="107"/>
      <c r="LV39" s="107"/>
      <c r="LW39" s="107"/>
      <c r="LX39" s="107"/>
      <c r="LY39" s="107"/>
      <c r="LZ39" s="107"/>
      <c r="MA39" s="107"/>
      <c r="MB39" s="107"/>
      <c r="MC39" s="107"/>
      <c r="MD39" s="107"/>
      <c r="ME39" s="107"/>
      <c r="MF39" s="107"/>
      <c r="MG39" s="107"/>
      <c r="MH39" s="107"/>
      <c r="MI39" s="107"/>
      <c r="MJ39" s="107"/>
      <c r="MK39" s="107"/>
      <c r="ML39" s="107"/>
      <c r="MM39" s="107"/>
      <c r="MN39" s="107"/>
      <c r="MO39" s="107"/>
      <c r="MP39" s="107"/>
      <c r="MQ39" s="107"/>
      <c r="MR39" s="107"/>
      <c r="MS39" s="107"/>
      <c r="MT39" s="107"/>
      <c r="MU39" s="107"/>
      <c r="MV39" s="107"/>
      <c r="MW39" s="107"/>
      <c r="MX39" s="107"/>
      <c r="MY39" s="107"/>
      <c r="MZ39" s="107"/>
      <c r="NA39" s="107"/>
      <c r="NB39" s="107"/>
      <c r="NC39" s="107"/>
      <c r="ND39" s="107"/>
      <c r="NE39" s="107"/>
      <c r="NF39" s="107"/>
      <c r="NG39" s="107"/>
      <c r="NH39" s="107"/>
      <c r="NI39" s="107"/>
      <c r="NJ39" s="107"/>
      <c r="NK39" s="107"/>
      <c r="NL39" s="107"/>
      <c r="NM39" s="107"/>
      <c r="NN39" s="107"/>
      <c r="NO39" s="107"/>
      <c r="NP39" s="107"/>
      <c r="NQ39" s="107"/>
      <c r="NR39" s="107"/>
      <c r="NS39" s="107"/>
      <c r="NT39" s="107"/>
      <c r="NU39" s="107"/>
      <c r="NV39" s="107"/>
      <c r="NW39" s="107"/>
      <c r="NX39" s="107"/>
      <c r="NY39" s="107"/>
      <c r="NZ39" s="107"/>
      <c r="OA39" s="107"/>
      <c r="OB39" s="107"/>
      <c r="OC39" s="107"/>
      <c r="OD39" s="107"/>
      <c r="OE39" s="107"/>
      <c r="OF39" s="107"/>
      <c r="OG39" s="107"/>
      <c r="OH39" s="107"/>
      <c r="OI39" s="107"/>
      <c r="OJ39" s="107"/>
      <c r="OK39" s="107"/>
      <c r="OL39" s="107"/>
      <c r="OM39" s="107"/>
      <c r="ON39" s="107"/>
      <c r="OO39" s="107"/>
      <c r="OP39" s="107"/>
      <c r="OQ39" s="107"/>
      <c r="OR39" s="107"/>
      <c r="OS39" s="107"/>
      <c r="OT39" s="107"/>
      <c r="OU39" s="107"/>
      <c r="OV39" s="107"/>
      <c r="OW39" s="107"/>
      <c r="OX39" s="107"/>
      <c r="OY39" s="107"/>
      <c r="OZ39" s="107"/>
      <c r="PA39" s="107"/>
      <c r="PB39" s="107"/>
      <c r="PC39" s="107"/>
      <c r="PD39" s="107"/>
      <c r="PE39" s="107"/>
      <c r="PF39" s="107"/>
      <c r="PG39" s="107"/>
      <c r="PH39" s="107"/>
      <c r="PI39" s="107"/>
      <c r="PJ39" s="107"/>
      <c r="PK39" s="107"/>
      <c r="PL39" s="107"/>
      <c r="PM39" s="107"/>
      <c r="PN39" s="107"/>
      <c r="PO39" s="107"/>
      <c r="PP39" s="107"/>
      <c r="PQ39" s="107"/>
      <c r="PR39" s="107"/>
      <c r="PS39" s="107"/>
      <c r="PT39" s="107"/>
      <c r="PU39" s="107"/>
      <c r="PV39" s="107"/>
      <c r="PW39" s="107"/>
      <c r="PX39" s="107"/>
      <c r="PY39" s="107"/>
      <c r="PZ39" s="107"/>
      <c r="QA39" s="107"/>
      <c r="QB39" s="107"/>
      <c r="QC39" s="107"/>
      <c r="QD39" s="107"/>
      <c r="QE39" s="107"/>
      <c r="QF39" s="107"/>
      <c r="QG39" s="107"/>
      <c r="QH39" s="107"/>
      <c r="QI39" s="107"/>
      <c r="QJ39" s="107"/>
      <c r="QK39" s="107"/>
      <c r="QL39" s="107"/>
      <c r="QM39" s="107"/>
      <c r="QN39" s="107"/>
      <c r="QO39" s="107"/>
      <c r="QP39" s="107"/>
      <c r="QQ39" s="107"/>
      <c r="QR39" s="107"/>
      <c r="QS39" s="107"/>
      <c r="QT39" s="107"/>
      <c r="QU39" s="107"/>
      <c r="QV39" s="107"/>
      <c r="QW39" s="107"/>
      <c r="QX39" s="107"/>
      <c r="QY39" s="107"/>
      <c r="QZ39" s="107"/>
      <c r="RA39" s="107"/>
      <c r="RB39" s="107"/>
      <c r="RC39" s="107"/>
      <c r="RD39" s="107"/>
      <c r="RE39" s="107"/>
      <c r="RF39" s="107"/>
      <c r="RG39" s="107"/>
      <c r="RH39" s="107"/>
      <c r="RI39" s="107"/>
      <c r="RJ39" s="107"/>
      <c r="RK39" s="107"/>
    </row>
    <row r="40" spans="1:479" ht="12.75">
      <c r="A40" s="107" t="s">
        <v>5369</v>
      </c>
      <c r="B40" s="94" t="s">
        <v>5533</v>
      </c>
      <c r="C40" s="99" t="s">
        <v>5534</v>
      </c>
      <c r="D40" s="99" t="s">
        <v>3223</v>
      </c>
      <c r="E40" s="33" t="s">
        <v>5372</v>
      </c>
      <c r="F40" s="107"/>
      <c r="G40" s="96" t="s">
        <v>5535</v>
      </c>
      <c r="H40" s="138">
        <v>4000</v>
      </c>
      <c r="I40" s="103">
        <v>2000</v>
      </c>
      <c r="J40" s="107"/>
      <c r="K40" s="107"/>
      <c r="L40" s="277">
        <v>45107</v>
      </c>
      <c r="M40" s="878" t="s">
        <v>5536</v>
      </c>
      <c r="N40" s="92" t="s">
        <v>30</v>
      </c>
      <c r="O40" s="107" t="s">
        <v>5537</v>
      </c>
      <c r="P40" s="107" t="s">
        <v>369</v>
      </c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  <c r="DV40" s="119"/>
      <c r="DW40" s="119"/>
      <c r="DX40" s="119"/>
      <c r="DY40" s="119"/>
      <c r="DZ40" s="119"/>
      <c r="EA40" s="119"/>
      <c r="EB40" s="119"/>
      <c r="EC40" s="119"/>
      <c r="ED40" s="119"/>
      <c r="EE40" s="119"/>
      <c r="EF40" s="119"/>
      <c r="EG40" s="119"/>
      <c r="EH40" s="119"/>
      <c r="EI40" s="119"/>
      <c r="EJ40" s="119"/>
      <c r="EK40" s="119"/>
      <c r="EL40" s="119"/>
      <c r="EM40" s="119"/>
      <c r="EN40" s="119"/>
      <c r="EO40" s="119"/>
      <c r="EP40" s="119"/>
      <c r="EQ40" s="119"/>
      <c r="ER40" s="119"/>
      <c r="ES40" s="119"/>
      <c r="ET40" s="119"/>
      <c r="EU40" s="119"/>
      <c r="EV40" s="119"/>
      <c r="EW40" s="119"/>
      <c r="EX40" s="119"/>
      <c r="EY40" s="119"/>
      <c r="EZ40" s="119"/>
      <c r="FA40" s="119"/>
      <c r="FB40" s="119"/>
      <c r="FC40" s="119"/>
      <c r="FD40" s="119"/>
      <c r="FE40" s="119"/>
      <c r="FF40" s="119"/>
      <c r="FG40" s="119"/>
      <c r="FH40" s="119"/>
      <c r="FI40" s="119"/>
      <c r="FJ40" s="119"/>
      <c r="FK40" s="119"/>
      <c r="FL40" s="119"/>
      <c r="FM40" s="119"/>
      <c r="FN40" s="119"/>
      <c r="FO40" s="119"/>
      <c r="FP40" s="119"/>
      <c r="FQ40" s="119"/>
      <c r="FR40" s="119"/>
      <c r="FS40" s="119"/>
      <c r="FT40" s="119"/>
      <c r="FU40" s="119"/>
      <c r="FV40" s="119"/>
      <c r="FW40" s="119"/>
      <c r="FX40" s="119"/>
      <c r="FY40" s="119"/>
      <c r="FZ40" s="119"/>
      <c r="GA40" s="119"/>
      <c r="GB40" s="119"/>
      <c r="GC40" s="119"/>
      <c r="GD40" s="119"/>
      <c r="GE40" s="119"/>
      <c r="GF40" s="119"/>
      <c r="GG40" s="119"/>
      <c r="GH40" s="119"/>
      <c r="GI40" s="119"/>
      <c r="GJ40" s="119"/>
      <c r="GK40" s="119"/>
      <c r="GL40" s="119"/>
      <c r="GM40" s="119"/>
      <c r="GN40" s="119"/>
      <c r="GO40" s="119"/>
      <c r="GP40" s="119"/>
      <c r="GQ40" s="119"/>
      <c r="GR40" s="119"/>
      <c r="GS40" s="119"/>
      <c r="GT40" s="119"/>
      <c r="GU40" s="119"/>
      <c r="GV40" s="119"/>
      <c r="GW40" s="119"/>
      <c r="GX40" s="119"/>
      <c r="GY40" s="119"/>
      <c r="GZ40" s="119"/>
      <c r="HA40" s="119"/>
      <c r="HB40" s="119"/>
      <c r="HC40" s="119"/>
      <c r="HD40" s="119"/>
      <c r="HE40" s="119"/>
      <c r="HF40" s="119"/>
      <c r="HG40" s="119"/>
      <c r="HH40" s="119"/>
      <c r="HI40" s="119"/>
      <c r="HJ40" s="119"/>
      <c r="HK40" s="119"/>
      <c r="HL40" s="119"/>
      <c r="HM40" s="119"/>
      <c r="HN40" s="119"/>
      <c r="HO40" s="119"/>
      <c r="HP40" s="119"/>
      <c r="HQ40" s="119"/>
      <c r="HR40" s="119"/>
      <c r="HS40" s="119"/>
      <c r="HT40" s="119"/>
      <c r="HU40" s="119"/>
      <c r="HV40" s="119"/>
      <c r="HW40" s="119"/>
      <c r="HX40" s="119"/>
      <c r="HY40" s="119"/>
      <c r="HZ40" s="119"/>
      <c r="IA40" s="119"/>
      <c r="IB40" s="119"/>
      <c r="IC40" s="119"/>
      <c r="ID40" s="119"/>
      <c r="IE40" s="119"/>
      <c r="IF40" s="119"/>
      <c r="IG40" s="119"/>
      <c r="IH40" s="119"/>
      <c r="II40" s="119"/>
      <c r="IJ40" s="119"/>
      <c r="IK40" s="119"/>
      <c r="IL40" s="119"/>
      <c r="IM40" s="119"/>
      <c r="IN40" s="119"/>
      <c r="IO40" s="119"/>
      <c r="IP40" s="119"/>
      <c r="IQ40" s="119"/>
      <c r="IR40" s="119"/>
      <c r="IS40" s="119"/>
      <c r="IT40" s="119"/>
      <c r="IU40" s="119"/>
      <c r="IV40" s="119"/>
      <c r="IW40" s="119"/>
      <c r="IX40" s="119"/>
      <c r="IY40" s="119"/>
      <c r="IZ40" s="119"/>
      <c r="JA40" s="119"/>
      <c r="JB40" s="119"/>
      <c r="JC40" s="119"/>
      <c r="JD40" s="119"/>
      <c r="JE40" s="119"/>
      <c r="JF40" s="119"/>
      <c r="JG40" s="119"/>
      <c r="JH40" s="119"/>
      <c r="JI40" s="119"/>
      <c r="JJ40" s="119"/>
      <c r="JK40" s="119"/>
      <c r="JL40" s="119"/>
      <c r="JM40" s="119"/>
      <c r="JN40" s="119"/>
      <c r="JO40" s="119"/>
      <c r="JP40" s="119"/>
      <c r="JQ40" s="119"/>
      <c r="JR40" s="119"/>
      <c r="JS40" s="119"/>
      <c r="JT40" s="119"/>
      <c r="JU40" s="119"/>
      <c r="JV40" s="119"/>
      <c r="JW40" s="119"/>
      <c r="JX40" s="119"/>
      <c r="JY40" s="119"/>
      <c r="JZ40" s="119"/>
      <c r="KA40" s="119"/>
      <c r="KB40" s="119"/>
      <c r="KC40" s="119"/>
      <c r="KD40" s="119"/>
      <c r="KE40" s="119"/>
      <c r="KF40" s="119"/>
      <c r="KG40" s="119"/>
      <c r="KH40" s="119"/>
      <c r="KI40" s="119"/>
      <c r="KJ40" s="119"/>
      <c r="KK40" s="119"/>
      <c r="KL40" s="119"/>
      <c r="KM40" s="119"/>
      <c r="KN40" s="119"/>
      <c r="KO40" s="119"/>
      <c r="KP40" s="119"/>
      <c r="KQ40" s="119"/>
      <c r="KR40" s="119"/>
      <c r="KS40" s="119"/>
      <c r="KT40" s="119"/>
      <c r="KU40" s="119"/>
      <c r="KV40" s="119"/>
      <c r="KW40" s="119"/>
      <c r="KX40" s="119"/>
      <c r="KY40" s="119"/>
      <c r="KZ40" s="119"/>
      <c r="LA40" s="119"/>
      <c r="LB40" s="119"/>
      <c r="LC40" s="119"/>
      <c r="LD40" s="119"/>
      <c r="LE40" s="119"/>
      <c r="LF40" s="119"/>
      <c r="LG40" s="119"/>
      <c r="LH40" s="119"/>
      <c r="LI40" s="119"/>
      <c r="LJ40" s="119"/>
      <c r="LK40" s="119"/>
      <c r="LL40" s="119"/>
      <c r="LM40" s="119"/>
      <c r="LN40" s="119"/>
      <c r="LO40" s="119"/>
      <c r="LP40" s="119"/>
      <c r="LQ40" s="119"/>
      <c r="LR40" s="119"/>
      <c r="LS40" s="119"/>
      <c r="LT40" s="119"/>
      <c r="LU40" s="119"/>
      <c r="LV40" s="119"/>
      <c r="LW40" s="119"/>
      <c r="LX40" s="119"/>
      <c r="LY40" s="119"/>
      <c r="LZ40" s="119"/>
      <c r="MA40" s="119"/>
      <c r="MB40" s="119"/>
      <c r="MC40" s="119"/>
      <c r="MD40" s="119"/>
      <c r="ME40" s="119"/>
      <c r="MF40" s="119"/>
      <c r="MG40" s="119"/>
      <c r="MH40" s="119"/>
      <c r="MI40" s="119"/>
      <c r="MJ40" s="119"/>
      <c r="MK40" s="119"/>
      <c r="ML40" s="119"/>
      <c r="MM40" s="119"/>
      <c r="MN40" s="119"/>
      <c r="MO40" s="119"/>
      <c r="MP40" s="119"/>
      <c r="MQ40" s="119"/>
      <c r="MR40" s="119"/>
      <c r="MS40" s="119"/>
      <c r="MT40" s="119"/>
      <c r="MU40" s="119"/>
      <c r="MV40" s="119"/>
      <c r="MW40" s="119"/>
      <c r="MX40" s="119"/>
      <c r="MY40" s="119"/>
      <c r="MZ40" s="119"/>
      <c r="NA40" s="119"/>
      <c r="NB40" s="119"/>
      <c r="NC40" s="119"/>
      <c r="ND40" s="119"/>
      <c r="NE40" s="119"/>
      <c r="NF40" s="119"/>
      <c r="NG40" s="119"/>
      <c r="NH40" s="119"/>
      <c r="NI40" s="119"/>
      <c r="NJ40" s="119"/>
      <c r="NK40" s="119"/>
      <c r="NL40" s="119"/>
      <c r="NM40" s="119"/>
      <c r="NN40" s="119"/>
      <c r="NO40" s="119"/>
      <c r="NP40" s="119"/>
      <c r="NQ40" s="119"/>
      <c r="NR40" s="119"/>
      <c r="NS40" s="119"/>
      <c r="NT40" s="119"/>
      <c r="NU40" s="119"/>
      <c r="NV40" s="119"/>
      <c r="NW40" s="119"/>
      <c r="NX40" s="119"/>
      <c r="NY40" s="119"/>
      <c r="NZ40" s="119"/>
      <c r="OA40" s="119"/>
      <c r="OB40" s="119"/>
      <c r="OC40" s="119"/>
      <c r="OD40" s="119"/>
      <c r="OE40" s="119"/>
      <c r="OF40" s="119"/>
      <c r="OG40" s="119"/>
      <c r="OH40" s="119"/>
      <c r="OI40" s="119"/>
      <c r="OJ40" s="119"/>
      <c r="OK40" s="119"/>
      <c r="OL40" s="119"/>
      <c r="OM40" s="119"/>
      <c r="ON40" s="119"/>
      <c r="OO40" s="119"/>
      <c r="OP40" s="119"/>
      <c r="OQ40" s="119"/>
      <c r="OR40" s="119"/>
      <c r="OS40" s="119"/>
      <c r="OT40" s="119"/>
      <c r="OU40" s="119"/>
      <c r="OV40" s="119"/>
      <c r="OW40" s="119"/>
      <c r="OX40" s="119"/>
      <c r="OY40" s="119"/>
      <c r="OZ40" s="119"/>
      <c r="PA40" s="119"/>
      <c r="PB40" s="119"/>
      <c r="PC40" s="119"/>
      <c r="PD40" s="119"/>
      <c r="PE40" s="119"/>
      <c r="PF40" s="119"/>
      <c r="PG40" s="119"/>
      <c r="PH40" s="119"/>
      <c r="PI40" s="119"/>
      <c r="PJ40" s="119"/>
      <c r="PK40" s="119"/>
      <c r="PL40" s="119"/>
      <c r="PM40" s="119"/>
      <c r="PN40" s="119"/>
      <c r="PO40" s="119"/>
      <c r="PP40" s="119"/>
      <c r="PQ40" s="119"/>
      <c r="PR40" s="119"/>
      <c r="PS40" s="119"/>
      <c r="PT40" s="119"/>
      <c r="PU40" s="119"/>
      <c r="PV40" s="119"/>
      <c r="PW40" s="119"/>
      <c r="PX40" s="119"/>
      <c r="PY40" s="119"/>
      <c r="PZ40" s="119"/>
      <c r="QA40" s="119"/>
      <c r="QB40" s="119"/>
      <c r="QC40" s="119"/>
      <c r="QD40" s="119"/>
      <c r="QE40" s="119"/>
      <c r="QF40" s="119"/>
      <c r="QG40" s="119"/>
      <c r="QH40" s="119"/>
      <c r="QI40" s="119"/>
      <c r="QJ40" s="119"/>
      <c r="QK40" s="119"/>
      <c r="QL40" s="119"/>
      <c r="QM40" s="119"/>
      <c r="QN40" s="119"/>
      <c r="QO40" s="119"/>
      <c r="QP40" s="119"/>
      <c r="QQ40" s="119"/>
      <c r="QR40" s="119"/>
      <c r="QS40" s="119"/>
      <c r="QT40" s="119"/>
      <c r="QU40" s="119"/>
      <c r="QV40" s="119"/>
      <c r="QW40" s="119"/>
      <c r="QX40" s="119"/>
      <c r="QY40" s="119"/>
      <c r="QZ40" s="119"/>
      <c r="RA40" s="119"/>
      <c r="RB40" s="119"/>
      <c r="RC40" s="119"/>
      <c r="RD40" s="119"/>
      <c r="RE40" s="119"/>
      <c r="RF40" s="119"/>
      <c r="RG40" s="119"/>
      <c r="RH40" s="119"/>
      <c r="RI40" s="119"/>
      <c r="RJ40" s="119"/>
      <c r="RK40" s="119"/>
    </row>
    <row r="41" spans="1:479" ht="12.75">
      <c r="A41" s="107" t="s">
        <v>5369</v>
      </c>
      <c r="B41" s="576" t="s">
        <v>5538</v>
      </c>
      <c r="C41" s="99" t="s">
        <v>5371</v>
      </c>
      <c r="D41" s="95" t="s">
        <v>3223</v>
      </c>
      <c r="E41" s="33" t="s">
        <v>5372</v>
      </c>
      <c r="F41" s="107"/>
      <c r="G41" s="104" t="s">
        <v>5539</v>
      </c>
      <c r="H41" s="138">
        <v>4000</v>
      </c>
      <c r="I41" s="103">
        <v>2500</v>
      </c>
      <c r="J41" s="107"/>
      <c r="K41" s="107"/>
      <c r="L41" s="277">
        <v>45107</v>
      </c>
      <c r="M41" s="879" t="s">
        <v>5540</v>
      </c>
      <c r="N41" s="92" t="s">
        <v>30</v>
      </c>
      <c r="O41" s="107" t="s">
        <v>5541</v>
      </c>
      <c r="P41" s="107" t="s">
        <v>369</v>
      </c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  <c r="DV41" s="119"/>
      <c r="DW41" s="119"/>
      <c r="DX41" s="119"/>
      <c r="DY41" s="119"/>
      <c r="DZ41" s="119"/>
      <c r="EA41" s="119"/>
      <c r="EB41" s="119"/>
      <c r="EC41" s="119"/>
      <c r="ED41" s="119"/>
      <c r="EE41" s="119"/>
      <c r="EF41" s="119"/>
      <c r="EG41" s="119"/>
      <c r="EH41" s="119"/>
      <c r="EI41" s="119"/>
      <c r="EJ41" s="119"/>
      <c r="EK41" s="119"/>
      <c r="EL41" s="119"/>
      <c r="EM41" s="119"/>
      <c r="EN41" s="119"/>
      <c r="EO41" s="119"/>
      <c r="EP41" s="119"/>
      <c r="EQ41" s="119"/>
      <c r="ER41" s="119"/>
      <c r="ES41" s="119"/>
      <c r="ET41" s="119"/>
      <c r="EU41" s="119"/>
      <c r="EV41" s="119"/>
      <c r="EW41" s="119"/>
      <c r="EX41" s="119"/>
      <c r="EY41" s="119"/>
      <c r="EZ41" s="119"/>
      <c r="FA41" s="119"/>
      <c r="FB41" s="119"/>
      <c r="FC41" s="119"/>
      <c r="FD41" s="119"/>
      <c r="FE41" s="119"/>
      <c r="FF41" s="119"/>
      <c r="FG41" s="119"/>
      <c r="FH41" s="119"/>
      <c r="FI41" s="119"/>
      <c r="FJ41" s="119"/>
      <c r="FK41" s="119"/>
      <c r="FL41" s="119"/>
      <c r="FM41" s="119"/>
      <c r="FN41" s="119"/>
      <c r="FO41" s="119"/>
      <c r="FP41" s="119"/>
      <c r="FQ41" s="119"/>
      <c r="FR41" s="119"/>
      <c r="FS41" s="119"/>
      <c r="FT41" s="119"/>
      <c r="FU41" s="119"/>
      <c r="FV41" s="119"/>
      <c r="FW41" s="119"/>
      <c r="FX41" s="119"/>
      <c r="FY41" s="119"/>
      <c r="FZ41" s="119"/>
      <c r="GA41" s="119"/>
      <c r="GB41" s="119"/>
      <c r="GC41" s="119"/>
      <c r="GD41" s="119"/>
      <c r="GE41" s="119"/>
      <c r="GF41" s="119"/>
      <c r="GG41" s="119"/>
      <c r="GH41" s="119"/>
      <c r="GI41" s="119"/>
      <c r="GJ41" s="119"/>
      <c r="GK41" s="119"/>
      <c r="GL41" s="119"/>
      <c r="GM41" s="119"/>
      <c r="GN41" s="119"/>
      <c r="GO41" s="119"/>
      <c r="GP41" s="119"/>
      <c r="GQ41" s="119"/>
      <c r="GR41" s="119"/>
      <c r="GS41" s="119"/>
      <c r="GT41" s="119"/>
      <c r="GU41" s="119"/>
      <c r="GV41" s="119"/>
      <c r="GW41" s="119"/>
      <c r="GX41" s="119"/>
      <c r="GY41" s="119"/>
      <c r="GZ41" s="119"/>
      <c r="HA41" s="119"/>
      <c r="HB41" s="119"/>
      <c r="HC41" s="119"/>
      <c r="HD41" s="119"/>
      <c r="HE41" s="119"/>
      <c r="HF41" s="119"/>
      <c r="HG41" s="119"/>
      <c r="HH41" s="119"/>
      <c r="HI41" s="119"/>
      <c r="HJ41" s="119"/>
      <c r="HK41" s="119"/>
      <c r="HL41" s="119"/>
      <c r="HM41" s="119"/>
      <c r="HN41" s="119"/>
      <c r="HO41" s="119"/>
      <c r="HP41" s="119"/>
      <c r="HQ41" s="119"/>
      <c r="HR41" s="119"/>
      <c r="HS41" s="119"/>
      <c r="HT41" s="119"/>
      <c r="HU41" s="119"/>
      <c r="HV41" s="119"/>
      <c r="HW41" s="119"/>
      <c r="HX41" s="119"/>
      <c r="HY41" s="119"/>
      <c r="HZ41" s="119"/>
      <c r="IA41" s="119"/>
      <c r="IB41" s="119"/>
      <c r="IC41" s="119"/>
      <c r="ID41" s="119"/>
      <c r="IE41" s="119"/>
      <c r="IF41" s="119"/>
      <c r="IG41" s="119"/>
      <c r="IH41" s="119"/>
      <c r="II41" s="119"/>
      <c r="IJ41" s="119"/>
      <c r="IK41" s="119"/>
      <c r="IL41" s="119"/>
      <c r="IM41" s="119"/>
      <c r="IN41" s="119"/>
      <c r="IO41" s="119"/>
      <c r="IP41" s="119"/>
      <c r="IQ41" s="119"/>
      <c r="IR41" s="119"/>
      <c r="IS41" s="119"/>
      <c r="IT41" s="119"/>
      <c r="IU41" s="119"/>
      <c r="IV41" s="119"/>
      <c r="IW41" s="119"/>
      <c r="IX41" s="119"/>
      <c r="IY41" s="119"/>
      <c r="IZ41" s="119"/>
      <c r="JA41" s="119"/>
      <c r="JB41" s="119"/>
      <c r="JC41" s="119"/>
      <c r="JD41" s="119"/>
      <c r="JE41" s="119"/>
      <c r="JF41" s="119"/>
      <c r="JG41" s="119"/>
      <c r="JH41" s="119"/>
      <c r="JI41" s="119"/>
      <c r="JJ41" s="119"/>
      <c r="JK41" s="119"/>
      <c r="JL41" s="119"/>
      <c r="JM41" s="119"/>
      <c r="JN41" s="119"/>
      <c r="JO41" s="119"/>
      <c r="JP41" s="119"/>
      <c r="JQ41" s="119"/>
      <c r="JR41" s="119"/>
      <c r="JS41" s="119"/>
      <c r="JT41" s="119"/>
      <c r="JU41" s="119"/>
      <c r="JV41" s="119"/>
      <c r="JW41" s="119"/>
      <c r="JX41" s="119"/>
      <c r="JY41" s="119"/>
      <c r="JZ41" s="119"/>
      <c r="KA41" s="119"/>
      <c r="KB41" s="119"/>
      <c r="KC41" s="119"/>
      <c r="KD41" s="119"/>
      <c r="KE41" s="119"/>
      <c r="KF41" s="119"/>
      <c r="KG41" s="119"/>
      <c r="KH41" s="119"/>
      <c r="KI41" s="119"/>
      <c r="KJ41" s="119"/>
      <c r="KK41" s="119"/>
      <c r="KL41" s="119"/>
      <c r="KM41" s="119"/>
      <c r="KN41" s="119"/>
      <c r="KO41" s="119"/>
      <c r="KP41" s="119"/>
      <c r="KQ41" s="119"/>
      <c r="KR41" s="119"/>
      <c r="KS41" s="119"/>
      <c r="KT41" s="119"/>
      <c r="KU41" s="119"/>
      <c r="KV41" s="119"/>
      <c r="KW41" s="119"/>
      <c r="KX41" s="119"/>
      <c r="KY41" s="119"/>
      <c r="KZ41" s="119"/>
      <c r="LA41" s="119"/>
      <c r="LB41" s="119"/>
      <c r="LC41" s="119"/>
      <c r="LD41" s="119"/>
      <c r="LE41" s="119"/>
      <c r="LF41" s="119"/>
      <c r="LG41" s="119"/>
      <c r="LH41" s="119"/>
      <c r="LI41" s="119"/>
      <c r="LJ41" s="119"/>
      <c r="LK41" s="119"/>
      <c r="LL41" s="119"/>
      <c r="LM41" s="119"/>
      <c r="LN41" s="119"/>
      <c r="LO41" s="119"/>
      <c r="LP41" s="119"/>
      <c r="LQ41" s="119"/>
      <c r="LR41" s="119"/>
      <c r="LS41" s="119"/>
      <c r="LT41" s="119"/>
      <c r="LU41" s="119"/>
      <c r="LV41" s="119"/>
      <c r="LW41" s="119"/>
      <c r="LX41" s="119"/>
      <c r="LY41" s="119"/>
      <c r="LZ41" s="119"/>
      <c r="MA41" s="119"/>
      <c r="MB41" s="119"/>
      <c r="MC41" s="119"/>
      <c r="MD41" s="119"/>
      <c r="ME41" s="119"/>
      <c r="MF41" s="119"/>
      <c r="MG41" s="119"/>
      <c r="MH41" s="119"/>
      <c r="MI41" s="119"/>
      <c r="MJ41" s="119"/>
      <c r="MK41" s="119"/>
      <c r="ML41" s="119"/>
      <c r="MM41" s="119"/>
      <c r="MN41" s="119"/>
      <c r="MO41" s="119"/>
      <c r="MP41" s="119"/>
      <c r="MQ41" s="119"/>
      <c r="MR41" s="119"/>
      <c r="MS41" s="119"/>
      <c r="MT41" s="119"/>
      <c r="MU41" s="119"/>
      <c r="MV41" s="119"/>
      <c r="MW41" s="119"/>
      <c r="MX41" s="119"/>
      <c r="MY41" s="119"/>
      <c r="MZ41" s="119"/>
      <c r="NA41" s="119"/>
      <c r="NB41" s="119"/>
      <c r="NC41" s="119"/>
      <c r="ND41" s="119"/>
      <c r="NE41" s="119"/>
      <c r="NF41" s="119"/>
      <c r="NG41" s="119"/>
      <c r="NH41" s="119"/>
      <c r="NI41" s="119"/>
      <c r="NJ41" s="119"/>
      <c r="NK41" s="119"/>
      <c r="NL41" s="119"/>
      <c r="NM41" s="119"/>
      <c r="NN41" s="119"/>
      <c r="NO41" s="119"/>
      <c r="NP41" s="119"/>
      <c r="NQ41" s="119"/>
      <c r="NR41" s="119"/>
      <c r="NS41" s="119"/>
      <c r="NT41" s="119"/>
      <c r="NU41" s="119"/>
      <c r="NV41" s="119"/>
      <c r="NW41" s="119"/>
      <c r="NX41" s="119"/>
      <c r="NY41" s="119"/>
      <c r="NZ41" s="119"/>
      <c r="OA41" s="119"/>
      <c r="OB41" s="119"/>
      <c r="OC41" s="119"/>
      <c r="OD41" s="119"/>
      <c r="OE41" s="119"/>
      <c r="OF41" s="119"/>
      <c r="OG41" s="119"/>
      <c r="OH41" s="119"/>
      <c r="OI41" s="119"/>
      <c r="OJ41" s="119"/>
      <c r="OK41" s="119"/>
      <c r="OL41" s="119"/>
      <c r="OM41" s="119"/>
      <c r="ON41" s="119"/>
      <c r="OO41" s="119"/>
      <c r="OP41" s="119"/>
      <c r="OQ41" s="119"/>
      <c r="OR41" s="119"/>
      <c r="OS41" s="119"/>
      <c r="OT41" s="119"/>
      <c r="OU41" s="119"/>
      <c r="OV41" s="119"/>
      <c r="OW41" s="119"/>
      <c r="OX41" s="119"/>
      <c r="OY41" s="119"/>
      <c r="OZ41" s="119"/>
      <c r="PA41" s="119"/>
      <c r="PB41" s="119"/>
      <c r="PC41" s="119"/>
      <c r="PD41" s="119"/>
      <c r="PE41" s="119"/>
      <c r="PF41" s="119"/>
      <c r="PG41" s="119"/>
      <c r="PH41" s="119"/>
      <c r="PI41" s="119"/>
      <c r="PJ41" s="119"/>
      <c r="PK41" s="119"/>
      <c r="PL41" s="119"/>
      <c r="PM41" s="119"/>
      <c r="PN41" s="119"/>
      <c r="PO41" s="119"/>
      <c r="PP41" s="119"/>
      <c r="PQ41" s="119"/>
      <c r="PR41" s="119"/>
      <c r="PS41" s="119"/>
      <c r="PT41" s="119"/>
      <c r="PU41" s="119"/>
      <c r="PV41" s="119"/>
      <c r="PW41" s="119"/>
      <c r="PX41" s="119"/>
      <c r="PY41" s="119"/>
      <c r="PZ41" s="119"/>
      <c r="QA41" s="119"/>
      <c r="QB41" s="119"/>
      <c r="QC41" s="119"/>
      <c r="QD41" s="119"/>
      <c r="QE41" s="119"/>
      <c r="QF41" s="119"/>
      <c r="QG41" s="119"/>
      <c r="QH41" s="119"/>
      <c r="QI41" s="119"/>
      <c r="QJ41" s="119"/>
      <c r="QK41" s="119"/>
      <c r="QL41" s="119"/>
      <c r="QM41" s="119"/>
      <c r="QN41" s="119"/>
      <c r="QO41" s="119"/>
      <c r="QP41" s="119"/>
      <c r="QQ41" s="119"/>
      <c r="QR41" s="119"/>
      <c r="QS41" s="119"/>
      <c r="QT41" s="119"/>
      <c r="QU41" s="119"/>
      <c r="QV41" s="119"/>
      <c r="QW41" s="119"/>
      <c r="QX41" s="119"/>
      <c r="QY41" s="119"/>
      <c r="QZ41" s="119"/>
      <c r="RA41" s="119"/>
      <c r="RB41" s="119"/>
      <c r="RC41" s="119"/>
      <c r="RD41" s="119"/>
      <c r="RE41" s="119"/>
      <c r="RF41" s="119"/>
      <c r="RG41" s="119"/>
      <c r="RH41" s="119"/>
      <c r="RI41" s="119"/>
      <c r="RJ41" s="119"/>
      <c r="RK41" s="119"/>
    </row>
    <row r="42" spans="1:479" ht="12.75">
      <c r="A42" s="107" t="s">
        <v>5369</v>
      </c>
      <c r="B42" s="576" t="s">
        <v>5542</v>
      </c>
      <c r="C42" s="99" t="s">
        <v>5371</v>
      </c>
      <c r="D42" s="95" t="s">
        <v>3223</v>
      </c>
      <c r="E42" s="33" t="s">
        <v>5372</v>
      </c>
      <c r="F42" s="107"/>
      <c r="G42" s="104" t="s">
        <v>5543</v>
      </c>
      <c r="H42" s="138">
        <v>5000</v>
      </c>
      <c r="I42" s="103">
        <v>2500</v>
      </c>
      <c r="J42" s="107"/>
      <c r="K42" s="107"/>
      <c r="L42" s="277">
        <v>45107</v>
      </c>
      <c r="M42" s="879" t="s">
        <v>5544</v>
      </c>
      <c r="N42" s="92" t="s">
        <v>30</v>
      </c>
      <c r="O42" s="107" t="s">
        <v>5545</v>
      </c>
      <c r="P42" s="107" t="s">
        <v>369</v>
      </c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  <c r="DV42" s="119"/>
      <c r="DW42" s="119"/>
      <c r="DX42" s="119"/>
      <c r="DY42" s="119"/>
      <c r="DZ42" s="119"/>
      <c r="EA42" s="119"/>
      <c r="EB42" s="119"/>
      <c r="EC42" s="119"/>
      <c r="ED42" s="119"/>
      <c r="EE42" s="119"/>
      <c r="EF42" s="119"/>
      <c r="EG42" s="119"/>
      <c r="EH42" s="119"/>
      <c r="EI42" s="119"/>
      <c r="EJ42" s="119"/>
      <c r="EK42" s="119"/>
      <c r="EL42" s="119"/>
      <c r="EM42" s="119"/>
      <c r="EN42" s="119"/>
      <c r="EO42" s="119"/>
      <c r="EP42" s="119"/>
      <c r="EQ42" s="119"/>
      <c r="ER42" s="119"/>
      <c r="ES42" s="119"/>
      <c r="ET42" s="119"/>
      <c r="EU42" s="119"/>
      <c r="EV42" s="119"/>
      <c r="EW42" s="119"/>
      <c r="EX42" s="119"/>
      <c r="EY42" s="119"/>
      <c r="EZ42" s="119"/>
      <c r="FA42" s="119"/>
      <c r="FB42" s="119"/>
      <c r="FC42" s="119"/>
      <c r="FD42" s="119"/>
      <c r="FE42" s="119"/>
      <c r="FF42" s="119"/>
      <c r="FG42" s="119"/>
      <c r="FH42" s="119"/>
      <c r="FI42" s="119"/>
      <c r="FJ42" s="119"/>
      <c r="FK42" s="119"/>
      <c r="FL42" s="119"/>
      <c r="FM42" s="119"/>
      <c r="FN42" s="119"/>
      <c r="FO42" s="119"/>
      <c r="FP42" s="119"/>
      <c r="FQ42" s="119"/>
      <c r="FR42" s="119"/>
      <c r="FS42" s="119"/>
      <c r="FT42" s="119"/>
      <c r="FU42" s="119"/>
      <c r="FV42" s="119"/>
      <c r="FW42" s="119"/>
      <c r="FX42" s="119"/>
      <c r="FY42" s="119"/>
      <c r="FZ42" s="119"/>
      <c r="GA42" s="119"/>
      <c r="GB42" s="119"/>
      <c r="GC42" s="119"/>
      <c r="GD42" s="119"/>
      <c r="GE42" s="119"/>
      <c r="GF42" s="119"/>
      <c r="GG42" s="119"/>
      <c r="GH42" s="119"/>
      <c r="GI42" s="119"/>
      <c r="GJ42" s="119"/>
      <c r="GK42" s="119"/>
      <c r="GL42" s="119"/>
      <c r="GM42" s="119"/>
      <c r="GN42" s="119"/>
      <c r="GO42" s="119"/>
      <c r="GP42" s="119"/>
      <c r="GQ42" s="119"/>
      <c r="GR42" s="119"/>
      <c r="GS42" s="119"/>
      <c r="GT42" s="119"/>
      <c r="GU42" s="119"/>
      <c r="GV42" s="119"/>
      <c r="GW42" s="119"/>
      <c r="GX42" s="119"/>
      <c r="GY42" s="119"/>
      <c r="GZ42" s="119"/>
      <c r="HA42" s="119"/>
      <c r="HB42" s="119"/>
      <c r="HC42" s="119"/>
      <c r="HD42" s="119"/>
      <c r="HE42" s="119"/>
      <c r="HF42" s="119"/>
      <c r="HG42" s="119"/>
      <c r="HH42" s="119"/>
      <c r="HI42" s="119"/>
      <c r="HJ42" s="119"/>
      <c r="HK42" s="119"/>
      <c r="HL42" s="119"/>
      <c r="HM42" s="119"/>
      <c r="HN42" s="119"/>
      <c r="HO42" s="119"/>
      <c r="HP42" s="119"/>
      <c r="HQ42" s="119"/>
      <c r="HR42" s="119"/>
      <c r="HS42" s="119"/>
      <c r="HT42" s="119"/>
      <c r="HU42" s="119"/>
      <c r="HV42" s="119"/>
      <c r="HW42" s="119"/>
      <c r="HX42" s="119"/>
      <c r="HY42" s="119"/>
      <c r="HZ42" s="119"/>
      <c r="IA42" s="119"/>
      <c r="IB42" s="119"/>
      <c r="IC42" s="119"/>
      <c r="ID42" s="119"/>
      <c r="IE42" s="119"/>
      <c r="IF42" s="119"/>
      <c r="IG42" s="119"/>
      <c r="IH42" s="119"/>
      <c r="II42" s="119"/>
      <c r="IJ42" s="119"/>
      <c r="IK42" s="119"/>
      <c r="IL42" s="119"/>
      <c r="IM42" s="119"/>
      <c r="IN42" s="119"/>
      <c r="IO42" s="119"/>
      <c r="IP42" s="119"/>
      <c r="IQ42" s="119"/>
      <c r="IR42" s="119"/>
      <c r="IS42" s="119"/>
      <c r="IT42" s="119"/>
      <c r="IU42" s="119"/>
      <c r="IV42" s="119"/>
      <c r="IW42" s="119"/>
      <c r="IX42" s="119"/>
      <c r="IY42" s="119"/>
      <c r="IZ42" s="119"/>
      <c r="JA42" s="119"/>
      <c r="JB42" s="119"/>
      <c r="JC42" s="119"/>
      <c r="JD42" s="119"/>
      <c r="JE42" s="119"/>
      <c r="JF42" s="119"/>
      <c r="JG42" s="119"/>
      <c r="JH42" s="119"/>
      <c r="JI42" s="119"/>
      <c r="JJ42" s="119"/>
      <c r="JK42" s="119"/>
      <c r="JL42" s="119"/>
      <c r="JM42" s="119"/>
      <c r="JN42" s="119"/>
      <c r="JO42" s="119"/>
      <c r="JP42" s="119"/>
      <c r="JQ42" s="119"/>
      <c r="JR42" s="119"/>
      <c r="JS42" s="119"/>
      <c r="JT42" s="119"/>
      <c r="JU42" s="119"/>
      <c r="JV42" s="119"/>
      <c r="JW42" s="119"/>
      <c r="JX42" s="119"/>
      <c r="JY42" s="119"/>
      <c r="JZ42" s="119"/>
      <c r="KA42" s="119"/>
      <c r="KB42" s="119"/>
      <c r="KC42" s="119"/>
      <c r="KD42" s="119"/>
      <c r="KE42" s="119"/>
      <c r="KF42" s="119"/>
      <c r="KG42" s="119"/>
      <c r="KH42" s="119"/>
      <c r="KI42" s="119"/>
      <c r="KJ42" s="119"/>
      <c r="KK42" s="119"/>
      <c r="KL42" s="119"/>
      <c r="KM42" s="119"/>
      <c r="KN42" s="119"/>
      <c r="KO42" s="119"/>
      <c r="KP42" s="119"/>
      <c r="KQ42" s="119"/>
      <c r="KR42" s="119"/>
      <c r="KS42" s="119"/>
      <c r="KT42" s="119"/>
      <c r="KU42" s="119"/>
      <c r="KV42" s="119"/>
      <c r="KW42" s="119"/>
      <c r="KX42" s="119"/>
      <c r="KY42" s="119"/>
      <c r="KZ42" s="119"/>
      <c r="LA42" s="119"/>
      <c r="LB42" s="119"/>
      <c r="LC42" s="119"/>
      <c r="LD42" s="119"/>
      <c r="LE42" s="119"/>
      <c r="LF42" s="119"/>
      <c r="LG42" s="119"/>
      <c r="LH42" s="119"/>
      <c r="LI42" s="119"/>
      <c r="LJ42" s="119"/>
      <c r="LK42" s="119"/>
      <c r="LL42" s="119"/>
      <c r="LM42" s="119"/>
      <c r="LN42" s="119"/>
      <c r="LO42" s="119"/>
      <c r="LP42" s="119"/>
      <c r="LQ42" s="119"/>
      <c r="LR42" s="119"/>
      <c r="LS42" s="119"/>
      <c r="LT42" s="119"/>
      <c r="LU42" s="119"/>
      <c r="LV42" s="119"/>
      <c r="LW42" s="119"/>
      <c r="LX42" s="119"/>
      <c r="LY42" s="119"/>
      <c r="LZ42" s="119"/>
      <c r="MA42" s="119"/>
      <c r="MB42" s="119"/>
      <c r="MC42" s="119"/>
      <c r="MD42" s="119"/>
      <c r="ME42" s="119"/>
      <c r="MF42" s="119"/>
      <c r="MG42" s="119"/>
      <c r="MH42" s="119"/>
      <c r="MI42" s="119"/>
      <c r="MJ42" s="119"/>
      <c r="MK42" s="119"/>
      <c r="ML42" s="119"/>
      <c r="MM42" s="119"/>
      <c r="MN42" s="119"/>
      <c r="MO42" s="119"/>
      <c r="MP42" s="119"/>
      <c r="MQ42" s="119"/>
      <c r="MR42" s="119"/>
      <c r="MS42" s="119"/>
      <c r="MT42" s="119"/>
      <c r="MU42" s="119"/>
      <c r="MV42" s="119"/>
      <c r="MW42" s="119"/>
      <c r="MX42" s="119"/>
      <c r="MY42" s="119"/>
      <c r="MZ42" s="119"/>
      <c r="NA42" s="119"/>
      <c r="NB42" s="119"/>
      <c r="NC42" s="119"/>
      <c r="ND42" s="119"/>
      <c r="NE42" s="119"/>
      <c r="NF42" s="119"/>
      <c r="NG42" s="119"/>
      <c r="NH42" s="119"/>
      <c r="NI42" s="119"/>
      <c r="NJ42" s="119"/>
      <c r="NK42" s="119"/>
      <c r="NL42" s="119"/>
      <c r="NM42" s="119"/>
      <c r="NN42" s="119"/>
      <c r="NO42" s="119"/>
      <c r="NP42" s="119"/>
      <c r="NQ42" s="119"/>
      <c r="NR42" s="119"/>
      <c r="NS42" s="119"/>
      <c r="NT42" s="119"/>
      <c r="NU42" s="119"/>
      <c r="NV42" s="119"/>
      <c r="NW42" s="119"/>
      <c r="NX42" s="119"/>
      <c r="NY42" s="119"/>
      <c r="NZ42" s="119"/>
      <c r="OA42" s="119"/>
      <c r="OB42" s="119"/>
      <c r="OC42" s="119"/>
      <c r="OD42" s="119"/>
      <c r="OE42" s="119"/>
      <c r="OF42" s="119"/>
      <c r="OG42" s="119"/>
      <c r="OH42" s="119"/>
      <c r="OI42" s="119"/>
      <c r="OJ42" s="119"/>
      <c r="OK42" s="119"/>
      <c r="OL42" s="119"/>
      <c r="OM42" s="119"/>
      <c r="ON42" s="119"/>
      <c r="OO42" s="119"/>
      <c r="OP42" s="119"/>
      <c r="OQ42" s="119"/>
      <c r="OR42" s="119"/>
      <c r="OS42" s="119"/>
      <c r="OT42" s="119"/>
      <c r="OU42" s="119"/>
      <c r="OV42" s="119"/>
      <c r="OW42" s="119"/>
      <c r="OX42" s="119"/>
      <c r="OY42" s="119"/>
      <c r="OZ42" s="119"/>
      <c r="PA42" s="119"/>
      <c r="PB42" s="119"/>
      <c r="PC42" s="119"/>
      <c r="PD42" s="119"/>
      <c r="PE42" s="119"/>
      <c r="PF42" s="119"/>
      <c r="PG42" s="119"/>
      <c r="PH42" s="119"/>
      <c r="PI42" s="119"/>
      <c r="PJ42" s="119"/>
      <c r="PK42" s="119"/>
      <c r="PL42" s="119"/>
      <c r="PM42" s="119"/>
      <c r="PN42" s="119"/>
      <c r="PO42" s="119"/>
      <c r="PP42" s="119"/>
      <c r="PQ42" s="119"/>
      <c r="PR42" s="119"/>
      <c r="PS42" s="119"/>
      <c r="PT42" s="119"/>
      <c r="PU42" s="119"/>
      <c r="PV42" s="119"/>
      <c r="PW42" s="119"/>
      <c r="PX42" s="119"/>
      <c r="PY42" s="119"/>
      <c r="PZ42" s="119"/>
      <c r="QA42" s="119"/>
      <c r="QB42" s="119"/>
      <c r="QC42" s="119"/>
      <c r="QD42" s="119"/>
      <c r="QE42" s="119"/>
      <c r="QF42" s="119"/>
      <c r="QG42" s="119"/>
      <c r="QH42" s="119"/>
      <c r="QI42" s="119"/>
      <c r="QJ42" s="119"/>
      <c r="QK42" s="119"/>
      <c r="QL42" s="119"/>
      <c r="QM42" s="119"/>
      <c r="QN42" s="119"/>
      <c r="QO42" s="119"/>
      <c r="QP42" s="119"/>
      <c r="QQ42" s="119"/>
      <c r="QR42" s="119"/>
      <c r="QS42" s="119"/>
      <c r="QT42" s="119"/>
      <c r="QU42" s="119"/>
      <c r="QV42" s="119"/>
      <c r="QW42" s="119"/>
      <c r="QX42" s="119"/>
      <c r="QY42" s="119"/>
      <c r="QZ42" s="119"/>
      <c r="RA42" s="119"/>
      <c r="RB42" s="119"/>
      <c r="RC42" s="119"/>
      <c r="RD42" s="119"/>
      <c r="RE42" s="119"/>
      <c r="RF42" s="119"/>
      <c r="RG42" s="119"/>
      <c r="RH42" s="119"/>
      <c r="RI42" s="119"/>
      <c r="RJ42" s="119"/>
      <c r="RK42" s="119"/>
    </row>
    <row r="43" spans="1:479" ht="12.75">
      <c r="A43" s="107" t="s">
        <v>5369</v>
      </c>
      <c r="B43" s="889" t="s">
        <v>5546</v>
      </c>
      <c r="C43" s="99" t="s">
        <v>5371</v>
      </c>
      <c r="D43" s="95" t="s">
        <v>3223</v>
      </c>
      <c r="E43" s="33" t="s">
        <v>5372</v>
      </c>
      <c r="F43" s="107"/>
      <c r="G43" s="121" t="s">
        <v>5547</v>
      </c>
      <c r="H43" s="138">
        <v>4000</v>
      </c>
      <c r="I43" s="122">
        <v>2000</v>
      </c>
      <c r="J43" s="107"/>
      <c r="K43" s="107"/>
      <c r="L43" s="277">
        <v>45107</v>
      </c>
      <c r="M43" s="888" t="s">
        <v>5548</v>
      </c>
      <c r="N43" s="92" t="s">
        <v>30</v>
      </c>
      <c r="O43" s="107" t="s">
        <v>5549</v>
      </c>
      <c r="P43" s="107" t="s">
        <v>68</v>
      </c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7"/>
      <c r="DP43" s="107"/>
      <c r="DQ43" s="107"/>
      <c r="DR43" s="107"/>
      <c r="DS43" s="107"/>
      <c r="DT43" s="107"/>
      <c r="DU43" s="107"/>
      <c r="DV43" s="107"/>
      <c r="DW43" s="107"/>
      <c r="DX43" s="107"/>
      <c r="DY43" s="107"/>
      <c r="DZ43" s="107"/>
      <c r="EA43" s="107"/>
      <c r="EB43" s="107"/>
      <c r="EC43" s="107"/>
      <c r="ED43" s="107"/>
      <c r="EE43" s="107"/>
      <c r="EF43" s="107"/>
      <c r="EG43" s="107"/>
      <c r="EH43" s="107"/>
      <c r="EI43" s="107"/>
      <c r="EJ43" s="107"/>
      <c r="EK43" s="107"/>
      <c r="EL43" s="107"/>
      <c r="EM43" s="107"/>
      <c r="EN43" s="107"/>
      <c r="EO43" s="107"/>
      <c r="EP43" s="107"/>
      <c r="EQ43" s="107"/>
      <c r="ER43" s="107"/>
      <c r="ES43" s="107"/>
      <c r="ET43" s="107"/>
      <c r="EU43" s="107"/>
      <c r="EV43" s="107"/>
      <c r="EW43" s="107"/>
      <c r="EX43" s="107"/>
      <c r="EY43" s="107"/>
      <c r="EZ43" s="107"/>
      <c r="FA43" s="107"/>
      <c r="FB43" s="107"/>
      <c r="FC43" s="107"/>
      <c r="FD43" s="107"/>
      <c r="FE43" s="107"/>
      <c r="FF43" s="107"/>
      <c r="FG43" s="107"/>
      <c r="FH43" s="107"/>
      <c r="FI43" s="107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  <c r="HN43" s="107"/>
      <c r="HO43" s="107"/>
      <c r="HP43" s="107"/>
      <c r="HQ43" s="107"/>
      <c r="HR43" s="107"/>
      <c r="HS43" s="107"/>
      <c r="HT43" s="107"/>
      <c r="HU43" s="107"/>
      <c r="HV43" s="107"/>
      <c r="HW43" s="107"/>
      <c r="HX43" s="107"/>
      <c r="HY43" s="107"/>
      <c r="HZ43" s="107"/>
      <c r="IA43" s="107"/>
      <c r="IB43" s="107"/>
      <c r="IC43" s="107"/>
      <c r="ID43" s="107"/>
      <c r="IE43" s="107"/>
      <c r="IF43" s="107"/>
      <c r="IG43" s="107"/>
      <c r="IH43" s="107"/>
      <c r="II43" s="107"/>
      <c r="IJ43" s="107"/>
      <c r="IK43" s="107"/>
      <c r="IL43" s="107"/>
      <c r="IM43" s="107"/>
      <c r="IN43" s="107"/>
      <c r="IO43" s="107"/>
      <c r="IP43" s="107"/>
      <c r="IQ43" s="107"/>
      <c r="IR43" s="107"/>
      <c r="IS43" s="107"/>
      <c r="IT43" s="107"/>
      <c r="IU43" s="107"/>
      <c r="IV43" s="107"/>
      <c r="IW43" s="107"/>
      <c r="IX43" s="107"/>
      <c r="IY43" s="107"/>
      <c r="IZ43" s="107"/>
      <c r="JA43" s="107"/>
      <c r="JB43" s="107"/>
      <c r="JC43" s="107"/>
      <c r="JD43" s="107"/>
      <c r="JE43" s="107"/>
      <c r="JF43" s="107"/>
      <c r="JG43" s="107"/>
      <c r="JH43" s="107"/>
      <c r="JI43" s="107"/>
      <c r="JJ43" s="107"/>
      <c r="JK43" s="107"/>
      <c r="JL43" s="107"/>
      <c r="JM43" s="107"/>
      <c r="JN43" s="107"/>
      <c r="JO43" s="107"/>
      <c r="JP43" s="107"/>
      <c r="JQ43" s="107"/>
      <c r="JR43" s="107"/>
      <c r="JS43" s="107"/>
      <c r="JT43" s="107"/>
      <c r="JU43" s="107"/>
      <c r="JV43" s="107"/>
      <c r="JW43" s="107"/>
      <c r="JX43" s="107"/>
      <c r="JY43" s="107"/>
      <c r="JZ43" s="107"/>
      <c r="KA43" s="107"/>
      <c r="KB43" s="107"/>
      <c r="KC43" s="107"/>
      <c r="KD43" s="107"/>
      <c r="KE43" s="107"/>
      <c r="KF43" s="107"/>
      <c r="KG43" s="107"/>
      <c r="KH43" s="107"/>
      <c r="KI43" s="107"/>
      <c r="KJ43" s="107"/>
      <c r="KK43" s="107"/>
      <c r="KL43" s="107"/>
      <c r="KM43" s="107"/>
      <c r="KN43" s="107"/>
      <c r="KO43" s="107"/>
      <c r="KP43" s="107"/>
      <c r="KQ43" s="107"/>
      <c r="KR43" s="107"/>
      <c r="KS43" s="107"/>
      <c r="KT43" s="107"/>
      <c r="KU43" s="107"/>
      <c r="KV43" s="107"/>
      <c r="KW43" s="107"/>
      <c r="KX43" s="107"/>
      <c r="KY43" s="107"/>
      <c r="KZ43" s="107"/>
      <c r="LA43" s="107"/>
      <c r="LB43" s="107"/>
      <c r="LC43" s="107"/>
      <c r="LD43" s="107"/>
      <c r="LE43" s="107"/>
      <c r="LF43" s="107"/>
      <c r="LG43" s="107"/>
      <c r="LH43" s="107"/>
      <c r="LI43" s="107"/>
      <c r="LJ43" s="107"/>
      <c r="LK43" s="107"/>
      <c r="LL43" s="107"/>
      <c r="LM43" s="107"/>
      <c r="LN43" s="107"/>
      <c r="LO43" s="107"/>
      <c r="LP43" s="107"/>
      <c r="LQ43" s="107"/>
      <c r="LR43" s="107"/>
      <c r="LS43" s="107"/>
      <c r="LT43" s="107"/>
      <c r="LU43" s="107"/>
      <c r="LV43" s="107"/>
      <c r="LW43" s="107"/>
      <c r="LX43" s="107"/>
      <c r="LY43" s="107"/>
      <c r="LZ43" s="107"/>
      <c r="MA43" s="107"/>
      <c r="MB43" s="107"/>
      <c r="MC43" s="107"/>
      <c r="MD43" s="107"/>
      <c r="ME43" s="107"/>
      <c r="MF43" s="107"/>
      <c r="MG43" s="107"/>
      <c r="MH43" s="107"/>
      <c r="MI43" s="107"/>
      <c r="MJ43" s="107"/>
      <c r="MK43" s="107"/>
      <c r="ML43" s="107"/>
      <c r="MM43" s="107"/>
      <c r="MN43" s="107"/>
      <c r="MO43" s="107"/>
      <c r="MP43" s="107"/>
      <c r="MQ43" s="107"/>
      <c r="MR43" s="107"/>
      <c r="MS43" s="107"/>
      <c r="MT43" s="107"/>
      <c r="MU43" s="107"/>
      <c r="MV43" s="107"/>
      <c r="MW43" s="107"/>
      <c r="MX43" s="107"/>
      <c r="MY43" s="107"/>
      <c r="MZ43" s="107"/>
      <c r="NA43" s="107"/>
      <c r="NB43" s="107"/>
      <c r="NC43" s="107"/>
      <c r="ND43" s="107"/>
      <c r="NE43" s="107"/>
      <c r="NF43" s="107"/>
      <c r="NG43" s="107"/>
      <c r="NH43" s="107"/>
      <c r="NI43" s="107"/>
      <c r="NJ43" s="107"/>
      <c r="NK43" s="107"/>
      <c r="NL43" s="107"/>
      <c r="NM43" s="107"/>
      <c r="NN43" s="107"/>
      <c r="NO43" s="107"/>
      <c r="NP43" s="107"/>
      <c r="NQ43" s="107"/>
      <c r="NR43" s="107"/>
      <c r="NS43" s="107"/>
      <c r="NT43" s="107"/>
      <c r="NU43" s="107"/>
      <c r="NV43" s="107"/>
      <c r="NW43" s="107"/>
      <c r="NX43" s="107"/>
      <c r="NY43" s="107"/>
      <c r="NZ43" s="107"/>
      <c r="OA43" s="107"/>
      <c r="OB43" s="107"/>
      <c r="OC43" s="107"/>
      <c r="OD43" s="107"/>
      <c r="OE43" s="107"/>
      <c r="OF43" s="107"/>
      <c r="OG43" s="107"/>
      <c r="OH43" s="107"/>
      <c r="OI43" s="107"/>
      <c r="OJ43" s="107"/>
      <c r="OK43" s="107"/>
      <c r="OL43" s="107"/>
      <c r="OM43" s="107"/>
      <c r="ON43" s="107"/>
      <c r="OO43" s="107"/>
      <c r="OP43" s="107"/>
      <c r="OQ43" s="107"/>
      <c r="OR43" s="107"/>
      <c r="OS43" s="107"/>
      <c r="OT43" s="107"/>
      <c r="OU43" s="107"/>
      <c r="OV43" s="107"/>
      <c r="OW43" s="107"/>
      <c r="OX43" s="107"/>
      <c r="OY43" s="107"/>
      <c r="OZ43" s="107"/>
      <c r="PA43" s="107"/>
      <c r="PB43" s="107"/>
      <c r="PC43" s="107"/>
      <c r="PD43" s="107"/>
      <c r="PE43" s="107"/>
      <c r="PF43" s="107"/>
      <c r="PG43" s="107"/>
      <c r="PH43" s="107"/>
      <c r="PI43" s="107"/>
      <c r="PJ43" s="107"/>
      <c r="PK43" s="107"/>
      <c r="PL43" s="107"/>
      <c r="PM43" s="107"/>
      <c r="PN43" s="107"/>
      <c r="PO43" s="107"/>
      <c r="PP43" s="107"/>
      <c r="PQ43" s="107"/>
      <c r="PR43" s="107"/>
      <c r="PS43" s="107"/>
      <c r="PT43" s="107"/>
      <c r="PU43" s="107"/>
      <c r="PV43" s="107"/>
      <c r="PW43" s="107"/>
      <c r="PX43" s="107"/>
      <c r="PY43" s="107"/>
      <c r="PZ43" s="107"/>
      <c r="QA43" s="107"/>
      <c r="QB43" s="107"/>
      <c r="QC43" s="107"/>
      <c r="QD43" s="107"/>
      <c r="QE43" s="107"/>
      <c r="QF43" s="107"/>
      <c r="QG43" s="107"/>
      <c r="QH43" s="107"/>
      <c r="QI43" s="107"/>
      <c r="QJ43" s="107"/>
      <c r="QK43" s="107"/>
      <c r="QL43" s="107"/>
      <c r="QM43" s="107"/>
      <c r="QN43" s="107"/>
      <c r="QO43" s="107"/>
      <c r="QP43" s="107"/>
      <c r="QQ43" s="107"/>
      <c r="QR43" s="107"/>
      <c r="QS43" s="107"/>
      <c r="QT43" s="107"/>
      <c r="QU43" s="107"/>
      <c r="QV43" s="107"/>
      <c r="QW43" s="107"/>
      <c r="QX43" s="107"/>
      <c r="QY43" s="107"/>
      <c r="QZ43" s="107"/>
      <c r="RA43" s="107"/>
      <c r="RB43" s="107"/>
      <c r="RC43" s="107"/>
      <c r="RD43" s="107"/>
      <c r="RE43" s="107"/>
      <c r="RF43" s="107"/>
      <c r="RG43" s="107"/>
      <c r="RH43" s="107"/>
      <c r="RI43" s="107"/>
      <c r="RJ43" s="107"/>
      <c r="RK43" s="107"/>
    </row>
    <row r="44" spans="1:479" ht="12.75">
      <c r="A44" s="107" t="s">
        <v>5369</v>
      </c>
      <c r="B44" s="94" t="s">
        <v>5550</v>
      </c>
      <c r="C44" s="99" t="s">
        <v>5371</v>
      </c>
      <c r="D44" s="99" t="s">
        <v>5415</v>
      </c>
      <c r="E44" s="33" t="s">
        <v>5372</v>
      </c>
      <c r="F44" s="107"/>
      <c r="G44" s="96" t="s">
        <v>5551</v>
      </c>
      <c r="H44" s="138">
        <v>4000</v>
      </c>
      <c r="I44" s="103">
        <v>3000</v>
      </c>
      <c r="J44" s="107"/>
      <c r="K44" s="107"/>
      <c r="L44" s="277">
        <v>45107</v>
      </c>
      <c r="M44" s="879" t="s">
        <v>5552</v>
      </c>
      <c r="N44" s="92" t="s">
        <v>30</v>
      </c>
      <c r="O44" s="107" t="s">
        <v>5553</v>
      </c>
      <c r="P44" s="107" t="s">
        <v>68</v>
      </c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  <c r="DV44" s="119"/>
      <c r="DW44" s="119"/>
      <c r="DX44" s="119"/>
      <c r="DY44" s="119"/>
      <c r="DZ44" s="119"/>
      <c r="EA44" s="119"/>
      <c r="EB44" s="119"/>
      <c r="EC44" s="119"/>
      <c r="ED44" s="119"/>
      <c r="EE44" s="119"/>
      <c r="EF44" s="119"/>
      <c r="EG44" s="119"/>
      <c r="EH44" s="119"/>
      <c r="EI44" s="119"/>
      <c r="EJ44" s="119"/>
      <c r="EK44" s="119"/>
      <c r="EL44" s="119"/>
      <c r="EM44" s="119"/>
      <c r="EN44" s="119"/>
      <c r="EO44" s="119"/>
      <c r="EP44" s="119"/>
      <c r="EQ44" s="119"/>
      <c r="ER44" s="119"/>
      <c r="ES44" s="119"/>
      <c r="ET44" s="119"/>
      <c r="EU44" s="119"/>
      <c r="EV44" s="119"/>
      <c r="EW44" s="119"/>
      <c r="EX44" s="119"/>
      <c r="EY44" s="119"/>
      <c r="EZ44" s="119"/>
      <c r="FA44" s="119"/>
      <c r="FB44" s="119"/>
      <c r="FC44" s="119"/>
      <c r="FD44" s="119"/>
      <c r="FE44" s="119"/>
      <c r="FF44" s="119"/>
      <c r="FG44" s="119"/>
      <c r="FH44" s="119"/>
      <c r="FI44" s="119"/>
      <c r="FJ44" s="119"/>
      <c r="FK44" s="119"/>
      <c r="FL44" s="119"/>
      <c r="FM44" s="119"/>
      <c r="FN44" s="119"/>
      <c r="FO44" s="119"/>
      <c r="FP44" s="119"/>
      <c r="FQ44" s="119"/>
      <c r="FR44" s="119"/>
      <c r="FS44" s="119"/>
      <c r="FT44" s="119"/>
      <c r="FU44" s="119"/>
      <c r="FV44" s="119"/>
      <c r="FW44" s="119"/>
      <c r="FX44" s="119"/>
      <c r="FY44" s="119"/>
      <c r="FZ44" s="119"/>
      <c r="GA44" s="119"/>
      <c r="GB44" s="119"/>
      <c r="GC44" s="119"/>
      <c r="GD44" s="119"/>
      <c r="GE44" s="119"/>
      <c r="GF44" s="119"/>
      <c r="GG44" s="119"/>
      <c r="GH44" s="119"/>
      <c r="GI44" s="119"/>
      <c r="GJ44" s="119"/>
      <c r="GK44" s="119"/>
      <c r="GL44" s="119"/>
      <c r="GM44" s="119"/>
      <c r="GN44" s="119"/>
      <c r="GO44" s="119"/>
      <c r="GP44" s="119"/>
      <c r="GQ44" s="119"/>
      <c r="GR44" s="119"/>
      <c r="GS44" s="119"/>
      <c r="GT44" s="119"/>
      <c r="GU44" s="119"/>
      <c r="GV44" s="119"/>
      <c r="GW44" s="119"/>
      <c r="GX44" s="119"/>
      <c r="GY44" s="119"/>
      <c r="GZ44" s="119"/>
      <c r="HA44" s="119"/>
      <c r="HB44" s="119"/>
      <c r="HC44" s="119"/>
      <c r="HD44" s="119"/>
      <c r="HE44" s="119"/>
      <c r="HF44" s="119"/>
      <c r="HG44" s="119"/>
      <c r="HH44" s="119"/>
      <c r="HI44" s="119"/>
      <c r="HJ44" s="119"/>
      <c r="HK44" s="119"/>
      <c r="HL44" s="119"/>
      <c r="HM44" s="119"/>
      <c r="HN44" s="119"/>
      <c r="HO44" s="119"/>
      <c r="HP44" s="119"/>
      <c r="HQ44" s="119"/>
      <c r="HR44" s="119"/>
      <c r="HS44" s="119"/>
      <c r="HT44" s="119"/>
      <c r="HU44" s="119"/>
      <c r="HV44" s="119"/>
      <c r="HW44" s="119"/>
      <c r="HX44" s="119"/>
      <c r="HY44" s="119"/>
      <c r="HZ44" s="119"/>
      <c r="IA44" s="119"/>
      <c r="IB44" s="119"/>
      <c r="IC44" s="119"/>
      <c r="ID44" s="119"/>
      <c r="IE44" s="119"/>
      <c r="IF44" s="119"/>
      <c r="IG44" s="119"/>
      <c r="IH44" s="119"/>
      <c r="II44" s="119"/>
      <c r="IJ44" s="119"/>
      <c r="IK44" s="119"/>
      <c r="IL44" s="119"/>
      <c r="IM44" s="119"/>
      <c r="IN44" s="119"/>
      <c r="IO44" s="119"/>
      <c r="IP44" s="119"/>
      <c r="IQ44" s="119"/>
      <c r="IR44" s="119"/>
      <c r="IS44" s="119"/>
      <c r="IT44" s="119"/>
      <c r="IU44" s="119"/>
      <c r="IV44" s="119"/>
      <c r="IW44" s="119"/>
      <c r="IX44" s="119"/>
      <c r="IY44" s="119"/>
      <c r="IZ44" s="119"/>
      <c r="JA44" s="119"/>
      <c r="JB44" s="119"/>
      <c r="JC44" s="119"/>
      <c r="JD44" s="119"/>
      <c r="JE44" s="119"/>
      <c r="JF44" s="119"/>
      <c r="JG44" s="119"/>
      <c r="JH44" s="119"/>
      <c r="JI44" s="119"/>
      <c r="JJ44" s="119"/>
      <c r="JK44" s="119"/>
      <c r="JL44" s="119"/>
      <c r="JM44" s="119"/>
      <c r="JN44" s="119"/>
      <c r="JO44" s="119"/>
      <c r="JP44" s="119"/>
      <c r="JQ44" s="119"/>
      <c r="JR44" s="119"/>
      <c r="JS44" s="119"/>
      <c r="JT44" s="119"/>
      <c r="JU44" s="119"/>
      <c r="JV44" s="119"/>
      <c r="JW44" s="119"/>
      <c r="JX44" s="119"/>
      <c r="JY44" s="119"/>
      <c r="JZ44" s="119"/>
      <c r="KA44" s="119"/>
      <c r="KB44" s="119"/>
      <c r="KC44" s="119"/>
      <c r="KD44" s="119"/>
      <c r="KE44" s="119"/>
      <c r="KF44" s="119"/>
      <c r="KG44" s="119"/>
      <c r="KH44" s="119"/>
      <c r="KI44" s="119"/>
      <c r="KJ44" s="119"/>
      <c r="KK44" s="119"/>
      <c r="KL44" s="119"/>
      <c r="KM44" s="119"/>
      <c r="KN44" s="119"/>
      <c r="KO44" s="119"/>
      <c r="KP44" s="119"/>
      <c r="KQ44" s="119"/>
      <c r="KR44" s="119"/>
      <c r="KS44" s="119"/>
      <c r="KT44" s="119"/>
      <c r="KU44" s="119"/>
      <c r="KV44" s="119"/>
      <c r="KW44" s="119"/>
      <c r="KX44" s="119"/>
      <c r="KY44" s="119"/>
      <c r="KZ44" s="119"/>
      <c r="LA44" s="119"/>
      <c r="LB44" s="119"/>
      <c r="LC44" s="119"/>
      <c r="LD44" s="119"/>
      <c r="LE44" s="119"/>
      <c r="LF44" s="119"/>
      <c r="LG44" s="119"/>
      <c r="LH44" s="119"/>
      <c r="LI44" s="119"/>
      <c r="LJ44" s="119"/>
      <c r="LK44" s="119"/>
      <c r="LL44" s="119"/>
      <c r="LM44" s="119"/>
      <c r="LN44" s="119"/>
      <c r="LO44" s="119"/>
      <c r="LP44" s="119"/>
      <c r="LQ44" s="119"/>
      <c r="LR44" s="119"/>
      <c r="LS44" s="119"/>
      <c r="LT44" s="119"/>
      <c r="LU44" s="119"/>
      <c r="LV44" s="119"/>
      <c r="LW44" s="119"/>
      <c r="LX44" s="119"/>
      <c r="LY44" s="119"/>
      <c r="LZ44" s="119"/>
      <c r="MA44" s="119"/>
      <c r="MB44" s="119"/>
      <c r="MC44" s="119"/>
      <c r="MD44" s="119"/>
      <c r="ME44" s="119"/>
      <c r="MF44" s="119"/>
      <c r="MG44" s="119"/>
      <c r="MH44" s="119"/>
      <c r="MI44" s="119"/>
      <c r="MJ44" s="119"/>
      <c r="MK44" s="119"/>
      <c r="ML44" s="119"/>
      <c r="MM44" s="119"/>
      <c r="MN44" s="119"/>
      <c r="MO44" s="119"/>
      <c r="MP44" s="119"/>
      <c r="MQ44" s="119"/>
      <c r="MR44" s="119"/>
      <c r="MS44" s="119"/>
      <c r="MT44" s="119"/>
      <c r="MU44" s="119"/>
      <c r="MV44" s="119"/>
      <c r="MW44" s="119"/>
      <c r="MX44" s="119"/>
      <c r="MY44" s="119"/>
      <c r="MZ44" s="119"/>
      <c r="NA44" s="119"/>
      <c r="NB44" s="119"/>
      <c r="NC44" s="119"/>
      <c r="ND44" s="119"/>
      <c r="NE44" s="119"/>
      <c r="NF44" s="119"/>
      <c r="NG44" s="119"/>
      <c r="NH44" s="119"/>
      <c r="NI44" s="119"/>
      <c r="NJ44" s="119"/>
      <c r="NK44" s="119"/>
      <c r="NL44" s="119"/>
      <c r="NM44" s="119"/>
      <c r="NN44" s="119"/>
      <c r="NO44" s="119"/>
      <c r="NP44" s="119"/>
      <c r="NQ44" s="119"/>
      <c r="NR44" s="119"/>
      <c r="NS44" s="119"/>
      <c r="NT44" s="119"/>
      <c r="NU44" s="119"/>
      <c r="NV44" s="119"/>
      <c r="NW44" s="119"/>
      <c r="NX44" s="119"/>
      <c r="NY44" s="119"/>
      <c r="NZ44" s="119"/>
      <c r="OA44" s="119"/>
      <c r="OB44" s="119"/>
      <c r="OC44" s="119"/>
      <c r="OD44" s="119"/>
      <c r="OE44" s="119"/>
      <c r="OF44" s="119"/>
      <c r="OG44" s="119"/>
      <c r="OH44" s="119"/>
      <c r="OI44" s="119"/>
      <c r="OJ44" s="119"/>
      <c r="OK44" s="119"/>
      <c r="OL44" s="119"/>
      <c r="OM44" s="119"/>
      <c r="ON44" s="119"/>
      <c r="OO44" s="119"/>
      <c r="OP44" s="119"/>
      <c r="OQ44" s="119"/>
      <c r="OR44" s="119"/>
      <c r="OS44" s="119"/>
      <c r="OT44" s="119"/>
      <c r="OU44" s="119"/>
      <c r="OV44" s="119"/>
      <c r="OW44" s="119"/>
      <c r="OX44" s="119"/>
      <c r="OY44" s="119"/>
      <c r="OZ44" s="119"/>
      <c r="PA44" s="119"/>
      <c r="PB44" s="119"/>
      <c r="PC44" s="119"/>
      <c r="PD44" s="119"/>
      <c r="PE44" s="119"/>
      <c r="PF44" s="119"/>
      <c r="PG44" s="119"/>
      <c r="PH44" s="119"/>
      <c r="PI44" s="119"/>
      <c r="PJ44" s="119"/>
      <c r="PK44" s="119"/>
      <c r="PL44" s="119"/>
      <c r="PM44" s="119"/>
      <c r="PN44" s="119"/>
      <c r="PO44" s="119"/>
      <c r="PP44" s="119"/>
      <c r="PQ44" s="119"/>
      <c r="PR44" s="119"/>
      <c r="PS44" s="119"/>
      <c r="PT44" s="119"/>
      <c r="PU44" s="119"/>
      <c r="PV44" s="119"/>
      <c r="PW44" s="119"/>
      <c r="PX44" s="119"/>
      <c r="PY44" s="119"/>
      <c r="PZ44" s="119"/>
      <c r="QA44" s="119"/>
      <c r="QB44" s="119"/>
      <c r="QC44" s="119"/>
      <c r="QD44" s="119"/>
      <c r="QE44" s="119"/>
      <c r="QF44" s="119"/>
      <c r="QG44" s="119"/>
      <c r="QH44" s="119"/>
      <c r="QI44" s="119"/>
      <c r="QJ44" s="119"/>
      <c r="QK44" s="119"/>
      <c r="QL44" s="119"/>
      <c r="QM44" s="119"/>
      <c r="QN44" s="119"/>
      <c r="QO44" s="119"/>
      <c r="QP44" s="119"/>
      <c r="QQ44" s="119"/>
      <c r="QR44" s="119"/>
      <c r="QS44" s="119"/>
      <c r="QT44" s="119"/>
      <c r="QU44" s="119"/>
      <c r="QV44" s="119"/>
      <c r="QW44" s="119"/>
      <c r="QX44" s="119"/>
      <c r="QY44" s="119"/>
      <c r="QZ44" s="119"/>
      <c r="RA44" s="119"/>
      <c r="RB44" s="119"/>
      <c r="RC44" s="119"/>
      <c r="RD44" s="119"/>
      <c r="RE44" s="119"/>
      <c r="RF44" s="119"/>
      <c r="RG44" s="119"/>
      <c r="RH44" s="119"/>
      <c r="RI44" s="119"/>
      <c r="RJ44" s="119"/>
      <c r="RK44" s="119"/>
    </row>
    <row r="45" spans="1:479" ht="12.75">
      <c r="A45" s="107" t="s">
        <v>5369</v>
      </c>
      <c r="B45" s="885" t="s">
        <v>5554</v>
      </c>
      <c r="C45" s="99" t="s">
        <v>3505</v>
      </c>
      <c r="D45" s="95" t="s">
        <v>3223</v>
      </c>
      <c r="E45" s="33" t="s">
        <v>5372</v>
      </c>
      <c r="F45" s="107"/>
      <c r="G45" s="887" t="s">
        <v>5555</v>
      </c>
      <c r="H45" s="138">
        <v>5000</v>
      </c>
      <c r="I45" s="122">
        <v>3000</v>
      </c>
      <c r="J45" s="107"/>
      <c r="K45" s="107"/>
      <c r="L45" s="277">
        <v>45107</v>
      </c>
      <c r="M45" s="879" t="s">
        <v>5556</v>
      </c>
      <c r="N45" s="92" t="s">
        <v>30</v>
      </c>
      <c r="O45" s="107" t="s">
        <v>5557</v>
      </c>
      <c r="P45" s="107" t="s">
        <v>68</v>
      </c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9"/>
      <c r="ID45" s="119"/>
      <c r="IE45" s="119"/>
      <c r="IF45" s="119"/>
      <c r="IG45" s="119"/>
      <c r="IH45" s="119"/>
      <c r="II45" s="119"/>
      <c r="IJ45" s="119"/>
      <c r="IK45" s="119"/>
      <c r="IL45" s="119"/>
      <c r="IM45" s="119"/>
      <c r="IN45" s="119"/>
      <c r="IO45" s="119"/>
      <c r="IP45" s="119"/>
      <c r="IQ45" s="119"/>
      <c r="IR45" s="119"/>
      <c r="IS45" s="119"/>
      <c r="IT45" s="119"/>
      <c r="IU45" s="119"/>
      <c r="IV45" s="119"/>
      <c r="IW45" s="119"/>
      <c r="IX45" s="119"/>
      <c r="IY45" s="119"/>
      <c r="IZ45" s="119"/>
      <c r="JA45" s="119"/>
      <c r="JB45" s="119"/>
      <c r="JC45" s="119"/>
      <c r="JD45" s="119"/>
      <c r="JE45" s="119"/>
      <c r="JF45" s="119"/>
      <c r="JG45" s="119"/>
      <c r="JH45" s="119"/>
      <c r="JI45" s="119"/>
      <c r="JJ45" s="119"/>
      <c r="JK45" s="119"/>
      <c r="JL45" s="119"/>
      <c r="JM45" s="119"/>
      <c r="JN45" s="119"/>
      <c r="JO45" s="119"/>
      <c r="JP45" s="119"/>
      <c r="JQ45" s="119"/>
      <c r="JR45" s="119"/>
      <c r="JS45" s="119"/>
      <c r="JT45" s="119"/>
      <c r="JU45" s="119"/>
      <c r="JV45" s="119"/>
      <c r="JW45" s="119"/>
      <c r="JX45" s="119"/>
      <c r="JY45" s="119"/>
      <c r="JZ45" s="119"/>
      <c r="KA45" s="119"/>
      <c r="KB45" s="119"/>
      <c r="KC45" s="119"/>
      <c r="KD45" s="119"/>
      <c r="KE45" s="119"/>
      <c r="KF45" s="119"/>
      <c r="KG45" s="119"/>
      <c r="KH45" s="119"/>
      <c r="KI45" s="119"/>
      <c r="KJ45" s="119"/>
      <c r="KK45" s="119"/>
      <c r="KL45" s="119"/>
      <c r="KM45" s="119"/>
      <c r="KN45" s="119"/>
      <c r="KO45" s="119"/>
      <c r="KP45" s="119"/>
      <c r="KQ45" s="119"/>
      <c r="KR45" s="119"/>
      <c r="KS45" s="119"/>
      <c r="KT45" s="119"/>
      <c r="KU45" s="119"/>
      <c r="KV45" s="119"/>
      <c r="KW45" s="119"/>
      <c r="KX45" s="119"/>
      <c r="KY45" s="119"/>
      <c r="KZ45" s="119"/>
      <c r="LA45" s="119"/>
      <c r="LB45" s="119"/>
      <c r="LC45" s="119"/>
      <c r="LD45" s="119"/>
      <c r="LE45" s="119"/>
      <c r="LF45" s="119"/>
      <c r="LG45" s="119"/>
      <c r="LH45" s="119"/>
      <c r="LI45" s="119"/>
      <c r="LJ45" s="119"/>
      <c r="LK45" s="119"/>
      <c r="LL45" s="119"/>
      <c r="LM45" s="119"/>
      <c r="LN45" s="119"/>
      <c r="LO45" s="119"/>
      <c r="LP45" s="119"/>
      <c r="LQ45" s="119"/>
      <c r="LR45" s="119"/>
      <c r="LS45" s="119"/>
      <c r="LT45" s="119"/>
      <c r="LU45" s="119"/>
      <c r="LV45" s="119"/>
      <c r="LW45" s="119"/>
      <c r="LX45" s="119"/>
      <c r="LY45" s="119"/>
      <c r="LZ45" s="119"/>
      <c r="MA45" s="119"/>
      <c r="MB45" s="119"/>
      <c r="MC45" s="119"/>
      <c r="MD45" s="119"/>
      <c r="ME45" s="119"/>
      <c r="MF45" s="119"/>
      <c r="MG45" s="119"/>
      <c r="MH45" s="119"/>
      <c r="MI45" s="119"/>
      <c r="MJ45" s="119"/>
      <c r="MK45" s="119"/>
      <c r="ML45" s="119"/>
      <c r="MM45" s="119"/>
      <c r="MN45" s="119"/>
      <c r="MO45" s="119"/>
      <c r="MP45" s="119"/>
      <c r="MQ45" s="119"/>
      <c r="MR45" s="119"/>
      <c r="MS45" s="119"/>
      <c r="MT45" s="119"/>
      <c r="MU45" s="119"/>
      <c r="MV45" s="119"/>
      <c r="MW45" s="119"/>
      <c r="MX45" s="119"/>
      <c r="MY45" s="119"/>
      <c r="MZ45" s="119"/>
      <c r="NA45" s="119"/>
      <c r="NB45" s="119"/>
      <c r="NC45" s="119"/>
      <c r="ND45" s="119"/>
      <c r="NE45" s="119"/>
      <c r="NF45" s="119"/>
      <c r="NG45" s="119"/>
      <c r="NH45" s="119"/>
      <c r="NI45" s="119"/>
      <c r="NJ45" s="119"/>
      <c r="NK45" s="119"/>
      <c r="NL45" s="119"/>
      <c r="NM45" s="119"/>
      <c r="NN45" s="119"/>
      <c r="NO45" s="119"/>
      <c r="NP45" s="119"/>
      <c r="NQ45" s="119"/>
      <c r="NR45" s="119"/>
      <c r="NS45" s="119"/>
      <c r="NT45" s="119"/>
      <c r="NU45" s="119"/>
      <c r="NV45" s="119"/>
      <c r="NW45" s="119"/>
      <c r="NX45" s="119"/>
      <c r="NY45" s="119"/>
      <c r="NZ45" s="119"/>
      <c r="OA45" s="119"/>
      <c r="OB45" s="119"/>
      <c r="OC45" s="119"/>
      <c r="OD45" s="119"/>
      <c r="OE45" s="119"/>
      <c r="OF45" s="119"/>
      <c r="OG45" s="119"/>
      <c r="OH45" s="119"/>
      <c r="OI45" s="119"/>
      <c r="OJ45" s="119"/>
      <c r="OK45" s="119"/>
      <c r="OL45" s="119"/>
      <c r="OM45" s="119"/>
      <c r="ON45" s="119"/>
      <c r="OO45" s="119"/>
      <c r="OP45" s="119"/>
      <c r="OQ45" s="119"/>
      <c r="OR45" s="119"/>
      <c r="OS45" s="119"/>
      <c r="OT45" s="119"/>
      <c r="OU45" s="119"/>
      <c r="OV45" s="119"/>
      <c r="OW45" s="119"/>
      <c r="OX45" s="119"/>
      <c r="OY45" s="119"/>
      <c r="OZ45" s="119"/>
      <c r="PA45" s="119"/>
      <c r="PB45" s="119"/>
      <c r="PC45" s="119"/>
      <c r="PD45" s="119"/>
      <c r="PE45" s="119"/>
      <c r="PF45" s="119"/>
      <c r="PG45" s="119"/>
      <c r="PH45" s="119"/>
      <c r="PI45" s="119"/>
      <c r="PJ45" s="119"/>
      <c r="PK45" s="119"/>
      <c r="PL45" s="119"/>
      <c r="PM45" s="119"/>
      <c r="PN45" s="119"/>
      <c r="PO45" s="119"/>
      <c r="PP45" s="119"/>
      <c r="PQ45" s="119"/>
      <c r="PR45" s="119"/>
      <c r="PS45" s="119"/>
      <c r="PT45" s="119"/>
      <c r="PU45" s="119"/>
      <c r="PV45" s="119"/>
      <c r="PW45" s="119"/>
      <c r="PX45" s="119"/>
      <c r="PY45" s="119"/>
      <c r="PZ45" s="119"/>
      <c r="QA45" s="119"/>
      <c r="QB45" s="119"/>
      <c r="QC45" s="119"/>
      <c r="QD45" s="119"/>
      <c r="QE45" s="119"/>
      <c r="QF45" s="119"/>
      <c r="QG45" s="119"/>
      <c r="QH45" s="119"/>
      <c r="QI45" s="119"/>
      <c r="QJ45" s="119"/>
      <c r="QK45" s="119"/>
      <c r="QL45" s="119"/>
      <c r="QM45" s="119"/>
      <c r="QN45" s="119"/>
      <c r="QO45" s="119"/>
      <c r="QP45" s="119"/>
      <c r="QQ45" s="119"/>
      <c r="QR45" s="119"/>
      <c r="QS45" s="119"/>
      <c r="QT45" s="119"/>
      <c r="QU45" s="119"/>
      <c r="QV45" s="119"/>
      <c r="QW45" s="119"/>
      <c r="QX45" s="119"/>
      <c r="QY45" s="119"/>
      <c r="QZ45" s="119"/>
      <c r="RA45" s="119"/>
      <c r="RB45" s="119"/>
      <c r="RC45" s="119"/>
      <c r="RD45" s="119"/>
      <c r="RE45" s="119"/>
      <c r="RF45" s="119"/>
      <c r="RG45" s="119"/>
      <c r="RH45" s="119"/>
      <c r="RI45" s="119"/>
      <c r="RJ45" s="119"/>
      <c r="RK45" s="119"/>
    </row>
    <row r="46" spans="1:479" ht="12.75">
      <c r="A46" s="107" t="s">
        <v>5369</v>
      </c>
      <c r="B46" s="94" t="s">
        <v>5558</v>
      </c>
      <c r="C46" s="99" t="s">
        <v>5559</v>
      </c>
      <c r="D46" s="99" t="s">
        <v>5389</v>
      </c>
      <c r="E46" s="33" t="s">
        <v>5372</v>
      </c>
      <c r="F46" s="107"/>
      <c r="G46" s="96" t="s">
        <v>5560</v>
      </c>
      <c r="H46" s="138">
        <v>4000</v>
      </c>
      <c r="I46" s="95" t="s">
        <v>343</v>
      </c>
      <c r="J46" s="107"/>
      <c r="K46" s="107"/>
      <c r="L46" s="277">
        <v>45107</v>
      </c>
      <c r="M46" s="888" t="s">
        <v>5561</v>
      </c>
      <c r="N46" s="92" t="s">
        <v>30</v>
      </c>
      <c r="O46" s="107" t="s">
        <v>343</v>
      </c>
      <c r="P46" s="107" t="s">
        <v>68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9"/>
      <c r="HH46" s="119"/>
      <c r="HI46" s="119"/>
      <c r="HJ46" s="119"/>
      <c r="HK46" s="119"/>
      <c r="HL46" s="119"/>
      <c r="HM46" s="119"/>
      <c r="HN46" s="119"/>
      <c r="HO46" s="119"/>
      <c r="HP46" s="119"/>
      <c r="HQ46" s="119"/>
      <c r="HR46" s="119"/>
      <c r="HS46" s="119"/>
      <c r="HT46" s="119"/>
      <c r="HU46" s="119"/>
      <c r="HV46" s="119"/>
      <c r="HW46" s="119"/>
      <c r="HX46" s="119"/>
      <c r="HY46" s="119"/>
      <c r="HZ46" s="119"/>
      <c r="IA46" s="119"/>
      <c r="IB46" s="119"/>
      <c r="IC46" s="119"/>
      <c r="ID46" s="119"/>
      <c r="IE46" s="119"/>
      <c r="IF46" s="119"/>
      <c r="IG46" s="119"/>
      <c r="IH46" s="119"/>
      <c r="II46" s="119"/>
      <c r="IJ46" s="119"/>
      <c r="IK46" s="119"/>
      <c r="IL46" s="119"/>
      <c r="IM46" s="119"/>
      <c r="IN46" s="119"/>
      <c r="IO46" s="119"/>
      <c r="IP46" s="119"/>
      <c r="IQ46" s="119"/>
      <c r="IR46" s="119"/>
      <c r="IS46" s="119"/>
      <c r="IT46" s="119"/>
      <c r="IU46" s="119"/>
      <c r="IV46" s="119"/>
      <c r="IW46" s="119"/>
      <c r="IX46" s="119"/>
      <c r="IY46" s="119"/>
      <c r="IZ46" s="119"/>
      <c r="JA46" s="119"/>
      <c r="JB46" s="119"/>
      <c r="JC46" s="119"/>
      <c r="JD46" s="119"/>
      <c r="JE46" s="119"/>
      <c r="JF46" s="119"/>
      <c r="JG46" s="119"/>
      <c r="JH46" s="119"/>
      <c r="JI46" s="119"/>
      <c r="JJ46" s="119"/>
      <c r="JK46" s="119"/>
      <c r="JL46" s="119"/>
      <c r="JM46" s="119"/>
      <c r="JN46" s="119"/>
      <c r="JO46" s="119"/>
      <c r="JP46" s="119"/>
      <c r="JQ46" s="119"/>
      <c r="JR46" s="119"/>
      <c r="JS46" s="119"/>
      <c r="JT46" s="119"/>
      <c r="JU46" s="119"/>
      <c r="JV46" s="119"/>
      <c r="JW46" s="119"/>
      <c r="JX46" s="119"/>
      <c r="JY46" s="119"/>
      <c r="JZ46" s="119"/>
      <c r="KA46" s="119"/>
      <c r="KB46" s="119"/>
      <c r="KC46" s="119"/>
      <c r="KD46" s="119"/>
      <c r="KE46" s="119"/>
      <c r="KF46" s="119"/>
      <c r="KG46" s="119"/>
      <c r="KH46" s="119"/>
      <c r="KI46" s="119"/>
      <c r="KJ46" s="119"/>
      <c r="KK46" s="119"/>
      <c r="KL46" s="119"/>
      <c r="KM46" s="119"/>
      <c r="KN46" s="119"/>
      <c r="KO46" s="119"/>
      <c r="KP46" s="119"/>
      <c r="KQ46" s="119"/>
      <c r="KR46" s="119"/>
      <c r="KS46" s="119"/>
      <c r="KT46" s="119"/>
      <c r="KU46" s="119"/>
      <c r="KV46" s="119"/>
      <c r="KW46" s="119"/>
      <c r="KX46" s="119"/>
      <c r="KY46" s="119"/>
      <c r="KZ46" s="119"/>
      <c r="LA46" s="119"/>
      <c r="LB46" s="119"/>
      <c r="LC46" s="119"/>
      <c r="LD46" s="119"/>
      <c r="LE46" s="119"/>
      <c r="LF46" s="119"/>
      <c r="LG46" s="119"/>
      <c r="LH46" s="119"/>
      <c r="LI46" s="119"/>
      <c r="LJ46" s="119"/>
      <c r="LK46" s="119"/>
      <c r="LL46" s="119"/>
      <c r="LM46" s="119"/>
      <c r="LN46" s="119"/>
      <c r="LO46" s="119"/>
      <c r="LP46" s="119"/>
      <c r="LQ46" s="119"/>
      <c r="LR46" s="119"/>
      <c r="LS46" s="119"/>
      <c r="LT46" s="119"/>
      <c r="LU46" s="119"/>
      <c r="LV46" s="119"/>
      <c r="LW46" s="119"/>
      <c r="LX46" s="119"/>
      <c r="LY46" s="119"/>
      <c r="LZ46" s="119"/>
      <c r="MA46" s="119"/>
      <c r="MB46" s="119"/>
      <c r="MC46" s="119"/>
      <c r="MD46" s="119"/>
      <c r="ME46" s="119"/>
      <c r="MF46" s="119"/>
      <c r="MG46" s="119"/>
      <c r="MH46" s="119"/>
      <c r="MI46" s="119"/>
      <c r="MJ46" s="119"/>
      <c r="MK46" s="119"/>
      <c r="ML46" s="119"/>
      <c r="MM46" s="119"/>
      <c r="MN46" s="119"/>
      <c r="MO46" s="119"/>
      <c r="MP46" s="119"/>
      <c r="MQ46" s="119"/>
      <c r="MR46" s="119"/>
      <c r="MS46" s="119"/>
      <c r="MT46" s="119"/>
      <c r="MU46" s="119"/>
      <c r="MV46" s="119"/>
      <c r="MW46" s="119"/>
      <c r="MX46" s="119"/>
      <c r="MY46" s="119"/>
      <c r="MZ46" s="119"/>
      <c r="NA46" s="119"/>
      <c r="NB46" s="119"/>
      <c r="NC46" s="119"/>
      <c r="ND46" s="119"/>
      <c r="NE46" s="119"/>
      <c r="NF46" s="119"/>
      <c r="NG46" s="119"/>
      <c r="NH46" s="119"/>
      <c r="NI46" s="119"/>
      <c r="NJ46" s="119"/>
      <c r="NK46" s="119"/>
      <c r="NL46" s="119"/>
      <c r="NM46" s="119"/>
      <c r="NN46" s="119"/>
      <c r="NO46" s="119"/>
      <c r="NP46" s="119"/>
      <c r="NQ46" s="119"/>
      <c r="NR46" s="119"/>
      <c r="NS46" s="119"/>
      <c r="NT46" s="119"/>
      <c r="NU46" s="119"/>
      <c r="NV46" s="119"/>
      <c r="NW46" s="119"/>
      <c r="NX46" s="119"/>
      <c r="NY46" s="119"/>
      <c r="NZ46" s="119"/>
      <c r="OA46" s="119"/>
      <c r="OB46" s="119"/>
      <c r="OC46" s="119"/>
      <c r="OD46" s="119"/>
      <c r="OE46" s="119"/>
      <c r="OF46" s="119"/>
      <c r="OG46" s="119"/>
      <c r="OH46" s="119"/>
      <c r="OI46" s="119"/>
      <c r="OJ46" s="119"/>
      <c r="OK46" s="119"/>
      <c r="OL46" s="119"/>
      <c r="OM46" s="119"/>
      <c r="ON46" s="119"/>
      <c r="OO46" s="119"/>
      <c r="OP46" s="119"/>
      <c r="OQ46" s="119"/>
      <c r="OR46" s="119"/>
      <c r="OS46" s="119"/>
      <c r="OT46" s="119"/>
      <c r="OU46" s="119"/>
      <c r="OV46" s="119"/>
      <c r="OW46" s="119"/>
      <c r="OX46" s="119"/>
      <c r="OY46" s="119"/>
      <c r="OZ46" s="119"/>
      <c r="PA46" s="119"/>
      <c r="PB46" s="119"/>
      <c r="PC46" s="119"/>
      <c r="PD46" s="119"/>
      <c r="PE46" s="119"/>
      <c r="PF46" s="119"/>
      <c r="PG46" s="119"/>
      <c r="PH46" s="119"/>
      <c r="PI46" s="119"/>
      <c r="PJ46" s="119"/>
      <c r="PK46" s="119"/>
      <c r="PL46" s="119"/>
      <c r="PM46" s="119"/>
      <c r="PN46" s="119"/>
      <c r="PO46" s="119"/>
      <c r="PP46" s="119"/>
      <c r="PQ46" s="119"/>
      <c r="PR46" s="119"/>
      <c r="PS46" s="119"/>
      <c r="PT46" s="119"/>
      <c r="PU46" s="119"/>
      <c r="PV46" s="119"/>
      <c r="PW46" s="119"/>
      <c r="PX46" s="119"/>
      <c r="PY46" s="119"/>
      <c r="PZ46" s="119"/>
      <c r="QA46" s="119"/>
      <c r="QB46" s="119"/>
      <c r="QC46" s="119"/>
      <c r="QD46" s="119"/>
      <c r="QE46" s="119"/>
      <c r="QF46" s="119"/>
      <c r="QG46" s="119"/>
      <c r="QH46" s="119"/>
      <c r="QI46" s="119"/>
      <c r="QJ46" s="119"/>
      <c r="QK46" s="119"/>
      <c r="QL46" s="119"/>
      <c r="QM46" s="119"/>
      <c r="QN46" s="119"/>
      <c r="QO46" s="119"/>
      <c r="QP46" s="119"/>
      <c r="QQ46" s="119"/>
      <c r="QR46" s="119"/>
      <c r="QS46" s="119"/>
      <c r="QT46" s="119"/>
      <c r="QU46" s="119"/>
      <c r="QV46" s="119"/>
      <c r="QW46" s="119"/>
      <c r="QX46" s="119"/>
      <c r="QY46" s="119"/>
      <c r="QZ46" s="119"/>
      <c r="RA46" s="119"/>
      <c r="RB46" s="119"/>
      <c r="RC46" s="119"/>
      <c r="RD46" s="119"/>
      <c r="RE46" s="119"/>
      <c r="RF46" s="119"/>
      <c r="RG46" s="119"/>
      <c r="RH46" s="119"/>
      <c r="RI46" s="119"/>
      <c r="RJ46" s="119"/>
      <c r="RK46" s="119"/>
    </row>
    <row r="47" spans="1:479" ht="12.75">
      <c r="A47" s="107" t="s">
        <v>5369</v>
      </c>
      <c r="B47" s="798" t="s">
        <v>5562</v>
      </c>
      <c r="C47" s="99" t="s">
        <v>5534</v>
      </c>
      <c r="D47" s="99" t="s">
        <v>5389</v>
      </c>
      <c r="E47" s="33" t="s">
        <v>5372</v>
      </c>
      <c r="F47" s="107"/>
      <c r="G47" s="104" t="s">
        <v>5563</v>
      </c>
      <c r="H47" s="138">
        <v>4500</v>
      </c>
      <c r="I47" s="103">
        <v>2200</v>
      </c>
      <c r="J47" s="107"/>
      <c r="K47" s="107"/>
      <c r="L47" s="277">
        <v>45107</v>
      </c>
      <c r="M47" s="888" t="s">
        <v>5564</v>
      </c>
      <c r="N47" s="92" t="s">
        <v>30</v>
      </c>
      <c r="O47" s="107" t="s">
        <v>5565</v>
      </c>
      <c r="P47" s="107" t="s">
        <v>68</v>
      </c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9"/>
      <c r="ID47" s="119"/>
      <c r="IE47" s="119"/>
      <c r="IF47" s="119"/>
      <c r="IG47" s="119"/>
      <c r="IH47" s="119"/>
      <c r="II47" s="119"/>
      <c r="IJ47" s="119"/>
      <c r="IK47" s="119"/>
      <c r="IL47" s="119"/>
      <c r="IM47" s="119"/>
      <c r="IN47" s="119"/>
      <c r="IO47" s="119"/>
      <c r="IP47" s="119"/>
      <c r="IQ47" s="119"/>
      <c r="IR47" s="119"/>
      <c r="IS47" s="119"/>
      <c r="IT47" s="119"/>
      <c r="IU47" s="119"/>
      <c r="IV47" s="119"/>
      <c r="IW47" s="119"/>
      <c r="IX47" s="119"/>
      <c r="IY47" s="119"/>
      <c r="IZ47" s="119"/>
      <c r="JA47" s="119"/>
      <c r="JB47" s="119"/>
      <c r="JC47" s="119"/>
      <c r="JD47" s="119"/>
      <c r="JE47" s="119"/>
      <c r="JF47" s="119"/>
      <c r="JG47" s="119"/>
      <c r="JH47" s="119"/>
      <c r="JI47" s="119"/>
      <c r="JJ47" s="119"/>
      <c r="JK47" s="119"/>
      <c r="JL47" s="119"/>
      <c r="JM47" s="119"/>
      <c r="JN47" s="119"/>
      <c r="JO47" s="119"/>
      <c r="JP47" s="119"/>
      <c r="JQ47" s="119"/>
      <c r="JR47" s="119"/>
      <c r="JS47" s="119"/>
      <c r="JT47" s="119"/>
      <c r="JU47" s="119"/>
      <c r="JV47" s="119"/>
      <c r="JW47" s="119"/>
      <c r="JX47" s="119"/>
      <c r="JY47" s="119"/>
      <c r="JZ47" s="119"/>
      <c r="KA47" s="119"/>
      <c r="KB47" s="119"/>
      <c r="KC47" s="119"/>
      <c r="KD47" s="119"/>
      <c r="KE47" s="119"/>
      <c r="KF47" s="119"/>
      <c r="KG47" s="119"/>
      <c r="KH47" s="119"/>
      <c r="KI47" s="119"/>
      <c r="KJ47" s="119"/>
      <c r="KK47" s="119"/>
      <c r="KL47" s="119"/>
      <c r="KM47" s="119"/>
      <c r="KN47" s="119"/>
      <c r="KO47" s="119"/>
      <c r="KP47" s="119"/>
      <c r="KQ47" s="119"/>
      <c r="KR47" s="119"/>
      <c r="KS47" s="119"/>
      <c r="KT47" s="119"/>
      <c r="KU47" s="119"/>
      <c r="KV47" s="119"/>
      <c r="KW47" s="119"/>
      <c r="KX47" s="119"/>
      <c r="KY47" s="119"/>
      <c r="KZ47" s="119"/>
      <c r="LA47" s="119"/>
      <c r="LB47" s="119"/>
      <c r="LC47" s="119"/>
      <c r="LD47" s="119"/>
      <c r="LE47" s="119"/>
      <c r="LF47" s="119"/>
      <c r="LG47" s="119"/>
      <c r="LH47" s="119"/>
      <c r="LI47" s="119"/>
      <c r="LJ47" s="119"/>
      <c r="LK47" s="119"/>
      <c r="LL47" s="119"/>
      <c r="LM47" s="119"/>
      <c r="LN47" s="119"/>
      <c r="LO47" s="119"/>
      <c r="LP47" s="119"/>
      <c r="LQ47" s="119"/>
      <c r="LR47" s="119"/>
      <c r="LS47" s="119"/>
      <c r="LT47" s="119"/>
      <c r="LU47" s="119"/>
      <c r="LV47" s="119"/>
      <c r="LW47" s="119"/>
      <c r="LX47" s="119"/>
      <c r="LY47" s="119"/>
      <c r="LZ47" s="119"/>
      <c r="MA47" s="119"/>
      <c r="MB47" s="119"/>
      <c r="MC47" s="119"/>
      <c r="MD47" s="119"/>
      <c r="ME47" s="119"/>
      <c r="MF47" s="119"/>
      <c r="MG47" s="119"/>
      <c r="MH47" s="119"/>
      <c r="MI47" s="119"/>
      <c r="MJ47" s="119"/>
      <c r="MK47" s="119"/>
      <c r="ML47" s="119"/>
      <c r="MM47" s="119"/>
      <c r="MN47" s="119"/>
      <c r="MO47" s="119"/>
      <c r="MP47" s="119"/>
      <c r="MQ47" s="119"/>
      <c r="MR47" s="119"/>
      <c r="MS47" s="119"/>
      <c r="MT47" s="119"/>
      <c r="MU47" s="119"/>
      <c r="MV47" s="119"/>
      <c r="MW47" s="119"/>
      <c r="MX47" s="119"/>
      <c r="MY47" s="119"/>
      <c r="MZ47" s="119"/>
      <c r="NA47" s="119"/>
      <c r="NB47" s="119"/>
      <c r="NC47" s="119"/>
      <c r="ND47" s="119"/>
      <c r="NE47" s="119"/>
      <c r="NF47" s="119"/>
      <c r="NG47" s="119"/>
      <c r="NH47" s="119"/>
      <c r="NI47" s="119"/>
      <c r="NJ47" s="119"/>
      <c r="NK47" s="119"/>
      <c r="NL47" s="119"/>
      <c r="NM47" s="119"/>
      <c r="NN47" s="119"/>
      <c r="NO47" s="119"/>
      <c r="NP47" s="119"/>
      <c r="NQ47" s="119"/>
      <c r="NR47" s="119"/>
      <c r="NS47" s="119"/>
      <c r="NT47" s="119"/>
      <c r="NU47" s="119"/>
      <c r="NV47" s="119"/>
      <c r="NW47" s="119"/>
      <c r="NX47" s="119"/>
      <c r="NY47" s="119"/>
      <c r="NZ47" s="119"/>
      <c r="OA47" s="119"/>
      <c r="OB47" s="119"/>
      <c r="OC47" s="119"/>
      <c r="OD47" s="119"/>
      <c r="OE47" s="119"/>
      <c r="OF47" s="119"/>
      <c r="OG47" s="119"/>
      <c r="OH47" s="119"/>
      <c r="OI47" s="119"/>
      <c r="OJ47" s="119"/>
      <c r="OK47" s="119"/>
      <c r="OL47" s="119"/>
      <c r="OM47" s="119"/>
      <c r="ON47" s="119"/>
      <c r="OO47" s="119"/>
      <c r="OP47" s="119"/>
      <c r="OQ47" s="119"/>
      <c r="OR47" s="119"/>
      <c r="OS47" s="119"/>
      <c r="OT47" s="119"/>
      <c r="OU47" s="119"/>
      <c r="OV47" s="119"/>
      <c r="OW47" s="119"/>
      <c r="OX47" s="119"/>
      <c r="OY47" s="119"/>
      <c r="OZ47" s="119"/>
      <c r="PA47" s="119"/>
      <c r="PB47" s="119"/>
      <c r="PC47" s="119"/>
      <c r="PD47" s="119"/>
      <c r="PE47" s="119"/>
      <c r="PF47" s="119"/>
      <c r="PG47" s="119"/>
      <c r="PH47" s="119"/>
      <c r="PI47" s="119"/>
      <c r="PJ47" s="119"/>
      <c r="PK47" s="119"/>
      <c r="PL47" s="119"/>
      <c r="PM47" s="119"/>
      <c r="PN47" s="119"/>
      <c r="PO47" s="119"/>
      <c r="PP47" s="119"/>
      <c r="PQ47" s="119"/>
      <c r="PR47" s="119"/>
      <c r="PS47" s="119"/>
      <c r="PT47" s="119"/>
      <c r="PU47" s="119"/>
      <c r="PV47" s="119"/>
      <c r="PW47" s="119"/>
      <c r="PX47" s="119"/>
      <c r="PY47" s="119"/>
      <c r="PZ47" s="119"/>
      <c r="QA47" s="119"/>
      <c r="QB47" s="119"/>
      <c r="QC47" s="119"/>
      <c r="QD47" s="119"/>
      <c r="QE47" s="119"/>
      <c r="QF47" s="119"/>
      <c r="QG47" s="119"/>
      <c r="QH47" s="119"/>
      <c r="QI47" s="119"/>
      <c r="QJ47" s="119"/>
      <c r="QK47" s="119"/>
      <c r="QL47" s="119"/>
      <c r="QM47" s="119"/>
      <c r="QN47" s="119"/>
      <c r="QO47" s="119"/>
      <c r="QP47" s="119"/>
      <c r="QQ47" s="119"/>
      <c r="QR47" s="119"/>
      <c r="QS47" s="119"/>
      <c r="QT47" s="119"/>
      <c r="QU47" s="119"/>
      <c r="QV47" s="119"/>
      <c r="QW47" s="119"/>
      <c r="QX47" s="119"/>
      <c r="QY47" s="119"/>
      <c r="QZ47" s="119"/>
      <c r="RA47" s="119"/>
      <c r="RB47" s="119"/>
      <c r="RC47" s="119"/>
      <c r="RD47" s="119"/>
      <c r="RE47" s="119"/>
      <c r="RF47" s="119"/>
      <c r="RG47" s="119"/>
      <c r="RH47" s="119"/>
      <c r="RI47" s="119"/>
      <c r="RJ47" s="119"/>
      <c r="RK47" s="119"/>
    </row>
    <row r="48" spans="1:479" ht="12.75">
      <c r="A48" s="107" t="s">
        <v>5369</v>
      </c>
      <c r="B48" s="94" t="s">
        <v>5566</v>
      </c>
      <c r="C48" s="99" t="s">
        <v>2108</v>
      </c>
      <c r="D48" s="99" t="s">
        <v>5389</v>
      </c>
      <c r="E48" s="33" t="s">
        <v>5372</v>
      </c>
      <c r="F48" s="107"/>
      <c r="G48" s="96" t="s">
        <v>5567</v>
      </c>
      <c r="H48" s="138">
        <v>4000</v>
      </c>
      <c r="I48" s="95" t="s">
        <v>343</v>
      </c>
      <c r="J48" s="107"/>
      <c r="K48" s="107"/>
      <c r="L48" s="277">
        <v>45107</v>
      </c>
      <c r="M48" s="888" t="s">
        <v>5568</v>
      </c>
      <c r="N48" s="92" t="s">
        <v>30</v>
      </c>
      <c r="O48" s="107" t="s">
        <v>343</v>
      </c>
      <c r="P48" s="107" t="s">
        <v>68</v>
      </c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19"/>
      <c r="DQ48" s="119"/>
      <c r="DR48" s="119"/>
      <c r="DS48" s="119"/>
      <c r="DT48" s="119"/>
      <c r="DU48" s="119"/>
      <c r="DV48" s="119"/>
      <c r="DW48" s="119"/>
      <c r="DX48" s="119"/>
      <c r="DY48" s="119"/>
      <c r="DZ48" s="119"/>
      <c r="EA48" s="119"/>
      <c r="EB48" s="119"/>
      <c r="EC48" s="119"/>
      <c r="ED48" s="119"/>
      <c r="EE48" s="119"/>
      <c r="EF48" s="119"/>
      <c r="EG48" s="119"/>
      <c r="EH48" s="119"/>
      <c r="EI48" s="119"/>
      <c r="EJ48" s="119"/>
      <c r="EK48" s="119"/>
      <c r="EL48" s="119"/>
      <c r="EM48" s="119"/>
      <c r="EN48" s="119"/>
      <c r="EO48" s="119"/>
      <c r="EP48" s="119"/>
      <c r="EQ48" s="119"/>
      <c r="ER48" s="119"/>
      <c r="ES48" s="119"/>
      <c r="ET48" s="119"/>
      <c r="EU48" s="119"/>
      <c r="EV48" s="119"/>
      <c r="EW48" s="119"/>
      <c r="EX48" s="119"/>
      <c r="EY48" s="119"/>
      <c r="EZ48" s="119"/>
      <c r="FA48" s="119"/>
      <c r="FB48" s="119"/>
      <c r="FC48" s="119"/>
      <c r="FD48" s="119"/>
      <c r="FE48" s="119"/>
      <c r="FF48" s="119"/>
      <c r="FG48" s="119"/>
      <c r="FH48" s="119"/>
      <c r="FI48" s="119"/>
      <c r="FJ48" s="119"/>
      <c r="FK48" s="119"/>
      <c r="FL48" s="119"/>
      <c r="FM48" s="119"/>
      <c r="FN48" s="119"/>
      <c r="FO48" s="119"/>
      <c r="FP48" s="119"/>
      <c r="FQ48" s="119"/>
      <c r="FR48" s="119"/>
      <c r="FS48" s="119"/>
      <c r="FT48" s="119"/>
      <c r="FU48" s="119"/>
      <c r="FV48" s="119"/>
      <c r="FW48" s="119"/>
      <c r="FX48" s="119"/>
      <c r="FY48" s="119"/>
      <c r="FZ48" s="119"/>
      <c r="GA48" s="119"/>
      <c r="GB48" s="119"/>
      <c r="GC48" s="119"/>
      <c r="GD48" s="119"/>
      <c r="GE48" s="119"/>
      <c r="GF48" s="119"/>
      <c r="GG48" s="119"/>
      <c r="GH48" s="119"/>
      <c r="GI48" s="119"/>
      <c r="GJ48" s="119"/>
      <c r="GK48" s="119"/>
      <c r="GL48" s="119"/>
      <c r="GM48" s="119"/>
      <c r="GN48" s="119"/>
      <c r="GO48" s="119"/>
      <c r="GP48" s="119"/>
      <c r="GQ48" s="119"/>
      <c r="GR48" s="119"/>
      <c r="GS48" s="119"/>
      <c r="GT48" s="119"/>
      <c r="GU48" s="119"/>
      <c r="GV48" s="119"/>
      <c r="GW48" s="119"/>
      <c r="GX48" s="119"/>
      <c r="GY48" s="119"/>
      <c r="GZ48" s="119"/>
      <c r="HA48" s="119"/>
      <c r="HB48" s="119"/>
      <c r="HC48" s="119"/>
      <c r="HD48" s="119"/>
      <c r="HE48" s="119"/>
      <c r="HF48" s="119"/>
      <c r="HG48" s="119"/>
      <c r="HH48" s="119"/>
      <c r="HI48" s="119"/>
      <c r="HJ48" s="119"/>
      <c r="HK48" s="119"/>
      <c r="HL48" s="119"/>
      <c r="HM48" s="119"/>
      <c r="HN48" s="119"/>
      <c r="HO48" s="119"/>
      <c r="HP48" s="119"/>
      <c r="HQ48" s="119"/>
      <c r="HR48" s="119"/>
      <c r="HS48" s="119"/>
      <c r="HT48" s="119"/>
      <c r="HU48" s="119"/>
      <c r="HV48" s="119"/>
      <c r="HW48" s="119"/>
      <c r="HX48" s="119"/>
      <c r="HY48" s="119"/>
      <c r="HZ48" s="119"/>
      <c r="IA48" s="119"/>
      <c r="IB48" s="119"/>
      <c r="IC48" s="119"/>
      <c r="ID48" s="119"/>
      <c r="IE48" s="119"/>
      <c r="IF48" s="119"/>
      <c r="IG48" s="119"/>
      <c r="IH48" s="119"/>
      <c r="II48" s="119"/>
      <c r="IJ48" s="119"/>
      <c r="IK48" s="119"/>
      <c r="IL48" s="119"/>
      <c r="IM48" s="119"/>
      <c r="IN48" s="119"/>
      <c r="IO48" s="119"/>
      <c r="IP48" s="119"/>
      <c r="IQ48" s="119"/>
      <c r="IR48" s="119"/>
      <c r="IS48" s="119"/>
      <c r="IT48" s="119"/>
      <c r="IU48" s="119"/>
      <c r="IV48" s="119"/>
      <c r="IW48" s="119"/>
      <c r="IX48" s="119"/>
      <c r="IY48" s="119"/>
      <c r="IZ48" s="119"/>
      <c r="JA48" s="119"/>
      <c r="JB48" s="119"/>
      <c r="JC48" s="119"/>
      <c r="JD48" s="119"/>
      <c r="JE48" s="119"/>
      <c r="JF48" s="119"/>
      <c r="JG48" s="119"/>
      <c r="JH48" s="119"/>
      <c r="JI48" s="119"/>
      <c r="JJ48" s="119"/>
      <c r="JK48" s="119"/>
      <c r="JL48" s="119"/>
      <c r="JM48" s="119"/>
      <c r="JN48" s="119"/>
      <c r="JO48" s="119"/>
      <c r="JP48" s="119"/>
      <c r="JQ48" s="119"/>
      <c r="JR48" s="119"/>
      <c r="JS48" s="119"/>
      <c r="JT48" s="119"/>
      <c r="JU48" s="119"/>
      <c r="JV48" s="119"/>
      <c r="JW48" s="119"/>
      <c r="JX48" s="119"/>
      <c r="JY48" s="119"/>
      <c r="JZ48" s="119"/>
      <c r="KA48" s="119"/>
      <c r="KB48" s="119"/>
      <c r="KC48" s="119"/>
      <c r="KD48" s="119"/>
      <c r="KE48" s="119"/>
      <c r="KF48" s="119"/>
      <c r="KG48" s="119"/>
      <c r="KH48" s="119"/>
      <c r="KI48" s="119"/>
      <c r="KJ48" s="119"/>
      <c r="KK48" s="119"/>
      <c r="KL48" s="119"/>
      <c r="KM48" s="119"/>
      <c r="KN48" s="119"/>
      <c r="KO48" s="119"/>
      <c r="KP48" s="119"/>
      <c r="KQ48" s="119"/>
      <c r="KR48" s="119"/>
      <c r="KS48" s="119"/>
      <c r="KT48" s="119"/>
      <c r="KU48" s="119"/>
      <c r="KV48" s="119"/>
      <c r="KW48" s="119"/>
      <c r="KX48" s="119"/>
      <c r="KY48" s="119"/>
      <c r="KZ48" s="119"/>
      <c r="LA48" s="119"/>
      <c r="LB48" s="119"/>
      <c r="LC48" s="119"/>
      <c r="LD48" s="119"/>
      <c r="LE48" s="119"/>
      <c r="LF48" s="119"/>
      <c r="LG48" s="119"/>
      <c r="LH48" s="119"/>
      <c r="LI48" s="119"/>
      <c r="LJ48" s="119"/>
      <c r="LK48" s="119"/>
      <c r="LL48" s="119"/>
      <c r="LM48" s="119"/>
      <c r="LN48" s="119"/>
      <c r="LO48" s="119"/>
      <c r="LP48" s="119"/>
      <c r="LQ48" s="119"/>
      <c r="LR48" s="119"/>
      <c r="LS48" s="119"/>
      <c r="LT48" s="119"/>
      <c r="LU48" s="119"/>
      <c r="LV48" s="119"/>
      <c r="LW48" s="119"/>
      <c r="LX48" s="119"/>
      <c r="LY48" s="119"/>
      <c r="LZ48" s="119"/>
      <c r="MA48" s="119"/>
      <c r="MB48" s="119"/>
      <c r="MC48" s="119"/>
      <c r="MD48" s="119"/>
      <c r="ME48" s="119"/>
      <c r="MF48" s="119"/>
      <c r="MG48" s="119"/>
      <c r="MH48" s="119"/>
      <c r="MI48" s="119"/>
      <c r="MJ48" s="119"/>
      <c r="MK48" s="119"/>
      <c r="ML48" s="119"/>
      <c r="MM48" s="119"/>
      <c r="MN48" s="119"/>
      <c r="MO48" s="119"/>
      <c r="MP48" s="119"/>
      <c r="MQ48" s="119"/>
      <c r="MR48" s="119"/>
      <c r="MS48" s="119"/>
      <c r="MT48" s="119"/>
      <c r="MU48" s="119"/>
      <c r="MV48" s="119"/>
      <c r="MW48" s="119"/>
      <c r="MX48" s="119"/>
      <c r="MY48" s="119"/>
      <c r="MZ48" s="119"/>
      <c r="NA48" s="119"/>
      <c r="NB48" s="119"/>
      <c r="NC48" s="119"/>
      <c r="ND48" s="119"/>
      <c r="NE48" s="119"/>
      <c r="NF48" s="119"/>
      <c r="NG48" s="119"/>
      <c r="NH48" s="119"/>
      <c r="NI48" s="119"/>
      <c r="NJ48" s="119"/>
      <c r="NK48" s="119"/>
      <c r="NL48" s="119"/>
      <c r="NM48" s="119"/>
      <c r="NN48" s="119"/>
      <c r="NO48" s="119"/>
      <c r="NP48" s="119"/>
      <c r="NQ48" s="119"/>
      <c r="NR48" s="119"/>
      <c r="NS48" s="119"/>
      <c r="NT48" s="119"/>
      <c r="NU48" s="119"/>
      <c r="NV48" s="119"/>
      <c r="NW48" s="119"/>
      <c r="NX48" s="119"/>
      <c r="NY48" s="119"/>
      <c r="NZ48" s="119"/>
      <c r="OA48" s="119"/>
      <c r="OB48" s="119"/>
      <c r="OC48" s="119"/>
      <c r="OD48" s="119"/>
      <c r="OE48" s="119"/>
      <c r="OF48" s="119"/>
      <c r="OG48" s="119"/>
      <c r="OH48" s="119"/>
      <c r="OI48" s="119"/>
      <c r="OJ48" s="119"/>
      <c r="OK48" s="119"/>
      <c r="OL48" s="119"/>
      <c r="OM48" s="119"/>
      <c r="ON48" s="119"/>
      <c r="OO48" s="119"/>
      <c r="OP48" s="119"/>
      <c r="OQ48" s="119"/>
      <c r="OR48" s="119"/>
      <c r="OS48" s="119"/>
      <c r="OT48" s="119"/>
      <c r="OU48" s="119"/>
      <c r="OV48" s="119"/>
      <c r="OW48" s="119"/>
      <c r="OX48" s="119"/>
      <c r="OY48" s="119"/>
      <c r="OZ48" s="119"/>
      <c r="PA48" s="119"/>
      <c r="PB48" s="119"/>
      <c r="PC48" s="119"/>
      <c r="PD48" s="119"/>
      <c r="PE48" s="119"/>
      <c r="PF48" s="119"/>
      <c r="PG48" s="119"/>
      <c r="PH48" s="119"/>
      <c r="PI48" s="119"/>
      <c r="PJ48" s="119"/>
      <c r="PK48" s="119"/>
      <c r="PL48" s="119"/>
      <c r="PM48" s="119"/>
      <c r="PN48" s="119"/>
      <c r="PO48" s="119"/>
      <c r="PP48" s="119"/>
      <c r="PQ48" s="119"/>
      <c r="PR48" s="119"/>
      <c r="PS48" s="119"/>
      <c r="PT48" s="119"/>
      <c r="PU48" s="119"/>
      <c r="PV48" s="119"/>
      <c r="PW48" s="119"/>
      <c r="PX48" s="119"/>
      <c r="PY48" s="119"/>
      <c r="PZ48" s="119"/>
      <c r="QA48" s="119"/>
      <c r="QB48" s="119"/>
      <c r="QC48" s="119"/>
      <c r="QD48" s="119"/>
      <c r="QE48" s="119"/>
      <c r="QF48" s="119"/>
      <c r="QG48" s="119"/>
      <c r="QH48" s="119"/>
      <c r="QI48" s="119"/>
      <c r="QJ48" s="119"/>
      <c r="QK48" s="119"/>
      <c r="QL48" s="119"/>
      <c r="QM48" s="119"/>
      <c r="QN48" s="119"/>
      <c r="QO48" s="119"/>
      <c r="QP48" s="119"/>
      <c r="QQ48" s="119"/>
      <c r="QR48" s="119"/>
      <c r="QS48" s="119"/>
      <c r="QT48" s="119"/>
      <c r="QU48" s="119"/>
      <c r="QV48" s="119"/>
      <c r="QW48" s="119"/>
      <c r="QX48" s="119"/>
      <c r="QY48" s="119"/>
      <c r="QZ48" s="119"/>
      <c r="RA48" s="119"/>
      <c r="RB48" s="119"/>
      <c r="RC48" s="119"/>
      <c r="RD48" s="119"/>
      <c r="RE48" s="119"/>
      <c r="RF48" s="119"/>
      <c r="RG48" s="119"/>
      <c r="RH48" s="119"/>
      <c r="RI48" s="119"/>
      <c r="RJ48" s="119"/>
      <c r="RK48" s="119"/>
    </row>
    <row r="49" spans="1:479" ht="12.75">
      <c r="A49" s="107" t="s">
        <v>5369</v>
      </c>
      <c r="B49" s="890" t="s">
        <v>5569</v>
      </c>
      <c r="C49" s="99" t="s">
        <v>2390</v>
      </c>
      <c r="D49" s="95" t="s">
        <v>3223</v>
      </c>
      <c r="E49" s="33" t="s">
        <v>5372</v>
      </c>
      <c r="F49" s="107"/>
      <c r="G49" s="891" t="s">
        <v>5570</v>
      </c>
      <c r="H49" s="138">
        <v>4000</v>
      </c>
      <c r="I49" s="103">
        <v>2000</v>
      </c>
      <c r="J49" s="107"/>
      <c r="K49" s="107"/>
      <c r="L49" s="277">
        <v>45107</v>
      </c>
      <c r="M49" s="879" t="s">
        <v>5571</v>
      </c>
      <c r="N49" s="92" t="s">
        <v>30</v>
      </c>
      <c r="O49" s="107" t="s">
        <v>5572</v>
      </c>
      <c r="P49" s="107" t="s">
        <v>813</v>
      </c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  <c r="DO49" s="119"/>
      <c r="DP49" s="119"/>
      <c r="DQ49" s="119"/>
      <c r="DR49" s="119"/>
      <c r="DS49" s="119"/>
      <c r="DT49" s="119"/>
      <c r="DU49" s="119"/>
      <c r="DV49" s="119"/>
      <c r="DW49" s="119"/>
      <c r="DX49" s="119"/>
      <c r="DY49" s="119"/>
      <c r="DZ49" s="119"/>
      <c r="EA49" s="119"/>
      <c r="EB49" s="119"/>
      <c r="EC49" s="119"/>
      <c r="ED49" s="119"/>
      <c r="EE49" s="119"/>
      <c r="EF49" s="119"/>
      <c r="EG49" s="119"/>
      <c r="EH49" s="119"/>
      <c r="EI49" s="119"/>
      <c r="EJ49" s="119"/>
      <c r="EK49" s="119"/>
      <c r="EL49" s="119"/>
      <c r="EM49" s="119"/>
      <c r="EN49" s="119"/>
      <c r="EO49" s="119"/>
      <c r="EP49" s="119"/>
      <c r="EQ49" s="119"/>
      <c r="ER49" s="119"/>
      <c r="ES49" s="119"/>
      <c r="ET49" s="119"/>
      <c r="EU49" s="119"/>
      <c r="EV49" s="119"/>
      <c r="EW49" s="119"/>
      <c r="EX49" s="119"/>
      <c r="EY49" s="119"/>
      <c r="EZ49" s="119"/>
      <c r="FA49" s="119"/>
      <c r="FB49" s="119"/>
      <c r="FC49" s="119"/>
      <c r="FD49" s="119"/>
      <c r="FE49" s="119"/>
      <c r="FF49" s="119"/>
      <c r="FG49" s="119"/>
      <c r="FH49" s="119"/>
      <c r="FI49" s="119"/>
      <c r="FJ49" s="119"/>
      <c r="FK49" s="119"/>
      <c r="FL49" s="119"/>
      <c r="FM49" s="119"/>
      <c r="FN49" s="119"/>
      <c r="FO49" s="119"/>
      <c r="FP49" s="119"/>
      <c r="FQ49" s="119"/>
      <c r="FR49" s="119"/>
      <c r="FS49" s="119"/>
      <c r="FT49" s="119"/>
      <c r="FU49" s="119"/>
      <c r="FV49" s="119"/>
      <c r="FW49" s="119"/>
      <c r="FX49" s="119"/>
      <c r="FY49" s="119"/>
      <c r="FZ49" s="119"/>
      <c r="GA49" s="119"/>
      <c r="GB49" s="119"/>
      <c r="GC49" s="119"/>
      <c r="GD49" s="119"/>
      <c r="GE49" s="119"/>
      <c r="GF49" s="119"/>
      <c r="GG49" s="119"/>
      <c r="GH49" s="119"/>
      <c r="GI49" s="119"/>
      <c r="GJ49" s="119"/>
      <c r="GK49" s="119"/>
      <c r="GL49" s="119"/>
      <c r="GM49" s="119"/>
      <c r="GN49" s="119"/>
      <c r="GO49" s="119"/>
      <c r="GP49" s="119"/>
      <c r="GQ49" s="119"/>
      <c r="GR49" s="119"/>
      <c r="GS49" s="119"/>
      <c r="GT49" s="119"/>
      <c r="GU49" s="119"/>
      <c r="GV49" s="119"/>
      <c r="GW49" s="119"/>
      <c r="GX49" s="119"/>
      <c r="GY49" s="119"/>
      <c r="GZ49" s="119"/>
      <c r="HA49" s="119"/>
      <c r="HB49" s="119"/>
      <c r="HC49" s="119"/>
      <c r="HD49" s="119"/>
      <c r="HE49" s="119"/>
      <c r="HF49" s="119"/>
      <c r="HG49" s="119"/>
      <c r="HH49" s="119"/>
      <c r="HI49" s="119"/>
      <c r="HJ49" s="119"/>
      <c r="HK49" s="119"/>
      <c r="HL49" s="119"/>
      <c r="HM49" s="119"/>
      <c r="HN49" s="119"/>
      <c r="HO49" s="119"/>
      <c r="HP49" s="119"/>
      <c r="HQ49" s="119"/>
      <c r="HR49" s="119"/>
      <c r="HS49" s="119"/>
      <c r="HT49" s="119"/>
      <c r="HU49" s="119"/>
      <c r="HV49" s="119"/>
      <c r="HW49" s="119"/>
      <c r="HX49" s="119"/>
      <c r="HY49" s="119"/>
      <c r="HZ49" s="119"/>
      <c r="IA49" s="119"/>
      <c r="IB49" s="119"/>
      <c r="IC49" s="119"/>
      <c r="ID49" s="119"/>
      <c r="IE49" s="119"/>
      <c r="IF49" s="119"/>
      <c r="IG49" s="119"/>
      <c r="IH49" s="119"/>
      <c r="II49" s="119"/>
      <c r="IJ49" s="119"/>
      <c r="IK49" s="119"/>
      <c r="IL49" s="119"/>
      <c r="IM49" s="119"/>
      <c r="IN49" s="119"/>
      <c r="IO49" s="119"/>
      <c r="IP49" s="119"/>
      <c r="IQ49" s="119"/>
      <c r="IR49" s="119"/>
      <c r="IS49" s="119"/>
      <c r="IT49" s="119"/>
      <c r="IU49" s="119"/>
      <c r="IV49" s="119"/>
      <c r="IW49" s="119"/>
      <c r="IX49" s="119"/>
      <c r="IY49" s="119"/>
      <c r="IZ49" s="119"/>
      <c r="JA49" s="119"/>
      <c r="JB49" s="119"/>
      <c r="JC49" s="119"/>
      <c r="JD49" s="119"/>
      <c r="JE49" s="119"/>
      <c r="JF49" s="119"/>
      <c r="JG49" s="119"/>
      <c r="JH49" s="119"/>
      <c r="JI49" s="119"/>
      <c r="JJ49" s="119"/>
      <c r="JK49" s="119"/>
      <c r="JL49" s="119"/>
      <c r="JM49" s="119"/>
      <c r="JN49" s="119"/>
      <c r="JO49" s="119"/>
      <c r="JP49" s="119"/>
      <c r="JQ49" s="119"/>
      <c r="JR49" s="119"/>
      <c r="JS49" s="119"/>
      <c r="JT49" s="119"/>
      <c r="JU49" s="119"/>
      <c r="JV49" s="119"/>
      <c r="JW49" s="119"/>
      <c r="JX49" s="119"/>
      <c r="JY49" s="119"/>
      <c r="JZ49" s="119"/>
      <c r="KA49" s="119"/>
      <c r="KB49" s="119"/>
      <c r="KC49" s="119"/>
      <c r="KD49" s="119"/>
      <c r="KE49" s="119"/>
      <c r="KF49" s="119"/>
      <c r="KG49" s="119"/>
      <c r="KH49" s="119"/>
      <c r="KI49" s="119"/>
      <c r="KJ49" s="119"/>
      <c r="KK49" s="119"/>
      <c r="KL49" s="119"/>
      <c r="KM49" s="119"/>
      <c r="KN49" s="119"/>
      <c r="KO49" s="119"/>
      <c r="KP49" s="119"/>
      <c r="KQ49" s="119"/>
      <c r="KR49" s="119"/>
      <c r="KS49" s="119"/>
      <c r="KT49" s="119"/>
      <c r="KU49" s="119"/>
      <c r="KV49" s="119"/>
      <c r="KW49" s="119"/>
      <c r="KX49" s="119"/>
      <c r="KY49" s="119"/>
      <c r="KZ49" s="119"/>
      <c r="LA49" s="119"/>
      <c r="LB49" s="119"/>
      <c r="LC49" s="119"/>
      <c r="LD49" s="119"/>
      <c r="LE49" s="119"/>
      <c r="LF49" s="119"/>
      <c r="LG49" s="119"/>
      <c r="LH49" s="119"/>
      <c r="LI49" s="119"/>
      <c r="LJ49" s="119"/>
      <c r="LK49" s="119"/>
      <c r="LL49" s="119"/>
      <c r="LM49" s="119"/>
      <c r="LN49" s="119"/>
      <c r="LO49" s="119"/>
      <c r="LP49" s="119"/>
      <c r="LQ49" s="119"/>
      <c r="LR49" s="119"/>
      <c r="LS49" s="119"/>
      <c r="LT49" s="119"/>
      <c r="LU49" s="119"/>
      <c r="LV49" s="119"/>
      <c r="LW49" s="119"/>
      <c r="LX49" s="119"/>
      <c r="LY49" s="119"/>
      <c r="LZ49" s="119"/>
      <c r="MA49" s="119"/>
      <c r="MB49" s="119"/>
      <c r="MC49" s="119"/>
      <c r="MD49" s="119"/>
      <c r="ME49" s="119"/>
      <c r="MF49" s="119"/>
      <c r="MG49" s="119"/>
      <c r="MH49" s="119"/>
      <c r="MI49" s="119"/>
      <c r="MJ49" s="119"/>
      <c r="MK49" s="119"/>
      <c r="ML49" s="119"/>
      <c r="MM49" s="119"/>
      <c r="MN49" s="119"/>
      <c r="MO49" s="119"/>
      <c r="MP49" s="119"/>
      <c r="MQ49" s="119"/>
      <c r="MR49" s="119"/>
      <c r="MS49" s="119"/>
      <c r="MT49" s="119"/>
      <c r="MU49" s="119"/>
      <c r="MV49" s="119"/>
      <c r="MW49" s="119"/>
      <c r="MX49" s="119"/>
      <c r="MY49" s="119"/>
      <c r="MZ49" s="119"/>
      <c r="NA49" s="119"/>
      <c r="NB49" s="119"/>
      <c r="NC49" s="119"/>
      <c r="ND49" s="119"/>
      <c r="NE49" s="119"/>
      <c r="NF49" s="119"/>
      <c r="NG49" s="119"/>
      <c r="NH49" s="119"/>
      <c r="NI49" s="119"/>
      <c r="NJ49" s="119"/>
      <c r="NK49" s="119"/>
      <c r="NL49" s="119"/>
      <c r="NM49" s="119"/>
      <c r="NN49" s="119"/>
      <c r="NO49" s="119"/>
      <c r="NP49" s="119"/>
      <c r="NQ49" s="119"/>
      <c r="NR49" s="119"/>
      <c r="NS49" s="119"/>
      <c r="NT49" s="119"/>
      <c r="NU49" s="119"/>
      <c r="NV49" s="119"/>
      <c r="NW49" s="119"/>
      <c r="NX49" s="119"/>
      <c r="NY49" s="119"/>
      <c r="NZ49" s="119"/>
      <c r="OA49" s="119"/>
      <c r="OB49" s="119"/>
      <c r="OC49" s="119"/>
      <c r="OD49" s="119"/>
      <c r="OE49" s="119"/>
      <c r="OF49" s="119"/>
      <c r="OG49" s="119"/>
      <c r="OH49" s="119"/>
      <c r="OI49" s="119"/>
      <c r="OJ49" s="119"/>
      <c r="OK49" s="119"/>
      <c r="OL49" s="119"/>
      <c r="OM49" s="119"/>
      <c r="ON49" s="119"/>
      <c r="OO49" s="119"/>
      <c r="OP49" s="119"/>
      <c r="OQ49" s="119"/>
      <c r="OR49" s="119"/>
      <c r="OS49" s="119"/>
      <c r="OT49" s="119"/>
      <c r="OU49" s="119"/>
      <c r="OV49" s="119"/>
      <c r="OW49" s="119"/>
      <c r="OX49" s="119"/>
      <c r="OY49" s="119"/>
      <c r="OZ49" s="119"/>
      <c r="PA49" s="119"/>
      <c r="PB49" s="119"/>
      <c r="PC49" s="119"/>
      <c r="PD49" s="119"/>
      <c r="PE49" s="119"/>
      <c r="PF49" s="119"/>
      <c r="PG49" s="119"/>
      <c r="PH49" s="119"/>
      <c r="PI49" s="119"/>
      <c r="PJ49" s="119"/>
      <c r="PK49" s="119"/>
      <c r="PL49" s="119"/>
      <c r="PM49" s="119"/>
      <c r="PN49" s="119"/>
      <c r="PO49" s="119"/>
      <c r="PP49" s="119"/>
      <c r="PQ49" s="119"/>
      <c r="PR49" s="119"/>
      <c r="PS49" s="119"/>
      <c r="PT49" s="119"/>
      <c r="PU49" s="119"/>
      <c r="PV49" s="119"/>
      <c r="PW49" s="119"/>
      <c r="PX49" s="119"/>
      <c r="PY49" s="119"/>
      <c r="PZ49" s="119"/>
      <c r="QA49" s="119"/>
      <c r="QB49" s="119"/>
      <c r="QC49" s="119"/>
      <c r="QD49" s="119"/>
      <c r="QE49" s="119"/>
      <c r="QF49" s="119"/>
      <c r="QG49" s="119"/>
      <c r="QH49" s="119"/>
      <c r="QI49" s="119"/>
      <c r="QJ49" s="119"/>
      <c r="QK49" s="119"/>
      <c r="QL49" s="119"/>
      <c r="QM49" s="119"/>
      <c r="QN49" s="119"/>
      <c r="QO49" s="119"/>
      <c r="QP49" s="119"/>
      <c r="QQ49" s="119"/>
      <c r="QR49" s="119"/>
      <c r="QS49" s="119"/>
      <c r="QT49" s="119"/>
      <c r="QU49" s="119"/>
      <c r="QV49" s="119"/>
      <c r="QW49" s="119"/>
      <c r="QX49" s="119"/>
      <c r="QY49" s="119"/>
      <c r="QZ49" s="119"/>
      <c r="RA49" s="119"/>
      <c r="RB49" s="119"/>
      <c r="RC49" s="119"/>
      <c r="RD49" s="119"/>
      <c r="RE49" s="119"/>
      <c r="RF49" s="119"/>
      <c r="RG49" s="119"/>
      <c r="RH49" s="119"/>
      <c r="RI49" s="119"/>
      <c r="RJ49" s="119"/>
      <c r="RK49" s="119"/>
    </row>
    <row r="50" spans="1:479" ht="12.75">
      <c r="A50" s="107" t="s">
        <v>5369</v>
      </c>
      <c r="B50" s="94" t="s">
        <v>5573</v>
      </c>
      <c r="C50" s="99" t="s">
        <v>2108</v>
      </c>
      <c r="D50" s="99" t="s">
        <v>3223</v>
      </c>
      <c r="E50" s="33" t="s">
        <v>5372</v>
      </c>
      <c r="F50" s="107"/>
      <c r="G50" s="96" t="s">
        <v>5574</v>
      </c>
      <c r="H50" s="138">
        <v>4000</v>
      </c>
      <c r="I50" s="103">
        <v>2000</v>
      </c>
      <c r="J50" s="107"/>
      <c r="K50" s="107"/>
      <c r="L50" s="277">
        <v>45107</v>
      </c>
      <c r="M50" s="879" t="s">
        <v>5575</v>
      </c>
      <c r="N50" s="92" t="s">
        <v>30</v>
      </c>
      <c r="O50" s="107" t="s">
        <v>351</v>
      </c>
      <c r="P50" s="107" t="s">
        <v>813</v>
      </c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  <c r="DV50" s="119"/>
      <c r="DW50" s="119"/>
      <c r="DX50" s="119"/>
      <c r="DY50" s="119"/>
      <c r="DZ50" s="119"/>
      <c r="EA50" s="119"/>
      <c r="EB50" s="119"/>
      <c r="EC50" s="119"/>
      <c r="ED50" s="119"/>
      <c r="EE50" s="119"/>
      <c r="EF50" s="119"/>
      <c r="EG50" s="119"/>
      <c r="EH50" s="119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19"/>
      <c r="EU50" s="119"/>
      <c r="EV50" s="119"/>
      <c r="EW50" s="119"/>
      <c r="EX50" s="119"/>
      <c r="EY50" s="119"/>
      <c r="EZ50" s="119"/>
      <c r="FA50" s="119"/>
      <c r="FB50" s="119"/>
      <c r="FC50" s="119"/>
      <c r="FD50" s="119"/>
      <c r="FE50" s="119"/>
      <c r="FF50" s="119"/>
      <c r="FG50" s="119"/>
      <c r="FH50" s="119"/>
      <c r="FI50" s="119"/>
      <c r="FJ50" s="119"/>
      <c r="FK50" s="119"/>
      <c r="FL50" s="119"/>
      <c r="FM50" s="119"/>
      <c r="FN50" s="119"/>
      <c r="FO50" s="119"/>
      <c r="FP50" s="119"/>
      <c r="FQ50" s="119"/>
      <c r="FR50" s="119"/>
      <c r="FS50" s="119"/>
      <c r="FT50" s="119"/>
      <c r="FU50" s="119"/>
      <c r="FV50" s="119"/>
      <c r="FW50" s="119"/>
      <c r="FX50" s="119"/>
      <c r="FY50" s="119"/>
      <c r="FZ50" s="119"/>
      <c r="GA50" s="119"/>
      <c r="GB50" s="119"/>
      <c r="GC50" s="119"/>
      <c r="GD50" s="119"/>
      <c r="GE50" s="119"/>
      <c r="GF50" s="119"/>
      <c r="GG50" s="119"/>
      <c r="GH50" s="119"/>
      <c r="GI50" s="119"/>
      <c r="GJ50" s="119"/>
      <c r="GK50" s="119"/>
      <c r="GL50" s="119"/>
      <c r="GM50" s="119"/>
      <c r="GN50" s="119"/>
      <c r="GO50" s="119"/>
      <c r="GP50" s="119"/>
      <c r="GQ50" s="119"/>
      <c r="GR50" s="119"/>
      <c r="GS50" s="119"/>
      <c r="GT50" s="119"/>
      <c r="GU50" s="119"/>
      <c r="GV50" s="119"/>
      <c r="GW50" s="119"/>
      <c r="GX50" s="119"/>
      <c r="GY50" s="119"/>
      <c r="GZ50" s="119"/>
      <c r="HA50" s="119"/>
      <c r="HB50" s="119"/>
      <c r="HC50" s="119"/>
      <c r="HD50" s="119"/>
      <c r="HE50" s="119"/>
      <c r="HF50" s="119"/>
      <c r="HG50" s="119"/>
      <c r="HH50" s="119"/>
      <c r="HI50" s="119"/>
      <c r="HJ50" s="119"/>
      <c r="HK50" s="119"/>
      <c r="HL50" s="119"/>
      <c r="HM50" s="119"/>
      <c r="HN50" s="119"/>
      <c r="HO50" s="119"/>
      <c r="HP50" s="119"/>
      <c r="HQ50" s="119"/>
      <c r="HR50" s="119"/>
      <c r="HS50" s="119"/>
      <c r="HT50" s="119"/>
      <c r="HU50" s="119"/>
      <c r="HV50" s="119"/>
      <c r="HW50" s="119"/>
      <c r="HX50" s="119"/>
      <c r="HY50" s="119"/>
      <c r="HZ50" s="119"/>
      <c r="IA50" s="119"/>
      <c r="IB50" s="119"/>
      <c r="IC50" s="119"/>
      <c r="ID50" s="119"/>
      <c r="IE50" s="119"/>
      <c r="IF50" s="119"/>
      <c r="IG50" s="119"/>
      <c r="IH50" s="119"/>
      <c r="II50" s="119"/>
      <c r="IJ50" s="119"/>
      <c r="IK50" s="119"/>
      <c r="IL50" s="119"/>
      <c r="IM50" s="119"/>
      <c r="IN50" s="119"/>
      <c r="IO50" s="119"/>
      <c r="IP50" s="119"/>
      <c r="IQ50" s="119"/>
      <c r="IR50" s="119"/>
      <c r="IS50" s="119"/>
      <c r="IT50" s="119"/>
      <c r="IU50" s="119"/>
      <c r="IV50" s="119"/>
      <c r="IW50" s="119"/>
      <c r="IX50" s="119"/>
      <c r="IY50" s="119"/>
      <c r="IZ50" s="119"/>
      <c r="JA50" s="119"/>
      <c r="JB50" s="119"/>
      <c r="JC50" s="119"/>
      <c r="JD50" s="119"/>
      <c r="JE50" s="119"/>
      <c r="JF50" s="119"/>
      <c r="JG50" s="119"/>
      <c r="JH50" s="119"/>
      <c r="JI50" s="119"/>
      <c r="JJ50" s="119"/>
      <c r="JK50" s="119"/>
      <c r="JL50" s="119"/>
      <c r="JM50" s="119"/>
      <c r="JN50" s="119"/>
      <c r="JO50" s="119"/>
      <c r="JP50" s="119"/>
      <c r="JQ50" s="119"/>
      <c r="JR50" s="119"/>
      <c r="JS50" s="119"/>
      <c r="JT50" s="119"/>
      <c r="JU50" s="119"/>
      <c r="JV50" s="119"/>
      <c r="JW50" s="119"/>
      <c r="JX50" s="119"/>
      <c r="JY50" s="119"/>
      <c r="JZ50" s="119"/>
      <c r="KA50" s="119"/>
      <c r="KB50" s="119"/>
      <c r="KC50" s="119"/>
      <c r="KD50" s="119"/>
      <c r="KE50" s="119"/>
      <c r="KF50" s="119"/>
      <c r="KG50" s="119"/>
      <c r="KH50" s="119"/>
      <c r="KI50" s="119"/>
      <c r="KJ50" s="119"/>
      <c r="KK50" s="119"/>
      <c r="KL50" s="119"/>
      <c r="KM50" s="119"/>
      <c r="KN50" s="119"/>
      <c r="KO50" s="119"/>
      <c r="KP50" s="119"/>
      <c r="KQ50" s="119"/>
      <c r="KR50" s="119"/>
      <c r="KS50" s="119"/>
      <c r="KT50" s="119"/>
      <c r="KU50" s="119"/>
      <c r="KV50" s="119"/>
      <c r="KW50" s="119"/>
      <c r="KX50" s="119"/>
      <c r="KY50" s="119"/>
      <c r="KZ50" s="119"/>
      <c r="LA50" s="119"/>
      <c r="LB50" s="119"/>
      <c r="LC50" s="119"/>
      <c r="LD50" s="119"/>
      <c r="LE50" s="119"/>
      <c r="LF50" s="119"/>
      <c r="LG50" s="119"/>
      <c r="LH50" s="119"/>
      <c r="LI50" s="119"/>
      <c r="LJ50" s="119"/>
      <c r="LK50" s="119"/>
      <c r="LL50" s="119"/>
      <c r="LM50" s="119"/>
      <c r="LN50" s="119"/>
      <c r="LO50" s="119"/>
      <c r="LP50" s="119"/>
      <c r="LQ50" s="119"/>
      <c r="LR50" s="119"/>
      <c r="LS50" s="119"/>
      <c r="LT50" s="119"/>
      <c r="LU50" s="119"/>
      <c r="LV50" s="119"/>
      <c r="LW50" s="119"/>
      <c r="LX50" s="119"/>
      <c r="LY50" s="119"/>
      <c r="LZ50" s="119"/>
      <c r="MA50" s="119"/>
      <c r="MB50" s="119"/>
      <c r="MC50" s="119"/>
      <c r="MD50" s="119"/>
      <c r="ME50" s="119"/>
      <c r="MF50" s="119"/>
      <c r="MG50" s="119"/>
      <c r="MH50" s="119"/>
      <c r="MI50" s="119"/>
      <c r="MJ50" s="119"/>
      <c r="MK50" s="119"/>
      <c r="ML50" s="119"/>
      <c r="MM50" s="119"/>
      <c r="MN50" s="119"/>
      <c r="MO50" s="119"/>
      <c r="MP50" s="119"/>
      <c r="MQ50" s="119"/>
      <c r="MR50" s="119"/>
      <c r="MS50" s="119"/>
      <c r="MT50" s="119"/>
      <c r="MU50" s="119"/>
      <c r="MV50" s="119"/>
      <c r="MW50" s="119"/>
      <c r="MX50" s="119"/>
      <c r="MY50" s="119"/>
      <c r="MZ50" s="119"/>
      <c r="NA50" s="119"/>
      <c r="NB50" s="119"/>
      <c r="NC50" s="119"/>
      <c r="ND50" s="119"/>
      <c r="NE50" s="119"/>
      <c r="NF50" s="119"/>
      <c r="NG50" s="119"/>
      <c r="NH50" s="119"/>
      <c r="NI50" s="119"/>
      <c r="NJ50" s="119"/>
      <c r="NK50" s="119"/>
      <c r="NL50" s="119"/>
      <c r="NM50" s="119"/>
      <c r="NN50" s="119"/>
      <c r="NO50" s="119"/>
      <c r="NP50" s="119"/>
      <c r="NQ50" s="119"/>
      <c r="NR50" s="119"/>
      <c r="NS50" s="119"/>
      <c r="NT50" s="119"/>
      <c r="NU50" s="119"/>
      <c r="NV50" s="119"/>
      <c r="NW50" s="119"/>
      <c r="NX50" s="119"/>
      <c r="NY50" s="119"/>
      <c r="NZ50" s="119"/>
      <c r="OA50" s="119"/>
      <c r="OB50" s="119"/>
      <c r="OC50" s="119"/>
      <c r="OD50" s="119"/>
      <c r="OE50" s="119"/>
      <c r="OF50" s="119"/>
      <c r="OG50" s="119"/>
      <c r="OH50" s="119"/>
      <c r="OI50" s="119"/>
      <c r="OJ50" s="119"/>
      <c r="OK50" s="119"/>
      <c r="OL50" s="119"/>
      <c r="OM50" s="119"/>
      <c r="ON50" s="119"/>
      <c r="OO50" s="119"/>
      <c r="OP50" s="119"/>
      <c r="OQ50" s="119"/>
      <c r="OR50" s="119"/>
      <c r="OS50" s="119"/>
      <c r="OT50" s="119"/>
      <c r="OU50" s="119"/>
      <c r="OV50" s="119"/>
      <c r="OW50" s="119"/>
      <c r="OX50" s="119"/>
      <c r="OY50" s="119"/>
      <c r="OZ50" s="119"/>
      <c r="PA50" s="119"/>
      <c r="PB50" s="119"/>
      <c r="PC50" s="119"/>
      <c r="PD50" s="119"/>
      <c r="PE50" s="119"/>
      <c r="PF50" s="119"/>
      <c r="PG50" s="119"/>
      <c r="PH50" s="119"/>
      <c r="PI50" s="119"/>
      <c r="PJ50" s="119"/>
      <c r="PK50" s="119"/>
      <c r="PL50" s="119"/>
      <c r="PM50" s="119"/>
      <c r="PN50" s="119"/>
      <c r="PO50" s="119"/>
      <c r="PP50" s="119"/>
      <c r="PQ50" s="119"/>
      <c r="PR50" s="119"/>
      <c r="PS50" s="119"/>
      <c r="PT50" s="119"/>
      <c r="PU50" s="119"/>
      <c r="PV50" s="119"/>
      <c r="PW50" s="119"/>
      <c r="PX50" s="119"/>
      <c r="PY50" s="119"/>
      <c r="PZ50" s="119"/>
      <c r="QA50" s="119"/>
      <c r="QB50" s="119"/>
      <c r="QC50" s="119"/>
      <c r="QD50" s="119"/>
      <c r="QE50" s="119"/>
      <c r="QF50" s="119"/>
      <c r="QG50" s="119"/>
      <c r="QH50" s="119"/>
      <c r="QI50" s="119"/>
      <c r="QJ50" s="119"/>
      <c r="QK50" s="119"/>
      <c r="QL50" s="119"/>
      <c r="QM50" s="119"/>
      <c r="QN50" s="119"/>
      <c r="QO50" s="119"/>
      <c r="QP50" s="119"/>
      <c r="QQ50" s="119"/>
      <c r="QR50" s="119"/>
      <c r="QS50" s="119"/>
      <c r="QT50" s="119"/>
      <c r="QU50" s="119"/>
      <c r="QV50" s="119"/>
      <c r="QW50" s="119"/>
      <c r="QX50" s="119"/>
      <c r="QY50" s="119"/>
      <c r="QZ50" s="119"/>
      <c r="RA50" s="119"/>
      <c r="RB50" s="119"/>
      <c r="RC50" s="119"/>
      <c r="RD50" s="119"/>
      <c r="RE50" s="119"/>
      <c r="RF50" s="119"/>
      <c r="RG50" s="119"/>
      <c r="RH50" s="119"/>
      <c r="RI50" s="119"/>
      <c r="RJ50" s="119"/>
      <c r="RK50" s="119"/>
    </row>
    <row r="51" spans="1:479" ht="12.75">
      <c r="A51" s="107" t="s">
        <v>5369</v>
      </c>
      <c r="B51" s="885" t="s">
        <v>5576</v>
      </c>
      <c r="C51" s="99" t="s">
        <v>5371</v>
      </c>
      <c r="D51" s="95" t="s">
        <v>3223</v>
      </c>
      <c r="E51" s="33" t="s">
        <v>5372</v>
      </c>
      <c r="F51" s="107"/>
      <c r="G51" s="121" t="s">
        <v>5577</v>
      </c>
      <c r="H51" s="138">
        <v>4000</v>
      </c>
      <c r="I51" s="122">
        <v>1000</v>
      </c>
      <c r="J51" s="107"/>
      <c r="K51" s="107"/>
      <c r="L51" s="277">
        <v>45107</v>
      </c>
      <c r="M51" s="888" t="s">
        <v>5578</v>
      </c>
      <c r="N51" s="92" t="s">
        <v>30</v>
      </c>
      <c r="O51" s="107" t="s">
        <v>5579</v>
      </c>
      <c r="P51" s="107" t="s">
        <v>68</v>
      </c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7"/>
      <c r="CR51" s="107"/>
      <c r="CS51" s="107"/>
      <c r="CT51" s="107"/>
      <c r="CU51" s="107"/>
      <c r="CV51" s="107"/>
      <c r="CW51" s="107"/>
      <c r="CX51" s="107"/>
      <c r="CY51" s="107"/>
      <c r="CZ51" s="107"/>
      <c r="DA51" s="107"/>
      <c r="DB51" s="107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07"/>
      <c r="DO51" s="107"/>
      <c r="DP51" s="107"/>
      <c r="DQ51" s="107"/>
      <c r="DR51" s="107"/>
      <c r="DS51" s="107"/>
      <c r="DT51" s="107"/>
      <c r="DU51" s="107"/>
      <c r="DV51" s="107"/>
      <c r="DW51" s="107"/>
      <c r="DX51" s="107"/>
      <c r="DY51" s="107"/>
      <c r="DZ51" s="107"/>
      <c r="EA51" s="107"/>
      <c r="EB51" s="107"/>
      <c r="EC51" s="107"/>
      <c r="ED51" s="107"/>
      <c r="EE51" s="107"/>
      <c r="EF51" s="107"/>
      <c r="EG51" s="107"/>
      <c r="EH51" s="107"/>
      <c r="EI51" s="107"/>
      <c r="EJ51" s="107"/>
      <c r="EK51" s="107"/>
      <c r="EL51" s="107"/>
      <c r="EM51" s="107"/>
      <c r="EN51" s="107"/>
      <c r="EO51" s="107"/>
      <c r="EP51" s="107"/>
      <c r="EQ51" s="107"/>
      <c r="ER51" s="107"/>
      <c r="ES51" s="107"/>
      <c r="ET51" s="107"/>
      <c r="EU51" s="107"/>
      <c r="EV51" s="107"/>
      <c r="EW51" s="107"/>
      <c r="EX51" s="107"/>
      <c r="EY51" s="107"/>
      <c r="EZ51" s="107"/>
      <c r="FA51" s="107"/>
      <c r="FB51" s="107"/>
      <c r="FC51" s="107"/>
      <c r="FD51" s="107"/>
      <c r="FE51" s="107"/>
      <c r="FF51" s="107"/>
      <c r="FG51" s="107"/>
      <c r="FH51" s="107"/>
      <c r="FI51" s="107"/>
      <c r="FJ51" s="107"/>
      <c r="FK51" s="107"/>
      <c r="FL51" s="107"/>
      <c r="FM51" s="107"/>
      <c r="FN51" s="107"/>
      <c r="FO51" s="107"/>
      <c r="FP51" s="107"/>
      <c r="FQ51" s="107"/>
      <c r="FR51" s="107"/>
      <c r="FS51" s="107"/>
      <c r="FT51" s="107"/>
      <c r="FU51" s="107"/>
      <c r="FV51" s="107"/>
      <c r="FW51" s="107"/>
      <c r="FX51" s="107"/>
      <c r="FY51" s="107"/>
      <c r="FZ51" s="107"/>
      <c r="GA51" s="107"/>
      <c r="GB51" s="107"/>
      <c r="GC51" s="107"/>
      <c r="GD51" s="107"/>
      <c r="GE51" s="107"/>
      <c r="GF51" s="107"/>
      <c r="GG51" s="107"/>
      <c r="GH51" s="107"/>
      <c r="GI51" s="107"/>
      <c r="GJ51" s="107"/>
      <c r="GK51" s="107"/>
      <c r="GL51" s="107"/>
      <c r="GM51" s="107"/>
      <c r="GN51" s="107"/>
      <c r="GO51" s="107"/>
      <c r="GP51" s="107"/>
      <c r="GQ51" s="107"/>
      <c r="GR51" s="107"/>
      <c r="GS51" s="107"/>
      <c r="GT51" s="107"/>
      <c r="GU51" s="107"/>
      <c r="GV51" s="107"/>
      <c r="GW51" s="107"/>
      <c r="GX51" s="107"/>
      <c r="GY51" s="107"/>
      <c r="GZ51" s="107"/>
      <c r="HA51" s="107"/>
      <c r="HB51" s="107"/>
      <c r="HC51" s="107"/>
      <c r="HD51" s="107"/>
      <c r="HE51" s="107"/>
      <c r="HF51" s="107"/>
      <c r="HG51" s="107"/>
      <c r="HH51" s="107"/>
      <c r="HI51" s="107"/>
      <c r="HJ51" s="107"/>
      <c r="HK51" s="107"/>
      <c r="HL51" s="107"/>
      <c r="HM51" s="107"/>
      <c r="HN51" s="107"/>
      <c r="HO51" s="107"/>
      <c r="HP51" s="107"/>
      <c r="HQ51" s="107"/>
      <c r="HR51" s="107"/>
      <c r="HS51" s="107"/>
      <c r="HT51" s="107"/>
      <c r="HU51" s="107"/>
      <c r="HV51" s="107"/>
      <c r="HW51" s="107"/>
      <c r="HX51" s="107"/>
      <c r="HY51" s="107"/>
      <c r="HZ51" s="107"/>
      <c r="IA51" s="107"/>
      <c r="IB51" s="107"/>
      <c r="IC51" s="107"/>
      <c r="ID51" s="107"/>
      <c r="IE51" s="107"/>
      <c r="IF51" s="107"/>
      <c r="IG51" s="107"/>
      <c r="IH51" s="107"/>
      <c r="II51" s="107"/>
      <c r="IJ51" s="107"/>
      <c r="IK51" s="107"/>
      <c r="IL51" s="107"/>
      <c r="IM51" s="107"/>
      <c r="IN51" s="107"/>
      <c r="IO51" s="107"/>
      <c r="IP51" s="107"/>
      <c r="IQ51" s="107"/>
      <c r="IR51" s="107"/>
      <c r="IS51" s="107"/>
      <c r="IT51" s="107"/>
      <c r="IU51" s="107"/>
      <c r="IV51" s="107"/>
      <c r="IW51" s="107"/>
      <c r="IX51" s="107"/>
      <c r="IY51" s="107"/>
      <c r="IZ51" s="107"/>
      <c r="JA51" s="107"/>
      <c r="JB51" s="107"/>
      <c r="JC51" s="107"/>
      <c r="JD51" s="107"/>
      <c r="JE51" s="107"/>
      <c r="JF51" s="107"/>
      <c r="JG51" s="107"/>
      <c r="JH51" s="107"/>
      <c r="JI51" s="107"/>
      <c r="JJ51" s="107"/>
      <c r="JK51" s="107"/>
      <c r="JL51" s="107"/>
      <c r="JM51" s="107"/>
      <c r="JN51" s="107"/>
      <c r="JO51" s="107"/>
      <c r="JP51" s="107"/>
      <c r="JQ51" s="107"/>
      <c r="JR51" s="107"/>
      <c r="JS51" s="107"/>
      <c r="JT51" s="107"/>
      <c r="JU51" s="107"/>
      <c r="JV51" s="107"/>
      <c r="JW51" s="107"/>
      <c r="JX51" s="107"/>
      <c r="JY51" s="107"/>
      <c r="JZ51" s="107"/>
      <c r="KA51" s="107"/>
      <c r="KB51" s="107"/>
      <c r="KC51" s="107"/>
      <c r="KD51" s="107"/>
      <c r="KE51" s="107"/>
      <c r="KF51" s="107"/>
      <c r="KG51" s="107"/>
      <c r="KH51" s="107"/>
      <c r="KI51" s="107"/>
      <c r="KJ51" s="107"/>
      <c r="KK51" s="107"/>
      <c r="KL51" s="107"/>
      <c r="KM51" s="107"/>
      <c r="KN51" s="107"/>
      <c r="KO51" s="107"/>
      <c r="KP51" s="107"/>
      <c r="KQ51" s="107"/>
      <c r="KR51" s="107"/>
      <c r="KS51" s="107"/>
      <c r="KT51" s="107"/>
      <c r="KU51" s="107"/>
      <c r="KV51" s="107"/>
      <c r="KW51" s="107"/>
      <c r="KX51" s="107"/>
      <c r="KY51" s="107"/>
      <c r="KZ51" s="107"/>
      <c r="LA51" s="107"/>
      <c r="LB51" s="107"/>
      <c r="LC51" s="107"/>
      <c r="LD51" s="107"/>
      <c r="LE51" s="107"/>
      <c r="LF51" s="107"/>
      <c r="LG51" s="107"/>
      <c r="LH51" s="107"/>
      <c r="LI51" s="107"/>
      <c r="LJ51" s="107"/>
      <c r="LK51" s="107"/>
      <c r="LL51" s="107"/>
      <c r="LM51" s="107"/>
      <c r="LN51" s="107"/>
      <c r="LO51" s="107"/>
      <c r="LP51" s="107"/>
      <c r="LQ51" s="107"/>
      <c r="LR51" s="107"/>
      <c r="LS51" s="107"/>
      <c r="LT51" s="107"/>
      <c r="LU51" s="107"/>
      <c r="LV51" s="107"/>
      <c r="LW51" s="107"/>
      <c r="LX51" s="107"/>
      <c r="LY51" s="107"/>
      <c r="LZ51" s="107"/>
      <c r="MA51" s="107"/>
      <c r="MB51" s="107"/>
      <c r="MC51" s="107"/>
      <c r="MD51" s="107"/>
      <c r="ME51" s="107"/>
      <c r="MF51" s="107"/>
      <c r="MG51" s="107"/>
      <c r="MH51" s="107"/>
      <c r="MI51" s="107"/>
      <c r="MJ51" s="107"/>
      <c r="MK51" s="107"/>
      <c r="ML51" s="107"/>
      <c r="MM51" s="107"/>
      <c r="MN51" s="107"/>
      <c r="MO51" s="107"/>
      <c r="MP51" s="107"/>
      <c r="MQ51" s="107"/>
      <c r="MR51" s="107"/>
      <c r="MS51" s="107"/>
      <c r="MT51" s="107"/>
      <c r="MU51" s="107"/>
      <c r="MV51" s="107"/>
      <c r="MW51" s="107"/>
      <c r="MX51" s="107"/>
      <c r="MY51" s="107"/>
      <c r="MZ51" s="107"/>
      <c r="NA51" s="107"/>
      <c r="NB51" s="107"/>
      <c r="NC51" s="107"/>
      <c r="ND51" s="107"/>
      <c r="NE51" s="107"/>
      <c r="NF51" s="107"/>
      <c r="NG51" s="107"/>
      <c r="NH51" s="107"/>
      <c r="NI51" s="107"/>
      <c r="NJ51" s="107"/>
      <c r="NK51" s="107"/>
      <c r="NL51" s="107"/>
      <c r="NM51" s="107"/>
      <c r="NN51" s="107"/>
      <c r="NO51" s="107"/>
      <c r="NP51" s="107"/>
      <c r="NQ51" s="107"/>
      <c r="NR51" s="107"/>
      <c r="NS51" s="107"/>
      <c r="NT51" s="107"/>
      <c r="NU51" s="107"/>
      <c r="NV51" s="107"/>
      <c r="NW51" s="107"/>
      <c r="NX51" s="107"/>
      <c r="NY51" s="107"/>
      <c r="NZ51" s="107"/>
      <c r="OA51" s="107"/>
      <c r="OB51" s="107"/>
      <c r="OC51" s="107"/>
      <c r="OD51" s="107"/>
      <c r="OE51" s="107"/>
      <c r="OF51" s="107"/>
      <c r="OG51" s="107"/>
      <c r="OH51" s="107"/>
      <c r="OI51" s="107"/>
      <c r="OJ51" s="107"/>
      <c r="OK51" s="107"/>
      <c r="OL51" s="107"/>
      <c r="OM51" s="107"/>
      <c r="ON51" s="107"/>
      <c r="OO51" s="107"/>
      <c r="OP51" s="107"/>
      <c r="OQ51" s="107"/>
      <c r="OR51" s="107"/>
      <c r="OS51" s="107"/>
      <c r="OT51" s="107"/>
      <c r="OU51" s="107"/>
      <c r="OV51" s="107"/>
      <c r="OW51" s="107"/>
      <c r="OX51" s="107"/>
      <c r="OY51" s="107"/>
      <c r="OZ51" s="107"/>
      <c r="PA51" s="107"/>
      <c r="PB51" s="107"/>
      <c r="PC51" s="107"/>
      <c r="PD51" s="107"/>
      <c r="PE51" s="107"/>
      <c r="PF51" s="107"/>
      <c r="PG51" s="107"/>
      <c r="PH51" s="107"/>
      <c r="PI51" s="107"/>
      <c r="PJ51" s="107"/>
      <c r="PK51" s="107"/>
      <c r="PL51" s="107"/>
      <c r="PM51" s="107"/>
      <c r="PN51" s="107"/>
      <c r="PO51" s="107"/>
      <c r="PP51" s="107"/>
      <c r="PQ51" s="107"/>
      <c r="PR51" s="107"/>
      <c r="PS51" s="107"/>
      <c r="PT51" s="107"/>
      <c r="PU51" s="107"/>
      <c r="PV51" s="107"/>
      <c r="PW51" s="107"/>
      <c r="PX51" s="107"/>
      <c r="PY51" s="107"/>
      <c r="PZ51" s="107"/>
      <c r="QA51" s="107"/>
      <c r="QB51" s="107"/>
      <c r="QC51" s="107"/>
      <c r="QD51" s="107"/>
      <c r="QE51" s="107"/>
      <c r="QF51" s="107"/>
      <c r="QG51" s="107"/>
      <c r="QH51" s="107"/>
      <c r="QI51" s="107"/>
      <c r="QJ51" s="107"/>
      <c r="QK51" s="107"/>
      <c r="QL51" s="107"/>
      <c r="QM51" s="107"/>
      <c r="QN51" s="107"/>
      <c r="QO51" s="107"/>
      <c r="QP51" s="107"/>
      <c r="QQ51" s="107"/>
      <c r="QR51" s="107"/>
      <c r="QS51" s="107"/>
      <c r="QT51" s="107"/>
      <c r="QU51" s="107"/>
      <c r="QV51" s="107"/>
      <c r="QW51" s="107"/>
      <c r="QX51" s="107"/>
      <c r="QY51" s="107"/>
      <c r="QZ51" s="107"/>
      <c r="RA51" s="107"/>
      <c r="RB51" s="107"/>
      <c r="RC51" s="107"/>
      <c r="RD51" s="107"/>
      <c r="RE51" s="107"/>
      <c r="RF51" s="107"/>
      <c r="RG51" s="107"/>
      <c r="RH51" s="107"/>
      <c r="RI51" s="107"/>
      <c r="RJ51" s="107"/>
      <c r="RK51" s="107"/>
    </row>
    <row r="52" spans="1:479" ht="12.75">
      <c r="A52" s="107" t="s">
        <v>5369</v>
      </c>
      <c r="B52" s="885" t="s">
        <v>5580</v>
      </c>
      <c r="C52" s="99" t="s">
        <v>5371</v>
      </c>
      <c r="D52" s="95" t="s">
        <v>3223</v>
      </c>
      <c r="E52" s="33" t="s">
        <v>5372</v>
      </c>
      <c r="F52" s="107"/>
      <c r="G52" s="887" t="s">
        <v>5581</v>
      </c>
      <c r="H52" s="138">
        <v>4000</v>
      </c>
      <c r="I52" s="122">
        <v>2000</v>
      </c>
      <c r="J52" s="107"/>
      <c r="K52" s="107"/>
      <c r="L52" s="277">
        <v>45107</v>
      </c>
      <c r="M52" s="888" t="s">
        <v>5582</v>
      </c>
      <c r="N52" s="92" t="s">
        <v>30</v>
      </c>
      <c r="O52" s="107" t="s">
        <v>5583</v>
      </c>
      <c r="P52" s="107" t="s">
        <v>68</v>
      </c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  <c r="DO52" s="119"/>
      <c r="DP52" s="119"/>
      <c r="DQ52" s="119"/>
      <c r="DR52" s="119"/>
      <c r="DS52" s="119"/>
      <c r="DT52" s="119"/>
      <c r="DU52" s="119"/>
      <c r="DV52" s="119"/>
      <c r="DW52" s="119"/>
      <c r="DX52" s="119"/>
      <c r="DY52" s="119"/>
      <c r="DZ52" s="119"/>
      <c r="EA52" s="119"/>
      <c r="EB52" s="119"/>
      <c r="EC52" s="119"/>
      <c r="ED52" s="119"/>
      <c r="EE52" s="119"/>
      <c r="EF52" s="119"/>
      <c r="EG52" s="119"/>
      <c r="EH52" s="119"/>
      <c r="EI52" s="119"/>
      <c r="EJ52" s="119"/>
      <c r="EK52" s="119"/>
      <c r="EL52" s="119"/>
      <c r="EM52" s="119"/>
      <c r="EN52" s="119"/>
      <c r="EO52" s="119"/>
      <c r="EP52" s="119"/>
      <c r="EQ52" s="119"/>
      <c r="ER52" s="119"/>
      <c r="ES52" s="119"/>
      <c r="ET52" s="119"/>
      <c r="EU52" s="119"/>
      <c r="EV52" s="119"/>
      <c r="EW52" s="119"/>
      <c r="EX52" s="119"/>
      <c r="EY52" s="119"/>
      <c r="EZ52" s="119"/>
      <c r="FA52" s="119"/>
      <c r="FB52" s="119"/>
      <c r="FC52" s="119"/>
      <c r="FD52" s="119"/>
      <c r="FE52" s="119"/>
      <c r="FF52" s="119"/>
      <c r="FG52" s="119"/>
      <c r="FH52" s="119"/>
      <c r="FI52" s="119"/>
      <c r="FJ52" s="119"/>
      <c r="FK52" s="119"/>
      <c r="FL52" s="119"/>
      <c r="FM52" s="119"/>
      <c r="FN52" s="119"/>
      <c r="FO52" s="119"/>
      <c r="FP52" s="119"/>
      <c r="FQ52" s="119"/>
      <c r="FR52" s="119"/>
      <c r="FS52" s="119"/>
      <c r="FT52" s="119"/>
      <c r="FU52" s="119"/>
      <c r="FV52" s="119"/>
      <c r="FW52" s="119"/>
      <c r="FX52" s="119"/>
      <c r="FY52" s="119"/>
      <c r="FZ52" s="119"/>
      <c r="GA52" s="119"/>
      <c r="GB52" s="119"/>
      <c r="GC52" s="119"/>
      <c r="GD52" s="119"/>
      <c r="GE52" s="119"/>
      <c r="GF52" s="119"/>
      <c r="GG52" s="119"/>
      <c r="GH52" s="119"/>
      <c r="GI52" s="119"/>
      <c r="GJ52" s="119"/>
      <c r="GK52" s="119"/>
      <c r="GL52" s="119"/>
      <c r="GM52" s="119"/>
      <c r="GN52" s="119"/>
      <c r="GO52" s="119"/>
      <c r="GP52" s="119"/>
      <c r="GQ52" s="119"/>
      <c r="GR52" s="119"/>
      <c r="GS52" s="119"/>
      <c r="GT52" s="119"/>
      <c r="GU52" s="119"/>
      <c r="GV52" s="119"/>
      <c r="GW52" s="119"/>
      <c r="GX52" s="119"/>
      <c r="GY52" s="119"/>
      <c r="GZ52" s="119"/>
      <c r="HA52" s="119"/>
      <c r="HB52" s="119"/>
      <c r="HC52" s="119"/>
      <c r="HD52" s="119"/>
      <c r="HE52" s="119"/>
      <c r="HF52" s="119"/>
      <c r="HG52" s="119"/>
      <c r="HH52" s="119"/>
      <c r="HI52" s="119"/>
      <c r="HJ52" s="119"/>
      <c r="HK52" s="119"/>
      <c r="HL52" s="119"/>
      <c r="HM52" s="119"/>
      <c r="HN52" s="119"/>
      <c r="HO52" s="119"/>
      <c r="HP52" s="119"/>
      <c r="HQ52" s="119"/>
      <c r="HR52" s="119"/>
      <c r="HS52" s="119"/>
      <c r="HT52" s="119"/>
      <c r="HU52" s="119"/>
      <c r="HV52" s="119"/>
      <c r="HW52" s="119"/>
      <c r="HX52" s="119"/>
      <c r="HY52" s="119"/>
      <c r="HZ52" s="119"/>
      <c r="IA52" s="119"/>
      <c r="IB52" s="119"/>
      <c r="IC52" s="119"/>
      <c r="ID52" s="119"/>
      <c r="IE52" s="119"/>
      <c r="IF52" s="119"/>
      <c r="IG52" s="119"/>
      <c r="IH52" s="119"/>
      <c r="II52" s="119"/>
      <c r="IJ52" s="119"/>
      <c r="IK52" s="119"/>
      <c r="IL52" s="119"/>
      <c r="IM52" s="119"/>
      <c r="IN52" s="119"/>
      <c r="IO52" s="119"/>
      <c r="IP52" s="119"/>
      <c r="IQ52" s="119"/>
      <c r="IR52" s="119"/>
      <c r="IS52" s="119"/>
      <c r="IT52" s="119"/>
      <c r="IU52" s="119"/>
      <c r="IV52" s="119"/>
      <c r="IW52" s="119"/>
      <c r="IX52" s="119"/>
      <c r="IY52" s="119"/>
      <c r="IZ52" s="119"/>
      <c r="JA52" s="119"/>
      <c r="JB52" s="119"/>
      <c r="JC52" s="119"/>
      <c r="JD52" s="119"/>
      <c r="JE52" s="119"/>
      <c r="JF52" s="119"/>
      <c r="JG52" s="119"/>
      <c r="JH52" s="119"/>
      <c r="JI52" s="119"/>
      <c r="JJ52" s="119"/>
      <c r="JK52" s="119"/>
      <c r="JL52" s="119"/>
      <c r="JM52" s="119"/>
      <c r="JN52" s="119"/>
      <c r="JO52" s="119"/>
      <c r="JP52" s="119"/>
      <c r="JQ52" s="119"/>
      <c r="JR52" s="119"/>
      <c r="JS52" s="119"/>
      <c r="JT52" s="119"/>
      <c r="JU52" s="119"/>
      <c r="JV52" s="119"/>
      <c r="JW52" s="119"/>
      <c r="JX52" s="119"/>
      <c r="JY52" s="119"/>
      <c r="JZ52" s="119"/>
      <c r="KA52" s="119"/>
      <c r="KB52" s="119"/>
      <c r="KC52" s="119"/>
      <c r="KD52" s="119"/>
      <c r="KE52" s="119"/>
      <c r="KF52" s="119"/>
      <c r="KG52" s="119"/>
      <c r="KH52" s="119"/>
      <c r="KI52" s="119"/>
      <c r="KJ52" s="119"/>
      <c r="KK52" s="119"/>
      <c r="KL52" s="119"/>
      <c r="KM52" s="119"/>
      <c r="KN52" s="119"/>
      <c r="KO52" s="119"/>
      <c r="KP52" s="119"/>
      <c r="KQ52" s="119"/>
      <c r="KR52" s="119"/>
      <c r="KS52" s="119"/>
      <c r="KT52" s="119"/>
      <c r="KU52" s="119"/>
      <c r="KV52" s="119"/>
      <c r="KW52" s="119"/>
      <c r="KX52" s="119"/>
      <c r="KY52" s="119"/>
      <c r="KZ52" s="119"/>
      <c r="LA52" s="119"/>
      <c r="LB52" s="119"/>
      <c r="LC52" s="119"/>
      <c r="LD52" s="119"/>
      <c r="LE52" s="119"/>
      <c r="LF52" s="119"/>
      <c r="LG52" s="119"/>
      <c r="LH52" s="119"/>
      <c r="LI52" s="119"/>
      <c r="LJ52" s="119"/>
      <c r="LK52" s="119"/>
      <c r="LL52" s="119"/>
      <c r="LM52" s="119"/>
      <c r="LN52" s="119"/>
      <c r="LO52" s="119"/>
      <c r="LP52" s="119"/>
      <c r="LQ52" s="119"/>
      <c r="LR52" s="119"/>
      <c r="LS52" s="119"/>
      <c r="LT52" s="119"/>
      <c r="LU52" s="119"/>
      <c r="LV52" s="119"/>
      <c r="LW52" s="119"/>
      <c r="LX52" s="119"/>
      <c r="LY52" s="119"/>
      <c r="LZ52" s="119"/>
      <c r="MA52" s="119"/>
      <c r="MB52" s="119"/>
      <c r="MC52" s="119"/>
      <c r="MD52" s="119"/>
      <c r="ME52" s="119"/>
      <c r="MF52" s="119"/>
      <c r="MG52" s="119"/>
      <c r="MH52" s="119"/>
      <c r="MI52" s="119"/>
      <c r="MJ52" s="119"/>
      <c r="MK52" s="119"/>
      <c r="ML52" s="119"/>
      <c r="MM52" s="119"/>
      <c r="MN52" s="119"/>
      <c r="MO52" s="119"/>
      <c r="MP52" s="119"/>
      <c r="MQ52" s="119"/>
      <c r="MR52" s="119"/>
      <c r="MS52" s="119"/>
      <c r="MT52" s="119"/>
      <c r="MU52" s="119"/>
      <c r="MV52" s="119"/>
      <c r="MW52" s="119"/>
      <c r="MX52" s="119"/>
      <c r="MY52" s="119"/>
      <c r="MZ52" s="119"/>
      <c r="NA52" s="119"/>
      <c r="NB52" s="119"/>
      <c r="NC52" s="119"/>
      <c r="ND52" s="119"/>
      <c r="NE52" s="119"/>
      <c r="NF52" s="119"/>
      <c r="NG52" s="119"/>
      <c r="NH52" s="119"/>
      <c r="NI52" s="119"/>
      <c r="NJ52" s="119"/>
      <c r="NK52" s="119"/>
      <c r="NL52" s="119"/>
      <c r="NM52" s="119"/>
      <c r="NN52" s="119"/>
      <c r="NO52" s="119"/>
      <c r="NP52" s="119"/>
      <c r="NQ52" s="119"/>
      <c r="NR52" s="119"/>
      <c r="NS52" s="119"/>
      <c r="NT52" s="119"/>
      <c r="NU52" s="119"/>
      <c r="NV52" s="119"/>
      <c r="NW52" s="119"/>
      <c r="NX52" s="119"/>
      <c r="NY52" s="119"/>
      <c r="NZ52" s="119"/>
      <c r="OA52" s="119"/>
      <c r="OB52" s="119"/>
      <c r="OC52" s="119"/>
      <c r="OD52" s="119"/>
      <c r="OE52" s="119"/>
      <c r="OF52" s="119"/>
      <c r="OG52" s="119"/>
      <c r="OH52" s="119"/>
      <c r="OI52" s="119"/>
      <c r="OJ52" s="119"/>
      <c r="OK52" s="119"/>
      <c r="OL52" s="119"/>
      <c r="OM52" s="119"/>
      <c r="ON52" s="119"/>
      <c r="OO52" s="119"/>
      <c r="OP52" s="119"/>
      <c r="OQ52" s="119"/>
      <c r="OR52" s="119"/>
      <c r="OS52" s="119"/>
      <c r="OT52" s="119"/>
      <c r="OU52" s="119"/>
      <c r="OV52" s="119"/>
      <c r="OW52" s="119"/>
      <c r="OX52" s="119"/>
      <c r="OY52" s="119"/>
      <c r="OZ52" s="119"/>
      <c r="PA52" s="119"/>
      <c r="PB52" s="119"/>
      <c r="PC52" s="119"/>
      <c r="PD52" s="119"/>
      <c r="PE52" s="119"/>
      <c r="PF52" s="119"/>
      <c r="PG52" s="119"/>
      <c r="PH52" s="119"/>
      <c r="PI52" s="119"/>
      <c r="PJ52" s="119"/>
      <c r="PK52" s="119"/>
      <c r="PL52" s="119"/>
      <c r="PM52" s="119"/>
      <c r="PN52" s="119"/>
      <c r="PO52" s="119"/>
      <c r="PP52" s="119"/>
      <c r="PQ52" s="119"/>
      <c r="PR52" s="119"/>
      <c r="PS52" s="119"/>
      <c r="PT52" s="119"/>
      <c r="PU52" s="119"/>
      <c r="PV52" s="119"/>
      <c r="PW52" s="119"/>
      <c r="PX52" s="119"/>
      <c r="PY52" s="119"/>
      <c r="PZ52" s="119"/>
      <c r="QA52" s="119"/>
      <c r="QB52" s="119"/>
      <c r="QC52" s="119"/>
      <c r="QD52" s="119"/>
      <c r="QE52" s="119"/>
      <c r="QF52" s="119"/>
      <c r="QG52" s="119"/>
      <c r="QH52" s="119"/>
      <c r="QI52" s="119"/>
      <c r="QJ52" s="119"/>
      <c r="QK52" s="119"/>
      <c r="QL52" s="119"/>
      <c r="QM52" s="119"/>
      <c r="QN52" s="119"/>
      <c r="QO52" s="119"/>
      <c r="QP52" s="119"/>
      <c r="QQ52" s="119"/>
      <c r="QR52" s="119"/>
      <c r="QS52" s="119"/>
      <c r="QT52" s="119"/>
      <c r="QU52" s="119"/>
      <c r="QV52" s="119"/>
      <c r="QW52" s="119"/>
      <c r="QX52" s="119"/>
      <c r="QY52" s="119"/>
      <c r="QZ52" s="119"/>
      <c r="RA52" s="119"/>
      <c r="RB52" s="119"/>
      <c r="RC52" s="119"/>
      <c r="RD52" s="119"/>
      <c r="RE52" s="119"/>
      <c r="RF52" s="119"/>
      <c r="RG52" s="119"/>
      <c r="RH52" s="119"/>
      <c r="RI52" s="119"/>
      <c r="RJ52" s="119"/>
      <c r="RK52" s="119"/>
    </row>
    <row r="53" spans="1:479" ht="12.75">
      <c r="A53" s="107" t="s">
        <v>5369</v>
      </c>
      <c r="B53" s="576" t="s">
        <v>5584</v>
      </c>
      <c r="C53" s="99" t="s">
        <v>5371</v>
      </c>
      <c r="D53" s="95" t="s">
        <v>4378</v>
      </c>
      <c r="E53" s="33" t="s">
        <v>5372</v>
      </c>
      <c r="F53" s="107"/>
      <c r="G53" s="104" t="s">
        <v>5585</v>
      </c>
      <c r="H53" s="138">
        <v>4000</v>
      </c>
      <c r="I53" s="103">
        <v>1100</v>
      </c>
      <c r="J53" s="107"/>
      <c r="K53" s="107"/>
      <c r="L53" s="277">
        <v>45108</v>
      </c>
      <c r="M53" s="879" t="s">
        <v>5586</v>
      </c>
      <c r="N53" s="92" t="s">
        <v>30</v>
      </c>
      <c r="O53" s="107" t="s">
        <v>5587</v>
      </c>
      <c r="P53" s="107" t="s">
        <v>369</v>
      </c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  <c r="DO53" s="119"/>
      <c r="DP53" s="119"/>
      <c r="DQ53" s="119"/>
      <c r="DR53" s="119"/>
      <c r="DS53" s="119"/>
      <c r="DT53" s="119"/>
      <c r="DU53" s="119"/>
      <c r="DV53" s="119"/>
      <c r="DW53" s="119"/>
      <c r="DX53" s="119"/>
      <c r="DY53" s="119"/>
      <c r="DZ53" s="119"/>
      <c r="EA53" s="119"/>
      <c r="EB53" s="119"/>
      <c r="EC53" s="119"/>
      <c r="ED53" s="119"/>
      <c r="EE53" s="119"/>
      <c r="EF53" s="119"/>
      <c r="EG53" s="119"/>
      <c r="EH53" s="119"/>
      <c r="EI53" s="119"/>
      <c r="EJ53" s="119"/>
      <c r="EK53" s="119"/>
      <c r="EL53" s="119"/>
      <c r="EM53" s="119"/>
      <c r="EN53" s="119"/>
      <c r="EO53" s="119"/>
      <c r="EP53" s="119"/>
      <c r="EQ53" s="119"/>
      <c r="ER53" s="119"/>
      <c r="ES53" s="119"/>
      <c r="ET53" s="119"/>
      <c r="EU53" s="119"/>
      <c r="EV53" s="119"/>
      <c r="EW53" s="119"/>
      <c r="EX53" s="119"/>
      <c r="EY53" s="119"/>
      <c r="EZ53" s="119"/>
      <c r="FA53" s="119"/>
      <c r="FB53" s="119"/>
      <c r="FC53" s="119"/>
      <c r="FD53" s="119"/>
      <c r="FE53" s="119"/>
      <c r="FF53" s="119"/>
      <c r="FG53" s="119"/>
      <c r="FH53" s="119"/>
      <c r="FI53" s="119"/>
      <c r="FJ53" s="119"/>
      <c r="FK53" s="119"/>
      <c r="FL53" s="119"/>
      <c r="FM53" s="119"/>
      <c r="FN53" s="119"/>
      <c r="FO53" s="119"/>
      <c r="FP53" s="119"/>
      <c r="FQ53" s="119"/>
      <c r="FR53" s="119"/>
      <c r="FS53" s="119"/>
      <c r="FT53" s="119"/>
      <c r="FU53" s="119"/>
      <c r="FV53" s="119"/>
      <c r="FW53" s="119"/>
      <c r="FX53" s="119"/>
      <c r="FY53" s="119"/>
      <c r="FZ53" s="119"/>
      <c r="GA53" s="119"/>
      <c r="GB53" s="119"/>
      <c r="GC53" s="119"/>
      <c r="GD53" s="119"/>
      <c r="GE53" s="119"/>
      <c r="GF53" s="119"/>
      <c r="GG53" s="119"/>
      <c r="GH53" s="119"/>
      <c r="GI53" s="119"/>
      <c r="GJ53" s="119"/>
      <c r="GK53" s="119"/>
      <c r="GL53" s="119"/>
      <c r="GM53" s="119"/>
      <c r="GN53" s="119"/>
      <c r="GO53" s="119"/>
      <c r="GP53" s="119"/>
      <c r="GQ53" s="119"/>
      <c r="GR53" s="119"/>
      <c r="GS53" s="119"/>
      <c r="GT53" s="119"/>
      <c r="GU53" s="119"/>
      <c r="GV53" s="119"/>
      <c r="GW53" s="119"/>
      <c r="GX53" s="119"/>
      <c r="GY53" s="119"/>
      <c r="GZ53" s="119"/>
      <c r="HA53" s="119"/>
      <c r="HB53" s="119"/>
      <c r="HC53" s="119"/>
      <c r="HD53" s="119"/>
      <c r="HE53" s="119"/>
      <c r="HF53" s="119"/>
      <c r="HG53" s="119"/>
      <c r="HH53" s="119"/>
      <c r="HI53" s="119"/>
      <c r="HJ53" s="119"/>
      <c r="HK53" s="119"/>
      <c r="HL53" s="119"/>
      <c r="HM53" s="119"/>
      <c r="HN53" s="119"/>
      <c r="HO53" s="119"/>
      <c r="HP53" s="119"/>
      <c r="HQ53" s="119"/>
      <c r="HR53" s="119"/>
      <c r="HS53" s="119"/>
      <c r="HT53" s="119"/>
      <c r="HU53" s="119"/>
      <c r="HV53" s="119"/>
      <c r="HW53" s="119"/>
      <c r="HX53" s="119"/>
      <c r="HY53" s="119"/>
      <c r="HZ53" s="119"/>
      <c r="IA53" s="119"/>
      <c r="IB53" s="119"/>
      <c r="IC53" s="119"/>
      <c r="ID53" s="119"/>
      <c r="IE53" s="119"/>
      <c r="IF53" s="119"/>
      <c r="IG53" s="119"/>
      <c r="IH53" s="119"/>
      <c r="II53" s="119"/>
      <c r="IJ53" s="119"/>
      <c r="IK53" s="119"/>
      <c r="IL53" s="119"/>
      <c r="IM53" s="119"/>
      <c r="IN53" s="119"/>
      <c r="IO53" s="119"/>
      <c r="IP53" s="119"/>
      <c r="IQ53" s="119"/>
      <c r="IR53" s="119"/>
      <c r="IS53" s="119"/>
      <c r="IT53" s="119"/>
      <c r="IU53" s="119"/>
      <c r="IV53" s="119"/>
      <c r="IW53" s="119"/>
      <c r="IX53" s="119"/>
      <c r="IY53" s="119"/>
      <c r="IZ53" s="119"/>
      <c r="JA53" s="119"/>
      <c r="JB53" s="119"/>
      <c r="JC53" s="119"/>
      <c r="JD53" s="119"/>
      <c r="JE53" s="119"/>
      <c r="JF53" s="119"/>
      <c r="JG53" s="119"/>
      <c r="JH53" s="119"/>
      <c r="JI53" s="119"/>
      <c r="JJ53" s="119"/>
      <c r="JK53" s="119"/>
      <c r="JL53" s="119"/>
      <c r="JM53" s="119"/>
      <c r="JN53" s="119"/>
      <c r="JO53" s="119"/>
      <c r="JP53" s="119"/>
      <c r="JQ53" s="119"/>
      <c r="JR53" s="119"/>
      <c r="JS53" s="119"/>
      <c r="JT53" s="119"/>
      <c r="JU53" s="119"/>
      <c r="JV53" s="119"/>
      <c r="JW53" s="119"/>
      <c r="JX53" s="119"/>
      <c r="JY53" s="119"/>
      <c r="JZ53" s="119"/>
      <c r="KA53" s="119"/>
      <c r="KB53" s="119"/>
      <c r="KC53" s="119"/>
      <c r="KD53" s="119"/>
      <c r="KE53" s="119"/>
      <c r="KF53" s="119"/>
      <c r="KG53" s="119"/>
      <c r="KH53" s="119"/>
      <c r="KI53" s="119"/>
      <c r="KJ53" s="119"/>
      <c r="KK53" s="119"/>
      <c r="KL53" s="119"/>
      <c r="KM53" s="119"/>
      <c r="KN53" s="119"/>
      <c r="KO53" s="119"/>
      <c r="KP53" s="119"/>
      <c r="KQ53" s="119"/>
      <c r="KR53" s="119"/>
      <c r="KS53" s="119"/>
      <c r="KT53" s="119"/>
      <c r="KU53" s="119"/>
      <c r="KV53" s="119"/>
      <c r="KW53" s="119"/>
      <c r="KX53" s="119"/>
      <c r="KY53" s="119"/>
      <c r="KZ53" s="119"/>
      <c r="LA53" s="119"/>
      <c r="LB53" s="119"/>
      <c r="LC53" s="119"/>
      <c r="LD53" s="119"/>
      <c r="LE53" s="119"/>
      <c r="LF53" s="119"/>
      <c r="LG53" s="119"/>
      <c r="LH53" s="119"/>
      <c r="LI53" s="119"/>
      <c r="LJ53" s="119"/>
      <c r="LK53" s="119"/>
      <c r="LL53" s="119"/>
      <c r="LM53" s="119"/>
      <c r="LN53" s="119"/>
      <c r="LO53" s="119"/>
      <c r="LP53" s="119"/>
      <c r="LQ53" s="119"/>
      <c r="LR53" s="119"/>
      <c r="LS53" s="119"/>
      <c r="LT53" s="119"/>
      <c r="LU53" s="119"/>
      <c r="LV53" s="119"/>
      <c r="LW53" s="119"/>
      <c r="LX53" s="119"/>
      <c r="LY53" s="119"/>
      <c r="LZ53" s="119"/>
      <c r="MA53" s="119"/>
      <c r="MB53" s="119"/>
      <c r="MC53" s="119"/>
      <c r="MD53" s="119"/>
      <c r="ME53" s="119"/>
      <c r="MF53" s="119"/>
      <c r="MG53" s="119"/>
      <c r="MH53" s="119"/>
      <c r="MI53" s="119"/>
      <c r="MJ53" s="119"/>
      <c r="MK53" s="119"/>
      <c r="ML53" s="119"/>
      <c r="MM53" s="119"/>
      <c r="MN53" s="119"/>
      <c r="MO53" s="119"/>
      <c r="MP53" s="119"/>
      <c r="MQ53" s="119"/>
      <c r="MR53" s="119"/>
      <c r="MS53" s="119"/>
      <c r="MT53" s="119"/>
      <c r="MU53" s="119"/>
      <c r="MV53" s="119"/>
      <c r="MW53" s="119"/>
      <c r="MX53" s="119"/>
      <c r="MY53" s="119"/>
      <c r="MZ53" s="119"/>
      <c r="NA53" s="119"/>
      <c r="NB53" s="119"/>
      <c r="NC53" s="119"/>
      <c r="ND53" s="119"/>
      <c r="NE53" s="119"/>
      <c r="NF53" s="119"/>
      <c r="NG53" s="119"/>
      <c r="NH53" s="119"/>
      <c r="NI53" s="119"/>
      <c r="NJ53" s="119"/>
      <c r="NK53" s="119"/>
      <c r="NL53" s="119"/>
      <c r="NM53" s="119"/>
      <c r="NN53" s="119"/>
      <c r="NO53" s="119"/>
      <c r="NP53" s="119"/>
      <c r="NQ53" s="119"/>
      <c r="NR53" s="119"/>
      <c r="NS53" s="119"/>
      <c r="NT53" s="119"/>
      <c r="NU53" s="119"/>
      <c r="NV53" s="119"/>
      <c r="NW53" s="119"/>
      <c r="NX53" s="119"/>
      <c r="NY53" s="119"/>
      <c r="NZ53" s="119"/>
      <c r="OA53" s="119"/>
      <c r="OB53" s="119"/>
      <c r="OC53" s="119"/>
      <c r="OD53" s="119"/>
      <c r="OE53" s="119"/>
      <c r="OF53" s="119"/>
      <c r="OG53" s="119"/>
      <c r="OH53" s="119"/>
      <c r="OI53" s="119"/>
      <c r="OJ53" s="119"/>
      <c r="OK53" s="119"/>
      <c r="OL53" s="119"/>
      <c r="OM53" s="119"/>
      <c r="ON53" s="119"/>
      <c r="OO53" s="119"/>
      <c r="OP53" s="119"/>
      <c r="OQ53" s="119"/>
      <c r="OR53" s="119"/>
      <c r="OS53" s="119"/>
      <c r="OT53" s="119"/>
      <c r="OU53" s="119"/>
      <c r="OV53" s="119"/>
      <c r="OW53" s="119"/>
      <c r="OX53" s="119"/>
      <c r="OY53" s="119"/>
      <c r="OZ53" s="119"/>
      <c r="PA53" s="119"/>
      <c r="PB53" s="119"/>
      <c r="PC53" s="119"/>
      <c r="PD53" s="119"/>
      <c r="PE53" s="119"/>
      <c r="PF53" s="119"/>
      <c r="PG53" s="119"/>
      <c r="PH53" s="119"/>
      <c r="PI53" s="119"/>
      <c r="PJ53" s="119"/>
      <c r="PK53" s="119"/>
      <c r="PL53" s="119"/>
      <c r="PM53" s="119"/>
      <c r="PN53" s="119"/>
      <c r="PO53" s="119"/>
      <c r="PP53" s="119"/>
      <c r="PQ53" s="119"/>
      <c r="PR53" s="119"/>
      <c r="PS53" s="119"/>
      <c r="PT53" s="119"/>
      <c r="PU53" s="119"/>
      <c r="PV53" s="119"/>
      <c r="PW53" s="119"/>
      <c r="PX53" s="119"/>
      <c r="PY53" s="119"/>
      <c r="PZ53" s="119"/>
      <c r="QA53" s="119"/>
      <c r="QB53" s="119"/>
      <c r="QC53" s="119"/>
      <c r="QD53" s="119"/>
      <c r="QE53" s="119"/>
      <c r="QF53" s="119"/>
      <c r="QG53" s="119"/>
      <c r="QH53" s="119"/>
      <c r="QI53" s="119"/>
      <c r="QJ53" s="119"/>
      <c r="QK53" s="119"/>
      <c r="QL53" s="119"/>
      <c r="QM53" s="119"/>
      <c r="QN53" s="119"/>
      <c r="QO53" s="119"/>
      <c r="QP53" s="119"/>
      <c r="QQ53" s="119"/>
      <c r="QR53" s="119"/>
      <c r="QS53" s="119"/>
      <c r="QT53" s="119"/>
      <c r="QU53" s="119"/>
      <c r="QV53" s="119"/>
      <c r="QW53" s="119"/>
      <c r="QX53" s="119"/>
      <c r="QY53" s="119"/>
      <c r="QZ53" s="119"/>
      <c r="RA53" s="119"/>
      <c r="RB53" s="119"/>
      <c r="RC53" s="119"/>
      <c r="RD53" s="119"/>
      <c r="RE53" s="119"/>
      <c r="RF53" s="119"/>
      <c r="RG53" s="119"/>
      <c r="RH53" s="119"/>
      <c r="RI53" s="119"/>
      <c r="RJ53" s="119"/>
      <c r="RK53" s="119"/>
    </row>
    <row r="54" spans="1:479" ht="12.75">
      <c r="A54" s="107" t="s">
        <v>5369</v>
      </c>
      <c r="B54" s="94" t="s">
        <v>5588</v>
      </c>
      <c r="C54" s="99" t="s">
        <v>2108</v>
      </c>
      <c r="D54" s="99" t="s">
        <v>3223</v>
      </c>
      <c r="E54" s="33" t="s">
        <v>5372</v>
      </c>
      <c r="F54" s="107"/>
      <c r="G54" s="104" t="s">
        <v>5589</v>
      </c>
      <c r="H54" s="138">
        <v>4000</v>
      </c>
      <c r="I54" s="103">
        <v>2000</v>
      </c>
      <c r="J54" s="107"/>
      <c r="K54" s="107"/>
      <c r="L54" s="277">
        <v>45107</v>
      </c>
      <c r="M54" s="879" t="s">
        <v>5590</v>
      </c>
      <c r="N54" s="92" t="s">
        <v>30</v>
      </c>
      <c r="O54" s="107" t="s">
        <v>5591</v>
      </c>
      <c r="P54" s="107" t="s">
        <v>369</v>
      </c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  <c r="DO54" s="119"/>
      <c r="DP54" s="119"/>
      <c r="DQ54" s="119"/>
      <c r="DR54" s="119"/>
      <c r="DS54" s="119"/>
      <c r="DT54" s="119"/>
      <c r="DU54" s="119"/>
      <c r="DV54" s="119"/>
      <c r="DW54" s="119"/>
      <c r="DX54" s="119"/>
      <c r="DY54" s="119"/>
      <c r="DZ54" s="119"/>
      <c r="EA54" s="119"/>
      <c r="EB54" s="119"/>
      <c r="EC54" s="119"/>
      <c r="ED54" s="119"/>
      <c r="EE54" s="119"/>
      <c r="EF54" s="119"/>
      <c r="EG54" s="119"/>
      <c r="EH54" s="119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  <c r="ET54" s="119"/>
      <c r="EU54" s="119"/>
      <c r="EV54" s="119"/>
      <c r="EW54" s="119"/>
      <c r="EX54" s="119"/>
      <c r="EY54" s="119"/>
      <c r="EZ54" s="119"/>
      <c r="FA54" s="119"/>
      <c r="FB54" s="119"/>
      <c r="FC54" s="119"/>
      <c r="FD54" s="119"/>
      <c r="FE54" s="119"/>
      <c r="FF54" s="119"/>
      <c r="FG54" s="119"/>
      <c r="FH54" s="119"/>
      <c r="FI54" s="119"/>
      <c r="FJ54" s="119"/>
      <c r="FK54" s="119"/>
      <c r="FL54" s="119"/>
      <c r="FM54" s="119"/>
      <c r="FN54" s="119"/>
      <c r="FO54" s="119"/>
      <c r="FP54" s="119"/>
      <c r="FQ54" s="119"/>
      <c r="FR54" s="119"/>
      <c r="FS54" s="119"/>
      <c r="FT54" s="119"/>
      <c r="FU54" s="119"/>
      <c r="FV54" s="119"/>
      <c r="FW54" s="119"/>
      <c r="FX54" s="119"/>
      <c r="FY54" s="119"/>
      <c r="FZ54" s="119"/>
      <c r="GA54" s="119"/>
      <c r="GB54" s="119"/>
      <c r="GC54" s="119"/>
      <c r="GD54" s="119"/>
      <c r="GE54" s="119"/>
      <c r="GF54" s="119"/>
      <c r="GG54" s="119"/>
      <c r="GH54" s="119"/>
      <c r="GI54" s="119"/>
      <c r="GJ54" s="119"/>
      <c r="GK54" s="119"/>
      <c r="GL54" s="119"/>
      <c r="GM54" s="119"/>
      <c r="GN54" s="119"/>
      <c r="GO54" s="119"/>
      <c r="GP54" s="119"/>
      <c r="GQ54" s="119"/>
      <c r="GR54" s="119"/>
      <c r="GS54" s="119"/>
      <c r="GT54" s="119"/>
      <c r="GU54" s="119"/>
      <c r="GV54" s="119"/>
      <c r="GW54" s="119"/>
      <c r="GX54" s="119"/>
      <c r="GY54" s="119"/>
      <c r="GZ54" s="119"/>
      <c r="HA54" s="119"/>
      <c r="HB54" s="119"/>
      <c r="HC54" s="119"/>
      <c r="HD54" s="119"/>
      <c r="HE54" s="119"/>
      <c r="HF54" s="119"/>
      <c r="HG54" s="119"/>
      <c r="HH54" s="119"/>
      <c r="HI54" s="119"/>
      <c r="HJ54" s="119"/>
      <c r="HK54" s="119"/>
      <c r="HL54" s="119"/>
      <c r="HM54" s="119"/>
      <c r="HN54" s="119"/>
      <c r="HO54" s="119"/>
      <c r="HP54" s="119"/>
      <c r="HQ54" s="119"/>
      <c r="HR54" s="119"/>
      <c r="HS54" s="119"/>
      <c r="HT54" s="119"/>
      <c r="HU54" s="119"/>
      <c r="HV54" s="119"/>
      <c r="HW54" s="119"/>
      <c r="HX54" s="119"/>
      <c r="HY54" s="119"/>
      <c r="HZ54" s="119"/>
      <c r="IA54" s="119"/>
      <c r="IB54" s="119"/>
      <c r="IC54" s="119"/>
      <c r="ID54" s="119"/>
      <c r="IE54" s="119"/>
      <c r="IF54" s="119"/>
      <c r="IG54" s="119"/>
      <c r="IH54" s="119"/>
      <c r="II54" s="119"/>
      <c r="IJ54" s="119"/>
      <c r="IK54" s="119"/>
      <c r="IL54" s="119"/>
      <c r="IM54" s="119"/>
      <c r="IN54" s="119"/>
      <c r="IO54" s="119"/>
      <c r="IP54" s="119"/>
      <c r="IQ54" s="119"/>
      <c r="IR54" s="119"/>
      <c r="IS54" s="119"/>
      <c r="IT54" s="119"/>
      <c r="IU54" s="119"/>
      <c r="IV54" s="119"/>
      <c r="IW54" s="119"/>
      <c r="IX54" s="119"/>
      <c r="IY54" s="119"/>
      <c r="IZ54" s="119"/>
      <c r="JA54" s="119"/>
      <c r="JB54" s="119"/>
      <c r="JC54" s="119"/>
      <c r="JD54" s="119"/>
      <c r="JE54" s="119"/>
      <c r="JF54" s="119"/>
      <c r="JG54" s="119"/>
      <c r="JH54" s="119"/>
      <c r="JI54" s="119"/>
      <c r="JJ54" s="119"/>
      <c r="JK54" s="119"/>
      <c r="JL54" s="119"/>
      <c r="JM54" s="119"/>
      <c r="JN54" s="119"/>
      <c r="JO54" s="119"/>
      <c r="JP54" s="119"/>
      <c r="JQ54" s="119"/>
      <c r="JR54" s="119"/>
      <c r="JS54" s="119"/>
      <c r="JT54" s="119"/>
      <c r="JU54" s="119"/>
      <c r="JV54" s="119"/>
      <c r="JW54" s="119"/>
      <c r="JX54" s="119"/>
      <c r="JY54" s="119"/>
      <c r="JZ54" s="119"/>
      <c r="KA54" s="119"/>
      <c r="KB54" s="119"/>
      <c r="KC54" s="119"/>
      <c r="KD54" s="119"/>
      <c r="KE54" s="119"/>
      <c r="KF54" s="119"/>
      <c r="KG54" s="119"/>
      <c r="KH54" s="119"/>
      <c r="KI54" s="119"/>
      <c r="KJ54" s="119"/>
      <c r="KK54" s="119"/>
      <c r="KL54" s="119"/>
      <c r="KM54" s="119"/>
      <c r="KN54" s="119"/>
      <c r="KO54" s="119"/>
      <c r="KP54" s="119"/>
      <c r="KQ54" s="119"/>
      <c r="KR54" s="119"/>
      <c r="KS54" s="119"/>
      <c r="KT54" s="119"/>
      <c r="KU54" s="119"/>
      <c r="KV54" s="119"/>
      <c r="KW54" s="119"/>
      <c r="KX54" s="119"/>
      <c r="KY54" s="119"/>
      <c r="KZ54" s="119"/>
      <c r="LA54" s="119"/>
      <c r="LB54" s="119"/>
      <c r="LC54" s="119"/>
      <c r="LD54" s="119"/>
      <c r="LE54" s="119"/>
      <c r="LF54" s="119"/>
      <c r="LG54" s="119"/>
      <c r="LH54" s="119"/>
      <c r="LI54" s="119"/>
      <c r="LJ54" s="119"/>
      <c r="LK54" s="119"/>
      <c r="LL54" s="119"/>
      <c r="LM54" s="119"/>
      <c r="LN54" s="119"/>
      <c r="LO54" s="119"/>
      <c r="LP54" s="119"/>
      <c r="LQ54" s="119"/>
      <c r="LR54" s="119"/>
      <c r="LS54" s="119"/>
      <c r="LT54" s="119"/>
      <c r="LU54" s="119"/>
      <c r="LV54" s="119"/>
      <c r="LW54" s="119"/>
      <c r="LX54" s="119"/>
      <c r="LY54" s="119"/>
      <c r="LZ54" s="119"/>
      <c r="MA54" s="119"/>
      <c r="MB54" s="119"/>
      <c r="MC54" s="119"/>
      <c r="MD54" s="119"/>
      <c r="ME54" s="119"/>
      <c r="MF54" s="119"/>
      <c r="MG54" s="119"/>
      <c r="MH54" s="119"/>
      <c r="MI54" s="119"/>
      <c r="MJ54" s="119"/>
      <c r="MK54" s="119"/>
      <c r="ML54" s="119"/>
      <c r="MM54" s="119"/>
      <c r="MN54" s="119"/>
      <c r="MO54" s="119"/>
      <c r="MP54" s="119"/>
      <c r="MQ54" s="119"/>
      <c r="MR54" s="119"/>
      <c r="MS54" s="119"/>
      <c r="MT54" s="119"/>
      <c r="MU54" s="119"/>
      <c r="MV54" s="119"/>
      <c r="MW54" s="119"/>
      <c r="MX54" s="119"/>
      <c r="MY54" s="119"/>
      <c r="MZ54" s="119"/>
      <c r="NA54" s="119"/>
      <c r="NB54" s="119"/>
      <c r="NC54" s="119"/>
      <c r="ND54" s="119"/>
      <c r="NE54" s="119"/>
      <c r="NF54" s="119"/>
      <c r="NG54" s="119"/>
      <c r="NH54" s="119"/>
      <c r="NI54" s="119"/>
      <c r="NJ54" s="119"/>
      <c r="NK54" s="119"/>
      <c r="NL54" s="119"/>
      <c r="NM54" s="119"/>
      <c r="NN54" s="119"/>
      <c r="NO54" s="119"/>
      <c r="NP54" s="119"/>
      <c r="NQ54" s="119"/>
      <c r="NR54" s="119"/>
      <c r="NS54" s="119"/>
      <c r="NT54" s="119"/>
      <c r="NU54" s="119"/>
      <c r="NV54" s="119"/>
      <c r="NW54" s="119"/>
      <c r="NX54" s="119"/>
      <c r="NY54" s="119"/>
      <c r="NZ54" s="119"/>
      <c r="OA54" s="119"/>
      <c r="OB54" s="119"/>
      <c r="OC54" s="119"/>
      <c r="OD54" s="119"/>
      <c r="OE54" s="119"/>
      <c r="OF54" s="119"/>
      <c r="OG54" s="119"/>
      <c r="OH54" s="119"/>
      <c r="OI54" s="119"/>
      <c r="OJ54" s="119"/>
      <c r="OK54" s="119"/>
      <c r="OL54" s="119"/>
      <c r="OM54" s="119"/>
      <c r="ON54" s="119"/>
      <c r="OO54" s="119"/>
      <c r="OP54" s="119"/>
      <c r="OQ54" s="119"/>
      <c r="OR54" s="119"/>
      <c r="OS54" s="119"/>
      <c r="OT54" s="119"/>
      <c r="OU54" s="119"/>
      <c r="OV54" s="119"/>
      <c r="OW54" s="119"/>
      <c r="OX54" s="119"/>
      <c r="OY54" s="119"/>
      <c r="OZ54" s="119"/>
      <c r="PA54" s="119"/>
      <c r="PB54" s="119"/>
      <c r="PC54" s="119"/>
      <c r="PD54" s="119"/>
      <c r="PE54" s="119"/>
      <c r="PF54" s="119"/>
      <c r="PG54" s="119"/>
      <c r="PH54" s="119"/>
      <c r="PI54" s="119"/>
      <c r="PJ54" s="119"/>
      <c r="PK54" s="119"/>
      <c r="PL54" s="119"/>
      <c r="PM54" s="119"/>
      <c r="PN54" s="119"/>
      <c r="PO54" s="119"/>
      <c r="PP54" s="119"/>
      <c r="PQ54" s="119"/>
      <c r="PR54" s="119"/>
      <c r="PS54" s="119"/>
      <c r="PT54" s="119"/>
      <c r="PU54" s="119"/>
      <c r="PV54" s="119"/>
      <c r="PW54" s="119"/>
      <c r="PX54" s="119"/>
      <c r="PY54" s="119"/>
      <c r="PZ54" s="119"/>
      <c r="QA54" s="119"/>
      <c r="QB54" s="119"/>
      <c r="QC54" s="119"/>
      <c r="QD54" s="119"/>
      <c r="QE54" s="119"/>
      <c r="QF54" s="119"/>
      <c r="QG54" s="119"/>
      <c r="QH54" s="119"/>
      <c r="QI54" s="119"/>
      <c r="QJ54" s="119"/>
      <c r="QK54" s="119"/>
      <c r="QL54" s="119"/>
      <c r="QM54" s="119"/>
      <c r="QN54" s="119"/>
      <c r="QO54" s="119"/>
      <c r="QP54" s="119"/>
      <c r="QQ54" s="119"/>
      <c r="QR54" s="119"/>
      <c r="QS54" s="119"/>
      <c r="QT54" s="119"/>
      <c r="QU54" s="119"/>
      <c r="QV54" s="119"/>
      <c r="QW54" s="119"/>
      <c r="QX54" s="119"/>
      <c r="QY54" s="119"/>
      <c r="QZ54" s="119"/>
      <c r="RA54" s="119"/>
      <c r="RB54" s="119"/>
      <c r="RC54" s="119"/>
      <c r="RD54" s="119"/>
      <c r="RE54" s="119"/>
      <c r="RF54" s="119"/>
      <c r="RG54" s="119"/>
      <c r="RH54" s="119"/>
      <c r="RI54" s="119"/>
      <c r="RJ54" s="119"/>
      <c r="RK54" s="119"/>
    </row>
    <row r="55" spans="1:479" ht="12.75">
      <c r="A55" s="107" t="s">
        <v>5369</v>
      </c>
      <c r="B55" s="885" t="s">
        <v>5592</v>
      </c>
      <c r="C55" s="99" t="s">
        <v>5371</v>
      </c>
      <c r="D55" s="95" t="s">
        <v>3223</v>
      </c>
      <c r="E55" s="33" t="s">
        <v>5372</v>
      </c>
      <c r="F55" s="107"/>
      <c r="G55" s="104" t="s">
        <v>5593</v>
      </c>
      <c r="H55" s="138">
        <v>4000</v>
      </c>
      <c r="I55" s="103">
        <v>2000</v>
      </c>
      <c r="J55" s="107"/>
      <c r="K55" s="107"/>
      <c r="L55" s="277">
        <v>45107</v>
      </c>
      <c r="M55" s="571" t="s">
        <v>5594</v>
      </c>
      <c r="N55" s="92" t="s">
        <v>30</v>
      </c>
      <c r="O55" s="107" t="s">
        <v>5595</v>
      </c>
      <c r="P55" s="107" t="s">
        <v>813</v>
      </c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  <c r="DO55" s="119"/>
      <c r="DP55" s="119"/>
      <c r="DQ55" s="119"/>
      <c r="DR55" s="119"/>
      <c r="DS55" s="119"/>
      <c r="DT55" s="119"/>
      <c r="DU55" s="119"/>
      <c r="DV55" s="119"/>
      <c r="DW55" s="119"/>
      <c r="DX55" s="119"/>
      <c r="DY55" s="119"/>
      <c r="DZ55" s="119"/>
      <c r="EA55" s="119"/>
      <c r="EB55" s="119"/>
      <c r="EC55" s="119"/>
      <c r="ED55" s="119"/>
      <c r="EE55" s="119"/>
      <c r="EF55" s="119"/>
      <c r="EG55" s="119"/>
      <c r="EH55" s="119"/>
      <c r="EI55" s="119"/>
      <c r="EJ55" s="119"/>
      <c r="EK55" s="119"/>
      <c r="EL55" s="119"/>
      <c r="EM55" s="119"/>
      <c r="EN55" s="119"/>
      <c r="EO55" s="119"/>
      <c r="EP55" s="119"/>
      <c r="EQ55" s="119"/>
      <c r="ER55" s="119"/>
      <c r="ES55" s="119"/>
      <c r="ET55" s="119"/>
      <c r="EU55" s="119"/>
      <c r="EV55" s="119"/>
      <c r="EW55" s="119"/>
      <c r="EX55" s="119"/>
      <c r="EY55" s="119"/>
      <c r="EZ55" s="119"/>
      <c r="FA55" s="119"/>
      <c r="FB55" s="119"/>
      <c r="FC55" s="119"/>
      <c r="FD55" s="119"/>
      <c r="FE55" s="119"/>
      <c r="FF55" s="119"/>
      <c r="FG55" s="119"/>
      <c r="FH55" s="119"/>
      <c r="FI55" s="119"/>
      <c r="FJ55" s="119"/>
      <c r="FK55" s="119"/>
      <c r="FL55" s="119"/>
      <c r="FM55" s="119"/>
      <c r="FN55" s="119"/>
      <c r="FO55" s="119"/>
      <c r="FP55" s="119"/>
      <c r="FQ55" s="119"/>
      <c r="FR55" s="119"/>
      <c r="FS55" s="119"/>
      <c r="FT55" s="119"/>
      <c r="FU55" s="119"/>
      <c r="FV55" s="119"/>
      <c r="FW55" s="119"/>
      <c r="FX55" s="119"/>
      <c r="FY55" s="119"/>
      <c r="FZ55" s="119"/>
      <c r="GA55" s="119"/>
      <c r="GB55" s="119"/>
      <c r="GC55" s="119"/>
      <c r="GD55" s="119"/>
      <c r="GE55" s="119"/>
      <c r="GF55" s="119"/>
      <c r="GG55" s="119"/>
      <c r="GH55" s="119"/>
      <c r="GI55" s="119"/>
      <c r="GJ55" s="119"/>
      <c r="GK55" s="119"/>
      <c r="GL55" s="119"/>
      <c r="GM55" s="119"/>
      <c r="GN55" s="119"/>
      <c r="GO55" s="119"/>
      <c r="GP55" s="119"/>
      <c r="GQ55" s="119"/>
      <c r="GR55" s="119"/>
      <c r="GS55" s="119"/>
      <c r="GT55" s="119"/>
      <c r="GU55" s="119"/>
      <c r="GV55" s="119"/>
      <c r="GW55" s="119"/>
      <c r="GX55" s="119"/>
      <c r="GY55" s="119"/>
      <c r="GZ55" s="119"/>
      <c r="HA55" s="119"/>
      <c r="HB55" s="119"/>
      <c r="HC55" s="119"/>
      <c r="HD55" s="119"/>
      <c r="HE55" s="119"/>
      <c r="HF55" s="119"/>
      <c r="HG55" s="119"/>
      <c r="HH55" s="119"/>
      <c r="HI55" s="119"/>
      <c r="HJ55" s="119"/>
      <c r="HK55" s="119"/>
      <c r="HL55" s="119"/>
      <c r="HM55" s="119"/>
      <c r="HN55" s="119"/>
      <c r="HO55" s="119"/>
      <c r="HP55" s="119"/>
      <c r="HQ55" s="119"/>
      <c r="HR55" s="119"/>
      <c r="HS55" s="119"/>
      <c r="HT55" s="119"/>
      <c r="HU55" s="119"/>
      <c r="HV55" s="119"/>
      <c r="HW55" s="119"/>
      <c r="HX55" s="119"/>
      <c r="HY55" s="119"/>
      <c r="HZ55" s="119"/>
      <c r="IA55" s="119"/>
      <c r="IB55" s="119"/>
      <c r="IC55" s="119"/>
      <c r="ID55" s="119"/>
      <c r="IE55" s="119"/>
      <c r="IF55" s="119"/>
      <c r="IG55" s="119"/>
      <c r="IH55" s="119"/>
      <c r="II55" s="119"/>
      <c r="IJ55" s="119"/>
      <c r="IK55" s="119"/>
      <c r="IL55" s="119"/>
      <c r="IM55" s="119"/>
      <c r="IN55" s="119"/>
      <c r="IO55" s="119"/>
      <c r="IP55" s="119"/>
      <c r="IQ55" s="119"/>
      <c r="IR55" s="119"/>
      <c r="IS55" s="119"/>
      <c r="IT55" s="119"/>
      <c r="IU55" s="119"/>
      <c r="IV55" s="119"/>
      <c r="IW55" s="119"/>
      <c r="IX55" s="119"/>
      <c r="IY55" s="119"/>
      <c r="IZ55" s="119"/>
      <c r="JA55" s="119"/>
      <c r="JB55" s="119"/>
      <c r="JC55" s="119"/>
      <c r="JD55" s="119"/>
      <c r="JE55" s="119"/>
      <c r="JF55" s="119"/>
      <c r="JG55" s="119"/>
      <c r="JH55" s="119"/>
      <c r="JI55" s="119"/>
      <c r="JJ55" s="119"/>
      <c r="JK55" s="119"/>
      <c r="JL55" s="119"/>
      <c r="JM55" s="119"/>
      <c r="JN55" s="119"/>
      <c r="JO55" s="119"/>
      <c r="JP55" s="119"/>
      <c r="JQ55" s="119"/>
      <c r="JR55" s="119"/>
      <c r="JS55" s="119"/>
      <c r="JT55" s="119"/>
      <c r="JU55" s="119"/>
      <c r="JV55" s="119"/>
      <c r="JW55" s="119"/>
      <c r="JX55" s="119"/>
      <c r="JY55" s="119"/>
      <c r="JZ55" s="119"/>
      <c r="KA55" s="119"/>
      <c r="KB55" s="119"/>
      <c r="KC55" s="119"/>
      <c r="KD55" s="119"/>
      <c r="KE55" s="119"/>
      <c r="KF55" s="119"/>
      <c r="KG55" s="119"/>
      <c r="KH55" s="119"/>
      <c r="KI55" s="119"/>
      <c r="KJ55" s="119"/>
      <c r="KK55" s="119"/>
      <c r="KL55" s="119"/>
      <c r="KM55" s="119"/>
      <c r="KN55" s="119"/>
      <c r="KO55" s="119"/>
      <c r="KP55" s="119"/>
      <c r="KQ55" s="119"/>
      <c r="KR55" s="119"/>
      <c r="KS55" s="119"/>
      <c r="KT55" s="119"/>
      <c r="KU55" s="119"/>
      <c r="KV55" s="119"/>
      <c r="KW55" s="119"/>
      <c r="KX55" s="119"/>
      <c r="KY55" s="119"/>
      <c r="KZ55" s="119"/>
      <c r="LA55" s="119"/>
      <c r="LB55" s="119"/>
      <c r="LC55" s="119"/>
      <c r="LD55" s="119"/>
      <c r="LE55" s="119"/>
      <c r="LF55" s="119"/>
      <c r="LG55" s="119"/>
      <c r="LH55" s="119"/>
      <c r="LI55" s="119"/>
      <c r="LJ55" s="119"/>
      <c r="LK55" s="119"/>
      <c r="LL55" s="119"/>
      <c r="LM55" s="119"/>
      <c r="LN55" s="119"/>
      <c r="LO55" s="119"/>
      <c r="LP55" s="119"/>
      <c r="LQ55" s="119"/>
      <c r="LR55" s="119"/>
      <c r="LS55" s="119"/>
      <c r="LT55" s="119"/>
      <c r="LU55" s="119"/>
      <c r="LV55" s="119"/>
      <c r="LW55" s="119"/>
      <c r="LX55" s="119"/>
      <c r="LY55" s="119"/>
      <c r="LZ55" s="119"/>
      <c r="MA55" s="119"/>
      <c r="MB55" s="119"/>
      <c r="MC55" s="119"/>
      <c r="MD55" s="119"/>
      <c r="ME55" s="119"/>
      <c r="MF55" s="119"/>
      <c r="MG55" s="119"/>
      <c r="MH55" s="119"/>
      <c r="MI55" s="119"/>
      <c r="MJ55" s="119"/>
      <c r="MK55" s="119"/>
      <c r="ML55" s="119"/>
      <c r="MM55" s="119"/>
      <c r="MN55" s="119"/>
      <c r="MO55" s="119"/>
      <c r="MP55" s="119"/>
      <c r="MQ55" s="119"/>
      <c r="MR55" s="119"/>
      <c r="MS55" s="119"/>
      <c r="MT55" s="119"/>
      <c r="MU55" s="119"/>
      <c r="MV55" s="119"/>
      <c r="MW55" s="119"/>
      <c r="MX55" s="119"/>
      <c r="MY55" s="119"/>
      <c r="MZ55" s="119"/>
      <c r="NA55" s="119"/>
      <c r="NB55" s="119"/>
      <c r="NC55" s="119"/>
      <c r="ND55" s="119"/>
      <c r="NE55" s="119"/>
      <c r="NF55" s="119"/>
      <c r="NG55" s="119"/>
      <c r="NH55" s="119"/>
      <c r="NI55" s="119"/>
      <c r="NJ55" s="119"/>
      <c r="NK55" s="119"/>
      <c r="NL55" s="119"/>
      <c r="NM55" s="119"/>
      <c r="NN55" s="119"/>
      <c r="NO55" s="119"/>
      <c r="NP55" s="119"/>
      <c r="NQ55" s="119"/>
      <c r="NR55" s="119"/>
      <c r="NS55" s="119"/>
      <c r="NT55" s="119"/>
      <c r="NU55" s="119"/>
      <c r="NV55" s="119"/>
      <c r="NW55" s="119"/>
      <c r="NX55" s="119"/>
      <c r="NY55" s="119"/>
      <c r="NZ55" s="119"/>
      <c r="OA55" s="119"/>
      <c r="OB55" s="119"/>
      <c r="OC55" s="119"/>
      <c r="OD55" s="119"/>
      <c r="OE55" s="119"/>
      <c r="OF55" s="119"/>
      <c r="OG55" s="119"/>
      <c r="OH55" s="119"/>
      <c r="OI55" s="119"/>
      <c r="OJ55" s="119"/>
      <c r="OK55" s="119"/>
      <c r="OL55" s="119"/>
      <c r="OM55" s="119"/>
      <c r="ON55" s="119"/>
      <c r="OO55" s="119"/>
      <c r="OP55" s="119"/>
      <c r="OQ55" s="119"/>
      <c r="OR55" s="119"/>
      <c r="OS55" s="119"/>
      <c r="OT55" s="119"/>
      <c r="OU55" s="119"/>
      <c r="OV55" s="119"/>
      <c r="OW55" s="119"/>
      <c r="OX55" s="119"/>
      <c r="OY55" s="119"/>
      <c r="OZ55" s="119"/>
      <c r="PA55" s="119"/>
      <c r="PB55" s="119"/>
      <c r="PC55" s="119"/>
      <c r="PD55" s="119"/>
      <c r="PE55" s="119"/>
      <c r="PF55" s="119"/>
      <c r="PG55" s="119"/>
      <c r="PH55" s="119"/>
      <c r="PI55" s="119"/>
      <c r="PJ55" s="119"/>
      <c r="PK55" s="119"/>
      <c r="PL55" s="119"/>
      <c r="PM55" s="119"/>
      <c r="PN55" s="119"/>
      <c r="PO55" s="119"/>
      <c r="PP55" s="119"/>
      <c r="PQ55" s="119"/>
      <c r="PR55" s="119"/>
      <c r="PS55" s="119"/>
      <c r="PT55" s="119"/>
      <c r="PU55" s="119"/>
      <c r="PV55" s="119"/>
      <c r="PW55" s="119"/>
      <c r="PX55" s="119"/>
      <c r="PY55" s="119"/>
      <c r="PZ55" s="119"/>
      <c r="QA55" s="119"/>
      <c r="QB55" s="119"/>
      <c r="QC55" s="119"/>
      <c r="QD55" s="119"/>
      <c r="QE55" s="119"/>
      <c r="QF55" s="119"/>
      <c r="QG55" s="119"/>
      <c r="QH55" s="119"/>
      <c r="QI55" s="119"/>
      <c r="QJ55" s="119"/>
      <c r="QK55" s="119"/>
      <c r="QL55" s="119"/>
      <c r="QM55" s="119"/>
      <c r="QN55" s="119"/>
      <c r="QO55" s="119"/>
      <c r="QP55" s="119"/>
      <c r="QQ55" s="119"/>
      <c r="QR55" s="119"/>
      <c r="QS55" s="119"/>
      <c r="QT55" s="119"/>
      <c r="QU55" s="119"/>
      <c r="QV55" s="119"/>
      <c r="QW55" s="119"/>
      <c r="QX55" s="119"/>
      <c r="QY55" s="119"/>
      <c r="QZ55" s="119"/>
      <c r="RA55" s="119"/>
      <c r="RB55" s="119"/>
      <c r="RC55" s="119"/>
      <c r="RD55" s="119"/>
      <c r="RE55" s="119"/>
      <c r="RF55" s="119"/>
      <c r="RG55" s="119"/>
      <c r="RH55" s="119"/>
      <c r="RI55" s="119"/>
      <c r="RJ55" s="119"/>
      <c r="RK55" s="119"/>
    </row>
    <row r="56" spans="1:479" ht="12.75">
      <c r="A56" s="107" t="s">
        <v>5596</v>
      </c>
      <c r="B56" s="885" t="s">
        <v>5597</v>
      </c>
      <c r="C56" s="99" t="s">
        <v>5534</v>
      </c>
      <c r="D56" s="95" t="s">
        <v>3223</v>
      </c>
      <c r="E56" s="33" t="s">
        <v>5372</v>
      </c>
      <c r="F56" s="107"/>
      <c r="G56" s="104" t="s">
        <v>5598</v>
      </c>
      <c r="H56" s="138">
        <v>5000</v>
      </c>
      <c r="I56" s="103">
        <v>2000</v>
      </c>
      <c r="J56" s="107"/>
      <c r="K56" s="107"/>
      <c r="L56" s="277">
        <v>45107</v>
      </c>
      <c r="M56" s="879" t="s">
        <v>5599</v>
      </c>
      <c r="N56" s="92" t="s">
        <v>30</v>
      </c>
      <c r="O56" s="107" t="s">
        <v>5600</v>
      </c>
      <c r="P56" s="107" t="s">
        <v>813</v>
      </c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  <c r="DO56" s="119"/>
      <c r="DP56" s="119"/>
      <c r="DQ56" s="119"/>
      <c r="DR56" s="119"/>
      <c r="DS56" s="119"/>
      <c r="DT56" s="119"/>
      <c r="DU56" s="119"/>
      <c r="DV56" s="119"/>
      <c r="DW56" s="119"/>
      <c r="DX56" s="119"/>
      <c r="DY56" s="119"/>
      <c r="DZ56" s="119"/>
      <c r="EA56" s="119"/>
      <c r="EB56" s="119"/>
      <c r="EC56" s="119"/>
      <c r="ED56" s="119"/>
      <c r="EE56" s="119"/>
      <c r="EF56" s="119"/>
      <c r="EG56" s="119"/>
      <c r="EH56" s="119"/>
      <c r="EI56" s="119"/>
      <c r="EJ56" s="119"/>
      <c r="EK56" s="119"/>
      <c r="EL56" s="119"/>
      <c r="EM56" s="119"/>
      <c r="EN56" s="119"/>
      <c r="EO56" s="119"/>
      <c r="EP56" s="119"/>
      <c r="EQ56" s="119"/>
      <c r="ER56" s="119"/>
      <c r="ES56" s="119"/>
      <c r="ET56" s="119"/>
      <c r="EU56" s="119"/>
      <c r="EV56" s="119"/>
      <c r="EW56" s="119"/>
      <c r="EX56" s="119"/>
      <c r="EY56" s="119"/>
      <c r="EZ56" s="119"/>
      <c r="FA56" s="119"/>
      <c r="FB56" s="119"/>
      <c r="FC56" s="119"/>
      <c r="FD56" s="119"/>
      <c r="FE56" s="119"/>
      <c r="FF56" s="119"/>
      <c r="FG56" s="119"/>
      <c r="FH56" s="119"/>
      <c r="FI56" s="119"/>
      <c r="FJ56" s="119"/>
      <c r="FK56" s="119"/>
      <c r="FL56" s="119"/>
      <c r="FM56" s="119"/>
      <c r="FN56" s="119"/>
      <c r="FO56" s="119"/>
      <c r="FP56" s="119"/>
      <c r="FQ56" s="119"/>
      <c r="FR56" s="119"/>
      <c r="FS56" s="119"/>
      <c r="FT56" s="119"/>
      <c r="FU56" s="119"/>
      <c r="FV56" s="119"/>
      <c r="FW56" s="119"/>
      <c r="FX56" s="119"/>
      <c r="FY56" s="119"/>
      <c r="FZ56" s="119"/>
      <c r="GA56" s="119"/>
      <c r="GB56" s="119"/>
      <c r="GC56" s="119"/>
      <c r="GD56" s="119"/>
      <c r="GE56" s="119"/>
      <c r="GF56" s="119"/>
      <c r="GG56" s="119"/>
      <c r="GH56" s="119"/>
      <c r="GI56" s="119"/>
      <c r="GJ56" s="119"/>
      <c r="GK56" s="119"/>
      <c r="GL56" s="119"/>
      <c r="GM56" s="119"/>
      <c r="GN56" s="119"/>
      <c r="GO56" s="119"/>
      <c r="GP56" s="119"/>
      <c r="GQ56" s="119"/>
      <c r="GR56" s="119"/>
      <c r="GS56" s="119"/>
      <c r="GT56" s="119"/>
      <c r="GU56" s="119"/>
      <c r="GV56" s="119"/>
      <c r="GW56" s="119"/>
      <c r="GX56" s="119"/>
      <c r="GY56" s="119"/>
      <c r="GZ56" s="119"/>
      <c r="HA56" s="119"/>
      <c r="HB56" s="119"/>
      <c r="HC56" s="119"/>
      <c r="HD56" s="119"/>
      <c r="HE56" s="119"/>
      <c r="HF56" s="119"/>
      <c r="HG56" s="119"/>
      <c r="HH56" s="119"/>
      <c r="HI56" s="119"/>
      <c r="HJ56" s="119"/>
      <c r="HK56" s="119"/>
      <c r="HL56" s="119"/>
      <c r="HM56" s="119"/>
      <c r="HN56" s="119"/>
      <c r="HO56" s="119"/>
      <c r="HP56" s="119"/>
      <c r="HQ56" s="119"/>
      <c r="HR56" s="119"/>
      <c r="HS56" s="119"/>
      <c r="HT56" s="119"/>
      <c r="HU56" s="119"/>
      <c r="HV56" s="119"/>
      <c r="HW56" s="119"/>
      <c r="HX56" s="119"/>
      <c r="HY56" s="119"/>
      <c r="HZ56" s="119"/>
      <c r="IA56" s="119"/>
      <c r="IB56" s="119"/>
      <c r="IC56" s="119"/>
      <c r="ID56" s="119"/>
      <c r="IE56" s="119"/>
      <c r="IF56" s="119"/>
      <c r="IG56" s="119"/>
      <c r="IH56" s="119"/>
      <c r="II56" s="119"/>
      <c r="IJ56" s="119"/>
      <c r="IK56" s="119"/>
      <c r="IL56" s="119"/>
      <c r="IM56" s="119"/>
      <c r="IN56" s="119"/>
      <c r="IO56" s="119"/>
      <c r="IP56" s="119"/>
      <c r="IQ56" s="119"/>
      <c r="IR56" s="119"/>
      <c r="IS56" s="119"/>
      <c r="IT56" s="119"/>
      <c r="IU56" s="119"/>
      <c r="IV56" s="119"/>
      <c r="IW56" s="119"/>
      <c r="IX56" s="119"/>
      <c r="IY56" s="119"/>
      <c r="IZ56" s="119"/>
      <c r="JA56" s="119"/>
      <c r="JB56" s="119"/>
      <c r="JC56" s="119"/>
      <c r="JD56" s="119"/>
      <c r="JE56" s="119"/>
      <c r="JF56" s="119"/>
      <c r="JG56" s="119"/>
      <c r="JH56" s="119"/>
      <c r="JI56" s="119"/>
      <c r="JJ56" s="119"/>
      <c r="JK56" s="119"/>
      <c r="JL56" s="119"/>
      <c r="JM56" s="119"/>
      <c r="JN56" s="119"/>
      <c r="JO56" s="119"/>
      <c r="JP56" s="119"/>
      <c r="JQ56" s="119"/>
      <c r="JR56" s="119"/>
      <c r="JS56" s="119"/>
      <c r="JT56" s="119"/>
      <c r="JU56" s="119"/>
      <c r="JV56" s="119"/>
      <c r="JW56" s="119"/>
      <c r="JX56" s="119"/>
      <c r="JY56" s="119"/>
      <c r="JZ56" s="119"/>
      <c r="KA56" s="119"/>
      <c r="KB56" s="119"/>
      <c r="KC56" s="119"/>
      <c r="KD56" s="119"/>
      <c r="KE56" s="119"/>
      <c r="KF56" s="119"/>
      <c r="KG56" s="119"/>
      <c r="KH56" s="119"/>
      <c r="KI56" s="119"/>
      <c r="KJ56" s="119"/>
      <c r="KK56" s="119"/>
      <c r="KL56" s="119"/>
      <c r="KM56" s="119"/>
      <c r="KN56" s="119"/>
      <c r="KO56" s="119"/>
      <c r="KP56" s="119"/>
      <c r="KQ56" s="119"/>
      <c r="KR56" s="119"/>
      <c r="KS56" s="119"/>
      <c r="KT56" s="119"/>
      <c r="KU56" s="119"/>
      <c r="KV56" s="119"/>
      <c r="KW56" s="119"/>
      <c r="KX56" s="119"/>
      <c r="KY56" s="119"/>
      <c r="KZ56" s="119"/>
      <c r="LA56" s="119"/>
      <c r="LB56" s="119"/>
      <c r="LC56" s="119"/>
      <c r="LD56" s="119"/>
      <c r="LE56" s="119"/>
      <c r="LF56" s="119"/>
      <c r="LG56" s="119"/>
      <c r="LH56" s="119"/>
      <c r="LI56" s="119"/>
      <c r="LJ56" s="119"/>
      <c r="LK56" s="119"/>
      <c r="LL56" s="119"/>
      <c r="LM56" s="119"/>
      <c r="LN56" s="119"/>
      <c r="LO56" s="119"/>
      <c r="LP56" s="119"/>
      <c r="LQ56" s="119"/>
      <c r="LR56" s="119"/>
      <c r="LS56" s="119"/>
      <c r="LT56" s="119"/>
      <c r="LU56" s="119"/>
      <c r="LV56" s="119"/>
      <c r="LW56" s="119"/>
      <c r="LX56" s="119"/>
      <c r="LY56" s="119"/>
      <c r="LZ56" s="119"/>
      <c r="MA56" s="119"/>
      <c r="MB56" s="119"/>
      <c r="MC56" s="119"/>
      <c r="MD56" s="119"/>
      <c r="ME56" s="119"/>
      <c r="MF56" s="119"/>
      <c r="MG56" s="119"/>
      <c r="MH56" s="119"/>
      <c r="MI56" s="119"/>
      <c r="MJ56" s="119"/>
      <c r="MK56" s="119"/>
      <c r="ML56" s="119"/>
      <c r="MM56" s="119"/>
      <c r="MN56" s="119"/>
      <c r="MO56" s="119"/>
      <c r="MP56" s="119"/>
      <c r="MQ56" s="119"/>
      <c r="MR56" s="119"/>
      <c r="MS56" s="119"/>
      <c r="MT56" s="119"/>
      <c r="MU56" s="119"/>
      <c r="MV56" s="119"/>
      <c r="MW56" s="119"/>
      <c r="MX56" s="119"/>
      <c r="MY56" s="119"/>
      <c r="MZ56" s="119"/>
      <c r="NA56" s="119"/>
      <c r="NB56" s="119"/>
      <c r="NC56" s="119"/>
      <c r="ND56" s="119"/>
      <c r="NE56" s="119"/>
      <c r="NF56" s="119"/>
      <c r="NG56" s="119"/>
      <c r="NH56" s="119"/>
      <c r="NI56" s="119"/>
      <c r="NJ56" s="119"/>
      <c r="NK56" s="119"/>
      <c r="NL56" s="119"/>
      <c r="NM56" s="119"/>
      <c r="NN56" s="119"/>
      <c r="NO56" s="119"/>
      <c r="NP56" s="119"/>
      <c r="NQ56" s="119"/>
      <c r="NR56" s="119"/>
      <c r="NS56" s="119"/>
      <c r="NT56" s="119"/>
      <c r="NU56" s="119"/>
      <c r="NV56" s="119"/>
      <c r="NW56" s="119"/>
      <c r="NX56" s="119"/>
      <c r="NY56" s="119"/>
      <c r="NZ56" s="119"/>
      <c r="OA56" s="119"/>
      <c r="OB56" s="119"/>
      <c r="OC56" s="119"/>
      <c r="OD56" s="119"/>
      <c r="OE56" s="119"/>
      <c r="OF56" s="119"/>
      <c r="OG56" s="119"/>
      <c r="OH56" s="119"/>
      <c r="OI56" s="119"/>
      <c r="OJ56" s="119"/>
      <c r="OK56" s="119"/>
      <c r="OL56" s="119"/>
      <c r="OM56" s="119"/>
      <c r="ON56" s="119"/>
      <c r="OO56" s="119"/>
      <c r="OP56" s="119"/>
      <c r="OQ56" s="119"/>
      <c r="OR56" s="119"/>
      <c r="OS56" s="119"/>
      <c r="OT56" s="119"/>
      <c r="OU56" s="119"/>
      <c r="OV56" s="119"/>
      <c r="OW56" s="119"/>
      <c r="OX56" s="119"/>
      <c r="OY56" s="119"/>
      <c r="OZ56" s="119"/>
      <c r="PA56" s="119"/>
      <c r="PB56" s="119"/>
      <c r="PC56" s="119"/>
      <c r="PD56" s="119"/>
      <c r="PE56" s="119"/>
      <c r="PF56" s="119"/>
      <c r="PG56" s="119"/>
      <c r="PH56" s="119"/>
      <c r="PI56" s="119"/>
      <c r="PJ56" s="119"/>
      <c r="PK56" s="119"/>
      <c r="PL56" s="119"/>
      <c r="PM56" s="119"/>
      <c r="PN56" s="119"/>
      <c r="PO56" s="119"/>
      <c r="PP56" s="119"/>
      <c r="PQ56" s="119"/>
      <c r="PR56" s="119"/>
      <c r="PS56" s="119"/>
      <c r="PT56" s="119"/>
      <c r="PU56" s="119"/>
      <c r="PV56" s="119"/>
      <c r="PW56" s="119"/>
      <c r="PX56" s="119"/>
      <c r="PY56" s="119"/>
      <c r="PZ56" s="119"/>
      <c r="QA56" s="119"/>
      <c r="QB56" s="119"/>
      <c r="QC56" s="119"/>
      <c r="QD56" s="119"/>
      <c r="QE56" s="119"/>
      <c r="QF56" s="119"/>
      <c r="QG56" s="119"/>
      <c r="QH56" s="119"/>
      <c r="QI56" s="119"/>
      <c r="QJ56" s="119"/>
      <c r="QK56" s="119"/>
      <c r="QL56" s="119"/>
      <c r="QM56" s="119"/>
      <c r="QN56" s="119"/>
      <c r="QO56" s="119"/>
      <c r="QP56" s="119"/>
      <c r="QQ56" s="119"/>
      <c r="QR56" s="119"/>
      <c r="QS56" s="119"/>
      <c r="QT56" s="119"/>
      <c r="QU56" s="119"/>
      <c r="QV56" s="119"/>
      <c r="QW56" s="119"/>
      <c r="QX56" s="119"/>
      <c r="QY56" s="119"/>
      <c r="QZ56" s="119"/>
      <c r="RA56" s="119"/>
      <c r="RB56" s="119"/>
      <c r="RC56" s="119"/>
      <c r="RD56" s="119"/>
      <c r="RE56" s="119"/>
      <c r="RF56" s="119"/>
      <c r="RG56" s="119"/>
      <c r="RH56" s="119"/>
      <c r="RI56" s="119"/>
      <c r="RJ56" s="119"/>
      <c r="RK56" s="119"/>
    </row>
    <row r="57" spans="1:479" ht="12.75">
      <c r="A57" s="107" t="s">
        <v>5369</v>
      </c>
      <c r="B57" s="94" t="s">
        <v>5601</v>
      </c>
      <c r="C57" s="99" t="s">
        <v>5371</v>
      </c>
      <c r="D57" s="99" t="s">
        <v>5415</v>
      </c>
      <c r="E57" s="33" t="s">
        <v>5372</v>
      </c>
      <c r="F57" s="107"/>
      <c r="G57" s="96" t="s">
        <v>5602</v>
      </c>
      <c r="H57" s="138">
        <v>4000</v>
      </c>
      <c r="I57" s="103">
        <v>1500</v>
      </c>
      <c r="J57" s="107"/>
      <c r="K57" s="107"/>
      <c r="L57" s="277">
        <v>45108</v>
      </c>
      <c r="M57" s="879" t="s">
        <v>5603</v>
      </c>
      <c r="N57" s="92" t="s">
        <v>30</v>
      </c>
      <c r="O57" s="107" t="s">
        <v>5604</v>
      </c>
      <c r="P57" s="107" t="s">
        <v>369</v>
      </c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  <c r="DO57" s="119"/>
      <c r="DP57" s="119"/>
      <c r="DQ57" s="119"/>
      <c r="DR57" s="119"/>
      <c r="DS57" s="119"/>
      <c r="DT57" s="119"/>
      <c r="DU57" s="119"/>
      <c r="DV57" s="119"/>
      <c r="DW57" s="119"/>
      <c r="DX57" s="119"/>
      <c r="DY57" s="119"/>
      <c r="DZ57" s="119"/>
      <c r="EA57" s="119"/>
      <c r="EB57" s="119"/>
      <c r="EC57" s="119"/>
      <c r="ED57" s="119"/>
      <c r="EE57" s="119"/>
      <c r="EF57" s="119"/>
      <c r="EG57" s="119"/>
      <c r="EH57" s="119"/>
      <c r="EI57" s="119"/>
      <c r="EJ57" s="119"/>
      <c r="EK57" s="119"/>
      <c r="EL57" s="119"/>
      <c r="EM57" s="119"/>
      <c r="EN57" s="119"/>
      <c r="EO57" s="119"/>
      <c r="EP57" s="119"/>
      <c r="EQ57" s="119"/>
      <c r="ER57" s="119"/>
      <c r="ES57" s="119"/>
      <c r="ET57" s="119"/>
      <c r="EU57" s="119"/>
      <c r="EV57" s="119"/>
      <c r="EW57" s="119"/>
      <c r="EX57" s="119"/>
      <c r="EY57" s="119"/>
      <c r="EZ57" s="119"/>
      <c r="FA57" s="119"/>
      <c r="FB57" s="119"/>
      <c r="FC57" s="119"/>
      <c r="FD57" s="119"/>
      <c r="FE57" s="119"/>
      <c r="FF57" s="119"/>
      <c r="FG57" s="119"/>
      <c r="FH57" s="119"/>
      <c r="FI57" s="119"/>
      <c r="FJ57" s="119"/>
      <c r="FK57" s="119"/>
      <c r="FL57" s="119"/>
      <c r="FM57" s="119"/>
      <c r="FN57" s="119"/>
      <c r="FO57" s="119"/>
      <c r="FP57" s="119"/>
      <c r="FQ57" s="119"/>
      <c r="FR57" s="119"/>
      <c r="FS57" s="119"/>
      <c r="FT57" s="119"/>
      <c r="FU57" s="119"/>
      <c r="FV57" s="119"/>
      <c r="FW57" s="119"/>
      <c r="FX57" s="119"/>
      <c r="FY57" s="119"/>
      <c r="FZ57" s="119"/>
      <c r="GA57" s="119"/>
      <c r="GB57" s="119"/>
      <c r="GC57" s="119"/>
      <c r="GD57" s="119"/>
      <c r="GE57" s="119"/>
      <c r="GF57" s="119"/>
      <c r="GG57" s="119"/>
      <c r="GH57" s="119"/>
      <c r="GI57" s="119"/>
      <c r="GJ57" s="119"/>
      <c r="GK57" s="119"/>
      <c r="GL57" s="119"/>
      <c r="GM57" s="119"/>
      <c r="GN57" s="119"/>
      <c r="GO57" s="119"/>
      <c r="GP57" s="119"/>
      <c r="GQ57" s="119"/>
      <c r="GR57" s="119"/>
      <c r="GS57" s="119"/>
      <c r="GT57" s="119"/>
      <c r="GU57" s="119"/>
      <c r="GV57" s="119"/>
      <c r="GW57" s="119"/>
      <c r="GX57" s="119"/>
      <c r="GY57" s="119"/>
      <c r="GZ57" s="119"/>
      <c r="HA57" s="119"/>
      <c r="HB57" s="119"/>
      <c r="HC57" s="119"/>
      <c r="HD57" s="119"/>
      <c r="HE57" s="119"/>
      <c r="HF57" s="119"/>
      <c r="HG57" s="119"/>
      <c r="HH57" s="119"/>
      <c r="HI57" s="119"/>
      <c r="HJ57" s="119"/>
      <c r="HK57" s="119"/>
      <c r="HL57" s="119"/>
      <c r="HM57" s="119"/>
      <c r="HN57" s="119"/>
      <c r="HO57" s="119"/>
      <c r="HP57" s="119"/>
      <c r="HQ57" s="119"/>
      <c r="HR57" s="119"/>
      <c r="HS57" s="119"/>
      <c r="HT57" s="119"/>
      <c r="HU57" s="119"/>
      <c r="HV57" s="119"/>
      <c r="HW57" s="119"/>
      <c r="HX57" s="119"/>
      <c r="HY57" s="119"/>
      <c r="HZ57" s="119"/>
      <c r="IA57" s="119"/>
      <c r="IB57" s="119"/>
      <c r="IC57" s="119"/>
      <c r="ID57" s="119"/>
      <c r="IE57" s="119"/>
      <c r="IF57" s="119"/>
      <c r="IG57" s="119"/>
      <c r="IH57" s="119"/>
      <c r="II57" s="119"/>
      <c r="IJ57" s="119"/>
      <c r="IK57" s="119"/>
      <c r="IL57" s="119"/>
      <c r="IM57" s="119"/>
      <c r="IN57" s="119"/>
      <c r="IO57" s="119"/>
      <c r="IP57" s="119"/>
      <c r="IQ57" s="119"/>
      <c r="IR57" s="119"/>
      <c r="IS57" s="119"/>
      <c r="IT57" s="119"/>
      <c r="IU57" s="119"/>
      <c r="IV57" s="119"/>
      <c r="IW57" s="119"/>
      <c r="IX57" s="119"/>
      <c r="IY57" s="119"/>
      <c r="IZ57" s="119"/>
      <c r="JA57" s="119"/>
      <c r="JB57" s="119"/>
      <c r="JC57" s="119"/>
      <c r="JD57" s="119"/>
      <c r="JE57" s="119"/>
      <c r="JF57" s="119"/>
      <c r="JG57" s="119"/>
      <c r="JH57" s="119"/>
      <c r="JI57" s="119"/>
      <c r="JJ57" s="119"/>
      <c r="JK57" s="119"/>
      <c r="JL57" s="119"/>
      <c r="JM57" s="119"/>
      <c r="JN57" s="119"/>
      <c r="JO57" s="119"/>
      <c r="JP57" s="119"/>
      <c r="JQ57" s="119"/>
      <c r="JR57" s="119"/>
      <c r="JS57" s="119"/>
      <c r="JT57" s="119"/>
      <c r="JU57" s="119"/>
      <c r="JV57" s="119"/>
      <c r="JW57" s="119"/>
      <c r="JX57" s="119"/>
      <c r="JY57" s="119"/>
      <c r="JZ57" s="119"/>
      <c r="KA57" s="119"/>
      <c r="KB57" s="119"/>
      <c r="KC57" s="119"/>
      <c r="KD57" s="119"/>
      <c r="KE57" s="119"/>
      <c r="KF57" s="119"/>
      <c r="KG57" s="119"/>
      <c r="KH57" s="119"/>
      <c r="KI57" s="119"/>
      <c r="KJ57" s="119"/>
      <c r="KK57" s="119"/>
      <c r="KL57" s="119"/>
      <c r="KM57" s="119"/>
      <c r="KN57" s="119"/>
      <c r="KO57" s="119"/>
      <c r="KP57" s="119"/>
      <c r="KQ57" s="119"/>
      <c r="KR57" s="119"/>
      <c r="KS57" s="119"/>
      <c r="KT57" s="119"/>
      <c r="KU57" s="119"/>
      <c r="KV57" s="119"/>
      <c r="KW57" s="119"/>
      <c r="KX57" s="119"/>
      <c r="KY57" s="119"/>
      <c r="KZ57" s="119"/>
      <c r="LA57" s="119"/>
      <c r="LB57" s="119"/>
      <c r="LC57" s="119"/>
      <c r="LD57" s="119"/>
      <c r="LE57" s="119"/>
      <c r="LF57" s="119"/>
      <c r="LG57" s="119"/>
      <c r="LH57" s="119"/>
      <c r="LI57" s="119"/>
      <c r="LJ57" s="119"/>
      <c r="LK57" s="119"/>
      <c r="LL57" s="119"/>
      <c r="LM57" s="119"/>
      <c r="LN57" s="119"/>
      <c r="LO57" s="119"/>
      <c r="LP57" s="119"/>
      <c r="LQ57" s="119"/>
      <c r="LR57" s="119"/>
      <c r="LS57" s="119"/>
      <c r="LT57" s="119"/>
      <c r="LU57" s="119"/>
      <c r="LV57" s="119"/>
      <c r="LW57" s="119"/>
      <c r="LX57" s="119"/>
      <c r="LY57" s="119"/>
      <c r="LZ57" s="119"/>
      <c r="MA57" s="119"/>
      <c r="MB57" s="119"/>
      <c r="MC57" s="119"/>
      <c r="MD57" s="119"/>
      <c r="ME57" s="119"/>
      <c r="MF57" s="119"/>
      <c r="MG57" s="119"/>
      <c r="MH57" s="119"/>
      <c r="MI57" s="119"/>
      <c r="MJ57" s="119"/>
      <c r="MK57" s="119"/>
      <c r="ML57" s="119"/>
      <c r="MM57" s="119"/>
      <c r="MN57" s="119"/>
      <c r="MO57" s="119"/>
      <c r="MP57" s="119"/>
      <c r="MQ57" s="119"/>
      <c r="MR57" s="119"/>
      <c r="MS57" s="119"/>
      <c r="MT57" s="119"/>
      <c r="MU57" s="119"/>
      <c r="MV57" s="119"/>
      <c r="MW57" s="119"/>
      <c r="MX57" s="119"/>
      <c r="MY57" s="119"/>
      <c r="MZ57" s="119"/>
      <c r="NA57" s="119"/>
      <c r="NB57" s="119"/>
      <c r="NC57" s="119"/>
      <c r="ND57" s="119"/>
      <c r="NE57" s="119"/>
      <c r="NF57" s="119"/>
      <c r="NG57" s="119"/>
      <c r="NH57" s="119"/>
      <c r="NI57" s="119"/>
      <c r="NJ57" s="119"/>
      <c r="NK57" s="119"/>
      <c r="NL57" s="119"/>
      <c r="NM57" s="119"/>
      <c r="NN57" s="119"/>
      <c r="NO57" s="119"/>
      <c r="NP57" s="119"/>
      <c r="NQ57" s="119"/>
      <c r="NR57" s="119"/>
      <c r="NS57" s="119"/>
      <c r="NT57" s="119"/>
      <c r="NU57" s="119"/>
      <c r="NV57" s="119"/>
      <c r="NW57" s="119"/>
      <c r="NX57" s="119"/>
      <c r="NY57" s="119"/>
      <c r="NZ57" s="119"/>
      <c r="OA57" s="119"/>
      <c r="OB57" s="119"/>
      <c r="OC57" s="119"/>
      <c r="OD57" s="119"/>
      <c r="OE57" s="119"/>
      <c r="OF57" s="119"/>
      <c r="OG57" s="119"/>
      <c r="OH57" s="119"/>
      <c r="OI57" s="119"/>
      <c r="OJ57" s="119"/>
      <c r="OK57" s="119"/>
      <c r="OL57" s="119"/>
      <c r="OM57" s="119"/>
      <c r="ON57" s="119"/>
      <c r="OO57" s="119"/>
      <c r="OP57" s="119"/>
      <c r="OQ57" s="119"/>
      <c r="OR57" s="119"/>
      <c r="OS57" s="119"/>
      <c r="OT57" s="119"/>
      <c r="OU57" s="119"/>
      <c r="OV57" s="119"/>
      <c r="OW57" s="119"/>
      <c r="OX57" s="119"/>
      <c r="OY57" s="119"/>
      <c r="OZ57" s="119"/>
      <c r="PA57" s="119"/>
      <c r="PB57" s="119"/>
      <c r="PC57" s="119"/>
      <c r="PD57" s="119"/>
      <c r="PE57" s="119"/>
      <c r="PF57" s="119"/>
      <c r="PG57" s="119"/>
      <c r="PH57" s="119"/>
      <c r="PI57" s="119"/>
      <c r="PJ57" s="119"/>
      <c r="PK57" s="119"/>
      <c r="PL57" s="119"/>
      <c r="PM57" s="119"/>
      <c r="PN57" s="119"/>
      <c r="PO57" s="119"/>
      <c r="PP57" s="119"/>
      <c r="PQ57" s="119"/>
      <c r="PR57" s="119"/>
      <c r="PS57" s="119"/>
      <c r="PT57" s="119"/>
      <c r="PU57" s="119"/>
      <c r="PV57" s="119"/>
      <c r="PW57" s="119"/>
      <c r="PX57" s="119"/>
      <c r="PY57" s="119"/>
      <c r="PZ57" s="119"/>
      <c r="QA57" s="119"/>
      <c r="QB57" s="119"/>
      <c r="QC57" s="119"/>
      <c r="QD57" s="119"/>
      <c r="QE57" s="119"/>
      <c r="QF57" s="119"/>
      <c r="QG57" s="119"/>
      <c r="QH57" s="119"/>
      <c r="QI57" s="119"/>
      <c r="QJ57" s="119"/>
      <c r="QK57" s="119"/>
      <c r="QL57" s="119"/>
      <c r="QM57" s="119"/>
      <c r="QN57" s="119"/>
      <c r="QO57" s="119"/>
      <c r="QP57" s="119"/>
      <c r="QQ57" s="119"/>
      <c r="QR57" s="119"/>
      <c r="QS57" s="119"/>
      <c r="QT57" s="119"/>
      <c r="QU57" s="119"/>
      <c r="QV57" s="119"/>
      <c r="QW57" s="119"/>
      <c r="QX57" s="119"/>
      <c r="QY57" s="119"/>
      <c r="QZ57" s="119"/>
      <c r="RA57" s="119"/>
      <c r="RB57" s="119"/>
      <c r="RC57" s="119"/>
      <c r="RD57" s="119"/>
      <c r="RE57" s="119"/>
      <c r="RF57" s="119"/>
      <c r="RG57" s="119"/>
      <c r="RH57" s="119"/>
      <c r="RI57" s="119"/>
      <c r="RJ57" s="119"/>
      <c r="RK57" s="119"/>
    </row>
    <row r="58" spans="1:479" ht="12.75">
      <c r="A58" s="107" t="s">
        <v>5369</v>
      </c>
      <c r="B58" s="94" t="s">
        <v>5605</v>
      </c>
      <c r="C58" s="99" t="s">
        <v>3492</v>
      </c>
      <c r="D58" s="99" t="s">
        <v>4378</v>
      </c>
      <c r="E58" s="33" t="s">
        <v>5372</v>
      </c>
      <c r="F58" s="107"/>
      <c r="G58" s="104" t="s">
        <v>5606</v>
      </c>
      <c r="H58" s="138">
        <v>4000</v>
      </c>
      <c r="I58" s="103">
        <v>1500</v>
      </c>
      <c r="J58" s="107"/>
      <c r="K58" s="107"/>
      <c r="L58" s="277">
        <v>45108</v>
      </c>
      <c r="M58" s="879" t="s">
        <v>5607</v>
      </c>
      <c r="N58" s="92" t="s">
        <v>30</v>
      </c>
      <c r="O58" s="107" t="s">
        <v>5608</v>
      </c>
      <c r="P58" s="107" t="s">
        <v>369</v>
      </c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  <c r="DV58" s="119"/>
      <c r="DW58" s="119"/>
      <c r="DX58" s="119"/>
      <c r="DY58" s="119"/>
      <c r="DZ58" s="119"/>
      <c r="EA58" s="119"/>
      <c r="EB58" s="119"/>
      <c r="EC58" s="119"/>
      <c r="ED58" s="119"/>
      <c r="EE58" s="119"/>
      <c r="EF58" s="119"/>
      <c r="EG58" s="119"/>
      <c r="EH58" s="119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19"/>
      <c r="EU58" s="119"/>
      <c r="EV58" s="119"/>
      <c r="EW58" s="119"/>
      <c r="EX58" s="119"/>
      <c r="EY58" s="119"/>
      <c r="EZ58" s="119"/>
      <c r="FA58" s="119"/>
      <c r="FB58" s="119"/>
      <c r="FC58" s="119"/>
      <c r="FD58" s="119"/>
      <c r="FE58" s="119"/>
      <c r="FF58" s="119"/>
      <c r="FG58" s="119"/>
      <c r="FH58" s="119"/>
      <c r="FI58" s="119"/>
      <c r="FJ58" s="119"/>
      <c r="FK58" s="119"/>
      <c r="FL58" s="119"/>
      <c r="FM58" s="119"/>
      <c r="FN58" s="119"/>
      <c r="FO58" s="119"/>
      <c r="FP58" s="119"/>
      <c r="FQ58" s="119"/>
      <c r="FR58" s="119"/>
      <c r="FS58" s="119"/>
      <c r="FT58" s="119"/>
      <c r="FU58" s="119"/>
      <c r="FV58" s="119"/>
      <c r="FW58" s="119"/>
      <c r="FX58" s="119"/>
      <c r="FY58" s="119"/>
      <c r="FZ58" s="119"/>
      <c r="GA58" s="119"/>
      <c r="GB58" s="119"/>
      <c r="GC58" s="119"/>
      <c r="GD58" s="119"/>
      <c r="GE58" s="119"/>
      <c r="GF58" s="119"/>
      <c r="GG58" s="119"/>
      <c r="GH58" s="119"/>
      <c r="GI58" s="119"/>
      <c r="GJ58" s="119"/>
      <c r="GK58" s="119"/>
      <c r="GL58" s="119"/>
      <c r="GM58" s="119"/>
      <c r="GN58" s="119"/>
      <c r="GO58" s="119"/>
      <c r="GP58" s="119"/>
      <c r="GQ58" s="119"/>
      <c r="GR58" s="119"/>
      <c r="GS58" s="119"/>
      <c r="GT58" s="119"/>
      <c r="GU58" s="119"/>
      <c r="GV58" s="119"/>
      <c r="GW58" s="119"/>
      <c r="GX58" s="119"/>
      <c r="GY58" s="119"/>
      <c r="GZ58" s="119"/>
      <c r="HA58" s="119"/>
      <c r="HB58" s="119"/>
      <c r="HC58" s="119"/>
      <c r="HD58" s="119"/>
      <c r="HE58" s="119"/>
      <c r="HF58" s="119"/>
      <c r="HG58" s="119"/>
      <c r="HH58" s="119"/>
      <c r="HI58" s="119"/>
      <c r="HJ58" s="119"/>
      <c r="HK58" s="119"/>
      <c r="HL58" s="119"/>
      <c r="HM58" s="119"/>
      <c r="HN58" s="119"/>
      <c r="HO58" s="119"/>
      <c r="HP58" s="119"/>
      <c r="HQ58" s="119"/>
      <c r="HR58" s="119"/>
      <c r="HS58" s="119"/>
      <c r="HT58" s="119"/>
      <c r="HU58" s="119"/>
      <c r="HV58" s="119"/>
      <c r="HW58" s="119"/>
      <c r="HX58" s="119"/>
      <c r="HY58" s="119"/>
      <c r="HZ58" s="119"/>
      <c r="IA58" s="119"/>
      <c r="IB58" s="119"/>
      <c r="IC58" s="119"/>
      <c r="ID58" s="119"/>
      <c r="IE58" s="119"/>
      <c r="IF58" s="119"/>
      <c r="IG58" s="119"/>
      <c r="IH58" s="119"/>
      <c r="II58" s="119"/>
      <c r="IJ58" s="119"/>
      <c r="IK58" s="119"/>
      <c r="IL58" s="119"/>
      <c r="IM58" s="119"/>
      <c r="IN58" s="119"/>
      <c r="IO58" s="119"/>
      <c r="IP58" s="119"/>
      <c r="IQ58" s="119"/>
      <c r="IR58" s="119"/>
      <c r="IS58" s="119"/>
      <c r="IT58" s="119"/>
      <c r="IU58" s="119"/>
      <c r="IV58" s="119"/>
      <c r="IW58" s="119"/>
      <c r="IX58" s="119"/>
      <c r="IY58" s="119"/>
      <c r="IZ58" s="119"/>
      <c r="JA58" s="119"/>
      <c r="JB58" s="119"/>
      <c r="JC58" s="119"/>
      <c r="JD58" s="119"/>
      <c r="JE58" s="119"/>
      <c r="JF58" s="119"/>
      <c r="JG58" s="119"/>
      <c r="JH58" s="119"/>
      <c r="JI58" s="119"/>
      <c r="JJ58" s="119"/>
      <c r="JK58" s="119"/>
      <c r="JL58" s="119"/>
      <c r="JM58" s="119"/>
      <c r="JN58" s="119"/>
      <c r="JO58" s="119"/>
      <c r="JP58" s="119"/>
      <c r="JQ58" s="119"/>
      <c r="JR58" s="119"/>
      <c r="JS58" s="119"/>
      <c r="JT58" s="119"/>
      <c r="JU58" s="119"/>
      <c r="JV58" s="119"/>
      <c r="JW58" s="119"/>
      <c r="JX58" s="119"/>
      <c r="JY58" s="119"/>
      <c r="JZ58" s="119"/>
      <c r="KA58" s="119"/>
      <c r="KB58" s="119"/>
      <c r="KC58" s="119"/>
      <c r="KD58" s="119"/>
      <c r="KE58" s="119"/>
      <c r="KF58" s="119"/>
      <c r="KG58" s="119"/>
      <c r="KH58" s="119"/>
      <c r="KI58" s="119"/>
      <c r="KJ58" s="119"/>
      <c r="KK58" s="119"/>
      <c r="KL58" s="119"/>
      <c r="KM58" s="119"/>
      <c r="KN58" s="119"/>
      <c r="KO58" s="119"/>
      <c r="KP58" s="119"/>
      <c r="KQ58" s="119"/>
      <c r="KR58" s="119"/>
      <c r="KS58" s="119"/>
      <c r="KT58" s="119"/>
      <c r="KU58" s="119"/>
      <c r="KV58" s="119"/>
      <c r="KW58" s="119"/>
      <c r="KX58" s="119"/>
      <c r="KY58" s="119"/>
      <c r="KZ58" s="119"/>
      <c r="LA58" s="119"/>
      <c r="LB58" s="119"/>
      <c r="LC58" s="119"/>
      <c r="LD58" s="119"/>
      <c r="LE58" s="119"/>
      <c r="LF58" s="119"/>
      <c r="LG58" s="119"/>
      <c r="LH58" s="119"/>
      <c r="LI58" s="119"/>
      <c r="LJ58" s="119"/>
      <c r="LK58" s="119"/>
      <c r="LL58" s="119"/>
      <c r="LM58" s="119"/>
      <c r="LN58" s="119"/>
      <c r="LO58" s="119"/>
      <c r="LP58" s="119"/>
      <c r="LQ58" s="119"/>
      <c r="LR58" s="119"/>
      <c r="LS58" s="119"/>
      <c r="LT58" s="119"/>
      <c r="LU58" s="119"/>
      <c r="LV58" s="119"/>
      <c r="LW58" s="119"/>
      <c r="LX58" s="119"/>
      <c r="LY58" s="119"/>
      <c r="LZ58" s="119"/>
      <c r="MA58" s="119"/>
      <c r="MB58" s="119"/>
      <c r="MC58" s="119"/>
      <c r="MD58" s="119"/>
      <c r="ME58" s="119"/>
      <c r="MF58" s="119"/>
      <c r="MG58" s="119"/>
      <c r="MH58" s="119"/>
      <c r="MI58" s="119"/>
      <c r="MJ58" s="119"/>
      <c r="MK58" s="119"/>
      <c r="ML58" s="119"/>
      <c r="MM58" s="119"/>
      <c r="MN58" s="119"/>
      <c r="MO58" s="119"/>
      <c r="MP58" s="119"/>
      <c r="MQ58" s="119"/>
      <c r="MR58" s="119"/>
      <c r="MS58" s="119"/>
      <c r="MT58" s="119"/>
      <c r="MU58" s="119"/>
      <c r="MV58" s="119"/>
      <c r="MW58" s="119"/>
      <c r="MX58" s="119"/>
      <c r="MY58" s="119"/>
      <c r="MZ58" s="119"/>
      <c r="NA58" s="119"/>
      <c r="NB58" s="119"/>
      <c r="NC58" s="119"/>
      <c r="ND58" s="119"/>
      <c r="NE58" s="119"/>
      <c r="NF58" s="119"/>
      <c r="NG58" s="119"/>
      <c r="NH58" s="119"/>
      <c r="NI58" s="119"/>
      <c r="NJ58" s="119"/>
      <c r="NK58" s="119"/>
      <c r="NL58" s="119"/>
      <c r="NM58" s="119"/>
      <c r="NN58" s="119"/>
      <c r="NO58" s="119"/>
      <c r="NP58" s="119"/>
      <c r="NQ58" s="119"/>
      <c r="NR58" s="119"/>
      <c r="NS58" s="119"/>
      <c r="NT58" s="119"/>
      <c r="NU58" s="119"/>
      <c r="NV58" s="119"/>
      <c r="NW58" s="119"/>
      <c r="NX58" s="119"/>
      <c r="NY58" s="119"/>
      <c r="NZ58" s="119"/>
      <c r="OA58" s="119"/>
      <c r="OB58" s="119"/>
      <c r="OC58" s="119"/>
      <c r="OD58" s="119"/>
      <c r="OE58" s="119"/>
      <c r="OF58" s="119"/>
      <c r="OG58" s="119"/>
      <c r="OH58" s="119"/>
      <c r="OI58" s="119"/>
      <c r="OJ58" s="119"/>
      <c r="OK58" s="119"/>
      <c r="OL58" s="119"/>
      <c r="OM58" s="119"/>
      <c r="ON58" s="119"/>
      <c r="OO58" s="119"/>
      <c r="OP58" s="119"/>
      <c r="OQ58" s="119"/>
      <c r="OR58" s="119"/>
      <c r="OS58" s="119"/>
      <c r="OT58" s="119"/>
      <c r="OU58" s="119"/>
      <c r="OV58" s="119"/>
      <c r="OW58" s="119"/>
      <c r="OX58" s="119"/>
      <c r="OY58" s="119"/>
      <c r="OZ58" s="119"/>
      <c r="PA58" s="119"/>
      <c r="PB58" s="119"/>
      <c r="PC58" s="119"/>
      <c r="PD58" s="119"/>
      <c r="PE58" s="119"/>
      <c r="PF58" s="119"/>
      <c r="PG58" s="119"/>
      <c r="PH58" s="119"/>
      <c r="PI58" s="119"/>
      <c r="PJ58" s="119"/>
      <c r="PK58" s="119"/>
      <c r="PL58" s="119"/>
      <c r="PM58" s="119"/>
      <c r="PN58" s="119"/>
      <c r="PO58" s="119"/>
      <c r="PP58" s="119"/>
      <c r="PQ58" s="119"/>
      <c r="PR58" s="119"/>
      <c r="PS58" s="119"/>
      <c r="PT58" s="119"/>
      <c r="PU58" s="119"/>
      <c r="PV58" s="119"/>
      <c r="PW58" s="119"/>
      <c r="PX58" s="119"/>
      <c r="PY58" s="119"/>
      <c r="PZ58" s="119"/>
      <c r="QA58" s="119"/>
      <c r="QB58" s="119"/>
      <c r="QC58" s="119"/>
      <c r="QD58" s="119"/>
      <c r="QE58" s="119"/>
      <c r="QF58" s="119"/>
      <c r="QG58" s="119"/>
      <c r="QH58" s="119"/>
      <c r="QI58" s="119"/>
      <c r="QJ58" s="119"/>
      <c r="QK58" s="119"/>
      <c r="QL58" s="119"/>
      <c r="QM58" s="119"/>
      <c r="QN58" s="119"/>
      <c r="QO58" s="119"/>
      <c r="QP58" s="119"/>
      <c r="QQ58" s="119"/>
      <c r="QR58" s="119"/>
      <c r="QS58" s="119"/>
      <c r="QT58" s="119"/>
      <c r="QU58" s="119"/>
      <c r="QV58" s="119"/>
      <c r="QW58" s="119"/>
      <c r="QX58" s="119"/>
      <c r="QY58" s="119"/>
      <c r="QZ58" s="119"/>
      <c r="RA58" s="119"/>
      <c r="RB58" s="119"/>
      <c r="RC58" s="119"/>
      <c r="RD58" s="119"/>
      <c r="RE58" s="119"/>
      <c r="RF58" s="119"/>
      <c r="RG58" s="119"/>
      <c r="RH58" s="119"/>
      <c r="RI58" s="119"/>
      <c r="RJ58" s="119"/>
      <c r="RK58" s="119"/>
    </row>
    <row r="59" spans="1:479" ht="12.75">
      <c r="A59" s="107" t="s">
        <v>5369</v>
      </c>
      <c r="B59" s="94" t="s">
        <v>5609</v>
      </c>
      <c r="C59" s="99" t="s">
        <v>2108</v>
      </c>
      <c r="D59" s="99" t="s">
        <v>3223</v>
      </c>
      <c r="E59" s="33" t="s">
        <v>5372</v>
      </c>
      <c r="F59" s="107"/>
      <c r="G59" s="96" t="s">
        <v>5610</v>
      </c>
      <c r="H59" s="138">
        <v>4000</v>
      </c>
      <c r="I59" s="103">
        <v>2500</v>
      </c>
      <c r="J59" s="107"/>
      <c r="K59" s="107"/>
      <c r="L59" s="277">
        <v>45108</v>
      </c>
      <c r="M59" s="879" t="s">
        <v>5611</v>
      </c>
      <c r="N59" s="92" t="s">
        <v>30</v>
      </c>
      <c r="O59" s="107" t="s">
        <v>5612</v>
      </c>
      <c r="P59" s="107" t="s">
        <v>369</v>
      </c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  <c r="DO59" s="119"/>
      <c r="DP59" s="119"/>
      <c r="DQ59" s="119"/>
      <c r="DR59" s="119"/>
      <c r="DS59" s="119"/>
      <c r="DT59" s="119"/>
      <c r="DU59" s="119"/>
      <c r="DV59" s="119"/>
      <c r="DW59" s="119"/>
      <c r="DX59" s="119"/>
      <c r="DY59" s="119"/>
      <c r="DZ59" s="119"/>
      <c r="EA59" s="119"/>
      <c r="EB59" s="119"/>
      <c r="EC59" s="119"/>
      <c r="ED59" s="119"/>
      <c r="EE59" s="119"/>
      <c r="EF59" s="119"/>
      <c r="EG59" s="119"/>
      <c r="EH59" s="119"/>
      <c r="EI59" s="119"/>
      <c r="EJ59" s="119"/>
      <c r="EK59" s="119"/>
      <c r="EL59" s="119"/>
      <c r="EM59" s="119"/>
      <c r="EN59" s="119"/>
      <c r="EO59" s="119"/>
      <c r="EP59" s="119"/>
      <c r="EQ59" s="119"/>
      <c r="ER59" s="119"/>
      <c r="ES59" s="119"/>
      <c r="ET59" s="119"/>
      <c r="EU59" s="119"/>
      <c r="EV59" s="119"/>
      <c r="EW59" s="119"/>
      <c r="EX59" s="119"/>
      <c r="EY59" s="119"/>
      <c r="EZ59" s="119"/>
      <c r="FA59" s="119"/>
      <c r="FB59" s="119"/>
      <c r="FC59" s="119"/>
      <c r="FD59" s="119"/>
      <c r="FE59" s="119"/>
      <c r="FF59" s="119"/>
      <c r="FG59" s="119"/>
      <c r="FH59" s="119"/>
      <c r="FI59" s="119"/>
      <c r="FJ59" s="119"/>
      <c r="FK59" s="119"/>
      <c r="FL59" s="119"/>
      <c r="FM59" s="119"/>
      <c r="FN59" s="119"/>
      <c r="FO59" s="119"/>
      <c r="FP59" s="119"/>
      <c r="FQ59" s="119"/>
      <c r="FR59" s="119"/>
      <c r="FS59" s="119"/>
      <c r="FT59" s="119"/>
      <c r="FU59" s="119"/>
      <c r="FV59" s="119"/>
      <c r="FW59" s="119"/>
      <c r="FX59" s="119"/>
      <c r="FY59" s="119"/>
      <c r="FZ59" s="119"/>
      <c r="GA59" s="119"/>
      <c r="GB59" s="119"/>
      <c r="GC59" s="119"/>
      <c r="GD59" s="119"/>
      <c r="GE59" s="119"/>
      <c r="GF59" s="119"/>
      <c r="GG59" s="119"/>
      <c r="GH59" s="119"/>
      <c r="GI59" s="119"/>
      <c r="GJ59" s="119"/>
      <c r="GK59" s="119"/>
      <c r="GL59" s="119"/>
      <c r="GM59" s="119"/>
      <c r="GN59" s="119"/>
      <c r="GO59" s="119"/>
      <c r="GP59" s="119"/>
      <c r="GQ59" s="119"/>
      <c r="GR59" s="119"/>
      <c r="GS59" s="119"/>
      <c r="GT59" s="119"/>
      <c r="GU59" s="119"/>
      <c r="GV59" s="119"/>
      <c r="GW59" s="119"/>
      <c r="GX59" s="119"/>
      <c r="GY59" s="119"/>
      <c r="GZ59" s="119"/>
      <c r="HA59" s="119"/>
      <c r="HB59" s="119"/>
      <c r="HC59" s="119"/>
      <c r="HD59" s="119"/>
      <c r="HE59" s="119"/>
      <c r="HF59" s="119"/>
      <c r="HG59" s="119"/>
      <c r="HH59" s="119"/>
      <c r="HI59" s="119"/>
      <c r="HJ59" s="119"/>
      <c r="HK59" s="119"/>
      <c r="HL59" s="119"/>
      <c r="HM59" s="119"/>
      <c r="HN59" s="119"/>
      <c r="HO59" s="119"/>
      <c r="HP59" s="119"/>
      <c r="HQ59" s="119"/>
      <c r="HR59" s="119"/>
      <c r="HS59" s="119"/>
      <c r="HT59" s="119"/>
      <c r="HU59" s="119"/>
      <c r="HV59" s="119"/>
      <c r="HW59" s="119"/>
      <c r="HX59" s="119"/>
      <c r="HY59" s="119"/>
      <c r="HZ59" s="119"/>
      <c r="IA59" s="119"/>
      <c r="IB59" s="119"/>
      <c r="IC59" s="119"/>
      <c r="ID59" s="119"/>
      <c r="IE59" s="119"/>
      <c r="IF59" s="119"/>
      <c r="IG59" s="119"/>
      <c r="IH59" s="119"/>
      <c r="II59" s="119"/>
      <c r="IJ59" s="119"/>
      <c r="IK59" s="119"/>
      <c r="IL59" s="119"/>
      <c r="IM59" s="119"/>
      <c r="IN59" s="119"/>
      <c r="IO59" s="119"/>
      <c r="IP59" s="119"/>
      <c r="IQ59" s="119"/>
      <c r="IR59" s="119"/>
      <c r="IS59" s="119"/>
      <c r="IT59" s="119"/>
      <c r="IU59" s="119"/>
      <c r="IV59" s="119"/>
      <c r="IW59" s="119"/>
      <c r="IX59" s="119"/>
      <c r="IY59" s="119"/>
      <c r="IZ59" s="119"/>
      <c r="JA59" s="119"/>
      <c r="JB59" s="119"/>
      <c r="JC59" s="119"/>
      <c r="JD59" s="119"/>
      <c r="JE59" s="119"/>
      <c r="JF59" s="119"/>
      <c r="JG59" s="119"/>
      <c r="JH59" s="119"/>
      <c r="JI59" s="119"/>
      <c r="JJ59" s="119"/>
      <c r="JK59" s="119"/>
      <c r="JL59" s="119"/>
      <c r="JM59" s="119"/>
      <c r="JN59" s="119"/>
      <c r="JO59" s="119"/>
      <c r="JP59" s="119"/>
      <c r="JQ59" s="119"/>
      <c r="JR59" s="119"/>
      <c r="JS59" s="119"/>
      <c r="JT59" s="119"/>
      <c r="JU59" s="119"/>
      <c r="JV59" s="119"/>
      <c r="JW59" s="119"/>
      <c r="JX59" s="119"/>
      <c r="JY59" s="119"/>
      <c r="JZ59" s="119"/>
      <c r="KA59" s="119"/>
      <c r="KB59" s="119"/>
      <c r="KC59" s="119"/>
      <c r="KD59" s="119"/>
      <c r="KE59" s="119"/>
      <c r="KF59" s="119"/>
      <c r="KG59" s="119"/>
      <c r="KH59" s="119"/>
      <c r="KI59" s="119"/>
      <c r="KJ59" s="119"/>
      <c r="KK59" s="119"/>
      <c r="KL59" s="119"/>
      <c r="KM59" s="119"/>
      <c r="KN59" s="119"/>
      <c r="KO59" s="119"/>
      <c r="KP59" s="119"/>
      <c r="KQ59" s="119"/>
      <c r="KR59" s="119"/>
      <c r="KS59" s="119"/>
      <c r="KT59" s="119"/>
      <c r="KU59" s="119"/>
      <c r="KV59" s="119"/>
      <c r="KW59" s="119"/>
      <c r="KX59" s="119"/>
      <c r="KY59" s="119"/>
      <c r="KZ59" s="119"/>
      <c r="LA59" s="119"/>
      <c r="LB59" s="119"/>
      <c r="LC59" s="119"/>
      <c r="LD59" s="119"/>
      <c r="LE59" s="119"/>
      <c r="LF59" s="119"/>
      <c r="LG59" s="119"/>
      <c r="LH59" s="119"/>
      <c r="LI59" s="119"/>
      <c r="LJ59" s="119"/>
      <c r="LK59" s="119"/>
      <c r="LL59" s="119"/>
      <c r="LM59" s="119"/>
      <c r="LN59" s="119"/>
      <c r="LO59" s="119"/>
      <c r="LP59" s="119"/>
      <c r="LQ59" s="119"/>
      <c r="LR59" s="119"/>
      <c r="LS59" s="119"/>
      <c r="LT59" s="119"/>
      <c r="LU59" s="119"/>
      <c r="LV59" s="119"/>
      <c r="LW59" s="119"/>
      <c r="LX59" s="119"/>
      <c r="LY59" s="119"/>
      <c r="LZ59" s="119"/>
      <c r="MA59" s="119"/>
      <c r="MB59" s="119"/>
      <c r="MC59" s="119"/>
      <c r="MD59" s="119"/>
      <c r="ME59" s="119"/>
      <c r="MF59" s="119"/>
      <c r="MG59" s="119"/>
      <c r="MH59" s="119"/>
      <c r="MI59" s="119"/>
      <c r="MJ59" s="119"/>
      <c r="MK59" s="119"/>
      <c r="ML59" s="119"/>
      <c r="MM59" s="119"/>
      <c r="MN59" s="119"/>
      <c r="MO59" s="119"/>
      <c r="MP59" s="119"/>
      <c r="MQ59" s="119"/>
      <c r="MR59" s="119"/>
      <c r="MS59" s="119"/>
      <c r="MT59" s="119"/>
      <c r="MU59" s="119"/>
      <c r="MV59" s="119"/>
      <c r="MW59" s="119"/>
      <c r="MX59" s="119"/>
      <c r="MY59" s="119"/>
      <c r="MZ59" s="119"/>
      <c r="NA59" s="119"/>
      <c r="NB59" s="119"/>
      <c r="NC59" s="119"/>
      <c r="ND59" s="119"/>
      <c r="NE59" s="119"/>
      <c r="NF59" s="119"/>
      <c r="NG59" s="119"/>
      <c r="NH59" s="119"/>
      <c r="NI59" s="119"/>
      <c r="NJ59" s="119"/>
      <c r="NK59" s="119"/>
      <c r="NL59" s="119"/>
      <c r="NM59" s="119"/>
      <c r="NN59" s="119"/>
      <c r="NO59" s="119"/>
      <c r="NP59" s="119"/>
      <c r="NQ59" s="119"/>
      <c r="NR59" s="119"/>
      <c r="NS59" s="119"/>
      <c r="NT59" s="119"/>
      <c r="NU59" s="119"/>
      <c r="NV59" s="119"/>
      <c r="NW59" s="119"/>
      <c r="NX59" s="119"/>
      <c r="NY59" s="119"/>
      <c r="NZ59" s="119"/>
      <c r="OA59" s="119"/>
      <c r="OB59" s="119"/>
      <c r="OC59" s="119"/>
      <c r="OD59" s="119"/>
      <c r="OE59" s="119"/>
      <c r="OF59" s="119"/>
      <c r="OG59" s="119"/>
      <c r="OH59" s="119"/>
      <c r="OI59" s="119"/>
      <c r="OJ59" s="119"/>
      <c r="OK59" s="119"/>
      <c r="OL59" s="119"/>
      <c r="OM59" s="119"/>
      <c r="ON59" s="119"/>
      <c r="OO59" s="119"/>
      <c r="OP59" s="119"/>
      <c r="OQ59" s="119"/>
      <c r="OR59" s="119"/>
      <c r="OS59" s="119"/>
      <c r="OT59" s="119"/>
      <c r="OU59" s="119"/>
      <c r="OV59" s="119"/>
      <c r="OW59" s="119"/>
      <c r="OX59" s="119"/>
      <c r="OY59" s="119"/>
      <c r="OZ59" s="119"/>
      <c r="PA59" s="119"/>
      <c r="PB59" s="119"/>
      <c r="PC59" s="119"/>
      <c r="PD59" s="119"/>
      <c r="PE59" s="119"/>
      <c r="PF59" s="119"/>
      <c r="PG59" s="119"/>
      <c r="PH59" s="119"/>
      <c r="PI59" s="119"/>
      <c r="PJ59" s="119"/>
      <c r="PK59" s="119"/>
      <c r="PL59" s="119"/>
      <c r="PM59" s="119"/>
      <c r="PN59" s="119"/>
      <c r="PO59" s="119"/>
      <c r="PP59" s="119"/>
      <c r="PQ59" s="119"/>
      <c r="PR59" s="119"/>
      <c r="PS59" s="119"/>
      <c r="PT59" s="119"/>
      <c r="PU59" s="119"/>
      <c r="PV59" s="119"/>
      <c r="PW59" s="119"/>
      <c r="PX59" s="119"/>
      <c r="PY59" s="119"/>
      <c r="PZ59" s="119"/>
      <c r="QA59" s="119"/>
      <c r="QB59" s="119"/>
      <c r="QC59" s="119"/>
      <c r="QD59" s="119"/>
      <c r="QE59" s="119"/>
      <c r="QF59" s="119"/>
      <c r="QG59" s="119"/>
      <c r="QH59" s="119"/>
      <c r="QI59" s="119"/>
      <c r="QJ59" s="119"/>
      <c r="QK59" s="119"/>
      <c r="QL59" s="119"/>
      <c r="QM59" s="119"/>
      <c r="QN59" s="119"/>
      <c r="QO59" s="119"/>
      <c r="QP59" s="119"/>
      <c r="QQ59" s="119"/>
      <c r="QR59" s="119"/>
      <c r="QS59" s="119"/>
      <c r="QT59" s="119"/>
      <c r="QU59" s="119"/>
      <c r="QV59" s="119"/>
      <c r="QW59" s="119"/>
      <c r="QX59" s="119"/>
      <c r="QY59" s="119"/>
      <c r="QZ59" s="119"/>
      <c r="RA59" s="119"/>
      <c r="RB59" s="119"/>
      <c r="RC59" s="119"/>
      <c r="RD59" s="119"/>
      <c r="RE59" s="119"/>
      <c r="RF59" s="119"/>
      <c r="RG59" s="119"/>
      <c r="RH59" s="119"/>
      <c r="RI59" s="119"/>
      <c r="RJ59" s="119"/>
      <c r="RK59" s="119"/>
    </row>
    <row r="60" spans="1:479" ht="12.75">
      <c r="A60" s="107" t="s">
        <v>5369</v>
      </c>
      <c r="B60" s="94" t="s">
        <v>5613</v>
      </c>
      <c r="C60" s="99" t="s">
        <v>2108</v>
      </c>
      <c r="D60" s="99" t="s">
        <v>3223</v>
      </c>
      <c r="E60" s="33" t="s">
        <v>5372</v>
      </c>
      <c r="F60" s="107"/>
      <c r="G60" s="104" t="s">
        <v>5614</v>
      </c>
      <c r="H60" s="138">
        <v>4000</v>
      </c>
      <c r="I60" s="103">
        <v>2500</v>
      </c>
      <c r="J60" s="107"/>
      <c r="K60" s="107"/>
      <c r="L60" s="277">
        <v>45108</v>
      </c>
      <c r="M60" s="879" t="s">
        <v>5615</v>
      </c>
      <c r="N60" s="92" t="s">
        <v>30</v>
      </c>
      <c r="O60" s="107" t="s">
        <v>5616</v>
      </c>
      <c r="P60" s="107" t="s">
        <v>369</v>
      </c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/>
      <c r="EA60" s="119"/>
      <c r="EB60" s="119"/>
      <c r="EC60" s="119"/>
      <c r="ED60" s="119"/>
      <c r="EE60" s="119"/>
      <c r="EF60" s="119"/>
      <c r="EG60" s="119"/>
      <c r="EH60" s="119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19"/>
      <c r="EY60" s="119"/>
      <c r="EZ60" s="119"/>
      <c r="FA60" s="119"/>
      <c r="FB60" s="119"/>
      <c r="FC60" s="119"/>
      <c r="FD60" s="119"/>
      <c r="FE60" s="119"/>
      <c r="FF60" s="119"/>
      <c r="FG60" s="119"/>
      <c r="FH60" s="119"/>
      <c r="FI60" s="119"/>
      <c r="FJ60" s="119"/>
      <c r="FK60" s="119"/>
      <c r="FL60" s="119"/>
      <c r="FM60" s="119"/>
      <c r="FN60" s="119"/>
      <c r="FO60" s="119"/>
      <c r="FP60" s="119"/>
      <c r="FQ60" s="119"/>
      <c r="FR60" s="119"/>
      <c r="FS60" s="119"/>
      <c r="FT60" s="119"/>
      <c r="FU60" s="119"/>
      <c r="FV60" s="119"/>
      <c r="FW60" s="119"/>
      <c r="FX60" s="119"/>
      <c r="FY60" s="119"/>
      <c r="FZ60" s="119"/>
      <c r="GA60" s="119"/>
      <c r="GB60" s="119"/>
      <c r="GC60" s="119"/>
      <c r="GD60" s="119"/>
      <c r="GE60" s="119"/>
      <c r="GF60" s="119"/>
      <c r="GG60" s="119"/>
      <c r="GH60" s="119"/>
      <c r="GI60" s="119"/>
      <c r="GJ60" s="119"/>
      <c r="GK60" s="119"/>
      <c r="GL60" s="119"/>
      <c r="GM60" s="119"/>
      <c r="GN60" s="119"/>
      <c r="GO60" s="119"/>
      <c r="GP60" s="119"/>
      <c r="GQ60" s="119"/>
      <c r="GR60" s="119"/>
      <c r="GS60" s="119"/>
      <c r="GT60" s="119"/>
      <c r="GU60" s="119"/>
      <c r="GV60" s="119"/>
      <c r="GW60" s="119"/>
      <c r="GX60" s="119"/>
      <c r="GY60" s="119"/>
      <c r="GZ60" s="119"/>
      <c r="HA60" s="119"/>
      <c r="HB60" s="119"/>
      <c r="HC60" s="119"/>
      <c r="HD60" s="119"/>
      <c r="HE60" s="119"/>
      <c r="HF60" s="119"/>
      <c r="HG60" s="119"/>
      <c r="HH60" s="119"/>
      <c r="HI60" s="119"/>
      <c r="HJ60" s="119"/>
      <c r="HK60" s="119"/>
      <c r="HL60" s="119"/>
      <c r="HM60" s="119"/>
      <c r="HN60" s="119"/>
      <c r="HO60" s="119"/>
      <c r="HP60" s="119"/>
      <c r="HQ60" s="119"/>
      <c r="HR60" s="119"/>
      <c r="HS60" s="119"/>
      <c r="HT60" s="119"/>
      <c r="HU60" s="119"/>
      <c r="HV60" s="119"/>
      <c r="HW60" s="119"/>
      <c r="HX60" s="119"/>
      <c r="HY60" s="119"/>
      <c r="HZ60" s="119"/>
      <c r="IA60" s="119"/>
      <c r="IB60" s="119"/>
      <c r="IC60" s="119"/>
      <c r="ID60" s="119"/>
      <c r="IE60" s="119"/>
      <c r="IF60" s="119"/>
      <c r="IG60" s="119"/>
      <c r="IH60" s="119"/>
      <c r="II60" s="119"/>
      <c r="IJ60" s="119"/>
      <c r="IK60" s="119"/>
      <c r="IL60" s="119"/>
      <c r="IM60" s="119"/>
      <c r="IN60" s="119"/>
      <c r="IO60" s="119"/>
      <c r="IP60" s="119"/>
      <c r="IQ60" s="119"/>
      <c r="IR60" s="119"/>
      <c r="IS60" s="119"/>
      <c r="IT60" s="119"/>
      <c r="IU60" s="119"/>
      <c r="IV60" s="119"/>
      <c r="IW60" s="119"/>
      <c r="IX60" s="119"/>
      <c r="IY60" s="119"/>
      <c r="IZ60" s="119"/>
      <c r="JA60" s="119"/>
      <c r="JB60" s="119"/>
      <c r="JC60" s="119"/>
      <c r="JD60" s="119"/>
      <c r="JE60" s="119"/>
      <c r="JF60" s="119"/>
      <c r="JG60" s="119"/>
      <c r="JH60" s="119"/>
      <c r="JI60" s="119"/>
      <c r="JJ60" s="119"/>
      <c r="JK60" s="119"/>
      <c r="JL60" s="119"/>
      <c r="JM60" s="119"/>
      <c r="JN60" s="119"/>
      <c r="JO60" s="119"/>
      <c r="JP60" s="119"/>
      <c r="JQ60" s="119"/>
      <c r="JR60" s="119"/>
      <c r="JS60" s="119"/>
      <c r="JT60" s="119"/>
      <c r="JU60" s="119"/>
      <c r="JV60" s="119"/>
      <c r="JW60" s="119"/>
      <c r="JX60" s="119"/>
      <c r="JY60" s="119"/>
      <c r="JZ60" s="119"/>
      <c r="KA60" s="119"/>
      <c r="KB60" s="119"/>
      <c r="KC60" s="119"/>
      <c r="KD60" s="119"/>
      <c r="KE60" s="119"/>
      <c r="KF60" s="119"/>
      <c r="KG60" s="119"/>
      <c r="KH60" s="119"/>
      <c r="KI60" s="119"/>
      <c r="KJ60" s="119"/>
      <c r="KK60" s="119"/>
      <c r="KL60" s="119"/>
      <c r="KM60" s="119"/>
      <c r="KN60" s="119"/>
      <c r="KO60" s="119"/>
      <c r="KP60" s="119"/>
      <c r="KQ60" s="119"/>
      <c r="KR60" s="119"/>
      <c r="KS60" s="119"/>
      <c r="KT60" s="119"/>
      <c r="KU60" s="119"/>
      <c r="KV60" s="119"/>
      <c r="KW60" s="119"/>
      <c r="KX60" s="119"/>
      <c r="KY60" s="119"/>
      <c r="KZ60" s="119"/>
      <c r="LA60" s="119"/>
      <c r="LB60" s="119"/>
      <c r="LC60" s="119"/>
      <c r="LD60" s="119"/>
      <c r="LE60" s="119"/>
      <c r="LF60" s="119"/>
      <c r="LG60" s="119"/>
      <c r="LH60" s="119"/>
      <c r="LI60" s="119"/>
      <c r="LJ60" s="119"/>
      <c r="LK60" s="119"/>
      <c r="LL60" s="119"/>
      <c r="LM60" s="119"/>
      <c r="LN60" s="119"/>
      <c r="LO60" s="119"/>
      <c r="LP60" s="119"/>
      <c r="LQ60" s="119"/>
      <c r="LR60" s="119"/>
      <c r="LS60" s="119"/>
      <c r="LT60" s="119"/>
      <c r="LU60" s="119"/>
      <c r="LV60" s="119"/>
      <c r="LW60" s="119"/>
      <c r="LX60" s="119"/>
      <c r="LY60" s="119"/>
      <c r="LZ60" s="119"/>
      <c r="MA60" s="119"/>
      <c r="MB60" s="119"/>
      <c r="MC60" s="119"/>
      <c r="MD60" s="119"/>
      <c r="ME60" s="119"/>
      <c r="MF60" s="119"/>
      <c r="MG60" s="119"/>
      <c r="MH60" s="119"/>
      <c r="MI60" s="119"/>
      <c r="MJ60" s="119"/>
      <c r="MK60" s="119"/>
      <c r="ML60" s="119"/>
      <c r="MM60" s="119"/>
      <c r="MN60" s="119"/>
      <c r="MO60" s="119"/>
      <c r="MP60" s="119"/>
      <c r="MQ60" s="119"/>
      <c r="MR60" s="119"/>
      <c r="MS60" s="119"/>
      <c r="MT60" s="119"/>
      <c r="MU60" s="119"/>
      <c r="MV60" s="119"/>
      <c r="MW60" s="119"/>
      <c r="MX60" s="119"/>
      <c r="MY60" s="119"/>
      <c r="MZ60" s="119"/>
      <c r="NA60" s="119"/>
      <c r="NB60" s="119"/>
      <c r="NC60" s="119"/>
      <c r="ND60" s="119"/>
      <c r="NE60" s="119"/>
      <c r="NF60" s="119"/>
      <c r="NG60" s="119"/>
      <c r="NH60" s="119"/>
      <c r="NI60" s="119"/>
      <c r="NJ60" s="119"/>
      <c r="NK60" s="119"/>
      <c r="NL60" s="119"/>
      <c r="NM60" s="119"/>
      <c r="NN60" s="119"/>
      <c r="NO60" s="119"/>
      <c r="NP60" s="119"/>
      <c r="NQ60" s="119"/>
      <c r="NR60" s="119"/>
      <c r="NS60" s="119"/>
      <c r="NT60" s="119"/>
      <c r="NU60" s="119"/>
      <c r="NV60" s="119"/>
      <c r="NW60" s="119"/>
      <c r="NX60" s="119"/>
      <c r="NY60" s="119"/>
      <c r="NZ60" s="119"/>
      <c r="OA60" s="119"/>
      <c r="OB60" s="119"/>
      <c r="OC60" s="119"/>
      <c r="OD60" s="119"/>
      <c r="OE60" s="119"/>
      <c r="OF60" s="119"/>
      <c r="OG60" s="119"/>
      <c r="OH60" s="119"/>
      <c r="OI60" s="119"/>
      <c r="OJ60" s="119"/>
      <c r="OK60" s="119"/>
      <c r="OL60" s="119"/>
      <c r="OM60" s="119"/>
      <c r="ON60" s="119"/>
      <c r="OO60" s="119"/>
      <c r="OP60" s="119"/>
      <c r="OQ60" s="119"/>
      <c r="OR60" s="119"/>
      <c r="OS60" s="119"/>
      <c r="OT60" s="119"/>
      <c r="OU60" s="119"/>
      <c r="OV60" s="119"/>
      <c r="OW60" s="119"/>
      <c r="OX60" s="119"/>
      <c r="OY60" s="119"/>
      <c r="OZ60" s="119"/>
      <c r="PA60" s="119"/>
      <c r="PB60" s="119"/>
      <c r="PC60" s="119"/>
      <c r="PD60" s="119"/>
      <c r="PE60" s="119"/>
      <c r="PF60" s="119"/>
      <c r="PG60" s="119"/>
      <c r="PH60" s="119"/>
      <c r="PI60" s="119"/>
      <c r="PJ60" s="119"/>
      <c r="PK60" s="119"/>
      <c r="PL60" s="119"/>
      <c r="PM60" s="119"/>
      <c r="PN60" s="119"/>
      <c r="PO60" s="119"/>
      <c r="PP60" s="119"/>
      <c r="PQ60" s="119"/>
      <c r="PR60" s="119"/>
      <c r="PS60" s="119"/>
      <c r="PT60" s="119"/>
      <c r="PU60" s="119"/>
      <c r="PV60" s="119"/>
      <c r="PW60" s="119"/>
      <c r="PX60" s="119"/>
      <c r="PY60" s="119"/>
      <c r="PZ60" s="119"/>
      <c r="QA60" s="119"/>
      <c r="QB60" s="119"/>
      <c r="QC60" s="119"/>
      <c r="QD60" s="119"/>
      <c r="QE60" s="119"/>
      <c r="QF60" s="119"/>
      <c r="QG60" s="119"/>
      <c r="QH60" s="119"/>
      <c r="QI60" s="119"/>
      <c r="QJ60" s="119"/>
      <c r="QK60" s="119"/>
      <c r="QL60" s="119"/>
      <c r="QM60" s="119"/>
      <c r="QN60" s="119"/>
      <c r="QO60" s="119"/>
      <c r="QP60" s="119"/>
      <c r="QQ60" s="119"/>
      <c r="QR60" s="119"/>
      <c r="QS60" s="119"/>
      <c r="QT60" s="119"/>
      <c r="QU60" s="119"/>
      <c r="QV60" s="119"/>
      <c r="QW60" s="119"/>
      <c r="QX60" s="119"/>
      <c r="QY60" s="119"/>
      <c r="QZ60" s="119"/>
      <c r="RA60" s="119"/>
      <c r="RB60" s="119"/>
      <c r="RC60" s="119"/>
      <c r="RD60" s="119"/>
      <c r="RE60" s="119"/>
      <c r="RF60" s="119"/>
      <c r="RG60" s="119"/>
      <c r="RH60" s="119"/>
      <c r="RI60" s="119"/>
      <c r="RJ60" s="119"/>
      <c r="RK60" s="119"/>
    </row>
    <row r="61" spans="1:479" ht="12.75">
      <c r="A61" s="107" t="s">
        <v>5617</v>
      </c>
      <c r="B61" s="559" t="s">
        <v>5618</v>
      </c>
      <c r="C61" s="99" t="s">
        <v>5371</v>
      </c>
      <c r="D61" s="95" t="s">
        <v>3223</v>
      </c>
      <c r="E61" s="33" t="s">
        <v>5372</v>
      </c>
      <c r="F61" s="107"/>
      <c r="G61" s="104" t="s">
        <v>5619</v>
      </c>
      <c r="H61" s="138">
        <v>4000</v>
      </c>
      <c r="I61" s="103">
        <v>1000</v>
      </c>
      <c r="J61" s="107"/>
      <c r="K61" s="107"/>
      <c r="L61" s="277">
        <v>45108</v>
      </c>
      <c r="M61" s="879" t="s">
        <v>5620</v>
      </c>
      <c r="N61" s="92" t="s">
        <v>30</v>
      </c>
      <c r="O61" s="107" t="s">
        <v>351</v>
      </c>
      <c r="P61" s="107" t="s">
        <v>813</v>
      </c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  <c r="DS61" s="119"/>
      <c r="DT61" s="119"/>
      <c r="DU61" s="119"/>
      <c r="DV61" s="119"/>
      <c r="DW61" s="119"/>
      <c r="DX61" s="119"/>
      <c r="DY61" s="119"/>
      <c r="DZ61" s="119"/>
      <c r="EA61" s="119"/>
      <c r="EB61" s="119"/>
      <c r="EC61" s="119"/>
      <c r="ED61" s="119"/>
      <c r="EE61" s="119"/>
      <c r="EF61" s="119"/>
      <c r="EG61" s="119"/>
      <c r="EH61" s="119"/>
      <c r="EI61" s="119"/>
      <c r="EJ61" s="119"/>
      <c r="EK61" s="119"/>
      <c r="EL61" s="119"/>
      <c r="EM61" s="119"/>
      <c r="EN61" s="119"/>
      <c r="EO61" s="119"/>
      <c r="EP61" s="119"/>
      <c r="EQ61" s="119"/>
      <c r="ER61" s="119"/>
      <c r="ES61" s="119"/>
      <c r="ET61" s="119"/>
      <c r="EU61" s="119"/>
      <c r="EV61" s="119"/>
      <c r="EW61" s="119"/>
      <c r="EX61" s="119"/>
      <c r="EY61" s="119"/>
      <c r="EZ61" s="119"/>
      <c r="FA61" s="119"/>
      <c r="FB61" s="119"/>
      <c r="FC61" s="119"/>
      <c r="FD61" s="119"/>
      <c r="FE61" s="119"/>
      <c r="FF61" s="119"/>
      <c r="FG61" s="119"/>
      <c r="FH61" s="119"/>
      <c r="FI61" s="119"/>
      <c r="FJ61" s="119"/>
      <c r="FK61" s="119"/>
      <c r="FL61" s="119"/>
      <c r="FM61" s="119"/>
      <c r="FN61" s="119"/>
      <c r="FO61" s="119"/>
      <c r="FP61" s="119"/>
      <c r="FQ61" s="119"/>
      <c r="FR61" s="119"/>
      <c r="FS61" s="119"/>
      <c r="FT61" s="119"/>
      <c r="FU61" s="119"/>
      <c r="FV61" s="119"/>
      <c r="FW61" s="119"/>
      <c r="FX61" s="119"/>
      <c r="FY61" s="119"/>
      <c r="FZ61" s="119"/>
      <c r="GA61" s="119"/>
      <c r="GB61" s="119"/>
      <c r="GC61" s="119"/>
      <c r="GD61" s="119"/>
      <c r="GE61" s="119"/>
      <c r="GF61" s="119"/>
      <c r="GG61" s="119"/>
      <c r="GH61" s="119"/>
      <c r="GI61" s="119"/>
      <c r="GJ61" s="119"/>
      <c r="GK61" s="119"/>
      <c r="GL61" s="119"/>
      <c r="GM61" s="119"/>
      <c r="GN61" s="119"/>
      <c r="GO61" s="119"/>
      <c r="GP61" s="119"/>
      <c r="GQ61" s="119"/>
      <c r="GR61" s="119"/>
      <c r="GS61" s="119"/>
      <c r="GT61" s="119"/>
      <c r="GU61" s="119"/>
      <c r="GV61" s="119"/>
      <c r="GW61" s="119"/>
      <c r="GX61" s="119"/>
      <c r="GY61" s="119"/>
      <c r="GZ61" s="119"/>
      <c r="HA61" s="119"/>
      <c r="HB61" s="119"/>
      <c r="HC61" s="119"/>
      <c r="HD61" s="119"/>
      <c r="HE61" s="119"/>
      <c r="HF61" s="119"/>
      <c r="HG61" s="119"/>
      <c r="HH61" s="119"/>
      <c r="HI61" s="119"/>
      <c r="HJ61" s="119"/>
      <c r="HK61" s="119"/>
      <c r="HL61" s="119"/>
      <c r="HM61" s="119"/>
      <c r="HN61" s="119"/>
      <c r="HO61" s="119"/>
      <c r="HP61" s="119"/>
      <c r="HQ61" s="119"/>
      <c r="HR61" s="119"/>
      <c r="HS61" s="119"/>
      <c r="HT61" s="119"/>
      <c r="HU61" s="119"/>
      <c r="HV61" s="119"/>
      <c r="HW61" s="119"/>
      <c r="HX61" s="119"/>
      <c r="HY61" s="119"/>
      <c r="HZ61" s="119"/>
      <c r="IA61" s="119"/>
      <c r="IB61" s="119"/>
      <c r="IC61" s="119"/>
      <c r="ID61" s="119"/>
      <c r="IE61" s="119"/>
      <c r="IF61" s="119"/>
      <c r="IG61" s="119"/>
      <c r="IH61" s="119"/>
      <c r="II61" s="119"/>
      <c r="IJ61" s="119"/>
      <c r="IK61" s="119"/>
      <c r="IL61" s="119"/>
      <c r="IM61" s="119"/>
      <c r="IN61" s="119"/>
      <c r="IO61" s="119"/>
      <c r="IP61" s="119"/>
      <c r="IQ61" s="119"/>
      <c r="IR61" s="119"/>
      <c r="IS61" s="119"/>
      <c r="IT61" s="119"/>
      <c r="IU61" s="119"/>
      <c r="IV61" s="119"/>
      <c r="IW61" s="119"/>
      <c r="IX61" s="119"/>
      <c r="IY61" s="119"/>
      <c r="IZ61" s="119"/>
      <c r="JA61" s="119"/>
      <c r="JB61" s="119"/>
      <c r="JC61" s="119"/>
      <c r="JD61" s="119"/>
      <c r="JE61" s="119"/>
      <c r="JF61" s="119"/>
      <c r="JG61" s="119"/>
      <c r="JH61" s="119"/>
      <c r="JI61" s="119"/>
      <c r="JJ61" s="119"/>
      <c r="JK61" s="119"/>
      <c r="JL61" s="119"/>
      <c r="JM61" s="119"/>
      <c r="JN61" s="119"/>
      <c r="JO61" s="119"/>
      <c r="JP61" s="119"/>
      <c r="JQ61" s="119"/>
      <c r="JR61" s="119"/>
      <c r="JS61" s="119"/>
      <c r="JT61" s="119"/>
      <c r="JU61" s="119"/>
      <c r="JV61" s="119"/>
      <c r="JW61" s="119"/>
      <c r="JX61" s="119"/>
      <c r="JY61" s="119"/>
      <c r="JZ61" s="119"/>
      <c r="KA61" s="119"/>
      <c r="KB61" s="119"/>
      <c r="KC61" s="119"/>
      <c r="KD61" s="119"/>
      <c r="KE61" s="119"/>
      <c r="KF61" s="119"/>
      <c r="KG61" s="119"/>
      <c r="KH61" s="119"/>
      <c r="KI61" s="119"/>
      <c r="KJ61" s="119"/>
      <c r="KK61" s="119"/>
      <c r="KL61" s="119"/>
      <c r="KM61" s="119"/>
      <c r="KN61" s="119"/>
      <c r="KO61" s="119"/>
      <c r="KP61" s="119"/>
      <c r="KQ61" s="119"/>
      <c r="KR61" s="119"/>
      <c r="KS61" s="119"/>
      <c r="KT61" s="119"/>
      <c r="KU61" s="119"/>
      <c r="KV61" s="119"/>
      <c r="KW61" s="119"/>
      <c r="KX61" s="119"/>
      <c r="KY61" s="119"/>
      <c r="KZ61" s="119"/>
      <c r="LA61" s="119"/>
      <c r="LB61" s="119"/>
      <c r="LC61" s="119"/>
      <c r="LD61" s="119"/>
      <c r="LE61" s="119"/>
      <c r="LF61" s="119"/>
      <c r="LG61" s="119"/>
      <c r="LH61" s="119"/>
      <c r="LI61" s="119"/>
      <c r="LJ61" s="119"/>
      <c r="LK61" s="119"/>
      <c r="LL61" s="119"/>
      <c r="LM61" s="119"/>
      <c r="LN61" s="119"/>
      <c r="LO61" s="119"/>
      <c r="LP61" s="119"/>
      <c r="LQ61" s="119"/>
      <c r="LR61" s="119"/>
      <c r="LS61" s="119"/>
      <c r="LT61" s="119"/>
      <c r="LU61" s="119"/>
      <c r="LV61" s="119"/>
      <c r="LW61" s="119"/>
      <c r="LX61" s="119"/>
      <c r="LY61" s="119"/>
      <c r="LZ61" s="119"/>
      <c r="MA61" s="119"/>
      <c r="MB61" s="119"/>
      <c r="MC61" s="119"/>
      <c r="MD61" s="119"/>
      <c r="ME61" s="119"/>
      <c r="MF61" s="119"/>
      <c r="MG61" s="119"/>
      <c r="MH61" s="119"/>
      <c r="MI61" s="119"/>
      <c r="MJ61" s="119"/>
      <c r="MK61" s="119"/>
      <c r="ML61" s="119"/>
      <c r="MM61" s="119"/>
      <c r="MN61" s="119"/>
      <c r="MO61" s="119"/>
      <c r="MP61" s="119"/>
      <c r="MQ61" s="119"/>
      <c r="MR61" s="119"/>
      <c r="MS61" s="119"/>
      <c r="MT61" s="119"/>
      <c r="MU61" s="119"/>
      <c r="MV61" s="119"/>
      <c r="MW61" s="119"/>
      <c r="MX61" s="119"/>
      <c r="MY61" s="119"/>
      <c r="MZ61" s="119"/>
      <c r="NA61" s="119"/>
      <c r="NB61" s="119"/>
      <c r="NC61" s="119"/>
      <c r="ND61" s="119"/>
      <c r="NE61" s="119"/>
      <c r="NF61" s="119"/>
      <c r="NG61" s="119"/>
      <c r="NH61" s="119"/>
      <c r="NI61" s="119"/>
      <c r="NJ61" s="119"/>
      <c r="NK61" s="119"/>
      <c r="NL61" s="119"/>
      <c r="NM61" s="119"/>
      <c r="NN61" s="119"/>
      <c r="NO61" s="119"/>
      <c r="NP61" s="119"/>
      <c r="NQ61" s="119"/>
      <c r="NR61" s="119"/>
      <c r="NS61" s="119"/>
      <c r="NT61" s="119"/>
      <c r="NU61" s="119"/>
      <c r="NV61" s="119"/>
      <c r="NW61" s="119"/>
      <c r="NX61" s="119"/>
      <c r="NY61" s="119"/>
      <c r="NZ61" s="119"/>
      <c r="OA61" s="119"/>
      <c r="OB61" s="119"/>
      <c r="OC61" s="119"/>
      <c r="OD61" s="119"/>
      <c r="OE61" s="119"/>
      <c r="OF61" s="119"/>
      <c r="OG61" s="119"/>
      <c r="OH61" s="119"/>
      <c r="OI61" s="119"/>
      <c r="OJ61" s="119"/>
      <c r="OK61" s="119"/>
      <c r="OL61" s="119"/>
      <c r="OM61" s="119"/>
      <c r="ON61" s="119"/>
      <c r="OO61" s="119"/>
      <c r="OP61" s="119"/>
      <c r="OQ61" s="119"/>
      <c r="OR61" s="119"/>
      <c r="OS61" s="119"/>
      <c r="OT61" s="119"/>
      <c r="OU61" s="119"/>
      <c r="OV61" s="119"/>
      <c r="OW61" s="119"/>
      <c r="OX61" s="119"/>
      <c r="OY61" s="119"/>
      <c r="OZ61" s="119"/>
      <c r="PA61" s="119"/>
      <c r="PB61" s="119"/>
      <c r="PC61" s="119"/>
      <c r="PD61" s="119"/>
      <c r="PE61" s="119"/>
      <c r="PF61" s="119"/>
      <c r="PG61" s="119"/>
      <c r="PH61" s="119"/>
      <c r="PI61" s="119"/>
      <c r="PJ61" s="119"/>
      <c r="PK61" s="119"/>
      <c r="PL61" s="119"/>
      <c r="PM61" s="119"/>
      <c r="PN61" s="119"/>
      <c r="PO61" s="119"/>
      <c r="PP61" s="119"/>
      <c r="PQ61" s="119"/>
      <c r="PR61" s="119"/>
      <c r="PS61" s="119"/>
      <c r="PT61" s="119"/>
      <c r="PU61" s="119"/>
      <c r="PV61" s="119"/>
      <c r="PW61" s="119"/>
      <c r="PX61" s="119"/>
      <c r="PY61" s="119"/>
      <c r="PZ61" s="119"/>
      <c r="QA61" s="119"/>
      <c r="QB61" s="119"/>
      <c r="QC61" s="119"/>
      <c r="QD61" s="119"/>
      <c r="QE61" s="119"/>
      <c r="QF61" s="119"/>
      <c r="QG61" s="119"/>
      <c r="QH61" s="119"/>
      <c r="QI61" s="119"/>
      <c r="QJ61" s="119"/>
      <c r="QK61" s="119"/>
      <c r="QL61" s="119"/>
      <c r="QM61" s="119"/>
      <c r="QN61" s="119"/>
      <c r="QO61" s="119"/>
      <c r="QP61" s="119"/>
      <c r="QQ61" s="119"/>
      <c r="QR61" s="119"/>
      <c r="QS61" s="119"/>
      <c r="QT61" s="119"/>
      <c r="QU61" s="119"/>
      <c r="QV61" s="119"/>
      <c r="QW61" s="119"/>
      <c r="QX61" s="119"/>
      <c r="QY61" s="119"/>
      <c r="QZ61" s="119"/>
      <c r="RA61" s="119"/>
      <c r="RB61" s="119"/>
      <c r="RC61" s="119"/>
      <c r="RD61" s="119"/>
      <c r="RE61" s="119"/>
      <c r="RF61" s="119"/>
      <c r="RG61" s="119"/>
      <c r="RH61" s="119"/>
      <c r="RI61" s="119"/>
      <c r="RJ61" s="119"/>
      <c r="RK61" s="119"/>
    </row>
    <row r="62" spans="1:479" ht="14.25">
      <c r="B62" s="892"/>
      <c r="C62" s="152"/>
      <c r="H62" s="686">
        <f t="shared" ref="H62:I62" si="0">SUM(H2:H61)</f>
        <v>255000</v>
      </c>
      <c r="I62" s="301">
        <f t="shared" si="0"/>
        <v>115000</v>
      </c>
      <c r="L62" s="152"/>
      <c r="M62" s="893"/>
      <c r="N62" s="152"/>
    </row>
    <row r="63" spans="1:479" ht="12.75">
      <c r="B63" s="894"/>
      <c r="C63" s="152"/>
      <c r="H63" s="686"/>
      <c r="I63" s="301"/>
      <c r="L63" s="152"/>
      <c r="M63" s="893"/>
      <c r="N63" s="152"/>
    </row>
    <row r="64" spans="1:479" ht="14.25">
      <c r="B64" s="892"/>
      <c r="C64" s="152"/>
      <c r="H64" s="686"/>
      <c r="I64" s="301"/>
      <c r="L64" s="152"/>
      <c r="M64" s="893"/>
      <c r="N64" s="152"/>
    </row>
    <row r="65" spans="1:479" ht="14.25">
      <c r="B65" s="892"/>
      <c r="C65" s="152"/>
      <c r="H65" s="686"/>
      <c r="I65" s="301"/>
      <c r="L65" s="152"/>
      <c r="M65" s="893"/>
      <c r="N65" s="152"/>
    </row>
    <row r="66" spans="1:479" ht="14.25">
      <c r="B66" s="892"/>
      <c r="C66" s="152"/>
      <c r="H66" s="686"/>
      <c r="I66" s="301"/>
      <c r="L66" s="152"/>
      <c r="M66" s="893"/>
      <c r="N66" s="152"/>
    </row>
    <row r="67" spans="1:479" ht="14.25">
      <c r="B67" s="895"/>
      <c r="C67" s="152"/>
      <c r="H67" s="686"/>
      <c r="I67" s="301"/>
      <c r="L67" s="152"/>
      <c r="M67" s="893"/>
      <c r="N67" s="152"/>
    </row>
    <row r="68" spans="1:479" ht="12.75">
      <c r="C68" s="152"/>
      <c r="H68" s="686"/>
      <c r="I68" s="301"/>
      <c r="L68" s="152"/>
      <c r="M68" s="893"/>
      <c r="N68" s="152"/>
    </row>
    <row r="69" spans="1:479" ht="12.75">
      <c r="C69" s="152"/>
      <c r="H69" s="686"/>
      <c r="I69" s="301"/>
      <c r="L69" s="152"/>
      <c r="M69" s="893"/>
      <c r="N69" s="152"/>
    </row>
    <row r="70" spans="1:479" ht="12.75">
      <c r="C70" s="152"/>
      <c r="H70" s="686"/>
      <c r="I70" s="301"/>
      <c r="L70" s="152"/>
      <c r="M70" s="893"/>
      <c r="N70" s="152"/>
    </row>
    <row r="71" spans="1:479" ht="12.75">
      <c r="A71" s="156" t="s">
        <v>0</v>
      </c>
      <c r="B71" s="683" t="s">
        <v>1</v>
      </c>
      <c r="C71" s="683" t="s">
        <v>2</v>
      </c>
      <c r="D71" s="683" t="s">
        <v>3380</v>
      </c>
      <c r="E71" s="683" t="s">
        <v>4</v>
      </c>
      <c r="F71" s="683" t="s">
        <v>5</v>
      </c>
      <c r="G71" s="683" t="s">
        <v>6</v>
      </c>
      <c r="H71" s="896" t="s">
        <v>9</v>
      </c>
      <c r="I71" s="825" t="s">
        <v>2704</v>
      </c>
      <c r="J71" s="683" t="s">
        <v>4198</v>
      </c>
      <c r="K71" s="683" t="s">
        <v>12</v>
      </c>
      <c r="L71" s="683" t="s">
        <v>2787</v>
      </c>
      <c r="M71" s="683" t="s">
        <v>13</v>
      </c>
      <c r="N71" s="683" t="s">
        <v>14</v>
      </c>
      <c r="O71" s="683" t="s">
        <v>15</v>
      </c>
      <c r="P71" s="683" t="s">
        <v>16</v>
      </c>
      <c r="Q71" s="683" t="s">
        <v>2707</v>
      </c>
      <c r="R71" s="683"/>
      <c r="S71" s="683"/>
      <c r="T71" s="683"/>
      <c r="U71" s="683"/>
      <c r="V71" s="683"/>
      <c r="W71" s="683"/>
      <c r="X71" s="683"/>
      <c r="Y71" s="687"/>
      <c r="Z71" s="687"/>
      <c r="AA71" s="687"/>
      <c r="AB71" s="687"/>
      <c r="AC71" s="687"/>
      <c r="AD71" s="687"/>
      <c r="AE71" s="687"/>
      <c r="AF71" s="687"/>
      <c r="AG71" s="687"/>
      <c r="AH71" s="687"/>
      <c r="AI71" s="687"/>
      <c r="AJ71" s="687"/>
      <c r="AK71" s="687"/>
      <c r="AL71" s="687"/>
      <c r="AM71" s="687"/>
      <c r="AN71" s="687"/>
      <c r="AO71" s="687"/>
      <c r="AP71" s="687"/>
      <c r="AQ71" s="687"/>
      <c r="AR71" s="687"/>
      <c r="AS71" s="687"/>
      <c r="AT71" s="687"/>
      <c r="AU71" s="687"/>
      <c r="AV71" s="687"/>
      <c r="AW71" s="687"/>
      <c r="AX71" s="687"/>
      <c r="AY71" s="687"/>
      <c r="AZ71" s="687"/>
      <c r="BA71" s="687"/>
      <c r="BB71" s="687"/>
      <c r="BC71" s="687"/>
      <c r="BD71" s="687"/>
      <c r="BE71" s="687"/>
      <c r="BF71" s="687"/>
      <c r="BG71" s="687"/>
      <c r="BH71" s="687"/>
      <c r="BI71" s="687"/>
      <c r="BJ71" s="687"/>
      <c r="BK71" s="687"/>
      <c r="BL71" s="687"/>
      <c r="BM71" s="687"/>
      <c r="BN71" s="687"/>
      <c r="BO71" s="687"/>
      <c r="BP71" s="687"/>
      <c r="BQ71" s="687"/>
      <c r="BR71" s="687"/>
      <c r="BS71" s="687"/>
      <c r="BT71" s="687"/>
      <c r="BU71" s="687"/>
      <c r="BV71" s="687"/>
      <c r="BW71" s="687"/>
      <c r="BX71" s="687"/>
      <c r="BY71" s="687"/>
      <c r="BZ71" s="687"/>
      <c r="CA71" s="687"/>
      <c r="CB71" s="687"/>
      <c r="CC71" s="687"/>
      <c r="CD71" s="687"/>
      <c r="CE71" s="687"/>
      <c r="CF71" s="687"/>
      <c r="CG71" s="687"/>
      <c r="CH71" s="687"/>
      <c r="CI71" s="687"/>
      <c r="CJ71" s="687"/>
      <c r="CK71" s="687"/>
      <c r="CL71" s="687"/>
      <c r="CM71" s="687"/>
      <c r="CN71" s="687"/>
      <c r="CO71" s="687"/>
      <c r="CP71" s="687"/>
      <c r="CQ71" s="687"/>
      <c r="CR71" s="687"/>
      <c r="CS71" s="687"/>
      <c r="CT71" s="687"/>
      <c r="CU71" s="687"/>
      <c r="CV71" s="687"/>
      <c r="CW71" s="687"/>
      <c r="CX71" s="687"/>
      <c r="CY71" s="687"/>
      <c r="CZ71" s="687"/>
      <c r="DA71" s="687"/>
      <c r="DB71" s="687"/>
      <c r="DC71" s="687"/>
      <c r="DD71" s="687"/>
      <c r="DE71" s="687"/>
      <c r="DF71" s="687"/>
      <c r="DG71" s="687"/>
      <c r="DH71" s="687"/>
      <c r="DI71" s="687"/>
      <c r="DJ71" s="687"/>
      <c r="DK71" s="687"/>
      <c r="DL71" s="687"/>
      <c r="DM71" s="687"/>
      <c r="DN71" s="687"/>
      <c r="DO71" s="687"/>
      <c r="DP71" s="687"/>
      <c r="DQ71" s="687"/>
      <c r="DR71" s="687"/>
      <c r="DS71" s="687"/>
      <c r="DT71" s="687"/>
      <c r="DU71" s="687"/>
      <c r="DV71" s="687"/>
      <c r="DW71" s="687"/>
      <c r="DX71" s="687"/>
      <c r="DY71" s="687"/>
      <c r="DZ71" s="687"/>
      <c r="EA71" s="687"/>
      <c r="EB71" s="687"/>
      <c r="EC71" s="687"/>
      <c r="ED71" s="687"/>
      <c r="EE71" s="687"/>
      <c r="EF71" s="687"/>
      <c r="EG71" s="687"/>
      <c r="EH71" s="687"/>
      <c r="EI71" s="687"/>
      <c r="EJ71" s="687"/>
      <c r="EK71" s="687"/>
      <c r="EL71" s="687"/>
      <c r="EM71" s="687"/>
      <c r="EN71" s="687"/>
      <c r="EO71" s="687"/>
      <c r="EP71" s="687"/>
      <c r="EQ71" s="687"/>
      <c r="ER71" s="687"/>
      <c r="ES71" s="687"/>
      <c r="ET71" s="687"/>
      <c r="EU71" s="687"/>
      <c r="EV71" s="687"/>
      <c r="EW71" s="687"/>
      <c r="EX71" s="687"/>
      <c r="EY71" s="687"/>
      <c r="EZ71" s="687"/>
      <c r="FA71" s="687"/>
      <c r="FB71" s="687"/>
      <c r="FC71" s="687"/>
      <c r="FD71" s="687"/>
      <c r="FE71" s="687"/>
      <c r="FF71" s="687"/>
      <c r="FG71" s="687"/>
      <c r="FH71" s="687"/>
      <c r="FI71" s="687"/>
      <c r="FJ71" s="687"/>
      <c r="FK71" s="687"/>
      <c r="FL71" s="687"/>
      <c r="FM71" s="687"/>
      <c r="FN71" s="687"/>
      <c r="FO71" s="687"/>
      <c r="FP71" s="687"/>
      <c r="FQ71" s="687"/>
      <c r="FR71" s="687"/>
      <c r="FS71" s="687"/>
      <c r="FT71" s="687"/>
      <c r="FU71" s="687"/>
      <c r="FV71" s="687"/>
      <c r="FW71" s="687"/>
      <c r="FX71" s="687"/>
      <c r="FY71" s="687"/>
      <c r="FZ71" s="687"/>
      <c r="GA71" s="687"/>
      <c r="GB71" s="687"/>
      <c r="GC71" s="687"/>
      <c r="GD71" s="687"/>
      <c r="GE71" s="687"/>
      <c r="GF71" s="687"/>
      <c r="GG71" s="687"/>
      <c r="GH71" s="687"/>
      <c r="GI71" s="687"/>
      <c r="GJ71" s="687"/>
      <c r="GK71" s="687"/>
      <c r="GL71" s="687"/>
      <c r="GM71" s="687"/>
      <c r="GN71" s="687"/>
      <c r="GO71" s="687"/>
      <c r="GP71" s="687"/>
      <c r="GQ71" s="687"/>
      <c r="GR71" s="687"/>
      <c r="GS71" s="687"/>
      <c r="GT71" s="687"/>
      <c r="GU71" s="687"/>
      <c r="GV71" s="687"/>
      <c r="GW71" s="687"/>
      <c r="GX71" s="687"/>
      <c r="GY71" s="687"/>
      <c r="GZ71" s="687"/>
      <c r="HA71" s="687"/>
      <c r="HB71" s="687"/>
      <c r="HC71" s="687"/>
      <c r="HD71" s="687"/>
      <c r="HE71" s="687"/>
      <c r="HF71" s="687"/>
      <c r="HG71" s="687"/>
      <c r="HH71" s="687"/>
      <c r="HI71" s="687"/>
      <c r="HJ71" s="687"/>
      <c r="HK71" s="687"/>
      <c r="HL71" s="687"/>
      <c r="HM71" s="687"/>
      <c r="HN71" s="687"/>
      <c r="HO71" s="687"/>
      <c r="HP71" s="687"/>
      <c r="HQ71" s="687"/>
      <c r="HR71" s="687"/>
      <c r="HS71" s="687"/>
      <c r="HT71" s="687"/>
      <c r="HU71" s="687"/>
      <c r="HV71" s="687"/>
      <c r="HW71" s="687"/>
      <c r="HX71" s="687"/>
      <c r="HY71" s="687"/>
      <c r="HZ71" s="687"/>
      <c r="IA71" s="687"/>
      <c r="IB71" s="687"/>
      <c r="IC71" s="687"/>
      <c r="ID71" s="687"/>
      <c r="IE71" s="687"/>
      <c r="IF71" s="687"/>
      <c r="IG71" s="687"/>
      <c r="IH71" s="687"/>
      <c r="II71" s="687"/>
      <c r="IJ71" s="687"/>
      <c r="IK71" s="687"/>
      <c r="IL71" s="687"/>
      <c r="IM71" s="687"/>
      <c r="IN71" s="687"/>
      <c r="IO71" s="687"/>
      <c r="IP71" s="687"/>
      <c r="IQ71" s="687"/>
      <c r="IR71" s="687"/>
      <c r="IS71" s="687"/>
      <c r="IT71" s="687"/>
      <c r="IU71" s="687"/>
      <c r="IV71" s="687"/>
      <c r="IW71" s="687"/>
      <c r="IX71" s="687"/>
      <c r="IY71" s="687"/>
      <c r="IZ71" s="687"/>
      <c r="JA71" s="687"/>
      <c r="JB71" s="687"/>
      <c r="JC71" s="687"/>
      <c r="JD71" s="687"/>
      <c r="JE71" s="687"/>
      <c r="JF71" s="687"/>
      <c r="JG71" s="687"/>
      <c r="JH71" s="687"/>
      <c r="JI71" s="687"/>
      <c r="JJ71" s="687"/>
      <c r="JK71" s="687"/>
      <c r="JL71" s="687"/>
      <c r="JM71" s="687"/>
      <c r="JN71" s="687"/>
      <c r="JO71" s="687"/>
      <c r="JP71" s="687"/>
      <c r="JQ71" s="687"/>
      <c r="JR71" s="687"/>
      <c r="JS71" s="687"/>
      <c r="JT71" s="687"/>
      <c r="JU71" s="687"/>
      <c r="JV71" s="687"/>
      <c r="JW71" s="687"/>
      <c r="JX71" s="687"/>
      <c r="JY71" s="687"/>
      <c r="JZ71" s="687"/>
      <c r="KA71" s="687"/>
      <c r="KB71" s="687"/>
      <c r="KC71" s="687"/>
      <c r="KD71" s="687"/>
      <c r="KE71" s="687"/>
      <c r="KF71" s="687"/>
      <c r="KG71" s="687"/>
      <c r="KH71" s="687"/>
      <c r="KI71" s="687"/>
      <c r="KJ71" s="687"/>
      <c r="KK71" s="687"/>
      <c r="KL71" s="687"/>
      <c r="KM71" s="687"/>
      <c r="KN71" s="687"/>
      <c r="KO71" s="687"/>
      <c r="KP71" s="687"/>
      <c r="KQ71" s="687"/>
      <c r="KR71" s="687"/>
      <c r="KS71" s="687"/>
      <c r="KT71" s="687"/>
      <c r="KU71" s="687"/>
      <c r="KV71" s="687"/>
      <c r="KW71" s="687"/>
      <c r="KX71" s="687"/>
      <c r="KY71" s="687"/>
      <c r="KZ71" s="687"/>
      <c r="LA71" s="687"/>
      <c r="LB71" s="687"/>
      <c r="LC71" s="687"/>
      <c r="LD71" s="687"/>
      <c r="LE71" s="687"/>
      <c r="LF71" s="687"/>
      <c r="LG71" s="687"/>
      <c r="LH71" s="687"/>
      <c r="LI71" s="687"/>
      <c r="LJ71" s="687"/>
      <c r="LK71" s="687"/>
      <c r="LL71" s="687"/>
      <c r="LM71" s="687"/>
      <c r="LN71" s="687"/>
      <c r="LO71" s="687"/>
      <c r="LP71" s="687"/>
      <c r="LQ71" s="687"/>
      <c r="LR71" s="687"/>
      <c r="LS71" s="687"/>
      <c r="LT71" s="687"/>
      <c r="LU71" s="687"/>
      <c r="LV71" s="687"/>
      <c r="LW71" s="687"/>
      <c r="LX71" s="687"/>
      <c r="LY71" s="687"/>
      <c r="LZ71" s="687"/>
      <c r="MA71" s="687"/>
      <c r="MB71" s="687"/>
      <c r="MC71" s="687"/>
      <c r="MD71" s="687"/>
      <c r="ME71" s="687"/>
      <c r="MF71" s="687"/>
      <c r="MG71" s="687"/>
      <c r="MH71" s="687"/>
      <c r="MI71" s="687"/>
      <c r="MJ71" s="687"/>
      <c r="MK71" s="687"/>
      <c r="ML71" s="687"/>
      <c r="MM71" s="687"/>
      <c r="MN71" s="687"/>
      <c r="MO71" s="687"/>
      <c r="MP71" s="687"/>
      <c r="MQ71" s="687"/>
      <c r="MR71" s="687"/>
      <c r="MS71" s="687"/>
      <c r="MT71" s="687"/>
      <c r="MU71" s="687"/>
      <c r="MV71" s="687"/>
      <c r="MW71" s="687"/>
      <c r="MX71" s="687"/>
      <c r="MY71" s="687"/>
      <c r="MZ71" s="687"/>
      <c r="NA71" s="687"/>
      <c r="NB71" s="687"/>
      <c r="NC71" s="687"/>
      <c r="ND71" s="687"/>
      <c r="NE71" s="687"/>
      <c r="NF71" s="687"/>
      <c r="NG71" s="687"/>
      <c r="NH71" s="687"/>
      <c r="NI71" s="687"/>
      <c r="NJ71" s="687"/>
      <c r="NK71" s="687"/>
      <c r="NL71" s="687"/>
      <c r="NM71" s="687"/>
      <c r="NN71" s="687"/>
      <c r="NO71" s="687"/>
      <c r="NP71" s="687"/>
      <c r="NQ71" s="687"/>
      <c r="NR71" s="687"/>
      <c r="NS71" s="687"/>
      <c r="NT71" s="687"/>
      <c r="NU71" s="687"/>
      <c r="NV71" s="687"/>
      <c r="NW71" s="687"/>
      <c r="NX71" s="687"/>
      <c r="NY71" s="687"/>
      <c r="NZ71" s="687"/>
      <c r="OA71" s="687"/>
      <c r="OB71" s="687"/>
      <c r="OC71" s="687"/>
      <c r="OD71" s="687"/>
      <c r="OE71" s="687"/>
      <c r="OF71" s="687"/>
      <c r="OG71" s="687"/>
      <c r="OH71" s="687"/>
      <c r="OI71" s="687"/>
      <c r="OJ71" s="687"/>
      <c r="OK71" s="687"/>
      <c r="OL71" s="687"/>
      <c r="OM71" s="687"/>
      <c r="ON71" s="687"/>
      <c r="OO71" s="687"/>
      <c r="OP71" s="687"/>
      <c r="OQ71" s="687"/>
      <c r="OR71" s="687"/>
      <c r="OS71" s="687"/>
      <c r="OT71" s="687"/>
      <c r="OU71" s="687"/>
      <c r="OV71" s="687"/>
      <c r="OW71" s="687"/>
      <c r="OX71" s="687"/>
      <c r="OY71" s="687"/>
      <c r="OZ71" s="687"/>
      <c r="PA71" s="687"/>
      <c r="PB71" s="687"/>
      <c r="PC71" s="687"/>
      <c r="PD71" s="687"/>
      <c r="PE71" s="687"/>
      <c r="PF71" s="687"/>
      <c r="PG71" s="687"/>
      <c r="PH71" s="687"/>
      <c r="PI71" s="687"/>
      <c r="PJ71" s="687"/>
      <c r="PK71" s="687"/>
      <c r="PL71" s="687"/>
      <c r="PM71" s="687"/>
      <c r="PN71" s="687"/>
      <c r="PO71" s="687"/>
      <c r="PP71" s="687"/>
      <c r="PQ71" s="687"/>
      <c r="PR71" s="687"/>
      <c r="PS71" s="687"/>
      <c r="PT71" s="687"/>
      <c r="PU71" s="687"/>
      <c r="PV71" s="687"/>
      <c r="PW71" s="687"/>
      <c r="PX71" s="687"/>
      <c r="PY71" s="687"/>
      <c r="PZ71" s="687"/>
      <c r="QA71" s="687"/>
      <c r="QB71" s="687"/>
      <c r="QC71" s="687"/>
      <c r="QD71" s="687"/>
      <c r="QE71" s="687"/>
      <c r="QF71" s="687"/>
      <c r="QG71" s="687"/>
      <c r="QH71" s="687"/>
      <c r="QI71" s="687"/>
      <c r="QJ71" s="687"/>
      <c r="QK71" s="687"/>
      <c r="QL71" s="687"/>
      <c r="QM71" s="687"/>
      <c r="QN71" s="687"/>
      <c r="QO71" s="687"/>
      <c r="QP71" s="687"/>
      <c r="QQ71" s="687"/>
      <c r="QR71" s="687"/>
      <c r="QS71" s="687"/>
      <c r="QT71" s="687"/>
      <c r="QU71" s="687"/>
      <c r="QV71" s="687"/>
      <c r="QW71" s="687"/>
      <c r="QX71" s="687"/>
      <c r="QY71" s="687"/>
      <c r="QZ71" s="687"/>
      <c r="RA71" s="687"/>
      <c r="RB71" s="687"/>
      <c r="RC71" s="687"/>
      <c r="RD71" s="687"/>
      <c r="RE71" s="687"/>
      <c r="RF71" s="687"/>
      <c r="RG71" s="687"/>
      <c r="RH71" s="687"/>
      <c r="RI71" s="687"/>
      <c r="RJ71" s="687"/>
      <c r="RK71" s="687"/>
    </row>
    <row r="72" spans="1:479" ht="12.75">
      <c r="A72" s="107" t="s">
        <v>5621</v>
      </c>
      <c r="B72" s="94" t="s">
        <v>5622</v>
      </c>
      <c r="C72" s="99" t="s">
        <v>5371</v>
      </c>
      <c r="D72" s="95" t="s">
        <v>3223</v>
      </c>
      <c r="E72" s="33" t="s">
        <v>5623</v>
      </c>
      <c r="F72" s="107"/>
      <c r="G72" s="190" t="s">
        <v>5624</v>
      </c>
      <c r="H72" s="103">
        <v>6000</v>
      </c>
      <c r="I72" s="103">
        <v>3000</v>
      </c>
      <c r="J72" s="107"/>
      <c r="K72" s="107"/>
      <c r="L72" s="225">
        <v>45135</v>
      </c>
      <c r="M72" s="190" t="s">
        <v>5625</v>
      </c>
      <c r="N72" s="92" t="s">
        <v>4396</v>
      </c>
      <c r="O72" s="107" t="s">
        <v>5626</v>
      </c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  <c r="DO72" s="119"/>
      <c r="DP72" s="119"/>
      <c r="DQ72" s="119"/>
      <c r="DR72" s="119"/>
      <c r="DS72" s="119"/>
      <c r="DT72" s="119"/>
      <c r="DU72" s="119"/>
      <c r="DV72" s="119"/>
      <c r="DW72" s="119"/>
      <c r="DX72" s="119"/>
      <c r="DY72" s="119"/>
      <c r="DZ72" s="119"/>
      <c r="EA72" s="119"/>
      <c r="EB72" s="119"/>
      <c r="EC72" s="119"/>
      <c r="ED72" s="119"/>
      <c r="EE72" s="119"/>
      <c r="EF72" s="119"/>
      <c r="EG72" s="119"/>
      <c r="EH72" s="119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19"/>
      <c r="EU72" s="119"/>
      <c r="EV72" s="119"/>
      <c r="EW72" s="119"/>
      <c r="EX72" s="119"/>
      <c r="EY72" s="119"/>
      <c r="EZ72" s="119"/>
      <c r="FA72" s="119"/>
      <c r="FB72" s="119"/>
      <c r="FC72" s="119"/>
      <c r="FD72" s="119"/>
      <c r="FE72" s="119"/>
      <c r="FF72" s="119"/>
      <c r="FG72" s="119"/>
      <c r="FH72" s="119"/>
      <c r="FI72" s="119"/>
      <c r="FJ72" s="119"/>
      <c r="FK72" s="119"/>
      <c r="FL72" s="119"/>
      <c r="FM72" s="119"/>
      <c r="FN72" s="119"/>
      <c r="FO72" s="119"/>
      <c r="FP72" s="119"/>
      <c r="FQ72" s="119"/>
      <c r="FR72" s="119"/>
      <c r="FS72" s="119"/>
      <c r="FT72" s="119"/>
      <c r="FU72" s="119"/>
      <c r="FV72" s="119"/>
      <c r="FW72" s="119"/>
      <c r="FX72" s="119"/>
      <c r="FY72" s="119"/>
      <c r="FZ72" s="119"/>
      <c r="GA72" s="119"/>
      <c r="GB72" s="119"/>
      <c r="GC72" s="119"/>
      <c r="GD72" s="119"/>
      <c r="GE72" s="119"/>
      <c r="GF72" s="119"/>
      <c r="GG72" s="119"/>
      <c r="GH72" s="119"/>
      <c r="GI72" s="119"/>
      <c r="GJ72" s="119"/>
      <c r="GK72" s="119"/>
      <c r="GL72" s="119"/>
      <c r="GM72" s="119"/>
      <c r="GN72" s="119"/>
      <c r="GO72" s="119"/>
      <c r="GP72" s="119"/>
      <c r="GQ72" s="119"/>
      <c r="GR72" s="119"/>
      <c r="GS72" s="119"/>
      <c r="GT72" s="119"/>
      <c r="GU72" s="119"/>
      <c r="GV72" s="119"/>
      <c r="GW72" s="119"/>
      <c r="GX72" s="119"/>
      <c r="GY72" s="119"/>
      <c r="GZ72" s="119"/>
      <c r="HA72" s="119"/>
      <c r="HB72" s="119"/>
      <c r="HC72" s="119"/>
      <c r="HD72" s="119"/>
      <c r="HE72" s="119"/>
      <c r="HF72" s="119"/>
      <c r="HG72" s="119"/>
      <c r="HH72" s="119"/>
      <c r="HI72" s="119"/>
      <c r="HJ72" s="119"/>
      <c r="HK72" s="119"/>
      <c r="HL72" s="119"/>
      <c r="HM72" s="119"/>
      <c r="HN72" s="119"/>
      <c r="HO72" s="119"/>
      <c r="HP72" s="119"/>
      <c r="HQ72" s="119"/>
      <c r="HR72" s="119"/>
      <c r="HS72" s="119"/>
      <c r="HT72" s="119"/>
      <c r="HU72" s="119"/>
      <c r="HV72" s="119"/>
      <c r="HW72" s="119"/>
      <c r="HX72" s="119"/>
      <c r="HY72" s="119"/>
      <c r="HZ72" s="119"/>
      <c r="IA72" s="119"/>
      <c r="IB72" s="119"/>
      <c r="IC72" s="119"/>
      <c r="ID72" s="119"/>
      <c r="IE72" s="119"/>
      <c r="IF72" s="119"/>
      <c r="IG72" s="119"/>
      <c r="IH72" s="119"/>
      <c r="II72" s="119"/>
      <c r="IJ72" s="119"/>
      <c r="IK72" s="119"/>
      <c r="IL72" s="119"/>
      <c r="IM72" s="119"/>
      <c r="IN72" s="119"/>
      <c r="IO72" s="119"/>
      <c r="IP72" s="119"/>
      <c r="IQ72" s="119"/>
      <c r="IR72" s="119"/>
      <c r="IS72" s="119"/>
      <c r="IT72" s="119"/>
      <c r="IU72" s="119"/>
      <c r="IV72" s="119"/>
      <c r="IW72" s="119"/>
      <c r="IX72" s="119"/>
      <c r="IY72" s="119"/>
      <c r="IZ72" s="119"/>
      <c r="JA72" s="119"/>
      <c r="JB72" s="119"/>
      <c r="JC72" s="119"/>
      <c r="JD72" s="119"/>
      <c r="JE72" s="119"/>
      <c r="JF72" s="119"/>
      <c r="JG72" s="119"/>
      <c r="JH72" s="119"/>
      <c r="JI72" s="119"/>
      <c r="JJ72" s="119"/>
      <c r="JK72" s="119"/>
      <c r="JL72" s="119"/>
      <c r="JM72" s="119"/>
      <c r="JN72" s="119"/>
      <c r="JO72" s="119"/>
      <c r="JP72" s="119"/>
      <c r="JQ72" s="119"/>
      <c r="JR72" s="119"/>
      <c r="JS72" s="119"/>
      <c r="JT72" s="119"/>
      <c r="JU72" s="119"/>
      <c r="JV72" s="119"/>
      <c r="JW72" s="119"/>
      <c r="JX72" s="119"/>
      <c r="JY72" s="119"/>
      <c r="JZ72" s="119"/>
      <c r="KA72" s="119"/>
      <c r="KB72" s="119"/>
      <c r="KC72" s="119"/>
      <c r="KD72" s="119"/>
      <c r="KE72" s="119"/>
      <c r="KF72" s="119"/>
      <c r="KG72" s="119"/>
      <c r="KH72" s="119"/>
      <c r="KI72" s="119"/>
      <c r="KJ72" s="119"/>
      <c r="KK72" s="119"/>
      <c r="KL72" s="119"/>
      <c r="KM72" s="119"/>
      <c r="KN72" s="119"/>
      <c r="KO72" s="119"/>
      <c r="KP72" s="119"/>
      <c r="KQ72" s="119"/>
      <c r="KR72" s="119"/>
      <c r="KS72" s="119"/>
      <c r="KT72" s="119"/>
      <c r="KU72" s="119"/>
      <c r="KV72" s="119"/>
      <c r="KW72" s="119"/>
      <c r="KX72" s="119"/>
      <c r="KY72" s="119"/>
      <c r="KZ72" s="119"/>
      <c r="LA72" s="119"/>
      <c r="LB72" s="119"/>
      <c r="LC72" s="119"/>
      <c r="LD72" s="119"/>
      <c r="LE72" s="119"/>
      <c r="LF72" s="119"/>
      <c r="LG72" s="119"/>
      <c r="LH72" s="119"/>
      <c r="LI72" s="119"/>
      <c r="LJ72" s="119"/>
      <c r="LK72" s="119"/>
      <c r="LL72" s="119"/>
      <c r="LM72" s="119"/>
      <c r="LN72" s="119"/>
      <c r="LO72" s="119"/>
      <c r="LP72" s="119"/>
      <c r="LQ72" s="119"/>
      <c r="LR72" s="119"/>
      <c r="LS72" s="119"/>
      <c r="LT72" s="119"/>
      <c r="LU72" s="119"/>
      <c r="LV72" s="119"/>
      <c r="LW72" s="119"/>
      <c r="LX72" s="119"/>
      <c r="LY72" s="119"/>
      <c r="LZ72" s="119"/>
      <c r="MA72" s="119"/>
      <c r="MB72" s="119"/>
      <c r="MC72" s="119"/>
      <c r="MD72" s="119"/>
      <c r="ME72" s="119"/>
      <c r="MF72" s="119"/>
      <c r="MG72" s="119"/>
      <c r="MH72" s="119"/>
      <c r="MI72" s="119"/>
      <c r="MJ72" s="119"/>
      <c r="MK72" s="119"/>
      <c r="ML72" s="119"/>
      <c r="MM72" s="119"/>
      <c r="MN72" s="119"/>
      <c r="MO72" s="119"/>
      <c r="MP72" s="119"/>
      <c r="MQ72" s="119"/>
      <c r="MR72" s="119"/>
      <c r="MS72" s="119"/>
      <c r="MT72" s="119"/>
      <c r="MU72" s="119"/>
      <c r="MV72" s="119"/>
      <c r="MW72" s="119"/>
      <c r="MX72" s="119"/>
      <c r="MY72" s="119"/>
      <c r="MZ72" s="119"/>
      <c r="NA72" s="119"/>
      <c r="NB72" s="119"/>
      <c r="NC72" s="119"/>
      <c r="ND72" s="119"/>
      <c r="NE72" s="119"/>
      <c r="NF72" s="119"/>
      <c r="NG72" s="119"/>
      <c r="NH72" s="119"/>
      <c r="NI72" s="119"/>
      <c r="NJ72" s="119"/>
      <c r="NK72" s="119"/>
      <c r="NL72" s="119"/>
      <c r="NM72" s="119"/>
      <c r="NN72" s="119"/>
      <c r="NO72" s="119"/>
      <c r="NP72" s="119"/>
      <c r="NQ72" s="119"/>
      <c r="NR72" s="119"/>
      <c r="NS72" s="119"/>
      <c r="NT72" s="119"/>
      <c r="NU72" s="119"/>
      <c r="NV72" s="119"/>
      <c r="NW72" s="119"/>
      <c r="NX72" s="119"/>
      <c r="NY72" s="119"/>
      <c r="NZ72" s="119"/>
      <c r="OA72" s="119"/>
      <c r="OB72" s="119"/>
      <c r="OC72" s="119"/>
      <c r="OD72" s="119"/>
      <c r="OE72" s="119"/>
      <c r="OF72" s="119"/>
      <c r="OG72" s="119"/>
      <c r="OH72" s="119"/>
      <c r="OI72" s="119"/>
      <c r="OJ72" s="119"/>
      <c r="OK72" s="119"/>
      <c r="OL72" s="119"/>
      <c r="OM72" s="119"/>
      <c r="ON72" s="119"/>
      <c r="OO72" s="119"/>
      <c r="OP72" s="119"/>
      <c r="OQ72" s="119"/>
      <c r="OR72" s="119"/>
      <c r="OS72" s="119"/>
      <c r="OT72" s="119"/>
      <c r="OU72" s="119"/>
      <c r="OV72" s="119"/>
      <c r="OW72" s="119"/>
      <c r="OX72" s="119"/>
      <c r="OY72" s="119"/>
      <c r="OZ72" s="119"/>
      <c r="PA72" s="119"/>
      <c r="PB72" s="119"/>
      <c r="PC72" s="119"/>
      <c r="PD72" s="119"/>
      <c r="PE72" s="119"/>
      <c r="PF72" s="119"/>
      <c r="PG72" s="119"/>
      <c r="PH72" s="119"/>
      <c r="PI72" s="119"/>
      <c r="PJ72" s="119"/>
      <c r="PK72" s="119"/>
      <c r="PL72" s="119"/>
      <c r="PM72" s="119"/>
      <c r="PN72" s="119"/>
      <c r="PO72" s="119"/>
      <c r="PP72" s="119"/>
      <c r="PQ72" s="119"/>
      <c r="PR72" s="119"/>
      <c r="PS72" s="119"/>
      <c r="PT72" s="119"/>
      <c r="PU72" s="119"/>
      <c r="PV72" s="119"/>
      <c r="PW72" s="119"/>
      <c r="PX72" s="119"/>
      <c r="PY72" s="119"/>
      <c r="PZ72" s="119"/>
      <c r="QA72" s="119"/>
      <c r="QB72" s="119"/>
      <c r="QC72" s="119"/>
      <c r="QD72" s="119"/>
      <c r="QE72" s="119"/>
      <c r="QF72" s="119"/>
      <c r="QG72" s="119"/>
      <c r="QH72" s="119"/>
      <c r="QI72" s="119"/>
      <c r="QJ72" s="119"/>
      <c r="QK72" s="119"/>
      <c r="QL72" s="119"/>
      <c r="QM72" s="119"/>
      <c r="QN72" s="119"/>
      <c r="QO72" s="119"/>
      <c r="QP72" s="119"/>
      <c r="QQ72" s="119"/>
      <c r="QR72" s="119"/>
      <c r="QS72" s="119"/>
      <c r="QT72" s="119"/>
      <c r="QU72" s="119"/>
      <c r="QV72" s="119"/>
      <c r="QW72" s="119"/>
      <c r="QX72" s="119"/>
      <c r="QY72" s="119"/>
      <c r="QZ72" s="119"/>
      <c r="RA72" s="119"/>
      <c r="RB72" s="119"/>
      <c r="RC72" s="119"/>
      <c r="RD72" s="119"/>
      <c r="RE72" s="119"/>
      <c r="RF72" s="119"/>
      <c r="RG72" s="119"/>
      <c r="RH72" s="119"/>
      <c r="RI72" s="119"/>
      <c r="RJ72" s="119"/>
      <c r="RK72" s="119"/>
    </row>
    <row r="73" spans="1:479" ht="12.75">
      <c r="A73" s="107" t="s">
        <v>5621</v>
      </c>
      <c r="B73" s="94" t="s">
        <v>5627</v>
      </c>
      <c r="C73" s="99" t="s">
        <v>5371</v>
      </c>
      <c r="D73" s="95" t="s">
        <v>3223</v>
      </c>
      <c r="E73" s="33" t="s">
        <v>5623</v>
      </c>
      <c r="F73" s="107"/>
      <c r="G73" s="96" t="s">
        <v>5628</v>
      </c>
      <c r="H73" s="103">
        <v>5000</v>
      </c>
      <c r="I73" s="103">
        <v>2200</v>
      </c>
      <c r="J73" s="107"/>
      <c r="K73" s="107"/>
      <c r="L73" s="225">
        <v>45129</v>
      </c>
      <c r="M73" s="190" t="s">
        <v>5629</v>
      </c>
      <c r="N73" s="92" t="s">
        <v>4396</v>
      </c>
      <c r="O73" s="107" t="s">
        <v>5630</v>
      </c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  <c r="DO73" s="119"/>
      <c r="DP73" s="119"/>
      <c r="DQ73" s="119"/>
      <c r="DR73" s="119"/>
      <c r="DS73" s="119"/>
      <c r="DT73" s="119"/>
      <c r="DU73" s="119"/>
      <c r="DV73" s="119"/>
      <c r="DW73" s="119"/>
      <c r="DX73" s="119"/>
      <c r="DY73" s="119"/>
      <c r="DZ73" s="119"/>
      <c r="EA73" s="119"/>
      <c r="EB73" s="119"/>
      <c r="EC73" s="119"/>
      <c r="ED73" s="119"/>
      <c r="EE73" s="119"/>
      <c r="EF73" s="119"/>
      <c r="EG73" s="119"/>
      <c r="EH73" s="119"/>
      <c r="EI73" s="119"/>
      <c r="EJ73" s="119"/>
      <c r="EK73" s="119"/>
      <c r="EL73" s="119"/>
      <c r="EM73" s="119"/>
      <c r="EN73" s="119"/>
      <c r="EO73" s="119"/>
      <c r="EP73" s="119"/>
      <c r="EQ73" s="119"/>
      <c r="ER73" s="119"/>
      <c r="ES73" s="119"/>
      <c r="ET73" s="119"/>
      <c r="EU73" s="119"/>
      <c r="EV73" s="119"/>
      <c r="EW73" s="119"/>
      <c r="EX73" s="119"/>
      <c r="EY73" s="119"/>
      <c r="EZ73" s="119"/>
      <c r="FA73" s="119"/>
      <c r="FB73" s="119"/>
      <c r="FC73" s="119"/>
      <c r="FD73" s="119"/>
      <c r="FE73" s="119"/>
      <c r="FF73" s="119"/>
      <c r="FG73" s="119"/>
      <c r="FH73" s="119"/>
      <c r="FI73" s="119"/>
      <c r="FJ73" s="119"/>
      <c r="FK73" s="119"/>
      <c r="FL73" s="119"/>
      <c r="FM73" s="119"/>
      <c r="FN73" s="119"/>
      <c r="FO73" s="119"/>
      <c r="FP73" s="119"/>
      <c r="FQ73" s="119"/>
      <c r="FR73" s="119"/>
      <c r="FS73" s="119"/>
      <c r="FT73" s="119"/>
      <c r="FU73" s="119"/>
      <c r="FV73" s="119"/>
      <c r="FW73" s="119"/>
      <c r="FX73" s="119"/>
      <c r="FY73" s="119"/>
      <c r="FZ73" s="119"/>
      <c r="GA73" s="119"/>
      <c r="GB73" s="119"/>
      <c r="GC73" s="119"/>
      <c r="GD73" s="119"/>
      <c r="GE73" s="119"/>
      <c r="GF73" s="119"/>
      <c r="GG73" s="119"/>
      <c r="GH73" s="119"/>
      <c r="GI73" s="119"/>
      <c r="GJ73" s="119"/>
      <c r="GK73" s="119"/>
      <c r="GL73" s="119"/>
      <c r="GM73" s="119"/>
      <c r="GN73" s="119"/>
      <c r="GO73" s="119"/>
      <c r="GP73" s="119"/>
      <c r="GQ73" s="119"/>
      <c r="GR73" s="119"/>
      <c r="GS73" s="119"/>
      <c r="GT73" s="119"/>
      <c r="GU73" s="119"/>
      <c r="GV73" s="119"/>
      <c r="GW73" s="119"/>
      <c r="GX73" s="119"/>
      <c r="GY73" s="119"/>
      <c r="GZ73" s="119"/>
      <c r="HA73" s="119"/>
      <c r="HB73" s="119"/>
      <c r="HC73" s="119"/>
      <c r="HD73" s="119"/>
      <c r="HE73" s="119"/>
      <c r="HF73" s="119"/>
      <c r="HG73" s="119"/>
      <c r="HH73" s="119"/>
      <c r="HI73" s="119"/>
      <c r="HJ73" s="119"/>
      <c r="HK73" s="119"/>
      <c r="HL73" s="119"/>
      <c r="HM73" s="119"/>
      <c r="HN73" s="119"/>
      <c r="HO73" s="119"/>
      <c r="HP73" s="119"/>
      <c r="HQ73" s="119"/>
      <c r="HR73" s="119"/>
      <c r="HS73" s="119"/>
      <c r="HT73" s="119"/>
      <c r="HU73" s="119"/>
      <c r="HV73" s="119"/>
      <c r="HW73" s="119"/>
      <c r="HX73" s="119"/>
      <c r="HY73" s="119"/>
      <c r="HZ73" s="119"/>
      <c r="IA73" s="119"/>
      <c r="IB73" s="119"/>
      <c r="IC73" s="119"/>
      <c r="ID73" s="119"/>
      <c r="IE73" s="119"/>
      <c r="IF73" s="119"/>
      <c r="IG73" s="119"/>
      <c r="IH73" s="119"/>
      <c r="II73" s="119"/>
      <c r="IJ73" s="119"/>
      <c r="IK73" s="119"/>
      <c r="IL73" s="119"/>
      <c r="IM73" s="119"/>
      <c r="IN73" s="119"/>
      <c r="IO73" s="119"/>
      <c r="IP73" s="119"/>
      <c r="IQ73" s="119"/>
      <c r="IR73" s="119"/>
      <c r="IS73" s="119"/>
      <c r="IT73" s="119"/>
      <c r="IU73" s="119"/>
      <c r="IV73" s="119"/>
      <c r="IW73" s="119"/>
      <c r="IX73" s="119"/>
      <c r="IY73" s="119"/>
      <c r="IZ73" s="119"/>
      <c r="JA73" s="119"/>
      <c r="JB73" s="119"/>
      <c r="JC73" s="119"/>
      <c r="JD73" s="119"/>
      <c r="JE73" s="119"/>
      <c r="JF73" s="119"/>
      <c r="JG73" s="119"/>
      <c r="JH73" s="119"/>
      <c r="JI73" s="119"/>
      <c r="JJ73" s="119"/>
      <c r="JK73" s="119"/>
      <c r="JL73" s="119"/>
      <c r="JM73" s="119"/>
      <c r="JN73" s="119"/>
      <c r="JO73" s="119"/>
      <c r="JP73" s="119"/>
      <c r="JQ73" s="119"/>
      <c r="JR73" s="119"/>
      <c r="JS73" s="119"/>
      <c r="JT73" s="119"/>
      <c r="JU73" s="119"/>
      <c r="JV73" s="119"/>
      <c r="JW73" s="119"/>
      <c r="JX73" s="119"/>
      <c r="JY73" s="119"/>
      <c r="JZ73" s="119"/>
      <c r="KA73" s="119"/>
      <c r="KB73" s="119"/>
      <c r="KC73" s="119"/>
      <c r="KD73" s="119"/>
      <c r="KE73" s="119"/>
      <c r="KF73" s="119"/>
      <c r="KG73" s="119"/>
      <c r="KH73" s="119"/>
      <c r="KI73" s="119"/>
      <c r="KJ73" s="119"/>
      <c r="KK73" s="119"/>
      <c r="KL73" s="119"/>
      <c r="KM73" s="119"/>
      <c r="KN73" s="119"/>
      <c r="KO73" s="119"/>
      <c r="KP73" s="119"/>
      <c r="KQ73" s="119"/>
      <c r="KR73" s="119"/>
      <c r="KS73" s="119"/>
      <c r="KT73" s="119"/>
      <c r="KU73" s="119"/>
      <c r="KV73" s="119"/>
      <c r="KW73" s="119"/>
      <c r="KX73" s="119"/>
      <c r="KY73" s="119"/>
      <c r="KZ73" s="119"/>
      <c r="LA73" s="119"/>
      <c r="LB73" s="119"/>
      <c r="LC73" s="119"/>
      <c r="LD73" s="119"/>
      <c r="LE73" s="119"/>
      <c r="LF73" s="119"/>
      <c r="LG73" s="119"/>
      <c r="LH73" s="119"/>
      <c r="LI73" s="119"/>
      <c r="LJ73" s="119"/>
      <c r="LK73" s="119"/>
      <c r="LL73" s="119"/>
      <c r="LM73" s="119"/>
      <c r="LN73" s="119"/>
      <c r="LO73" s="119"/>
      <c r="LP73" s="119"/>
      <c r="LQ73" s="119"/>
      <c r="LR73" s="119"/>
      <c r="LS73" s="119"/>
      <c r="LT73" s="119"/>
      <c r="LU73" s="119"/>
      <c r="LV73" s="119"/>
      <c r="LW73" s="119"/>
      <c r="LX73" s="119"/>
      <c r="LY73" s="119"/>
      <c r="LZ73" s="119"/>
      <c r="MA73" s="119"/>
      <c r="MB73" s="119"/>
      <c r="MC73" s="119"/>
      <c r="MD73" s="119"/>
      <c r="ME73" s="119"/>
      <c r="MF73" s="119"/>
      <c r="MG73" s="119"/>
      <c r="MH73" s="119"/>
      <c r="MI73" s="119"/>
      <c r="MJ73" s="119"/>
      <c r="MK73" s="119"/>
      <c r="ML73" s="119"/>
      <c r="MM73" s="119"/>
      <c r="MN73" s="119"/>
      <c r="MO73" s="119"/>
      <c r="MP73" s="119"/>
      <c r="MQ73" s="119"/>
      <c r="MR73" s="119"/>
      <c r="MS73" s="119"/>
      <c r="MT73" s="119"/>
      <c r="MU73" s="119"/>
      <c r="MV73" s="119"/>
      <c r="MW73" s="119"/>
      <c r="MX73" s="119"/>
      <c r="MY73" s="119"/>
      <c r="MZ73" s="119"/>
      <c r="NA73" s="119"/>
      <c r="NB73" s="119"/>
      <c r="NC73" s="119"/>
      <c r="ND73" s="119"/>
      <c r="NE73" s="119"/>
      <c r="NF73" s="119"/>
      <c r="NG73" s="119"/>
      <c r="NH73" s="119"/>
      <c r="NI73" s="119"/>
      <c r="NJ73" s="119"/>
      <c r="NK73" s="119"/>
      <c r="NL73" s="119"/>
      <c r="NM73" s="119"/>
      <c r="NN73" s="119"/>
      <c r="NO73" s="119"/>
      <c r="NP73" s="119"/>
      <c r="NQ73" s="119"/>
      <c r="NR73" s="119"/>
      <c r="NS73" s="119"/>
      <c r="NT73" s="119"/>
      <c r="NU73" s="119"/>
      <c r="NV73" s="119"/>
      <c r="NW73" s="119"/>
      <c r="NX73" s="119"/>
      <c r="NY73" s="119"/>
      <c r="NZ73" s="119"/>
      <c r="OA73" s="119"/>
      <c r="OB73" s="119"/>
      <c r="OC73" s="119"/>
      <c r="OD73" s="119"/>
      <c r="OE73" s="119"/>
      <c r="OF73" s="119"/>
      <c r="OG73" s="119"/>
      <c r="OH73" s="119"/>
      <c r="OI73" s="119"/>
      <c r="OJ73" s="119"/>
      <c r="OK73" s="119"/>
      <c r="OL73" s="119"/>
      <c r="OM73" s="119"/>
      <c r="ON73" s="119"/>
      <c r="OO73" s="119"/>
      <c r="OP73" s="119"/>
      <c r="OQ73" s="119"/>
      <c r="OR73" s="119"/>
      <c r="OS73" s="119"/>
      <c r="OT73" s="119"/>
      <c r="OU73" s="119"/>
      <c r="OV73" s="119"/>
      <c r="OW73" s="119"/>
      <c r="OX73" s="119"/>
      <c r="OY73" s="119"/>
      <c r="OZ73" s="119"/>
      <c r="PA73" s="119"/>
      <c r="PB73" s="119"/>
      <c r="PC73" s="119"/>
      <c r="PD73" s="119"/>
      <c r="PE73" s="119"/>
      <c r="PF73" s="119"/>
      <c r="PG73" s="119"/>
      <c r="PH73" s="119"/>
      <c r="PI73" s="119"/>
      <c r="PJ73" s="119"/>
      <c r="PK73" s="119"/>
      <c r="PL73" s="119"/>
      <c r="PM73" s="119"/>
      <c r="PN73" s="119"/>
      <c r="PO73" s="119"/>
      <c r="PP73" s="119"/>
      <c r="PQ73" s="119"/>
      <c r="PR73" s="119"/>
      <c r="PS73" s="119"/>
      <c r="PT73" s="119"/>
      <c r="PU73" s="119"/>
      <c r="PV73" s="119"/>
      <c r="PW73" s="119"/>
      <c r="PX73" s="119"/>
      <c r="PY73" s="119"/>
      <c r="PZ73" s="119"/>
      <c r="QA73" s="119"/>
      <c r="QB73" s="119"/>
      <c r="QC73" s="119"/>
      <c r="QD73" s="119"/>
      <c r="QE73" s="119"/>
      <c r="QF73" s="119"/>
      <c r="QG73" s="119"/>
      <c r="QH73" s="119"/>
      <c r="QI73" s="119"/>
      <c r="QJ73" s="119"/>
      <c r="QK73" s="119"/>
      <c r="QL73" s="119"/>
      <c r="QM73" s="119"/>
      <c r="QN73" s="119"/>
      <c r="QO73" s="119"/>
      <c r="QP73" s="119"/>
      <c r="QQ73" s="119"/>
      <c r="QR73" s="119"/>
      <c r="QS73" s="119"/>
      <c r="QT73" s="119"/>
      <c r="QU73" s="119"/>
      <c r="QV73" s="119"/>
      <c r="QW73" s="119"/>
      <c r="QX73" s="119"/>
      <c r="QY73" s="119"/>
      <c r="QZ73" s="119"/>
      <c r="RA73" s="119"/>
      <c r="RB73" s="119"/>
      <c r="RC73" s="119"/>
      <c r="RD73" s="119"/>
      <c r="RE73" s="119"/>
      <c r="RF73" s="119"/>
      <c r="RG73" s="119"/>
      <c r="RH73" s="119"/>
      <c r="RI73" s="119"/>
      <c r="RJ73" s="119"/>
      <c r="RK73" s="119"/>
    </row>
    <row r="74" spans="1:479" ht="12.75">
      <c r="A74" s="107" t="s">
        <v>5621</v>
      </c>
      <c r="B74" s="94" t="s">
        <v>5631</v>
      </c>
      <c r="C74" s="99" t="s">
        <v>5371</v>
      </c>
      <c r="D74" s="95" t="s">
        <v>3223</v>
      </c>
      <c r="E74" s="33" t="s">
        <v>5623</v>
      </c>
      <c r="F74" s="107"/>
      <c r="G74" s="96" t="s">
        <v>5632</v>
      </c>
      <c r="H74" s="103">
        <v>5000</v>
      </c>
      <c r="I74" s="103">
        <v>2500</v>
      </c>
      <c r="J74" s="107"/>
      <c r="K74" s="107"/>
      <c r="L74" s="225">
        <v>45129</v>
      </c>
      <c r="M74" s="190" t="s">
        <v>5633</v>
      </c>
      <c r="N74" s="92" t="s">
        <v>4396</v>
      </c>
      <c r="O74" s="107" t="s">
        <v>5634</v>
      </c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  <c r="DV74" s="119"/>
      <c r="DW74" s="119"/>
      <c r="DX74" s="119"/>
      <c r="DY74" s="119"/>
      <c r="DZ74" s="119"/>
      <c r="EA74" s="119"/>
      <c r="EB74" s="119"/>
      <c r="EC74" s="119"/>
      <c r="ED74" s="119"/>
      <c r="EE74" s="119"/>
      <c r="EF74" s="119"/>
      <c r="EG74" s="119"/>
      <c r="EH74" s="119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19"/>
      <c r="EU74" s="119"/>
      <c r="EV74" s="119"/>
      <c r="EW74" s="119"/>
      <c r="EX74" s="119"/>
      <c r="EY74" s="119"/>
      <c r="EZ74" s="119"/>
      <c r="FA74" s="119"/>
      <c r="FB74" s="119"/>
      <c r="FC74" s="119"/>
      <c r="FD74" s="119"/>
      <c r="FE74" s="119"/>
      <c r="FF74" s="119"/>
      <c r="FG74" s="119"/>
      <c r="FH74" s="119"/>
      <c r="FI74" s="119"/>
      <c r="FJ74" s="119"/>
      <c r="FK74" s="119"/>
      <c r="FL74" s="119"/>
      <c r="FM74" s="119"/>
      <c r="FN74" s="119"/>
      <c r="FO74" s="119"/>
      <c r="FP74" s="119"/>
      <c r="FQ74" s="119"/>
      <c r="FR74" s="119"/>
      <c r="FS74" s="119"/>
      <c r="FT74" s="119"/>
      <c r="FU74" s="119"/>
      <c r="FV74" s="119"/>
      <c r="FW74" s="119"/>
      <c r="FX74" s="119"/>
      <c r="FY74" s="119"/>
      <c r="FZ74" s="119"/>
      <c r="GA74" s="119"/>
      <c r="GB74" s="119"/>
      <c r="GC74" s="119"/>
      <c r="GD74" s="119"/>
      <c r="GE74" s="119"/>
      <c r="GF74" s="119"/>
      <c r="GG74" s="119"/>
      <c r="GH74" s="119"/>
      <c r="GI74" s="119"/>
      <c r="GJ74" s="119"/>
      <c r="GK74" s="119"/>
      <c r="GL74" s="119"/>
      <c r="GM74" s="119"/>
      <c r="GN74" s="119"/>
      <c r="GO74" s="119"/>
      <c r="GP74" s="119"/>
      <c r="GQ74" s="119"/>
      <c r="GR74" s="119"/>
      <c r="GS74" s="119"/>
      <c r="GT74" s="119"/>
      <c r="GU74" s="119"/>
      <c r="GV74" s="119"/>
      <c r="GW74" s="119"/>
      <c r="GX74" s="119"/>
      <c r="GY74" s="119"/>
      <c r="GZ74" s="119"/>
      <c r="HA74" s="119"/>
      <c r="HB74" s="119"/>
      <c r="HC74" s="119"/>
      <c r="HD74" s="119"/>
      <c r="HE74" s="119"/>
      <c r="HF74" s="119"/>
      <c r="HG74" s="119"/>
      <c r="HH74" s="119"/>
      <c r="HI74" s="119"/>
      <c r="HJ74" s="119"/>
      <c r="HK74" s="119"/>
      <c r="HL74" s="119"/>
      <c r="HM74" s="119"/>
      <c r="HN74" s="119"/>
      <c r="HO74" s="119"/>
      <c r="HP74" s="119"/>
      <c r="HQ74" s="119"/>
      <c r="HR74" s="119"/>
      <c r="HS74" s="119"/>
      <c r="HT74" s="119"/>
      <c r="HU74" s="119"/>
      <c r="HV74" s="119"/>
      <c r="HW74" s="119"/>
      <c r="HX74" s="119"/>
      <c r="HY74" s="119"/>
      <c r="HZ74" s="119"/>
      <c r="IA74" s="119"/>
      <c r="IB74" s="119"/>
      <c r="IC74" s="119"/>
      <c r="ID74" s="119"/>
      <c r="IE74" s="119"/>
      <c r="IF74" s="119"/>
      <c r="IG74" s="119"/>
      <c r="IH74" s="119"/>
      <c r="II74" s="119"/>
      <c r="IJ74" s="119"/>
      <c r="IK74" s="119"/>
      <c r="IL74" s="119"/>
      <c r="IM74" s="119"/>
      <c r="IN74" s="119"/>
      <c r="IO74" s="119"/>
      <c r="IP74" s="119"/>
      <c r="IQ74" s="119"/>
      <c r="IR74" s="119"/>
      <c r="IS74" s="119"/>
      <c r="IT74" s="119"/>
      <c r="IU74" s="119"/>
      <c r="IV74" s="119"/>
      <c r="IW74" s="119"/>
      <c r="IX74" s="119"/>
      <c r="IY74" s="119"/>
      <c r="IZ74" s="119"/>
      <c r="JA74" s="119"/>
      <c r="JB74" s="119"/>
      <c r="JC74" s="119"/>
      <c r="JD74" s="119"/>
      <c r="JE74" s="119"/>
      <c r="JF74" s="119"/>
      <c r="JG74" s="119"/>
      <c r="JH74" s="119"/>
      <c r="JI74" s="119"/>
      <c r="JJ74" s="119"/>
      <c r="JK74" s="119"/>
      <c r="JL74" s="119"/>
      <c r="JM74" s="119"/>
      <c r="JN74" s="119"/>
      <c r="JO74" s="119"/>
      <c r="JP74" s="119"/>
      <c r="JQ74" s="119"/>
      <c r="JR74" s="119"/>
      <c r="JS74" s="119"/>
      <c r="JT74" s="119"/>
      <c r="JU74" s="119"/>
      <c r="JV74" s="119"/>
      <c r="JW74" s="119"/>
      <c r="JX74" s="119"/>
      <c r="JY74" s="119"/>
      <c r="JZ74" s="119"/>
      <c r="KA74" s="119"/>
      <c r="KB74" s="119"/>
      <c r="KC74" s="119"/>
      <c r="KD74" s="119"/>
      <c r="KE74" s="119"/>
      <c r="KF74" s="119"/>
      <c r="KG74" s="119"/>
      <c r="KH74" s="119"/>
      <c r="KI74" s="119"/>
      <c r="KJ74" s="119"/>
      <c r="KK74" s="119"/>
      <c r="KL74" s="119"/>
      <c r="KM74" s="119"/>
      <c r="KN74" s="119"/>
      <c r="KO74" s="119"/>
      <c r="KP74" s="119"/>
      <c r="KQ74" s="119"/>
      <c r="KR74" s="119"/>
      <c r="KS74" s="119"/>
      <c r="KT74" s="119"/>
      <c r="KU74" s="119"/>
      <c r="KV74" s="119"/>
      <c r="KW74" s="119"/>
      <c r="KX74" s="119"/>
      <c r="KY74" s="119"/>
      <c r="KZ74" s="119"/>
      <c r="LA74" s="119"/>
      <c r="LB74" s="119"/>
      <c r="LC74" s="119"/>
      <c r="LD74" s="119"/>
      <c r="LE74" s="119"/>
      <c r="LF74" s="119"/>
      <c r="LG74" s="119"/>
      <c r="LH74" s="119"/>
      <c r="LI74" s="119"/>
      <c r="LJ74" s="119"/>
      <c r="LK74" s="119"/>
      <c r="LL74" s="119"/>
      <c r="LM74" s="119"/>
      <c r="LN74" s="119"/>
      <c r="LO74" s="119"/>
      <c r="LP74" s="119"/>
      <c r="LQ74" s="119"/>
      <c r="LR74" s="119"/>
      <c r="LS74" s="119"/>
      <c r="LT74" s="119"/>
      <c r="LU74" s="119"/>
      <c r="LV74" s="119"/>
      <c r="LW74" s="119"/>
      <c r="LX74" s="119"/>
      <c r="LY74" s="119"/>
      <c r="LZ74" s="119"/>
      <c r="MA74" s="119"/>
      <c r="MB74" s="119"/>
      <c r="MC74" s="119"/>
      <c r="MD74" s="119"/>
      <c r="ME74" s="119"/>
      <c r="MF74" s="119"/>
      <c r="MG74" s="119"/>
      <c r="MH74" s="119"/>
      <c r="MI74" s="119"/>
      <c r="MJ74" s="119"/>
      <c r="MK74" s="119"/>
      <c r="ML74" s="119"/>
      <c r="MM74" s="119"/>
      <c r="MN74" s="119"/>
      <c r="MO74" s="119"/>
      <c r="MP74" s="119"/>
      <c r="MQ74" s="119"/>
      <c r="MR74" s="119"/>
      <c r="MS74" s="119"/>
      <c r="MT74" s="119"/>
      <c r="MU74" s="119"/>
      <c r="MV74" s="119"/>
      <c r="MW74" s="119"/>
      <c r="MX74" s="119"/>
      <c r="MY74" s="119"/>
      <c r="MZ74" s="119"/>
      <c r="NA74" s="119"/>
      <c r="NB74" s="119"/>
      <c r="NC74" s="119"/>
      <c r="ND74" s="119"/>
      <c r="NE74" s="119"/>
      <c r="NF74" s="119"/>
      <c r="NG74" s="119"/>
      <c r="NH74" s="119"/>
      <c r="NI74" s="119"/>
      <c r="NJ74" s="119"/>
      <c r="NK74" s="119"/>
      <c r="NL74" s="119"/>
      <c r="NM74" s="119"/>
      <c r="NN74" s="119"/>
      <c r="NO74" s="119"/>
      <c r="NP74" s="119"/>
      <c r="NQ74" s="119"/>
      <c r="NR74" s="119"/>
      <c r="NS74" s="119"/>
      <c r="NT74" s="119"/>
      <c r="NU74" s="119"/>
      <c r="NV74" s="119"/>
      <c r="NW74" s="119"/>
      <c r="NX74" s="119"/>
      <c r="NY74" s="119"/>
      <c r="NZ74" s="119"/>
      <c r="OA74" s="119"/>
      <c r="OB74" s="119"/>
      <c r="OC74" s="119"/>
      <c r="OD74" s="119"/>
      <c r="OE74" s="119"/>
      <c r="OF74" s="119"/>
      <c r="OG74" s="119"/>
      <c r="OH74" s="119"/>
      <c r="OI74" s="119"/>
      <c r="OJ74" s="119"/>
      <c r="OK74" s="119"/>
      <c r="OL74" s="119"/>
      <c r="OM74" s="119"/>
      <c r="ON74" s="119"/>
      <c r="OO74" s="119"/>
      <c r="OP74" s="119"/>
      <c r="OQ74" s="119"/>
      <c r="OR74" s="119"/>
      <c r="OS74" s="119"/>
      <c r="OT74" s="119"/>
      <c r="OU74" s="119"/>
      <c r="OV74" s="119"/>
      <c r="OW74" s="119"/>
      <c r="OX74" s="119"/>
      <c r="OY74" s="119"/>
      <c r="OZ74" s="119"/>
      <c r="PA74" s="119"/>
      <c r="PB74" s="119"/>
      <c r="PC74" s="119"/>
      <c r="PD74" s="119"/>
      <c r="PE74" s="119"/>
      <c r="PF74" s="119"/>
      <c r="PG74" s="119"/>
      <c r="PH74" s="119"/>
      <c r="PI74" s="119"/>
      <c r="PJ74" s="119"/>
      <c r="PK74" s="119"/>
      <c r="PL74" s="119"/>
      <c r="PM74" s="119"/>
      <c r="PN74" s="119"/>
      <c r="PO74" s="119"/>
      <c r="PP74" s="119"/>
      <c r="PQ74" s="119"/>
      <c r="PR74" s="119"/>
      <c r="PS74" s="119"/>
      <c r="PT74" s="119"/>
      <c r="PU74" s="119"/>
      <c r="PV74" s="119"/>
      <c r="PW74" s="119"/>
      <c r="PX74" s="119"/>
      <c r="PY74" s="119"/>
      <c r="PZ74" s="119"/>
      <c r="QA74" s="119"/>
      <c r="QB74" s="119"/>
      <c r="QC74" s="119"/>
      <c r="QD74" s="119"/>
      <c r="QE74" s="119"/>
      <c r="QF74" s="119"/>
      <c r="QG74" s="119"/>
      <c r="QH74" s="119"/>
      <c r="QI74" s="119"/>
      <c r="QJ74" s="119"/>
      <c r="QK74" s="119"/>
      <c r="QL74" s="119"/>
      <c r="QM74" s="119"/>
      <c r="QN74" s="119"/>
      <c r="QO74" s="119"/>
      <c r="QP74" s="119"/>
      <c r="QQ74" s="119"/>
      <c r="QR74" s="119"/>
      <c r="QS74" s="119"/>
      <c r="QT74" s="119"/>
      <c r="QU74" s="119"/>
      <c r="QV74" s="119"/>
      <c r="QW74" s="119"/>
      <c r="QX74" s="119"/>
      <c r="QY74" s="119"/>
      <c r="QZ74" s="119"/>
      <c r="RA74" s="119"/>
      <c r="RB74" s="119"/>
      <c r="RC74" s="119"/>
      <c r="RD74" s="119"/>
      <c r="RE74" s="119"/>
      <c r="RF74" s="119"/>
      <c r="RG74" s="119"/>
      <c r="RH74" s="119"/>
      <c r="RI74" s="119"/>
      <c r="RJ74" s="119"/>
      <c r="RK74" s="119"/>
    </row>
    <row r="75" spans="1:479" ht="12.75">
      <c r="A75" s="107" t="s">
        <v>5621</v>
      </c>
      <c r="B75" s="94" t="s">
        <v>5635</v>
      </c>
      <c r="C75" s="99" t="s">
        <v>2108</v>
      </c>
      <c r="D75" s="95" t="s">
        <v>3223</v>
      </c>
      <c r="E75" s="33" t="s">
        <v>5623</v>
      </c>
      <c r="F75" s="107"/>
      <c r="G75" s="190" t="s">
        <v>5636</v>
      </c>
      <c r="H75" s="103">
        <v>4000</v>
      </c>
      <c r="I75" s="103">
        <v>1100</v>
      </c>
      <c r="J75" s="107"/>
      <c r="K75" s="107"/>
      <c r="L75" s="225">
        <v>45129</v>
      </c>
      <c r="M75" s="190" t="s">
        <v>5637</v>
      </c>
      <c r="N75" s="92" t="s">
        <v>4396</v>
      </c>
      <c r="O75" s="107" t="s">
        <v>5638</v>
      </c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  <c r="DO75" s="119"/>
      <c r="DP75" s="119"/>
      <c r="DQ75" s="119"/>
      <c r="DR75" s="119"/>
      <c r="DS75" s="119"/>
      <c r="DT75" s="119"/>
      <c r="DU75" s="119"/>
      <c r="DV75" s="119"/>
      <c r="DW75" s="119"/>
      <c r="DX75" s="119"/>
      <c r="DY75" s="119"/>
      <c r="DZ75" s="119"/>
      <c r="EA75" s="119"/>
      <c r="EB75" s="119"/>
      <c r="EC75" s="119"/>
      <c r="ED75" s="119"/>
      <c r="EE75" s="119"/>
      <c r="EF75" s="119"/>
      <c r="EG75" s="119"/>
      <c r="EH75" s="119"/>
      <c r="EI75" s="119"/>
      <c r="EJ75" s="119"/>
      <c r="EK75" s="119"/>
      <c r="EL75" s="119"/>
      <c r="EM75" s="119"/>
      <c r="EN75" s="119"/>
      <c r="EO75" s="119"/>
      <c r="EP75" s="119"/>
      <c r="EQ75" s="119"/>
      <c r="ER75" s="119"/>
      <c r="ES75" s="119"/>
      <c r="ET75" s="119"/>
      <c r="EU75" s="119"/>
      <c r="EV75" s="119"/>
      <c r="EW75" s="119"/>
      <c r="EX75" s="119"/>
      <c r="EY75" s="119"/>
      <c r="EZ75" s="119"/>
      <c r="FA75" s="119"/>
      <c r="FB75" s="119"/>
      <c r="FC75" s="119"/>
      <c r="FD75" s="119"/>
      <c r="FE75" s="119"/>
      <c r="FF75" s="119"/>
      <c r="FG75" s="119"/>
      <c r="FH75" s="119"/>
      <c r="FI75" s="119"/>
      <c r="FJ75" s="119"/>
      <c r="FK75" s="119"/>
      <c r="FL75" s="119"/>
      <c r="FM75" s="119"/>
      <c r="FN75" s="119"/>
      <c r="FO75" s="119"/>
      <c r="FP75" s="119"/>
      <c r="FQ75" s="119"/>
      <c r="FR75" s="119"/>
      <c r="FS75" s="119"/>
      <c r="FT75" s="119"/>
      <c r="FU75" s="119"/>
      <c r="FV75" s="119"/>
      <c r="FW75" s="119"/>
      <c r="FX75" s="119"/>
      <c r="FY75" s="119"/>
      <c r="FZ75" s="119"/>
      <c r="GA75" s="119"/>
      <c r="GB75" s="119"/>
      <c r="GC75" s="119"/>
      <c r="GD75" s="119"/>
      <c r="GE75" s="119"/>
      <c r="GF75" s="119"/>
      <c r="GG75" s="119"/>
      <c r="GH75" s="119"/>
      <c r="GI75" s="119"/>
      <c r="GJ75" s="119"/>
      <c r="GK75" s="119"/>
      <c r="GL75" s="119"/>
      <c r="GM75" s="119"/>
      <c r="GN75" s="119"/>
      <c r="GO75" s="119"/>
      <c r="GP75" s="119"/>
      <c r="GQ75" s="119"/>
      <c r="GR75" s="119"/>
      <c r="GS75" s="119"/>
      <c r="GT75" s="119"/>
      <c r="GU75" s="119"/>
      <c r="GV75" s="119"/>
      <c r="GW75" s="119"/>
      <c r="GX75" s="119"/>
      <c r="GY75" s="119"/>
      <c r="GZ75" s="119"/>
      <c r="HA75" s="119"/>
      <c r="HB75" s="119"/>
      <c r="HC75" s="119"/>
      <c r="HD75" s="119"/>
      <c r="HE75" s="119"/>
      <c r="HF75" s="119"/>
      <c r="HG75" s="119"/>
      <c r="HH75" s="119"/>
      <c r="HI75" s="119"/>
      <c r="HJ75" s="119"/>
      <c r="HK75" s="119"/>
      <c r="HL75" s="119"/>
      <c r="HM75" s="119"/>
      <c r="HN75" s="119"/>
      <c r="HO75" s="119"/>
      <c r="HP75" s="119"/>
      <c r="HQ75" s="119"/>
      <c r="HR75" s="119"/>
      <c r="HS75" s="119"/>
      <c r="HT75" s="119"/>
      <c r="HU75" s="119"/>
      <c r="HV75" s="119"/>
      <c r="HW75" s="119"/>
      <c r="HX75" s="119"/>
      <c r="HY75" s="119"/>
      <c r="HZ75" s="119"/>
      <c r="IA75" s="119"/>
      <c r="IB75" s="119"/>
      <c r="IC75" s="119"/>
      <c r="ID75" s="119"/>
      <c r="IE75" s="119"/>
      <c r="IF75" s="119"/>
      <c r="IG75" s="119"/>
      <c r="IH75" s="119"/>
      <c r="II75" s="119"/>
      <c r="IJ75" s="119"/>
      <c r="IK75" s="119"/>
      <c r="IL75" s="119"/>
      <c r="IM75" s="119"/>
      <c r="IN75" s="119"/>
      <c r="IO75" s="119"/>
      <c r="IP75" s="119"/>
      <c r="IQ75" s="119"/>
      <c r="IR75" s="119"/>
      <c r="IS75" s="119"/>
      <c r="IT75" s="119"/>
      <c r="IU75" s="119"/>
      <c r="IV75" s="119"/>
      <c r="IW75" s="119"/>
      <c r="IX75" s="119"/>
      <c r="IY75" s="119"/>
      <c r="IZ75" s="119"/>
      <c r="JA75" s="119"/>
      <c r="JB75" s="119"/>
      <c r="JC75" s="119"/>
      <c r="JD75" s="119"/>
      <c r="JE75" s="119"/>
      <c r="JF75" s="119"/>
      <c r="JG75" s="119"/>
      <c r="JH75" s="119"/>
      <c r="JI75" s="119"/>
      <c r="JJ75" s="119"/>
      <c r="JK75" s="119"/>
      <c r="JL75" s="119"/>
      <c r="JM75" s="119"/>
      <c r="JN75" s="119"/>
      <c r="JO75" s="119"/>
      <c r="JP75" s="119"/>
      <c r="JQ75" s="119"/>
      <c r="JR75" s="119"/>
      <c r="JS75" s="119"/>
      <c r="JT75" s="119"/>
      <c r="JU75" s="119"/>
      <c r="JV75" s="119"/>
      <c r="JW75" s="119"/>
      <c r="JX75" s="119"/>
      <c r="JY75" s="119"/>
      <c r="JZ75" s="119"/>
      <c r="KA75" s="119"/>
      <c r="KB75" s="119"/>
      <c r="KC75" s="119"/>
      <c r="KD75" s="119"/>
      <c r="KE75" s="119"/>
      <c r="KF75" s="119"/>
      <c r="KG75" s="119"/>
      <c r="KH75" s="119"/>
      <c r="KI75" s="119"/>
      <c r="KJ75" s="119"/>
      <c r="KK75" s="119"/>
      <c r="KL75" s="119"/>
      <c r="KM75" s="119"/>
      <c r="KN75" s="119"/>
      <c r="KO75" s="119"/>
      <c r="KP75" s="119"/>
      <c r="KQ75" s="119"/>
      <c r="KR75" s="119"/>
      <c r="KS75" s="119"/>
      <c r="KT75" s="119"/>
      <c r="KU75" s="119"/>
      <c r="KV75" s="119"/>
      <c r="KW75" s="119"/>
      <c r="KX75" s="119"/>
      <c r="KY75" s="119"/>
      <c r="KZ75" s="119"/>
      <c r="LA75" s="119"/>
      <c r="LB75" s="119"/>
      <c r="LC75" s="119"/>
      <c r="LD75" s="119"/>
      <c r="LE75" s="119"/>
      <c r="LF75" s="119"/>
      <c r="LG75" s="119"/>
      <c r="LH75" s="119"/>
      <c r="LI75" s="119"/>
      <c r="LJ75" s="119"/>
      <c r="LK75" s="119"/>
      <c r="LL75" s="119"/>
      <c r="LM75" s="119"/>
      <c r="LN75" s="119"/>
      <c r="LO75" s="119"/>
      <c r="LP75" s="119"/>
      <c r="LQ75" s="119"/>
      <c r="LR75" s="119"/>
      <c r="LS75" s="119"/>
      <c r="LT75" s="119"/>
      <c r="LU75" s="119"/>
      <c r="LV75" s="119"/>
      <c r="LW75" s="119"/>
      <c r="LX75" s="119"/>
      <c r="LY75" s="119"/>
      <c r="LZ75" s="119"/>
      <c r="MA75" s="119"/>
      <c r="MB75" s="119"/>
      <c r="MC75" s="119"/>
      <c r="MD75" s="119"/>
      <c r="ME75" s="119"/>
      <c r="MF75" s="119"/>
      <c r="MG75" s="119"/>
      <c r="MH75" s="119"/>
      <c r="MI75" s="119"/>
      <c r="MJ75" s="119"/>
      <c r="MK75" s="119"/>
      <c r="ML75" s="119"/>
      <c r="MM75" s="119"/>
      <c r="MN75" s="119"/>
      <c r="MO75" s="119"/>
      <c r="MP75" s="119"/>
      <c r="MQ75" s="119"/>
      <c r="MR75" s="119"/>
      <c r="MS75" s="119"/>
      <c r="MT75" s="119"/>
      <c r="MU75" s="119"/>
      <c r="MV75" s="119"/>
      <c r="MW75" s="119"/>
      <c r="MX75" s="119"/>
      <c r="MY75" s="119"/>
      <c r="MZ75" s="119"/>
      <c r="NA75" s="119"/>
      <c r="NB75" s="119"/>
      <c r="NC75" s="119"/>
      <c r="ND75" s="119"/>
      <c r="NE75" s="119"/>
      <c r="NF75" s="119"/>
      <c r="NG75" s="119"/>
      <c r="NH75" s="119"/>
      <c r="NI75" s="119"/>
      <c r="NJ75" s="119"/>
      <c r="NK75" s="119"/>
      <c r="NL75" s="119"/>
      <c r="NM75" s="119"/>
      <c r="NN75" s="119"/>
      <c r="NO75" s="119"/>
      <c r="NP75" s="119"/>
      <c r="NQ75" s="119"/>
      <c r="NR75" s="119"/>
      <c r="NS75" s="119"/>
      <c r="NT75" s="119"/>
      <c r="NU75" s="119"/>
      <c r="NV75" s="119"/>
      <c r="NW75" s="119"/>
      <c r="NX75" s="119"/>
      <c r="NY75" s="119"/>
      <c r="NZ75" s="119"/>
      <c r="OA75" s="119"/>
      <c r="OB75" s="119"/>
      <c r="OC75" s="119"/>
      <c r="OD75" s="119"/>
      <c r="OE75" s="119"/>
      <c r="OF75" s="119"/>
      <c r="OG75" s="119"/>
      <c r="OH75" s="119"/>
      <c r="OI75" s="119"/>
      <c r="OJ75" s="119"/>
      <c r="OK75" s="119"/>
      <c r="OL75" s="119"/>
      <c r="OM75" s="119"/>
      <c r="ON75" s="119"/>
      <c r="OO75" s="119"/>
      <c r="OP75" s="119"/>
      <c r="OQ75" s="119"/>
      <c r="OR75" s="119"/>
      <c r="OS75" s="119"/>
      <c r="OT75" s="119"/>
      <c r="OU75" s="119"/>
      <c r="OV75" s="119"/>
      <c r="OW75" s="119"/>
      <c r="OX75" s="119"/>
      <c r="OY75" s="119"/>
      <c r="OZ75" s="119"/>
      <c r="PA75" s="119"/>
      <c r="PB75" s="119"/>
      <c r="PC75" s="119"/>
      <c r="PD75" s="119"/>
      <c r="PE75" s="119"/>
      <c r="PF75" s="119"/>
      <c r="PG75" s="119"/>
      <c r="PH75" s="119"/>
      <c r="PI75" s="119"/>
      <c r="PJ75" s="119"/>
      <c r="PK75" s="119"/>
      <c r="PL75" s="119"/>
      <c r="PM75" s="119"/>
      <c r="PN75" s="119"/>
      <c r="PO75" s="119"/>
      <c r="PP75" s="119"/>
      <c r="PQ75" s="119"/>
      <c r="PR75" s="119"/>
      <c r="PS75" s="119"/>
      <c r="PT75" s="119"/>
      <c r="PU75" s="119"/>
      <c r="PV75" s="119"/>
      <c r="PW75" s="119"/>
      <c r="PX75" s="119"/>
      <c r="PY75" s="119"/>
      <c r="PZ75" s="119"/>
      <c r="QA75" s="119"/>
      <c r="QB75" s="119"/>
      <c r="QC75" s="119"/>
      <c r="QD75" s="119"/>
      <c r="QE75" s="119"/>
      <c r="QF75" s="119"/>
      <c r="QG75" s="119"/>
      <c r="QH75" s="119"/>
      <c r="QI75" s="119"/>
      <c r="QJ75" s="119"/>
      <c r="QK75" s="119"/>
      <c r="QL75" s="119"/>
      <c r="QM75" s="119"/>
      <c r="QN75" s="119"/>
      <c r="QO75" s="119"/>
      <c r="QP75" s="119"/>
      <c r="QQ75" s="119"/>
      <c r="QR75" s="119"/>
      <c r="QS75" s="119"/>
      <c r="QT75" s="119"/>
      <c r="QU75" s="119"/>
      <c r="QV75" s="119"/>
      <c r="QW75" s="119"/>
      <c r="QX75" s="119"/>
      <c r="QY75" s="119"/>
      <c r="QZ75" s="119"/>
      <c r="RA75" s="119"/>
      <c r="RB75" s="119"/>
      <c r="RC75" s="119"/>
      <c r="RD75" s="119"/>
      <c r="RE75" s="119"/>
      <c r="RF75" s="119"/>
      <c r="RG75" s="119"/>
      <c r="RH75" s="119"/>
      <c r="RI75" s="119"/>
      <c r="RJ75" s="119"/>
      <c r="RK75" s="119"/>
    </row>
    <row r="76" spans="1:479" ht="12.75">
      <c r="A76" s="107" t="s">
        <v>5621</v>
      </c>
      <c r="B76" s="94" t="s">
        <v>5639</v>
      </c>
      <c r="C76" s="99" t="s">
        <v>5371</v>
      </c>
      <c r="D76" s="95" t="s">
        <v>3223</v>
      </c>
      <c r="E76" s="33" t="s">
        <v>5623</v>
      </c>
      <c r="F76" s="107"/>
      <c r="G76" s="96" t="s">
        <v>5640</v>
      </c>
      <c r="H76" s="103">
        <v>6000</v>
      </c>
      <c r="I76" s="103">
        <v>3300</v>
      </c>
      <c r="J76" s="107"/>
      <c r="K76" s="107"/>
      <c r="L76" s="225">
        <v>45131</v>
      </c>
      <c r="M76" s="190" t="s">
        <v>5641</v>
      </c>
      <c r="N76" s="92" t="s">
        <v>4396</v>
      </c>
      <c r="O76" s="107" t="s">
        <v>5642</v>
      </c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  <c r="DO76" s="119"/>
      <c r="DP76" s="119"/>
      <c r="DQ76" s="119"/>
      <c r="DR76" s="119"/>
      <c r="DS76" s="119"/>
      <c r="DT76" s="119"/>
      <c r="DU76" s="119"/>
      <c r="DV76" s="119"/>
      <c r="DW76" s="119"/>
      <c r="DX76" s="119"/>
      <c r="DY76" s="119"/>
      <c r="DZ76" s="119"/>
      <c r="EA76" s="119"/>
      <c r="EB76" s="119"/>
      <c r="EC76" s="119"/>
      <c r="ED76" s="119"/>
      <c r="EE76" s="119"/>
      <c r="EF76" s="119"/>
      <c r="EG76" s="119"/>
      <c r="EH76" s="119"/>
      <c r="EI76" s="119"/>
      <c r="EJ76" s="119"/>
      <c r="EK76" s="119"/>
      <c r="EL76" s="119"/>
      <c r="EM76" s="119"/>
      <c r="EN76" s="119"/>
      <c r="EO76" s="119"/>
      <c r="EP76" s="119"/>
      <c r="EQ76" s="119"/>
      <c r="ER76" s="119"/>
      <c r="ES76" s="119"/>
      <c r="ET76" s="119"/>
      <c r="EU76" s="119"/>
      <c r="EV76" s="119"/>
      <c r="EW76" s="119"/>
      <c r="EX76" s="119"/>
      <c r="EY76" s="119"/>
      <c r="EZ76" s="119"/>
      <c r="FA76" s="119"/>
      <c r="FB76" s="119"/>
      <c r="FC76" s="119"/>
      <c r="FD76" s="119"/>
      <c r="FE76" s="119"/>
      <c r="FF76" s="119"/>
      <c r="FG76" s="119"/>
      <c r="FH76" s="119"/>
      <c r="FI76" s="119"/>
      <c r="FJ76" s="119"/>
      <c r="FK76" s="119"/>
      <c r="FL76" s="119"/>
      <c r="FM76" s="119"/>
      <c r="FN76" s="119"/>
      <c r="FO76" s="119"/>
      <c r="FP76" s="119"/>
      <c r="FQ76" s="119"/>
      <c r="FR76" s="119"/>
      <c r="FS76" s="119"/>
      <c r="FT76" s="119"/>
      <c r="FU76" s="119"/>
      <c r="FV76" s="119"/>
      <c r="FW76" s="119"/>
      <c r="FX76" s="119"/>
      <c r="FY76" s="119"/>
      <c r="FZ76" s="119"/>
      <c r="GA76" s="119"/>
      <c r="GB76" s="119"/>
      <c r="GC76" s="119"/>
      <c r="GD76" s="119"/>
      <c r="GE76" s="119"/>
      <c r="GF76" s="119"/>
      <c r="GG76" s="119"/>
      <c r="GH76" s="119"/>
      <c r="GI76" s="119"/>
      <c r="GJ76" s="119"/>
      <c r="GK76" s="119"/>
      <c r="GL76" s="119"/>
      <c r="GM76" s="119"/>
      <c r="GN76" s="119"/>
      <c r="GO76" s="119"/>
      <c r="GP76" s="119"/>
      <c r="GQ76" s="119"/>
      <c r="GR76" s="119"/>
      <c r="GS76" s="119"/>
      <c r="GT76" s="119"/>
      <c r="GU76" s="119"/>
      <c r="GV76" s="119"/>
      <c r="GW76" s="119"/>
      <c r="GX76" s="119"/>
      <c r="GY76" s="119"/>
      <c r="GZ76" s="119"/>
      <c r="HA76" s="119"/>
      <c r="HB76" s="119"/>
      <c r="HC76" s="119"/>
      <c r="HD76" s="119"/>
      <c r="HE76" s="119"/>
      <c r="HF76" s="119"/>
      <c r="HG76" s="119"/>
      <c r="HH76" s="119"/>
      <c r="HI76" s="119"/>
      <c r="HJ76" s="119"/>
      <c r="HK76" s="119"/>
      <c r="HL76" s="119"/>
      <c r="HM76" s="119"/>
      <c r="HN76" s="119"/>
      <c r="HO76" s="119"/>
      <c r="HP76" s="119"/>
      <c r="HQ76" s="119"/>
      <c r="HR76" s="119"/>
      <c r="HS76" s="119"/>
      <c r="HT76" s="119"/>
      <c r="HU76" s="119"/>
      <c r="HV76" s="119"/>
      <c r="HW76" s="119"/>
      <c r="HX76" s="119"/>
      <c r="HY76" s="119"/>
      <c r="HZ76" s="119"/>
      <c r="IA76" s="119"/>
      <c r="IB76" s="119"/>
      <c r="IC76" s="119"/>
      <c r="ID76" s="119"/>
      <c r="IE76" s="119"/>
      <c r="IF76" s="119"/>
      <c r="IG76" s="119"/>
      <c r="IH76" s="119"/>
      <c r="II76" s="119"/>
      <c r="IJ76" s="119"/>
      <c r="IK76" s="119"/>
      <c r="IL76" s="119"/>
      <c r="IM76" s="119"/>
      <c r="IN76" s="119"/>
      <c r="IO76" s="119"/>
      <c r="IP76" s="119"/>
      <c r="IQ76" s="119"/>
      <c r="IR76" s="119"/>
      <c r="IS76" s="119"/>
      <c r="IT76" s="119"/>
      <c r="IU76" s="119"/>
      <c r="IV76" s="119"/>
      <c r="IW76" s="119"/>
      <c r="IX76" s="119"/>
      <c r="IY76" s="119"/>
      <c r="IZ76" s="119"/>
      <c r="JA76" s="119"/>
      <c r="JB76" s="119"/>
      <c r="JC76" s="119"/>
      <c r="JD76" s="119"/>
      <c r="JE76" s="119"/>
      <c r="JF76" s="119"/>
      <c r="JG76" s="119"/>
      <c r="JH76" s="119"/>
      <c r="JI76" s="119"/>
      <c r="JJ76" s="119"/>
      <c r="JK76" s="119"/>
      <c r="JL76" s="119"/>
      <c r="JM76" s="119"/>
      <c r="JN76" s="119"/>
      <c r="JO76" s="119"/>
      <c r="JP76" s="119"/>
      <c r="JQ76" s="119"/>
      <c r="JR76" s="119"/>
      <c r="JS76" s="119"/>
      <c r="JT76" s="119"/>
      <c r="JU76" s="119"/>
      <c r="JV76" s="119"/>
      <c r="JW76" s="119"/>
      <c r="JX76" s="119"/>
      <c r="JY76" s="119"/>
      <c r="JZ76" s="119"/>
      <c r="KA76" s="119"/>
      <c r="KB76" s="119"/>
      <c r="KC76" s="119"/>
      <c r="KD76" s="119"/>
      <c r="KE76" s="119"/>
      <c r="KF76" s="119"/>
      <c r="KG76" s="119"/>
      <c r="KH76" s="119"/>
      <c r="KI76" s="119"/>
      <c r="KJ76" s="119"/>
      <c r="KK76" s="119"/>
      <c r="KL76" s="119"/>
      <c r="KM76" s="119"/>
      <c r="KN76" s="119"/>
      <c r="KO76" s="119"/>
      <c r="KP76" s="119"/>
      <c r="KQ76" s="119"/>
      <c r="KR76" s="119"/>
      <c r="KS76" s="119"/>
      <c r="KT76" s="119"/>
      <c r="KU76" s="119"/>
      <c r="KV76" s="119"/>
      <c r="KW76" s="119"/>
      <c r="KX76" s="119"/>
      <c r="KY76" s="119"/>
      <c r="KZ76" s="119"/>
      <c r="LA76" s="119"/>
      <c r="LB76" s="119"/>
      <c r="LC76" s="119"/>
      <c r="LD76" s="119"/>
      <c r="LE76" s="119"/>
      <c r="LF76" s="119"/>
      <c r="LG76" s="119"/>
      <c r="LH76" s="119"/>
      <c r="LI76" s="119"/>
      <c r="LJ76" s="119"/>
      <c r="LK76" s="119"/>
      <c r="LL76" s="119"/>
      <c r="LM76" s="119"/>
      <c r="LN76" s="119"/>
      <c r="LO76" s="119"/>
      <c r="LP76" s="119"/>
      <c r="LQ76" s="119"/>
      <c r="LR76" s="119"/>
      <c r="LS76" s="119"/>
      <c r="LT76" s="119"/>
      <c r="LU76" s="119"/>
      <c r="LV76" s="119"/>
      <c r="LW76" s="119"/>
      <c r="LX76" s="119"/>
      <c r="LY76" s="119"/>
      <c r="LZ76" s="119"/>
      <c r="MA76" s="119"/>
      <c r="MB76" s="119"/>
      <c r="MC76" s="119"/>
      <c r="MD76" s="119"/>
      <c r="ME76" s="119"/>
      <c r="MF76" s="119"/>
      <c r="MG76" s="119"/>
      <c r="MH76" s="119"/>
      <c r="MI76" s="119"/>
      <c r="MJ76" s="119"/>
      <c r="MK76" s="119"/>
      <c r="ML76" s="119"/>
      <c r="MM76" s="119"/>
      <c r="MN76" s="119"/>
      <c r="MO76" s="119"/>
      <c r="MP76" s="119"/>
      <c r="MQ76" s="119"/>
      <c r="MR76" s="119"/>
      <c r="MS76" s="119"/>
      <c r="MT76" s="119"/>
      <c r="MU76" s="119"/>
      <c r="MV76" s="119"/>
      <c r="MW76" s="119"/>
      <c r="MX76" s="119"/>
      <c r="MY76" s="119"/>
      <c r="MZ76" s="119"/>
      <c r="NA76" s="119"/>
      <c r="NB76" s="119"/>
      <c r="NC76" s="119"/>
      <c r="ND76" s="119"/>
      <c r="NE76" s="119"/>
      <c r="NF76" s="119"/>
      <c r="NG76" s="119"/>
      <c r="NH76" s="119"/>
      <c r="NI76" s="119"/>
      <c r="NJ76" s="119"/>
      <c r="NK76" s="119"/>
      <c r="NL76" s="119"/>
      <c r="NM76" s="119"/>
      <c r="NN76" s="119"/>
      <c r="NO76" s="119"/>
      <c r="NP76" s="119"/>
      <c r="NQ76" s="119"/>
      <c r="NR76" s="119"/>
      <c r="NS76" s="119"/>
      <c r="NT76" s="119"/>
      <c r="NU76" s="119"/>
      <c r="NV76" s="119"/>
      <c r="NW76" s="119"/>
      <c r="NX76" s="119"/>
      <c r="NY76" s="119"/>
      <c r="NZ76" s="119"/>
      <c r="OA76" s="119"/>
      <c r="OB76" s="119"/>
      <c r="OC76" s="119"/>
      <c r="OD76" s="119"/>
      <c r="OE76" s="119"/>
      <c r="OF76" s="119"/>
      <c r="OG76" s="119"/>
      <c r="OH76" s="119"/>
      <c r="OI76" s="119"/>
      <c r="OJ76" s="119"/>
      <c r="OK76" s="119"/>
      <c r="OL76" s="119"/>
      <c r="OM76" s="119"/>
      <c r="ON76" s="119"/>
      <c r="OO76" s="119"/>
      <c r="OP76" s="119"/>
      <c r="OQ76" s="119"/>
      <c r="OR76" s="119"/>
      <c r="OS76" s="119"/>
      <c r="OT76" s="119"/>
      <c r="OU76" s="119"/>
      <c r="OV76" s="119"/>
      <c r="OW76" s="119"/>
      <c r="OX76" s="119"/>
      <c r="OY76" s="119"/>
      <c r="OZ76" s="119"/>
      <c r="PA76" s="119"/>
      <c r="PB76" s="119"/>
      <c r="PC76" s="119"/>
      <c r="PD76" s="119"/>
      <c r="PE76" s="119"/>
      <c r="PF76" s="119"/>
      <c r="PG76" s="119"/>
      <c r="PH76" s="119"/>
      <c r="PI76" s="119"/>
      <c r="PJ76" s="119"/>
      <c r="PK76" s="119"/>
      <c r="PL76" s="119"/>
      <c r="PM76" s="119"/>
      <c r="PN76" s="119"/>
      <c r="PO76" s="119"/>
      <c r="PP76" s="119"/>
      <c r="PQ76" s="119"/>
      <c r="PR76" s="119"/>
      <c r="PS76" s="119"/>
      <c r="PT76" s="119"/>
      <c r="PU76" s="119"/>
      <c r="PV76" s="119"/>
      <c r="PW76" s="119"/>
      <c r="PX76" s="119"/>
      <c r="PY76" s="119"/>
      <c r="PZ76" s="119"/>
      <c r="QA76" s="119"/>
      <c r="QB76" s="119"/>
      <c r="QC76" s="119"/>
      <c r="QD76" s="119"/>
      <c r="QE76" s="119"/>
      <c r="QF76" s="119"/>
      <c r="QG76" s="119"/>
      <c r="QH76" s="119"/>
      <c r="QI76" s="119"/>
      <c r="QJ76" s="119"/>
      <c r="QK76" s="119"/>
      <c r="QL76" s="119"/>
      <c r="QM76" s="119"/>
      <c r="QN76" s="119"/>
      <c r="QO76" s="119"/>
      <c r="QP76" s="119"/>
      <c r="QQ76" s="119"/>
      <c r="QR76" s="119"/>
      <c r="QS76" s="119"/>
      <c r="QT76" s="119"/>
      <c r="QU76" s="119"/>
      <c r="QV76" s="119"/>
      <c r="QW76" s="119"/>
      <c r="QX76" s="119"/>
      <c r="QY76" s="119"/>
      <c r="QZ76" s="119"/>
      <c r="RA76" s="119"/>
      <c r="RB76" s="119"/>
      <c r="RC76" s="119"/>
      <c r="RD76" s="119"/>
      <c r="RE76" s="119"/>
      <c r="RF76" s="119"/>
      <c r="RG76" s="119"/>
      <c r="RH76" s="119"/>
      <c r="RI76" s="119"/>
      <c r="RJ76" s="119"/>
      <c r="RK76" s="119"/>
    </row>
    <row r="77" spans="1:479" ht="12.75">
      <c r="A77" s="107" t="s">
        <v>5621</v>
      </c>
      <c r="B77" s="94" t="s">
        <v>5643</v>
      </c>
      <c r="C77" s="99" t="s">
        <v>2108</v>
      </c>
      <c r="D77" s="95" t="s">
        <v>3223</v>
      </c>
      <c r="E77" s="33" t="s">
        <v>5623</v>
      </c>
      <c r="F77" s="107"/>
      <c r="G77" s="96" t="s">
        <v>5644</v>
      </c>
      <c r="H77" s="103">
        <v>6000</v>
      </c>
      <c r="I77" s="103">
        <v>2500</v>
      </c>
      <c r="J77" s="107"/>
      <c r="K77" s="107"/>
      <c r="L77" s="225">
        <v>45131</v>
      </c>
      <c r="M77" s="190" t="s">
        <v>5645</v>
      </c>
      <c r="N77" s="92" t="s">
        <v>4396</v>
      </c>
      <c r="O77" s="107" t="s">
        <v>5646</v>
      </c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  <c r="DO77" s="119"/>
      <c r="DP77" s="119"/>
      <c r="DQ77" s="119"/>
      <c r="DR77" s="119"/>
      <c r="DS77" s="119"/>
      <c r="DT77" s="119"/>
      <c r="DU77" s="119"/>
      <c r="DV77" s="119"/>
      <c r="DW77" s="119"/>
      <c r="DX77" s="119"/>
      <c r="DY77" s="119"/>
      <c r="DZ77" s="119"/>
      <c r="EA77" s="119"/>
      <c r="EB77" s="119"/>
      <c r="EC77" s="119"/>
      <c r="ED77" s="119"/>
      <c r="EE77" s="119"/>
      <c r="EF77" s="119"/>
      <c r="EG77" s="119"/>
      <c r="EH77" s="119"/>
      <c r="EI77" s="119"/>
      <c r="EJ77" s="119"/>
      <c r="EK77" s="119"/>
      <c r="EL77" s="119"/>
      <c r="EM77" s="119"/>
      <c r="EN77" s="119"/>
      <c r="EO77" s="119"/>
      <c r="EP77" s="119"/>
      <c r="EQ77" s="119"/>
      <c r="ER77" s="119"/>
      <c r="ES77" s="119"/>
      <c r="ET77" s="119"/>
      <c r="EU77" s="119"/>
      <c r="EV77" s="119"/>
      <c r="EW77" s="119"/>
      <c r="EX77" s="119"/>
      <c r="EY77" s="119"/>
      <c r="EZ77" s="119"/>
      <c r="FA77" s="119"/>
      <c r="FB77" s="119"/>
      <c r="FC77" s="119"/>
      <c r="FD77" s="119"/>
      <c r="FE77" s="119"/>
      <c r="FF77" s="119"/>
      <c r="FG77" s="119"/>
      <c r="FH77" s="119"/>
      <c r="FI77" s="119"/>
      <c r="FJ77" s="119"/>
      <c r="FK77" s="119"/>
      <c r="FL77" s="119"/>
      <c r="FM77" s="119"/>
      <c r="FN77" s="119"/>
      <c r="FO77" s="119"/>
      <c r="FP77" s="119"/>
      <c r="FQ77" s="119"/>
      <c r="FR77" s="119"/>
      <c r="FS77" s="119"/>
      <c r="FT77" s="119"/>
      <c r="FU77" s="119"/>
      <c r="FV77" s="119"/>
      <c r="FW77" s="119"/>
      <c r="FX77" s="119"/>
      <c r="FY77" s="119"/>
      <c r="FZ77" s="119"/>
      <c r="GA77" s="119"/>
      <c r="GB77" s="119"/>
      <c r="GC77" s="119"/>
      <c r="GD77" s="119"/>
      <c r="GE77" s="119"/>
      <c r="GF77" s="119"/>
      <c r="GG77" s="119"/>
      <c r="GH77" s="119"/>
      <c r="GI77" s="119"/>
      <c r="GJ77" s="119"/>
      <c r="GK77" s="119"/>
      <c r="GL77" s="119"/>
      <c r="GM77" s="119"/>
      <c r="GN77" s="119"/>
      <c r="GO77" s="119"/>
      <c r="GP77" s="119"/>
      <c r="GQ77" s="119"/>
      <c r="GR77" s="119"/>
      <c r="GS77" s="119"/>
      <c r="GT77" s="119"/>
      <c r="GU77" s="119"/>
      <c r="GV77" s="119"/>
      <c r="GW77" s="119"/>
      <c r="GX77" s="119"/>
      <c r="GY77" s="119"/>
      <c r="GZ77" s="119"/>
      <c r="HA77" s="119"/>
      <c r="HB77" s="119"/>
      <c r="HC77" s="119"/>
      <c r="HD77" s="119"/>
      <c r="HE77" s="119"/>
      <c r="HF77" s="119"/>
      <c r="HG77" s="119"/>
      <c r="HH77" s="119"/>
      <c r="HI77" s="119"/>
      <c r="HJ77" s="119"/>
      <c r="HK77" s="119"/>
      <c r="HL77" s="119"/>
      <c r="HM77" s="119"/>
      <c r="HN77" s="119"/>
      <c r="HO77" s="119"/>
      <c r="HP77" s="119"/>
      <c r="HQ77" s="119"/>
      <c r="HR77" s="119"/>
      <c r="HS77" s="119"/>
      <c r="HT77" s="119"/>
      <c r="HU77" s="119"/>
      <c r="HV77" s="119"/>
      <c r="HW77" s="119"/>
      <c r="HX77" s="119"/>
      <c r="HY77" s="119"/>
      <c r="HZ77" s="119"/>
      <c r="IA77" s="119"/>
      <c r="IB77" s="119"/>
      <c r="IC77" s="119"/>
      <c r="ID77" s="119"/>
      <c r="IE77" s="119"/>
      <c r="IF77" s="119"/>
      <c r="IG77" s="119"/>
      <c r="IH77" s="119"/>
      <c r="II77" s="119"/>
      <c r="IJ77" s="119"/>
      <c r="IK77" s="119"/>
      <c r="IL77" s="119"/>
      <c r="IM77" s="119"/>
      <c r="IN77" s="119"/>
      <c r="IO77" s="119"/>
      <c r="IP77" s="119"/>
      <c r="IQ77" s="119"/>
      <c r="IR77" s="119"/>
      <c r="IS77" s="119"/>
      <c r="IT77" s="119"/>
      <c r="IU77" s="119"/>
      <c r="IV77" s="119"/>
      <c r="IW77" s="119"/>
      <c r="IX77" s="119"/>
      <c r="IY77" s="119"/>
      <c r="IZ77" s="119"/>
      <c r="JA77" s="119"/>
      <c r="JB77" s="119"/>
      <c r="JC77" s="119"/>
      <c r="JD77" s="119"/>
      <c r="JE77" s="119"/>
      <c r="JF77" s="119"/>
      <c r="JG77" s="119"/>
      <c r="JH77" s="119"/>
      <c r="JI77" s="119"/>
      <c r="JJ77" s="119"/>
      <c r="JK77" s="119"/>
      <c r="JL77" s="119"/>
      <c r="JM77" s="119"/>
      <c r="JN77" s="119"/>
      <c r="JO77" s="119"/>
      <c r="JP77" s="119"/>
      <c r="JQ77" s="119"/>
      <c r="JR77" s="119"/>
      <c r="JS77" s="119"/>
      <c r="JT77" s="119"/>
      <c r="JU77" s="119"/>
      <c r="JV77" s="119"/>
      <c r="JW77" s="119"/>
      <c r="JX77" s="119"/>
      <c r="JY77" s="119"/>
      <c r="JZ77" s="119"/>
      <c r="KA77" s="119"/>
      <c r="KB77" s="119"/>
      <c r="KC77" s="119"/>
      <c r="KD77" s="119"/>
      <c r="KE77" s="119"/>
      <c r="KF77" s="119"/>
      <c r="KG77" s="119"/>
      <c r="KH77" s="119"/>
      <c r="KI77" s="119"/>
      <c r="KJ77" s="119"/>
      <c r="KK77" s="119"/>
      <c r="KL77" s="119"/>
      <c r="KM77" s="119"/>
      <c r="KN77" s="119"/>
      <c r="KO77" s="119"/>
      <c r="KP77" s="119"/>
      <c r="KQ77" s="119"/>
      <c r="KR77" s="119"/>
      <c r="KS77" s="119"/>
      <c r="KT77" s="119"/>
      <c r="KU77" s="119"/>
      <c r="KV77" s="119"/>
      <c r="KW77" s="119"/>
      <c r="KX77" s="119"/>
      <c r="KY77" s="119"/>
      <c r="KZ77" s="119"/>
      <c r="LA77" s="119"/>
      <c r="LB77" s="119"/>
      <c r="LC77" s="119"/>
      <c r="LD77" s="119"/>
      <c r="LE77" s="119"/>
      <c r="LF77" s="119"/>
      <c r="LG77" s="119"/>
      <c r="LH77" s="119"/>
      <c r="LI77" s="119"/>
      <c r="LJ77" s="119"/>
      <c r="LK77" s="119"/>
      <c r="LL77" s="119"/>
      <c r="LM77" s="119"/>
      <c r="LN77" s="119"/>
      <c r="LO77" s="119"/>
      <c r="LP77" s="119"/>
      <c r="LQ77" s="119"/>
      <c r="LR77" s="119"/>
      <c r="LS77" s="119"/>
      <c r="LT77" s="119"/>
      <c r="LU77" s="119"/>
      <c r="LV77" s="119"/>
      <c r="LW77" s="119"/>
      <c r="LX77" s="119"/>
      <c r="LY77" s="119"/>
      <c r="LZ77" s="119"/>
      <c r="MA77" s="119"/>
      <c r="MB77" s="119"/>
      <c r="MC77" s="119"/>
      <c r="MD77" s="119"/>
      <c r="ME77" s="119"/>
      <c r="MF77" s="119"/>
      <c r="MG77" s="119"/>
      <c r="MH77" s="119"/>
      <c r="MI77" s="119"/>
      <c r="MJ77" s="119"/>
      <c r="MK77" s="119"/>
      <c r="ML77" s="119"/>
      <c r="MM77" s="119"/>
      <c r="MN77" s="119"/>
      <c r="MO77" s="119"/>
      <c r="MP77" s="119"/>
      <c r="MQ77" s="119"/>
      <c r="MR77" s="119"/>
      <c r="MS77" s="119"/>
      <c r="MT77" s="119"/>
      <c r="MU77" s="119"/>
      <c r="MV77" s="119"/>
      <c r="MW77" s="119"/>
      <c r="MX77" s="119"/>
      <c r="MY77" s="119"/>
      <c r="MZ77" s="119"/>
      <c r="NA77" s="119"/>
      <c r="NB77" s="119"/>
      <c r="NC77" s="119"/>
      <c r="ND77" s="119"/>
      <c r="NE77" s="119"/>
      <c r="NF77" s="119"/>
      <c r="NG77" s="119"/>
      <c r="NH77" s="119"/>
      <c r="NI77" s="119"/>
      <c r="NJ77" s="119"/>
      <c r="NK77" s="119"/>
      <c r="NL77" s="119"/>
      <c r="NM77" s="119"/>
      <c r="NN77" s="119"/>
      <c r="NO77" s="119"/>
      <c r="NP77" s="119"/>
      <c r="NQ77" s="119"/>
      <c r="NR77" s="119"/>
      <c r="NS77" s="119"/>
      <c r="NT77" s="119"/>
      <c r="NU77" s="119"/>
      <c r="NV77" s="119"/>
      <c r="NW77" s="119"/>
      <c r="NX77" s="119"/>
      <c r="NY77" s="119"/>
      <c r="NZ77" s="119"/>
      <c r="OA77" s="119"/>
      <c r="OB77" s="119"/>
      <c r="OC77" s="119"/>
      <c r="OD77" s="119"/>
      <c r="OE77" s="119"/>
      <c r="OF77" s="119"/>
      <c r="OG77" s="119"/>
      <c r="OH77" s="119"/>
      <c r="OI77" s="119"/>
      <c r="OJ77" s="119"/>
      <c r="OK77" s="119"/>
      <c r="OL77" s="119"/>
      <c r="OM77" s="119"/>
      <c r="ON77" s="119"/>
      <c r="OO77" s="119"/>
      <c r="OP77" s="119"/>
      <c r="OQ77" s="119"/>
      <c r="OR77" s="119"/>
      <c r="OS77" s="119"/>
      <c r="OT77" s="119"/>
      <c r="OU77" s="119"/>
      <c r="OV77" s="119"/>
      <c r="OW77" s="119"/>
      <c r="OX77" s="119"/>
      <c r="OY77" s="119"/>
      <c r="OZ77" s="119"/>
      <c r="PA77" s="119"/>
      <c r="PB77" s="119"/>
      <c r="PC77" s="119"/>
      <c r="PD77" s="119"/>
      <c r="PE77" s="119"/>
      <c r="PF77" s="119"/>
      <c r="PG77" s="119"/>
      <c r="PH77" s="119"/>
      <c r="PI77" s="119"/>
      <c r="PJ77" s="119"/>
      <c r="PK77" s="119"/>
      <c r="PL77" s="119"/>
      <c r="PM77" s="119"/>
      <c r="PN77" s="119"/>
      <c r="PO77" s="119"/>
      <c r="PP77" s="119"/>
      <c r="PQ77" s="119"/>
      <c r="PR77" s="119"/>
      <c r="PS77" s="119"/>
      <c r="PT77" s="119"/>
      <c r="PU77" s="119"/>
      <c r="PV77" s="119"/>
      <c r="PW77" s="119"/>
      <c r="PX77" s="119"/>
      <c r="PY77" s="119"/>
      <c r="PZ77" s="119"/>
      <c r="QA77" s="119"/>
      <c r="QB77" s="119"/>
      <c r="QC77" s="119"/>
      <c r="QD77" s="119"/>
      <c r="QE77" s="119"/>
      <c r="QF77" s="119"/>
      <c r="QG77" s="119"/>
      <c r="QH77" s="119"/>
      <c r="QI77" s="119"/>
      <c r="QJ77" s="119"/>
      <c r="QK77" s="119"/>
      <c r="QL77" s="119"/>
      <c r="QM77" s="119"/>
      <c r="QN77" s="119"/>
      <c r="QO77" s="119"/>
      <c r="QP77" s="119"/>
      <c r="QQ77" s="119"/>
      <c r="QR77" s="119"/>
      <c r="QS77" s="119"/>
      <c r="QT77" s="119"/>
      <c r="QU77" s="119"/>
      <c r="QV77" s="119"/>
      <c r="QW77" s="119"/>
      <c r="QX77" s="119"/>
      <c r="QY77" s="119"/>
      <c r="QZ77" s="119"/>
      <c r="RA77" s="119"/>
      <c r="RB77" s="119"/>
      <c r="RC77" s="119"/>
      <c r="RD77" s="119"/>
      <c r="RE77" s="119"/>
      <c r="RF77" s="119"/>
      <c r="RG77" s="119"/>
      <c r="RH77" s="119"/>
      <c r="RI77" s="119"/>
      <c r="RJ77" s="119"/>
      <c r="RK77" s="119"/>
    </row>
    <row r="78" spans="1:479" ht="17.25" customHeight="1">
      <c r="A78" s="107" t="s">
        <v>5621</v>
      </c>
      <c r="B78" s="94" t="s">
        <v>5647</v>
      </c>
      <c r="C78" s="99" t="s">
        <v>2108</v>
      </c>
      <c r="D78" s="95" t="s">
        <v>3223</v>
      </c>
      <c r="E78" s="33" t="s">
        <v>5623</v>
      </c>
      <c r="F78" s="107"/>
      <c r="G78" s="96" t="s">
        <v>5648</v>
      </c>
      <c r="H78" s="103">
        <v>4500</v>
      </c>
      <c r="I78" s="103">
        <v>2500</v>
      </c>
      <c r="J78" s="107"/>
      <c r="K78" s="107"/>
      <c r="L78" s="225">
        <v>45132</v>
      </c>
      <c r="M78" s="190" t="s">
        <v>5649</v>
      </c>
      <c r="N78" s="92" t="s">
        <v>4396</v>
      </c>
      <c r="O78" s="107" t="s">
        <v>5650</v>
      </c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  <c r="DO78" s="119"/>
      <c r="DP78" s="119"/>
      <c r="DQ78" s="119"/>
      <c r="DR78" s="119"/>
      <c r="DS78" s="119"/>
      <c r="DT78" s="119"/>
      <c r="DU78" s="119"/>
      <c r="DV78" s="119"/>
      <c r="DW78" s="119"/>
      <c r="DX78" s="119"/>
      <c r="DY78" s="119"/>
      <c r="DZ78" s="119"/>
      <c r="EA78" s="119"/>
      <c r="EB78" s="119"/>
      <c r="EC78" s="119"/>
      <c r="ED78" s="119"/>
      <c r="EE78" s="119"/>
      <c r="EF78" s="119"/>
      <c r="EG78" s="119"/>
      <c r="EH78" s="119"/>
      <c r="EI78" s="119"/>
      <c r="EJ78" s="119"/>
      <c r="EK78" s="119"/>
      <c r="EL78" s="119"/>
      <c r="EM78" s="119"/>
      <c r="EN78" s="119"/>
      <c r="EO78" s="119"/>
      <c r="EP78" s="119"/>
      <c r="EQ78" s="119"/>
      <c r="ER78" s="119"/>
      <c r="ES78" s="119"/>
      <c r="ET78" s="119"/>
      <c r="EU78" s="119"/>
      <c r="EV78" s="119"/>
      <c r="EW78" s="119"/>
      <c r="EX78" s="119"/>
      <c r="EY78" s="119"/>
      <c r="EZ78" s="119"/>
      <c r="FA78" s="119"/>
      <c r="FB78" s="119"/>
      <c r="FC78" s="119"/>
      <c r="FD78" s="119"/>
      <c r="FE78" s="119"/>
      <c r="FF78" s="119"/>
      <c r="FG78" s="119"/>
      <c r="FH78" s="119"/>
      <c r="FI78" s="119"/>
      <c r="FJ78" s="119"/>
      <c r="FK78" s="119"/>
      <c r="FL78" s="119"/>
      <c r="FM78" s="119"/>
      <c r="FN78" s="119"/>
      <c r="FO78" s="119"/>
      <c r="FP78" s="119"/>
      <c r="FQ78" s="119"/>
      <c r="FR78" s="119"/>
      <c r="FS78" s="119"/>
      <c r="FT78" s="119"/>
      <c r="FU78" s="119"/>
      <c r="FV78" s="119"/>
      <c r="FW78" s="119"/>
      <c r="FX78" s="119"/>
      <c r="FY78" s="119"/>
      <c r="FZ78" s="119"/>
      <c r="GA78" s="119"/>
      <c r="GB78" s="119"/>
      <c r="GC78" s="119"/>
      <c r="GD78" s="119"/>
      <c r="GE78" s="119"/>
      <c r="GF78" s="119"/>
      <c r="GG78" s="119"/>
      <c r="GH78" s="119"/>
      <c r="GI78" s="119"/>
      <c r="GJ78" s="119"/>
      <c r="GK78" s="119"/>
      <c r="GL78" s="119"/>
      <c r="GM78" s="119"/>
      <c r="GN78" s="119"/>
      <c r="GO78" s="119"/>
      <c r="GP78" s="119"/>
      <c r="GQ78" s="119"/>
      <c r="GR78" s="119"/>
      <c r="GS78" s="119"/>
      <c r="GT78" s="119"/>
      <c r="GU78" s="119"/>
      <c r="GV78" s="119"/>
      <c r="GW78" s="119"/>
      <c r="GX78" s="119"/>
      <c r="GY78" s="119"/>
      <c r="GZ78" s="119"/>
      <c r="HA78" s="119"/>
      <c r="HB78" s="119"/>
      <c r="HC78" s="119"/>
      <c r="HD78" s="119"/>
      <c r="HE78" s="119"/>
      <c r="HF78" s="119"/>
      <c r="HG78" s="119"/>
      <c r="HH78" s="119"/>
      <c r="HI78" s="119"/>
      <c r="HJ78" s="119"/>
      <c r="HK78" s="119"/>
      <c r="HL78" s="119"/>
      <c r="HM78" s="119"/>
      <c r="HN78" s="119"/>
      <c r="HO78" s="119"/>
      <c r="HP78" s="119"/>
      <c r="HQ78" s="119"/>
      <c r="HR78" s="119"/>
      <c r="HS78" s="119"/>
      <c r="HT78" s="119"/>
      <c r="HU78" s="119"/>
      <c r="HV78" s="119"/>
      <c r="HW78" s="119"/>
      <c r="HX78" s="119"/>
      <c r="HY78" s="119"/>
      <c r="HZ78" s="119"/>
      <c r="IA78" s="119"/>
      <c r="IB78" s="119"/>
      <c r="IC78" s="119"/>
      <c r="ID78" s="119"/>
      <c r="IE78" s="119"/>
      <c r="IF78" s="119"/>
      <c r="IG78" s="119"/>
      <c r="IH78" s="119"/>
      <c r="II78" s="119"/>
      <c r="IJ78" s="119"/>
      <c r="IK78" s="119"/>
      <c r="IL78" s="119"/>
      <c r="IM78" s="119"/>
      <c r="IN78" s="119"/>
      <c r="IO78" s="119"/>
      <c r="IP78" s="119"/>
      <c r="IQ78" s="119"/>
      <c r="IR78" s="119"/>
      <c r="IS78" s="119"/>
      <c r="IT78" s="119"/>
      <c r="IU78" s="119"/>
      <c r="IV78" s="119"/>
      <c r="IW78" s="119"/>
      <c r="IX78" s="119"/>
      <c r="IY78" s="119"/>
      <c r="IZ78" s="119"/>
      <c r="JA78" s="119"/>
      <c r="JB78" s="119"/>
      <c r="JC78" s="119"/>
      <c r="JD78" s="119"/>
      <c r="JE78" s="119"/>
      <c r="JF78" s="119"/>
      <c r="JG78" s="119"/>
      <c r="JH78" s="119"/>
      <c r="JI78" s="119"/>
      <c r="JJ78" s="119"/>
      <c r="JK78" s="119"/>
      <c r="JL78" s="119"/>
      <c r="JM78" s="119"/>
      <c r="JN78" s="119"/>
      <c r="JO78" s="119"/>
      <c r="JP78" s="119"/>
      <c r="JQ78" s="119"/>
      <c r="JR78" s="119"/>
      <c r="JS78" s="119"/>
      <c r="JT78" s="119"/>
      <c r="JU78" s="119"/>
      <c r="JV78" s="119"/>
      <c r="JW78" s="119"/>
      <c r="JX78" s="119"/>
      <c r="JY78" s="119"/>
      <c r="JZ78" s="119"/>
      <c r="KA78" s="119"/>
      <c r="KB78" s="119"/>
      <c r="KC78" s="119"/>
      <c r="KD78" s="119"/>
      <c r="KE78" s="119"/>
      <c r="KF78" s="119"/>
      <c r="KG78" s="119"/>
      <c r="KH78" s="119"/>
      <c r="KI78" s="119"/>
      <c r="KJ78" s="119"/>
      <c r="KK78" s="119"/>
      <c r="KL78" s="119"/>
      <c r="KM78" s="119"/>
      <c r="KN78" s="119"/>
      <c r="KO78" s="119"/>
      <c r="KP78" s="119"/>
      <c r="KQ78" s="119"/>
      <c r="KR78" s="119"/>
      <c r="KS78" s="119"/>
      <c r="KT78" s="119"/>
      <c r="KU78" s="119"/>
      <c r="KV78" s="119"/>
      <c r="KW78" s="119"/>
      <c r="KX78" s="119"/>
      <c r="KY78" s="119"/>
      <c r="KZ78" s="119"/>
      <c r="LA78" s="119"/>
      <c r="LB78" s="119"/>
      <c r="LC78" s="119"/>
      <c r="LD78" s="119"/>
      <c r="LE78" s="119"/>
      <c r="LF78" s="119"/>
      <c r="LG78" s="119"/>
      <c r="LH78" s="119"/>
      <c r="LI78" s="119"/>
      <c r="LJ78" s="119"/>
      <c r="LK78" s="119"/>
      <c r="LL78" s="119"/>
      <c r="LM78" s="119"/>
      <c r="LN78" s="119"/>
      <c r="LO78" s="119"/>
      <c r="LP78" s="119"/>
      <c r="LQ78" s="119"/>
      <c r="LR78" s="119"/>
      <c r="LS78" s="119"/>
      <c r="LT78" s="119"/>
      <c r="LU78" s="119"/>
      <c r="LV78" s="119"/>
      <c r="LW78" s="119"/>
      <c r="LX78" s="119"/>
      <c r="LY78" s="119"/>
      <c r="LZ78" s="119"/>
      <c r="MA78" s="119"/>
      <c r="MB78" s="119"/>
      <c r="MC78" s="119"/>
      <c r="MD78" s="119"/>
      <c r="ME78" s="119"/>
      <c r="MF78" s="119"/>
      <c r="MG78" s="119"/>
      <c r="MH78" s="119"/>
      <c r="MI78" s="119"/>
      <c r="MJ78" s="119"/>
      <c r="MK78" s="119"/>
      <c r="ML78" s="119"/>
      <c r="MM78" s="119"/>
      <c r="MN78" s="119"/>
      <c r="MO78" s="119"/>
      <c r="MP78" s="119"/>
      <c r="MQ78" s="119"/>
      <c r="MR78" s="119"/>
      <c r="MS78" s="119"/>
      <c r="MT78" s="119"/>
      <c r="MU78" s="119"/>
      <c r="MV78" s="119"/>
      <c r="MW78" s="119"/>
      <c r="MX78" s="119"/>
      <c r="MY78" s="119"/>
      <c r="MZ78" s="119"/>
      <c r="NA78" s="119"/>
      <c r="NB78" s="119"/>
      <c r="NC78" s="119"/>
      <c r="ND78" s="119"/>
      <c r="NE78" s="119"/>
      <c r="NF78" s="119"/>
      <c r="NG78" s="119"/>
      <c r="NH78" s="119"/>
      <c r="NI78" s="119"/>
      <c r="NJ78" s="119"/>
      <c r="NK78" s="119"/>
      <c r="NL78" s="119"/>
      <c r="NM78" s="119"/>
      <c r="NN78" s="119"/>
      <c r="NO78" s="119"/>
      <c r="NP78" s="119"/>
      <c r="NQ78" s="119"/>
      <c r="NR78" s="119"/>
      <c r="NS78" s="119"/>
      <c r="NT78" s="119"/>
      <c r="NU78" s="119"/>
      <c r="NV78" s="119"/>
      <c r="NW78" s="119"/>
      <c r="NX78" s="119"/>
      <c r="NY78" s="119"/>
      <c r="NZ78" s="119"/>
      <c r="OA78" s="119"/>
      <c r="OB78" s="119"/>
      <c r="OC78" s="119"/>
      <c r="OD78" s="119"/>
      <c r="OE78" s="119"/>
      <c r="OF78" s="119"/>
      <c r="OG78" s="119"/>
      <c r="OH78" s="119"/>
      <c r="OI78" s="119"/>
      <c r="OJ78" s="119"/>
      <c r="OK78" s="119"/>
      <c r="OL78" s="119"/>
      <c r="OM78" s="119"/>
      <c r="ON78" s="119"/>
      <c r="OO78" s="119"/>
      <c r="OP78" s="119"/>
      <c r="OQ78" s="119"/>
      <c r="OR78" s="119"/>
      <c r="OS78" s="119"/>
      <c r="OT78" s="119"/>
      <c r="OU78" s="119"/>
      <c r="OV78" s="119"/>
      <c r="OW78" s="119"/>
      <c r="OX78" s="119"/>
      <c r="OY78" s="119"/>
      <c r="OZ78" s="119"/>
      <c r="PA78" s="119"/>
      <c r="PB78" s="119"/>
      <c r="PC78" s="119"/>
      <c r="PD78" s="119"/>
      <c r="PE78" s="119"/>
      <c r="PF78" s="119"/>
      <c r="PG78" s="119"/>
      <c r="PH78" s="119"/>
      <c r="PI78" s="119"/>
      <c r="PJ78" s="119"/>
      <c r="PK78" s="119"/>
      <c r="PL78" s="119"/>
      <c r="PM78" s="119"/>
      <c r="PN78" s="119"/>
      <c r="PO78" s="119"/>
      <c r="PP78" s="119"/>
      <c r="PQ78" s="119"/>
      <c r="PR78" s="119"/>
      <c r="PS78" s="119"/>
      <c r="PT78" s="119"/>
      <c r="PU78" s="119"/>
      <c r="PV78" s="119"/>
      <c r="PW78" s="119"/>
      <c r="PX78" s="119"/>
      <c r="PY78" s="119"/>
      <c r="PZ78" s="119"/>
      <c r="QA78" s="119"/>
      <c r="QB78" s="119"/>
      <c r="QC78" s="119"/>
      <c r="QD78" s="119"/>
      <c r="QE78" s="119"/>
      <c r="QF78" s="119"/>
      <c r="QG78" s="119"/>
      <c r="QH78" s="119"/>
      <c r="QI78" s="119"/>
      <c r="QJ78" s="119"/>
      <c r="QK78" s="119"/>
      <c r="QL78" s="119"/>
      <c r="QM78" s="119"/>
      <c r="QN78" s="119"/>
      <c r="QO78" s="119"/>
      <c r="QP78" s="119"/>
      <c r="QQ78" s="119"/>
      <c r="QR78" s="119"/>
      <c r="QS78" s="119"/>
      <c r="QT78" s="119"/>
      <c r="QU78" s="119"/>
      <c r="QV78" s="119"/>
      <c r="QW78" s="119"/>
      <c r="QX78" s="119"/>
      <c r="QY78" s="119"/>
      <c r="QZ78" s="119"/>
      <c r="RA78" s="119"/>
      <c r="RB78" s="119"/>
      <c r="RC78" s="119"/>
      <c r="RD78" s="119"/>
      <c r="RE78" s="119"/>
      <c r="RF78" s="119"/>
      <c r="RG78" s="119"/>
      <c r="RH78" s="119"/>
      <c r="RI78" s="119"/>
      <c r="RJ78" s="119"/>
      <c r="RK78" s="119"/>
    </row>
    <row r="79" spans="1:479" ht="12.75">
      <c r="A79" s="107" t="s">
        <v>5621</v>
      </c>
      <c r="B79" s="94" t="s">
        <v>5651</v>
      </c>
      <c r="C79" s="99" t="s">
        <v>5371</v>
      </c>
      <c r="D79" s="95" t="s">
        <v>3223</v>
      </c>
      <c r="E79" s="33" t="s">
        <v>5623</v>
      </c>
      <c r="F79" s="107"/>
      <c r="G79" s="96" t="s">
        <v>5652</v>
      </c>
      <c r="H79" s="103">
        <v>4000</v>
      </c>
      <c r="I79" s="103">
        <v>2000</v>
      </c>
      <c r="J79" s="107"/>
      <c r="K79" s="107"/>
      <c r="L79" s="225">
        <v>45134</v>
      </c>
      <c r="M79" s="190" t="s">
        <v>5653</v>
      </c>
      <c r="N79" s="92" t="s">
        <v>4396</v>
      </c>
      <c r="O79" s="107" t="s">
        <v>5630</v>
      </c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  <c r="DO79" s="119"/>
      <c r="DP79" s="119"/>
      <c r="DQ79" s="119"/>
      <c r="DR79" s="119"/>
      <c r="DS79" s="119"/>
      <c r="DT79" s="119"/>
      <c r="DU79" s="119"/>
      <c r="DV79" s="119"/>
      <c r="DW79" s="119"/>
      <c r="DX79" s="119"/>
      <c r="DY79" s="119"/>
      <c r="DZ79" s="119"/>
      <c r="EA79" s="119"/>
      <c r="EB79" s="119"/>
      <c r="EC79" s="119"/>
      <c r="ED79" s="119"/>
      <c r="EE79" s="119"/>
      <c r="EF79" s="119"/>
      <c r="EG79" s="119"/>
      <c r="EH79" s="119"/>
      <c r="EI79" s="119"/>
      <c r="EJ79" s="119"/>
      <c r="EK79" s="119"/>
      <c r="EL79" s="119"/>
      <c r="EM79" s="119"/>
      <c r="EN79" s="119"/>
      <c r="EO79" s="119"/>
      <c r="EP79" s="119"/>
      <c r="EQ79" s="119"/>
      <c r="ER79" s="119"/>
      <c r="ES79" s="119"/>
      <c r="ET79" s="119"/>
      <c r="EU79" s="119"/>
      <c r="EV79" s="119"/>
      <c r="EW79" s="119"/>
      <c r="EX79" s="119"/>
      <c r="EY79" s="119"/>
      <c r="EZ79" s="119"/>
      <c r="FA79" s="119"/>
      <c r="FB79" s="119"/>
      <c r="FC79" s="119"/>
      <c r="FD79" s="119"/>
      <c r="FE79" s="119"/>
      <c r="FF79" s="119"/>
      <c r="FG79" s="119"/>
      <c r="FH79" s="119"/>
      <c r="FI79" s="119"/>
      <c r="FJ79" s="119"/>
      <c r="FK79" s="119"/>
      <c r="FL79" s="119"/>
      <c r="FM79" s="119"/>
      <c r="FN79" s="119"/>
      <c r="FO79" s="119"/>
      <c r="FP79" s="119"/>
      <c r="FQ79" s="119"/>
      <c r="FR79" s="119"/>
      <c r="FS79" s="119"/>
      <c r="FT79" s="119"/>
      <c r="FU79" s="119"/>
      <c r="FV79" s="119"/>
      <c r="FW79" s="119"/>
      <c r="FX79" s="119"/>
      <c r="FY79" s="119"/>
      <c r="FZ79" s="119"/>
      <c r="GA79" s="119"/>
      <c r="GB79" s="119"/>
      <c r="GC79" s="119"/>
      <c r="GD79" s="119"/>
      <c r="GE79" s="119"/>
      <c r="GF79" s="119"/>
      <c r="GG79" s="119"/>
      <c r="GH79" s="119"/>
      <c r="GI79" s="119"/>
      <c r="GJ79" s="119"/>
      <c r="GK79" s="119"/>
      <c r="GL79" s="119"/>
      <c r="GM79" s="119"/>
      <c r="GN79" s="119"/>
      <c r="GO79" s="119"/>
      <c r="GP79" s="119"/>
      <c r="GQ79" s="119"/>
      <c r="GR79" s="119"/>
      <c r="GS79" s="119"/>
      <c r="GT79" s="119"/>
      <c r="GU79" s="119"/>
      <c r="GV79" s="119"/>
      <c r="GW79" s="119"/>
      <c r="GX79" s="119"/>
      <c r="GY79" s="119"/>
      <c r="GZ79" s="119"/>
      <c r="HA79" s="119"/>
      <c r="HB79" s="119"/>
      <c r="HC79" s="119"/>
      <c r="HD79" s="119"/>
      <c r="HE79" s="119"/>
      <c r="HF79" s="119"/>
      <c r="HG79" s="119"/>
      <c r="HH79" s="119"/>
      <c r="HI79" s="119"/>
      <c r="HJ79" s="119"/>
      <c r="HK79" s="119"/>
      <c r="HL79" s="119"/>
      <c r="HM79" s="119"/>
      <c r="HN79" s="119"/>
      <c r="HO79" s="119"/>
      <c r="HP79" s="119"/>
      <c r="HQ79" s="119"/>
      <c r="HR79" s="119"/>
      <c r="HS79" s="119"/>
      <c r="HT79" s="119"/>
      <c r="HU79" s="119"/>
      <c r="HV79" s="119"/>
      <c r="HW79" s="119"/>
      <c r="HX79" s="119"/>
      <c r="HY79" s="119"/>
      <c r="HZ79" s="119"/>
      <c r="IA79" s="119"/>
      <c r="IB79" s="119"/>
      <c r="IC79" s="119"/>
      <c r="ID79" s="119"/>
      <c r="IE79" s="119"/>
      <c r="IF79" s="119"/>
      <c r="IG79" s="119"/>
      <c r="IH79" s="119"/>
      <c r="II79" s="119"/>
      <c r="IJ79" s="119"/>
      <c r="IK79" s="119"/>
      <c r="IL79" s="119"/>
      <c r="IM79" s="119"/>
      <c r="IN79" s="119"/>
      <c r="IO79" s="119"/>
      <c r="IP79" s="119"/>
      <c r="IQ79" s="119"/>
      <c r="IR79" s="119"/>
      <c r="IS79" s="119"/>
      <c r="IT79" s="119"/>
      <c r="IU79" s="119"/>
      <c r="IV79" s="119"/>
      <c r="IW79" s="119"/>
      <c r="IX79" s="119"/>
      <c r="IY79" s="119"/>
      <c r="IZ79" s="119"/>
      <c r="JA79" s="119"/>
      <c r="JB79" s="119"/>
      <c r="JC79" s="119"/>
      <c r="JD79" s="119"/>
      <c r="JE79" s="119"/>
      <c r="JF79" s="119"/>
      <c r="JG79" s="119"/>
      <c r="JH79" s="119"/>
      <c r="JI79" s="119"/>
      <c r="JJ79" s="119"/>
      <c r="JK79" s="119"/>
      <c r="JL79" s="119"/>
      <c r="JM79" s="119"/>
      <c r="JN79" s="119"/>
      <c r="JO79" s="119"/>
      <c r="JP79" s="119"/>
      <c r="JQ79" s="119"/>
      <c r="JR79" s="119"/>
      <c r="JS79" s="119"/>
      <c r="JT79" s="119"/>
      <c r="JU79" s="119"/>
      <c r="JV79" s="119"/>
      <c r="JW79" s="119"/>
      <c r="JX79" s="119"/>
      <c r="JY79" s="119"/>
      <c r="JZ79" s="119"/>
      <c r="KA79" s="119"/>
      <c r="KB79" s="119"/>
      <c r="KC79" s="119"/>
      <c r="KD79" s="119"/>
      <c r="KE79" s="119"/>
      <c r="KF79" s="119"/>
      <c r="KG79" s="119"/>
      <c r="KH79" s="119"/>
      <c r="KI79" s="119"/>
      <c r="KJ79" s="119"/>
      <c r="KK79" s="119"/>
      <c r="KL79" s="119"/>
      <c r="KM79" s="119"/>
      <c r="KN79" s="119"/>
      <c r="KO79" s="119"/>
      <c r="KP79" s="119"/>
      <c r="KQ79" s="119"/>
      <c r="KR79" s="119"/>
      <c r="KS79" s="119"/>
      <c r="KT79" s="119"/>
      <c r="KU79" s="119"/>
      <c r="KV79" s="119"/>
      <c r="KW79" s="119"/>
      <c r="KX79" s="119"/>
      <c r="KY79" s="119"/>
      <c r="KZ79" s="119"/>
      <c r="LA79" s="119"/>
      <c r="LB79" s="119"/>
      <c r="LC79" s="119"/>
      <c r="LD79" s="119"/>
      <c r="LE79" s="119"/>
      <c r="LF79" s="119"/>
      <c r="LG79" s="119"/>
      <c r="LH79" s="119"/>
      <c r="LI79" s="119"/>
      <c r="LJ79" s="119"/>
      <c r="LK79" s="119"/>
      <c r="LL79" s="119"/>
      <c r="LM79" s="119"/>
      <c r="LN79" s="119"/>
      <c r="LO79" s="119"/>
      <c r="LP79" s="119"/>
      <c r="LQ79" s="119"/>
      <c r="LR79" s="119"/>
      <c r="LS79" s="119"/>
      <c r="LT79" s="119"/>
      <c r="LU79" s="119"/>
      <c r="LV79" s="119"/>
      <c r="LW79" s="119"/>
      <c r="LX79" s="119"/>
      <c r="LY79" s="119"/>
      <c r="LZ79" s="119"/>
      <c r="MA79" s="119"/>
      <c r="MB79" s="119"/>
      <c r="MC79" s="119"/>
      <c r="MD79" s="119"/>
      <c r="ME79" s="119"/>
      <c r="MF79" s="119"/>
      <c r="MG79" s="119"/>
      <c r="MH79" s="119"/>
      <c r="MI79" s="119"/>
      <c r="MJ79" s="119"/>
      <c r="MK79" s="119"/>
      <c r="ML79" s="119"/>
      <c r="MM79" s="119"/>
      <c r="MN79" s="119"/>
      <c r="MO79" s="119"/>
      <c r="MP79" s="119"/>
      <c r="MQ79" s="119"/>
      <c r="MR79" s="119"/>
      <c r="MS79" s="119"/>
      <c r="MT79" s="119"/>
      <c r="MU79" s="119"/>
      <c r="MV79" s="119"/>
      <c r="MW79" s="119"/>
      <c r="MX79" s="119"/>
      <c r="MY79" s="119"/>
      <c r="MZ79" s="119"/>
      <c r="NA79" s="119"/>
      <c r="NB79" s="119"/>
      <c r="NC79" s="119"/>
      <c r="ND79" s="119"/>
      <c r="NE79" s="119"/>
      <c r="NF79" s="119"/>
      <c r="NG79" s="119"/>
      <c r="NH79" s="119"/>
      <c r="NI79" s="119"/>
      <c r="NJ79" s="119"/>
      <c r="NK79" s="119"/>
      <c r="NL79" s="119"/>
      <c r="NM79" s="119"/>
      <c r="NN79" s="119"/>
      <c r="NO79" s="119"/>
      <c r="NP79" s="119"/>
      <c r="NQ79" s="119"/>
      <c r="NR79" s="119"/>
      <c r="NS79" s="119"/>
      <c r="NT79" s="119"/>
      <c r="NU79" s="119"/>
      <c r="NV79" s="119"/>
      <c r="NW79" s="119"/>
      <c r="NX79" s="119"/>
      <c r="NY79" s="119"/>
      <c r="NZ79" s="119"/>
      <c r="OA79" s="119"/>
      <c r="OB79" s="119"/>
      <c r="OC79" s="119"/>
      <c r="OD79" s="119"/>
      <c r="OE79" s="119"/>
      <c r="OF79" s="119"/>
      <c r="OG79" s="119"/>
      <c r="OH79" s="119"/>
      <c r="OI79" s="119"/>
      <c r="OJ79" s="119"/>
      <c r="OK79" s="119"/>
      <c r="OL79" s="119"/>
      <c r="OM79" s="119"/>
      <c r="ON79" s="119"/>
      <c r="OO79" s="119"/>
      <c r="OP79" s="119"/>
      <c r="OQ79" s="119"/>
      <c r="OR79" s="119"/>
      <c r="OS79" s="119"/>
      <c r="OT79" s="119"/>
      <c r="OU79" s="119"/>
      <c r="OV79" s="119"/>
      <c r="OW79" s="119"/>
      <c r="OX79" s="119"/>
      <c r="OY79" s="119"/>
      <c r="OZ79" s="119"/>
      <c r="PA79" s="119"/>
      <c r="PB79" s="119"/>
      <c r="PC79" s="119"/>
      <c r="PD79" s="119"/>
      <c r="PE79" s="119"/>
      <c r="PF79" s="119"/>
      <c r="PG79" s="119"/>
      <c r="PH79" s="119"/>
      <c r="PI79" s="119"/>
      <c r="PJ79" s="119"/>
      <c r="PK79" s="119"/>
      <c r="PL79" s="119"/>
      <c r="PM79" s="119"/>
      <c r="PN79" s="119"/>
      <c r="PO79" s="119"/>
      <c r="PP79" s="119"/>
      <c r="PQ79" s="119"/>
      <c r="PR79" s="119"/>
      <c r="PS79" s="119"/>
      <c r="PT79" s="119"/>
      <c r="PU79" s="119"/>
      <c r="PV79" s="119"/>
      <c r="PW79" s="119"/>
      <c r="PX79" s="119"/>
      <c r="PY79" s="119"/>
      <c r="PZ79" s="119"/>
      <c r="QA79" s="119"/>
      <c r="QB79" s="119"/>
      <c r="QC79" s="119"/>
      <c r="QD79" s="119"/>
      <c r="QE79" s="119"/>
      <c r="QF79" s="119"/>
      <c r="QG79" s="119"/>
      <c r="QH79" s="119"/>
      <c r="QI79" s="119"/>
      <c r="QJ79" s="119"/>
      <c r="QK79" s="119"/>
      <c r="QL79" s="119"/>
      <c r="QM79" s="119"/>
      <c r="QN79" s="119"/>
      <c r="QO79" s="119"/>
      <c r="QP79" s="119"/>
      <c r="QQ79" s="119"/>
      <c r="QR79" s="119"/>
      <c r="QS79" s="119"/>
      <c r="QT79" s="119"/>
      <c r="QU79" s="119"/>
      <c r="QV79" s="119"/>
      <c r="QW79" s="119"/>
      <c r="QX79" s="119"/>
      <c r="QY79" s="119"/>
      <c r="QZ79" s="119"/>
      <c r="RA79" s="119"/>
      <c r="RB79" s="119"/>
      <c r="RC79" s="119"/>
      <c r="RD79" s="119"/>
      <c r="RE79" s="119"/>
      <c r="RF79" s="119"/>
      <c r="RG79" s="119"/>
      <c r="RH79" s="119"/>
      <c r="RI79" s="119"/>
      <c r="RJ79" s="119"/>
      <c r="RK79" s="119"/>
    </row>
    <row r="80" spans="1:479" ht="12.75">
      <c r="A80" s="107" t="s">
        <v>5621</v>
      </c>
      <c r="B80" s="94" t="s">
        <v>5654</v>
      </c>
      <c r="C80" s="99" t="s">
        <v>2108</v>
      </c>
      <c r="D80" s="95" t="s">
        <v>3223</v>
      </c>
      <c r="E80" s="33" t="s">
        <v>5623</v>
      </c>
      <c r="F80" s="107"/>
      <c r="G80" s="96" t="s">
        <v>5655</v>
      </c>
      <c r="H80" s="103">
        <v>6000</v>
      </c>
      <c r="I80" s="103">
        <v>2500</v>
      </c>
      <c r="J80" s="107"/>
      <c r="K80" s="107"/>
      <c r="L80" s="225">
        <v>45129</v>
      </c>
      <c r="M80" s="190" t="s">
        <v>5656</v>
      </c>
      <c r="N80" s="92" t="s">
        <v>4396</v>
      </c>
      <c r="O80" s="107" t="s">
        <v>5657</v>
      </c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  <c r="DO80" s="119"/>
      <c r="DP80" s="119"/>
      <c r="DQ80" s="119"/>
      <c r="DR80" s="119"/>
      <c r="DS80" s="119"/>
      <c r="DT80" s="119"/>
      <c r="DU80" s="119"/>
      <c r="DV80" s="119"/>
      <c r="DW80" s="119"/>
      <c r="DX80" s="119"/>
      <c r="DY80" s="119"/>
      <c r="DZ80" s="119"/>
      <c r="EA80" s="119"/>
      <c r="EB80" s="119"/>
      <c r="EC80" s="119"/>
      <c r="ED80" s="119"/>
      <c r="EE80" s="119"/>
      <c r="EF80" s="119"/>
      <c r="EG80" s="119"/>
      <c r="EH80" s="119"/>
      <c r="EI80" s="119"/>
      <c r="EJ80" s="119"/>
      <c r="EK80" s="119"/>
      <c r="EL80" s="119"/>
      <c r="EM80" s="119"/>
      <c r="EN80" s="119"/>
      <c r="EO80" s="119"/>
      <c r="EP80" s="119"/>
      <c r="EQ80" s="119"/>
      <c r="ER80" s="119"/>
      <c r="ES80" s="119"/>
      <c r="ET80" s="119"/>
      <c r="EU80" s="119"/>
      <c r="EV80" s="119"/>
      <c r="EW80" s="119"/>
      <c r="EX80" s="119"/>
      <c r="EY80" s="119"/>
      <c r="EZ80" s="119"/>
      <c r="FA80" s="119"/>
      <c r="FB80" s="119"/>
      <c r="FC80" s="119"/>
      <c r="FD80" s="119"/>
      <c r="FE80" s="119"/>
      <c r="FF80" s="119"/>
      <c r="FG80" s="119"/>
      <c r="FH80" s="119"/>
      <c r="FI80" s="119"/>
      <c r="FJ80" s="119"/>
      <c r="FK80" s="119"/>
      <c r="FL80" s="119"/>
      <c r="FM80" s="119"/>
      <c r="FN80" s="119"/>
      <c r="FO80" s="119"/>
      <c r="FP80" s="119"/>
      <c r="FQ80" s="119"/>
      <c r="FR80" s="119"/>
      <c r="FS80" s="119"/>
      <c r="FT80" s="119"/>
      <c r="FU80" s="119"/>
      <c r="FV80" s="119"/>
      <c r="FW80" s="119"/>
      <c r="FX80" s="119"/>
      <c r="FY80" s="119"/>
      <c r="FZ80" s="119"/>
      <c r="GA80" s="119"/>
      <c r="GB80" s="119"/>
      <c r="GC80" s="119"/>
      <c r="GD80" s="119"/>
      <c r="GE80" s="119"/>
      <c r="GF80" s="119"/>
      <c r="GG80" s="119"/>
      <c r="GH80" s="119"/>
      <c r="GI80" s="119"/>
      <c r="GJ80" s="119"/>
      <c r="GK80" s="119"/>
      <c r="GL80" s="119"/>
      <c r="GM80" s="119"/>
      <c r="GN80" s="119"/>
      <c r="GO80" s="119"/>
      <c r="GP80" s="119"/>
      <c r="GQ80" s="119"/>
      <c r="GR80" s="119"/>
      <c r="GS80" s="119"/>
      <c r="GT80" s="119"/>
      <c r="GU80" s="119"/>
      <c r="GV80" s="119"/>
      <c r="GW80" s="119"/>
      <c r="GX80" s="119"/>
      <c r="GY80" s="119"/>
      <c r="GZ80" s="119"/>
      <c r="HA80" s="119"/>
      <c r="HB80" s="119"/>
      <c r="HC80" s="119"/>
      <c r="HD80" s="119"/>
      <c r="HE80" s="119"/>
      <c r="HF80" s="119"/>
      <c r="HG80" s="119"/>
      <c r="HH80" s="119"/>
      <c r="HI80" s="119"/>
      <c r="HJ80" s="119"/>
      <c r="HK80" s="119"/>
      <c r="HL80" s="119"/>
      <c r="HM80" s="119"/>
      <c r="HN80" s="119"/>
      <c r="HO80" s="119"/>
      <c r="HP80" s="119"/>
      <c r="HQ80" s="119"/>
      <c r="HR80" s="119"/>
      <c r="HS80" s="119"/>
      <c r="HT80" s="119"/>
      <c r="HU80" s="119"/>
      <c r="HV80" s="119"/>
      <c r="HW80" s="119"/>
      <c r="HX80" s="119"/>
      <c r="HY80" s="119"/>
      <c r="HZ80" s="119"/>
      <c r="IA80" s="119"/>
      <c r="IB80" s="119"/>
      <c r="IC80" s="119"/>
      <c r="ID80" s="119"/>
      <c r="IE80" s="119"/>
      <c r="IF80" s="119"/>
      <c r="IG80" s="119"/>
      <c r="IH80" s="119"/>
      <c r="II80" s="119"/>
      <c r="IJ80" s="119"/>
      <c r="IK80" s="119"/>
      <c r="IL80" s="119"/>
      <c r="IM80" s="119"/>
      <c r="IN80" s="119"/>
      <c r="IO80" s="119"/>
      <c r="IP80" s="119"/>
      <c r="IQ80" s="119"/>
      <c r="IR80" s="119"/>
      <c r="IS80" s="119"/>
      <c r="IT80" s="119"/>
      <c r="IU80" s="119"/>
      <c r="IV80" s="119"/>
      <c r="IW80" s="119"/>
      <c r="IX80" s="119"/>
      <c r="IY80" s="119"/>
      <c r="IZ80" s="119"/>
      <c r="JA80" s="119"/>
      <c r="JB80" s="119"/>
      <c r="JC80" s="119"/>
      <c r="JD80" s="119"/>
      <c r="JE80" s="119"/>
      <c r="JF80" s="119"/>
      <c r="JG80" s="119"/>
      <c r="JH80" s="119"/>
      <c r="JI80" s="119"/>
      <c r="JJ80" s="119"/>
      <c r="JK80" s="119"/>
      <c r="JL80" s="119"/>
      <c r="JM80" s="119"/>
      <c r="JN80" s="119"/>
      <c r="JO80" s="119"/>
      <c r="JP80" s="119"/>
      <c r="JQ80" s="119"/>
      <c r="JR80" s="119"/>
      <c r="JS80" s="119"/>
      <c r="JT80" s="119"/>
      <c r="JU80" s="119"/>
      <c r="JV80" s="119"/>
      <c r="JW80" s="119"/>
      <c r="JX80" s="119"/>
      <c r="JY80" s="119"/>
      <c r="JZ80" s="119"/>
      <c r="KA80" s="119"/>
      <c r="KB80" s="119"/>
      <c r="KC80" s="119"/>
      <c r="KD80" s="119"/>
      <c r="KE80" s="119"/>
      <c r="KF80" s="119"/>
      <c r="KG80" s="119"/>
      <c r="KH80" s="119"/>
      <c r="KI80" s="119"/>
      <c r="KJ80" s="119"/>
      <c r="KK80" s="119"/>
      <c r="KL80" s="119"/>
      <c r="KM80" s="119"/>
      <c r="KN80" s="119"/>
      <c r="KO80" s="119"/>
      <c r="KP80" s="119"/>
      <c r="KQ80" s="119"/>
      <c r="KR80" s="119"/>
      <c r="KS80" s="119"/>
      <c r="KT80" s="119"/>
      <c r="KU80" s="119"/>
      <c r="KV80" s="119"/>
      <c r="KW80" s="119"/>
      <c r="KX80" s="119"/>
      <c r="KY80" s="119"/>
      <c r="KZ80" s="119"/>
      <c r="LA80" s="119"/>
      <c r="LB80" s="119"/>
      <c r="LC80" s="119"/>
      <c r="LD80" s="119"/>
      <c r="LE80" s="119"/>
      <c r="LF80" s="119"/>
      <c r="LG80" s="119"/>
      <c r="LH80" s="119"/>
      <c r="LI80" s="119"/>
      <c r="LJ80" s="119"/>
      <c r="LK80" s="119"/>
      <c r="LL80" s="119"/>
      <c r="LM80" s="119"/>
      <c r="LN80" s="119"/>
      <c r="LO80" s="119"/>
      <c r="LP80" s="119"/>
      <c r="LQ80" s="119"/>
      <c r="LR80" s="119"/>
      <c r="LS80" s="119"/>
      <c r="LT80" s="119"/>
      <c r="LU80" s="119"/>
      <c r="LV80" s="119"/>
      <c r="LW80" s="119"/>
      <c r="LX80" s="119"/>
      <c r="LY80" s="119"/>
      <c r="LZ80" s="119"/>
      <c r="MA80" s="119"/>
      <c r="MB80" s="119"/>
      <c r="MC80" s="119"/>
      <c r="MD80" s="119"/>
      <c r="ME80" s="119"/>
      <c r="MF80" s="119"/>
      <c r="MG80" s="119"/>
      <c r="MH80" s="119"/>
      <c r="MI80" s="119"/>
      <c r="MJ80" s="119"/>
      <c r="MK80" s="119"/>
      <c r="ML80" s="119"/>
      <c r="MM80" s="119"/>
      <c r="MN80" s="119"/>
      <c r="MO80" s="119"/>
      <c r="MP80" s="119"/>
      <c r="MQ80" s="119"/>
      <c r="MR80" s="119"/>
      <c r="MS80" s="119"/>
      <c r="MT80" s="119"/>
      <c r="MU80" s="119"/>
      <c r="MV80" s="119"/>
      <c r="MW80" s="119"/>
      <c r="MX80" s="119"/>
      <c r="MY80" s="119"/>
      <c r="MZ80" s="119"/>
      <c r="NA80" s="119"/>
      <c r="NB80" s="119"/>
      <c r="NC80" s="119"/>
      <c r="ND80" s="119"/>
      <c r="NE80" s="119"/>
      <c r="NF80" s="119"/>
      <c r="NG80" s="119"/>
      <c r="NH80" s="119"/>
      <c r="NI80" s="119"/>
      <c r="NJ80" s="119"/>
      <c r="NK80" s="119"/>
      <c r="NL80" s="119"/>
      <c r="NM80" s="119"/>
      <c r="NN80" s="119"/>
      <c r="NO80" s="119"/>
      <c r="NP80" s="119"/>
      <c r="NQ80" s="119"/>
      <c r="NR80" s="119"/>
      <c r="NS80" s="119"/>
      <c r="NT80" s="119"/>
      <c r="NU80" s="119"/>
      <c r="NV80" s="119"/>
      <c r="NW80" s="119"/>
      <c r="NX80" s="119"/>
      <c r="NY80" s="119"/>
      <c r="NZ80" s="119"/>
      <c r="OA80" s="119"/>
      <c r="OB80" s="119"/>
      <c r="OC80" s="119"/>
      <c r="OD80" s="119"/>
      <c r="OE80" s="119"/>
      <c r="OF80" s="119"/>
      <c r="OG80" s="119"/>
      <c r="OH80" s="119"/>
      <c r="OI80" s="119"/>
      <c r="OJ80" s="119"/>
      <c r="OK80" s="119"/>
      <c r="OL80" s="119"/>
      <c r="OM80" s="119"/>
      <c r="ON80" s="119"/>
      <c r="OO80" s="119"/>
      <c r="OP80" s="119"/>
      <c r="OQ80" s="119"/>
      <c r="OR80" s="119"/>
      <c r="OS80" s="119"/>
      <c r="OT80" s="119"/>
      <c r="OU80" s="119"/>
      <c r="OV80" s="119"/>
      <c r="OW80" s="119"/>
      <c r="OX80" s="119"/>
      <c r="OY80" s="119"/>
      <c r="OZ80" s="119"/>
      <c r="PA80" s="119"/>
      <c r="PB80" s="119"/>
      <c r="PC80" s="119"/>
      <c r="PD80" s="119"/>
      <c r="PE80" s="119"/>
      <c r="PF80" s="119"/>
      <c r="PG80" s="119"/>
      <c r="PH80" s="119"/>
      <c r="PI80" s="119"/>
      <c r="PJ80" s="119"/>
      <c r="PK80" s="119"/>
      <c r="PL80" s="119"/>
      <c r="PM80" s="119"/>
      <c r="PN80" s="119"/>
      <c r="PO80" s="119"/>
      <c r="PP80" s="119"/>
      <c r="PQ80" s="119"/>
      <c r="PR80" s="119"/>
      <c r="PS80" s="119"/>
      <c r="PT80" s="119"/>
      <c r="PU80" s="119"/>
      <c r="PV80" s="119"/>
      <c r="PW80" s="119"/>
      <c r="PX80" s="119"/>
      <c r="PY80" s="119"/>
      <c r="PZ80" s="119"/>
      <c r="QA80" s="119"/>
      <c r="QB80" s="119"/>
      <c r="QC80" s="119"/>
      <c r="QD80" s="119"/>
      <c r="QE80" s="119"/>
      <c r="QF80" s="119"/>
      <c r="QG80" s="119"/>
      <c r="QH80" s="119"/>
      <c r="QI80" s="119"/>
      <c r="QJ80" s="119"/>
      <c r="QK80" s="119"/>
      <c r="QL80" s="119"/>
      <c r="QM80" s="119"/>
      <c r="QN80" s="119"/>
      <c r="QO80" s="119"/>
      <c r="QP80" s="119"/>
      <c r="QQ80" s="119"/>
      <c r="QR80" s="119"/>
      <c r="QS80" s="119"/>
      <c r="QT80" s="119"/>
      <c r="QU80" s="119"/>
      <c r="QV80" s="119"/>
      <c r="QW80" s="119"/>
      <c r="QX80" s="119"/>
      <c r="QY80" s="119"/>
      <c r="QZ80" s="119"/>
      <c r="RA80" s="119"/>
      <c r="RB80" s="119"/>
      <c r="RC80" s="119"/>
      <c r="RD80" s="119"/>
      <c r="RE80" s="119"/>
      <c r="RF80" s="119"/>
      <c r="RG80" s="119"/>
      <c r="RH80" s="119"/>
      <c r="RI80" s="119"/>
      <c r="RJ80" s="119"/>
      <c r="RK80" s="119"/>
    </row>
    <row r="81" spans="1:479" ht="12.75">
      <c r="A81" s="107" t="s">
        <v>5621</v>
      </c>
      <c r="B81" s="94" t="s">
        <v>5658</v>
      </c>
      <c r="C81" s="99" t="s">
        <v>5410</v>
      </c>
      <c r="D81" s="95" t="s">
        <v>3223</v>
      </c>
      <c r="E81" s="33" t="s">
        <v>5623</v>
      </c>
      <c r="F81" s="107"/>
      <c r="G81" s="96" t="s">
        <v>5659</v>
      </c>
      <c r="H81" s="103">
        <v>4000</v>
      </c>
      <c r="I81" s="103">
        <v>2500</v>
      </c>
      <c r="J81" s="107"/>
      <c r="K81" s="107"/>
      <c r="L81" s="225">
        <v>45135</v>
      </c>
      <c r="M81" s="190" t="s">
        <v>5660</v>
      </c>
      <c r="N81" s="92" t="s">
        <v>4396</v>
      </c>
      <c r="O81" s="107" t="s">
        <v>5661</v>
      </c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  <c r="DO81" s="119"/>
      <c r="DP81" s="119"/>
      <c r="DQ81" s="119"/>
      <c r="DR81" s="119"/>
      <c r="DS81" s="119"/>
      <c r="DT81" s="119"/>
      <c r="DU81" s="119"/>
      <c r="DV81" s="119"/>
      <c r="DW81" s="119"/>
      <c r="DX81" s="119"/>
      <c r="DY81" s="119"/>
      <c r="DZ81" s="119"/>
      <c r="EA81" s="119"/>
      <c r="EB81" s="119"/>
      <c r="EC81" s="119"/>
      <c r="ED81" s="119"/>
      <c r="EE81" s="119"/>
      <c r="EF81" s="119"/>
      <c r="EG81" s="119"/>
      <c r="EH81" s="119"/>
      <c r="EI81" s="119"/>
      <c r="EJ81" s="119"/>
      <c r="EK81" s="119"/>
      <c r="EL81" s="119"/>
      <c r="EM81" s="119"/>
      <c r="EN81" s="119"/>
      <c r="EO81" s="119"/>
      <c r="EP81" s="119"/>
      <c r="EQ81" s="119"/>
      <c r="ER81" s="119"/>
      <c r="ES81" s="119"/>
      <c r="ET81" s="119"/>
      <c r="EU81" s="119"/>
      <c r="EV81" s="119"/>
      <c r="EW81" s="119"/>
      <c r="EX81" s="119"/>
      <c r="EY81" s="119"/>
      <c r="EZ81" s="119"/>
      <c r="FA81" s="119"/>
      <c r="FB81" s="119"/>
      <c r="FC81" s="119"/>
      <c r="FD81" s="119"/>
      <c r="FE81" s="119"/>
      <c r="FF81" s="119"/>
      <c r="FG81" s="119"/>
      <c r="FH81" s="119"/>
      <c r="FI81" s="119"/>
      <c r="FJ81" s="119"/>
      <c r="FK81" s="119"/>
      <c r="FL81" s="119"/>
      <c r="FM81" s="119"/>
      <c r="FN81" s="119"/>
      <c r="FO81" s="119"/>
      <c r="FP81" s="119"/>
      <c r="FQ81" s="119"/>
      <c r="FR81" s="119"/>
      <c r="FS81" s="119"/>
      <c r="FT81" s="119"/>
      <c r="FU81" s="119"/>
      <c r="FV81" s="119"/>
      <c r="FW81" s="119"/>
      <c r="FX81" s="119"/>
      <c r="FY81" s="119"/>
      <c r="FZ81" s="119"/>
      <c r="GA81" s="119"/>
      <c r="GB81" s="119"/>
      <c r="GC81" s="119"/>
      <c r="GD81" s="119"/>
      <c r="GE81" s="119"/>
      <c r="GF81" s="119"/>
      <c r="GG81" s="119"/>
      <c r="GH81" s="119"/>
      <c r="GI81" s="119"/>
      <c r="GJ81" s="119"/>
      <c r="GK81" s="119"/>
      <c r="GL81" s="119"/>
      <c r="GM81" s="119"/>
      <c r="GN81" s="119"/>
      <c r="GO81" s="119"/>
      <c r="GP81" s="119"/>
      <c r="GQ81" s="119"/>
      <c r="GR81" s="119"/>
      <c r="GS81" s="119"/>
      <c r="GT81" s="119"/>
      <c r="GU81" s="119"/>
      <c r="GV81" s="119"/>
      <c r="GW81" s="119"/>
      <c r="GX81" s="119"/>
      <c r="GY81" s="119"/>
      <c r="GZ81" s="119"/>
      <c r="HA81" s="119"/>
      <c r="HB81" s="119"/>
      <c r="HC81" s="119"/>
      <c r="HD81" s="119"/>
      <c r="HE81" s="119"/>
      <c r="HF81" s="119"/>
      <c r="HG81" s="119"/>
      <c r="HH81" s="119"/>
      <c r="HI81" s="119"/>
      <c r="HJ81" s="119"/>
      <c r="HK81" s="119"/>
      <c r="HL81" s="119"/>
      <c r="HM81" s="119"/>
      <c r="HN81" s="119"/>
      <c r="HO81" s="119"/>
      <c r="HP81" s="119"/>
      <c r="HQ81" s="119"/>
      <c r="HR81" s="119"/>
      <c r="HS81" s="119"/>
      <c r="HT81" s="119"/>
      <c r="HU81" s="119"/>
      <c r="HV81" s="119"/>
      <c r="HW81" s="119"/>
      <c r="HX81" s="119"/>
      <c r="HY81" s="119"/>
      <c r="HZ81" s="119"/>
      <c r="IA81" s="119"/>
      <c r="IB81" s="119"/>
      <c r="IC81" s="119"/>
      <c r="ID81" s="119"/>
      <c r="IE81" s="119"/>
      <c r="IF81" s="119"/>
      <c r="IG81" s="119"/>
      <c r="IH81" s="119"/>
      <c r="II81" s="119"/>
      <c r="IJ81" s="119"/>
      <c r="IK81" s="119"/>
      <c r="IL81" s="119"/>
      <c r="IM81" s="119"/>
      <c r="IN81" s="119"/>
      <c r="IO81" s="119"/>
      <c r="IP81" s="119"/>
      <c r="IQ81" s="119"/>
      <c r="IR81" s="119"/>
      <c r="IS81" s="119"/>
      <c r="IT81" s="119"/>
      <c r="IU81" s="119"/>
      <c r="IV81" s="119"/>
      <c r="IW81" s="119"/>
      <c r="IX81" s="119"/>
      <c r="IY81" s="119"/>
      <c r="IZ81" s="119"/>
      <c r="JA81" s="119"/>
      <c r="JB81" s="119"/>
      <c r="JC81" s="119"/>
      <c r="JD81" s="119"/>
      <c r="JE81" s="119"/>
      <c r="JF81" s="119"/>
      <c r="JG81" s="119"/>
      <c r="JH81" s="119"/>
      <c r="JI81" s="119"/>
      <c r="JJ81" s="119"/>
      <c r="JK81" s="119"/>
      <c r="JL81" s="119"/>
      <c r="JM81" s="119"/>
      <c r="JN81" s="119"/>
      <c r="JO81" s="119"/>
      <c r="JP81" s="119"/>
      <c r="JQ81" s="119"/>
      <c r="JR81" s="119"/>
      <c r="JS81" s="119"/>
      <c r="JT81" s="119"/>
      <c r="JU81" s="119"/>
      <c r="JV81" s="119"/>
      <c r="JW81" s="119"/>
      <c r="JX81" s="119"/>
      <c r="JY81" s="119"/>
      <c r="JZ81" s="119"/>
      <c r="KA81" s="119"/>
      <c r="KB81" s="119"/>
      <c r="KC81" s="119"/>
      <c r="KD81" s="119"/>
      <c r="KE81" s="119"/>
      <c r="KF81" s="119"/>
      <c r="KG81" s="119"/>
      <c r="KH81" s="119"/>
      <c r="KI81" s="119"/>
      <c r="KJ81" s="119"/>
      <c r="KK81" s="119"/>
      <c r="KL81" s="119"/>
      <c r="KM81" s="119"/>
      <c r="KN81" s="119"/>
      <c r="KO81" s="119"/>
      <c r="KP81" s="119"/>
      <c r="KQ81" s="119"/>
      <c r="KR81" s="119"/>
      <c r="KS81" s="119"/>
      <c r="KT81" s="119"/>
      <c r="KU81" s="119"/>
      <c r="KV81" s="119"/>
      <c r="KW81" s="119"/>
      <c r="KX81" s="119"/>
      <c r="KY81" s="119"/>
      <c r="KZ81" s="119"/>
      <c r="LA81" s="119"/>
      <c r="LB81" s="119"/>
      <c r="LC81" s="119"/>
      <c r="LD81" s="119"/>
      <c r="LE81" s="119"/>
      <c r="LF81" s="119"/>
      <c r="LG81" s="119"/>
      <c r="LH81" s="119"/>
      <c r="LI81" s="119"/>
      <c r="LJ81" s="119"/>
      <c r="LK81" s="119"/>
      <c r="LL81" s="119"/>
      <c r="LM81" s="119"/>
      <c r="LN81" s="119"/>
      <c r="LO81" s="119"/>
      <c r="LP81" s="119"/>
      <c r="LQ81" s="119"/>
      <c r="LR81" s="119"/>
      <c r="LS81" s="119"/>
      <c r="LT81" s="119"/>
      <c r="LU81" s="119"/>
      <c r="LV81" s="119"/>
      <c r="LW81" s="119"/>
      <c r="LX81" s="119"/>
      <c r="LY81" s="119"/>
      <c r="LZ81" s="119"/>
      <c r="MA81" s="119"/>
      <c r="MB81" s="119"/>
      <c r="MC81" s="119"/>
      <c r="MD81" s="119"/>
      <c r="ME81" s="119"/>
      <c r="MF81" s="119"/>
      <c r="MG81" s="119"/>
      <c r="MH81" s="119"/>
      <c r="MI81" s="119"/>
      <c r="MJ81" s="119"/>
      <c r="MK81" s="119"/>
      <c r="ML81" s="119"/>
      <c r="MM81" s="119"/>
      <c r="MN81" s="119"/>
      <c r="MO81" s="119"/>
      <c r="MP81" s="119"/>
      <c r="MQ81" s="119"/>
      <c r="MR81" s="119"/>
      <c r="MS81" s="119"/>
      <c r="MT81" s="119"/>
      <c r="MU81" s="119"/>
      <c r="MV81" s="119"/>
      <c r="MW81" s="119"/>
      <c r="MX81" s="119"/>
      <c r="MY81" s="119"/>
      <c r="MZ81" s="119"/>
      <c r="NA81" s="119"/>
      <c r="NB81" s="119"/>
      <c r="NC81" s="119"/>
      <c r="ND81" s="119"/>
      <c r="NE81" s="119"/>
      <c r="NF81" s="119"/>
      <c r="NG81" s="119"/>
      <c r="NH81" s="119"/>
      <c r="NI81" s="119"/>
      <c r="NJ81" s="119"/>
      <c r="NK81" s="119"/>
      <c r="NL81" s="119"/>
      <c r="NM81" s="119"/>
      <c r="NN81" s="119"/>
      <c r="NO81" s="119"/>
      <c r="NP81" s="119"/>
      <c r="NQ81" s="119"/>
      <c r="NR81" s="119"/>
      <c r="NS81" s="119"/>
      <c r="NT81" s="119"/>
      <c r="NU81" s="119"/>
      <c r="NV81" s="119"/>
      <c r="NW81" s="119"/>
      <c r="NX81" s="119"/>
      <c r="NY81" s="119"/>
      <c r="NZ81" s="119"/>
      <c r="OA81" s="119"/>
      <c r="OB81" s="119"/>
      <c r="OC81" s="119"/>
      <c r="OD81" s="119"/>
      <c r="OE81" s="119"/>
      <c r="OF81" s="119"/>
      <c r="OG81" s="119"/>
      <c r="OH81" s="119"/>
      <c r="OI81" s="119"/>
      <c r="OJ81" s="119"/>
      <c r="OK81" s="119"/>
      <c r="OL81" s="119"/>
      <c r="OM81" s="119"/>
      <c r="ON81" s="119"/>
      <c r="OO81" s="119"/>
      <c r="OP81" s="119"/>
      <c r="OQ81" s="119"/>
      <c r="OR81" s="119"/>
      <c r="OS81" s="119"/>
      <c r="OT81" s="119"/>
      <c r="OU81" s="119"/>
      <c r="OV81" s="119"/>
      <c r="OW81" s="119"/>
      <c r="OX81" s="119"/>
      <c r="OY81" s="119"/>
      <c r="OZ81" s="119"/>
      <c r="PA81" s="119"/>
      <c r="PB81" s="119"/>
      <c r="PC81" s="119"/>
      <c r="PD81" s="119"/>
      <c r="PE81" s="119"/>
      <c r="PF81" s="119"/>
      <c r="PG81" s="119"/>
      <c r="PH81" s="119"/>
      <c r="PI81" s="119"/>
      <c r="PJ81" s="119"/>
      <c r="PK81" s="119"/>
      <c r="PL81" s="119"/>
      <c r="PM81" s="119"/>
      <c r="PN81" s="119"/>
      <c r="PO81" s="119"/>
      <c r="PP81" s="119"/>
      <c r="PQ81" s="119"/>
      <c r="PR81" s="119"/>
      <c r="PS81" s="119"/>
      <c r="PT81" s="119"/>
      <c r="PU81" s="119"/>
      <c r="PV81" s="119"/>
      <c r="PW81" s="119"/>
      <c r="PX81" s="119"/>
      <c r="PY81" s="119"/>
      <c r="PZ81" s="119"/>
      <c r="QA81" s="119"/>
      <c r="QB81" s="119"/>
      <c r="QC81" s="119"/>
      <c r="QD81" s="119"/>
      <c r="QE81" s="119"/>
      <c r="QF81" s="119"/>
      <c r="QG81" s="119"/>
      <c r="QH81" s="119"/>
      <c r="QI81" s="119"/>
      <c r="QJ81" s="119"/>
      <c r="QK81" s="119"/>
      <c r="QL81" s="119"/>
      <c r="QM81" s="119"/>
      <c r="QN81" s="119"/>
      <c r="QO81" s="119"/>
      <c r="QP81" s="119"/>
      <c r="QQ81" s="119"/>
      <c r="QR81" s="119"/>
      <c r="QS81" s="119"/>
      <c r="QT81" s="119"/>
      <c r="QU81" s="119"/>
      <c r="QV81" s="119"/>
      <c r="QW81" s="119"/>
      <c r="QX81" s="119"/>
      <c r="QY81" s="119"/>
      <c r="QZ81" s="119"/>
      <c r="RA81" s="119"/>
      <c r="RB81" s="119"/>
      <c r="RC81" s="119"/>
      <c r="RD81" s="119"/>
      <c r="RE81" s="119"/>
      <c r="RF81" s="119"/>
      <c r="RG81" s="119"/>
      <c r="RH81" s="119"/>
      <c r="RI81" s="119"/>
      <c r="RJ81" s="119"/>
      <c r="RK81" s="119"/>
    </row>
    <row r="82" spans="1:479" ht="12.75">
      <c r="A82" s="107" t="s">
        <v>5621</v>
      </c>
      <c r="B82" s="94" t="s">
        <v>5662</v>
      </c>
      <c r="C82" s="99" t="s">
        <v>2108</v>
      </c>
      <c r="D82" s="95" t="s">
        <v>3223</v>
      </c>
      <c r="E82" s="33" t="s">
        <v>5623</v>
      </c>
      <c r="F82" s="107"/>
      <c r="G82" s="96" t="s">
        <v>5663</v>
      </c>
      <c r="H82" s="103">
        <v>5000</v>
      </c>
      <c r="I82" s="103">
        <v>3000</v>
      </c>
      <c r="J82" s="107"/>
      <c r="K82" s="107"/>
      <c r="L82" s="225">
        <v>45134</v>
      </c>
      <c r="M82" s="190" t="s">
        <v>5664</v>
      </c>
      <c r="N82" s="92" t="s">
        <v>4396</v>
      </c>
      <c r="O82" s="107" t="s">
        <v>5665</v>
      </c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  <c r="DO82" s="119"/>
      <c r="DP82" s="119"/>
      <c r="DQ82" s="119"/>
      <c r="DR82" s="119"/>
      <c r="DS82" s="119"/>
      <c r="DT82" s="119"/>
      <c r="DU82" s="119"/>
      <c r="DV82" s="119"/>
      <c r="DW82" s="119"/>
      <c r="DX82" s="119"/>
      <c r="DY82" s="119"/>
      <c r="DZ82" s="119"/>
      <c r="EA82" s="119"/>
      <c r="EB82" s="119"/>
      <c r="EC82" s="119"/>
      <c r="ED82" s="119"/>
      <c r="EE82" s="119"/>
      <c r="EF82" s="119"/>
      <c r="EG82" s="119"/>
      <c r="EH82" s="119"/>
      <c r="EI82" s="119"/>
      <c r="EJ82" s="119"/>
      <c r="EK82" s="119"/>
      <c r="EL82" s="119"/>
      <c r="EM82" s="119"/>
      <c r="EN82" s="119"/>
      <c r="EO82" s="119"/>
      <c r="EP82" s="119"/>
      <c r="EQ82" s="119"/>
      <c r="ER82" s="119"/>
      <c r="ES82" s="119"/>
      <c r="ET82" s="119"/>
      <c r="EU82" s="119"/>
      <c r="EV82" s="119"/>
      <c r="EW82" s="119"/>
      <c r="EX82" s="119"/>
      <c r="EY82" s="119"/>
      <c r="EZ82" s="119"/>
      <c r="FA82" s="119"/>
      <c r="FB82" s="119"/>
      <c r="FC82" s="119"/>
      <c r="FD82" s="119"/>
      <c r="FE82" s="119"/>
      <c r="FF82" s="119"/>
      <c r="FG82" s="119"/>
      <c r="FH82" s="119"/>
      <c r="FI82" s="119"/>
      <c r="FJ82" s="119"/>
      <c r="FK82" s="119"/>
      <c r="FL82" s="119"/>
      <c r="FM82" s="119"/>
      <c r="FN82" s="119"/>
      <c r="FO82" s="119"/>
      <c r="FP82" s="119"/>
      <c r="FQ82" s="119"/>
      <c r="FR82" s="119"/>
      <c r="FS82" s="119"/>
      <c r="FT82" s="119"/>
      <c r="FU82" s="119"/>
      <c r="FV82" s="119"/>
      <c r="FW82" s="119"/>
      <c r="FX82" s="119"/>
      <c r="FY82" s="119"/>
      <c r="FZ82" s="119"/>
      <c r="GA82" s="119"/>
      <c r="GB82" s="119"/>
      <c r="GC82" s="119"/>
      <c r="GD82" s="119"/>
      <c r="GE82" s="119"/>
      <c r="GF82" s="119"/>
      <c r="GG82" s="119"/>
      <c r="GH82" s="119"/>
      <c r="GI82" s="119"/>
      <c r="GJ82" s="119"/>
      <c r="GK82" s="119"/>
      <c r="GL82" s="119"/>
      <c r="GM82" s="119"/>
      <c r="GN82" s="119"/>
      <c r="GO82" s="119"/>
      <c r="GP82" s="119"/>
      <c r="GQ82" s="119"/>
      <c r="GR82" s="119"/>
      <c r="GS82" s="119"/>
      <c r="GT82" s="119"/>
      <c r="GU82" s="119"/>
      <c r="GV82" s="119"/>
      <c r="GW82" s="119"/>
      <c r="GX82" s="119"/>
      <c r="GY82" s="119"/>
      <c r="GZ82" s="119"/>
      <c r="HA82" s="119"/>
      <c r="HB82" s="119"/>
      <c r="HC82" s="119"/>
      <c r="HD82" s="119"/>
      <c r="HE82" s="119"/>
      <c r="HF82" s="119"/>
      <c r="HG82" s="119"/>
      <c r="HH82" s="119"/>
      <c r="HI82" s="119"/>
      <c r="HJ82" s="119"/>
      <c r="HK82" s="119"/>
      <c r="HL82" s="119"/>
      <c r="HM82" s="119"/>
      <c r="HN82" s="119"/>
      <c r="HO82" s="119"/>
      <c r="HP82" s="119"/>
      <c r="HQ82" s="119"/>
      <c r="HR82" s="119"/>
      <c r="HS82" s="119"/>
      <c r="HT82" s="119"/>
      <c r="HU82" s="119"/>
      <c r="HV82" s="119"/>
      <c r="HW82" s="119"/>
      <c r="HX82" s="119"/>
      <c r="HY82" s="119"/>
      <c r="HZ82" s="119"/>
      <c r="IA82" s="119"/>
      <c r="IB82" s="119"/>
      <c r="IC82" s="119"/>
      <c r="ID82" s="119"/>
      <c r="IE82" s="119"/>
      <c r="IF82" s="119"/>
      <c r="IG82" s="119"/>
      <c r="IH82" s="119"/>
      <c r="II82" s="119"/>
      <c r="IJ82" s="119"/>
      <c r="IK82" s="119"/>
      <c r="IL82" s="119"/>
      <c r="IM82" s="119"/>
      <c r="IN82" s="119"/>
      <c r="IO82" s="119"/>
      <c r="IP82" s="119"/>
      <c r="IQ82" s="119"/>
      <c r="IR82" s="119"/>
      <c r="IS82" s="119"/>
      <c r="IT82" s="119"/>
      <c r="IU82" s="119"/>
      <c r="IV82" s="119"/>
      <c r="IW82" s="119"/>
      <c r="IX82" s="119"/>
      <c r="IY82" s="119"/>
      <c r="IZ82" s="119"/>
      <c r="JA82" s="119"/>
      <c r="JB82" s="119"/>
      <c r="JC82" s="119"/>
      <c r="JD82" s="119"/>
      <c r="JE82" s="119"/>
      <c r="JF82" s="119"/>
      <c r="JG82" s="119"/>
      <c r="JH82" s="119"/>
      <c r="JI82" s="119"/>
      <c r="JJ82" s="119"/>
      <c r="JK82" s="119"/>
      <c r="JL82" s="119"/>
      <c r="JM82" s="119"/>
      <c r="JN82" s="119"/>
      <c r="JO82" s="119"/>
      <c r="JP82" s="119"/>
      <c r="JQ82" s="119"/>
      <c r="JR82" s="119"/>
      <c r="JS82" s="119"/>
      <c r="JT82" s="119"/>
      <c r="JU82" s="119"/>
      <c r="JV82" s="119"/>
      <c r="JW82" s="119"/>
      <c r="JX82" s="119"/>
      <c r="JY82" s="119"/>
      <c r="JZ82" s="119"/>
      <c r="KA82" s="119"/>
      <c r="KB82" s="119"/>
      <c r="KC82" s="119"/>
      <c r="KD82" s="119"/>
      <c r="KE82" s="119"/>
      <c r="KF82" s="119"/>
      <c r="KG82" s="119"/>
      <c r="KH82" s="119"/>
      <c r="KI82" s="119"/>
      <c r="KJ82" s="119"/>
      <c r="KK82" s="119"/>
      <c r="KL82" s="119"/>
      <c r="KM82" s="119"/>
      <c r="KN82" s="119"/>
      <c r="KO82" s="119"/>
      <c r="KP82" s="119"/>
      <c r="KQ82" s="119"/>
      <c r="KR82" s="119"/>
      <c r="KS82" s="119"/>
      <c r="KT82" s="119"/>
      <c r="KU82" s="119"/>
      <c r="KV82" s="119"/>
      <c r="KW82" s="119"/>
      <c r="KX82" s="119"/>
      <c r="KY82" s="119"/>
      <c r="KZ82" s="119"/>
      <c r="LA82" s="119"/>
      <c r="LB82" s="119"/>
      <c r="LC82" s="119"/>
      <c r="LD82" s="119"/>
      <c r="LE82" s="119"/>
      <c r="LF82" s="119"/>
      <c r="LG82" s="119"/>
      <c r="LH82" s="119"/>
      <c r="LI82" s="119"/>
      <c r="LJ82" s="119"/>
      <c r="LK82" s="119"/>
      <c r="LL82" s="119"/>
      <c r="LM82" s="119"/>
      <c r="LN82" s="119"/>
      <c r="LO82" s="119"/>
      <c r="LP82" s="119"/>
      <c r="LQ82" s="119"/>
      <c r="LR82" s="119"/>
      <c r="LS82" s="119"/>
      <c r="LT82" s="119"/>
      <c r="LU82" s="119"/>
      <c r="LV82" s="119"/>
      <c r="LW82" s="119"/>
      <c r="LX82" s="119"/>
      <c r="LY82" s="119"/>
      <c r="LZ82" s="119"/>
      <c r="MA82" s="119"/>
      <c r="MB82" s="119"/>
      <c r="MC82" s="119"/>
      <c r="MD82" s="119"/>
      <c r="ME82" s="119"/>
      <c r="MF82" s="119"/>
      <c r="MG82" s="119"/>
      <c r="MH82" s="119"/>
      <c r="MI82" s="119"/>
      <c r="MJ82" s="119"/>
      <c r="MK82" s="119"/>
      <c r="ML82" s="119"/>
      <c r="MM82" s="119"/>
      <c r="MN82" s="119"/>
      <c r="MO82" s="119"/>
      <c r="MP82" s="119"/>
      <c r="MQ82" s="119"/>
      <c r="MR82" s="119"/>
      <c r="MS82" s="119"/>
      <c r="MT82" s="119"/>
      <c r="MU82" s="119"/>
      <c r="MV82" s="119"/>
      <c r="MW82" s="119"/>
      <c r="MX82" s="119"/>
      <c r="MY82" s="119"/>
      <c r="MZ82" s="119"/>
      <c r="NA82" s="119"/>
      <c r="NB82" s="119"/>
      <c r="NC82" s="119"/>
      <c r="ND82" s="119"/>
      <c r="NE82" s="119"/>
      <c r="NF82" s="119"/>
      <c r="NG82" s="119"/>
      <c r="NH82" s="119"/>
      <c r="NI82" s="119"/>
      <c r="NJ82" s="119"/>
      <c r="NK82" s="119"/>
      <c r="NL82" s="119"/>
      <c r="NM82" s="119"/>
      <c r="NN82" s="119"/>
      <c r="NO82" s="119"/>
      <c r="NP82" s="119"/>
      <c r="NQ82" s="119"/>
      <c r="NR82" s="119"/>
      <c r="NS82" s="119"/>
      <c r="NT82" s="119"/>
      <c r="NU82" s="119"/>
      <c r="NV82" s="119"/>
      <c r="NW82" s="119"/>
      <c r="NX82" s="119"/>
      <c r="NY82" s="119"/>
      <c r="NZ82" s="119"/>
      <c r="OA82" s="119"/>
      <c r="OB82" s="119"/>
      <c r="OC82" s="119"/>
      <c r="OD82" s="119"/>
      <c r="OE82" s="119"/>
      <c r="OF82" s="119"/>
      <c r="OG82" s="119"/>
      <c r="OH82" s="119"/>
      <c r="OI82" s="119"/>
      <c r="OJ82" s="119"/>
      <c r="OK82" s="119"/>
      <c r="OL82" s="119"/>
      <c r="OM82" s="119"/>
      <c r="ON82" s="119"/>
      <c r="OO82" s="119"/>
      <c r="OP82" s="119"/>
      <c r="OQ82" s="119"/>
      <c r="OR82" s="119"/>
      <c r="OS82" s="119"/>
      <c r="OT82" s="119"/>
      <c r="OU82" s="119"/>
      <c r="OV82" s="119"/>
      <c r="OW82" s="119"/>
      <c r="OX82" s="119"/>
      <c r="OY82" s="119"/>
      <c r="OZ82" s="119"/>
      <c r="PA82" s="119"/>
      <c r="PB82" s="119"/>
      <c r="PC82" s="119"/>
      <c r="PD82" s="119"/>
      <c r="PE82" s="119"/>
      <c r="PF82" s="119"/>
      <c r="PG82" s="119"/>
      <c r="PH82" s="119"/>
      <c r="PI82" s="119"/>
      <c r="PJ82" s="119"/>
      <c r="PK82" s="119"/>
      <c r="PL82" s="119"/>
      <c r="PM82" s="119"/>
      <c r="PN82" s="119"/>
      <c r="PO82" s="119"/>
      <c r="PP82" s="119"/>
      <c r="PQ82" s="119"/>
      <c r="PR82" s="119"/>
      <c r="PS82" s="119"/>
      <c r="PT82" s="119"/>
      <c r="PU82" s="119"/>
      <c r="PV82" s="119"/>
      <c r="PW82" s="119"/>
      <c r="PX82" s="119"/>
      <c r="PY82" s="119"/>
      <c r="PZ82" s="119"/>
      <c r="QA82" s="119"/>
      <c r="QB82" s="119"/>
      <c r="QC82" s="119"/>
      <c r="QD82" s="119"/>
      <c r="QE82" s="119"/>
      <c r="QF82" s="119"/>
      <c r="QG82" s="119"/>
      <c r="QH82" s="119"/>
      <c r="QI82" s="119"/>
      <c r="QJ82" s="119"/>
      <c r="QK82" s="119"/>
      <c r="QL82" s="119"/>
      <c r="QM82" s="119"/>
      <c r="QN82" s="119"/>
      <c r="QO82" s="119"/>
      <c r="QP82" s="119"/>
      <c r="QQ82" s="119"/>
      <c r="QR82" s="119"/>
      <c r="QS82" s="119"/>
      <c r="QT82" s="119"/>
      <c r="QU82" s="119"/>
      <c r="QV82" s="119"/>
      <c r="QW82" s="119"/>
      <c r="QX82" s="119"/>
      <c r="QY82" s="119"/>
      <c r="QZ82" s="119"/>
      <c r="RA82" s="119"/>
      <c r="RB82" s="119"/>
      <c r="RC82" s="119"/>
      <c r="RD82" s="119"/>
      <c r="RE82" s="119"/>
      <c r="RF82" s="119"/>
      <c r="RG82" s="119"/>
      <c r="RH82" s="119"/>
      <c r="RI82" s="119"/>
      <c r="RJ82" s="119"/>
      <c r="RK82" s="119"/>
    </row>
    <row r="83" spans="1:479" ht="12.75">
      <c r="A83" s="107" t="s">
        <v>5621</v>
      </c>
      <c r="B83" s="94" t="s">
        <v>5666</v>
      </c>
      <c r="C83" s="99" t="s">
        <v>2108</v>
      </c>
      <c r="D83" s="95" t="s">
        <v>3223</v>
      </c>
      <c r="E83" s="33" t="s">
        <v>5623</v>
      </c>
      <c r="F83" s="107"/>
      <c r="G83" s="96" t="s">
        <v>5667</v>
      </c>
      <c r="H83" s="103">
        <v>4000</v>
      </c>
      <c r="I83" s="103">
        <v>2000</v>
      </c>
      <c r="J83" s="107"/>
      <c r="K83" s="107"/>
      <c r="L83" s="225">
        <v>45129</v>
      </c>
      <c r="M83" s="190" t="s">
        <v>5668</v>
      </c>
      <c r="N83" s="92" t="s">
        <v>4396</v>
      </c>
      <c r="O83" s="107" t="s">
        <v>5669</v>
      </c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  <c r="DO83" s="119"/>
      <c r="DP83" s="119"/>
      <c r="DQ83" s="119"/>
      <c r="DR83" s="119"/>
      <c r="DS83" s="119"/>
      <c r="DT83" s="119"/>
      <c r="DU83" s="119"/>
      <c r="DV83" s="119"/>
      <c r="DW83" s="119"/>
      <c r="DX83" s="119"/>
      <c r="DY83" s="119"/>
      <c r="DZ83" s="119"/>
      <c r="EA83" s="119"/>
      <c r="EB83" s="119"/>
      <c r="EC83" s="119"/>
      <c r="ED83" s="119"/>
      <c r="EE83" s="119"/>
      <c r="EF83" s="119"/>
      <c r="EG83" s="119"/>
      <c r="EH83" s="119"/>
      <c r="EI83" s="119"/>
      <c r="EJ83" s="119"/>
      <c r="EK83" s="119"/>
      <c r="EL83" s="119"/>
      <c r="EM83" s="119"/>
      <c r="EN83" s="119"/>
      <c r="EO83" s="119"/>
      <c r="EP83" s="119"/>
      <c r="EQ83" s="119"/>
      <c r="ER83" s="119"/>
      <c r="ES83" s="119"/>
      <c r="ET83" s="119"/>
      <c r="EU83" s="119"/>
      <c r="EV83" s="119"/>
      <c r="EW83" s="119"/>
      <c r="EX83" s="119"/>
      <c r="EY83" s="119"/>
      <c r="EZ83" s="119"/>
      <c r="FA83" s="119"/>
      <c r="FB83" s="119"/>
      <c r="FC83" s="119"/>
      <c r="FD83" s="119"/>
      <c r="FE83" s="119"/>
      <c r="FF83" s="119"/>
      <c r="FG83" s="119"/>
      <c r="FH83" s="119"/>
      <c r="FI83" s="119"/>
      <c r="FJ83" s="119"/>
      <c r="FK83" s="119"/>
      <c r="FL83" s="119"/>
      <c r="FM83" s="119"/>
      <c r="FN83" s="119"/>
      <c r="FO83" s="119"/>
      <c r="FP83" s="119"/>
      <c r="FQ83" s="119"/>
      <c r="FR83" s="119"/>
      <c r="FS83" s="119"/>
      <c r="FT83" s="119"/>
      <c r="FU83" s="119"/>
      <c r="FV83" s="119"/>
      <c r="FW83" s="119"/>
      <c r="FX83" s="119"/>
      <c r="FY83" s="119"/>
      <c r="FZ83" s="119"/>
      <c r="GA83" s="119"/>
      <c r="GB83" s="119"/>
      <c r="GC83" s="119"/>
      <c r="GD83" s="119"/>
      <c r="GE83" s="119"/>
      <c r="GF83" s="119"/>
      <c r="GG83" s="119"/>
      <c r="GH83" s="119"/>
      <c r="GI83" s="119"/>
      <c r="GJ83" s="119"/>
      <c r="GK83" s="119"/>
      <c r="GL83" s="119"/>
      <c r="GM83" s="119"/>
      <c r="GN83" s="119"/>
      <c r="GO83" s="119"/>
      <c r="GP83" s="119"/>
      <c r="GQ83" s="119"/>
      <c r="GR83" s="119"/>
      <c r="GS83" s="119"/>
      <c r="GT83" s="119"/>
      <c r="GU83" s="119"/>
      <c r="GV83" s="119"/>
      <c r="GW83" s="119"/>
      <c r="GX83" s="119"/>
      <c r="GY83" s="119"/>
      <c r="GZ83" s="119"/>
      <c r="HA83" s="119"/>
      <c r="HB83" s="119"/>
      <c r="HC83" s="119"/>
      <c r="HD83" s="119"/>
      <c r="HE83" s="119"/>
      <c r="HF83" s="119"/>
      <c r="HG83" s="119"/>
      <c r="HH83" s="119"/>
      <c r="HI83" s="119"/>
      <c r="HJ83" s="119"/>
      <c r="HK83" s="119"/>
      <c r="HL83" s="119"/>
      <c r="HM83" s="119"/>
      <c r="HN83" s="119"/>
      <c r="HO83" s="119"/>
      <c r="HP83" s="119"/>
      <c r="HQ83" s="119"/>
      <c r="HR83" s="119"/>
      <c r="HS83" s="119"/>
      <c r="HT83" s="119"/>
      <c r="HU83" s="119"/>
      <c r="HV83" s="119"/>
      <c r="HW83" s="119"/>
      <c r="HX83" s="119"/>
      <c r="HY83" s="119"/>
      <c r="HZ83" s="119"/>
      <c r="IA83" s="119"/>
      <c r="IB83" s="119"/>
      <c r="IC83" s="119"/>
      <c r="ID83" s="119"/>
      <c r="IE83" s="119"/>
      <c r="IF83" s="119"/>
      <c r="IG83" s="119"/>
      <c r="IH83" s="119"/>
      <c r="II83" s="119"/>
      <c r="IJ83" s="119"/>
      <c r="IK83" s="119"/>
      <c r="IL83" s="119"/>
      <c r="IM83" s="119"/>
      <c r="IN83" s="119"/>
      <c r="IO83" s="119"/>
      <c r="IP83" s="119"/>
      <c r="IQ83" s="119"/>
      <c r="IR83" s="119"/>
      <c r="IS83" s="119"/>
      <c r="IT83" s="119"/>
      <c r="IU83" s="119"/>
      <c r="IV83" s="119"/>
      <c r="IW83" s="119"/>
      <c r="IX83" s="119"/>
      <c r="IY83" s="119"/>
      <c r="IZ83" s="119"/>
      <c r="JA83" s="119"/>
      <c r="JB83" s="119"/>
      <c r="JC83" s="119"/>
      <c r="JD83" s="119"/>
      <c r="JE83" s="119"/>
      <c r="JF83" s="119"/>
      <c r="JG83" s="119"/>
      <c r="JH83" s="119"/>
      <c r="JI83" s="119"/>
      <c r="JJ83" s="119"/>
      <c r="JK83" s="119"/>
      <c r="JL83" s="119"/>
      <c r="JM83" s="119"/>
      <c r="JN83" s="119"/>
      <c r="JO83" s="119"/>
      <c r="JP83" s="119"/>
      <c r="JQ83" s="119"/>
      <c r="JR83" s="119"/>
      <c r="JS83" s="119"/>
      <c r="JT83" s="119"/>
      <c r="JU83" s="119"/>
      <c r="JV83" s="119"/>
      <c r="JW83" s="119"/>
      <c r="JX83" s="119"/>
      <c r="JY83" s="119"/>
      <c r="JZ83" s="119"/>
      <c r="KA83" s="119"/>
      <c r="KB83" s="119"/>
      <c r="KC83" s="119"/>
      <c r="KD83" s="119"/>
      <c r="KE83" s="119"/>
      <c r="KF83" s="119"/>
      <c r="KG83" s="119"/>
      <c r="KH83" s="119"/>
      <c r="KI83" s="119"/>
      <c r="KJ83" s="119"/>
      <c r="KK83" s="119"/>
      <c r="KL83" s="119"/>
      <c r="KM83" s="119"/>
      <c r="KN83" s="119"/>
      <c r="KO83" s="119"/>
      <c r="KP83" s="119"/>
      <c r="KQ83" s="119"/>
      <c r="KR83" s="119"/>
      <c r="KS83" s="119"/>
      <c r="KT83" s="119"/>
      <c r="KU83" s="119"/>
      <c r="KV83" s="119"/>
      <c r="KW83" s="119"/>
      <c r="KX83" s="119"/>
      <c r="KY83" s="119"/>
      <c r="KZ83" s="119"/>
      <c r="LA83" s="119"/>
      <c r="LB83" s="119"/>
      <c r="LC83" s="119"/>
      <c r="LD83" s="119"/>
      <c r="LE83" s="119"/>
      <c r="LF83" s="119"/>
      <c r="LG83" s="119"/>
      <c r="LH83" s="119"/>
      <c r="LI83" s="119"/>
      <c r="LJ83" s="119"/>
      <c r="LK83" s="119"/>
      <c r="LL83" s="119"/>
      <c r="LM83" s="119"/>
      <c r="LN83" s="119"/>
      <c r="LO83" s="119"/>
      <c r="LP83" s="119"/>
      <c r="LQ83" s="119"/>
      <c r="LR83" s="119"/>
      <c r="LS83" s="119"/>
      <c r="LT83" s="119"/>
      <c r="LU83" s="119"/>
      <c r="LV83" s="119"/>
      <c r="LW83" s="119"/>
      <c r="LX83" s="119"/>
      <c r="LY83" s="119"/>
      <c r="LZ83" s="119"/>
      <c r="MA83" s="119"/>
      <c r="MB83" s="119"/>
      <c r="MC83" s="119"/>
      <c r="MD83" s="119"/>
      <c r="ME83" s="119"/>
      <c r="MF83" s="119"/>
      <c r="MG83" s="119"/>
      <c r="MH83" s="119"/>
      <c r="MI83" s="119"/>
      <c r="MJ83" s="119"/>
      <c r="MK83" s="119"/>
      <c r="ML83" s="119"/>
      <c r="MM83" s="119"/>
      <c r="MN83" s="119"/>
      <c r="MO83" s="119"/>
      <c r="MP83" s="119"/>
      <c r="MQ83" s="119"/>
      <c r="MR83" s="119"/>
      <c r="MS83" s="119"/>
      <c r="MT83" s="119"/>
      <c r="MU83" s="119"/>
      <c r="MV83" s="119"/>
      <c r="MW83" s="119"/>
      <c r="MX83" s="119"/>
      <c r="MY83" s="119"/>
      <c r="MZ83" s="119"/>
      <c r="NA83" s="119"/>
      <c r="NB83" s="119"/>
      <c r="NC83" s="119"/>
      <c r="ND83" s="119"/>
      <c r="NE83" s="119"/>
      <c r="NF83" s="119"/>
      <c r="NG83" s="119"/>
      <c r="NH83" s="119"/>
      <c r="NI83" s="119"/>
      <c r="NJ83" s="119"/>
      <c r="NK83" s="119"/>
      <c r="NL83" s="119"/>
      <c r="NM83" s="119"/>
      <c r="NN83" s="119"/>
      <c r="NO83" s="119"/>
      <c r="NP83" s="119"/>
      <c r="NQ83" s="119"/>
      <c r="NR83" s="119"/>
      <c r="NS83" s="119"/>
      <c r="NT83" s="119"/>
      <c r="NU83" s="119"/>
      <c r="NV83" s="119"/>
      <c r="NW83" s="119"/>
      <c r="NX83" s="119"/>
      <c r="NY83" s="119"/>
      <c r="NZ83" s="119"/>
      <c r="OA83" s="119"/>
      <c r="OB83" s="119"/>
      <c r="OC83" s="119"/>
      <c r="OD83" s="119"/>
      <c r="OE83" s="119"/>
      <c r="OF83" s="119"/>
      <c r="OG83" s="119"/>
      <c r="OH83" s="119"/>
      <c r="OI83" s="119"/>
      <c r="OJ83" s="119"/>
      <c r="OK83" s="119"/>
      <c r="OL83" s="119"/>
      <c r="OM83" s="119"/>
      <c r="ON83" s="119"/>
      <c r="OO83" s="119"/>
      <c r="OP83" s="119"/>
      <c r="OQ83" s="119"/>
      <c r="OR83" s="119"/>
      <c r="OS83" s="119"/>
      <c r="OT83" s="119"/>
      <c r="OU83" s="119"/>
      <c r="OV83" s="119"/>
      <c r="OW83" s="119"/>
      <c r="OX83" s="119"/>
      <c r="OY83" s="119"/>
      <c r="OZ83" s="119"/>
      <c r="PA83" s="119"/>
      <c r="PB83" s="119"/>
      <c r="PC83" s="119"/>
      <c r="PD83" s="119"/>
      <c r="PE83" s="119"/>
      <c r="PF83" s="119"/>
      <c r="PG83" s="119"/>
      <c r="PH83" s="119"/>
      <c r="PI83" s="119"/>
      <c r="PJ83" s="119"/>
      <c r="PK83" s="119"/>
      <c r="PL83" s="119"/>
      <c r="PM83" s="119"/>
      <c r="PN83" s="119"/>
      <c r="PO83" s="119"/>
      <c r="PP83" s="119"/>
      <c r="PQ83" s="119"/>
      <c r="PR83" s="119"/>
      <c r="PS83" s="119"/>
      <c r="PT83" s="119"/>
      <c r="PU83" s="119"/>
      <c r="PV83" s="119"/>
      <c r="PW83" s="119"/>
      <c r="PX83" s="119"/>
      <c r="PY83" s="119"/>
      <c r="PZ83" s="119"/>
      <c r="QA83" s="119"/>
      <c r="QB83" s="119"/>
      <c r="QC83" s="119"/>
      <c r="QD83" s="119"/>
      <c r="QE83" s="119"/>
      <c r="QF83" s="119"/>
      <c r="QG83" s="119"/>
      <c r="QH83" s="119"/>
      <c r="QI83" s="119"/>
      <c r="QJ83" s="119"/>
      <c r="QK83" s="119"/>
      <c r="QL83" s="119"/>
      <c r="QM83" s="119"/>
      <c r="QN83" s="119"/>
      <c r="QO83" s="119"/>
      <c r="QP83" s="119"/>
      <c r="QQ83" s="119"/>
      <c r="QR83" s="119"/>
      <c r="QS83" s="119"/>
      <c r="QT83" s="119"/>
      <c r="QU83" s="119"/>
      <c r="QV83" s="119"/>
      <c r="QW83" s="119"/>
      <c r="QX83" s="119"/>
      <c r="QY83" s="119"/>
      <c r="QZ83" s="119"/>
      <c r="RA83" s="119"/>
      <c r="RB83" s="119"/>
      <c r="RC83" s="119"/>
      <c r="RD83" s="119"/>
      <c r="RE83" s="119"/>
      <c r="RF83" s="119"/>
      <c r="RG83" s="119"/>
      <c r="RH83" s="119"/>
      <c r="RI83" s="119"/>
      <c r="RJ83" s="119"/>
      <c r="RK83" s="119"/>
    </row>
    <row r="84" spans="1:479" ht="12.75">
      <c r="A84" s="107" t="s">
        <v>5621</v>
      </c>
      <c r="B84" s="94" t="s">
        <v>5670</v>
      </c>
      <c r="C84" s="99" t="s">
        <v>5424</v>
      </c>
      <c r="D84" s="95" t="s">
        <v>3223</v>
      </c>
      <c r="E84" s="33" t="s">
        <v>5623</v>
      </c>
      <c r="F84" s="107"/>
      <c r="G84" s="96" t="s">
        <v>5671</v>
      </c>
      <c r="H84" s="103">
        <v>5000</v>
      </c>
      <c r="I84" s="103">
        <v>2200</v>
      </c>
      <c r="J84" s="107"/>
      <c r="K84" s="107"/>
      <c r="L84" s="225">
        <v>45129</v>
      </c>
      <c r="M84" s="190" t="s">
        <v>5672</v>
      </c>
      <c r="N84" s="92" t="s">
        <v>4396</v>
      </c>
      <c r="O84" s="107" t="s">
        <v>5673</v>
      </c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  <c r="DO84" s="119"/>
      <c r="DP84" s="119"/>
      <c r="DQ84" s="119"/>
      <c r="DR84" s="119"/>
      <c r="DS84" s="119"/>
      <c r="DT84" s="119"/>
      <c r="DU84" s="119"/>
      <c r="DV84" s="119"/>
      <c r="DW84" s="119"/>
      <c r="DX84" s="119"/>
      <c r="DY84" s="119"/>
      <c r="DZ84" s="119"/>
      <c r="EA84" s="119"/>
      <c r="EB84" s="119"/>
      <c r="EC84" s="119"/>
      <c r="ED84" s="119"/>
      <c r="EE84" s="119"/>
      <c r="EF84" s="119"/>
      <c r="EG84" s="119"/>
      <c r="EH84" s="119"/>
      <c r="EI84" s="119"/>
      <c r="EJ84" s="119"/>
      <c r="EK84" s="119"/>
      <c r="EL84" s="119"/>
      <c r="EM84" s="119"/>
      <c r="EN84" s="119"/>
      <c r="EO84" s="119"/>
      <c r="EP84" s="119"/>
      <c r="EQ84" s="119"/>
      <c r="ER84" s="119"/>
      <c r="ES84" s="119"/>
      <c r="ET84" s="119"/>
      <c r="EU84" s="119"/>
      <c r="EV84" s="119"/>
      <c r="EW84" s="119"/>
      <c r="EX84" s="119"/>
      <c r="EY84" s="119"/>
      <c r="EZ84" s="119"/>
      <c r="FA84" s="119"/>
      <c r="FB84" s="119"/>
      <c r="FC84" s="119"/>
      <c r="FD84" s="119"/>
      <c r="FE84" s="119"/>
      <c r="FF84" s="119"/>
      <c r="FG84" s="119"/>
      <c r="FH84" s="119"/>
      <c r="FI84" s="119"/>
      <c r="FJ84" s="119"/>
      <c r="FK84" s="119"/>
      <c r="FL84" s="119"/>
      <c r="FM84" s="119"/>
      <c r="FN84" s="119"/>
      <c r="FO84" s="119"/>
      <c r="FP84" s="119"/>
      <c r="FQ84" s="119"/>
      <c r="FR84" s="119"/>
      <c r="FS84" s="119"/>
      <c r="FT84" s="119"/>
      <c r="FU84" s="119"/>
      <c r="FV84" s="119"/>
      <c r="FW84" s="119"/>
      <c r="FX84" s="119"/>
      <c r="FY84" s="119"/>
      <c r="FZ84" s="119"/>
      <c r="GA84" s="119"/>
      <c r="GB84" s="119"/>
      <c r="GC84" s="119"/>
      <c r="GD84" s="119"/>
      <c r="GE84" s="119"/>
      <c r="GF84" s="119"/>
      <c r="GG84" s="119"/>
      <c r="GH84" s="119"/>
      <c r="GI84" s="119"/>
      <c r="GJ84" s="119"/>
      <c r="GK84" s="119"/>
      <c r="GL84" s="119"/>
      <c r="GM84" s="119"/>
      <c r="GN84" s="119"/>
      <c r="GO84" s="119"/>
      <c r="GP84" s="119"/>
      <c r="GQ84" s="119"/>
      <c r="GR84" s="119"/>
      <c r="GS84" s="119"/>
      <c r="GT84" s="119"/>
      <c r="GU84" s="119"/>
      <c r="GV84" s="119"/>
      <c r="GW84" s="119"/>
      <c r="GX84" s="119"/>
      <c r="GY84" s="119"/>
      <c r="GZ84" s="119"/>
      <c r="HA84" s="119"/>
      <c r="HB84" s="119"/>
      <c r="HC84" s="119"/>
      <c r="HD84" s="119"/>
      <c r="HE84" s="119"/>
      <c r="HF84" s="119"/>
      <c r="HG84" s="119"/>
      <c r="HH84" s="119"/>
      <c r="HI84" s="119"/>
      <c r="HJ84" s="119"/>
      <c r="HK84" s="119"/>
      <c r="HL84" s="119"/>
      <c r="HM84" s="119"/>
      <c r="HN84" s="119"/>
      <c r="HO84" s="119"/>
      <c r="HP84" s="119"/>
      <c r="HQ84" s="119"/>
      <c r="HR84" s="119"/>
      <c r="HS84" s="119"/>
      <c r="HT84" s="119"/>
      <c r="HU84" s="119"/>
      <c r="HV84" s="119"/>
      <c r="HW84" s="119"/>
      <c r="HX84" s="119"/>
      <c r="HY84" s="119"/>
      <c r="HZ84" s="119"/>
      <c r="IA84" s="119"/>
      <c r="IB84" s="119"/>
      <c r="IC84" s="119"/>
      <c r="ID84" s="119"/>
      <c r="IE84" s="119"/>
      <c r="IF84" s="119"/>
      <c r="IG84" s="119"/>
      <c r="IH84" s="119"/>
      <c r="II84" s="119"/>
      <c r="IJ84" s="119"/>
      <c r="IK84" s="119"/>
      <c r="IL84" s="119"/>
      <c r="IM84" s="119"/>
      <c r="IN84" s="119"/>
      <c r="IO84" s="119"/>
      <c r="IP84" s="119"/>
      <c r="IQ84" s="119"/>
      <c r="IR84" s="119"/>
      <c r="IS84" s="119"/>
      <c r="IT84" s="119"/>
      <c r="IU84" s="119"/>
      <c r="IV84" s="119"/>
      <c r="IW84" s="119"/>
      <c r="IX84" s="119"/>
      <c r="IY84" s="119"/>
      <c r="IZ84" s="119"/>
      <c r="JA84" s="119"/>
      <c r="JB84" s="119"/>
      <c r="JC84" s="119"/>
      <c r="JD84" s="119"/>
      <c r="JE84" s="119"/>
      <c r="JF84" s="119"/>
      <c r="JG84" s="119"/>
      <c r="JH84" s="119"/>
      <c r="JI84" s="119"/>
      <c r="JJ84" s="119"/>
      <c r="JK84" s="119"/>
      <c r="JL84" s="119"/>
      <c r="JM84" s="119"/>
      <c r="JN84" s="119"/>
      <c r="JO84" s="119"/>
      <c r="JP84" s="119"/>
      <c r="JQ84" s="119"/>
      <c r="JR84" s="119"/>
      <c r="JS84" s="119"/>
      <c r="JT84" s="119"/>
      <c r="JU84" s="119"/>
      <c r="JV84" s="119"/>
      <c r="JW84" s="119"/>
      <c r="JX84" s="119"/>
      <c r="JY84" s="119"/>
      <c r="JZ84" s="119"/>
      <c r="KA84" s="119"/>
      <c r="KB84" s="119"/>
      <c r="KC84" s="119"/>
      <c r="KD84" s="119"/>
      <c r="KE84" s="119"/>
      <c r="KF84" s="119"/>
      <c r="KG84" s="119"/>
      <c r="KH84" s="119"/>
      <c r="KI84" s="119"/>
      <c r="KJ84" s="119"/>
      <c r="KK84" s="119"/>
      <c r="KL84" s="119"/>
      <c r="KM84" s="119"/>
      <c r="KN84" s="119"/>
      <c r="KO84" s="119"/>
      <c r="KP84" s="119"/>
      <c r="KQ84" s="119"/>
      <c r="KR84" s="119"/>
      <c r="KS84" s="119"/>
      <c r="KT84" s="119"/>
      <c r="KU84" s="119"/>
      <c r="KV84" s="119"/>
      <c r="KW84" s="119"/>
      <c r="KX84" s="119"/>
      <c r="KY84" s="119"/>
      <c r="KZ84" s="119"/>
      <c r="LA84" s="119"/>
      <c r="LB84" s="119"/>
      <c r="LC84" s="119"/>
      <c r="LD84" s="119"/>
      <c r="LE84" s="119"/>
      <c r="LF84" s="119"/>
      <c r="LG84" s="119"/>
      <c r="LH84" s="119"/>
      <c r="LI84" s="119"/>
      <c r="LJ84" s="119"/>
      <c r="LK84" s="119"/>
      <c r="LL84" s="119"/>
      <c r="LM84" s="119"/>
      <c r="LN84" s="119"/>
      <c r="LO84" s="119"/>
      <c r="LP84" s="119"/>
      <c r="LQ84" s="119"/>
      <c r="LR84" s="119"/>
      <c r="LS84" s="119"/>
      <c r="LT84" s="119"/>
      <c r="LU84" s="119"/>
      <c r="LV84" s="119"/>
      <c r="LW84" s="119"/>
      <c r="LX84" s="119"/>
      <c r="LY84" s="119"/>
      <c r="LZ84" s="119"/>
      <c r="MA84" s="119"/>
      <c r="MB84" s="119"/>
      <c r="MC84" s="119"/>
      <c r="MD84" s="119"/>
      <c r="ME84" s="119"/>
      <c r="MF84" s="119"/>
      <c r="MG84" s="119"/>
      <c r="MH84" s="119"/>
      <c r="MI84" s="119"/>
      <c r="MJ84" s="119"/>
      <c r="MK84" s="119"/>
      <c r="ML84" s="119"/>
      <c r="MM84" s="119"/>
      <c r="MN84" s="119"/>
      <c r="MO84" s="119"/>
      <c r="MP84" s="119"/>
      <c r="MQ84" s="119"/>
      <c r="MR84" s="119"/>
      <c r="MS84" s="119"/>
      <c r="MT84" s="119"/>
      <c r="MU84" s="119"/>
      <c r="MV84" s="119"/>
      <c r="MW84" s="119"/>
      <c r="MX84" s="119"/>
      <c r="MY84" s="119"/>
      <c r="MZ84" s="119"/>
      <c r="NA84" s="119"/>
      <c r="NB84" s="119"/>
      <c r="NC84" s="119"/>
      <c r="ND84" s="119"/>
      <c r="NE84" s="119"/>
      <c r="NF84" s="119"/>
      <c r="NG84" s="119"/>
      <c r="NH84" s="119"/>
      <c r="NI84" s="119"/>
      <c r="NJ84" s="119"/>
      <c r="NK84" s="119"/>
      <c r="NL84" s="119"/>
      <c r="NM84" s="119"/>
      <c r="NN84" s="119"/>
      <c r="NO84" s="119"/>
      <c r="NP84" s="119"/>
      <c r="NQ84" s="119"/>
      <c r="NR84" s="119"/>
      <c r="NS84" s="119"/>
      <c r="NT84" s="119"/>
      <c r="NU84" s="119"/>
      <c r="NV84" s="119"/>
      <c r="NW84" s="119"/>
      <c r="NX84" s="119"/>
      <c r="NY84" s="119"/>
      <c r="NZ84" s="119"/>
      <c r="OA84" s="119"/>
      <c r="OB84" s="119"/>
      <c r="OC84" s="119"/>
      <c r="OD84" s="119"/>
      <c r="OE84" s="119"/>
      <c r="OF84" s="119"/>
      <c r="OG84" s="119"/>
      <c r="OH84" s="119"/>
      <c r="OI84" s="119"/>
      <c r="OJ84" s="119"/>
      <c r="OK84" s="119"/>
      <c r="OL84" s="119"/>
      <c r="OM84" s="119"/>
      <c r="ON84" s="119"/>
      <c r="OO84" s="119"/>
      <c r="OP84" s="119"/>
      <c r="OQ84" s="119"/>
      <c r="OR84" s="119"/>
      <c r="OS84" s="119"/>
      <c r="OT84" s="119"/>
      <c r="OU84" s="119"/>
      <c r="OV84" s="119"/>
      <c r="OW84" s="119"/>
      <c r="OX84" s="119"/>
      <c r="OY84" s="119"/>
      <c r="OZ84" s="119"/>
      <c r="PA84" s="119"/>
      <c r="PB84" s="119"/>
      <c r="PC84" s="119"/>
      <c r="PD84" s="119"/>
      <c r="PE84" s="119"/>
      <c r="PF84" s="119"/>
      <c r="PG84" s="119"/>
      <c r="PH84" s="119"/>
      <c r="PI84" s="119"/>
      <c r="PJ84" s="119"/>
      <c r="PK84" s="119"/>
      <c r="PL84" s="119"/>
      <c r="PM84" s="119"/>
      <c r="PN84" s="119"/>
      <c r="PO84" s="119"/>
      <c r="PP84" s="119"/>
      <c r="PQ84" s="119"/>
      <c r="PR84" s="119"/>
      <c r="PS84" s="119"/>
      <c r="PT84" s="119"/>
      <c r="PU84" s="119"/>
      <c r="PV84" s="119"/>
      <c r="PW84" s="119"/>
      <c r="PX84" s="119"/>
      <c r="PY84" s="119"/>
      <c r="PZ84" s="119"/>
      <c r="QA84" s="119"/>
      <c r="QB84" s="119"/>
      <c r="QC84" s="119"/>
      <c r="QD84" s="119"/>
      <c r="QE84" s="119"/>
      <c r="QF84" s="119"/>
      <c r="QG84" s="119"/>
      <c r="QH84" s="119"/>
      <c r="QI84" s="119"/>
      <c r="QJ84" s="119"/>
      <c r="QK84" s="119"/>
      <c r="QL84" s="119"/>
      <c r="QM84" s="119"/>
      <c r="QN84" s="119"/>
      <c r="QO84" s="119"/>
      <c r="QP84" s="119"/>
      <c r="QQ84" s="119"/>
      <c r="QR84" s="119"/>
      <c r="QS84" s="119"/>
      <c r="QT84" s="119"/>
      <c r="QU84" s="119"/>
      <c r="QV84" s="119"/>
      <c r="QW84" s="119"/>
      <c r="QX84" s="119"/>
      <c r="QY84" s="119"/>
      <c r="QZ84" s="119"/>
      <c r="RA84" s="119"/>
      <c r="RB84" s="119"/>
      <c r="RC84" s="119"/>
      <c r="RD84" s="119"/>
      <c r="RE84" s="119"/>
      <c r="RF84" s="119"/>
      <c r="RG84" s="119"/>
      <c r="RH84" s="119"/>
      <c r="RI84" s="119"/>
      <c r="RJ84" s="119"/>
      <c r="RK84" s="119"/>
    </row>
    <row r="85" spans="1:479" ht="12.75">
      <c r="A85" s="107" t="s">
        <v>5621</v>
      </c>
      <c r="B85" s="94" t="s">
        <v>5674</v>
      </c>
      <c r="C85" s="99" t="s">
        <v>2108</v>
      </c>
      <c r="D85" s="95" t="s">
        <v>3223</v>
      </c>
      <c r="E85" s="33" t="s">
        <v>5623</v>
      </c>
      <c r="F85" s="107"/>
      <c r="G85" s="96" t="s">
        <v>5675</v>
      </c>
      <c r="H85" s="103">
        <v>6000</v>
      </c>
      <c r="I85" s="103">
        <v>2500</v>
      </c>
      <c r="J85" s="107"/>
      <c r="K85" s="107"/>
      <c r="L85" s="225">
        <v>45129</v>
      </c>
      <c r="M85" s="190" t="s">
        <v>5676</v>
      </c>
      <c r="N85" s="92" t="s">
        <v>4396</v>
      </c>
      <c r="O85" s="107" t="s">
        <v>5677</v>
      </c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  <c r="DO85" s="119"/>
      <c r="DP85" s="119"/>
      <c r="DQ85" s="119"/>
      <c r="DR85" s="119"/>
      <c r="DS85" s="119"/>
      <c r="DT85" s="119"/>
      <c r="DU85" s="119"/>
      <c r="DV85" s="119"/>
      <c r="DW85" s="119"/>
      <c r="DX85" s="119"/>
      <c r="DY85" s="119"/>
      <c r="DZ85" s="119"/>
      <c r="EA85" s="119"/>
      <c r="EB85" s="119"/>
      <c r="EC85" s="119"/>
      <c r="ED85" s="119"/>
      <c r="EE85" s="119"/>
      <c r="EF85" s="119"/>
      <c r="EG85" s="119"/>
      <c r="EH85" s="119"/>
      <c r="EI85" s="119"/>
      <c r="EJ85" s="119"/>
      <c r="EK85" s="119"/>
      <c r="EL85" s="119"/>
      <c r="EM85" s="119"/>
      <c r="EN85" s="119"/>
      <c r="EO85" s="119"/>
      <c r="EP85" s="119"/>
      <c r="EQ85" s="119"/>
      <c r="ER85" s="119"/>
      <c r="ES85" s="119"/>
      <c r="ET85" s="119"/>
      <c r="EU85" s="119"/>
      <c r="EV85" s="119"/>
      <c r="EW85" s="119"/>
      <c r="EX85" s="119"/>
      <c r="EY85" s="119"/>
      <c r="EZ85" s="119"/>
      <c r="FA85" s="119"/>
      <c r="FB85" s="119"/>
      <c r="FC85" s="119"/>
      <c r="FD85" s="119"/>
      <c r="FE85" s="119"/>
      <c r="FF85" s="119"/>
      <c r="FG85" s="119"/>
      <c r="FH85" s="119"/>
      <c r="FI85" s="119"/>
      <c r="FJ85" s="119"/>
      <c r="FK85" s="119"/>
      <c r="FL85" s="119"/>
      <c r="FM85" s="119"/>
      <c r="FN85" s="119"/>
      <c r="FO85" s="119"/>
      <c r="FP85" s="119"/>
      <c r="FQ85" s="119"/>
      <c r="FR85" s="119"/>
      <c r="FS85" s="119"/>
      <c r="FT85" s="119"/>
      <c r="FU85" s="119"/>
      <c r="FV85" s="119"/>
      <c r="FW85" s="119"/>
      <c r="FX85" s="119"/>
      <c r="FY85" s="119"/>
      <c r="FZ85" s="119"/>
      <c r="GA85" s="119"/>
      <c r="GB85" s="119"/>
      <c r="GC85" s="119"/>
      <c r="GD85" s="119"/>
      <c r="GE85" s="119"/>
      <c r="GF85" s="119"/>
      <c r="GG85" s="119"/>
      <c r="GH85" s="119"/>
      <c r="GI85" s="119"/>
      <c r="GJ85" s="119"/>
      <c r="GK85" s="119"/>
      <c r="GL85" s="119"/>
      <c r="GM85" s="119"/>
      <c r="GN85" s="119"/>
      <c r="GO85" s="119"/>
      <c r="GP85" s="119"/>
      <c r="GQ85" s="119"/>
      <c r="GR85" s="119"/>
      <c r="GS85" s="119"/>
      <c r="GT85" s="119"/>
      <c r="GU85" s="119"/>
      <c r="GV85" s="119"/>
      <c r="GW85" s="119"/>
      <c r="GX85" s="119"/>
      <c r="GY85" s="119"/>
      <c r="GZ85" s="119"/>
      <c r="HA85" s="119"/>
      <c r="HB85" s="119"/>
      <c r="HC85" s="119"/>
      <c r="HD85" s="119"/>
      <c r="HE85" s="119"/>
      <c r="HF85" s="119"/>
      <c r="HG85" s="119"/>
      <c r="HH85" s="119"/>
      <c r="HI85" s="119"/>
      <c r="HJ85" s="119"/>
      <c r="HK85" s="119"/>
      <c r="HL85" s="119"/>
      <c r="HM85" s="119"/>
      <c r="HN85" s="119"/>
      <c r="HO85" s="119"/>
      <c r="HP85" s="119"/>
      <c r="HQ85" s="119"/>
      <c r="HR85" s="119"/>
      <c r="HS85" s="119"/>
      <c r="HT85" s="119"/>
      <c r="HU85" s="119"/>
      <c r="HV85" s="119"/>
      <c r="HW85" s="119"/>
      <c r="HX85" s="119"/>
      <c r="HY85" s="119"/>
      <c r="HZ85" s="119"/>
      <c r="IA85" s="119"/>
      <c r="IB85" s="119"/>
      <c r="IC85" s="119"/>
      <c r="ID85" s="119"/>
      <c r="IE85" s="119"/>
      <c r="IF85" s="119"/>
      <c r="IG85" s="119"/>
      <c r="IH85" s="119"/>
      <c r="II85" s="119"/>
      <c r="IJ85" s="119"/>
      <c r="IK85" s="119"/>
      <c r="IL85" s="119"/>
      <c r="IM85" s="119"/>
      <c r="IN85" s="119"/>
      <c r="IO85" s="119"/>
      <c r="IP85" s="119"/>
      <c r="IQ85" s="119"/>
      <c r="IR85" s="119"/>
      <c r="IS85" s="119"/>
      <c r="IT85" s="119"/>
      <c r="IU85" s="119"/>
      <c r="IV85" s="119"/>
      <c r="IW85" s="119"/>
      <c r="IX85" s="119"/>
      <c r="IY85" s="119"/>
      <c r="IZ85" s="119"/>
      <c r="JA85" s="119"/>
      <c r="JB85" s="119"/>
      <c r="JC85" s="119"/>
      <c r="JD85" s="119"/>
      <c r="JE85" s="119"/>
      <c r="JF85" s="119"/>
      <c r="JG85" s="119"/>
      <c r="JH85" s="119"/>
      <c r="JI85" s="119"/>
      <c r="JJ85" s="119"/>
      <c r="JK85" s="119"/>
      <c r="JL85" s="119"/>
      <c r="JM85" s="119"/>
      <c r="JN85" s="119"/>
      <c r="JO85" s="119"/>
      <c r="JP85" s="119"/>
      <c r="JQ85" s="119"/>
      <c r="JR85" s="119"/>
      <c r="JS85" s="119"/>
      <c r="JT85" s="119"/>
      <c r="JU85" s="119"/>
      <c r="JV85" s="119"/>
      <c r="JW85" s="119"/>
      <c r="JX85" s="119"/>
      <c r="JY85" s="119"/>
      <c r="JZ85" s="119"/>
      <c r="KA85" s="119"/>
      <c r="KB85" s="119"/>
      <c r="KC85" s="119"/>
      <c r="KD85" s="119"/>
      <c r="KE85" s="119"/>
      <c r="KF85" s="119"/>
      <c r="KG85" s="119"/>
      <c r="KH85" s="119"/>
      <c r="KI85" s="119"/>
      <c r="KJ85" s="119"/>
      <c r="KK85" s="119"/>
      <c r="KL85" s="119"/>
      <c r="KM85" s="119"/>
      <c r="KN85" s="119"/>
      <c r="KO85" s="119"/>
      <c r="KP85" s="119"/>
      <c r="KQ85" s="119"/>
      <c r="KR85" s="119"/>
      <c r="KS85" s="119"/>
      <c r="KT85" s="119"/>
      <c r="KU85" s="119"/>
      <c r="KV85" s="119"/>
      <c r="KW85" s="119"/>
      <c r="KX85" s="119"/>
      <c r="KY85" s="119"/>
      <c r="KZ85" s="119"/>
      <c r="LA85" s="119"/>
      <c r="LB85" s="119"/>
      <c r="LC85" s="119"/>
      <c r="LD85" s="119"/>
      <c r="LE85" s="119"/>
      <c r="LF85" s="119"/>
      <c r="LG85" s="119"/>
      <c r="LH85" s="119"/>
      <c r="LI85" s="119"/>
      <c r="LJ85" s="119"/>
      <c r="LK85" s="119"/>
      <c r="LL85" s="119"/>
      <c r="LM85" s="119"/>
      <c r="LN85" s="119"/>
      <c r="LO85" s="119"/>
      <c r="LP85" s="119"/>
      <c r="LQ85" s="119"/>
      <c r="LR85" s="119"/>
      <c r="LS85" s="119"/>
      <c r="LT85" s="119"/>
      <c r="LU85" s="119"/>
      <c r="LV85" s="119"/>
      <c r="LW85" s="119"/>
      <c r="LX85" s="119"/>
      <c r="LY85" s="119"/>
      <c r="LZ85" s="119"/>
      <c r="MA85" s="119"/>
      <c r="MB85" s="119"/>
      <c r="MC85" s="119"/>
      <c r="MD85" s="119"/>
      <c r="ME85" s="119"/>
      <c r="MF85" s="119"/>
      <c r="MG85" s="119"/>
      <c r="MH85" s="119"/>
      <c r="MI85" s="119"/>
      <c r="MJ85" s="119"/>
      <c r="MK85" s="119"/>
      <c r="ML85" s="119"/>
      <c r="MM85" s="119"/>
      <c r="MN85" s="119"/>
      <c r="MO85" s="119"/>
      <c r="MP85" s="119"/>
      <c r="MQ85" s="119"/>
      <c r="MR85" s="119"/>
      <c r="MS85" s="119"/>
      <c r="MT85" s="119"/>
      <c r="MU85" s="119"/>
      <c r="MV85" s="119"/>
      <c r="MW85" s="119"/>
      <c r="MX85" s="119"/>
      <c r="MY85" s="119"/>
      <c r="MZ85" s="119"/>
      <c r="NA85" s="119"/>
      <c r="NB85" s="119"/>
      <c r="NC85" s="119"/>
      <c r="ND85" s="119"/>
      <c r="NE85" s="119"/>
      <c r="NF85" s="119"/>
      <c r="NG85" s="119"/>
      <c r="NH85" s="119"/>
      <c r="NI85" s="119"/>
      <c r="NJ85" s="119"/>
      <c r="NK85" s="119"/>
      <c r="NL85" s="119"/>
      <c r="NM85" s="119"/>
      <c r="NN85" s="119"/>
      <c r="NO85" s="119"/>
      <c r="NP85" s="119"/>
      <c r="NQ85" s="119"/>
      <c r="NR85" s="119"/>
      <c r="NS85" s="119"/>
      <c r="NT85" s="119"/>
      <c r="NU85" s="119"/>
      <c r="NV85" s="119"/>
      <c r="NW85" s="119"/>
      <c r="NX85" s="119"/>
      <c r="NY85" s="119"/>
      <c r="NZ85" s="119"/>
      <c r="OA85" s="119"/>
      <c r="OB85" s="119"/>
      <c r="OC85" s="119"/>
      <c r="OD85" s="119"/>
      <c r="OE85" s="119"/>
      <c r="OF85" s="119"/>
      <c r="OG85" s="119"/>
      <c r="OH85" s="119"/>
      <c r="OI85" s="119"/>
      <c r="OJ85" s="119"/>
      <c r="OK85" s="119"/>
      <c r="OL85" s="119"/>
      <c r="OM85" s="119"/>
      <c r="ON85" s="119"/>
      <c r="OO85" s="119"/>
      <c r="OP85" s="119"/>
      <c r="OQ85" s="119"/>
      <c r="OR85" s="119"/>
      <c r="OS85" s="119"/>
      <c r="OT85" s="119"/>
      <c r="OU85" s="119"/>
      <c r="OV85" s="119"/>
      <c r="OW85" s="119"/>
      <c r="OX85" s="119"/>
      <c r="OY85" s="119"/>
      <c r="OZ85" s="119"/>
      <c r="PA85" s="119"/>
      <c r="PB85" s="119"/>
      <c r="PC85" s="119"/>
      <c r="PD85" s="119"/>
      <c r="PE85" s="119"/>
      <c r="PF85" s="119"/>
      <c r="PG85" s="119"/>
      <c r="PH85" s="119"/>
      <c r="PI85" s="119"/>
      <c r="PJ85" s="119"/>
      <c r="PK85" s="119"/>
      <c r="PL85" s="119"/>
      <c r="PM85" s="119"/>
      <c r="PN85" s="119"/>
      <c r="PO85" s="119"/>
      <c r="PP85" s="119"/>
      <c r="PQ85" s="119"/>
      <c r="PR85" s="119"/>
      <c r="PS85" s="119"/>
      <c r="PT85" s="119"/>
      <c r="PU85" s="119"/>
      <c r="PV85" s="119"/>
      <c r="PW85" s="119"/>
      <c r="PX85" s="119"/>
      <c r="PY85" s="119"/>
      <c r="PZ85" s="119"/>
      <c r="QA85" s="119"/>
      <c r="QB85" s="119"/>
      <c r="QC85" s="119"/>
      <c r="QD85" s="119"/>
      <c r="QE85" s="119"/>
      <c r="QF85" s="119"/>
      <c r="QG85" s="119"/>
      <c r="QH85" s="119"/>
      <c r="QI85" s="119"/>
      <c r="QJ85" s="119"/>
      <c r="QK85" s="119"/>
      <c r="QL85" s="119"/>
      <c r="QM85" s="119"/>
      <c r="QN85" s="119"/>
      <c r="QO85" s="119"/>
      <c r="QP85" s="119"/>
      <c r="QQ85" s="119"/>
      <c r="QR85" s="119"/>
      <c r="QS85" s="119"/>
      <c r="QT85" s="119"/>
      <c r="QU85" s="119"/>
      <c r="QV85" s="119"/>
      <c r="QW85" s="119"/>
      <c r="QX85" s="119"/>
      <c r="QY85" s="119"/>
      <c r="QZ85" s="119"/>
      <c r="RA85" s="119"/>
      <c r="RB85" s="119"/>
      <c r="RC85" s="119"/>
      <c r="RD85" s="119"/>
      <c r="RE85" s="119"/>
      <c r="RF85" s="119"/>
      <c r="RG85" s="119"/>
      <c r="RH85" s="119"/>
      <c r="RI85" s="119"/>
      <c r="RJ85" s="119"/>
      <c r="RK85" s="119"/>
    </row>
    <row r="86" spans="1:479" ht="12.75">
      <c r="A86" s="107" t="s">
        <v>5621</v>
      </c>
      <c r="B86" s="94" t="s">
        <v>5678</v>
      </c>
      <c r="C86" s="99" t="s">
        <v>2108</v>
      </c>
      <c r="D86" s="95" t="s">
        <v>3223</v>
      </c>
      <c r="E86" s="33" t="s">
        <v>5623</v>
      </c>
      <c r="F86" s="107"/>
      <c r="G86" s="96" t="s">
        <v>5679</v>
      </c>
      <c r="H86" s="103">
        <v>5000</v>
      </c>
      <c r="I86" s="103">
        <v>2000</v>
      </c>
      <c r="J86" s="107"/>
      <c r="K86" s="107"/>
      <c r="L86" s="225">
        <v>45130</v>
      </c>
      <c r="M86" s="190" t="s">
        <v>5680</v>
      </c>
      <c r="N86" s="92" t="s">
        <v>4396</v>
      </c>
      <c r="O86" s="107" t="s">
        <v>5630</v>
      </c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  <c r="DO86" s="119"/>
      <c r="DP86" s="119"/>
      <c r="DQ86" s="119"/>
      <c r="DR86" s="119"/>
      <c r="DS86" s="119"/>
      <c r="DT86" s="119"/>
      <c r="DU86" s="119"/>
      <c r="DV86" s="119"/>
      <c r="DW86" s="119"/>
      <c r="DX86" s="119"/>
      <c r="DY86" s="119"/>
      <c r="DZ86" s="119"/>
      <c r="EA86" s="119"/>
      <c r="EB86" s="119"/>
      <c r="EC86" s="119"/>
      <c r="ED86" s="119"/>
      <c r="EE86" s="119"/>
      <c r="EF86" s="119"/>
      <c r="EG86" s="119"/>
      <c r="EH86" s="119"/>
      <c r="EI86" s="119"/>
      <c r="EJ86" s="119"/>
      <c r="EK86" s="119"/>
      <c r="EL86" s="119"/>
      <c r="EM86" s="119"/>
      <c r="EN86" s="119"/>
      <c r="EO86" s="119"/>
      <c r="EP86" s="119"/>
      <c r="EQ86" s="119"/>
      <c r="ER86" s="119"/>
      <c r="ES86" s="119"/>
      <c r="ET86" s="119"/>
      <c r="EU86" s="119"/>
      <c r="EV86" s="119"/>
      <c r="EW86" s="119"/>
      <c r="EX86" s="119"/>
      <c r="EY86" s="119"/>
      <c r="EZ86" s="119"/>
      <c r="FA86" s="119"/>
      <c r="FB86" s="119"/>
      <c r="FC86" s="119"/>
      <c r="FD86" s="119"/>
      <c r="FE86" s="119"/>
      <c r="FF86" s="119"/>
      <c r="FG86" s="119"/>
      <c r="FH86" s="119"/>
      <c r="FI86" s="119"/>
      <c r="FJ86" s="119"/>
      <c r="FK86" s="119"/>
      <c r="FL86" s="119"/>
      <c r="FM86" s="119"/>
      <c r="FN86" s="119"/>
      <c r="FO86" s="119"/>
      <c r="FP86" s="119"/>
      <c r="FQ86" s="119"/>
      <c r="FR86" s="119"/>
      <c r="FS86" s="119"/>
      <c r="FT86" s="119"/>
      <c r="FU86" s="119"/>
      <c r="FV86" s="119"/>
      <c r="FW86" s="119"/>
      <c r="FX86" s="119"/>
      <c r="FY86" s="119"/>
      <c r="FZ86" s="119"/>
      <c r="GA86" s="119"/>
      <c r="GB86" s="119"/>
      <c r="GC86" s="119"/>
      <c r="GD86" s="119"/>
      <c r="GE86" s="119"/>
      <c r="GF86" s="119"/>
      <c r="GG86" s="119"/>
      <c r="GH86" s="119"/>
      <c r="GI86" s="119"/>
      <c r="GJ86" s="119"/>
      <c r="GK86" s="119"/>
      <c r="GL86" s="119"/>
      <c r="GM86" s="119"/>
      <c r="GN86" s="119"/>
      <c r="GO86" s="119"/>
      <c r="GP86" s="119"/>
      <c r="GQ86" s="119"/>
      <c r="GR86" s="119"/>
      <c r="GS86" s="119"/>
      <c r="GT86" s="119"/>
      <c r="GU86" s="119"/>
      <c r="GV86" s="119"/>
      <c r="GW86" s="119"/>
      <c r="GX86" s="119"/>
      <c r="GY86" s="119"/>
      <c r="GZ86" s="119"/>
      <c r="HA86" s="119"/>
      <c r="HB86" s="119"/>
      <c r="HC86" s="119"/>
      <c r="HD86" s="119"/>
      <c r="HE86" s="119"/>
      <c r="HF86" s="119"/>
      <c r="HG86" s="119"/>
      <c r="HH86" s="119"/>
      <c r="HI86" s="119"/>
      <c r="HJ86" s="119"/>
      <c r="HK86" s="119"/>
      <c r="HL86" s="119"/>
      <c r="HM86" s="119"/>
      <c r="HN86" s="119"/>
      <c r="HO86" s="119"/>
      <c r="HP86" s="119"/>
      <c r="HQ86" s="119"/>
      <c r="HR86" s="119"/>
      <c r="HS86" s="119"/>
      <c r="HT86" s="119"/>
      <c r="HU86" s="119"/>
      <c r="HV86" s="119"/>
      <c r="HW86" s="119"/>
      <c r="HX86" s="119"/>
      <c r="HY86" s="119"/>
      <c r="HZ86" s="119"/>
      <c r="IA86" s="119"/>
      <c r="IB86" s="119"/>
      <c r="IC86" s="119"/>
      <c r="ID86" s="119"/>
      <c r="IE86" s="119"/>
      <c r="IF86" s="119"/>
      <c r="IG86" s="119"/>
      <c r="IH86" s="119"/>
      <c r="II86" s="119"/>
      <c r="IJ86" s="119"/>
      <c r="IK86" s="119"/>
      <c r="IL86" s="119"/>
      <c r="IM86" s="119"/>
      <c r="IN86" s="119"/>
      <c r="IO86" s="119"/>
      <c r="IP86" s="119"/>
      <c r="IQ86" s="119"/>
      <c r="IR86" s="119"/>
      <c r="IS86" s="119"/>
      <c r="IT86" s="119"/>
      <c r="IU86" s="119"/>
      <c r="IV86" s="119"/>
      <c r="IW86" s="119"/>
      <c r="IX86" s="119"/>
      <c r="IY86" s="119"/>
      <c r="IZ86" s="119"/>
      <c r="JA86" s="119"/>
      <c r="JB86" s="119"/>
      <c r="JC86" s="119"/>
      <c r="JD86" s="119"/>
      <c r="JE86" s="119"/>
      <c r="JF86" s="119"/>
      <c r="JG86" s="119"/>
      <c r="JH86" s="119"/>
      <c r="JI86" s="119"/>
      <c r="JJ86" s="119"/>
      <c r="JK86" s="119"/>
      <c r="JL86" s="119"/>
      <c r="JM86" s="119"/>
      <c r="JN86" s="119"/>
      <c r="JO86" s="119"/>
      <c r="JP86" s="119"/>
      <c r="JQ86" s="119"/>
      <c r="JR86" s="119"/>
      <c r="JS86" s="119"/>
      <c r="JT86" s="119"/>
      <c r="JU86" s="119"/>
      <c r="JV86" s="119"/>
      <c r="JW86" s="119"/>
      <c r="JX86" s="119"/>
      <c r="JY86" s="119"/>
      <c r="JZ86" s="119"/>
      <c r="KA86" s="119"/>
      <c r="KB86" s="119"/>
      <c r="KC86" s="119"/>
      <c r="KD86" s="119"/>
      <c r="KE86" s="119"/>
      <c r="KF86" s="119"/>
      <c r="KG86" s="119"/>
      <c r="KH86" s="119"/>
      <c r="KI86" s="119"/>
      <c r="KJ86" s="119"/>
      <c r="KK86" s="119"/>
      <c r="KL86" s="119"/>
      <c r="KM86" s="119"/>
      <c r="KN86" s="119"/>
      <c r="KO86" s="119"/>
      <c r="KP86" s="119"/>
      <c r="KQ86" s="119"/>
      <c r="KR86" s="119"/>
      <c r="KS86" s="119"/>
      <c r="KT86" s="119"/>
      <c r="KU86" s="119"/>
      <c r="KV86" s="119"/>
      <c r="KW86" s="119"/>
      <c r="KX86" s="119"/>
      <c r="KY86" s="119"/>
      <c r="KZ86" s="119"/>
      <c r="LA86" s="119"/>
      <c r="LB86" s="119"/>
      <c r="LC86" s="119"/>
      <c r="LD86" s="119"/>
      <c r="LE86" s="119"/>
      <c r="LF86" s="119"/>
      <c r="LG86" s="119"/>
      <c r="LH86" s="119"/>
      <c r="LI86" s="119"/>
      <c r="LJ86" s="119"/>
      <c r="LK86" s="119"/>
      <c r="LL86" s="119"/>
      <c r="LM86" s="119"/>
      <c r="LN86" s="119"/>
      <c r="LO86" s="119"/>
      <c r="LP86" s="119"/>
      <c r="LQ86" s="119"/>
      <c r="LR86" s="119"/>
      <c r="LS86" s="119"/>
      <c r="LT86" s="119"/>
      <c r="LU86" s="119"/>
      <c r="LV86" s="119"/>
      <c r="LW86" s="119"/>
      <c r="LX86" s="119"/>
      <c r="LY86" s="119"/>
      <c r="LZ86" s="119"/>
      <c r="MA86" s="119"/>
      <c r="MB86" s="119"/>
      <c r="MC86" s="119"/>
      <c r="MD86" s="119"/>
      <c r="ME86" s="119"/>
      <c r="MF86" s="119"/>
      <c r="MG86" s="119"/>
      <c r="MH86" s="119"/>
      <c r="MI86" s="119"/>
      <c r="MJ86" s="119"/>
      <c r="MK86" s="119"/>
      <c r="ML86" s="119"/>
      <c r="MM86" s="119"/>
      <c r="MN86" s="119"/>
      <c r="MO86" s="119"/>
      <c r="MP86" s="119"/>
      <c r="MQ86" s="119"/>
      <c r="MR86" s="119"/>
      <c r="MS86" s="119"/>
      <c r="MT86" s="119"/>
      <c r="MU86" s="119"/>
      <c r="MV86" s="119"/>
      <c r="MW86" s="119"/>
      <c r="MX86" s="119"/>
      <c r="MY86" s="119"/>
      <c r="MZ86" s="119"/>
      <c r="NA86" s="119"/>
      <c r="NB86" s="119"/>
      <c r="NC86" s="119"/>
      <c r="ND86" s="119"/>
      <c r="NE86" s="119"/>
      <c r="NF86" s="119"/>
      <c r="NG86" s="119"/>
      <c r="NH86" s="119"/>
      <c r="NI86" s="119"/>
      <c r="NJ86" s="119"/>
      <c r="NK86" s="119"/>
      <c r="NL86" s="119"/>
      <c r="NM86" s="119"/>
      <c r="NN86" s="119"/>
      <c r="NO86" s="119"/>
      <c r="NP86" s="119"/>
      <c r="NQ86" s="119"/>
      <c r="NR86" s="119"/>
      <c r="NS86" s="119"/>
      <c r="NT86" s="119"/>
      <c r="NU86" s="119"/>
      <c r="NV86" s="119"/>
      <c r="NW86" s="119"/>
      <c r="NX86" s="119"/>
      <c r="NY86" s="119"/>
      <c r="NZ86" s="119"/>
      <c r="OA86" s="119"/>
      <c r="OB86" s="119"/>
      <c r="OC86" s="119"/>
      <c r="OD86" s="119"/>
      <c r="OE86" s="119"/>
      <c r="OF86" s="119"/>
      <c r="OG86" s="119"/>
      <c r="OH86" s="119"/>
      <c r="OI86" s="119"/>
      <c r="OJ86" s="119"/>
      <c r="OK86" s="119"/>
      <c r="OL86" s="119"/>
      <c r="OM86" s="119"/>
      <c r="ON86" s="119"/>
      <c r="OO86" s="119"/>
      <c r="OP86" s="119"/>
      <c r="OQ86" s="119"/>
      <c r="OR86" s="119"/>
      <c r="OS86" s="119"/>
      <c r="OT86" s="119"/>
      <c r="OU86" s="119"/>
      <c r="OV86" s="119"/>
      <c r="OW86" s="119"/>
      <c r="OX86" s="119"/>
      <c r="OY86" s="119"/>
      <c r="OZ86" s="119"/>
      <c r="PA86" s="119"/>
      <c r="PB86" s="119"/>
      <c r="PC86" s="119"/>
      <c r="PD86" s="119"/>
      <c r="PE86" s="119"/>
      <c r="PF86" s="119"/>
      <c r="PG86" s="119"/>
      <c r="PH86" s="119"/>
      <c r="PI86" s="119"/>
      <c r="PJ86" s="119"/>
      <c r="PK86" s="119"/>
      <c r="PL86" s="119"/>
      <c r="PM86" s="119"/>
      <c r="PN86" s="119"/>
      <c r="PO86" s="119"/>
      <c r="PP86" s="119"/>
      <c r="PQ86" s="119"/>
      <c r="PR86" s="119"/>
      <c r="PS86" s="119"/>
      <c r="PT86" s="119"/>
      <c r="PU86" s="119"/>
      <c r="PV86" s="119"/>
      <c r="PW86" s="119"/>
      <c r="PX86" s="119"/>
      <c r="PY86" s="119"/>
      <c r="PZ86" s="119"/>
      <c r="QA86" s="119"/>
      <c r="QB86" s="119"/>
      <c r="QC86" s="119"/>
      <c r="QD86" s="119"/>
      <c r="QE86" s="119"/>
      <c r="QF86" s="119"/>
      <c r="QG86" s="119"/>
      <c r="QH86" s="119"/>
      <c r="QI86" s="119"/>
      <c r="QJ86" s="119"/>
      <c r="QK86" s="119"/>
      <c r="QL86" s="119"/>
      <c r="QM86" s="119"/>
      <c r="QN86" s="119"/>
      <c r="QO86" s="119"/>
      <c r="QP86" s="119"/>
      <c r="QQ86" s="119"/>
      <c r="QR86" s="119"/>
      <c r="QS86" s="119"/>
      <c r="QT86" s="119"/>
      <c r="QU86" s="119"/>
      <c r="QV86" s="119"/>
      <c r="QW86" s="119"/>
      <c r="QX86" s="119"/>
      <c r="QY86" s="119"/>
      <c r="QZ86" s="119"/>
      <c r="RA86" s="119"/>
      <c r="RB86" s="119"/>
      <c r="RC86" s="119"/>
      <c r="RD86" s="119"/>
      <c r="RE86" s="119"/>
      <c r="RF86" s="119"/>
      <c r="RG86" s="119"/>
      <c r="RH86" s="119"/>
      <c r="RI86" s="119"/>
      <c r="RJ86" s="119"/>
      <c r="RK86" s="119"/>
    </row>
    <row r="87" spans="1:479" ht="12.75">
      <c r="A87" s="107" t="s">
        <v>5621</v>
      </c>
      <c r="B87" s="94" t="s">
        <v>5681</v>
      </c>
      <c r="C87" s="99" t="s">
        <v>5437</v>
      </c>
      <c r="D87" s="95" t="s">
        <v>3223</v>
      </c>
      <c r="E87" s="33" t="s">
        <v>5623</v>
      </c>
      <c r="F87" s="107"/>
      <c r="G87" s="96" t="s">
        <v>5682</v>
      </c>
      <c r="H87" s="103">
        <v>4000</v>
      </c>
      <c r="I87" s="103">
        <v>2000</v>
      </c>
      <c r="J87" s="107"/>
      <c r="K87" s="107"/>
      <c r="L87" s="225">
        <v>45130</v>
      </c>
      <c r="M87" s="190" t="s">
        <v>5683</v>
      </c>
      <c r="N87" s="92" t="s">
        <v>4396</v>
      </c>
      <c r="O87" s="107" t="s">
        <v>5684</v>
      </c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  <c r="DO87" s="119"/>
      <c r="DP87" s="119"/>
      <c r="DQ87" s="119"/>
      <c r="DR87" s="119"/>
      <c r="DS87" s="119"/>
      <c r="DT87" s="119"/>
      <c r="DU87" s="119"/>
      <c r="DV87" s="119"/>
      <c r="DW87" s="119"/>
      <c r="DX87" s="119"/>
      <c r="DY87" s="119"/>
      <c r="DZ87" s="119"/>
      <c r="EA87" s="119"/>
      <c r="EB87" s="119"/>
      <c r="EC87" s="119"/>
      <c r="ED87" s="119"/>
      <c r="EE87" s="119"/>
      <c r="EF87" s="119"/>
      <c r="EG87" s="119"/>
      <c r="EH87" s="119"/>
      <c r="EI87" s="119"/>
      <c r="EJ87" s="119"/>
      <c r="EK87" s="119"/>
      <c r="EL87" s="119"/>
      <c r="EM87" s="119"/>
      <c r="EN87" s="119"/>
      <c r="EO87" s="119"/>
      <c r="EP87" s="119"/>
      <c r="EQ87" s="119"/>
      <c r="ER87" s="119"/>
      <c r="ES87" s="119"/>
      <c r="ET87" s="119"/>
      <c r="EU87" s="119"/>
      <c r="EV87" s="119"/>
      <c r="EW87" s="119"/>
      <c r="EX87" s="119"/>
      <c r="EY87" s="119"/>
      <c r="EZ87" s="119"/>
      <c r="FA87" s="119"/>
      <c r="FB87" s="119"/>
      <c r="FC87" s="119"/>
      <c r="FD87" s="119"/>
      <c r="FE87" s="119"/>
      <c r="FF87" s="119"/>
      <c r="FG87" s="119"/>
      <c r="FH87" s="119"/>
      <c r="FI87" s="119"/>
      <c r="FJ87" s="119"/>
      <c r="FK87" s="119"/>
      <c r="FL87" s="119"/>
      <c r="FM87" s="119"/>
      <c r="FN87" s="119"/>
      <c r="FO87" s="119"/>
      <c r="FP87" s="119"/>
      <c r="FQ87" s="119"/>
      <c r="FR87" s="119"/>
      <c r="FS87" s="119"/>
      <c r="FT87" s="119"/>
      <c r="FU87" s="119"/>
      <c r="FV87" s="119"/>
      <c r="FW87" s="119"/>
      <c r="FX87" s="119"/>
      <c r="FY87" s="119"/>
      <c r="FZ87" s="119"/>
      <c r="GA87" s="119"/>
      <c r="GB87" s="119"/>
      <c r="GC87" s="119"/>
      <c r="GD87" s="119"/>
      <c r="GE87" s="119"/>
      <c r="GF87" s="119"/>
      <c r="GG87" s="119"/>
      <c r="GH87" s="119"/>
      <c r="GI87" s="119"/>
      <c r="GJ87" s="119"/>
      <c r="GK87" s="119"/>
      <c r="GL87" s="119"/>
      <c r="GM87" s="119"/>
      <c r="GN87" s="119"/>
      <c r="GO87" s="119"/>
      <c r="GP87" s="119"/>
      <c r="GQ87" s="119"/>
      <c r="GR87" s="119"/>
      <c r="GS87" s="119"/>
      <c r="GT87" s="119"/>
      <c r="GU87" s="119"/>
      <c r="GV87" s="119"/>
      <c r="GW87" s="119"/>
      <c r="GX87" s="119"/>
      <c r="GY87" s="119"/>
      <c r="GZ87" s="119"/>
      <c r="HA87" s="119"/>
      <c r="HB87" s="119"/>
      <c r="HC87" s="119"/>
      <c r="HD87" s="119"/>
      <c r="HE87" s="119"/>
      <c r="HF87" s="119"/>
      <c r="HG87" s="119"/>
      <c r="HH87" s="119"/>
      <c r="HI87" s="119"/>
      <c r="HJ87" s="119"/>
      <c r="HK87" s="119"/>
      <c r="HL87" s="119"/>
      <c r="HM87" s="119"/>
      <c r="HN87" s="119"/>
      <c r="HO87" s="119"/>
      <c r="HP87" s="119"/>
      <c r="HQ87" s="119"/>
      <c r="HR87" s="119"/>
      <c r="HS87" s="119"/>
      <c r="HT87" s="119"/>
      <c r="HU87" s="119"/>
      <c r="HV87" s="119"/>
      <c r="HW87" s="119"/>
      <c r="HX87" s="119"/>
      <c r="HY87" s="119"/>
      <c r="HZ87" s="119"/>
      <c r="IA87" s="119"/>
      <c r="IB87" s="119"/>
      <c r="IC87" s="119"/>
      <c r="ID87" s="119"/>
      <c r="IE87" s="119"/>
      <c r="IF87" s="119"/>
      <c r="IG87" s="119"/>
      <c r="IH87" s="119"/>
      <c r="II87" s="119"/>
      <c r="IJ87" s="119"/>
      <c r="IK87" s="119"/>
      <c r="IL87" s="119"/>
      <c r="IM87" s="119"/>
      <c r="IN87" s="119"/>
      <c r="IO87" s="119"/>
      <c r="IP87" s="119"/>
      <c r="IQ87" s="119"/>
      <c r="IR87" s="119"/>
      <c r="IS87" s="119"/>
      <c r="IT87" s="119"/>
      <c r="IU87" s="119"/>
      <c r="IV87" s="119"/>
      <c r="IW87" s="119"/>
      <c r="IX87" s="119"/>
      <c r="IY87" s="119"/>
      <c r="IZ87" s="119"/>
      <c r="JA87" s="119"/>
      <c r="JB87" s="119"/>
      <c r="JC87" s="119"/>
      <c r="JD87" s="119"/>
      <c r="JE87" s="119"/>
      <c r="JF87" s="119"/>
      <c r="JG87" s="119"/>
      <c r="JH87" s="119"/>
      <c r="JI87" s="119"/>
      <c r="JJ87" s="119"/>
      <c r="JK87" s="119"/>
      <c r="JL87" s="119"/>
      <c r="JM87" s="119"/>
      <c r="JN87" s="119"/>
      <c r="JO87" s="119"/>
      <c r="JP87" s="119"/>
      <c r="JQ87" s="119"/>
      <c r="JR87" s="119"/>
      <c r="JS87" s="119"/>
      <c r="JT87" s="119"/>
      <c r="JU87" s="119"/>
      <c r="JV87" s="119"/>
      <c r="JW87" s="119"/>
      <c r="JX87" s="119"/>
      <c r="JY87" s="119"/>
      <c r="JZ87" s="119"/>
      <c r="KA87" s="119"/>
      <c r="KB87" s="119"/>
      <c r="KC87" s="119"/>
      <c r="KD87" s="119"/>
      <c r="KE87" s="119"/>
      <c r="KF87" s="119"/>
      <c r="KG87" s="119"/>
      <c r="KH87" s="119"/>
      <c r="KI87" s="119"/>
      <c r="KJ87" s="119"/>
      <c r="KK87" s="119"/>
      <c r="KL87" s="119"/>
      <c r="KM87" s="119"/>
      <c r="KN87" s="119"/>
      <c r="KO87" s="119"/>
      <c r="KP87" s="119"/>
      <c r="KQ87" s="119"/>
      <c r="KR87" s="119"/>
      <c r="KS87" s="119"/>
      <c r="KT87" s="119"/>
      <c r="KU87" s="119"/>
      <c r="KV87" s="119"/>
      <c r="KW87" s="119"/>
      <c r="KX87" s="119"/>
      <c r="KY87" s="119"/>
      <c r="KZ87" s="119"/>
      <c r="LA87" s="119"/>
      <c r="LB87" s="119"/>
      <c r="LC87" s="119"/>
      <c r="LD87" s="119"/>
      <c r="LE87" s="119"/>
      <c r="LF87" s="119"/>
      <c r="LG87" s="119"/>
      <c r="LH87" s="119"/>
      <c r="LI87" s="119"/>
      <c r="LJ87" s="119"/>
      <c r="LK87" s="119"/>
      <c r="LL87" s="119"/>
      <c r="LM87" s="119"/>
      <c r="LN87" s="119"/>
      <c r="LO87" s="119"/>
      <c r="LP87" s="119"/>
      <c r="LQ87" s="119"/>
      <c r="LR87" s="119"/>
      <c r="LS87" s="119"/>
      <c r="LT87" s="119"/>
      <c r="LU87" s="119"/>
      <c r="LV87" s="119"/>
      <c r="LW87" s="119"/>
      <c r="LX87" s="119"/>
      <c r="LY87" s="119"/>
      <c r="LZ87" s="119"/>
      <c r="MA87" s="119"/>
      <c r="MB87" s="119"/>
      <c r="MC87" s="119"/>
      <c r="MD87" s="119"/>
      <c r="ME87" s="119"/>
      <c r="MF87" s="119"/>
      <c r="MG87" s="119"/>
      <c r="MH87" s="119"/>
      <c r="MI87" s="119"/>
      <c r="MJ87" s="119"/>
      <c r="MK87" s="119"/>
      <c r="ML87" s="119"/>
      <c r="MM87" s="119"/>
      <c r="MN87" s="119"/>
      <c r="MO87" s="119"/>
      <c r="MP87" s="119"/>
      <c r="MQ87" s="119"/>
      <c r="MR87" s="119"/>
      <c r="MS87" s="119"/>
      <c r="MT87" s="119"/>
      <c r="MU87" s="119"/>
      <c r="MV87" s="119"/>
      <c r="MW87" s="119"/>
      <c r="MX87" s="119"/>
      <c r="MY87" s="119"/>
      <c r="MZ87" s="119"/>
      <c r="NA87" s="119"/>
      <c r="NB87" s="119"/>
      <c r="NC87" s="119"/>
      <c r="ND87" s="119"/>
      <c r="NE87" s="119"/>
      <c r="NF87" s="119"/>
      <c r="NG87" s="119"/>
      <c r="NH87" s="119"/>
      <c r="NI87" s="119"/>
      <c r="NJ87" s="119"/>
      <c r="NK87" s="119"/>
      <c r="NL87" s="119"/>
      <c r="NM87" s="119"/>
      <c r="NN87" s="119"/>
      <c r="NO87" s="119"/>
      <c r="NP87" s="119"/>
      <c r="NQ87" s="119"/>
      <c r="NR87" s="119"/>
      <c r="NS87" s="119"/>
      <c r="NT87" s="119"/>
      <c r="NU87" s="119"/>
      <c r="NV87" s="119"/>
      <c r="NW87" s="119"/>
      <c r="NX87" s="119"/>
      <c r="NY87" s="119"/>
      <c r="NZ87" s="119"/>
      <c r="OA87" s="119"/>
      <c r="OB87" s="119"/>
      <c r="OC87" s="119"/>
      <c r="OD87" s="119"/>
      <c r="OE87" s="119"/>
      <c r="OF87" s="119"/>
      <c r="OG87" s="119"/>
      <c r="OH87" s="119"/>
      <c r="OI87" s="119"/>
      <c r="OJ87" s="119"/>
      <c r="OK87" s="119"/>
      <c r="OL87" s="119"/>
      <c r="OM87" s="119"/>
      <c r="ON87" s="119"/>
      <c r="OO87" s="119"/>
      <c r="OP87" s="119"/>
      <c r="OQ87" s="119"/>
      <c r="OR87" s="119"/>
      <c r="OS87" s="119"/>
      <c r="OT87" s="119"/>
      <c r="OU87" s="119"/>
      <c r="OV87" s="119"/>
      <c r="OW87" s="119"/>
      <c r="OX87" s="119"/>
      <c r="OY87" s="119"/>
      <c r="OZ87" s="119"/>
      <c r="PA87" s="119"/>
      <c r="PB87" s="119"/>
      <c r="PC87" s="119"/>
      <c r="PD87" s="119"/>
      <c r="PE87" s="119"/>
      <c r="PF87" s="119"/>
      <c r="PG87" s="119"/>
      <c r="PH87" s="119"/>
      <c r="PI87" s="119"/>
      <c r="PJ87" s="119"/>
      <c r="PK87" s="119"/>
      <c r="PL87" s="119"/>
      <c r="PM87" s="119"/>
      <c r="PN87" s="119"/>
      <c r="PO87" s="119"/>
      <c r="PP87" s="119"/>
      <c r="PQ87" s="119"/>
      <c r="PR87" s="119"/>
      <c r="PS87" s="119"/>
      <c r="PT87" s="119"/>
      <c r="PU87" s="119"/>
      <c r="PV87" s="119"/>
      <c r="PW87" s="119"/>
      <c r="PX87" s="119"/>
      <c r="PY87" s="119"/>
      <c r="PZ87" s="119"/>
      <c r="QA87" s="119"/>
      <c r="QB87" s="119"/>
      <c r="QC87" s="119"/>
      <c r="QD87" s="119"/>
      <c r="QE87" s="119"/>
      <c r="QF87" s="119"/>
      <c r="QG87" s="119"/>
      <c r="QH87" s="119"/>
      <c r="QI87" s="119"/>
      <c r="QJ87" s="119"/>
      <c r="QK87" s="119"/>
      <c r="QL87" s="119"/>
      <c r="QM87" s="119"/>
      <c r="QN87" s="119"/>
      <c r="QO87" s="119"/>
      <c r="QP87" s="119"/>
      <c r="QQ87" s="119"/>
      <c r="QR87" s="119"/>
      <c r="QS87" s="119"/>
      <c r="QT87" s="119"/>
      <c r="QU87" s="119"/>
      <c r="QV87" s="119"/>
      <c r="QW87" s="119"/>
      <c r="QX87" s="119"/>
      <c r="QY87" s="119"/>
      <c r="QZ87" s="119"/>
      <c r="RA87" s="119"/>
      <c r="RB87" s="119"/>
      <c r="RC87" s="119"/>
      <c r="RD87" s="119"/>
      <c r="RE87" s="119"/>
      <c r="RF87" s="119"/>
      <c r="RG87" s="119"/>
      <c r="RH87" s="119"/>
      <c r="RI87" s="119"/>
      <c r="RJ87" s="119"/>
      <c r="RK87" s="119"/>
    </row>
    <row r="88" spans="1:479" ht="12.75">
      <c r="A88" s="107" t="s">
        <v>5621</v>
      </c>
      <c r="B88" s="94" t="s">
        <v>5685</v>
      </c>
      <c r="C88" s="99" t="s">
        <v>5442</v>
      </c>
      <c r="D88" s="95" t="s">
        <v>3223</v>
      </c>
      <c r="E88" s="33" t="s">
        <v>5623</v>
      </c>
      <c r="F88" s="107"/>
      <c r="G88" s="96" t="s">
        <v>5686</v>
      </c>
      <c r="H88" s="103">
        <v>4000</v>
      </c>
      <c r="I88" s="103">
        <v>2000</v>
      </c>
      <c r="J88" s="107"/>
      <c r="K88" s="107"/>
      <c r="L88" s="225">
        <v>45134</v>
      </c>
      <c r="M88" s="96" t="s">
        <v>5687</v>
      </c>
      <c r="N88" s="92" t="s">
        <v>4396</v>
      </c>
      <c r="O88" s="107" t="s">
        <v>5688</v>
      </c>
      <c r="P88" s="107"/>
      <c r="Q88" s="107"/>
      <c r="R88" s="107"/>
      <c r="S88" s="107"/>
      <c r="T88" s="107"/>
      <c r="U88" s="107"/>
      <c r="V88" s="107"/>
      <c r="W88" s="107"/>
      <c r="X88" s="107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  <c r="DO88" s="119"/>
      <c r="DP88" s="119"/>
      <c r="DQ88" s="119"/>
      <c r="DR88" s="119"/>
      <c r="DS88" s="119"/>
      <c r="DT88" s="119"/>
      <c r="DU88" s="119"/>
      <c r="DV88" s="119"/>
      <c r="DW88" s="119"/>
      <c r="DX88" s="119"/>
      <c r="DY88" s="119"/>
      <c r="DZ88" s="119"/>
      <c r="EA88" s="119"/>
      <c r="EB88" s="119"/>
      <c r="EC88" s="119"/>
      <c r="ED88" s="119"/>
      <c r="EE88" s="119"/>
      <c r="EF88" s="119"/>
      <c r="EG88" s="119"/>
      <c r="EH88" s="119"/>
      <c r="EI88" s="119"/>
      <c r="EJ88" s="119"/>
      <c r="EK88" s="119"/>
      <c r="EL88" s="119"/>
      <c r="EM88" s="119"/>
      <c r="EN88" s="119"/>
      <c r="EO88" s="119"/>
      <c r="EP88" s="119"/>
      <c r="EQ88" s="119"/>
      <c r="ER88" s="119"/>
      <c r="ES88" s="119"/>
      <c r="ET88" s="119"/>
      <c r="EU88" s="119"/>
      <c r="EV88" s="119"/>
      <c r="EW88" s="119"/>
      <c r="EX88" s="119"/>
      <c r="EY88" s="119"/>
      <c r="EZ88" s="119"/>
      <c r="FA88" s="119"/>
      <c r="FB88" s="119"/>
      <c r="FC88" s="119"/>
      <c r="FD88" s="119"/>
      <c r="FE88" s="119"/>
      <c r="FF88" s="119"/>
      <c r="FG88" s="119"/>
      <c r="FH88" s="119"/>
      <c r="FI88" s="119"/>
      <c r="FJ88" s="119"/>
      <c r="FK88" s="119"/>
      <c r="FL88" s="119"/>
      <c r="FM88" s="119"/>
      <c r="FN88" s="119"/>
      <c r="FO88" s="119"/>
      <c r="FP88" s="119"/>
      <c r="FQ88" s="119"/>
      <c r="FR88" s="119"/>
      <c r="FS88" s="119"/>
      <c r="FT88" s="119"/>
      <c r="FU88" s="119"/>
      <c r="FV88" s="119"/>
      <c r="FW88" s="119"/>
      <c r="FX88" s="119"/>
      <c r="FY88" s="119"/>
      <c r="FZ88" s="119"/>
      <c r="GA88" s="119"/>
      <c r="GB88" s="119"/>
      <c r="GC88" s="119"/>
      <c r="GD88" s="119"/>
      <c r="GE88" s="119"/>
      <c r="GF88" s="119"/>
      <c r="GG88" s="119"/>
      <c r="GH88" s="119"/>
      <c r="GI88" s="119"/>
      <c r="GJ88" s="119"/>
      <c r="GK88" s="119"/>
      <c r="GL88" s="119"/>
      <c r="GM88" s="119"/>
      <c r="GN88" s="119"/>
      <c r="GO88" s="119"/>
      <c r="GP88" s="119"/>
      <c r="GQ88" s="119"/>
      <c r="GR88" s="119"/>
      <c r="GS88" s="119"/>
      <c r="GT88" s="119"/>
      <c r="GU88" s="119"/>
      <c r="GV88" s="119"/>
      <c r="GW88" s="119"/>
      <c r="GX88" s="119"/>
      <c r="GY88" s="119"/>
      <c r="GZ88" s="119"/>
      <c r="HA88" s="119"/>
      <c r="HB88" s="119"/>
      <c r="HC88" s="119"/>
      <c r="HD88" s="119"/>
      <c r="HE88" s="119"/>
      <c r="HF88" s="119"/>
      <c r="HG88" s="119"/>
      <c r="HH88" s="119"/>
      <c r="HI88" s="119"/>
      <c r="HJ88" s="119"/>
      <c r="HK88" s="119"/>
      <c r="HL88" s="119"/>
      <c r="HM88" s="119"/>
      <c r="HN88" s="119"/>
      <c r="HO88" s="119"/>
      <c r="HP88" s="119"/>
      <c r="HQ88" s="119"/>
      <c r="HR88" s="119"/>
      <c r="HS88" s="119"/>
      <c r="HT88" s="119"/>
      <c r="HU88" s="119"/>
      <c r="HV88" s="119"/>
      <c r="HW88" s="119"/>
      <c r="HX88" s="119"/>
      <c r="HY88" s="119"/>
      <c r="HZ88" s="119"/>
      <c r="IA88" s="119"/>
      <c r="IB88" s="119"/>
      <c r="IC88" s="119"/>
      <c r="ID88" s="119"/>
      <c r="IE88" s="119"/>
      <c r="IF88" s="119"/>
      <c r="IG88" s="119"/>
      <c r="IH88" s="119"/>
      <c r="II88" s="119"/>
      <c r="IJ88" s="119"/>
      <c r="IK88" s="119"/>
      <c r="IL88" s="119"/>
      <c r="IM88" s="119"/>
      <c r="IN88" s="119"/>
      <c r="IO88" s="119"/>
      <c r="IP88" s="119"/>
      <c r="IQ88" s="119"/>
      <c r="IR88" s="119"/>
      <c r="IS88" s="119"/>
      <c r="IT88" s="119"/>
      <c r="IU88" s="119"/>
      <c r="IV88" s="119"/>
      <c r="IW88" s="119"/>
      <c r="IX88" s="119"/>
      <c r="IY88" s="119"/>
      <c r="IZ88" s="119"/>
      <c r="JA88" s="119"/>
      <c r="JB88" s="119"/>
      <c r="JC88" s="119"/>
      <c r="JD88" s="119"/>
      <c r="JE88" s="119"/>
      <c r="JF88" s="119"/>
      <c r="JG88" s="119"/>
      <c r="JH88" s="119"/>
      <c r="JI88" s="119"/>
      <c r="JJ88" s="119"/>
      <c r="JK88" s="119"/>
      <c r="JL88" s="119"/>
      <c r="JM88" s="119"/>
      <c r="JN88" s="119"/>
      <c r="JO88" s="119"/>
      <c r="JP88" s="119"/>
      <c r="JQ88" s="119"/>
      <c r="JR88" s="119"/>
      <c r="JS88" s="119"/>
      <c r="JT88" s="119"/>
      <c r="JU88" s="119"/>
      <c r="JV88" s="119"/>
      <c r="JW88" s="119"/>
      <c r="JX88" s="119"/>
      <c r="JY88" s="119"/>
      <c r="JZ88" s="119"/>
      <c r="KA88" s="119"/>
      <c r="KB88" s="119"/>
      <c r="KC88" s="119"/>
      <c r="KD88" s="119"/>
      <c r="KE88" s="119"/>
      <c r="KF88" s="119"/>
      <c r="KG88" s="119"/>
      <c r="KH88" s="119"/>
      <c r="KI88" s="119"/>
      <c r="KJ88" s="119"/>
      <c r="KK88" s="119"/>
      <c r="KL88" s="119"/>
      <c r="KM88" s="119"/>
      <c r="KN88" s="119"/>
      <c r="KO88" s="119"/>
      <c r="KP88" s="119"/>
      <c r="KQ88" s="119"/>
      <c r="KR88" s="119"/>
      <c r="KS88" s="119"/>
      <c r="KT88" s="119"/>
      <c r="KU88" s="119"/>
      <c r="KV88" s="119"/>
      <c r="KW88" s="119"/>
      <c r="KX88" s="119"/>
      <c r="KY88" s="119"/>
      <c r="KZ88" s="119"/>
      <c r="LA88" s="119"/>
      <c r="LB88" s="119"/>
      <c r="LC88" s="119"/>
      <c r="LD88" s="119"/>
      <c r="LE88" s="119"/>
      <c r="LF88" s="119"/>
      <c r="LG88" s="119"/>
      <c r="LH88" s="119"/>
      <c r="LI88" s="119"/>
      <c r="LJ88" s="119"/>
      <c r="LK88" s="119"/>
      <c r="LL88" s="119"/>
      <c r="LM88" s="119"/>
      <c r="LN88" s="119"/>
      <c r="LO88" s="119"/>
      <c r="LP88" s="119"/>
      <c r="LQ88" s="119"/>
      <c r="LR88" s="119"/>
      <c r="LS88" s="119"/>
      <c r="LT88" s="119"/>
      <c r="LU88" s="119"/>
      <c r="LV88" s="119"/>
      <c r="LW88" s="119"/>
      <c r="LX88" s="119"/>
      <c r="LY88" s="119"/>
      <c r="LZ88" s="119"/>
      <c r="MA88" s="119"/>
      <c r="MB88" s="119"/>
      <c r="MC88" s="119"/>
      <c r="MD88" s="119"/>
      <c r="ME88" s="119"/>
      <c r="MF88" s="119"/>
      <c r="MG88" s="119"/>
      <c r="MH88" s="119"/>
      <c r="MI88" s="119"/>
      <c r="MJ88" s="119"/>
      <c r="MK88" s="119"/>
      <c r="ML88" s="119"/>
      <c r="MM88" s="119"/>
      <c r="MN88" s="119"/>
      <c r="MO88" s="119"/>
      <c r="MP88" s="119"/>
      <c r="MQ88" s="119"/>
      <c r="MR88" s="119"/>
      <c r="MS88" s="119"/>
      <c r="MT88" s="119"/>
      <c r="MU88" s="119"/>
      <c r="MV88" s="119"/>
      <c r="MW88" s="119"/>
      <c r="MX88" s="119"/>
      <c r="MY88" s="119"/>
      <c r="MZ88" s="119"/>
      <c r="NA88" s="119"/>
      <c r="NB88" s="119"/>
      <c r="NC88" s="119"/>
      <c r="ND88" s="119"/>
      <c r="NE88" s="119"/>
      <c r="NF88" s="119"/>
      <c r="NG88" s="119"/>
      <c r="NH88" s="119"/>
      <c r="NI88" s="119"/>
      <c r="NJ88" s="119"/>
      <c r="NK88" s="119"/>
      <c r="NL88" s="119"/>
      <c r="NM88" s="119"/>
      <c r="NN88" s="119"/>
      <c r="NO88" s="119"/>
      <c r="NP88" s="119"/>
      <c r="NQ88" s="119"/>
      <c r="NR88" s="119"/>
      <c r="NS88" s="119"/>
      <c r="NT88" s="119"/>
      <c r="NU88" s="119"/>
      <c r="NV88" s="119"/>
      <c r="NW88" s="119"/>
      <c r="NX88" s="119"/>
      <c r="NY88" s="119"/>
      <c r="NZ88" s="119"/>
      <c r="OA88" s="119"/>
      <c r="OB88" s="119"/>
      <c r="OC88" s="119"/>
      <c r="OD88" s="119"/>
      <c r="OE88" s="119"/>
      <c r="OF88" s="119"/>
      <c r="OG88" s="119"/>
      <c r="OH88" s="119"/>
      <c r="OI88" s="119"/>
      <c r="OJ88" s="119"/>
      <c r="OK88" s="119"/>
      <c r="OL88" s="119"/>
      <c r="OM88" s="119"/>
      <c r="ON88" s="119"/>
      <c r="OO88" s="119"/>
      <c r="OP88" s="119"/>
      <c r="OQ88" s="119"/>
      <c r="OR88" s="119"/>
      <c r="OS88" s="119"/>
      <c r="OT88" s="119"/>
      <c r="OU88" s="119"/>
      <c r="OV88" s="119"/>
      <c r="OW88" s="119"/>
      <c r="OX88" s="119"/>
      <c r="OY88" s="119"/>
      <c r="OZ88" s="119"/>
      <c r="PA88" s="119"/>
      <c r="PB88" s="119"/>
      <c r="PC88" s="119"/>
      <c r="PD88" s="119"/>
      <c r="PE88" s="119"/>
      <c r="PF88" s="119"/>
      <c r="PG88" s="119"/>
      <c r="PH88" s="119"/>
      <c r="PI88" s="119"/>
      <c r="PJ88" s="119"/>
      <c r="PK88" s="119"/>
      <c r="PL88" s="119"/>
      <c r="PM88" s="119"/>
      <c r="PN88" s="119"/>
      <c r="PO88" s="119"/>
      <c r="PP88" s="119"/>
      <c r="PQ88" s="119"/>
      <c r="PR88" s="119"/>
      <c r="PS88" s="119"/>
      <c r="PT88" s="119"/>
      <c r="PU88" s="119"/>
      <c r="PV88" s="119"/>
      <c r="PW88" s="119"/>
      <c r="PX88" s="119"/>
      <c r="PY88" s="119"/>
      <c r="PZ88" s="119"/>
      <c r="QA88" s="119"/>
      <c r="QB88" s="119"/>
      <c r="QC88" s="119"/>
      <c r="QD88" s="119"/>
      <c r="QE88" s="119"/>
      <c r="QF88" s="119"/>
      <c r="QG88" s="119"/>
      <c r="QH88" s="119"/>
      <c r="QI88" s="119"/>
      <c r="QJ88" s="119"/>
      <c r="QK88" s="119"/>
      <c r="QL88" s="119"/>
      <c r="QM88" s="119"/>
      <c r="QN88" s="119"/>
      <c r="QO88" s="119"/>
      <c r="QP88" s="119"/>
      <c r="QQ88" s="119"/>
      <c r="QR88" s="119"/>
      <c r="QS88" s="119"/>
      <c r="QT88" s="119"/>
      <c r="QU88" s="119"/>
      <c r="QV88" s="119"/>
      <c r="QW88" s="119"/>
      <c r="QX88" s="119"/>
      <c r="QY88" s="119"/>
      <c r="QZ88" s="119"/>
      <c r="RA88" s="119"/>
      <c r="RB88" s="119"/>
      <c r="RC88" s="119"/>
      <c r="RD88" s="119"/>
      <c r="RE88" s="119"/>
      <c r="RF88" s="119"/>
      <c r="RG88" s="119"/>
      <c r="RH88" s="119"/>
      <c r="RI88" s="119"/>
      <c r="RJ88" s="119"/>
      <c r="RK88" s="119"/>
    </row>
    <row r="89" spans="1:479" ht="12.75">
      <c r="A89" s="107" t="s">
        <v>5621</v>
      </c>
      <c r="B89" s="94" t="s">
        <v>5689</v>
      </c>
      <c r="C89" s="99" t="s">
        <v>5447</v>
      </c>
      <c r="D89" s="95" t="s">
        <v>3223</v>
      </c>
      <c r="E89" s="33" t="s">
        <v>5623</v>
      </c>
      <c r="F89" s="107"/>
      <c r="G89" s="96" t="s">
        <v>5690</v>
      </c>
      <c r="H89" s="103">
        <v>4000</v>
      </c>
      <c r="I89" s="103">
        <v>2000</v>
      </c>
      <c r="J89" s="107"/>
      <c r="K89" s="107"/>
      <c r="L89" s="225">
        <v>45135</v>
      </c>
      <c r="M89" s="96" t="s">
        <v>5691</v>
      </c>
      <c r="N89" s="92" t="s">
        <v>4396</v>
      </c>
      <c r="O89" s="107" t="s">
        <v>5692</v>
      </c>
      <c r="P89" s="107"/>
      <c r="Q89" s="107"/>
      <c r="R89" s="107"/>
      <c r="S89" s="107"/>
      <c r="T89" s="107"/>
      <c r="U89" s="107"/>
      <c r="V89" s="107"/>
      <c r="W89" s="107"/>
      <c r="X89" s="107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  <c r="DO89" s="119"/>
      <c r="DP89" s="119"/>
      <c r="DQ89" s="119"/>
      <c r="DR89" s="119"/>
      <c r="DS89" s="119"/>
      <c r="DT89" s="119"/>
      <c r="DU89" s="119"/>
      <c r="DV89" s="119"/>
      <c r="DW89" s="119"/>
      <c r="DX89" s="119"/>
      <c r="DY89" s="119"/>
      <c r="DZ89" s="119"/>
      <c r="EA89" s="119"/>
      <c r="EB89" s="119"/>
      <c r="EC89" s="119"/>
      <c r="ED89" s="119"/>
      <c r="EE89" s="119"/>
      <c r="EF89" s="119"/>
      <c r="EG89" s="119"/>
      <c r="EH89" s="119"/>
      <c r="EI89" s="119"/>
      <c r="EJ89" s="119"/>
      <c r="EK89" s="119"/>
      <c r="EL89" s="119"/>
      <c r="EM89" s="119"/>
      <c r="EN89" s="119"/>
      <c r="EO89" s="119"/>
      <c r="EP89" s="119"/>
      <c r="EQ89" s="119"/>
      <c r="ER89" s="119"/>
      <c r="ES89" s="119"/>
      <c r="ET89" s="119"/>
      <c r="EU89" s="119"/>
      <c r="EV89" s="119"/>
      <c r="EW89" s="119"/>
      <c r="EX89" s="119"/>
      <c r="EY89" s="119"/>
      <c r="EZ89" s="119"/>
      <c r="FA89" s="119"/>
      <c r="FB89" s="119"/>
      <c r="FC89" s="119"/>
      <c r="FD89" s="119"/>
      <c r="FE89" s="119"/>
      <c r="FF89" s="119"/>
      <c r="FG89" s="119"/>
      <c r="FH89" s="119"/>
      <c r="FI89" s="119"/>
      <c r="FJ89" s="119"/>
      <c r="FK89" s="119"/>
      <c r="FL89" s="119"/>
      <c r="FM89" s="119"/>
      <c r="FN89" s="119"/>
      <c r="FO89" s="119"/>
      <c r="FP89" s="119"/>
      <c r="FQ89" s="119"/>
      <c r="FR89" s="119"/>
      <c r="FS89" s="119"/>
      <c r="FT89" s="119"/>
      <c r="FU89" s="119"/>
      <c r="FV89" s="119"/>
      <c r="FW89" s="119"/>
      <c r="FX89" s="119"/>
      <c r="FY89" s="119"/>
      <c r="FZ89" s="119"/>
      <c r="GA89" s="119"/>
      <c r="GB89" s="119"/>
      <c r="GC89" s="119"/>
      <c r="GD89" s="119"/>
      <c r="GE89" s="119"/>
      <c r="GF89" s="119"/>
      <c r="GG89" s="119"/>
      <c r="GH89" s="119"/>
      <c r="GI89" s="119"/>
      <c r="GJ89" s="119"/>
      <c r="GK89" s="119"/>
      <c r="GL89" s="119"/>
      <c r="GM89" s="119"/>
      <c r="GN89" s="119"/>
      <c r="GO89" s="119"/>
      <c r="GP89" s="119"/>
      <c r="GQ89" s="119"/>
      <c r="GR89" s="119"/>
      <c r="GS89" s="119"/>
      <c r="GT89" s="119"/>
      <c r="GU89" s="119"/>
      <c r="GV89" s="119"/>
      <c r="GW89" s="119"/>
      <c r="GX89" s="119"/>
      <c r="GY89" s="119"/>
      <c r="GZ89" s="119"/>
      <c r="HA89" s="119"/>
      <c r="HB89" s="119"/>
      <c r="HC89" s="119"/>
      <c r="HD89" s="119"/>
      <c r="HE89" s="119"/>
      <c r="HF89" s="119"/>
      <c r="HG89" s="119"/>
      <c r="HH89" s="119"/>
      <c r="HI89" s="119"/>
      <c r="HJ89" s="119"/>
      <c r="HK89" s="119"/>
      <c r="HL89" s="119"/>
      <c r="HM89" s="119"/>
      <c r="HN89" s="119"/>
      <c r="HO89" s="119"/>
      <c r="HP89" s="119"/>
      <c r="HQ89" s="119"/>
      <c r="HR89" s="119"/>
      <c r="HS89" s="119"/>
      <c r="HT89" s="119"/>
      <c r="HU89" s="119"/>
      <c r="HV89" s="119"/>
      <c r="HW89" s="119"/>
      <c r="HX89" s="119"/>
      <c r="HY89" s="119"/>
      <c r="HZ89" s="119"/>
      <c r="IA89" s="119"/>
      <c r="IB89" s="119"/>
      <c r="IC89" s="119"/>
      <c r="ID89" s="119"/>
      <c r="IE89" s="119"/>
      <c r="IF89" s="119"/>
      <c r="IG89" s="119"/>
      <c r="IH89" s="119"/>
      <c r="II89" s="119"/>
      <c r="IJ89" s="119"/>
      <c r="IK89" s="119"/>
      <c r="IL89" s="119"/>
      <c r="IM89" s="119"/>
      <c r="IN89" s="119"/>
      <c r="IO89" s="119"/>
      <c r="IP89" s="119"/>
      <c r="IQ89" s="119"/>
      <c r="IR89" s="119"/>
      <c r="IS89" s="119"/>
      <c r="IT89" s="119"/>
      <c r="IU89" s="119"/>
      <c r="IV89" s="119"/>
      <c r="IW89" s="119"/>
      <c r="IX89" s="119"/>
      <c r="IY89" s="119"/>
      <c r="IZ89" s="119"/>
      <c r="JA89" s="119"/>
      <c r="JB89" s="119"/>
      <c r="JC89" s="119"/>
      <c r="JD89" s="119"/>
      <c r="JE89" s="119"/>
      <c r="JF89" s="119"/>
      <c r="JG89" s="119"/>
      <c r="JH89" s="119"/>
      <c r="JI89" s="119"/>
      <c r="JJ89" s="119"/>
      <c r="JK89" s="119"/>
      <c r="JL89" s="119"/>
      <c r="JM89" s="119"/>
      <c r="JN89" s="119"/>
      <c r="JO89" s="119"/>
      <c r="JP89" s="119"/>
      <c r="JQ89" s="119"/>
      <c r="JR89" s="119"/>
      <c r="JS89" s="119"/>
      <c r="JT89" s="119"/>
      <c r="JU89" s="119"/>
      <c r="JV89" s="119"/>
      <c r="JW89" s="119"/>
      <c r="JX89" s="119"/>
      <c r="JY89" s="119"/>
      <c r="JZ89" s="119"/>
      <c r="KA89" s="119"/>
      <c r="KB89" s="119"/>
      <c r="KC89" s="119"/>
      <c r="KD89" s="119"/>
      <c r="KE89" s="119"/>
      <c r="KF89" s="119"/>
      <c r="KG89" s="119"/>
      <c r="KH89" s="119"/>
      <c r="KI89" s="119"/>
      <c r="KJ89" s="119"/>
      <c r="KK89" s="119"/>
      <c r="KL89" s="119"/>
      <c r="KM89" s="119"/>
      <c r="KN89" s="119"/>
      <c r="KO89" s="119"/>
      <c r="KP89" s="119"/>
      <c r="KQ89" s="119"/>
      <c r="KR89" s="119"/>
      <c r="KS89" s="119"/>
      <c r="KT89" s="119"/>
      <c r="KU89" s="119"/>
      <c r="KV89" s="119"/>
      <c r="KW89" s="119"/>
      <c r="KX89" s="119"/>
      <c r="KY89" s="119"/>
      <c r="KZ89" s="119"/>
      <c r="LA89" s="119"/>
      <c r="LB89" s="119"/>
      <c r="LC89" s="119"/>
      <c r="LD89" s="119"/>
      <c r="LE89" s="119"/>
      <c r="LF89" s="119"/>
      <c r="LG89" s="119"/>
      <c r="LH89" s="119"/>
      <c r="LI89" s="119"/>
      <c r="LJ89" s="119"/>
      <c r="LK89" s="119"/>
      <c r="LL89" s="119"/>
      <c r="LM89" s="119"/>
      <c r="LN89" s="119"/>
      <c r="LO89" s="119"/>
      <c r="LP89" s="119"/>
      <c r="LQ89" s="119"/>
      <c r="LR89" s="119"/>
      <c r="LS89" s="119"/>
      <c r="LT89" s="119"/>
      <c r="LU89" s="119"/>
      <c r="LV89" s="119"/>
      <c r="LW89" s="119"/>
      <c r="LX89" s="119"/>
      <c r="LY89" s="119"/>
      <c r="LZ89" s="119"/>
      <c r="MA89" s="119"/>
      <c r="MB89" s="119"/>
      <c r="MC89" s="119"/>
      <c r="MD89" s="119"/>
      <c r="ME89" s="119"/>
      <c r="MF89" s="119"/>
      <c r="MG89" s="119"/>
      <c r="MH89" s="119"/>
      <c r="MI89" s="119"/>
      <c r="MJ89" s="119"/>
      <c r="MK89" s="119"/>
      <c r="ML89" s="119"/>
      <c r="MM89" s="119"/>
      <c r="MN89" s="119"/>
      <c r="MO89" s="119"/>
      <c r="MP89" s="119"/>
      <c r="MQ89" s="119"/>
      <c r="MR89" s="119"/>
      <c r="MS89" s="119"/>
      <c r="MT89" s="119"/>
      <c r="MU89" s="119"/>
      <c r="MV89" s="119"/>
      <c r="MW89" s="119"/>
      <c r="MX89" s="119"/>
      <c r="MY89" s="119"/>
      <c r="MZ89" s="119"/>
      <c r="NA89" s="119"/>
      <c r="NB89" s="119"/>
      <c r="NC89" s="119"/>
      <c r="ND89" s="119"/>
      <c r="NE89" s="119"/>
      <c r="NF89" s="119"/>
      <c r="NG89" s="119"/>
      <c r="NH89" s="119"/>
      <c r="NI89" s="119"/>
      <c r="NJ89" s="119"/>
      <c r="NK89" s="119"/>
      <c r="NL89" s="119"/>
      <c r="NM89" s="119"/>
      <c r="NN89" s="119"/>
      <c r="NO89" s="119"/>
      <c r="NP89" s="119"/>
      <c r="NQ89" s="119"/>
      <c r="NR89" s="119"/>
      <c r="NS89" s="119"/>
      <c r="NT89" s="119"/>
      <c r="NU89" s="119"/>
      <c r="NV89" s="119"/>
      <c r="NW89" s="119"/>
      <c r="NX89" s="119"/>
      <c r="NY89" s="119"/>
      <c r="NZ89" s="119"/>
      <c r="OA89" s="119"/>
      <c r="OB89" s="119"/>
      <c r="OC89" s="119"/>
      <c r="OD89" s="119"/>
      <c r="OE89" s="119"/>
      <c r="OF89" s="119"/>
      <c r="OG89" s="119"/>
      <c r="OH89" s="119"/>
      <c r="OI89" s="119"/>
      <c r="OJ89" s="119"/>
      <c r="OK89" s="119"/>
      <c r="OL89" s="119"/>
      <c r="OM89" s="119"/>
      <c r="ON89" s="119"/>
      <c r="OO89" s="119"/>
      <c r="OP89" s="119"/>
      <c r="OQ89" s="119"/>
      <c r="OR89" s="119"/>
      <c r="OS89" s="119"/>
      <c r="OT89" s="119"/>
      <c r="OU89" s="119"/>
      <c r="OV89" s="119"/>
      <c r="OW89" s="119"/>
      <c r="OX89" s="119"/>
      <c r="OY89" s="119"/>
      <c r="OZ89" s="119"/>
      <c r="PA89" s="119"/>
      <c r="PB89" s="119"/>
      <c r="PC89" s="119"/>
      <c r="PD89" s="119"/>
      <c r="PE89" s="119"/>
      <c r="PF89" s="119"/>
      <c r="PG89" s="119"/>
      <c r="PH89" s="119"/>
      <c r="PI89" s="119"/>
      <c r="PJ89" s="119"/>
      <c r="PK89" s="119"/>
      <c r="PL89" s="119"/>
      <c r="PM89" s="119"/>
      <c r="PN89" s="119"/>
      <c r="PO89" s="119"/>
      <c r="PP89" s="119"/>
      <c r="PQ89" s="119"/>
      <c r="PR89" s="119"/>
      <c r="PS89" s="119"/>
      <c r="PT89" s="119"/>
      <c r="PU89" s="119"/>
      <c r="PV89" s="119"/>
      <c r="PW89" s="119"/>
      <c r="PX89" s="119"/>
      <c r="PY89" s="119"/>
      <c r="PZ89" s="119"/>
      <c r="QA89" s="119"/>
      <c r="QB89" s="119"/>
      <c r="QC89" s="119"/>
      <c r="QD89" s="119"/>
      <c r="QE89" s="119"/>
      <c r="QF89" s="119"/>
      <c r="QG89" s="119"/>
      <c r="QH89" s="119"/>
      <c r="QI89" s="119"/>
      <c r="QJ89" s="119"/>
      <c r="QK89" s="119"/>
      <c r="QL89" s="119"/>
      <c r="QM89" s="119"/>
      <c r="QN89" s="119"/>
      <c r="QO89" s="119"/>
      <c r="QP89" s="119"/>
      <c r="QQ89" s="119"/>
      <c r="QR89" s="119"/>
      <c r="QS89" s="119"/>
      <c r="QT89" s="119"/>
      <c r="QU89" s="119"/>
      <c r="QV89" s="119"/>
      <c r="QW89" s="119"/>
      <c r="QX89" s="119"/>
      <c r="QY89" s="119"/>
      <c r="QZ89" s="119"/>
      <c r="RA89" s="119"/>
      <c r="RB89" s="119"/>
      <c r="RC89" s="119"/>
      <c r="RD89" s="119"/>
      <c r="RE89" s="119"/>
      <c r="RF89" s="119"/>
      <c r="RG89" s="119"/>
      <c r="RH89" s="119"/>
      <c r="RI89" s="119"/>
      <c r="RJ89" s="119"/>
      <c r="RK89" s="119"/>
    </row>
    <row r="90" spans="1:479" ht="12.75">
      <c r="A90" s="107" t="s">
        <v>5621</v>
      </c>
      <c r="B90" s="94" t="s">
        <v>5693</v>
      </c>
      <c r="C90" s="99" t="s">
        <v>5442</v>
      </c>
      <c r="D90" s="95" t="s">
        <v>3223</v>
      </c>
      <c r="E90" s="33" t="s">
        <v>5623</v>
      </c>
      <c r="F90" s="107"/>
      <c r="G90" s="96" t="s">
        <v>5694</v>
      </c>
      <c r="H90" s="103">
        <v>4000</v>
      </c>
      <c r="I90" s="103">
        <v>2000</v>
      </c>
      <c r="J90" s="107"/>
      <c r="K90" s="107"/>
      <c r="L90" s="225">
        <v>45129</v>
      </c>
      <c r="M90" s="96" t="s">
        <v>5695</v>
      </c>
      <c r="N90" s="92" t="s">
        <v>4396</v>
      </c>
      <c r="O90" s="107" t="s">
        <v>5696</v>
      </c>
      <c r="P90" s="107"/>
      <c r="Q90" s="107"/>
      <c r="R90" s="107"/>
      <c r="S90" s="107"/>
      <c r="T90" s="107"/>
      <c r="U90" s="107"/>
      <c r="V90" s="107"/>
      <c r="W90" s="107"/>
      <c r="X90" s="107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  <c r="DO90" s="119"/>
      <c r="DP90" s="119"/>
      <c r="DQ90" s="119"/>
      <c r="DR90" s="119"/>
      <c r="DS90" s="119"/>
      <c r="DT90" s="119"/>
      <c r="DU90" s="119"/>
      <c r="DV90" s="119"/>
      <c r="DW90" s="119"/>
      <c r="DX90" s="119"/>
      <c r="DY90" s="119"/>
      <c r="DZ90" s="119"/>
      <c r="EA90" s="119"/>
      <c r="EB90" s="119"/>
      <c r="EC90" s="119"/>
      <c r="ED90" s="119"/>
      <c r="EE90" s="119"/>
      <c r="EF90" s="119"/>
      <c r="EG90" s="119"/>
      <c r="EH90" s="119"/>
      <c r="EI90" s="119"/>
      <c r="EJ90" s="119"/>
      <c r="EK90" s="119"/>
      <c r="EL90" s="119"/>
      <c r="EM90" s="119"/>
      <c r="EN90" s="119"/>
      <c r="EO90" s="119"/>
      <c r="EP90" s="119"/>
      <c r="EQ90" s="119"/>
      <c r="ER90" s="119"/>
      <c r="ES90" s="119"/>
      <c r="ET90" s="119"/>
      <c r="EU90" s="119"/>
      <c r="EV90" s="119"/>
      <c r="EW90" s="119"/>
      <c r="EX90" s="119"/>
      <c r="EY90" s="119"/>
      <c r="EZ90" s="119"/>
      <c r="FA90" s="119"/>
      <c r="FB90" s="119"/>
      <c r="FC90" s="119"/>
      <c r="FD90" s="119"/>
      <c r="FE90" s="119"/>
      <c r="FF90" s="119"/>
      <c r="FG90" s="119"/>
      <c r="FH90" s="119"/>
      <c r="FI90" s="119"/>
      <c r="FJ90" s="119"/>
      <c r="FK90" s="119"/>
      <c r="FL90" s="119"/>
      <c r="FM90" s="119"/>
      <c r="FN90" s="119"/>
      <c r="FO90" s="119"/>
      <c r="FP90" s="119"/>
      <c r="FQ90" s="119"/>
      <c r="FR90" s="119"/>
      <c r="FS90" s="119"/>
      <c r="FT90" s="119"/>
      <c r="FU90" s="119"/>
      <c r="FV90" s="119"/>
      <c r="FW90" s="119"/>
      <c r="FX90" s="119"/>
      <c r="FY90" s="119"/>
      <c r="FZ90" s="119"/>
      <c r="GA90" s="119"/>
      <c r="GB90" s="119"/>
      <c r="GC90" s="119"/>
      <c r="GD90" s="119"/>
      <c r="GE90" s="119"/>
      <c r="GF90" s="119"/>
      <c r="GG90" s="119"/>
      <c r="GH90" s="119"/>
      <c r="GI90" s="119"/>
      <c r="GJ90" s="119"/>
      <c r="GK90" s="119"/>
      <c r="GL90" s="119"/>
      <c r="GM90" s="119"/>
      <c r="GN90" s="119"/>
      <c r="GO90" s="119"/>
      <c r="GP90" s="119"/>
      <c r="GQ90" s="119"/>
      <c r="GR90" s="119"/>
      <c r="GS90" s="119"/>
      <c r="GT90" s="119"/>
      <c r="GU90" s="119"/>
      <c r="GV90" s="119"/>
      <c r="GW90" s="119"/>
      <c r="GX90" s="119"/>
      <c r="GY90" s="119"/>
      <c r="GZ90" s="119"/>
      <c r="HA90" s="119"/>
      <c r="HB90" s="119"/>
      <c r="HC90" s="119"/>
      <c r="HD90" s="119"/>
      <c r="HE90" s="119"/>
      <c r="HF90" s="119"/>
      <c r="HG90" s="119"/>
      <c r="HH90" s="119"/>
      <c r="HI90" s="119"/>
      <c r="HJ90" s="119"/>
      <c r="HK90" s="119"/>
      <c r="HL90" s="119"/>
      <c r="HM90" s="119"/>
      <c r="HN90" s="119"/>
      <c r="HO90" s="119"/>
      <c r="HP90" s="119"/>
      <c r="HQ90" s="119"/>
      <c r="HR90" s="119"/>
      <c r="HS90" s="119"/>
      <c r="HT90" s="119"/>
      <c r="HU90" s="119"/>
      <c r="HV90" s="119"/>
      <c r="HW90" s="119"/>
      <c r="HX90" s="119"/>
      <c r="HY90" s="119"/>
      <c r="HZ90" s="119"/>
      <c r="IA90" s="119"/>
      <c r="IB90" s="119"/>
      <c r="IC90" s="119"/>
      <c r="ID90" s="119"/>
      <c r="IE90" s="119"/>
      <c r="IF90" s="119"/>
      <c r="IG90" s="119"/>
      <c r="IH90" s="119"/>
      <c r="II90" s="119"/>
      <c r="IJ90" s="119"/>
      <c r="IK90" s="119"/>
      <c r="IL90" s="119"/>
      <c r="IM90" s="119"/>
      <c r="IN90" s="119"/>
      <c r="IO90" s="119"/>
      <c r="IP90" s="119"/>
      <c r="IQ90" s="119"/>
      <c r="IR90" s="119"/>
      <c r="IS90" s="119"/>
      <c r="IT90" s="119"/>
      <c r="IU90" s="119"/>
      <c r="IV90" s="119"/>
      <c r="IW90" s="119"/>
      <c r="IX90" s="119"/>
      <c r="IY90" s="119"/>
      <c r="IZ90" s="119"/>
      <c r="JA90" s="119"/>
      <c r="JB90" s="119"/>
      <c r="JC90" s="119"/>
      <c r="JD90" s="119"/>
      <c r="JE90" s="119"/>
      <c r="JF90" s="119"/>
      <c r="JG90" s="119"/>
      <c r="JH90" s="119"/>
      <c r="JI90" s="119"/>
      <c r="JJ90" s="119"/>
      <c r="JK90" s="119"/>
      <c r="JL90" s="119"/>
      <c r="JM90" s="119"/>
      <c r="JN90" s="119"/>
      <c r="JO90" s="119"/>
      <c r="JP90" s="119"/>
      <c r="JQ90" s="119"/>
      <c r="JR90" s="119"/>
      <c r="JS90" s="119"/>
      <c r="JT90" s="119"/>
      <c r="JU90" s="119"/>
      <c r="JV90" s="119"/>
      <c r="JW90" s="119"/>
      <c r="JX90" s="119"/>
      <c r="JY90" s="119"/>
      <c r="JZ90" s="119"/>
      <c r="KA90" s="119"/>
      <c r="KB90" s="119"/>
      <c r="KC90" s="119"/>
      <c r="KD90" s="119"/>
      <c r="KE90" s="119"/>
      <c r="KF90" s="119"/>
      <c r="KG90" s="119"/>
      <c r="KH90" s="119"/>
      <c r="KI90" s="119"/>
      <c r="KJ90" s="119"/>
      <c r="KK90" s="119"/>
      <c r="KL90" s="119"/>
      <c r="KM90" s="119"/>
      <c r="KN90" s="119"/>
      <c r="KO90" s="119"/>
      <c r="KP90" s="119"/>
      <c r="KQ90" s="119"/>
      <c r="KR90" s="119"/>
      <c r="KS90" s="119"/>
      <c r="KT90" s="119"/>
      <c r="KU90" s="119"/>
      <c r="KV90" s="119"/>
      <c r="KW90" s="119"/>
      <c r="KX90" s="119"/>
      <c r="KY90" s="119"/>
      <c r="KZ90" s="119"/>
      <c r="LA90" s="119"/>
      <c r="LB90" s="119"/>
      <c r="LC90" s="119"/>
      <c r="LD90" s="119"/>
      <c r="LE90" s="119"/>
      <c r="LF90" s="119"/>
      <c r="LG90" s="119"/>
      <c r="LH90" s="119"/>
      <c r="LI90" s="119"/>
      <c r="LJ90" s="119"/>
      <c r="LK90" s="119"/>
      <c r="LL90" s="119"/>
      <c r="LM90" s="119"/>
      <c r="LN90" s="119"/>
      <c r="LO90" s="119"/>
      <c r="LP90" s="119"/>
      <c r="LQ90" s="119"/>
      <c r="LR90" s="119"/>
      <c r="LS90" s="119"/>
      <c r="LT90" s="119"/>
      <c r="LU90" s="119"/>
      <c r="LV90" s="119"/>
      <c r="LW90" s="119"/>
      <c r="LX90" s="119"/>
      <c r="LY90" s="119"/>
      <c r="LZ90" s="119"/>
      <c r="MA90" s="119"/>
      <c r="MB90" s="119"/>
      <c r="MC90" s="119"/>
      <c r="MD90" s="119"/>
      <c r="ME90" s="119"/>
      <c r="MF90" s="119"/>
      <c r="MG90" s="119"/>
      <c r="MH90" s="119"/>
      <c r="MI90" s="119"/>
      <c r="MJ90" s="119"/>
      <c r="MK90" s="119"/>
      <c r="ML90" s="119"/>
      <c r="MM90" s="119"/>
      <c r="MN90" s="119"/>
      <c r="MO90" s="119"/>
      <c r="MP90" s="119"/>
      <c r="MQ90" s="119"/>
      <c r="MR90" s="119"/>
      <c r="MS90" s="119"/>
      <c r="MT90" s="119"/>
      <c r="MU90" s="119"/>
      <c r="MV90" s="119"/>
      <c r="MW90" s="119"/>
      <c r="MX90" s="119"/>
      <c r="MY90" s="119"/>
      <c r="MZ90" s="119"/>
      <c r="NA90" s="119"/>
      <c r="NB90" s="119"/>
      <c r="NC90" s="119"/>
      <c r="ND90" s="119"/>
      <c r="NE90" s="119"/>
      <c r="NF90" s="119"/>
      <c r="NG90" s="119"/>
      <c r="NH90" s="119"/>
      <c r="NI90" s="119"/>
      <c r="NJ90" s="119"/>
      <c r="NK90" s="119"/>
      <c r="NL90" s="119"/>
      <c r="NM90" s="119"/>
      <c r="NN90" s="119"/>
      <c r="NO90" s="119"/>
      <c r="NP90" s="119"/>
      <c r="NQ90" s="119"/>
      <c r="NR90" s="119"/>
      <c r="NS90" s="119"/>
      <c r="NT90" s="119"/>
      <c r="NU90" s="119"/>
      <c r="NV90" s="119"/>
      <c r="NW90" s="119"/>
      <c r="NX90" s="119"/>
      <c r="NY90" s="119"/>
      <c r="NZ90" s="119"/>
      <c r="OA90" s="119"/>
      <c r="OB90" s="119"/>
      <c r="OC90" s="119"/>
      <c r="OD90" s="119"/>
      <c r="OE90" s="119"/>
      <c r="OF90" s="119"/>
      <c r="OG90" s="119"/>
      <c r="OH90" s="119"/>
      <c r="OI90" s="119"/>
      <c r="OJ90" s="119"/>
      <c r="OK90" s="119"/>
      <c r="OL90" s="119"/>
      <c r="OM90" s="119"/>
      <c r="ON90" s="119"/>
      <c r="OO90" s="119"/>
      <c r="OP90" s="119"/>
      <c r="OQ90" s="119"/>
      <c r="OR90" s="119"/>
      <c r="OS90" s="119"/>
      <c r="OT90" s="119"/>
      <c r="OU90" s="119"/>
      <c r="OV90" s="119"/>
      <c r="OW90" s="119"/>
      <c r="OX90" s="119"/>
      <c r="OY90" s="119"/>
      <c r="OZ90" s="119"/>
      <c r="PA90" s="119"/>
      <c r="PB90" s="119"/>
      <c r="PC90" s="119"/>
      <c r="PD90" s="119"/>
      <c r="PE90" s="119"/>
      <c r="PF90" s="119"/>
      <c r="PG90" s="119"/>
      <c r="PH90" s="119"/>
      <c r="PI90" s="119"/>
      <c r="PJ90" s="119"/>
      <c r="PK90" s="119"/>
      <c r="PL90" s="119"/>
      <c r="PM90" s="119"/>
      <c r="PN90" s="119"/>
      <c r="PO90" s="119"/>
      <c r="PP90" s="119"/>
      <c r="PQ90" s="119"/>
      <c r="PR90" s="119"/>
      <c r="PS90" s="119"/>
      <c r="PT90" s="119"/>
      <c r="PU90" s="119"/>
      <c r="PV90" s="119"/>
      <c r="PW90" s="119"/>
      <c r="PX90" s="119"/>
      <c r="PY90" s="119"/>
      <c r="PZ90" s="119"/>
      <c r="QA90" s="119"/>
      <c r="QB90" s="119"/>
      <c r="QC90" s="119"/>
      <c r="QD90" s="119"/>
      <c r="QE90" s="119"/>
      <c r="QF90" s="119"/>
      <c r="QG90" s="119"/>
      <c r="QH90" s="119"/>
      <c r="QI90" s="119"/>
      <c r="QJ90" s="119"/>
      <c r="QK90" s="119"/>
      <c r="QL90" s="119"/>
      <c r="QM90" s="119"/>
      <c r="QN90" s="119"/>
      <c r="QO90" s="119"/>
      <c r="QP90" s="119"/>
      <c r="QQ90" s="119"/>
      <c r="QR90" s="119"/>
      <c r="QS90" s="119"/>
      <c r="QT90" s="119"/>
      <c r="QU90" s="119"/>
      <c r="QV90" s="119"/>
      <c r="QW90" s="119"/>
      <c r="QX90" s="119"/>
      <c r="QY90" s="119"/>
      <c r="QZ90" s="119"/>
      <c r="RA90" s="119"/>
      <c r="RB90" s="119"/>
      <c r="RC90" s="119"/>
      <c r="RD90" s="119"/>
      <c r="RE90" s="119"/>
      <c r="RF90" s="119"/>
      <c r="RG90" s="119"/>
      <c r="RH90" s="119"/>
      <c r="RI90" s="119"/>
      <c r="RJ90" s="119"/>
      <c r="RK90" s="119"/>
    </row>
    <row r="91" spans="1:479" ht="12.75">
      <c r="A91" s="107" t="s">
        <v>5621</v>
      </c>
      <c r="B91" s="94" t="s">
        <v>5697</v>
      </c>
      <c r="C91" s="99" t="s">
        <v>5455</v>
      </c>
      <c r="D91" s="95" t="s">
        <v>3223</v>
      </c>
      <c r="E91" s="33" t="s">
        <v>5623</v>
      </c>
      <c r="F91" s="107"/>
      <c r="G91" s="96" t="s">
        <v>5698</v>
      </c>
      <c r="H91" s="103">
        <v>6000</v>
      </c>
      <c r="I91" s="103">
        <v>2200</v>
      </c>
      <c r="J91" s="107"/>
      <c r="K91" s="107"/>
      <c r="L91" s="225">
        <v>45134</v>
      </c>
      <c r="M91" s="96" t="s">
        <v>5699</v>
      </c>
      <c r="N91" s="92" t="s">
        <v>4396</v>
      </c>
      <c r="O91" s="107" t="s">
        <v>5700</v>
      </c>
      <c r="P91" s="107"/>
      <c r="Q91" s="107"/>
      <c r="R91" s="107"/>
      <c r="S91" s="107"/>
      <c r="T91" s="107"/>
      <c r="U91" s="107"/>
      <c r="V91" s="107"/>
      <c r="W91" s="107"/>
      <c r="X91" s="107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  <c r="DO91" s="119"/>
      <c r="DP91" s="119"/>
      <c r="DQ91" s="119"/>
      <c r="DR91" s="119"/>
      <c r="DS91" s="119"/>
      <c r="DT91" s="119"/>
      <c r="DU91" s="119"/>
      <c r="DV91" s="119"/>
      <c r="DW91" s="119"/>
      <c r="DX91" s="119"/>
      <c r="DY91" s="119"/>
      <c r="DZ91" s="119"/>
      <c r="EA91" s="119"/>
      <c r="EB91" s="119"/>
      <c r="EC91" s="119"/>
      <c r="ED91" s="119"/>
      <c r="EE91" s="119"/>
      <c r="EF91" s="119"/>
      <c r="EG91" s="119"/>
      <c r="EH91" s="119"/>
      <c r="EI91" s="119"/>
      <c r="EJ91" s="119"/>
      <c r="EK91" s="119"/>
      <c r="EL91" s="119"/>
      <c r="EM91" s="119"/>
      <c r="EN91" s="119"/>
      <c r="EO91" s="119"/>
      <c r="EP91" s="119"/>
      <c r="EQ91" s="119"/>
      <c r="ER91" s="119"/>
      <c r="ES91" s="119"/>
      <c r="ET91" s="119"/>
      <c r="EU91" s="119"/>
      <c r="EV91" s="119"/>
      <c r="EW91" s="119"/>
      <c r="EX91" s="119"/>
      <c r="EY91" s="119"/>
      <c r="EZ91" s="119"/>
      <c r="FA91" s="119"/>
      <c r="FB91" s="119"/>
      <c r="FC91" s="119"/>
      <c r="FD91" s="119"/>
      <c r="FE91" s="119"/>
      <c r="FF91" s="119"/>
      <c r="FG91" s="119"/>
      <c r="FH91" s="119"/>
      <c r="FI91" s="119"/>
      <c r="FJ91" s="119"/>
      <c r="FK91" s="119"/>
      <c r="FL91" s="119"/>
      <c r="FM91" s="119"/>
      <c r="FN91" s="119"/>
      <c r="FO91" s="119"/>
      <c r="FP91" s="119"/>
      <c r="FQ91" s="119"/>
      <c r="FR91" s="119"/>
      <c r="FS91" s="119"/>
      <c r="FT91" s="119"/>
      <c r="FU91" s="119"/>
      <c r="FV91" s="119"/>
      <c r="FW91" s="119"/>
      <c r="FX91" s="119"/>
      <c r="FY91" s="119"/>
      <c r="FZ91" s="119"/>
      <c r="GA91" s="119"/>
      <c r="GB91" s="119"/>
      <c r="GC91" s="119"/>
      <c r="GD91" s="119"/>
      <c r="GE91" s="119"/>
      <c r="GF91" s="119"/>
      <c r="GG91" s="119"/>
      <c r="GH91" s="119"/>
      <c r="GI91" s="119"/>
      <c r="GJ91" s="119"/>
      <c r="GK91" s="119"/>
      <c r="GL91" s="119"/>
      <c r="GM91" s="119"/>
      <c r="GN91" s="119"/>
      <c r="GO91" s="119"/>
      <c r="GP91" s="119"/>
      <c r="GQ91" s="119"/>
      <c r="GR91" s="119"/>
      <c r="GS91" s="119"/>
      <c r="GT91" s="119"/>
      <c r="GU91" s="119"/>
      <c r="GV91" s="119"/>
      <c r="GW91" s="119"/>
      <c r="GX91" s="119"/>
      <c r="GY91" s="119"/>
      <c r="GZ91" s="119"/>
      <c r="HA91" s="119"/>
      <c r="HB91" s="119"/>
      <c r="HC91" s="119"/>
      <c r="HD91" s="119"/>
      <c r="HE91" s="119"/>
      <c r="HF91" s="119"/>
      <c r="HG91" s="119"/>
      <c r="HH91" s="119"/>
      <c r="HI91" s="119"/>
      <c r="HJ91" s="119"/>
      <c r="HK91" s="119"/>
      <c r="HL91" s="119"/>
      <c r="HM91" s="119"/>
      <c r="HN91" s="119"/>
      <c r="HO91" s="119"/>
      <c r="HP91" s="119"/>
      <c r="HQ91" s="119"/>
      <c r="HR91" s="119"/>
      <c r="HS91" s="119"/>
      <c r="HT91" s="119"/>
      <c r="HU91" s="119"/>
      <c r="HV91" s="119"/>
      <c r="HW91" s="119"/>
      <c r="HX91" s="119"/>
      <c r="HY91" s="119"/>
      <c r="HZ91" s="119"/>
      <c r="IA91" s="119"/>
      <c r="IB91" s="119"/>
      <c r="IC91" s="119"/>
      <c r="ID91" s="119"/>
      <c r="IE91" s="119"/>
      <c r="IF91" s="119"/>
      <c r="IG91" s="119"/>
      <c r="IH91" s="119"/>
      <c r="II91" s="119"/>
      <c r="IJ91" s="119"/>
      <c r="IK91" s="119"/>
      <c r="IL91" s="119"/>
      <c r="IM91" s="119"/>
      <c r="IN91" s="119"/>
      <c r="IO91" s="119"/>
      <c r="IP91" s="119"/>
      <c r="IQ91" s="119"/>
      <c r="IR91" s="119"/>
      <c r="IS91" s="119"/>
      <c r="IT91" s="119"/>
      <c r="IU91" s="119"/>
      <c r="IV91" s="119"/>
      <c r="IW91" s="119"/>
      <c r="IX91" s="119"/>
      <c r="IY91" s="119"/>
      <c r="IZ91" s="119"/>
      <c r="JA91" s="119"/>
      <c r="JB91" s="119"/>
      <c r="JC91" s="119"/>
      <c r="JD91" s="119"/>
      <c r="JE91" s="119"/>
      <c r="JF91" s="119"/>
      <c r="JG91" s="119"/>
      <c r="JH91" s="119"/>
      <c r="JI91" s="119"/>
      <c r="JJ91" s="119"/>
      <c r="JK91" s="119"/>
      <c r="JL91" s="119"/>
      <c r="JM91" s="119"/>
      <c r="JN91" s="119"/>
      <c r="JO91" s="119"/>
      <c r="JP91" s="119"/>
      <c r="JQ91" s="119"/>
      <c r="JR91" s="119"/>
      <c r="JS91" s="119"/>
      <c r="JT91" s="119"/>
      <c r="JU91" s="119"/>
      <c r="JV91" s="119"/>
      <c r="JW91" s="119"/>
      <c r="JX91" s="119"/>
      <c r="JY91" s="119"/>
      <c r="JZ91" s="119"/>
      <c r="KA91" s="119"/>
      <c r="KB91" s="119"/>
      <c r="KC91" s="119"/>
      <c r="KD91" s="119"/>
      <c r="KE91" s="119"/>
      <c r="KF91" s="119"/>
      <c r="KG91" s="119"/>
      <c r="KH91" s="119"/>
      <c r="KI91" s="119"/>
      <c r="KJ91" s="119"/>
      <c r="KK91" s="119"/>
      <c r="KL91" s="119"/>
      <c r="KM91" s="119"/>
      <c r="KN91" s="119"/>
      <c r="KO91" s="119"/>
      <c r="KP91" s="119"/>
      <c r="KQ91" s="119"/>
      <c r="KR91" s="119"/>
      <c r="KS91" s="119"/>
      <c r="KT91" s="119"/>
      <c r="KU91" s="119"/>
      <c r="KV91" s="119"/>
      <c r="KW91" s="119"/>
      <c r="KX91" s="119"/>
      <c r="KY91" s="119"/>
      <c r="KZ91" s="119"/>
      <c r="LA91" s="119"/>
      <c r="LB91" s="119"/>
      <c r="LC91" s="119"/>
      <c r="LD91" s="119"/>
      <c r="LE91" s="119"/>
      <c r="LF91" s="119"/>
      <c r="LG91" s="119"/>
      <c r="LH91" s="119"/>
      <c r="LI91" s="119"/>
      <c r="LJ91" s="119"/>
      <c r="LK91" s="119"/>
      <c r="LL91" s="119"/>
      <c r="LM91" s="119"/>
      <c r="LN91" s="119"/>
      <c r="LO91" s="119"/>
      <c r="LP91" s="119"/>
      <c r="LQ91" s="119"/>
      <c r="LR91" s="119"/>
      <c r="LS91" s="119"/>
      <c r="LT91" s="119"/>
      <c r="LU91" s="119"/>
      <c r="LV91" s="119"/>
      <c r="LW91" s="119"/>
      <c r="LX91" s="119"/>
      <c r="LY91" s="119"/>
      <c r="LZ91" s="119"/>
      <c r="MA91" s="119"/>
      <c r="MB91" s="119"/>
      <c r="MC91" s="119"/>
      <c r="MD91" s="119"/>
      <c r="ME91" s="119"/>
      <c r="MF91" s="119"/>
      <c r="MG91" s="119"/>
      <c r="MH91" s="119"/>
      <c r="MI91" s="119"/>
      <c r="MJ91" s="119"/>
      <c r="MK91" s="119"/>
      <c r="ML91" s="119"/>
      <c r="MM91" s="119"/>
      <c r="MN91" s="119"/>
      <c r="MO91" s="119"/>
      <c r="MP91" s="119"/>
      <c r="MQ91" s="119"/>
      <c r="MR91" s="119"/>
      <c r="MS91" s="119"/>
      <c r="MT91" s="119"/>
      <c r="MU91" s="119"/>
      <c r="MV91" s="119"/>
      <c r="MW91" s="119"/>
      <c r="MX91" s="119"/>
      <c r="MY91" s="119"/>
      <c r="MZ91" s="119"/>
      <c r="NA91" s="119"/>
      <c r="NB91" s="119"/>
      <c r="NC91" s="119"/>
      <c r="ND91" s="119"/>
      <c r="NE91" s="119"/>
      <c r="NF91" s="119"/>
      <c r="NG91" s="119"/>
      <c r="NH91" s="119"/>
      <c r="NI91" s="119"/>
      <c r="NJ91" s="119"/>
      <c r="NK91" s="119"/>
      <c r="NL91" s="119"/>
      <c r="NM91" s="119"/>
      <c r="NN91" s="119"/>
      <c r="NO91" s="119"/>
      <c r="NP91" s="119"/>
      <c r="NQ91" s="119"/>
      <c r="NR91" s="119"/>
      <c r="NS91" s="119"/>
      <c r="NT91" s="119"/>
      <c r="NU91" s="119"/>
      <c r="NV91" s="119"/>
      <c r="NW91" s="119"/>
      <c r="NX91" s="119"/>
      <c r="NY91" s="119"/>
      <c r="NZ91" s="119"/>
      <c r="OA91" s="119"/>
      <c r="OB91" s="119"/>
      <c r="OC91" s="119"/>
      <c r="OD91" s="119"/>
      <c r="OE91" s="119"/>
      <c r="OF91" s="119"/>
      <c r="OG91" s="119"/>
      <c r="OH91" s="119"/>
      <c r="OI91" s="119"/>
      <c r="OJ91" s="119"/>
      <c r="OK91" s="119"/>
      <c r="OL91" s="119"/>
      <c r="OM91" s="119"/>
      <c r="ON91" s="119"/>
      <c r="OO91" s="119"/>
      <c r="OP91" s="119"/>
      <c r="OQ91" s="119"/>
      <c r="OR91" s="119"/>
      <c r="OS91" s="119"/>
      <c r="OT91" s="119"/>
      <c r="OU91" s="119"/>
      <c r="OV91" s="119"/>
      <c r="OW91" s="119"/>
      <c r="OX91" s="119"/>
      <c r="OY91" s="119"/>
      <c r="OZ91" s="119"/>
      <c r="PA91" s="119"/>
      <c r="PB91" s="119"/>
      <c r="PC91" s="119"/>
      <c r="PD91" s="119"/>
      <c r="PE91" s="119"/>
      <c r="PF91" s="119"/>
      <c r="PG91" s="119"/>
      <c r="PH91" s="119"/>
      <c r="PI91" s="119"/>
      <c r="PJ91" s="119"/>
      <c r="PK91" s="119"/>
      <c r="PL91" s="119"/>
      <c r="PM91" s="119"/>
      <c r="PN91" s="119"/>
      <c r="PO91" s="119"/>
      <c r="PP91" s="119"/>
      <c r="PQ91" s="119"/>
      <c r="PR91" s="119"/>
      <c r="PS91" s="119"/>
      <c r="PT91" s="119"/>
      <c r="PU91" s="119"/>
      <c r="PV91" s="119"/>
      <c r="PW91" s="119"/>
      <c r="PX91" s="119"/>
      <c r="PY91" s="119"/>
      <c r="PZ91" s="119"/>
      <c r="QA91" s="119"/>
      <c r="QB91" s="119"/>
      <c r="QC91" s="119"/>
      <c r="QD91" s="119"/>
      <c r="QE91" s="119"/>
      <c r="QF91" s="119"/>
      <c r="QG91" s="119"/>
      <c r="QH91" s="119"/>
      <c r="QI91" s="119"/>
      <c r="QJ91" s="119"/>
      <c r="QK91" s="119"/>
      <c r="QL91" s="119"/>
      <c r="QM91" s="119"/>
      <c r="QN91" s="119"/>
      <c r="QO91" s="119"/>
      <c r="QP91" s="119"/>
      <c r="QQ91" s="119"/>
      <c r="QR91" s="119"/>
      <c r="QS91" s="119"/>
      <c r="QT91" s="119"/>
      <c r="QU91" s="119"/>
      <c r="QV91" s="119"/>
      <c r="QW91" s="119"/>
      <c r="QX91" s="119"/>
      <c r="QY91" s="119"/>
      <c r="QZ91" s="119"/>
      <c r="RA91" s="119"/>
      <c r="RB91" s="119"/>
      <c r="RC91" s="119"/>
      <c r="RD91" s="119"/>
      <c r="RE91" s="119"/>
      <c r="RF91" s="119"/>
      <c r="RG91" s="119"/>
      <c r="RH91" s="119"/>
      <c r="RI91" s="119"/>
      <c r="RJ91" s="119"/>
      <c r="RK91" s="119"/>
    </row>
    <row r="92" spans="1:479" ht="12.75">
      <c r="A92" s="107" t="s">
        <v>5621</v>
      </c>
      <c r="B92" s="94" t="s">
        <v>5701</v>
      </c>
      <c r="C92" s="99" t="s">
        <v>5424</v>
      </c>
      <c r="D92" s="95" t="s">
        <v>3223</v>
      </c>
      <c r="E92" s="33" t="s">
        <v>5623</v>
      </c>
      <c r="F92" s="107"/>
      <c r="G92" s="96" t="s">
        <v>5702</v>
      </c>
      <c r="H92" s="103">
        <v>4000</v>
      </c>
      <c r="I92" s="103">
        <v>2000</v>
      </c>
      <c r="J92" s="107"/>
      <c r="K92" s="107"/>
      <c r="L92" s="225">
        <v>45134</v>
      </c>
      <c r="M92" s="96" t="s">
        <v>5703</v>
      </c>
      <c r="N92" s="92" t="s">
        <v>4396</v>
      </c>
      <c r="O92" s="107" t="s">
        <v>5704</v>
      </c>
      <c r="P92" s="107"/>
      <c r="Q92" s="107"/>
      <c r="R92" s="107"/>
      <c r="S92" s="107"/>
      <c r="T92" s="107"/>
      <c r="U92" s="107"/>
      <c r="V92" s="107"/>
      <c r="W92" s="107"/>
      <c r="X92" s="107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  <c r="DO92" s="119"/>
      <c r="DP92" s="119"/>
      <c r="DQ92" s="119"/>
      <c r="DR92" s="119"/>
      <c r="DS92" s="119"/>
      <c r="DT92" s="119"/>
      <c r="DU92" s="119"/>
      <c r="DV92" s="119"/>
      <c r="DW92" s="119"/>
      <c r="DX92" s="119"/>
      <c r="DY92" s="119"/>
      <c r="DZ92" s="119"/>
      <c r="EA92" s="119"/>
      <c r="EB92" s="119"/>
      <c r="EC92" s="119"/>
      <c r="ED92" s="119"/>
      <c r="EE92" s="119"/>
      <c r="EF92" s="119"/>
      <c r="EG92" s="119"/>
      <c r="EH92" s="119"/>
      <c r="EI92" s="119"/>
      <c r="EJ92" s="119"/>
      <c r="EK92" s="119"/>
      <c r="EL92" s="119"/>
      <c r="EM92" s="119"/>
      <c r="EN92" s="119"/>
      <c r="EO92" s="119"/>
      <c r="EP92" s="119"/>
      <c r="EQ92" s="119"/>
      <c r="ER92" s="119"/>
      <c r="ES92" s="119"/>
      <c r="ET92" s="119"/>
      <c r="EU92" s="119"/>
      <c r="EV92" s="119"/>
      <c r="EW92" s="119"/>
      <c r="EX92" s="119"/>
      <c r="EY92" s="119"/>
      <c r="EZ92" s="119"/>
      <c r="FA92" s="119"/>
      <c r="FB92" s="119"/>
      <c r="FC92" s="119"/>
      <c r="FD92" s="119"/>
      <c r="FE92" s="119"/>
      <c r="FF92" s="119"/>
      <c r="FG92" s="119"/>
      <c r="FH92" s="119"/>
      <c r="FI92" s="119"/>
      <c r="FJ92" s="119"/>
      <c r="FK92" s="119"/>
      <c r="FL92" s="119"/>
      <c r="FM92" s="119"/>
      <c r="FN92" s="119"/>
      <c r="FO92" s="119"/>
      <c r="FP92" s="119"/>
      <c r="FQ92" s="119"/>
      <c r="FR92" s="119"/>
      <c r="FS92" s="119"/>
      <c r="FT92" s="119"/>
      <c r="FU92" s="119"/>
      <c r="FV92" s="119"/>
      <c r="FW92" s="119"/>
      <c r="FX92" s="119"/>
      <c r="FY92" s="119"/>
      <c r="FZ92" s="119"/>
      <c r="GA92" s="119"/>
      <c r="GB92" s="119"/>
      <c r="GC92" s="119"/>
      <c r="GD92" s="119"/>
      <c r="GE92" s="119"/>
      <c r="GF92" s="119"/>
      <c r="GG92" s="119"/>
      <c r="GH92" s="119"/>
      <c r="GI92" s="119"/>
      <c r="GJ92" s="119"/>
      <c r="GK92" s="119"/>
      <c r="GL92" s="119"/>
      <c r="GM92" s="119"/>
      <c r="GN92" s="119"/>
      <c r="GO92" s="119"/>
      <c r="GP92" s="119"/>
      <c r="GQ92" s="119"/>
      <c r="GR92" s="119"/>
      <c r="GS92" s="119"/>
      <c r="GT92" s="119"/>
      <c r="GU92" s="119"/>
      <c r="GV92" s="119"/>
      <c r="GW92" s="119"/>
      <c r="GX92" s="119"/>
      <c r="GY92" s="119"/>
      <c r="GZ92" s="119"/>
      <c r="HA92" s="119"/>
      <c r="HB92" s="119"/>
      <c r="HC92" s="119"/>
      <c r="HD92" s="119"/>
      <c r="HE92" s="119"/>
      <c r="HF92" s="119"/>
      <c r="HG92" s="119"/>
      <c r="HH92" s="119"/>
      <c r="HI92" s="119"/>
      <c r="HJ92" s="119"/>
      <c r="HK92" s="119"/>
      <c r="HL92" s="119"/>
      <c r="HM92" s="119"/>
      <c r="HN92" s="119"/>
      <c r="HO92" s="119"/>
      <c r="HP92" s="119"/>
      <c r="HQ92" s="119"/>
      <c r="HR92" s="119"/>
      <c r="HS92" s="119"/>
      <c r="HT92" s="119"/>
      <c r="HU92" s="119"/>
      <c r="HV92" s="119"/>
      <c r="HW92" s="119"/>
      <c r="HX92" s="119"/>
      <c r="HY92" s="119"/>
      <c r="HZ92" s="119"/>
      <c r="IA92" s="119"/>
      <c r="IB92" s="119"/>
      <c r="IC92" s="119"/>
      <c r="ID92" s="119"/>
      <c r="IE92" s="119"/>
      <c r="IF92" s="119"/>
      <c r="IG92" s="119"/>
      <c r="IH92" s="119"/>
      <c r="II92" s="119"/>
      <c r="IJ92" s="119"/>
      <c r="IK92" s="119"/>
      <c r="IL92" s="119"/>
      <c r="IM92" s="119"/>
      <c r="IN92" s="119"/>
      <c r="IO92" s="119"/>
      <c r="IP92" s="119"/>
      <c r="IQ92" s="119"/>
      <c r="IR92" s="119"/>
      <c r="IS92" s="119"/>
      <c r="IT92" s="119"/>
      <c r="IU92" s="119"/>
      <c r="IV92" s="119"/>
      <c r="IW92" s="119"/>
      <c r="IX92" s="119"/>
      <c r="IY92" s="119"/>
      <c r="IZ92" s="119"/>
      <c r="JA92" s="119"/>
      <c r="JB92" s="119"/>
      <c r="JC92" s="119"/>
      <c r="JD92" s="119"/>
      <c r="JE92" s="119"/>
      <c r="JF92" s="119"/>
      <c r="JG92" s="119"/>
      <c r="JH92" s="119"/>
      <c r="JI92" s="119"/>
      <c r="JJ92" s="119"/>
      <c r="JK92" s="119"/>
      <c r="JL92" s="119"/>
      <c r="JM92" s="119"/>
      <c r="JN92" s="119"/>
      <c r="JO92" s="119"/>
      <c r="JP92" s="119"/>
      <c r="JQ92" s="119"/>
      <c r="JR92" s="119"/>
      <c r="JS92" s="119"/>
      <c r="JT92" s="119"/>
      <c r="JU92" s="119"/>
      <c r="JV92" s="119"/>
      <c r="JW92" s="119"/>
      <c r="JX92" s="119"/>
      <c r="JY92" s="119"/>
      <c r="JZ92" s="119"/>
      <c r="KA92" s="119"/>
      <c r="KB92" s="119"/>
      <c r="KC92" s="119"/>
      <c r="KD92" s="119"/>
      <c r="KE92" s="119"/>
      <c r="KF92" s="119"/>
      <c r="KG92" s="119"/>
      <c r="KH92" s="119"/>
      <c r="KI92" s="119"/>
      <c r="KJ92" s="119"/>
      <c r="KK92" s="119"/>
      <c r="KL92" s="119"/>
      <c r="KM92" s="119"/>
      <c r="KN92" s="119"/>
      <c r="KO92" s="119"/>
      <c r="KP92" s="119"/>
      <c r="KQ92" s="119"/>
      <c r="KR92" s="119"/>
      <c r="KS92" s="119"/>
      <c r="KT92" s="119"/>
      <c r="KU92" s="119"/>
      <c r="KV92" s="119"/>
      <c r="KW92" s="119"/>
      <c r="KX92" s="119"/>
      <c r="KY92" s="119"/>
      <c r="KZ92" s="119"/>
      <c r="LA92" s="119"/>
      <c r="LB92" s="119"/>
      <c r="LC92" s="119"/>
      <c r="LD92" s="119"/>
      <c r="LE92" s="119"/>
      <c r="LF92" s="119"/>
      <c r="LG92" s="119"/>
      <c r="LH92" s="119"/>
      <c r="LI92" s="119"/>
      <c r="LJ92" s="119"/>
      <c r="LK92" s="119"/>
      <c r="LL92" s="119"/>
      <c r="LM92" s="119"/>
      <c r="LN92" s="119"/>
      <c r="LO92" s="119"/>
      <c r="LP92" s="119"/>
      <c r="LQ92" s="119"/>
      <c r="LR92" s="119"/>
      <c r="LS92" s="119"/>
      <c r="LT92" s="119"/>
      <c r="LU92" s="119"/>
      <c r="LV92" s="119"/>
      <c r="LW92" s="119"/>
      <c r="LX92" s="119"/>
      <c r="LY92" s="119"/>
      <c r="LZ92" s="119"/>
      <c r="MA92" s="119"/>
      <c r="MB92" s="119"/>
      <c r="MC92" s="119"/>
      <c r="MD92" s="119"/>
      <c r="ME92" s="119"/>
      <c r="MF92" s="119"/>
      <c r="MG92" s="119"/>
      <c r="MH92" s="119"/>
      <c r="MI92" s="119"/>
      <c r="MJ92" s="119"/>
      <c r="MK92" s="119"/>
      <c r="ML92" s="119"/>
      <c r="MM92" s="119"/>
      <c r="MN92" s="119"/>
      <c r="MO92" s="119"/>
      <c r="MP92" s="119"/>
      <c r="MQ92" s="119"/>
      <c r="MR92" s="119"/>
      <c r="MS92" s="119"/>
      <c r="MT92" s="119"/>
      <c r="MU92" s="119"/>
      <c r="MV92" s="119"/>
      <c r="MW92" s="119"/>
      <c r="MX92" s="119"/>
      <c r="MY92" s="119"/>
      <c r="MZ92" s="119"/>
      <c r="NA92" s="119"/>
      <c r="NB92" s="119"/>
      <c r="NC92" s="119"/>
      <c r="ND92" s="119"/>
      <c r="NE92" s="119"/>
      <c r="NF92" s="119"/>
      <c r="NG92" s="119"/>
      <c r="NH92" s="119"/>
      <c r="NI92" s="119"/>
      <c r="NJ92" s="119"/>
      <c r="NK92" s="119"/>
      <c r="NL92" s="119"/>
      <c r="NM92" s="119"/>
      <c r="NN92" s="119"/>
      <c r="NO92" s="119"/>
      <c r="NP92" s="119"/>
      <c r="NQ92" s="119"/>
      <c r="NR92" s="119"/>
      <c r="NS92" s="119"/>
      <c r="NT92" s="119"/>
      <c r="NU92" s="119"/>
      <c r="NV92" s="119"/>
      <c r="NW92" s="119"/>
      <c r="NX92" s="119"/>
      <c r="NY92" s="119"/>
      <c r="NZ92" s="119"/>
      <c r="OA92" s="119"/>
      <c r="OB92" s="119"/>
      <c r="OC92" s="119"/>
      <c r="OD92" s="119"/>
      <c r="OE92" s="119"/>
      <c r="OF92" s="119"/>
      <c r="OG92" s="119"/>
      <c r="OH92" s="119"/>
      <c r="OI92" s="119"/>
      <c r="OJ92" s="119"/>
      <c r="OK92" s="119"/>
      <c r="OL92" s="119"/>
      <c r="OM92" s="119"/>
      <c r="ON92" s="119"/>
      <c r="OO92" s="119"/>
      <c r="OP92" s="119"/>
      <c r="OQ92" s="119"/>
      <c r="OR92" s="119"/>
      <c r="OS92" s="119"/>
      <c r="OT92" s="119"/>
      <c r="OU92" s="119"/>
      <c r="OV92" s="119"/>
      <c r="OW92" s="119"/>
      <c r="OX92" s="119"/>
      <c r="OY92" s="119"/>
      <c r="OZ92" s="119"/>
      <c r="PA92" s="119"/>
      <c r="PB92" s="119"/>
      <c r="PC92" s="119"/>
      <c r="PD92" s="119"/>
      <c r="PE92" s="119"/>
      <c r="PF92" s="119"/>
      <c r="PG92" s="119"/>
      <c r="PH92" s="119"/>
      <c r="PI92" s="119"/>
      <c r="PJ92" s="119"/>
      <c r="PK92" s="119"/>
      <c r="PL92" s="119"/>
      <c r="PM92" s="119"/>
      <c r="PN92" s="119"/>
      <c r="PO92" s="119"/>
      <c r="PP92" s="119"/>
      <c r="PQ92" s="119"/>
      <c r="PR92" s="119"/>
      <c r="PS92" s="119"/>
      <c r="PT92" s="119"/>
      <c r="PU92" s="119"/>
      <c r="PV92" s="119"/>
      <c r="PW92" s="119"/>
      <c r="PX92" s="119"/>
      <c r="PY92" s="119"/>
      <c r="PZ92" s="119"/>
      <c r="QA92" s="119"/>
      <c r="QB92" s="119"/>
      <c r="QC92" s="119"/>
      <c r="QD92" s="119"/>
      <c r="QE92" s="119"/>
      <c r="QF92" s="119"/>
      <c r="QG92" s="119"/>
      <c r="QH92" s="119"/>
      <c r="QI92" s="119"/>
      <c r="QJ92" s="119"/>
      <c r="QK92" s="119"/>
      <c r="QL92" s="119"/>
      <c r="QM92" s="119"/>
      <c r="QN92" s="119"/>
      <c r="QO92" s="119"/>
      <c r="QP92" s="119"/>
      <c r="QQ92" s="119"/>
      <c r="QR92" s="119"/>
      <c r="QS92" s="119"/>
      <c r="QT92" s="119"/>
      <c r="QU92" s="119"/>
      <c r="QV92" s="119"/>
      <c r="QW92" s="119"/>
      <c r="QX92" s="119"/>
      <c r="QY92" s="119"/>
      <c r="QZ92" s="119"/>
      <c r="RA92" s="119"/>
      <c r="RB92" s="119"/>
      <c r="RC92" s="119"/>
      <c r="RD92" s="119"/>
      <c r="RE92" s="119"/>
      <c r="RF92" s="119"/>
      <c r="RG92" s="119"/>
      <c r="RH92" s="119"/>
      <c r="RI92" s="119"/>
      <c r="RJ92" s="119"/>
      <c r="RK92" s="119"/>
    </row>
    <row r="93" spans="1:479" ht="12.75">
      <c r="A93" s="107" t="s">
        <v>5621</v>
      </c>
      <c r="B93" s="94" t="s">
        <v>5705</v>
      </c>
      <c r="C93" s="99" t="s">
        <v>2390</v>
      </c>
      <c r="D93" s="95" t="s">
        <v>3223</v>
      </c>
      <c r="E93" s="33" t="s">
        <v>5623</v>
      </c>
      <c r="F93" s="107"/>
      <c r="G93" s="96" t="s">
        <v>5706</v>
      </c>
      <c r="H93" s="103">
        <v>4000</v>
      </c>
      <c r="I93" s="103">
        <v>2500</v>
      </c>
      <c r="J93" s="107"/>
      <c r="K93" s="107"/>
      <c r="L93" s="225">
        <v>45131</v>
      </c>
      <c r="M93" s="96" t="s">
        <v>5707</v>
      </c>
      <c r="N93" s="92" t="s">
        <v>4396</v>
      </c>
      <c r="O93" s="107" t="s">
        <v>5708</v>
      </c>
      <c r="P93" s="107"/>
      <c r="Q93" s="107"/>
      <c r="R93" s="107"/>
      <c r="S93" s="107"/>
      <c r="T93" s="107"/>
      <c r="U93" s="107"/>
      <c r="V93" s="107"/>
      <c r="W93" s="107"/>
      <c r="X93" s="107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  <c r="DO93" s="119"/>
      <c r="DP93" s="119"/>
      <c r="DQ93" s="119"/>
      <c r="DR93" s="119"/>
      <c r="DS93" s="119"/>
      <c r="DT93" s="119"/>
      <c r="DU93" s="119"/>
      <c r="DV93" s="119"/>
      <c r="DW93" s="119"/>
      <c r="DX93" s="119"/>
      <c r="DY93" s="119"/>
      <c r="DZ93" s="119"/>
      <c r="EA93" s="119"/>
      <c r="EB93" s="119"/>
      <c r="EC93" s="119"/>
      <c r="ED93" s="119"/>
      <c r="EE93" s="119"/>
      <c r="EF93" s="119"/>
      <c r="EG93" s="119"/>
      <c r="EH93" s="119"/>
      <c r="EI93" s="119"/>
      <c r="EJ93" s="119"/>
      <c r="EK93" s="119"/>
      <c r="EL93" s="119"/>
      <c r="EM93" s="119"/>
      <c r="EN93" s="119"/>
      <c r="EO93" s="119"/>
      <c r="EP93" s="119"/>
      <c r="EQ93" s="119"/>
      <c r="ER93" s="119"/>
      <c r="ES93" s="119"/>
      <c r="ET93" s="119"/>
      <c r="EU93" s="119"/>
      <c r="EV93" s="119"/>
      <c r="EW93" s="119"/>
      <c r="EX93" s="119"/>
      <c r="EY93" s="119"/>
      <c r="EZ93" s="119"/>
      <c r="FA93" s="119"/>
      <c r="FB93" s="119"/>
      <c r="FC93" s="119"/>
      <c r="FD93" s="119"/>
      <c r="FE93" s="119"/>
      <c r="FF93" s="119"/>
      <c r="FG93" s="119"/>
      <c r="FH93" s="119"/>
      <c r="FI93" s="119"/>
      <c r="FJ93" s="119"/>
      <c r="FK93" s="119"/>
      <c r="FL93" s="119"/>
      <c r="FM93" s="119"/>
      <c r="FN93" s="119"/>
      <c r="FO93" s="119"/>
      <c r="FP93" s="119"/>
      <c r="FQ93" s="119"/>
      <c r="FR93" s="119"/>
      <c r="FS93" s="119"/>
      <c r="FT93" s="119"/>
      <c r="FU93" s="119"/>
      <c r="FV93" s="119"/>
      <c r="FW93" s="119"/>
      <c r="FX93" s="119"/>
      <c r="FY93" s="119"/>
      <c r="FZ93" s="119"/>
      <c r="GA93" s="119"/>
      <c r="GB93" s="119"/>
      <c r="GC93" s="119"/>
      <c r="GD93" s="119"/>
      <c r="GE93" s="119"/>
      <c r="GF93" s="119"/>
      <c r="GG93" s="119"/>
      <c r="GH93" s="119"/>
      <c r="GI93" s="119"/>
      <c r="GJ93" s="119"/>
      <c r="GK93" s="119"/>
      <c r="GL93" s="119"/>
      <c r="GM93" s="119"/>
      <c r="GN93" s="119"/>
      <c r="GO93" s="119"/>
      <c r="GP93" s="119"/>
      <c r="GQ93" s="119"/>
      <c r="GR93" s="119"/>
      <c r="GS93" s="119"/>
      <c r="GT93" s="119"/>
      <c r="GU93" s="119"/>
      <c r="GV93" s="119"/>
      <c r="GW93" s="119"/>
      <c r="GX93" s="119"/>
      <c r="GY93" s="119"/>
      <c r="GZ93" s="119"/>
      <c r="HA93" s="119"/>
      <c r="HB93" s="119"/>
      <c r="HC93" s="119"/>
      <c r="HD93" s="119"/>
      <c r="HE93" s="119"/>
      <c r="HF93" s="119"/>
      <c r="HG93" s="119"/>
      <c r="HH93" s="119"/>
      <c r="HI93" s="119"/>
      <c r="HJ93" s="119"/>
      <c r="HK93" s="119"/>
      <c r="HL93" s="119"/>
      <c r="HM93" s="119"/>
      <c r="HN93" s="119"/>
      <c r="HO93" s="119"/>
      <c r="HP93" s="119"/>
      <c r="HQ93" s="119"/>
      <c r="HR93" s="119"/>
      <c r="HS93" s="119"/>
      <c r="HT93" s="119"/>
      <c r="HU93" s="119"/>
      <c r="HV93" s="119"/>
      <c r="HW93" s="119"/>
      <c r="HX93" s="119"/>
      <c r="HY93" s="119"/>
      <c r="HZ93" s="119"/>
      <c r="IA93" s="119"/>
      <c r="IB93" s="119"/>
      <c r="IC93" s="119"/>
      <c r="ID93" s="119"/>
      <c r="IE93" s="119"/>
      <c r="IF93" s="119"/>
      <c r="IG93" s="119"/>
      <c r="IH93" s="119"/>
      <c r="II93" s="119"/>
      <c r="IJ93" s="119"/>
      <c r="IK93" s="119"/>
      <c r="IL93" s="119"/>
      <c r="IM93" s="119"/>
      <c r="IN93" s="119"/>
      <c r="IO93" s="119"/>
      <c r="IP93" s="119"/>
      <c r="IQ93" s="119"/>
      <c r="IR93" s="119"/>
      <c r="IS93" s="119"/>
      <c r="IT93" s="119"/>
      <c r="IU93" s="119"/>
      <c r="IV93" s="119"/>
      <c r="IW93" s="119"/>
      <c r="IX93" s="119"/>
      <c r="IY93" s="119"/>
      <c r="IZ93" s="119"/>
      <c r="JA93" s="119"/>
      <c r="JB93" s="119"/>
      <c r="JC93" s="119"/>
      <c r="JD93" s="119"/>
      <c r="JE93" s="119"/>
      <c r="JF93" s="119"/>
      <c r="JG93" s="119"/>
      <c r="JH93" s="119"/>
      <c r="JI93" s="119"/>
      <c r="JJ93" s="119"/>
      <c r="JK93" s="119"/>
      <c r="JL93" s="119"/>
      <c r="JM93" s="119"/>
      <c r="JN93" s="119"/>
      <c r="JO93" s="119"/>
      <c r="JP93" s="119"/>
      <c r="JQ93" s="119"/>
      <c r="JR93" s="119"/>
      <c r="JS93" s="119"/>
      <c r="JT93" s="119"/>
      <c r="JU93" s="119"/>
      <c r="JV93" s="119"/>
      <c r="JW93" s="119"/>
      <c r="JX93" s="119"/>
      <c r="JY93" s="119"/>
      <c r="JZ93" s="119"/>
      <c r="KA93" s="119"/>
      <c r="KB93" s="119"/>
      <c r="KC93" s="119"/>
      <c r="KD93" s="119"/>
      <c r="KE93" s="119"/>
      <c r="KF93" s="119"/>
      <c r="KG93" s="119"/>
      <c r="KH93" s="119"/>
      <c r="KI93" s="119"/>
      <c r="KJ93" s="119"/>
      <c r="KK93" s="119"/>
      <c r="KL93" s="119"/>
      <c r="KM93" s="119"/>
      <c r="KN93" s="119"/>
      <c r="KO93" s="119"/>
      <c r="KP93" s="119"/>
      <c r="KQ93" s="119"/>
      <c r="KR93" s="119"/>
      <c r="KS93" s="119"/>
      <c r="KT93" s="119"/>
      <c r="KU93" s="119"/>
      <c r="KV93" s="119"/>
      <c r="KW93" s="119"/>
      <c r="KX93" s="119"/>
      <c r="KY93" s="119"/>
      <c r="KZ93" s="119"/>
      <c r="LA93" s="119"/>
      <c r="LB93" s="119"/>
      <c r="LC93" s="119"/>
      <c r="LD93" s="119"/>
      <c r="LE93" s="119"/>
      <c r="LF93" s="119"/>
      <c r="LG93" s="119"/>
      <c r="LH93" s="119"/>
      <c r="LI93" s="119"/>
      <c r="LJ93" s="119"/>
      <c r="LK93" s="119"/>
      <c r="LL93" s="119"/>
      <c r="LM93" s="119"/>
      <c r="LN93" s="119"/>
      <c r="LO93" s="119"/>
      <c r="LP93" s="119"/>
      <c r="LQ93" s="119"/>
      <c r="LR93" s="119"/>
      <c r="LS93" s="119"/>
      <c r="LT93" s="119"/>
      <c r="LU93" s="119"/>
      <c r="LV93" s="119"/>
      <c r="LW93" s="119"/>
      <c r="LX93" s="119"/>
      <c r="LY93" s="119"/>
      <c r="LZ93" s="119"/>
      <c r="MA93" s="119"/>
      <c r="MB93" s="119"/>
      <c r="MC93" s="119"/>
      <c r="MD93" s="119"/>
      <c r="ME93" s="119"/>
      <c r="MF93" s="119"/>
      <c r="MG93" s="119"/>
      <c r="MH93" s="119"/>
      <c r="MI93" s="119"/>
      <c r="MJ93" s="119"/>
      <c r="MK93" s="119"/>
      <c r="ML93" s="119"/>
      <c r="MM93" s="119"/>
      <c r="MN93" s="119"/>
      <c r="MO93" s="119"/>
      <c r="MP93" s="119"/>
      <c r="MQ93" s="119"/>
      <c r="MR93" s="119"/>
      <c r="MS93" s="119"/>
      <c r="MT93" s="119"/>
      <c r="MU93" s="119"/>
      <c r="MV93" s="119"/>
      <c r="MW93" s="119"/>
      <c r="MX93" s="119"/>
      <c r="MY93" s="119"/>
      <c r="MZ93" s="119"/>
      <c r="NA93" s="119"/>
      <c r="NB93" s="119"/>
      <c r="NC93" s="119"/>
      <c r="ND93" s="119"/>
      <c r="NE93" s="119"/>
      <c r="NF93" s="119"/>
      <c r="NG93" s="119"/>
      <c r="NH93" s="119"/>
      <c r="NI93" s="119"/>
      <c r="NJ93" s="119"/>
      <c r="NK93" s="119"/>
      <c r="NL93" s="119"/>
      <c r="NM93" s="119"/>
      <c r="NN93" s="119"/>
      <c r="NO93" s="119"/>
      <c r="NP93" s="119"/>
      <c r="NQ93" s="119"/>
      <c r="NR93" s="119"/>
      <c r="NS93" s="119"/>
      <c r="NT93" s="119"/>
      <c r="NU93" s="119"/>
      <c r="NV93" s="119"/>
      <c r="NW93" s="119"/>
      <c r="NX93" s="119"/>
      <c r="NY93" s="119"/>
      <c r="NZ93" s="119"/>
      <c r="OA93" s="119"/>
      <c r="OB93" s="119"/>
      <c r="OC93" s="119"/>
      <c r="OD93" s="119"/>
      <c r="OE93" s="119"/>
      <c r="OF93" s="119"/>
      <c r="OG93" s="119"/>
      <c r="OH93" s="119"/>
      <c r="OI93" s="119"/>
      <c r="OJ93" s="119"/>
      <c r="OK93" s="119"/>
      <c r="OL93" s="119"/>
      <c r="OM93" s="119"/>
      <c r="ON93" s="119"/>
      <c r="OO93" s="119"/>
      <c r="OP93" s="119"/>
      <c r="OQ93" s="119"/>
      <c r="OR93" s="119"/>
      <c r="OS93" s="119"/>
      <c r="OT93" s="119"/>
      <c r="OU93" s="119"/>
      <c r="OV93" s="119"/>
      <c r="OW93" s="119"/>
      <c r="OX93" s="119"/>
      <c r="OY93" s="119"/>
      <c r="OZ93" s="119"/>
      <c r="PA93" s="119"/>
      <c r="PB93" s="119"/>
      <c r="PC93" s="119"/>
      <c r="PD93" s="119"/>
      <c r="PE93" s="119"/>
      <c r="PF93" s="119"/>
      <c r="PG93" s="119"/>
      <c r="PH93" s="119"/>
      <c r="PI93" s="119"/>
      <c r="PJ93" s="119"/>
      <c r="PK93" s="119"/>
      <c r="PL93" s="119"/>
      <c r="PM93" s="119"/>
      <c r="PN93" s="119"/>
      <c r="PO93" s="119"/>
      <c r="PP93" s="119"/>
      <c r="PQ93" s="119"/>
      <c r="PR93" s="119"/>
      <c r="PS93" s="119"/>
      <c r="PT93" s="119"/>
      <c r="PU93" s="119"/>
      <c r="PV93" s="119"/>
      <c r="PW93" s="119"/>
      <c r="PX93" s="119"/>
      <c r="PY93" s="119"/>
      <c r="PZ93" s="119"/>
      <c r="QA93" s="119"/>
      <c r="QB93" s="119"/>
      <c r="QC93" s="119"/>
      <c r="QD93" s="119"/>
      <c r="QE93" s="119"/>
      <c r="QF93" s="119"/>
      <c r="QG93" s="119"/>
      <c r="QH93" s="119"/>
      <c r="QI93" s="119"/>
      <c r="QJ93" s="119"/>
      <c r="QK93" s="119"/>
      <c r="QL93" s="119"/>
      <c r="QM93" s="119"/>
      <c r="QN93" s="119"/>
      <c r="QO93" s="119"/>
      <c r="QP93" s="119"/>
      <c r="QQ93" s="119"/>
      <c r="QR93" s="119"/>
      <c r="QS93" s="119"/>
      <c r="QT93" s="119"/>
      <c r="QU93" s="119"/>
      <c r="QV93" s="119"/>
      <c r="QW93" s="119"/>
      <c r="QX93" s="119"/>
      <c r="QY93" s="119"/>
      <c r="QZ93" s="119"/>
      <c r="RA93" s="119"/>
      <c r="RB93" s="119"/>
      <c r="RC93" s="119"/>
      <c r="RD93" s="119"/>
      <c r="RE93" s="119"/>
      <c r="RF93" s="119"/>
      <c r="RG93" s="119"/>
      <c r="RH93" s="119"/>
      <c r="RI93" s="119"/>
      <c r="RJ93" s="119"/>
      <c r="RK93" s="119"/>
    </row>
    <row r="94" spans="1:479" ht="12.75">
      <c r="A94" s="107" t="s">
        <v>5621</v>
      </c>
      <c r="B94" s="94" t="s">
        <v>5709</v>
      </c>
      <c r="C94" s="99" t="s">
        <v>5371</v>
      </c>
      <c r="D94" s="95" t="s">
        <v>3223</v>
      </c>
      <c r="E94" s="33" t="s">
        <v>5623</v>
      </c>
      <c r="F94" s="107"/>
      <c r="G94" s="96" t="s">
        <v>5710</v>
      </c>
      <c r="H94" s="103">
        <v>4000</v>
      </c>
      <c r="I94" s="103">
        <v>2000</v>
      </c>
      <c r="J94" s="107"/>
      <c r="K94" s="107"/>
      <c r="L94" s="225">
        <v>45132</v>
      </c>
      <c r="M94" s="96" t="s">
        <v>5711</v>
      </c>
      <c r="N94" s="92" t="s">
        <v>4396</v>
      </c>
      <c r="O94" s="107" t="s">
        <v>3783</v>
      </c>
      <c r="P94" s="107"/>
      <c r="Q94" s="107"/>
      <c r="R94" s="107"/>
      <c r="S94" s="107"/>
      <c r="T94" s="107"/>
      <c r="U94" s="107"/>
      <c r="V94" s="107"/>
      <c r="W94" s="107"/>
      <c r="X94" s="107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  <c r="DO94" s="119"/>
      <c r="DP94" s="119"/>
      <c r="DQ94" s="119"/>
      <c r="DR94" s="119"/>
      <c r="DS94" s="119"/>
      <c r="DT94" s="119"/>
      <c r="DU94" s="119"/>
      <c r="DV94" s="119"/>
      <c r="DW94" s="119"/>
      <c r="DX94" s="119"/>
      <c r="DY94" s="119"/>
      <c r="DZ94" s="119"/>
      <c r="EA94" s="119"/>
      <c r="EB94" s="119"/>
      <c r="EC94" s="119"/>
      <c r="ED94" s="119"/>
      <c r="EE94" s="119"/>
      <c r="EF94" s="119"/>
      <c r="EG94" s="119"/>
      <c r="EH94" s="119"/>
      <c r="EI94" s="119"/>
      <c r="EJ94" s="119"/>
      <c r="EK94" s="119"/>
      <c r="EL94" s="119"/>
      <c r="EM94" s="119"/>
      <c r="EN94" s="119"/>
      <c r="EO94" s="119"/>
      <c r="EP94" s="119"/>
      <c r="EQ94" s="119"/>
      <c r="ER94" s="119"/>
      <c r="ES94" s="119"/>
      <c r="ET94" s="119"/>
      <c r="EU94" s="119"/>
      <c r="EV94" s="119"/>
      <c r="EW94" s="119"/>
      <c r="EX94" s="119"/>
      <c r="EY94" s="119"/>
      <c r="EZ94" s="119"/>
      <c r="FA94" s="119"/>
      <c r="FB94" s="119"/>
      <c r="FC94" s="119"/>
      <c r="FD94" s="119"/>
      <c r="FE94" s="119"/>
      <c r="FF94" s="119"/>
      <c r="FG94" s="119"/>
      <c r="FH94" s="119"/>
      <c r="FI94" s="119"/>
      <c r="FJ94" s="119"/>
      <c r="FK94" s="119"/>
      <c r="FL94" s="119"/>
      <c r="FM94" s="119"/>
      <c r="FN94" s="119"/>
      <c r="FO94" s="119"/>
      <c r="FP94" s="119"/>
      <c r="FQ94" s="119"/>
      <c r="FR94" s="119"/>
      <c r="FS94" s="119"/>
      <c r="FT94" s="119"/>
      <c r="FU94" s="119"/>
      <c r="FV94" s="119"/>
      <c r="FW94" s="119"/>
      <c r="FX94" s="119"/>
      <c r="FY94" s="119"/>
      <c r="FZ94" s="119"/>
      <c r="GA94" s="119"/>
      <c r="GB94" s="119"/>
      <c r="GC94" s="119"/>
      <c r="GD94" s="119"/>
      <c r="GE94" s="119"/>
      <c r="GF94" s="119"/>
      <c r="GG94" s="119"/>
      <c r="GH94" s="119"/>
      <c r="GI94" s="119"/>
      <c r="GJ94" s="119"/>
      <c r="GK94" s="119"/>
      <c r="GL94" s="119"/>
      <c r="GM94" s="119"/>
      <c r="GN94" s="119"/>
      <c r="GO94" s="119"/>
      <c r="GP94" s="119"/>
      <c r="GQ94" s="119"/>
      <c r="GR94" s="119"/>
      <c r="GS94" s="119"/>
      <c r="GT94" s="119"/>
      <c r="GU94" s="119"/>
      <c r="GV94" s="119"/>
      <c r="GW94" s="119"/>
      <c r="GX94" s="119"/>
      <c r="GY94" s="119"/>
      <c r="GZ94" s="119"/>
      <c r="HA94" s="119"/>
      <c r="HB94" s="119"/>
      <c r="HC94" s="119"/>
      <c r="HD94" s="119"/>
      <c r="HE94" s="119"/>
      <c r="HF94" s="119"/>
      <c r="HG94" s="119"/>
      <c r="HH94" s="119"/>
      <c r="HI94" s="119"/>
      <c r="HJ94" s="119"/>
      <c r="HK94" s="119"/>
      <c r="HL94" s="119"/>
      <c r="HM94" s="119"/>
      <c r="HN94" s="119"/>
      <c r="HO94" s="119"/>
      <c r="HP94" s="119"/>
      <c r="HQ94" s="119"/>
      <c r="HR94" s="119"/>
      <c r="HS94" s="119"/>
      <c r="HT94" s="119"/>
      <c r="HU94" s="119"/>
      <c r="HV94" s="119"/>
      <c r="HW94" s="119"/>
      <c r="HX94" s="119"/>
      <c r="HY94" s="119"/>
      <c r="HZ94" s="119"/>
      <c r="IA94" s="119"/>
      <c r="IB94" s="119"/>
      <c r="IC94" s="119"/>
      <c r="ID94" s="119"/>
      <c r="IE94" s="119"/>
      <c r="IF94" s="119"/>
      <c r="IG94" s="119"/>
      <c r="IH94" s="119"/>
      <c r="II94" s="119"/>
      <c r="IJ94" s="119"/>
      <c r="IK94" s="119"/>
      <c r="IL94" s="119"/>
      <c r="IM94" s="119"/>
      <c r="IN94" s="119"/>
      <c r="IO94" s="119"/>
      <c r="IP94" s="119"/>
      <c r="IQ94" s="119"/>
      <c r="IR94" s="119"/>
      <c r="IS94" s="119"/>
      <c r="IT94" s="119"/>
      <c r="IU94" s="119"/>
      <c r="IV94" s="119"/>
      <c r="IW94" s="119"/>
      <c r="IX94" s="119"/>
      <c r="IY94" s="119"/>
      <c r="IZ94" s="119"/>
      <c r="JA94" s="119"/>
      <c r="JB94" s="119"/>
      <c r="JC94" s="119"/>
      <c r="JD94" s="119"/>
      <c r="JE94" s="119"/>
      <c r="JF94" s="119"/>
      <c r="JG94" s="119"/>
      <c r="JH94" s="119"/>
      <c r="JI94" s="119"/>
      <c r="JJ94" s="119"/>
      <c r="JK94" s="119"/>
      <c r="JL94" s="119"/>
      <c r="JM94" s="119"/>
      <c r="JN94" s="119"/>
      <c r="JO94" s="119"/>
      <c r="JP94" s="119"/>
      <c r="JQ94" s="119"/>
      <c r="JR94" s="119"/>
      <c r="JS94" s="119"/>
      <c r="JT94" s="119"/>
      <c r="JU94" s="119"/>
      <c r="JV94" s="119"/>
      <c r="JW94" s="119"/>
      <c r="JX94" s="119"/>
      <c r="JY94" s="119"/>
      <c r="JZ94" s="119"/>
      <c r="KA94" s="119"/>
      <c r="KB94" s="119"/>
      <c r="KC94" s="119"/>
      <c r="KD94" s="119"/>
      <c r="KE94" s="119"/>
      <c r="KF94" s="119"/>
      <c r="KG94" s="119"/>
      <c r="KH94" s="119"/>
      <c r="KI94" s="119"/>
      <c r="KJ94" s="119"/>
      <c r="KK94" s="119"/>
      <c r="KL94" s="119"/>
      <c r="KM94" s="119"/>
      <c r="KN94" s="119"/>
      <c r="KO94" s="119"/>
      <c r="KP94" s="119"/>
      <c r="KQ94" s="119"/>
      <c r="KR94" s="119"/>
      <c r="KS94" s="119"/>
      <c r="KT94" s="119"/>
      <c r="KU94" s="119"/>
      <c r="KV94" s="119"/>
      <c r="KW94" s="119"/>
      <c r="KX94" s="119"/>
      <c r="KY94" s="119"/>
      <c r="KZ94" s="119"/>
      <c r="LA94" s="119"/>
      <c r="LB94" s="119"/>
      <c r="LC94" s="119"/>
      <c r="LD94" s="119"/>
      <c r="LE94" s="119"/>
      <c r="LF94" s="119"/>
      <c r="LG94" s="119"/>
      <c r="LH94" s="119"/>
      <c r="LI94" s="119"/>
      <c r="LJ94" s="119"/>
      <c r="LK94" s="119"/>
      <c r="LL94" s="119"/>
      <c r="LM94" s="119"/>
      <c r="LN94" s="119"/>
      <c r="LO94" s="119"/>
      <c r="LP94" s="119"/>
      <c r="LQ94" s="119"/>
      <c r="LR94" s="119"/>
      <c r="LS94" s="119"/>
      <c r="LT94" s="119"/>
      <c r="LU94" s="119"/>
      <c r="LV94" s="119"/>
      <c r="LW94" s="119"/>
      <c r="LX94" s="119"/>
      <c r="LY94" s="119"/>
      <c r="LZ94" s="119"/>
      <c r="MA94" s="119"/>
      <c r="MB94" s="119"/>
      <c r="MC94" s="119"/>
      <c r="MD94" s="119"/>
      <c r="ME94" s="119"/>
      <c r="MF94" s="119"/>
      <c r="MG94" s="119"/>
      <c r="MH94" s="119"/>
      <c r="MI94" s="119"/>
      <c r="MJ94" s="119"/>
      <c r="MK94" s="119"/>
      <c r="ML94" s="119"/>
      <c r="MM94" s="119"/>
      <c r="MN94" s="119"/>
      <c r="MO94" s="119"/>
      <c r="MP94" s="119"/>
      <c r="MQ94" s="119"/>
      <c r="MR94" s="119"/>
      <c r="MS94" s="119"/>
      <c r="MT94" s="119"/>
      <c r="MU94" s="119"/>
      <c r="MV94" s="119"/>
      <c r="MW94" s="119"/>
      <c r="MX94" s="119"/>
      <c r="MY94" s="119"/>
      <c r="MZ94" s="119"/>
      <c r="NA94" s="119"/>
      <c r="NB94" s="119"/>
      <c r="NC94" s="119"/>
      <c r="ND94" s="119"/>
      <c r="NE94" s="119"/>
      <c r="NF94" s="119"/>
      <c r="NG94" s="119"/>
      <c r="NH94" s="119"/>
      <c r="NI94" s="119"/>
      <c r="NJ94" s="119"/>
      <c r="NK94" s="119"/>
      <c r="NL94" s="119"/>
      <c r="NM94" s="119"/>
      <c r="NN94" s="119"/>
      <c r="NO94" s="119"/>
      <c r="NP94" s="119"/>
      <c r="NQ94" s="119"/>
      <c r="NR94" s="119"/>
      <c r="NS94" s="119"/>
      <c r="NT94" s="119"/>
      <c r="NU94" s="119"/>
      <c r="NV94" s="119"/>
      <c r="NW94" s="119"/>
      <c r="NX94" s="119"/>
      <c r="NY94" s="119"/>
      <c r="NZ94" s="119"/>
      <c r="OA94" s="119"/>
      <c r="OB94" s="119"/>
      <c r="OC94" s="119"/>
      <c r="OD94" s="119"/>
      <c r="OE94" s="119"/>
      <c r="OF94" s="119"/>
      <c r="OG94" s="119"/>
      <c r="OH94" s="119"/>
      <c r="OI94" s="119"/>
      <c r="OJ94" s="119"/>
      <c r="OK94" s="119"/>
      <c r="OL94" s="119"/>
      <c r="OM94" s="119"/>
      <c r="ON94" s="119"/>
      <c r="OO94" s="119"/>
      <c r="OP94" s="119"/>
      <c r="OQ94" s="119"/>
      <c r="OR94" s="119"/>
      <c r="OS94" s="119"/>
      <c r="OT94" s="119"/>
      <c r="OU94" s="119"/>
      <c r="OV94" s="119"/>
      <c r="OW94" s="119"/>
      <c r="OX94" s="119"/>
      <c r="OY94" s="119"/>
      <c r="OZ94" s="119"/>
      <c r="PA94" s="119"/>
      <c r="PB94" s="119"/>
      <c r="PC94" s="119"/>
      <c r="PD94" s="119"/>
      <c r="PE94" s="119"/>
      <c r="PF94" s="119"/>
      <c r="PG94" s="119"/>
      <c r="PH94" s="119"/>
      <c r="PI94" s="119"/>
      <c r="PJ94" s="119"/>
      <c r="PK94" s="119"/>
      <c r="PL94" s="119"/>
      <c r="PM94" s="119"/>
      <c r="PN94" s="119"/>
      <c r="PO94" s="119"/>
      <c r="PP94" s="119"/>
      <c r="PQ94" s="119"/>
      <c r="PR94" s="119"/>
      <c r="PS94" s="119"/>
      <c r="PT94" s="119"/>
      <c r="PU94" s="119"/>
      <c r="PV94" s="119"/>
      <c r="PW94" s="119"/>
      <c r="PX94" s="119"/>
      <c r="PY94" s="119"/>
      <c r="PZ94" s="119"/>
      <c r="QA94" s="119"/>
      <c r="QB94" s="119"/>
      <c r="QC94" s="119"/>
      <c r="QD94" s="119"/>
      <c r="QE94" s="119"/>
      <c r="QF94" s="119"/>
      <c r="QG94" s="119"/>
      <c r="QH94" s="119"/>
      <c r="QI94" s="119"/>
      <c r="QJ94" s="119"/>
      <c r="QK94" s="119"/>
      <c r="QL94" s="119"/>
      <c r="QM94" s="119"/>
      <c r="QN94" s="119"/>
      <c r="QO94" s="119"/>
      <c r="QP94" s="119"/>
      <c r="QQ94" s="119"/>
      <c r="QR94" s="119"/>
      <c r="QS94" s="119"/>
      <c r="QT94" s="119"/>
      <c r="QU94" s="119"/>
      <c r="QV94" s="119"/>
      <c r="QW94" s="119"/>
      <c r="QX94" s="119"/>
      <c r="QY94" s="119"/>
      <c r="QZ94" s="119"/>
      <c r="RA94" s="119"/>
      <c r="RB94" s="119"/>
      <c r="RC94" s="119"/>
      <c r="RD94" s="119"/>
      <c r="RE94" s="119"/>
      <c r="RF94" s="119"/>
      <c r="RG94" s="119"/>
      <c r="RH94" s="119"/>
      <c r="RI94" s="119"/>
      <c r="RJ94" s="119"/>
      <c r="RK94" s="119"/>
    </row>
    <row r="95" spans="1:479" ht="12.75">
      <c r="A95" s="107" t="s">
        <v>5621</v>
      </c>
      <c r="B95" s="94" t="s">
        <v>5712</v>
      </c>
      <c r="C95" s="99" t="s">
        <v>5472</v>
      </c>
      <c r="D95" s="95" t="s">
        <v>3223</v>
      </c>
      <c r="E95" s="33" t="s">
        <v>5623</v>
      </c>
      <c r="F95" s="107"/>
      <c r="G95" s="96" t="s">
        <v>5713</v>
      </c>
      <c r="H95" s="103">
        <v>4000</v>
      </c>
      <c r="I95" s="103">
        <v>2500</v>
      </c>
      <c r="J95" s="107"/>
      <c r="K95" s="107"/>
      <c r="L95" s="225">
        <v>45132</v>
      </c>
      <c r="M95" s="96" t="s">
        <v>5714</v>
      </c>
      <c r="N95" s="92" t="s">
        <v>4396</v>
      </c>
      <c r="O95" s="107" t="s">
        <v>5715</v>
      </c>
      <c r="P95" s="107"/>
      <c r="Q95" s="107"/>
      <c r="R95" s="107"/>
      <c r="S95" s="107"/>
      <c r="T95" s="107"/>
      <c r="U95" s="107"/>
      <c r="V95" s="107"/>
      <c r="W95" s="107"/>
      <c r="X95" s="107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  <c r="DO95" s="119"/>
      <c r="DP95" s="119"/>
      <c r="DQ95" s="119"/>
      <c r="DR95" s="119"/>
      <c r="DS95" s="119"/>
      <c r="DT95" s="119"/>
      <c r="DU95" s="119"/>
      <c r="DV95" s="119"/>
      <c r="DW95" s="119"/>
      <c r="DX95" s="119"/>
      <c r="DY95" s="119"/>
      <c r="DZ95" s="119"/>
      <c r="EA95" s="119"/>
      <c r="EB95" s="119"/>
      <c r="EC95" s="119"/>
      <c r="ED95" s="119"/>
      <c r="EE95" s="119"/>
      <c r="EF95" s="119"/>
      <c r="EG95" s="119"/>
      <c r="EH95" s="119"/>
      <c r="EI95" s="119"/>
      <c r="EJ95" s="119"/>
      <c r="EK95" s="119"/>
      <c r="EL95" s="119"/>
      <c r="EM95" s="119"/>
      <c r="EN95" s="119"/>
      <c r="EO95" s="119"/>
      <c r="EP95" s="119"/>
      <c r="EQ95" s="119"/>
      <c r="ER95" s="119"/>
      <c r="ES95" s="119"/>
      <c r="ET95" s="119"/>
      <c r="EU95" s="119"/>
      <c r="EV95" s="119"/>
      <c r="EW95" s="119"/>
      <c r="EX95" s="119"/>
      <c r="EY95" s="119"/>
      <c r="EZ95" s="119"/>
      <c r="FA95" s="119"/>
      <c r="FB95" s="119"/>
      <c r="FC95" s="119"/>
      <c r="FD95" s="119"/>
      <c r="FE95" s="119"/>
      <c r="FF95" s="119"/>
      <c r="FG95" s="119"/>
      <c r="FH95" s="119"/>
      <c r="FI95" s="119"/>
      <c r="FJ95" s="119"/>
      <c r="FK95" s="119"/>
      <c r="FL95" s="119"/>
      <c r="FM95" s="119"/>
      <c r="FN95" s="119"/>
      <c r="FO95" s="119"/>
      <c r="FP95" s="119"/>
      <c r="FQ95" s="119"/>
      <c r="FR95" s="119"/>
      <c r="FS95" s="119"/>
      <c r="FT95" s="119"/>
      <c r="FU95" s="119"/>
      <c r="FV95" s="119"/>
      <c r="FW95" s="119"/>
      <c r="FX95" s="119"/>
      <c r="FY95" s="119"/>
      <c r="FZ95" s="119"/>
      <c r="GA95" s="119"/>
      <c r="GB95" s="119"/>
      <c r="GC95" s="119"/>
      <c r="GD95" s="119"/>
      <c r="GE95" s="119"/>
      <c r="GF95" s="119"/>
      <c r="GG95" s="119"/>
      <c r="GH95" s="119"/>
      <c r="GI95" s="119"/>
      <c r="GJ95" s="119"/>
      <c r="GK95" s="119"/>
      <c r="GL95" s="119"/>
      <c r="GM95" s="119"/>
      <c r="GN95" s="119"/>
      <c r="GO95" s="119"/>
      <c r="GP95" s="119"/>
      <c r="GQ95" s="119"/>
      <c r="GR95" s="119"/>
      <c r="GS95" s="119"/>
      <c r="GT95" s="119"/>
      <c r="GU95" s="119"/>
      <c r="GV95" s="119"/>
      <c r="GW95" s="119"/>
      <c r="GX95" s="119"/>
      <c r="GY95" s="119"/>
      <c r="GZ95" s="119"/>
      <c r="HA95" s="119"/>
      <c r="HB95" s="119"/>
      <c r="HC95" s="119"/>
      <c r="HD95" s="119"/>
      <c r="HE95" s="119"/>
      <c r="HF95" s="119"/>
      <c r="HG95" s="119"/>
      <c r="HH95" s="119"/>
      <c r="HI95" s="119"/>
      <c r="HJ95" s="119"/>
      <c r="HK95" s="119"/>
      <c r="HL95" s="119"/>
      <c r="HM95" s="119"/>
      <c r="HN95" s="119"/>
      <c r="HO95" s="119"/>
      <c r="HP95" s="119"/>
      <c r="HQ95" s="119"/>
      <c r="HR95" s="119"/>
      <c r="HS95" s="119"/>
      <c r="HT95" s="119"/>
      <c r="HU95" s="119"/>
      <c r="HV95" s="119"/>
      <c r="HW95" s="119"/>
      <c r="HX95" s="119"/>
      <c r="HY95" s="119"/>
      <c r="HZ95" s="119"/>
      <c r="IA95" s="119"/>
      <c r="IB95" s="119"/>
      <c r="IC95" s="119"/>
      <c r="ID95" s="119"/>
      <c r="IE95" s="119"/>
      <c r="IF95" s="119"/>
      <c r="IG95" s="119"/>
      <c r="IH95" s="119"/>
      <c r="II95" s="119"/>
      <c r="IJ95" s="119"/>
      <c r="IK95" s="119"/>
      <c r="IL95" s="119"/>
      <c r="IM95" s="119"/>
      <c r="IN95" s="119"/>
      <c r="IO95" s="119"/>
      <c r="IP95" s="119"/>
      <c r="IQ95" s="119"/>
      <c r="IR95" s="119"/>
      <c r="IS95" s="119"/>
      <c r="IT95" s="119"/>
      <c r="IU95" s="119"/>
      <c r="IV95" s="119"/>
      <c r="IW95" s="119"/>
      <c r="IX95" s="119"/>
      <c r="IY95" s="119"/>
      <c r="IZ95" s="119"/>
      <c r="JA95" s="119"/>
      <c r="JB95" s="119"/>
      <c r="JC95" s="119"/>
      <c r="JD95" s="119"/>
      <c r="JE95" s="119"/>
      <c r="JF95" s="119"/>
      <c r="JG95" s="119"/>
      <c r="JH95" s="119"/>
      <c r="JI95" s="119"/>
      <c r="JJ95" s="119"/>
      <c r="JK95" s="119"/>
      <c r="JL95" s="119"/>
      <c r="JM95" s="119"/>
      <c r="JN95" s="119"/>
      <c r="JO95" s="119"/>
      <c r="JP95" s="119"/>
      <c r="JQ95" s="119"/>
      <c r="JR95" s="119"/>
      <c r="JS95" s="119"/>
      <c r="JT95" s="119"/>
      <c r="JU95" s="119"/>
      <c r="JV95" s="119"/>
      <c r="JW95" s="119"/>
      <c r="JX95" s="119"/>
      <c r="JY95" s="119"/>
      <c r="JZ95" s="119"/>
      <c r="KA95" s="119"/>
      <c r="KB95" s="119"/>
      <c r="KC95" s="119"/>
      <c r="KD95" s="119"/>
      <c r="KE95" s="119"/>
      <c r="KF95" s="119"/>
      <c r="KG95" s="119"/>
      <c r="KH95" s="119"/>
      <c r="KI95" s="119"/>
      <c r="KJ95" s="119"/>
      <c r="KK95" s="119"/>
      <c r="KL95" s="119"/>
      <c r="KM95" s="119"/>
      <c r="KN95" s="119"/>
      <c r="KO95" s="119"/>
      <c r="KP95" s="119"/>
      <c r="KQ95" s="119"/>
      <c r="KR95" s="119"/>
      <c r="KS95" s="119"/>
      <c r="KT95" s="119"/>
      <c r="KU95" s="119"/>
      <c r="KV95" s="119"/>
      <c r="KW95" s="119"/>
      <c r="KX95" s="119"/>
      <c r="KY95" s="119"/>
      <c r="KZ95" s="119"/>
      <c r="LA95" s="119"/>
      <c r="LB95" s="119"/>
      <c r="LC95" s="119"/>
      <c r="LD95" s="119"/>
      <c r="LE95" s="119"/>
      <c r="LF95" s="119"/>
      <c r="LG95" s="119"/>
      <c r="LH95" s="119"/>
      <c r="LI95" s="119"/>
      <c r="LJ95" s="119"/>
      <c r="LK95" s="119"/>
      <c r="LL95" s="119"/>
      <c r="LM95" s="119"/>
      <c r="LN95" s="119"/>
      <c r="LO95" s="119"/>
      <c r="LP95" s="119"/>
      <c r="LQ95" s="119"/>
      <c r="LR95" s="119"/>
      <c r="LS95" s="119"/>
      <c r="LT95" s="119"/>
      <c r="LU95" s="119"/>
      <c r="LV95" s="119"/>
      <c r="LW95" s="119"/>
      <c r="LX95" s="119"/>
      <c r="LY95" s="119"/>
      <c r="LZ95" s="119"/>
      <c r="MA95" s="119"/>
      <c r="MB95" s="119"/>
      <c r="MC95" s="119"/>
      <c r="MD95" s="119"/>
      <c r="ME95" s="119"/>
      <c r="MF95" s="119"/>
      <c r="MG95" s="119"/>
      <c r="MH95" s="119"/>
      <c r="MI95" s="119"/>
      <c r="MJ95" s="119"/>
      <c r="MK95" s="119"/>
      <c r="ML95" s="119"/>
      <c r="MM95" s="119"/>
      <c r="MN95" s="119"/>
      <c r="MO95" s="119"/>
      <c r="MP95" s="119"/>
      <c r="MQ95" s="119"/>
      <c r="MR95" s="119"/>
      <c r="MS95" s="119"/>
      <c r="MT95" s="119"/>
      <c r="MU95" s="119"/>
      <c r="MV95" s="119"/>
      <c r="MW95" s="119"/>
      <c r="MX95" s="119"/>
      <c r="MY95" s="119"/>
      <c r="MZ95" s="119"/>
      <c r="NA95" s="119"/>
      <c r="NB95" s="119"/>
      <c r="NC95" s="119"/>
      <c r="ND95" s="119"/>
      <c r="NE95" s="119"/>
      <c r="NF95" s="119"/>
      <c r="NG95" s="119"/>
      <c r="NH95" s="119"/>
      <c r="NI95" s="119"/>
      <c r="NJ95" s="119"/>
      <c r="NK95" s="119"/>
      <c r="NL95" s="119"/>
      <c r="NM95" s="119"/>
      <c r="NN95" s="119"/>
      <c r="NO95" s="119"/>
      <c r="NP95" s="119"/>
      <c r="NQ95" s="119"/>
      <c r="NR95" s="119"/>
      <c r="NS95" s="119"/>
      <c r="NT95" s="119"/>
      <c r="NU95" s="119"/>
      <c r="NV95" s="119"/>
      <c r="NW95" s="119"/>
      <c r="NX95" s="119"/>
      <c r="NY95" s="119"/>
      <c r="NZ95" s="119"/>
      <c r="OA95" s="119"/>
      <c r="OB95" s="119"/>
      <c r="OC95" s="119"/>
      <c r="OD95" s="119"/>
      <c r="OE95" s="119"/>
      <c r="OF95" s="119"/>
      <c r="OG95" s="119"/>
      <c r="OH95" s="119"/>
      <c r="OI95" s="119"/>
      <c r="OJ95" s="119"/>
      <c r="OK95" s="119"/>
      <c r="OL95" s="119"/>
      <c r="OM95" s="119"/>
      <c r="ON95" s="119"/>
      <c r="OO95" s="119"/>
      <c r="OP95" s="119"/>
      <c r="OQ95" s="119"/>
      <c r="OR95" s="119"/>
      <c r="OS95" s="119"/>
      <c r="OT95" s="119"/>
      <c r="OU95" s="119"/>
      <c r="OV95" s="119"/>
      <c r="OW95" s="119"/>
      <c r="OX95" s="119"/>
      <c r="OY95" s="119"/>
      <c r="OZ95" s="119"/>
      <c r="PA95" s="119"/>
      <c r="PB95" s="119"/>
      <c r="PC95" s="119"/>
      <c r="PD95" s="119"/>
      <c r="PE95" s="119"/>
      <c r="PF95" s="119"/>
      <c r="PG95" s="119"/>
      <c r="PH95" s="119"/>
      <c r="PI95" s="119"/>
      <c r="PJ95" s="119"/>
      <c r="PK95" s="119"/>
      <c r="PL95" s="119"/>
      <c r="PM95" s="119"/>
      <c r="PN95" s="119"/>
      <c r="PO95" s="119"/>
      <c r="PP95" s="119"/>
      <c r="PQ95" s="119"/>
      <c r="PR95" s="119"/>
      <c r="PS95" s="119"/>
      <c r="PT95" s="119"/>
      <c r="PU95" s="119"/>
      <c r="PV95" s="119"/>
      <c r="PW95" s="119"/>
      <c r="PX95" s="119"/>
      <c r="PY95" s="119"/>
      <c r="PZ95" s="119"/>
      <c r="QA95" s="119"/>
      <c r="QB95" s="119"/>
      <c r="QC95" s="119"/>
      <c r="QD95" s="119"/>
      <c r="QE95" s="119"/>
      <c r="QF95" s="119"/>
      <c r="QG95" s="119"/>
      <c r="QH95" s="119"/>
      <c r="QI95" s="119"/>
      <c r="QJ95" s="119"/>
      <c r="QK95" s="119"/>
      <c r="QL95" s="119"/>
      <c r="QM95" s="119"/>
      <c r="QN95" s="119"/>
      <c r="QO95" s="119"/>
      <c r="QP95" s="119"/>
      <c r="QQ95" s="119"/>
      <c r="QR95" s="119"/>
      <c r="QS95" s="119"/>
      <c r="QT95" s="119"/>
      <c r="QU95" s="119"/>
      <c r="QV95" s="119"/>
      <c r="QW95" s="119"/>
      <c r="QX95" s="119"/>
      <c r="QY95" s="119"/>
      <c r="QZ95" s="119"/>
      <c r="RA95" s="119"/>
      <c r="RB95" s="119"/>
      <c r="RC95" s="119"/>
      <c r="RD95" s="119"/>
      <c r="RE95" s="119"/>
      <c r="RF95" s="119"/>
      <c r="RG95" s="119"/>
      <c r="RH95" s="119"/>
      <c r="RI95" s="119"/>
      <c r="RJ95" s="119"/>
      <c r="RK95" s="119"/>
    </row>
    <row r="96" spans="1:479" ht="12.75">
      <c r="A96" s="107" t="s">
        <v>5621</v>
      </c>
      <c r="B96" s="94" t="s">
        <v>5716</v>
      </c>
      <c r="C96" s="99" t="s">
        <v>5472</v>
      </c>
      <c r="D96" s="95" t="s">
        <v>3223</v>
      </c>
      <c r="E96" s="33" t="s">
        <v>5623</v>
      </c>
      <c r="F96" s="107"/>
      <c r="G96" s="96" t="s">
        <v>5717</v>
      </c>
      <c r="H96" s="103">
        <v>4000</v>
      </c>
      <c r="I96" s="103">
        <v>1500</v>
      </c>
      <c r="J96" s="107"/>
      <c r="K96" s="107"/>
      <c r="L96" s="225">
        <v>45132</v>
      </c>
      <c r="M96" s="96" t="s">
        <v>5718</v>
      </c>
      <c r="N96" s="92" t="s">
        <v>4396</v>
      </c>
      <c r="O96" s="107" t="s">
        <v>5719</v>
      </c>
      <c r="P96" s="107"/>
      <c r="Q96" s="107"/>
      <c r="R96" s="107"/>
      <c r="S96" s="107"/>
      <c r="T96" s="107"/>
      <c r="U96" s="107"/>
      <c r="V96" s="107"/>
      <c r="W96" s="107"/>
      <c r="X96" s="107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  <c r="DO96" s="119"/>
      <c r="DP96" s="119"/>
      <c r="DQ96" s="119"/>
      <c r="DR96" s="119"/>
      <c r="DS96" s="119"/>
      <c r="DT96" s="119"/>
      <c r="DU96" s="119"/>
      <c r="DV96" s="119"/>
      <c r="DW96" s="119"/>
      <c r="DX96" s="119"/>
      <c r="DY96" s="119"/>
      <c r="DZ96" s="119"/>
      <c r="EA96" s="119"/>
      <c r="EB96" s="119"/>
      <c r="EC96" s="119"/>
      <c r="ED96" s="119"/>
      <c r="EE96" s="119"/>
      <c r="EF96" s="119"/>
      <c r="EG96" s="119"/>
      <c r="EH96" s="119"/>
      <c r="EI96" s="119"/>
      <c r="EJ96" s="119"/>
      <c r="EK96" s="119"/>
      <c r="EL96" s="119"/>
      <c r="EM96" s="119"/>
      <c r="EN96" s="119"/>
      <c r="EO96" s="119"/>
      <c r="EP96" s="119"/>
      <c r="EQ96" s="119"/>
      <c r="ER96" s="119"/>
      <c r="ES96" s="119"/>
      <c r="ET96" s="119"/>
      <c r="EU96" s="119"/>
      <c r="EV96" s="119"/>
      <c r="EW96" s="119"/>
      <c r="EX96" s="119"/>
      <c r="EY96" s="119"/>
      <c r="EZ96" s="119"/>
      <c r="FA96" s="119"/>
      <c r="FB96" s="119"/>
      <c r="FC96" s="119"/>
      <c r="FD96" s="119"/>
      <c r="FE96" s="119"/>
      <c r="FF96" s="119"/>
      <c r="FG96" s="119"/>
      <c r="FH96" s="119"/>
      <c r="FI96" s="119"/>
      <c r="FJ96" s="119"/>
      <c r="FK96" s="119"/>
      <c r="FL96" s="119"/>
      <c r="FM96" s="119"/>
      <c r="FN96" s="119"/>
      <c r="FO96" s="119"/>
      <c r="FP96" s="119"/>
      <c r="FQ96" s="119"/>
      <c r="FR96" s="119"/>
      <c r="FS96" s="119"/>
      <c r="FT96" s="119"/>
      <c r="FU96" s="119"/>
      <c r="FV96" s="119"/>
      <c r="FW96" s="119"/>
      <c r="FX96" s="119"/>
      <c r="FY96" s="119"/>
      <c r="FZ96" s="119"/>
      <c r="GA96" s="119"/>
      <c r="GB96" s="119"/>
      <c r="GC96" s="119"/>
      <c r="GD96" s="119"/>
      <c r="GE96" s="119"/>
      <c r="GF96" s="119"/>
      <c r="GG96" s="119"/>
      <c r="GH96" s="119"/>
      <c r="GI96" s="119"/>
      <c r="GJ96" s="119"/>
      <c r="GK96" s="119"/>
      <c r="GL96" s="119"/>
      <c r="GM96" s="119"/>
      <c r="GN96" s="119"/>
      <c r="GO96" s="119"/>
      <c r="GP96" s="119"/>
      <c r="GQ96" s="119"/>
      <c r="GR96" s="119"/>
      <c r="GS96" s="119"/>
      <c r="GT96" s="119"/>
      <c r="GU96" s="119"/>
      <c r="GV96" s="119"/>
      <c r="GW96" s="119"/>
      <c r="GX96" s="119"/>
      <c r="GY96" s="119"/>
      <c r="GZ96" s="119"/>
      <c r="HA96" s="119"/>
      <c r="HB96" s="119"/>
      <c r="HC96" s="119"/>
      <c r="HD96" s="119"/>
      <c r="HE96" s="119"/>
      <c r="HF96" s="119"/>
      <c r="HG96" s="119"/>
      <c r="HH96" s="119"/>
      <c r="HI96" s="119"/>
      <c r="HJ96" s="119"/>
      <c r="HK96" s="119"/>
      <c r="HL96" s="119"/>
      <c r="HM96" s="119"/>
      <c r="HN96" s="119"/>
      <c r="HO96" s="119"/>
      <c r="HP96" s="119"/>
      <c r="HQ96" s="119"/>
      <c r="HR96" s="119"/>
      <c r="HS96" s="119"/>
      <c r="HT96" s="119"/>
      <c r="HU96" s="119"/>
      <c r="HV96" s="119"/>
      <c r="HW96" s="119"/>
      <c r="HX96" s="119"/>
      <c r="HY96" s="119"/>
      <c r="HZ96" s="119"/>
      <c r="IA96" s="119"/>
      <c r="IB96" s="119"/>
      <c r="IC96" s="119"/>
      <c r="ID96" s="119"/>
      <c r="IE96" s="119"/>
      <c r="IF96" s="119"/>
      <c r="IG96" s="119"/>
      <c r="IH96" s="119"/>
      <c r="II96" s="119"/>
      <c r="IJ96" s="119"/>
      <c r="IK96" s="119"/>
      <c r="IL96" s="119"/>
      <c r="IM96" s="119"/>
      <c r="IN96" s="119"/>
      <c r="IO96" s="119"/>
      <c r="IP96" s="119"/>
      <c r="IQ96" s="119"/>
      <c r="IR96" s="119"/>
      <c r="IS96" s="119"/>
      <c r="IT96" s="119"/>
      <c r="IU96" s="119"/>
      <c r="IV96" s="119"/>
      <c r="IW96" s="119"/>
      <c r="IX96" s="119"/>
      <c r="IY96" s="119"/>
      <c r="IZ96" s="119"/>
      <c r="JA96" s="119"/>
      <c r="JB96" s="119"/>
      <c r="JC96" s="119"/>
      <c r="JD96" s="119"/>
      <c r="JE96" s="119"/>
      <c r="JF96" s="119"/>
      <c r="JG96" s="119"/>
      <c r="JH96" s="119"/>
      <c r="JI96" s="119"/>
      <c r="JJ96" s="119"/>
      <c r="JK96" s="119"/>
      <c r="JL96" s="119"/>
      <c r="JM96" s="119"/>
      <c r="JN96" s="119"/>
      <c r="JO96" s="119"/>
      <c r="JP96" s="119"/>
      <c r="JQ96" s="119"/>
      <c r="JR96" s="119"/>
      <c r="JS96" s="119"/>
      <c r="JT96" s="119"/>
      <c r="JU96" s="119"/>
      <c r="JV96" s="119"/>
      <c r="JW96" s="119"/>
      <c r="JX96" s="119"/>
      <c r="JY96" s="119"/>
      <c r="JZ96" s="119"/>
      <c r="KA96" s="119"/>
      <c r="KB96" s="119"/>
      <c r="KC96" s="119"/>
      <c r="KD96" s="119"/>
      <c r="KE96" s="119"/>
      <c r="KF96" s="119"/>
      <c r="KG96" s="119"/>
      <c r="KH96" s="119"/>
      <c r="KI96" s="119"/>
      <c r="KJ96" s="119"/>
      <c r="KK96" s="119"/>
      <c r="KL96" s="119"/>
      <c r="KM96" s="119"/>
      <c r="KN96" s="119"/>
      <c r="KO96" s="119"/>
      <c r="KP96" s="119"/>
      <c r="KQ96" s="119"/>
      <c r="KR96" s="119"/>
      <c r="KS96" s="119"/>
      <c r="KT96" s="119"/>
      <c r="KU96" s="119"/>
      <c r="KV96" s="119"/>
      <c r="KW96" s="119"/>
      <c r="KX96" s="119"/>
      <c r="KY96" s="119"/>
      <c r="KZ96" s="119"/>
      <c r="LA96" s="119"/>
      <c r="LB96" s="119"/>
      <c r="LC96" s="119"/>
      <c r="LD96" s="119"/>
      <c r="LE96" s="119"/>
      <c r="LF96" s="119"/>
      <c r="LG96" s="119"/>
      <c r="LH96" s="119"/>
      <c r="LI96" s="119"/>
      <c r="LJ96" s="119"/>
      <c r="LK96" s="119"/>
      <c r="LL96" s="119"/>
      <c r="LM96" s="119"/>
      <c r="LN96" s="119"/>
      <c r="LO96" s="119"/>
      <c r="LP96" s="119"/>
      <c r="LQ96" s="119"/>
      <c r="LR96" s="119"/>
      <c r="LS96" s="119"/>
      <c r="LT96" s="119"/>
      <c r="LU96" s="119"/>
      <c r="LV96" s="119"/>
      <c r="LW96" s="119"/>
      <c r="LX96" s="119"/>
      <c r="LY96" s="119"/>
      <c r="LZ96" s="119"/>
      <c r="MA96" s="119"/>
      <c r="MB96" s="119"/>
      <c r="MC96" s="119"/>
      <c r="MD96" s="119"/>
      <c r="ME96" s="119"/>
      <c r="MF96" s="119"/>
      <c r="MG96" s="119"/>
      <c r="MH96" s="119"/>
      <c r="MI96" s="119"/>
      <c r="MJ96" s="119"/>
      <c r="MK96" s="119"/>
      <c r="ML96" s="119"/>
      <c r="MM96" s="119"/>
      <c r="MN96" s="119"/>
      <c r="MO96" s="119"/>
      <c r="MP96" s="119"/>
      <c r="MQ96" s="119"/>
      <c r="MR96" s="119"/>
      <c r="MS96" s="119"/>
      <c r="MT96" s="119"/>
      <c r="MU96" s="119"/>
      <c r="MV96" s="119"/>
      <c r="MW96" s="119"/>
      <c r="MX96" s="119"/>
      <c r="MY96" s="119"/>
      <c r="MZ96" s="119"/>
      <c r="NA96" s="119"/>
      <c r="NB96" s="119"/>
      <c r="NC96" s="119"/>
      <c r="ND96" s="119"/>
      <c r="NE96" s="119"/>
      <c r="NF96" s="119"/>
      <c r="NG96" s="119"/>
      <c r="NH96" s="119"/>
      <c r="NI96" s="119"/>
      <c r="NJ96" s="119"/>
      <c r="NK96" s="119"/>
      <c r="NL96" s="119"/>
      <c r="NM96" s="119"/>
      <c r="NN96" s="119"/>
      <c r="NO96" s="119"/>
      <c r="NP96" s="119"/>
      <c r="NQ96" s="119"/>
      <c r="NR96" s="119"/>
      <c r="NS96" s="119"/>
      <c r="NT96" s="119"/>
      <c r="NU96" s="119"/>
      <c r="NV96" s="119"/>
      <c r="NW96" s="119"/>
      <c r="NX96" s="119"/>
      <c r="NY96" s="119"/>
      <c r="NZ96" s="119"/>
      <c r="OA96" s="119"/>
      <c r="OB96" s="119"/>
      <c r="OC96" s="119"/>
      <c r="OD96" s="119"/>
      <c r="OE96" s="119"/>
      <c r="OF96" s="119"/>
      <c r="OG96" s="119"/>
      <c r="OH96" s="119"/>
      <c r="OI96" s="119"/>
      <c r="OJ96" s="119"/>
      <c r="OK96" s="119"/>
      <c r="OL96" s="119"/>
      <c r="OM96" s="119"/>
      <c r="ON96" s="119"/>
      <c r="OO96" s="119"/>
      <c r="OP96" s="119"/>
      <c r="OQ96" s="119"/>
      <c r="OR96" s="119"/>
      <c r="OS96" s="119"/>
      <c r="OT96" s="119"/>
      <c r="OU96" s="119"/>
      <c r="OV96" s="119"/>
      <c r="OW96" s="119"/>
      <c r="OX96" s="119"/>
      <c r="OY96" s="119"/>
      <c r="OZ96" s="119"/>
      <c r="PA96" s="119"/>
      <c r="PB96" s="119"/>
      <c r="PC96" s="119"/>
      <c r="PD96" s="119"/>
      <c r="PE96" s="119"/>
      <c r="PF96" s="119"/>
      <c r="PG96" s="119"/>
      <c r="PH96" s="119"/>
      <c r="PI96" s="119"/>
      <c r="PJ96" s="119"/>
      <c r="PK96" s="119"/>
      <c r="PL96" s="119"/>
      <c r="PM96" s="119"/>
      <c r="PN96" s="119"/>
      <c r="PO96" s="119"/>
      <c r="PP96" s="119"/>
      <c r="PQ96" s="119"/>
      <c r="PR96" s="119"/>
      <c r="PS96" s="119"/>
      <c r="PT96" s="119"/>
      <c r="PU96" s="119"/>
      <c r="PV96" s="119"/>
      <c r="PW96" s="119"/>
      <c r="PX96" s="119"/>
      <c r="PY96" s="119"/>
      <c r="PZ96" s="119"/>
      <c r="QA96" s="119"/>
      <c r="QB96" s="119"/>
      <c r="QC96" s="119"/>
      <c r="QD96" s="119"/>
      <c r="QE96" s="119"/>
      <c r="QF96" s="119"/>
      <c r="QG96" s="119"/>
      <c r="QH96" s="119"/>
      <c r="QI96" s="119"/>
      <c r="QJ96" s="119"/>
      <c r="QK96" s="119"/>
      <c r="QL96" s="119"/>
      <c r="QM96" s="119"/>
      <c r="QN96" s="119"/>
      <c r="QO96" s="119"/>
      <c r="QP96" s="119"/>
      <c r="QQ96" s="119"/>
      <c r="QR96" s="119"/>
      <c r="QS96" s="119"/>
      <c r="QT96" s="119"/>
      <c r="QU96" s="119"/>
      <c r="QV96" s="119"/>
      <c r="QW96" s="119"/>
      <c r="QX96" s="119"/>
      <c r="QY96" s="119"/>
      <c r="QZ96" s="119"/>
      <c r="RA96" s="119"/>
      <c r="RB96" s="119"/>
      <c r="RC96" s="119"/>
      <c r="RD96" s="119"/>
      <c r="RE96" s="119"/>
      <c r="RF96" s="119"/>
      <c r="RG96" s="119"/>
      <c r="RH96" s="119"/>
      <c r="RI96" s="119"/>
      <c r="RJ96" s="119"/>
      <c r="RK96" s="119"/>
    </row>
    <row r="97" spans="1:479" ht="12.75">
      <c r="A97" s="107" t="s">
        <v>5621</v>
      </c>
      <c r="B97" s="94" t="s">
        <v>5720</v>
      </c>
      <c r="C97" s="99" t="s">
        <v>5472</v>
      </c>
      <c r="D97" s="95" t="s">
        <v>3223</v>
      </c>
      <c r="E97" s="33" t="s">
        <v>5623</v>
      </c>
      <c r="F97" s="107"/>
      <c r="G97" s="96" t="s">
        <v>5721</v>
      </c>
      <c r="H97" s="103">
        <v>4000</v>
      </c>
      <c r="I97" s="103">
        <v>2000</v>
      </c>
      <c r="J97" s="107"/>
      <c r="K97" s="107"/>
      <c r="L97" s="225">
        <v>45130</v>
      </c>
      <c r="M97" s="96" t="s">
        <v>5722</v>
      </c>
      <c r="N97" s="92" t="s">
        <v>4396</v>
      </c>
      <c r="O97" s="107" t="s">
        <v>5723</v>
      </c>
      <c r="P97" s="107"/>
      <c r="Q97" s="107"/>
      <c r="R97" s="107"/>
      <c r="S97" s="107"/>
      <c r="T97" s="107"/>
      <c r="U97" s="107"/>
      <c r="V97" s="107"/>
      <c r="W97" s="107"/>
      <c r="X97" s="107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  <c r="DO97" s="119"/>
      <c r="DP97" s="119"/>
      <c r="DQ97" s="119"/>
      <c r="DR97" s="119"/>
      <c r="DS97" s="119"/>
      <c r="DT97" s="119"/>
      <c r="DU97" s="119"/>
      <c r="DV97" s="119"/>
      <c r="DW97" s="119"/>
      <c r="DX97" s="119"/>
      <c r="DY97" s="119"/>
      <c r="DZ97" s="119"/>
      <c r="EA97" s="119"/>
      <c r="EB97" s="119"/>
      <c r="EC97" s="119"/>
      <c r="ED97" s="119"/>
      <c r="EE97" s="119"/>
      <c r="EF97" s="119"/>
      <c r="EG97" s="119"/>
      <c r="EH97" s="119"/>
      <c r="EI97" s="119"/>
      <c r="EJ97" s="119"/>
      <c r="EK97" s="119"/>
      <c r="EL97" s="119"/>
      <c r="EM97" s="119"/>
      <c r="EN97" s="119"/>
      <c r="EO97" s="119"/>
      <c r="EP97" s="119"/>
      <c r="EQ97" s="119"/>
      <c r="ER97" s="119"/>
      <c r="ES97" s="119"/>
      <c r="ET97" s="119"/>
      <c r="EU97" s="119"/>
      <c r="EV97" s="119"/>
      <c r="EW97" s="119"/>
      <c r="EX97" s="119"/>
      <c r="EY97" s="119"/>
      <c r="EZ97" s="119"/>
      <c r="FA97" s="119"/>
      <c r="FB97" s="119"/>
      <c r="FC97" s="119"/>
      <c r="FD97" s="119"/>
      <c r="FE97" s="119"/>
      <c r="FF97" s="119"/>
      <c r="FG97" s="119"/>
      <c r="FH97" s="119"/>
      <c r="FI97" s="119"/>
      <c r="FJ97" s="119"/>
      <c r="FK97" s="119"/>
      <c r="FL97" s="119"/>
      <c r="FM97" s="119"/>
      <c r="FN97" s="119"/>
      <c r="FO97" s="119"/>
      <c r="FP97" s="119"/>
      <c r="FQ97" s="119"/>
      <c r="FR97" s="119"/>
      <c r="FS97" s="119"/>
      <c r="FT97" s="119"/>
      <c r="FU97" s="119"/>
      <c r="FV97" s="119"/>
      <c r="FW97" s="119"/>
      <c r="FX97" s="119"/>
      <c r="FY97" s="119"/>
      <c r="FZ97" s="119"/>
      <c r="GA97" s="119"/>
      <c r="GB97" s="119"/>
      <c r="GC97" s="119"/>
      <c r="GD97" s="119"/>
      <c r="GE97" s="119"/>
      <c r="GF97" s="119"/>
      <c r="GG97" s="119"/>
      <c r="GH97" s="119"/>
      <c r="GI97" s="119"/>
      <c r="GJ97" s="119"/>
      <c r="GK97" s="119"/>
      <c r="GL97" s="119"/>
      <c r="GM97" s="119"/>
      <c r="GN97" s="119"/>
      <c r="GO97" s="119"/>
      <c r="GP97" s="119"/>
      <c r="GQ97" s="119"/>
      <c r="GR97" s="119"/>
      <c r="GS97" s="119"/>
      <c r="GT97" s="119"/>
      <c r="GU97" s="119"/>
      <c r="GV97" s="119"/>
      <c r="GW97" s="119"/>
      <c r="GX97" s="119"/>
      <c r="GY97" s="119"/>
      <c r="GZ97" s="119"/>
      <c r="HA97" s="119"/>
      <c r="HB97" s="119"/>
      <c r="HC97" s="119"/>
      <c r="HD97" s="119"/>
      <c r="HE97" s="119"/>
      <c r="HF97" s="119"/>
      <c r="HG97" s="119"/>
      <c r="HH97" s="119"/>
      <c r="HI97" s="119"/>
      <c r="HJ97" s="119"/>
      <c r="HK97" s="119"/>
      <c r="HL97" s="119"/>
      <c r="HM97" s="119"/>
      <c r="HN97" s="119"/>
      <c r="HO97" s="119"/>
      <c r="HP97" s="119"/>
      <c r="HQ97" s="119"/>
      <c r="HR97" s="119"/>
      <c r="HS97" s="119"/>
      <c r="HT97" s="119"/>
      <c r="HU97" s="119"/>
      <c r="HV97" s="119"/>
      <c r="HW97" s="119"/>
      <c r="HX97" s="119"/>
      <c r="HY97" s="119"/>
      <c r="HZ97" s="119"/>
      <c r="IA97" s="119"/>
      <c r="IB97" s="119"/>
      <c r="IC97" s="119"/>
      <c r="ID97" s="119"/>
      <c r="IE97" s="119"/>
      <c r="IF97" s="119"/>
      <c r="IG97" s="119"/>
      <c r="IH97" s="119"/>
      <c r="II97" s="119"/>
      <c r="IJ97" s="119"/>
      <c r="IK97" s="119"/>
      <c r="IL97" s="119"/>
      <c r="IM97" s="119"/>
      <c r="IN97" s="119"/>
      <c r="IO97" s="119"/>
      <c r="IP97" s="119"/>
      <c r="IQ97" s="119"/>
      <c r="IR97" s="119"/>
      <c r="IS97" s="119"/>
      <c r="IT97" s="119"/>
      <c r="IU97" s="119"/>
      <c r="IV97" s="119"/>
      <c r="IW97" s="119"/>
      <c r="IX97" s="119"/>
      <c r="IY97" s="119"/>
      <c r="IZ97" s="119"/>
      <c r="JA97" s="119"/>
      <c r="JB97" s="119"/>
      <c r="JC97" s="119"/>
      <c r="JD97" s="119"/>
      <c r="JE97" s="119"/>
      <c r="JF97" s="119"/>
      <c r="JG97" s="119"/>
      <c r="JH97" s="119"/>
      <c r="JI97" s="119"/>
      <c r="JJ97" s="119"/>
      <c r="JK97" s="119"/>
      <c r="JL97" s="119"/>
      <c r="JM97" s="119"/>
      <c r="JN97" s="119"/>
      <c r="JO97" s="119"/>
      <c r="JP97" s="119"/>
      <c r="JQ97" s="119"/>
      <c r="JR97" s="119"/>
      <c r="JS97" s="119"/>
      <c r="JT97" s="119"/>
      <c r="JU97" s="119"/>
      <c r="JV97" s="119"/>
      <c r="JW97" s="119"/>
      <c r="JX97" s="119"/>
      <c r="JY97" s="119"/>
      <c r="JZ97" s="119"/>
      <c r="KA97" s="119"/>
      <c r="KB97" s="119"/>
      <c r="KC97" s="119"/>
      <c r="KD97" s="119"/>
      <c r="KE97" s="119"/>
      <c r="KF97" s="119"/>
      <c r="KG97" s="119"/>
      <c r="KH97" s="119"/>
      <c r="KI97" s="119"/>
      <c r="KJ97" s="119"/>
      <c r="KK97" s="119"/>
      <c r="KL97" s="119"/>
      <c r="KM97" s="119"/>
      <c r="KN97" s="119"/>
      <c r="KO97" s="119"/>
      <c r="KP97" s="119"/>
      <c r="KQ97" s="119"/>
      <c r="KR97" s="119"/>
      <c r="KS97" s="119"/>
      <c r="KT97" s="119"/>
      <c r="KU97" s="119"/>
      <c r="KV97" s="119"/>
      <c r="KW97" s="119"/>
      <c r="KX97" s="119"/>
      <c r="KY97" s="119"/>
      <c r="KZ97" s="119"/>
      <c r="LA97" s="119"/>
      <c r="LB97" s="119"/>
      <c r="LC97" s="119"/>
      <c r="LD97" s="119"/>
      <c r="LE97" s="119"/>
      <c r="LF97" s="119"/>
      <c r="LG97" s="119"/>
      <c r="LH97" s="119"/>
      <c r="LI97" s="119"/>
      <c r="LJ97" s="119"/>
      <c r="LK97" s="119"/>
      <c r="LL97" s="119"/>
      <c r="LM97" s="119"/>
      <c r="LN97" s="119"/>
      <c r="LO97" s="119"/>
      <c r="LP97" s="119"/>
      <c r="LQ97" s="119"/>
      <c r="LR97" s="119"/>
      <c r="LS97" s="119"/>
      <c r="LT97" s="119"/>
      <c r="LU97" s="119"/>
      <c r="LV97" s="119"/>
      <c r="LW97" s="119"/>
      <c r="LX97" s="119"/>
      <c r="LY97" s="119"/>
      <c r="LZ97" s="119"/>
      <c r="MA97" s="119"/>
      <c r="MB97" s="119"/>
      <c r="MC97" s="119"/>
      <c r="MD97" s="119"/>
      <c r="ME97" s="119"/>
      <c r="MF97" s="119"/>
      <c r="MG97" s="119"/>
      <c r="MH97" s="119"/>
      <c r="MI97" s="119"/>
      <c r="MJ97" s="119"/>
      <c r="MK97" s="119"/>
      <c r="ML97" s="119"/>
      <c r="MM97" s="119"/>
      <c r="MN97" s="119"/>
      <c r="MO97" s="119"/>
      <c r="MP97" s="119"/>
      <c r="MQ97" s="119"/>
      <c r="MR97" s="119"/>
      <c r="MS97" s="119"/>
      <c r="MT97" s="119"/>
      <c r="MU97" s="119"/>
      <c r="MV97" s="119"/>
      <c r="MW97" s="119"/>
      <c r="MX97" s="119"/>
      <c r="MY97" s="119"/>
      <c r="MZ97" s="119"/>
      <c r="NA97" s="119"/>
      <c r="NB97" s="119"/>
      <c r="NC97" s="119"/>
      <c r="ND97" s="119"/>
      <c r="NE97" s="119"/>
      <c r="NF97" s="119"/>
      <c r="NG97" s="119"/>
      <c r="NH97" s="119"/>
      <c r="NI97" s="119"/>
      <c r="NJ97" s="119"/>
      <c r="NK97" s="119"/>
      <c r="NL97" s="119"/>
      <c r="NM97" s="119"/>
      <c r="NN97" s="119"/>
      <c r="NO97" s="119"/>
      <c r="NP97" s="119"/>
      <c r="NQ97" s="119"/>
      <c r="NR97" s="119"/>
      <c r="NS97" s="119"/>
      <c r="NT97" s="119"/>
      <c r="NU97" s="119"/>
      <c r="NV97" s="119"/>
      <c r="NW97" s="119"/>
      <c r="NX97" s="119"/>
      <c r="NY97" s="119"/>
      <c r="NZ97" s="119"/>
      <c r="OA97" s="119"/>
      <c r="OB97" s="119"/>
      <c r="OC97" s="119"/>
      <c r="OD97" s="119"/>
      <c r="OE97" s="119"/>
      <c r="OF97" s="119"/>
      <c r="OG97" s="119"/>
      <c r="OH97" s="119"/>
      <c r="OI97" s="119"/>
      <c r="OJ97" s="119"/>
      <c r="OK97" s="119"/>
      <c r="OL97" s="119"/>
      <c r="OM97" s="119"/>
      <c r="ON97" s="119"/>
      <c r="OO97" s="119"/>
      <c r="OP97" s="119"/>
      <c r="OQ97" s="119"/>
      <c r="OR97" s="119"/>
      <c r="OS97" s="119"/>
      <c r="OT97" s="119"/>
      <c r="OU97" s="119"/>
      <c r="OV97" s="119"/>
      <c r="OW97" s="119"/>
      <c r="OX97" s="119"/>
      <c r="OY97" s="119"/>
      <c r="OZ97" s="119"/>
      <c r="PA97" s="119"/>
      <c r="PB97" s="119"/>
      <c r="PC97" s="119"/>
      <c r="PD97" s="119"/>
      <c r="PE97" s="119"/>
      <c r="PF97" s="119"/>
      <c r="PG97" s="119"/>
      <c r="PH97" s="119"/>
      <c r="PI97" s="119"/>
      <c r="PJ97" s="119"/>
      <c r="PK97" s="119"/>
      <c r="PL97" s="119"/>
      <c r="PM97" s="119"/>
      <c r="PN97" s="119"/>
      <c r="PO97" s="119"/>
      <c r="PP97" s="119"/>
      <c r="PQ97" s="119"/>
      <c r="PR97" s="119"/>
      <c r="PS97" s="119"/>
      <c r="PT97" s="119"/>
      <c r="PU97" s="119"/>
      <c r="PV97" s="119"/>
      <c r="PW97" s="119"/>
      <c r="PX97" s="119"/>
      <c r="PY97" s="119"/>
      <c r="PZ97" s="119"/>
      <c r="QA97" s="119"/>
      <c r="QB97" s="119"/>
      <c r="QC97" s="119"/>
      <c r="QD97" s="119"/>
      <c r="QE97" s="119"/>
      <c r="QF97" s="119"/>
      <c r="QG97" s="119"/>
      <c r="QH97" s="119"/>
      <c r="QI97" s="119"/>
      <c r="QJ97" s="119"/>
      <c r="QK97" s="119"/>
      <c r="QL97" s="119"/>
      <c r="QM97" s="119"/>
      <c r="QN97" s="119"/>
      <c r="QO97" s="119"/>
      <c r="QP97" s="119"/>
      <c r="QQ97" s="119"/>
      <c r="QR97" s="119"/>
      <c r="QS97" s="119"/>
      <c r="QT97" s="119"/>
      <c r="QU97" s="119"/>
      <c r="QV97" s="119"/>
      <c r="QW97" s="119"/>
      <c r="QX97" s="119"/>
      <c r="QY97" s="119"/>
      <c r="QZ97" s="119"/>
      <c r="RA97" s="119"/>
      <c r="RB97" s="119"/>
      <c r="RC97" s="119"/>
      <c r="RD97" s="119"/>
      <c r="RE97" s="119"/>
      <c r="RF97" s="119"/>
      <c r="RG97" s="119"/>
      <c r="RH97" s="119"/>
      <c r="RI97" s="119"/>
      <c r="RJ97" s="119"/>
      <c r="RK97" s="119"/>
    </row>
    <row r="98" spans="1:479" ht="12.75">
      <c r="A98" s="107" t="s">
        <v>5621</v>
      </c>
      <c r="B98" s="94" t="s">
        <v>5724</v>
      </c>
      <c r="C98" s="99" t="s">
        <v>5371</v>
      </c>
      <c r="D98" s="95" t="s">
        <v>3223</v>
      </c>
      <c r="E98" s="33" t="s">
        <v>5623</v>
      </c>
      <c r="F98" s="107"/>
      <c r="G98" s="96" t="s">
        <v>5725</v>
      </c>
      <c r="H98" s="103">
        <v>4500</v>
      </c>
      <c r="I98" s="103">
        <v>2500</v>
      </c>
      <c r="J98" s="107"/>
      <c r="K98" s="107"/>
      <c r="L98" s="225">
        <v>45130</v>
      </c>
      <c r="M98" s="96" t="s">
        <v>5726</v>
      </c>
      <c r="N98" s="92" t="s">
        <v>4396</v>
      </c>
      <c r="O98" s="107" t="s">
        <v>5727</v>
      </c>
      <c r="P98" s="107"/>
      <c r="Q98" s="107"/>
      <c r="R98" s="107"/>
      <c r="S98" s="107"/>
      <c r="T98" s="107"/>
      <c r="U98" s="107"/>
      <c r="V98" s="107"/>
      <c r="W98" s="107"/>
      <c r="X98" s="107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  <c r="DO98" s="119"/>
      <c r="DP98" s="119"/>
      <c r="DQ98" s="119"/>
      <c r="DR98" s="119"/>
      <c r="DS98" s="119"/>
      <c r="DT98" s="119"/>
      <c r="DU98" s="119"/>
      <c r="DV98" s="119"/>
      <c r="DW98" s="119"/>
      <c r="DX98" s="119"/>
      <c r="DY98" s="119"/>
      <c r="DZ98" s="119"/>
      <c r="EA98" s="119"/>
      <c r="EB98" s="119"/>
      <c r="EC98" s="119"/>
      <c r="ED98" s="119"/>
      <c r="EE98" s="119"/>
      <c r="EF98" s="119"/>
      <c r="EG98" s="119"/>
      <c r="EH98" s="119"/>
      <c r="EI98" s="119"/>
      <c r="EJ98" s="119"/>
      <c r="EK98" s="119"/>
      <c r="EL98" s="119"/>
      <c r="EM98" s="119"/>
      <c r="EN98" s="119"/>
      <c r="EO98" s="119"/>
      <c r="EP98" s="119"/>
      <c r="EQ98" s="119"/>
      <c r="ER98" s="119"/>
      <c r="ES98" s="119"/>
      <c r="ET98" s="119"/>
      <c r="EU98" s="119"/>
      <c r="EV98" s="119"/>
      <c r="EW98" s="119"/>
      <c r="EX98" s="119"/>
      <c r="EY98" s="119"/>
      <c r="EZ98" s="119"/>
      <c r="FA98" s="119"/>
      <c r="FB98" s="119"/>
      <c r="FC98" s="119"/>
      <c r="FD98" s="119"/>
      <c r="FE98" s="119"/>
      <c r="FF98" s="119"/>
      <c r="FG98" s="119"/>
      <c r="FH98" s="119"/>
      <c r="FI98" s="119"/>
      <c r="FJ98" s="119"/>
      <c r="FK98" s="119"/>
      <c r="FL98" s="119"/>
      <c r="FM98" s="119"/>
      <c r="FN98" s="119"/>
      <c r="FO98" s="119"/>
      <c r="FP98" s="119"/>
      <c r="FQ98" s="119"/>
      <c r="FR98" s="119"/>
      <c r="FS98" s="119"/>
      <c r="FT98" s="119"/>
      <c r="FU98" s="119"/>
      <c r="FV98" s="119"/>
      <c r="FW98" s="119"/>
      <c r="FX98" s="119"/>
      <c r="FY98" s="119"/>
      <c r="FZ98" s="119"/>
      <c r="GA98" s="119"/>
      <c r="GB98" s="119"/>
      <c r="GC98" s="119"/>
      <c r="GD98" s="119"/>
      <c r="GE98" s="119"/>
      <c r="GF98" s="119"/>
      <c r="GG98" s="119"/>
      <c r="GH98" s="119"/>
      <c r="GI98" s="119"/>
      <c r="GJ98" s="119"/>
      <c r="GK98" s="119"/>
      <c r="GL98" s="119"/>
      <c r="GM98" s="119"/>
      <c r="GN98" s="119"/>
      <c r="GO98" s="119"/>
      <c r="GP98" s="119"/>
      <c r="GQ98" s="119"/>
      <c r="GR98" s="119"/>
      <c r="GS98" s="119"/>
      <c r="GT98" s="119"/>
      <c r="GU98" s="119"/>
      <c r="GV98" s="119"/>
      <c r="GW98" s="119"/>
      <c r="GX98" s="119"/>
      <c r="GY98" s="119"/>
      <c r="GZ98" s="119"/>
      <c r="HA98" s="119"/>
      <c r="HB98" s="119"/>
      <c r="HC98" s="119"/>
      <c r="HD98" s="119"/>
      <c r="HE98" s="119"/>
      <c r="HF98" s="119"/>
      <c r="HG98" s="119"/>
      <c r="HH98" s="119"/>
      <c r="HI98" s="119"/>
      <c r="HJ98" s="119"/>
      <c r="HK98" s="119"/>
      <c r="HL98" s="119"/>
      <c r="HM98" s="119"/>
      <c r="HN98" s="119"/>
      <c r="HO98" s="119"/>
      <c r="HP98" s="119"/>
      <c r="HQ98" s="119"/>
      <c r="HR98" s="119"/>
      <c r="HS98" s="119"/>
      <c r="HT98" s="119"/>
      <c r="HU98" s="119"/>
      <c r="HV98" s="119"/>
      <c r="HW98" s="119"/>
      <c r="HX98" s="119"/>
      <c r="HY98" s="119"/>
      <c r="HZ98" s="119"/>
      <c r="IA98" s="119"/>
      <c r="IB98" s="119"/>
      <c r="IC98" s="119"/>
      <c r="ID98" s="119"/>
      <c r="IE98" s="119"/>
      <c r="IF98" s="119"/>
      <c r="IG98" s="119"/>
      <c r="IH98" s="119"/>
      <c r="II98" s="119"/>
      <c r="IJ98" s="119"/>
      <c r="IK98" s="119"/>
      <c r="IL98" s="119"/>
      <c r="IM98" s="119"/>
      <c r="IN98" s="119"/>
      <c r="IO98" s="119"/>
      <c r="IP98" s="119"/>
      <c r="IQ98" s="119"/>
      <c r="IR98" s="119"/>
      <c r="IS98" s="119"/>
      <c r="IT98" s="119"/>
      <c r="IU98" s="119"/>
      <c r="IV98" s="119"/>
      <c r="IW98" s="119"/>
      <c r="IX98" s="119"/>
      <c r="IY98" s="119"/>
      <c r="IZ98" s="119"/>
      <c r="JA98" s="119"/>
      <c r="JB98" s="119"/>
      <c r="JC98" s="119"/>
      <c r="JD98" s="119"/>
      <c r="JE98" s="119"/>
      <c r="JF98" s="119"/>
      <c r="JG98" s="119"/>
      <c r="JH98" s="119"/>
      <c r="JI98" s="119"/>
      <c r="JJ98" s="119"/>
      <c r="JK98" s="119"/>
      <c r="JL98" s="119"/>
      <c r="JM98" s="119"/>
      <c r="JN98" s="119"/>
      <c r="JO98" s="119"/>
      <c r="JP98" s="119"/>
      <c r="JQ98" s="119"/>
      <c r="JR98" s="119"/>
      <c r="JS98" s="119"/>
      <c r="JT98" s="119"/>
      <c r="JU98" s="119"/>
      <c r="JV98" s="119"/>
      <c r="JW98" s="119"/>
      <c r="JX98" s="119"/>
      <c r="JY98" s="119"/>
      <c r="JZ98" s="119"/>
      <c r="KA98" s="119"/>
      <c r="KB98" s="119"/>
      <c r="KC98" s="119"/>
      <c r="KD98" s="119"/>
      <c r="KE98" s="119"/>
      <c r="KF98" s="119"/>
      <c r="KG98" s="119"/>
      <c r="KH98" s="119"/>
      <c r="KI98" s="119"/>
      <c r="KJ98" s="119"/>
      <c r="KK98" s="119"/>
      <c r="KL98" s="119"/>
      <c r="KM98" s="119"/>
      <c r="KN98" s="119"/>
      <c r="KO98" s="119"/>
      <c r="KP98" s="119"/>
      <c r="KQ98" s="119"/>
      <c r="KR98" s="119"/>
      <c r="KS98" s="119"/>
      <c r="KT98" s="119"/>
      <c r="KU98" s="119"/>
      <c r="KV98" s="119"/>
      <c r="KW98" s="119"/>
      <c r="KX98" s="119"/>
      <c r="KY98" s="119"/>
      <c r="KZ98" s="119"/>
      <c r="LA98" s="119"/>
      <c r="LB98" s="119"/>
      <c r="LC98" s="119"/>
      <c r="LD98" s="119"/>
      <c r="LE98" s="119"/>
      <c r="LF98" s="119"/>
      <c r="LG98" s="119"/>
      <c r="LH98" s="119"/>
      <c r="LI98" s="119"/>
      <c r="LJ98" s="119"/>
      <c r="LK98" s="119"/>
      <c r="LL98" s="119"/>
      <c r="LM98" s="119"/>
      <c r="LN98" s="119"/>
      <c r="LO98" s="119"/>
      <c r="LP98" s="119"/>
      <c r="LQ98" s="119"/>
      <c r="LR98" s="119"/>
      <c r="LS98" s="119"/>
      <c r="LT98" s="119"/>
      <c r="LU98" s="119"/>
      <c r="LV98" s="119"/>
      <c r="LW98" s="119"/>
      <c r="LX98" s="119"/>
      <c r="LY98" s="119"/>
      <c r="LZ98" s="119"/>
      <c r="MA98" s="119"/>
      <c r="MB98" s="119"/>
      <c r="MC98" s="119"/>
      <c r="MD98" s="119"/>
      <c r="ME98" s="119"/>
      <c r="MF98" s="119"/>
      <c r="MG98" s="119"/>
      <c r="MH98" s="119"/>
      <c r="MI98" s="119"/>
      <c r="MJ98" s="119"/>
      <c r="MK98" s="119"/>
      <c r="ML98" s="119"/>
      <c r="MM98" s="119"/>
      <c r="MN98" s="119"/>
      <c r="MO98" s="119"/>
      <c r="MP98" s="119"/>
      <c r="MQ98" s="119"/>
      <c r="MR98" s="119"/>
      <c r="MS98" s="119"/>
      <c r="MT98" s="119"/>
      <c r="MU98" s="119"/>
      <c r="MV98" s="119"/>
      <c r="MW98" s="119"/>
      <c r="MX98" s="119"/>
      <c r="MY98" s="119"/>
      <c r="MZ98" s="119"/>
      <c r="NA98" s="119"/>
      <c r="NB98" s="119"/>
      <c r="NC98" s="119"/>
      <c r="ND98" s="119"/>
      <c r="NE98" s="119"/>
      <c r="NF98" s="119"/>
      <c r="NG98" s="119"/>
      <c r="NH98" s="119"/>
      <c r="NI98" s="119"/>
      <c r="NJ98" s="119"/>
      <c r="NK98" s="119"/>
      <c r="NL98" s="119"/>
      <c r="NM98" s="119"/>
      <c r="NN98" s="119"/>
      <c r="NO98" s="119"/>
      <c r="NP98" s="119"/>
      <c r="NQ98" s="119"/>
      <c r="NR98" s="119"/>
      <c r="NS98" s="119"/>
      <c r="NT98" s="119"/>
      <c r="NU98" s="119"/>
      <c r="NV98" s="119"/>
      <c r="NW98" s="119"/>
      <c r="NX98" s="119"/>
      <c r="NY98" s="119"/>
      <c r="NZ98" s="119"/>
      <c r="OA98" s="119"/>
      <c r="OB98" s="119"/>
      <c r="OC98" s="119"/>
      <c r="OD98" s="119"/>
      <c r="OE98" s="119"/>
      <c r="OF98" s="119"/>
      <c r="OG98" s="119"/>
      <c r="OH98" s="119"/>
      <c r="OI98" s="119"/>
      <c r="OJ98" s="119"/>
      <c r="OK98" s="119"/>
      <c r="OL98" s="119"/>
      <c r="OM98" s="119"/>
      <c r="ON98" s="119"/>
      <c r="OO98" s="119"/>
      <c r="OP98" s="119"/>
      <c r="OQ98" s="119"/>
      <c r="OR98" s="119"/>
      <c r="OS98" s="119"/>
      <c r="OT98" s="119"/>
      <c r="OU98" s="119"/>
      <c r="OV98" s="119"/>
      <c r="OW98" s="119"/>
      <c r="OX98" s="119"/>
      <c r="OY98" s="119"/>
      <c r="OZ98" s="119"/>
      <c r="PA98" s="119"/>
      <c r="PB98" s="119"/>
      <c r="PC98" s="119"/>
      <c r="PD98" s="119"/>
      <c r="PE98" s="119"/>
      <c r="PF98" s="119"/>
      <c r="PG98" s="119"/>
      <c r="PH98" s="119"/>
      <c r="PI98" s="119"/>
      <c r="PJ98" s="119"/>
      <c r="PK98" s="119"/>
      <c r="PL98" s="119"/>
      <c r="PM98" s="119"/>
      <c r="PN98" s="119"/>
      <c r="PO98" s="119"/>
      <c r="PP98" s="119"/>
      <c r="PQ98" s="119"/>
      <c r="PR98" s="119"/>
      <c r="PS98" s="119"/>
      <c r="PT98" s="119"/>
      <c r="PU98" s="119"/>
      <c r="PV98" s="119"/>
      <c r="PW98" s="119"/>
      <c r="PX98" s="119"/>
      <c r="PY98" s="119"/>
      <c r="PZ98" s="119"/>
      <c r="QA98" s="119"/>
      <c r="QB98" s="119"/>
      <c r="QC98" s="119"/>
      <c r="QD98" s="119"/>
      <c r="QE98" s="119"/>
      <c r="QF98" s="119"/>
      <c r="QG98" s="119"/>
      <c r="QH98" s="119"/>
      <c r="QI98" s="119"/>
      <c r="QJ98" s="119"/>
      <c r="QK98" s="119"/>
      <c r="QL98" s="119"/>
      <c r="QM98" s="119"/>
      <c r="QN98" s="119"/>
      <c r="QO98" s="119"/>
      <c r="QP98" s="119"/>
      <c r="QQ98" s="119"/>
      <c r="QR98" s="119"/>
      <c r="QS98" s="119"/>
      <c r="QT98" s="119"/>
      <c r="QU98" s="119"/>
      <c r="QV98" s="119"/>
      <c r="QW98" s="119"/>
      <c r="QX98" s="119"/>
      <c r="QY98" s="119"/>
      <c r="QZ98" s="119"/>
      <c r="RA98" s="119"/>
      <c r="RB98" s="119"/>
      <c r="RC98" s="119"/>
      <c r="RD98" s="119"/>
      <c r="RE98" s="119"/>
      <c r="RF98" s="119"/>
      <c r="RG98" s="119"/>
      <c r="RH98" s="119"/>
      <c r="RI98" s="119"/>
      <c r="RJ98" s="119"/>
      <c r="RK98" s="119"/>
    </row>
    <row r="99" spans="1:479" ht="12.75">
      <c r="A99" s="107" t="s">
        <v>5621</v>
      </c>
      <c r="B99" s="94" t="s">
        <v>5728</v>
      </c>
      <c r="C99" s="99" t="s">
        <v>5371</v>
      </c>
      <c r="D99" s="95" t="s">
        <v>3223</v>
      </c>
      <c r="E99" s="33" t="s">
        <v>5623</v>
      </c>
      <c r="F99" s="107"/>
      <c r="G99" s="96" t="s">
        <v>5729</v>
      </c>
      <c r="H99" s="103">
        <v>4000</v>
      </c>
      <c r="I99" s="103">
        <v>1700</v>
      </c>
      <c r="J99" s="107"/>
      <c r="K99" s="107"/>
      <c r="L99" s="225">
        <v>45135</v>
      </c>
      <c r="M99" s="96" t="s">
        <v>5730</v>
      </c>
      <c r="N99" s="92" t="s">
        <v>4396</v>
      </c>
      <c r="O99" s="107" t="s">
        <v>5731</v>
      </c>
      <c r="P99" s="107"/>
      <c r="Q99" s="107"/>
      <c r="R99" s="107"/>
      <c r="S99" s="107"/>
      <c r="T99" s="107"/>
      <c r="U99" s="107"/>
      <c r="V99" s="107"/>
      <c r="W99" s="107"/>
      <c r="X99" s="107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  <c r="DO99" s="119"/>
      <c r="DP99" s="119"/>
      <c r="DQ99" s="119"/>
      <c r="DR99" s="119"/>
      <c r="DS99" s="119"/>
      <c r="DT99" s="119"/>
      <c r="DU99" s="119"/>
      <c r="DV99" s="119"/>
      <c r="DW99" s="119"/>
      <c r="DX99" s="119"/>
      <c r="DY99" s="119"/>
      <c r="DZ99" s="119"/>
      <c r="EA99" s="119"/>
      <c r="EB99" s="119"/>
      <c r="EC99" s="119"/>
      <c r="ED99" s="119"/>
      <c r="EE99" s="119"/>
      <c r="EF99" s="119"/>
      <c r="EG99" s="119"/>
      <c r="EH99" s="119"/>
      <c r="EI99" s="119"/>
      <c r="EJ99" s="119"/>
      <c r="EK99" s="119"/>
      <c r="EL99" s="119"/>
      <c r="EM99" s="119"/>
      <c r="EN99" s="119"/>
      <c r="EO99" s="119"/>
      <c r="EP99" s="119"/>
      <c r="EQ99" s="119"/>
      <c r="ER99" s="119"/>
      <c r="ES99" s="119"/>
      <c r="ET99" s="119"/>
      <c r="EU99" s="119"/>
      <c r="EV99" s="119"/>
      <c r="EW99" s="119"/>
      <c r="EX99" s="119"/>
      <c r="EY99" s="119"/>
      <c r="EZ99" s="119"/>
      <c r="FA99" s="119"/>
      <c r="FB99" s="119"/>
      <c r="FC99" s="119"/>
      <c r="FD99" s="119"/>
      <c r="FE99" s="119"/>
      <c r="FF99" s="119"/>
      <c r="FG99" s="119"/>
      <c r="FH99" s="119"/>
      <c r="FI99" s="119"/>
      <c r="FJ99" s="119"/>
      <c r="FK99" s="119"/>
      <c r="FL99" s="119"/>
      <c r="FM99" s="119"/>
      <c r="FN99" s="119"/>
      <c r="FO99" s="119"/>
      <c r="FP99" s="119"/>
      <c r="FQ99" s="119"/>
      <c r="FR99" s="119"/>
      <c r="FS99" s="119"/>
      <c r="FT99" s="119"/>
      <c r="FU99" s="119"/>
      <c r="FV99" s="119"/>
      <c r="FW99" s="119"/>
      <c r="FX99" s="119"/>
      <c r="FY99" s="119"/>
      <c r="FZ99" s="119"/>
      <c r="GA99" s="119"/>
      <c r="GB99" s="119"/>
      <c r="GC99" s="119"/>
      <c r="GD99" s="119"/>
      <c r="GE99" s="119"/>
      <c r="GF99" s="119"/>
      <c r="GG99" s="119"/>
      <c r="GH99" s="119"/>
      <c r="GI99" s="119"/>
      <c r="GJ99" s="119"/>
      <c r="GK99" s="119"/>
      <c r="GL99" s="119"/>
      <c r="GM99" s="119"/>
      <c r="GN99" s="119"/>
      <c r="GO99" s="119"/>
      <c r="GP99" s="119"/>
      <c r="GQ99" s="119"/>
      <c r="GR99" s="119"/>
      <c r="GS99" s="119"/>
      <c r="GT99" s="119"/>
      <c r="GU99" s="119"/>
      <c r="GV99" s="119"/>
      <c r="GW99" s="119"/>
      <c r="GX99" s="119"/>
      <c r="GY99" s="119"/>
      <c r="GZ99" s="119"/>
      <c r="HA99" s="119"/>
      <c r="HB99" s="119"/>
      <c r="HC99" s="119"/>
      <c r="HD99" s="119"/>
      <c r="HE99" s="119"/>
      <c r="HF99" s="119"/>
      <c r="HG99" s="119"/>
      <c r="HH99" s="119"/>
      <c r="HI99" s="119"/>
      <c r="HJ99" s="119"/>
      <c r="HK99" s="119"/>
      <c r="HL99" s="119"/>
      <c r="HM99" s="119"/>
      <c r="HN99" s="119"/>
      <c r="HO99" s="119"/>
      <c r="HP99" s="119"/>
      <c r="HQ99" s="119"/>
      <c r="HR99" s="119"/>
      <c r="HS99" s="119"/>
      <c r="HT99" s="119"/>
      <c r="HU99" s="119"/>
      <c r="HV99" s="119"/>
      <c r="HW99" s="119"/>
      <c r="HX99" s="119"/>
      <c r="HY99" s="119"/>
      <c r="HZ99" s="119"/>
      <c r="IA99" s="119"/>
      <c r="IB99" s="119"/>
      <c r="IC99" s="119"/>
      <c r="ID99" s="119"/>
      <c r="IE99" s="119"/>
      <c r="IF99" s="119"/>
      <c r="IG99" s="119"/>
      <c r="IH99" s="119"/>
      <c r="II99" s="119"/>
      <c r="IJ99" s="119"/>
      <c r="IK99" s="119"/>
      <c r="IL99" s="119"/>
      <c r="IM99" s="119"/>
      <c r="IN99" s="119"/>
      <c r="IO99" s="119"/>
      <c r="IP99" s="119"/>
      <c r="IQ99" s="119"/>
      <c r="IR99" s="119"/>
      <c r="IS99" s="119"/>
      <c r="IT99" s="119"/>
      <c r="IU99" s="119"/>
      <c r="IV99" s="119"/>
      <c r="IW99" s="119"/>
      <c r="IX99" s="119"/>
      <c r="IY99" s="119"/>
      <c r="IZ99" s="119"/>
      <c r="JA99" s="119"/>
      <c r="JB99" s="119"/>
      <c r="JC99" s="119"/>
      <c r="JD99" s="119"/>
      <c r="JE99" s="119"/>
      <c r="JF99" s="119"/>
      <c r="JG99" s="119"/>
      <c r="JH99" s="119"/>
      <c r="JI99" s="119"/>
      <c r="JJ99" s="119"/>
      <c r="JK99" s="119"/>
      <c r="JL99" s="119"/>
      <c r="JM99" s="119"/>
      <c r="JN99" s="119"/>
      <c r="JO99" s="119"/>
      <c r="JP99" s="119"/>
      <c r="JQ99" s="119"/>
      <c r="JR99" s="119"/>
      <c r="JS99" s="119"/>
      <c r="JT99" s="119"/>
      <c r="JU99" s="119"/>
      <c r="JV99" s="119"/>
      <c r="JW99" s="119"/>
      <c r="JX99" s="119"/>
      <c r="JY99" s="119"/>
      <c r="JZ99" s="119"/>
      <c r="KA99" s="119"/>
      <c r="KB99" s="119"/>
      <c r="KC99" s="119"/>
      <c r="KD99" s="119"/>
      <c r="KE99" s="119"/>
      <c r="KF99" s="119"/>
      <c r="KG99" s="119"/>
      <c r="KH99" s="119"/>
      <c r="KI99" s="119"/>
      <c r="KJ99" s="119"/>
      <c r="KK99" s="119"/>
      <c r="KL99" s="119"/>
      <c r="KM99" s="119"/>
      <c r="KN99" s="119"/>
      <c r="KO99" s="119"/>
      <c r="KP99" s="119"/>
      <c r="KQ99" s="119"/>
      <c r="KR99" s="119"/>
      <c r="KS99" s="119"/>
      <c r="KT99" s="119"/>
      <c r="KU99" s="119"/>
      <c r="KV99" s="119"/>
      <c r="KW99" s="119"/>
      <c r="KX99" s="119"/>
      <c r="KY99" s="119"/>
      <c r="KZ99" s="119"/>
      <c r="LA99" s="119"/>
      <c r="LB99" s="119"/>
      <c r="LC99" s="119"/>
      <c r="LD99" s="119"/>
      <c r="LE99" s="119"/>
      <c r="LF99" s="119"/>
      <c r="LG99" s="119"/>
      <c r="LH99" s="119"/>
      <c r="LI99" s="119"/>
      <c r="LJ99" s="119"/>
      <c r="LK99" s="119"/>
      <c r="LL99" s="119"/>
      <c r="LM99" s="119"/>
      <c r="LN99" s="119"/>
      <c r="LO99" s="119"/>
      <c r="LP99" s="119"/>
      <c r="LQ99" s="119"/>
      <c r="LR99" s="119"/>
      <c r="LS99" s="119"/>
      <c r="LT99" s="119"/>
      <c r="LU99" s="119"/>
      <c r="LV99" s="119"/>
      <c r="LW99" s="119"/>
      <c r="LX99" s="119"/>
      <c r="LY99" s="119"/>
      <c r="LZ99" s="119"/>
      <c r="MA99" s="119"/>
      <c r="MB99" s="119"/>
      <c r="MC99" s="119"/>
      <c r="MD99" s="119"/>
      <c r="ME99" s="119"/>
      <c r="MF99" s="119"/>
      <c r="MG99" s="119"/>
      <c r="MH99" s="119"/>
      <c r="MI99" s="119"/>
      <c r="MJ99" s="119"/>
      <c r="MK99" s="119"/>
      <c r="ML99" s="119"/>
      <c r="MM99" s="119"/>
      <c r="MN99" s="119"/>
      <c r="MO99" s="119"/>
      <c r="MP99" s="119"/>
      <c r="MQ99" s="119"/>
      <c r="MR99" s="119"/>
      <c r="MS99" s="119"/>
      <c r="MT99" s="119"/>
      <c r="MU99" s="119"/>
      <c r="MV99" s="119"/>
      <c r="MW99" s="119"/>
      <c r="MX99" s="119"/>
      <c r="MY99" s="119"/>
      <c r="MZ99" s="119"/>
      <c r="NA99" s="119"/>
      <c r="NB99" s="119"/>
      <c r="NC99" s="119"/>
      <c r="ND99" s="119"/>
      <c r="NE99" s="119"/>
      <c r="NF99" s="119"/>
      <c r="NG99" s="119"/>
      <c r="NH99" s="119"/>
      <c r="NI99" s="119"/>
      <c r="NJ99" s="119"/>
      <c r="NK99" s="119"/>
      <c r="NL99" s="119"/>
      <c r="NM99" s="119"/>
      <c r="NN99" s="119"/>
      <c r="NO99" s="119"/>
      <c r="NP99" s="119"/>
      <c r="NQ99" s="119"/>
      <c r="NR99" s="119"/>
      <c r="NS99" s="119"/>
      <c r="NT99" s="119"/>
      <c r="NU99" s="119"/>
      <c r="NV99" s="119"/>
      <c r="NW99" s="119"/>
      <c r="NX99" s="119"/>
      <c r="NY99" s="119"/>
      <c r="NZ99" s="119"/>
      <c r="OA99" s="119"/>
      <c r="OB99" s="119"/>
      <c r="OC99" s="119"/>
      <c r="OD99" s="119"/>
      <c r="OE99" s="119"/>
      <c r="OF99" s="119"/>
      <c r="OG99" s="119"/>
      <c r="OH99" s="119"/>
      <c r="OI99" s="119"/>
      <c r="OJ99" s="119"/>
      <c r="OK99" s="119"/>
      <c r="OL99" s="119"/>
      <c r="OM99" s="119"/>
      <c r="ON99" s="119"/>
      <c r="OO99" s="119"/>
      <c r="OP99" s="119"/>
      <c r="OQ99" s="119"/>
      <c r="OR99" s="119"/>
      <c r="OS99" s="119"/>
      <c r="OT99" s="119"/>
      <c r="OU99" s="119"/>
      <c r="OV99" s="119"/>
      <c r="OW99" s="119"/>
      <c r="OX99" s="119"/>
      <c r="OY99" s="119"/>
      <c r="OZ99" s="119"/>
      <c r="PA99" s="119"/>
      <c r="PB99" s="119"/>
      <c r="PC99" s="119"/>
      <c r="PD99" s="119"/>
      <c r="PE99" s="119"/>
      <c r="PF99" s="119"/>
      <c r="PG99" s="119"/>
      <c r="PH99" s="119"/>
      <c r="PI99" s="119"/>
      <c r="PJ99" s="119"/>
      <c r="PK99" s="119"/>
      <c r="PL99" s="119"/>
      <c r="PM99" s="119"/>
      <c r="PN99" s="119"/>
      <c r="PO99" s="119"/>
      <c r="PP99" s="119"/>
      <c r="PQ99" s="119"/>
      <c r="PR99" s="119"/>
      <c r="PS99" s="119"/>
      <c r="PT99" s="119"/>
      <c r="PU99" s="119"/>
      <c r="PV99" s="119"/>
      <c r="PW99" s="119"/>
      <c r="PX99" s="119"/>
      <c r="PY99" s="119"/>
      <c r="PZ99" s="119"/>
      <c r="QA99" s="119"/>
      <c r="QB99" s="119"/>
      <c r="QC99" s="119"/>
      <c r="QD99" s="119"/>
      <c r="QE99" s="119"/>
      <c r="QF99" s="119"/>
      <c r="QG99" s="119"/>
      <c r="QH99" s="119"/>
      <c r="QI99" s="119"/>
      <c r="QJ99" s="119"/>
      <c r="QK99" s="119"/>
      <c r="QL99" s="119"/>
      <c r="QM99" s="119"/>
      <c r="QN99" s="119"/>
      <c r="QO99" s="119"/>
      <c r="QP99" s="119"/>
      <c r="QQ99" s="119"/>
      <c r="QR99" s="119"/>
      <c r="QS99" s="119"/>
      <c r="QT99" s="119"/>
      <c r="QU99" s="119"/>
      <c r="QV99" s="119"/>
      <c r="QW99" s="119"/>
      <c r="QX99" s="119"/>
      <c r="QY99" s="119"/>
      <c r="QZ99" s="119"/>
      <c r="RA99" s="119"/>
      <c r="RB99" s="119"/>
      <c r="RC99" s="119"/>
      <c r="RD99" s="119"/>
      <c r="RE99" s="119"/>
      <c r="RF99" s="119"/>
      <c r="RG99" s="119"/>
      <c r="RH99" s="119"/>
      <c r="RI99" s="119"/>
      <c r="RJ99" s="119"/>
      <c r="RK99" s="119"/>
    </row>
    <row r="100" spans="1:479" ht="12.75">
      <c r="A100" s="107" t="s">
        <v>5621</v>
      </c>
      <c r="B100" s="94" t="s">
        <v>5732</v>
      </c>
      <c r="C100" s="99" t="s">
        <v>5371</v>
      </c>
      <c r="D100" s="95" t="s">
        <v>3223</v>
      </c>
      <c r="E100" s="33" t="s">
        <v>5623</v>
      </c>
      <c r="F100" s="107"/>
      <c r="G100" s="96" t="s">
        <v>5733</v>
      </c>
      <c r="H100" s="103">
        <v>5000</v>
      </c>
      <c r="I100" s="103">
        <v>2500</v>
      </c>
      <c r="J100" s="107"/>
      <c r="K100" s="107"/>
      <c r="L100" s="225">
        <v>45135</v>
      </c>
      <c r="M100" s="96" t="s">
        <v>5734</v>
      </c>
      <c r="N100" s="92" t="s">
        <v>4396</v>
      </c>
      <c r="O100" s="107" t="s">
        <v>5735</v>
      </c>
      <c r="P100" s="107"/>
      <c r="Q100" s="107"/>
      <c r="R100" s="107"/>
      <c r="S100" s="107"/>
      <c r="T100" s="107"/>
      <c r="U100" s="107"/>
      <c r="V100" s="107"/>
      <c r="W100" s="107"/>
      <c r="X100" s="107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  <c r="DO100" s="119"/>
      <c r="DP100" s="119"/>
      <c r="DQ100" s="119"/>
      <c r="DR100" s="119"/>
      <c r="DS100" s="119"/>
      <c r="DT100" s="119"/>
      <c r="DU100" s="119"/>
      <c r="DV100" s="119"/>
      <c r="DW100" s="119"/>
      <c r="DX100" s="119"/>
      <c r="DY100" s="119"/>
      <c r="DZ100" s="119"/>
      <c r="EA100" s="119"/>
      <c r="EB100" s="119"/>
      <c r="EC100" s="119"/>
      <c r="ED100" s="119"/>
      <c r="EE100" s="119"/>
      <c r="EF100" s="119"/>
      <c r="EG100" s="119"/>
      <c r="EH100" s="119"/>
      <c r="EI100" s="119"/>
      <c r="EJ100" s="119"/>
      <c r="EK100" s="119"/>
      <c r="EL100" s="119"/>
      <c r="EM100" s="119"/>
      <c r="EN100" s="119"/>
      <c r="EO100" s="119"/>
      <c r="EP100" s="119"/>
      <c r="EQ100" s="119"/>
      <c r="ER100" s="119"/>
      <c r="ES100" s="119"/>
      <c r="ET100" s="119"/>
      <c r="EU100" s="119"/>
      <c r="EV100" s="119"/>
      <c r="EW100" s="119"/>
      <c r="EX100" s="119"/>
      <c r="EY100" s="119"/>
      <c r="EZ100" s="119"/>
      <c r="FA100" s="119"/>
      <c r="FB100" s="119"/>
      <c r="FC100" s="119"/>
      <c r="FD100" s="119"/>
      <c r="FE100" s="119"/>
      <c r="FF100" s="119"/>
      <c r="FG100" s="119"/>
      <c r="FH100" s="119"/>
      <c r="FI100" s="119"/>
      <c r="FJ100" s="119"/>
      <c r="FK100" s="119"/>
      <c r="FL100" s="119"/>
      <c r="FM100" s="119"/>
      <c r="FN100" s="119"/>
      <c r="FO100" s="119"/>
      <c r="FP100" s="119"/>
      <c r="FQ100" s="119"/>
      <c r="FR100" s="119"/>
      <c r="FS100" s="119"/>
      <c r="FT100" s="119"/>
      <c r="FU100" s="119"/>
      <c r="FV100" s="119"/>
      <c r="FW100" s="119"/>
      <c r="FX100" s="119"/>
      <c r="FY100" s="119"/>
      <c r="FZ100" s="119"/>
      <c r="GA100" s="119"/>
      <c r="GB100" s="119"/>
      <c r="GC100" s="119"/>
      <c r="GD100" s="119"/>
      <c r="GE100" s="119"/>
      <c r="GF100" s="119"/>
      <c r="GG100" s="119"/>
      <c r="GH100" s="119"/>
      <c r="GI100" s="119"/>
      <c r="GJ100" s="119"/>
      <c r="GK100" s="119"/>
      <c r="GL100" s="119"/>
      <c r="GM100" s="119"/>
      <c r="GN100" s="119"/>
      <c r="GO100" s="119"/>
      <c r="GP100" s="119"/>
      <c r="GQ100" s="119"/>
      <c r="GR100" s="119"/>
      <c r="GS100" s="119"/>
      <c r="GT100" s="119"/>
      <c r="GU100" s="119"/>
      <c r="GV100" s="119"/>
      <c r="GW100" s="119"/>
      <c r="GX100" s="119"/>
      <c r="GY100" s="119"/>
      <c r="GZ100" s="119"/>
      <c r="HA100" s="119"/>
      <c r="HB100" s="119"/>
      <c r="HC100" s="119"/>
      <c r="HD100" s="119"/>
      <c r="HE100" s="119"/>
      <c r="HF100" s="119"/>
      <c r="HG100" s="119"/>
      <c r="HH100" s="119"/>
      <c r="HI100" s="119"/>
      <c r="HJ100" s="119"/>
      <c r="HK100" s="119"/>
      <c r="HL100" s="119"/>
      <c r="HM100" s="119"/>
      <c r="HN100" s="119"/>
      <c r="HO100" s="119"/>
      <c r="HP100" s="119"/>
      <c r="HQ100" s="119"/>
      <c r="HR100" s="119"/>
      <c r="HS100" s="119"/>
      <c r="HT100" s="119"/>
      <c r="HU100" s="119"/>
      <c r="HV100" s="119"/>
      <c r="HW100" s="119"/>
      <c r="HX100" s="119"/>
      <c r="HY100" s="119"/>
      <c r="HZ100" s="119"/>
      <c r="IA100" s="119"/>
      <c r="IB100" s="119"/>
      <c r="IC100" s="119"/>
      <c r="ID100" s="119"/>
      <c r="IE100" s="119"/>
      <c r="IF100" s="119"/>
      <c r="IG100" s="119"/>
      <c r="IH100" s="119"/>
      <c r="II100" s="119"/>
      <c r="IJ100" s="119"/>
      <c r="IK100" s="119"/>
      <c r="IL100" s="119"/>
      <c r="IM100" s="119"/>
      <c r="IN100" s="119"/>
      <c r="IO100" s="119"/>
      <c r="IP100" s="119"/>
      <c r="IQ100" s="119"/>
      <c r="IR100" s="119"/>
      <c r="IS100" s="119"/>
      <c r="IT100" s="119"/>
      <c r="IU100" s="119"/>
      <c r="IV100" s="119"/>
      <c r="IW100" s="119"/>
      <c r="IX100" s="119"/>
      <c r="IY100" s="119"/>
      <c r="IZ100" s="119"/>
      <c r="JA100" s="119"/>
      <c r="JB100" s="119"/>
      <c r="JC100" s="119"/>
      <c r="JD100" s="119"/>
      <c r="JE100" s="119"/>
      <c r="JF100" s="119"/>
      <c r="JG100" s="119"/>
      <c r="JH100" s="119"/>
      <c r="JI100" s="119"/>
      <c r="JJ100" s="119"/>
      <c r="JK100" s="119"/>
      <c r="JL100" s="119"/>
      <c r="JM100" s="119"/>
      <c r="JN100" s="119"/>
      <c r="JO100" s="119"/>
      <c r="JP100" s="119"/>
      <c r="JQ100" s="119"/>
      <c r="JR100" s="119"/>
      <c r="JS100" s="119"/>
      <c r="JT100" s="119"/>
      <c r="JU100" s="119"/>
      <c r="JV100" s="119"/>
      <c r="JW100" s="119"/>
      <c r="JX100" s="119"/>
      <c r="JY100" s="119"/>
      <c r="JZ100" s="119"/>
      <c r="KA100" s="119"/>
      <c r="KB100" s="119"/>
      <c r="KC100" s="119"/>
      <c r="KD100" s="119"/>
      <c r="KE100" s="119"/>
      <c r="KF100" s="119"/>
      <c r="KG100" s="119"/>
      <c r="KH100" s="119"/>
      <c r="KI100" s="119"/>
      <c r="KJ100" s="119"/>
      <c r="KK100" s="119"/>
      <c r="KL100" s="119"/>
      <c r="KM100" s="119"/>
      <c r="KN100" s="119"/>
      <c r="KO100" s="119"/>
      <c r="KP100" s="119"/>
      <c r="KQ100" s="119"/>
      <c r="KR100" s="119"/>
      <c r="KS100" s="119"/>
      <c r="KT100" s="119"/>
      <c r="KU100" s="119"/>
      <c r="KV100" s="119"/>
      <c r="KW100" s="119"/>
      <c r="KX100" s="119"/>
      <c r="KY100" s="119"/>
      <c r="KZ100" s="119"/>
      <c r="LA100" s="119"/>
      <c r="LB100" s="119"/>
      <c r="LC100" s="119"/>
      <c r="LD100" s="119"/>
      <c r="LE100" s="119"/>
      <c r="LF100" s="119"/>
      <c r="LG100" s="119"/>
      <c r="LH100" s="119"/>
      <c r="LI100" s="119"/>
      <c r="LJ100" s="119"/>
      <c r="LK100" s="119"/>
      <c r="LL100" s="119"/>
      <c r="LM100" s="119"/>
      <c r="LN100" s="119"/>
      <c r="LO100" s="119"/>
      <c r="LP100" s="119"/>
      <c r="LQ100" s="119"/>
      <c r="LR100" s="119"/>
      <c r="LS100" s="119"/>
      <c r="LT100" s="119"/>
      <c r="LU100" s="119"/>
      <c r="LV100" s="119"/>
      <c r="LW100" s="119"/>
      <c r="LX100" s="119"/>
      <c r="LY100" s="119"/>
      <c r="LZ100" s="119"/>
      <c r="MA100" s="119"/>
      <c r="MB100" s="119"/>
      <c r="MC100" s="119"/>
      <c r="MD100" s="119"/>
      <c r="ME100" s="119"/>
      <c r="MF100" s="119"/>
      <c r="MG100" s="119"/>
      <c r="MH100" s="119"/>
      <c r="MI100" s="119"/>
      <c r="MJ100" s="119"/>
      <c r="MK100" s="119"/>
      <c r="ML100" s="119"/>
      <c r="MM100" s="119"/>
      <c r="MN100" s="119"/>
      <c r="MO100" s="119"/>
      <c r="MP100" s="119"/>
      <c r="MQ100" s="119"/>
      <c r="MR100" s="119"/>
      <c r="MS100" s="119"/>
      <c r="MT100" s="119"/>
      <c r="MU100" s="119"/>
      <c r="MV100" s="119"/>
      <c r="MW100" s="119"/>
      <c r="MX100" s="119"/>
      <c r="MY100" s="119"/>
      <c r="MZ100" s="119"/>
      <c r="NA100" s="119"/>
      <c r="NB100" s="119"/>
      <c r="NC100" s="119"/>
      <c r="ND100" s="119"/>
      <c r="NE100" s="119"/>
      <c r="NF100" s="119"/>
      <c r="NG100" s="119"/>
      <c r="NH100" s="119"/>
      <c r="NI100" s="119"/>
      <c r="NJ100" s="119"/>
      <c r="NK100" s="119"/>
      <c r="NL100" s="119"/>
      <c r="NM100" s="119"/>
      <c r="NN100" s="119"/>
      <c r="NO100" s="119"/>
      <c r="NP100" s="119"/>
      <c r="NQ100" s="119"/>
      <c r="NR100" s="119"/>
      <c r="NS100" s="119"/>
      <c r="NT100" s="119"/>
      <c r="NU100" s="119"/>
      <c r="NV100" s="119"/>
      <c r="NW100" s="119"/>
      <c r="NX100" s="119"/>
      <c r="NY100" s="119"/>
      <c r="NZ100" s="119"/>
      <c r="OA100" s="119"/>
      <c r="OB100" s="119"/>
      <c r="OC100" s="119"/>
      <c r="OD100" s="119"/>
      <c r="OE100" s="119"/>
      <c r="OF100" s="119"/>
      <c r="OG100" s="119"/>
      <c r="OH100" s="119"/>
      <c r="OI100" s="119"/>
      <c r="OJ100" s="119"/>
      <c r="OK100" s="119"/>
      <c r="OL100" s="119"/>
      <c r="OM100" s="119"/>
      <c r="ON100" s="119"/>
      <c r="OO100" s="119"/>
      <c r="OP100" s="119"/>
      <c r="OQ100" s="119"/>
      <c r="OR100" s="119"/>
      <c r="OS100" s="119"/>
      <c r="OT100" s="119"/>
      <c r="OU100" s="119"/>
      <c r="OV100" s="119"/>
      <c r="OW100" s="119"/>
      <c r="OX100" s="119"/>
      <c r="OY100" s="119"/>
      <c r="OZ100" s="119"/>
      <c r="PA100" s="119"/>
      <c r="PB100" s="119"/>
      <c r="PC100" s="119"/>
      <c r="PD100" s="119"/>
      <c r="PE100" s="119"/>
      <c r="PF100" s="119"/>
      <c r="PG100" s="119"/>
      <c r="PH100" s="119"/>
      <c r="PI100" s="119"/>
      <c r="PJ100" s="119"/>
      <c r="PK100" s="119"/>
      <c r="PL100" s="119"/>
      <c r="PM100" s="119"/>
      <c r="PN100" s="119"/>
      <c r="PO100" s="119"/>
      <c r="PP100" s="119"/>
      <c r="PQ100" s="119"/>
      <c r="PR100" s="119"/>
      <c r="PS100" s="119"/>
      <c r="PT100" s="119"/>
      <c r="PU100" s="119"/>
      <c r="PV100" s="119"/>
      <c r="PW100" s="119"/>
      <c r="PX100" s="119"/>
      <c r="PY100" s="119"/>
      <c r="PZ100" s="119"/>
      <c r="QA100" s="119"/>
      <c r="QB100" s="119"/>
      <c r="QC100" s="119"/>
      <c r="QD100" s="119"/>
      <c r="QE100" s="119"/>
      <c r="QF100" s="119"/>
      <c r="QG100" s="119"/>
      <c r="QH100" s="119"/>
      <c r="QI100" s="119"/>
      <c r="QJ100" s="119"/>
      <c r="QK100" s="119"/>
      <c r="QL100" s="119"/>
      <c r="QM100" s="119"/>
      <c r="QN100" s="119"/>
      <c r="QO100" s="119"/>
      <c r="QP100" s="119"/>
      <c r="QQ100" s="119"/>
      <c r="QR100" s="119"/>
      <c r="QS100" s="119"/>
      <c r="QT100" s="119"/>
      <c r="QU100" s="119"/>
      <c r="QV100" s="119"/>
      <c r="QW100" s="119"/>
      <c r="QX100" s="119"/>
      <c r="QY100" s="119"/>
      <c r="QZ100" s="119"/>
      <c r="RA100" s="119"/>
      <c r="RB100" s="119"/>
      <c r="RC100" s="119"/>
      <c r="RD100" s="119"/>
      <c r="RE100" s="119"/>
      <c r="RF100" s="119"/>
      <c r="RG100" s="119"/>
      <c r="RH100" s="119"/>
      <c r="RI100" s="119"/>
      <c r="RJ100" s="119"/>
      <c r="RK100" s="119"/>
    </row>
    <row r="101" spans="1:479" ht="12.75">
      <c r="A101" s="107" t="s">
        <v>5621</v>
      </c>
      <c r="B101" s="94" t="s">
        <v>5736</v>
      </c>
      <c r="C101" s="99" t="s">
        <v>5371</v>
      </c>
      <c r="D101" s="95" t="s">
        <v>3223</v>
      </c>
      <c r="E101" s="33" t="s">
        <v>5623</v>
      </c>
      <c r="F101" s="107"/>
      <c r="G101" s="96" t="s">
        <v>5737</v>
      </c>
      <c r="H101" s="103">
        <v>4000</v>
      </c>
      <c r="I101" s="103">
        <v>2000</v>
      </c>
      <c r="J101" s="107"/>
      <c r="K101" s="107"/>
      <c r="L101" s="225">
        <v>45135</v>
      </c>
      <c r="M101" s="96" t="s">
        <v>5738</v>
      </c>
      <c r="N101" s="92" t="s">
        <v>4396</v>
      </c>
      <c r="O101" s="107" t="s">
        <v>5739</v>
      </c>
      <c r="P101" s="107"/>
      <c r="Q101" s="107"/>
      <c r="R101" s="107"/>
      <c r="S101" s="107"/>
      <c r="T101" s="107"/>
      <c r="U101" s="107"/>
      <c r="V101" s="107"/>
      <c r="W101" s="107"/>
      <c r="X101" s="107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  <c r="DO101" s="119"/>
      <c r="DP101" s="119"/>
      <c r="DQ101" s="119"/>
      <c r="DR101" s="119"/>
      <c r="DS101" s="119"/>
      <c r="DT101" s="119"/>
      <c r="DU101" s="119"/>
      <c r="DV101" s="119"/>
      <c r="DW101" s="119"/>
      <c r="DX101" s="119"/>
      <c r="DY101" s="119"/>
      <c r="DZ101" s="119"/>
      <c r="EA101" s="119"/>
      <c r="EB101" s="119"/>
      <c r="EC101" s="119"/>
      <c r="ED101" s="119"/>
      <c r="EE101" s="119"/>
      <c r="EF101" s="119"/>
      <c r="EG101" s="119"/>
      <c r="EH101" s="119"/>
      <c r="EI101" s="119"/>
      <c r="EJ101" s="119"/>
      <c r="EK101" s="119"/>
      <c r="EL101" s="119"/>
      <c r="EM101" s="119"/>
      <c r="EN101" s="119"/>
      <c r="EO101" s="119"/>
      <c r="EP101" s="119"/>
      <c r="EQ101" s="119"/>
      <c r="ER101" s="119"/>
      <c r="ES101" s="119"/>
      <c r="ET101" s="119"/>
      <c r="EU101" s="119"/>
      <c r="EV101" s="119"/>
      <c r="EW101" s="119"/>
      <c r="EX101" s="119"/>
      <c r="EY101" s="119"/>
      <c r="EZ101" s="119"/>
      <c r="FA101" s="119"/>
      <c r="FB101" s="119"/>
      <c r="FC101" s="119"/>
      <c r="FD101" s="119"/>
      <c r="FE101" s="119"/>
      <c r="FF101" s="119"/>
      <c r="FG101" s="119"/>
      <c r="FH101" s="119"/>
      <c r="FI101" s="119"/>
      <c r="FJ101" s="119"/>
      <c r="FK101" s="119"/>
      <c r="FL101" s="119"/>
      <c r="FM101" s="119"/>
      <c r="FN101" s="119"/>
      <c r="FO101" s="119"/>
      <c r="FP101" s="119"/>
      <c r="FQ101" s="119"/>
      <c r="FR101" s="119"/>
      <c r="FS101" s="119"/>
      <c r="FT101" s="119"/>
      <c r="FU101" s="119"/>
      <c r="FV101" s="119"/>
      <c r="FW101" s="119"/>
      <c r="FX101" s="119"/>
      <c r="FY101" s="119"/>
      <c r="FZ101" s="119"/>
      <c r="GA101" s="119"/>
      <c r="GB101" s="119"/>
      <c r="GC101" s="119"/>
      <c r="GD101" s="119"/>
      <c r="GE101" s="119"/>
      <c r="GF101" s="119"/>
      <c r="GG101" s="119"/>
      <c r="GH101" s="119"/>
      <c r="GI101" s="119"/>
      <c r="GJ101" s="119"/>
      <c r="GK101" s="119"/>
      <c r="GL101" s="119"/>
      <c r="GM101" s="119"/>
      <c r="GN101" s="119"/>
      <c r="GO101" s="119"/>
      <c r="GP101" s="119"/>
      <c r="GQ101" s="119"/>
      <c r="GR101" s="119"/>
      <c r="GS101" s="119"/>
      <c r="GT101" s="119"/>
      <c r="GU101" s="119"/>
      <c r="GV101" s="119"/>
      <c r="GW101" s="119"/>
      <c r="GX101" s="119"/>
      <c r="GY101" s="119"/>
      <c r="GZ101" s="119"/>
      <c r="HA101" s="119"/>
      <c r="HB101" s="119"/>
      <c r="HC101" s="119"/>
      <c r="HD101" s="119"/>
      <c r="HE101" s="119"/>
      <c r="HF101" s="119"/>
      <c r="HG101" s="119"/>
      <c r="HH101" s="119"/>
      <c r="HI101" s="119"/>
      <c r="HJ101" s="119"/>
      <c r="HK101" s="119"/>
      <c r="HL101" s="119"/>
      <c r="HM101" s="119"/>
      <c r="HN101" s="119"/>
      <c r="HO101" s="119"/>
      <c r="HP101" s="119"/>
      <c r="HQ101" s="119"/>
      <c r="HR101" s="119"/>
      <c r="HS101" s="119"/>
      <c r="HT101" s="119"/>
      <c r="HU101" s="119"/>
      <c r="HV101" s="119"/>
      <c r="HW101" s="119"/>
      <c r="HX101" s="119"/>
      <c r="HY101" s="119"/>
      <c r="HZ101" s="119"/>
      <c r="IA101" s="119"/>
      <c r="IB101" s="119"/>
      <c r="IC101" s="119"/>
      <c r="ID101" s="119"/>
      <c r="IE101" s="119"/>
      <c r="IF101" s="119"/>
      <c r="IG101" s="119"/>
      <c r="IH101" s="119"/>
      <c r="II101" s="119"/>
      <c r="IJ101" s="119"/>
      <c r="IK101" s="119"/>
      <c r="IL101" s="119"/>
      <c r="IM101" s="119"/>
      <c r="IN101" s="119"/>
      <c r="IO101" s="119"/>
      <c r="IP101" s="119"/>
      <c r="IQ101" s="119"/>
      <c r="IR101" s="119"/>
      <c r="IS101" s="119"/>
      <c r="IT101" s="119"/>
      <c r="IU101" s="119"/>
      <c r="IV101" s="119"/>
      <c r="IW101" s="119"/>
      <c r="IX101" s="119"/>
      <c r="IY101" s="119"/>
      <c r="IZ101" s="119"/>
      <c r="JA101" s="119"/>
      <c r="JB101" s="119"/>
      <c r="JC101" s="119"/>
      <c r="JD101" s="119"/>
      <c r="JE101" s="119"/>
      <c r="JF101" s="119"/>
      <c r="JG101" s="119"/>
      <c r="JH101" s="119"/>
      <c r="JI101" s="119"/>
      <c r="JJ101" s="119"/>
      <c r="JK101" s="119"/>
      <c r="JL101" s="119"/>
      <c r="JM101" s="119"/>
      <c r="JN101" s="119"/>
      <c r="JO101" s="119"/>
      <c r="JP101" s="119"/>
      <c r="JQ101" s="119"/>
      <c r="JR101" s="119"/>
      <c r="JS101" s="119"/>
      <c r="JT101" s="119"/>
      <c r="JU101" s="119"/>
      <c r="JV101" s="119"/>
      <c r="JW101" s="119"/>
      <c r="JX101" s="119"/>
      <c r="JY101" s="119"/>
      <c r="JZ101" s="119"/>
      <c r="KA101" s="119"/>
      <c r="KB101" s="119"/>
      <c r="KC101" s="119"/>
      <c r="KD101" s="119"/>
      <c r="KE101" s="119"/>
      <c r="KF101" s="119"/>
      <c r="KG101" s="119"/>
      <c r="KH101" s="119"/>
      <c r="KI101" s="119"/>
      <c r="KJ101" s="119"/>
      <c r="KK101" s="119"/>
      <c r="KL101" s="119"/>
      <c r="KM101" s="119"/>
      <c r="KN101" s="119"/>
      <c r="KO101" s="119"/>
      <c r="KP101" s="119"/>
      <c r="KQ101" s="119"/>
      <c r="KR101" s="119"/>
      <c r="KS101" s="119"/>
      <c r="KT101" s="119"/>
      <c r="KU101" s="119"/>
      <c r="KV101" s="119"/>
      <c r="KW101" s="119"/>
      <c r="KX101" s="119"/>
      <c r="KY101" s="119"/>
      <c r="KZ101" s="119"/>
      <c r="LA101" s="119"/>
      <c r="LB101" s="119"/>
      <c r="LC101" s="119"/>
      <c r="LD101" s="119"/>
      <c r="LE101" s="119"/>
      <c r="LF101" s="119"/>
      <c r="LG101" s="119"/>
      <c r="LH101" s="119"/>
      <c r="LI101" s="119"/>
      <c r="LJ101" s="119"/>
      <c r="LK101" s="119"/>
      <c r="LL101" s="119"/>
      <c r="LM101" s="119"/>
      <c r="LN101" s="119"/>
      <c r="LO101" s="119"/>
      <c r="LP101" s="119"/>
      <c r="LQ101" s="119"/>
      <c r="LR101" s="119"/>
      <c r="LS101" s="119"/>
      <c r="LT101" s="119"/>
      <c r="LU101" s="119"/>
      <c r="LV101" s="119"/>
      <c r="LW101" s="119"/>
      <c r="LX101" s="119"/>
      <c r="LY101" s="119"/>
      <c r="LZ101" s="119"/>
      <c r="MA101" s="119"/>
      <c r="MB101" s="119"/>
      <c r="MC101" s="119"/>
      <c r="MD101" s="119"/>
      <c r="ME101" s="119"/>
      <c r="MF101" s="119"/>
      <c r="MG101" s="119"/>
      <c r="MH101" s="119"/>
      <c r="MI101" s="119"/>
      <c r="MJ101" s="119"/>
      <c r="MK101" s="119"/>
      <c r="ML101" s="119"/>
      <c r="MM101" s="119"/>
      <c r="MN101" s="119"/>
      <c r="MO101" s="119"/>
      <c r="MP101" s="119"/>
      <c r="MQ101" s="119"/>
      <c r="MR101" s="119"/>
      <c r="MS101" s="119"/>
      <c r="MT101" s="119"/>
      <c r="MU101" s="119"/>
      <c r="MV101" s="119"/>
      <c r="MW101" s="119"/>
      <c r="MX101" s="119"/>
      <c r="MY101" s="119"/>
      <c r="MZ101" s="119"/>
      <c r="NA101" s="119"/>
      <c r="NB101" s="119"/>
      <c r="NC101" s="119"/>
      <c r="ND101" s="119"/>
      <c r="NE101" s="119"/>
      <c r="NF101" s="119"/>
      <c r="NG101" s="119"/>
      <c r="NH101" s="119"/>
      <c r="NI101" s="119"/>
      <c r="NJ101" s="119"/>
      <c r="NK101" s="119"/>
      <c r="NL101" s="119"/>
      <c r="NM101" s="119"/>
      <c r="NN101" s="119"/>
      <c r="NO101" s="119"/>
      <c r="NP101" s="119"/>
      <c r="NQ101" s="119"/>
      <c r="NR101" s="119"/>
      <c r="NS101" s="119"/>
      <c r="NT101" s="119"/>
      <c r="NU101" s="119"/>
      <c r="NV101" s="119"/>
      <c r="NW101" s="119"/>
      <c r="NX101" s="119"/>
      <c r="NY101" s="119"/>
      <c r="NZ101" s="119"/>
      <c r="OA101" s="119"/>
      <c r="OB101" s="119"/>
      <c r="OC101" s="119"/>
      <c r="OD101" s="119"/>
      <c r="OE101" s="119"/>
      <c r="OF101" s="119"/>
      <c r="OG101" s="119"/>
      <c r="OH101" s="119"/>
      <c r="OI101" s="119"/>
      <c r="OJ101" s="119"/>
      <c r="OK101" s="119"/>
      <c r="OL101" s="119"/>
      <c r="OM101" s="119"/>
      <c r="ON101" s="119"/>
      <c r="OO101" s="119"/>
      <c r="OP101" s="119"/>
      <c r="OQ101" s="119"/>
      <c r="OR101" s="119"/>
      <c r="OS101" s="119"/>
      <c r="OT101" s="119"/>
      <c r="OU101" s="119"/>
      <c r="OV101" s="119"/>
      <c r="OW101" s="119"/>
      <c r="OX101" s="119"/>
      <c r="OY101" s="119"/>
      <c r="OZ101" s="119"/>
      <c r="PA101" s="119"/>
      <c r="PB101" s="119"/>
      <c r="PC101" s="119"/>
      <c r="PD101" s="119"/>
      <c r="PE101" s="119"/>
      <c r="PF101" s="119"/>
      <c r="PG101" s="119"/>
      <c r="PH101" s="119"/>
      <c r="PI101" s="119"/>
      <c r="PJ101" s="119"/>
      <c r="PK101" s="119"/>
      <c r="PL101" s="119"/>
      <c r="PM101" s="119"/>
      <c r="PN101" s="119"/>
      <c r="PO101" s="119"/>
      <c r="PP101" s="119"/>
      <c r="PQ101" s="119"/>
      <c r="PR101" s="119"/>
      <c r="PS101" s="119"/>
      <c r="PT101" s="119"/>
      <c r="PU101" s="119"/>
      <c r="PV101" s="119"/>
      <c r="PW101" s="119"/>
      <c r="PX101" s="119"/>
      <c r="PY101" s="119"/>
      <c r="PZ101" s="119"/>
      <c r="QA101" s="119"/>
      <c r="QB101" s="119"/>
      <c r="QC101" s="119"/>
      <c r="QD101" s="119"/>
      <c r="QE101" s="119"/>
      <c r="QF101" s="119"/>
      <c r="QG101" s="119"/>
      <c r="QH101" s="119"/>
      <c r="QI101" s="119"/>
      <c r="QJ101" s="119"/>
      <c r="QK101" s="119"/>
      <c r="QL101" s="119"/>
      <c r="QM101" s="119"/>
      <c r="QN101" s="119"/>
      <c r="QO101" s="119"/>
      <c r="QP101" s="119"/>
      <c r="QQ101" s="119"/>
      <c r="QR101" s="119"/>
      <c r="QS101" s="119"/>
      <c r="QT101" s="119"/>
      <c r="QU101" s="119"/>
      <c r="QV101" s="119"/>
      <c r="QW101" s="119"/>
      <c r="QX101" s="119"/>
      <c r="QY101" s="119"/>
      <c r="QZ101" s="119"/>
      <c r="RA101" s="119"/>
      <c r="RB101" s="119"/>
      <c r="RC101" s="119"/>
      <c r="RD101" s="119"/>
      <c r="RE101" s="119"/>
      <c r="RF101" s="119"/>
      <c r="RG101" s="119"/>
      <c r="RH101" s="119"/>
      <c r="RI101" s="119"/>
      <c r="RJ101" s="119"/>
      <c r="RK101" s="119"/>
    </row>
    <row r="102" spans="1:479" ht="12.75">
      <c r="A102" s="107" t="s">
        <v>5621</v>
      </c>
      <c r="B102" s="94" t="s">
        <v>5740</v>
      </c>
      <c r="C102" s="99" t="s">
        <v>2108</v>
      </c>
      <c r="D102" s="95" t="s">
        <v>3223</v>
      </c>
      <c r="E102" s="33" t="s">
        <v>5623</v>
      </c>
      <c r="F102" s="107"/>
      <c r="G102" s="96" t="s">
        <v>5741</v>
      </c>
      <c r="H102" s="103">
        <v>4000</v>
      </c>
      <c r="I102" s="103">
        <v>2000</v>
      </c>
      <c r="J102" s="107"/>
      <c r="K102" s="107"/>
      <c r="L102" s="225">
        <v>45135</v>
      </c>
      <c r="M102" s="96" t="s">
        <v>5742</v>
      </c>
      <c r="N102" s="92" t="s">
        <v>4396</v>
      </c>
      <c r="O102" s="107" t="s">
        <v>5743</v>
      </c>
      <c r="P102" s="107"/>
      <c r="Q102" s="107"/>
      <c r="R102" s="107"/>
      <c r="S102" s="107"/>
      <c r="T102" s="107"/>
      <c r="U102" s="107"/>
      <c r="V102" s="107"/>
      <c r="W102" s="107"/>
      <c r="X102" s="107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  <c r="DO102" s="119"/>
      <c r="DP102" s="119"/>
      <c r="DQ102" s="119"/>
      <c r="DR102" s="119"/>
      <c r="DS102" s="119"/>
      <c r="DT102" s="119"/>
      <c r="DU102" s="119"/>
      <c r="DV102" s="119"/>
      <c r="DW102" s="119"/>
      <c r="DX102" s="119"/>
      <c r="DY102" s="119"/>
      <c r="DZ102" s="119"/>
      <c r="EA102" s="119"/>
      <c r="EB102" s="119"/>
      <c r="EC102" s="119"/>
      <c r="ED102" s="119"/>
      <c r="EE102" s="119"/>
      <c r="EF102" s="119"/>
      <c r="EG102" s="119"/>
      <c r="EH102" s="119"/>
      <c r="EI102" s="119"/>
      <c r="EJ102" s="119"/>
      <c r="EK102" s="119"/>
      <c r="EL102" s="119"/>
      <c r="EM102" s="119"/>
      <c r="EN102" s="119"/>
      <c r="EO102" s="119"/>
      <c r="EP102" s="119"/>
      <c r="EQ102" s="119"/>
      <c r="ER102" s="119"/>
      <c r="ES102" s="119"/>
      <c r="ET102" s="119"/>
      <c r="EU102" s="119"/>
      <c r="EV102" s="119"/>
      <c r="EW102" s="119"/>
      <c r="EX102" s="119"/>
      <c r="EY102" s="119"/>
      <c r="EZ102" s="119"/>
      <c r="FA102" s="119"/>
      <c r="FB102" s="119"/>
      <c r="FC102" s="119"/>
      <c r="FD102" s="119"/>
      <c r="FE102" s="119"/>
      <c r="FF102" s="119"/>
      <c r="FG102" s="119"/>
      <c r="FH102" s="119"/>
      <c r="FI102" s="119"/>
      <c r="FJ102" s="119"/>
      <c r="FK102" s="119"/>
      <c r="FL102" s="119"/>
      <c r="FM102" s="119"/>
      <c r="FN102" s="119"/>
      <c r="FO102" s="119"/>
      <c r="FP102" s="119"/>
      <c r="FQ102" s="119"/>
      <c r="FR102" s="119"/>
      <c r="FS102" s="119"/>
      <c r="FT102" s="119"/>
      <c r="FU102" s="119"/>
      <c r="FV102" s="119"/>
      <c r="FW102" s="119"/>
      <c r="FX102" s="119"/>
      <c r="FY102" s="119"/>
      <c r="FZ102" s="119"/>
      <c r="GA102" s="119"/>
      <c r="GB102" s="119"/>
      <c r="GC102" s="119"/>
      <c r="GD102" s="119"/>
      <c r="GE102" s="119"/>
      <c r="GF102" s="119"/>
      <c r="GG102" s="119"/>
      <c r="GH102" s="119"/>
      <c r="GI102" s="119"/>
      <c r="GJ102" s="119"/>
      <c r="GK102" s="119"/>
      <c r="GL102" s="119"/>
      <c r="GM102" s="119"/>
      <c r="GN102" s="119"/>
      <c r="GO102" s="119"/>
      <c r="GP102" s="119"/>
      <c r="GQ102" s="119"/>
      <c r="GR102" s="119"/>
      <c r="GS102" s="119"/>
      <c r="GT102" s="119"/>
      <c r="GU102" s="119"/>
      <c r="GV102" s="119"/>
      <c r="GW102" s="119"/>
      <c r="GX102" s="119"/>
      <c r="GY102" s="119"/>
      <c r="GZ102" s="119"/>
      <c r="HA102" s="119"/>
      <c r="HB102" s="119"/>
      <c r="HC102" s="119"/>
      <c r="HD102" s="119"/>
      <c r="HE102" s="119"/>
      <c r="HF102" s="119"/>
      <c r="HG102" s="119"/>
      <c r="HH102" s="119"/>
      <c r="HI102" s="119"/>
      <c r="HJ102" s="119"/>
      <c r="HK102" s="119"/>
      <c r="HL102" s="119"/>
      <c r="HM102" s="119"/>
      <c r="HN102" s="119"/>
      <c r="HO102" s="119"/>
      <c r="HP102" s="119"/>
      <c r="HQ102" s="119"/>
      <c r="HR102" s="119"/>
      <c r="HS102" s="119"/>
      <c r="HT102" s="119"/>
      <c r="HU102" s="119"/>
      <c r="HV102" s="119"/>
      <c r="HW102" s="119"/>
      <c r="HX102" s="119"/>
      <c r="HY102" s="119"/>
      <c r="HZ102" s="119"/>
      <c r="IA102" s="119"/>
      <c r="IB102" s="119"/>
      <c r="IC102" s="119"/>
      <c r="ID102" s="119"/>
      <c r="IE102" s="119"/>
      <c r="IF102" s="119"/>
      <c r="IG102" s="119"/>
      <c r="IH102" s="119"/>
      <c r="II102" s="119"/>
      <c r="IJ102" s="119"/>
      <c r="IK102" s="119"/>
      <c r="IL102" s="119"/>
      <c r="IM102" s="119"/>
      <c r="IN102" s="119"/>
      <c r="IO102" s="119"/>
      <c r="IP102" s="119"/>
      <c r="IQ102" s="119"/>
      <c r="IR102" s="119"/>
      <c r="IS102" s="119"/>
      <c r="IT102" s="119"/>
      <c r="IU102" s="119"/>
      <c r="IV102" s="119"/>
      <c r="IW102" s="119"/>
      <c r="IX102" s="119"/>
      <c r="IY102" s="119"/>
      <c r="IZ102" s="119"/>
      <c r="JA102" s="119"/>
      <c r="JB102" s="119"/>
      <c r="JC102" s="119"/>
      <c r="JD102" s="119"/>
      <c r="JE102" s="119"/>
      <c r="JF102" s="119"/>
      <c r="JG102" s="119"/>
      <c r="JH102" s="119"/>
      <c r="JI102" s="119"/>
      <c r="JJ102" s="119"/>
      <c r="JK102" s="119"/>
      <c r="JL102" s="119"/>
      <c r="JM102" s="119"/>
      <c r="JN102" s="119"/>
      <c r="JO102" s="119"/>
      <c r="JP102" s="119"/>
      <c r="JQ102" s="119"/>
      <c r="JR102" s="119"/>
      <c r="JS102" s="119"/>
      <c r="JT102" s="119"/>
      <c r="JU102" s="119"/>
      <c r="JV102" s="119"/>
      <c r="JW102" s="119"/>
      <c r="JX102" s="119"/>
      <c r="JY102" s="119"/>
      <c r="JZ102" s="119"/>
      <c r="KA102" s="119"/>
      <c r="KB102" s="119"/>
      <c r="KC102" s="119"/>
      <c r="KD102" s="119"/>
      <c r="KE102" s="119"/>
      <c r="KF102" s="119"/>
      <c r="KG102" s="119"/>
      <c r="KH102" s="119"/>
      <c r="KI102" s="119"/>
      <c r="KJ102" s="119"/>
      <c r="KK102" s="119"/>
      <c r="KL102" s="119"/>
      <c r="KM102" s="119"/>
      <c r="KN102" s="119"/>
      <c r="KO102" s="119"/>
      <c r="KP102" s="119"/>
      <c r="KQ102" s="119"/>
      <c r="KR102" s="119"/>
      <c r="KS102" s="119"/>
      <c r="KT102" s="119"/>
      <c r="KU102" s="119"/>
      <c r="KV102" s="119"/>
      <c r="KW102" s="119"/>
      <c r="KX102" s="119"/>
      <c r="KY102" s="119"/>
      <c r="KZ102" s="119"/>
      <c r="LA102" s="119"/>
      <c r="LB102" s="119"/>
      <c r="LC102" s="119"/>
      <c r="LD102" s="119"/>
      <c r="LE102" s="119"/>
      <c r="LF102" s="119"/>
      <c r="LG102" s="119"/>
      <c r="LH102" s="119"/>
      <c r="LI102" s="119"/>
      <c r="LJ102" s="119"/>
      <c r="LK102" s="119"/>
      <c r="LL102" s="119"/>
      <c r="LM102" s="119"/>
      <c r="LN102" s="119"/>
      <c r="LO102" s="119"/>
      <c r="LP102" s="119"/>
      <c r="LQ102" s="119"/>
      <c r="LR102" s="119"/>
      <c r="LS102" s="119"/>
      <c r="LT102" s="119"/>
      <c r="LU102" s="119"/>
      <c r="LV102" s="119"/>
      <c r="LW102" s="119"/>
      <c r="LX102" s="119"/>
      <c r="LY102" s="119"/>
      <c r="LZ102" s="119"/>
      <c r="MA102" s="119"/>
      <c r="MB102" s="119"/>
      <c r="MC102" s="119"/>
      <c r="MD102" s="119"/>
      <c r="ME102" s="119"/>
      <c r="MF102" s="119"/>
      <c r="MG102" s="119"/>
      <c r="MH102" s="119"/>
      <c r="MI102" s="119"/>
      <c r="MJ102" s="119"/>
      <c r="MK102" s="119"/>
      <c r="ML102" s="119"/>
      <c r="MM102" s="119"/>
      <c r="MN102" s="119"/>
      <c r="MO102" s="119"/>
      <c r="MP102" s="119"/>
      <c r="MQ102" s="119"/>
      <c r="MR102" s="119"/>
      <c r="MS102" s="119"/>
      <c r="MT102" s="119"/>
      <c r="MU102" s="119"/>
      <c r="MV102" s="119"/>
      <c r="MW102" s="119"/>
      <c r="MX102" s="119"/>
      <c r="MY102" s="119"/>
      <c r="MZ102" s="119"/>
      <c r="NA102" s="119"/>
      <c r="NB102" s="119"/>
      <c r="NC102" s="119"/>
      <c r="ND102" s="119"/>
      <c r="NE102" s="119"/>
      <c r="NF102" s="119"/>
      <c r="NG102" s="119"/>
      <c r="NH102" s="119"/>
      <c r="NI102" s="119"/>
      <c r="NJ102" s="119"/>
      <c r="NK102" s="119"/>
      <c r="NL102" s="119"/>
      <c r="NM102" s="119"/>
      <c r="NN102" s="119"/>
      <c r="NO102" s="119"/>
      <c r="NP102" s="119"/>
      <c r="NQ102" s="119"/>
      <c r="NR102" s="119"/>
      <c r="NS102" s="119"/>
      <c r="NT102" s="119"/>
      <c r="NU102" s="119"/>
      <c r="NV102" s="119"/>
      <c r="NW102" s="119"/>
      <c r="NX102" s="119"/>
      <c r="NY102" s="119"/>
      <c r="NZ102" s="119"/>
      <c r="OA102" s="119"/>
      <c r="OB102" s="119"/>
      <c r="OC102" s="119"/>
      <c r="OD102" s="119"/>
      <c r="OE102" s="119"/>
      <c r="OF102" s="119"/>
      <c r="OG102" s="119"/>
      <c r="OH102" s="119"/>
      <c r="OI102" s="119"/>
      <c r="OJ102" s="119"/>
      <c r="OK102" s="119"/>
      <c r="OL102" s="119"/>
      <c r="OM102" s="119"/>
      <c r="ON102" s="119"/>
      <c r="OO102" s="119"/>
      <c r="OP102" s="119"/>
      <c r="OQ102" s="119"/>
      <c r="OR102" s="119"/>
      <c r="OS102" s="119"/>
      <c r="OT102" s="119"/>
      <c r="OU102" s="119"/>
      <c r="OV102" s="119"/>
      <c r="OW102" s="119"/>
      <c r="OX102" s="119"/>
      <c r="OY102" s="119"/>
      <c r="OZ102" s="119"/>
      <c r="PA102" s="119"/>
      <c r="PB102" s="119"/>
      <c r="PC102" s="119"/>
      <c r="PD102" s="119"/>
      <c r="PE102" s="119"/>
      <c r="PF102" s="119"/>
      <c r="PG102" s="119"/>
      <c r="PH102" s="119"/>
      <c r="PI102" s="119"/>
      <c r="PJ102" s="119"/>
      <c r="PK102" s="119"/>
      <c r="PL102" s="119"/>
      <c r="PM102" s="119"/>
      <c r="PN102" s="119"/>
      <c r="PO102" s="119"/>
      <c r="PP102" s="119"/>
      <c r="PQ102" s="119"/>
      <c r="PR102" s="119"/>
      <c r="PS102" s="119"/>
      <c r="PT102" s="119"/>
      <c r="PU102" s="119"/>
      <c r="PV102" s="119"/>
      <c r="PW102" s="119"/>
      <c r="PX102" s="119"/>
      <c r="PY102" s="119"/>
      <c r="PZ102" s="119"/>
      <c r="QA102" s="119"/>
      <c r="QB102" s="119"/>
      <c r="QC102" s="119"/>
      <c r="QD102" s="119"/>
      <c r="QE102" s="119"/>
      <c r="QF102" s="119"/>
      <c r="QG102" s="119"/>
      <c r="QH102" s="119"/>
      <c r="QI102" s="119"/>
      <c r="QJ102" s="119"/>
      <c r="QK102" s="119"/>
      <c r="QL102" s="119"/>
      <c r="QM102" s="119"/>
      <c r="QN102" s="119"/>
      <c r="QO102" s="119"/>
      <c r="QP102" s="119"/>
      <c r="QQ102" s="119"/>
      <c r="QR102" s="119"/>
      <c r="QS102" s="119"/>
      <c r="QT102" s="119"/>
      <c r="QU102" s="119"/>
      <c r="QV102" s="119"/>
      <c r="QW102" s="119"/>
      <c r="QX102" s="119"/>
      <c r="QY102" s="119"/>
      <c r="QZ102" s="119"/>
      <c r="RA102" s="119"/>
      <c r="RB102" s="119"/>
      <c r="RC102" s="119"/>
      <c r="RD102" s="119"/>
      <c r="RE102" s="119"/>
      <c r="RF102" s="119"/>
      <c r="RG102" s="119"/>
      <c r="RH102" s="119"/>
      <c r="RI102" s="119"/>
      <c r="RJ102" s="119"/>
      <c r="RK102" s="119"/>
    </row>
    <row r="103" spans="1:479" ht="12.75">
      <c r="A103" s="107" t="s">
        <v>5621</v>
      </c>
      <c r="B103" s="94" t="s">
        <v>5744</v>
      </c>
      <c r="C103" s="99" t="s">
        <v>5371</v>
      </c>
      <c r="D103" s="95" t="s">
        <v>3223</v>
      </c>
      <c r="E103" s="33" t="s">
        <v>5623</v>
      </c>
      <c r="F103" s="107"/>
      <c r="G103" s="96" t="s">
        <v>5745</v>
      </c>
      <c r="H103" s="103">
        <v>4000</v>
      </c>
      <c r="I103" s="103">
        <v>2500</v>
      </c>
      <c r="J103" s="107"/>
      <c r="K103" s="107"/>
      <c r="L103" s="225">
        <v>45135</v>
      </c>
      <c r="M103" s="246" t="s">
        <v>5746</v>
      </c>
      <c r="N103" s="92" t="s">
        <v>4396</v>
      </c>
      <c r="O103" s="107" t="s">
        <v>5747</v>
      </c>
      <c r="P103" s="107"/>
      <c r="Q103" s="107"/>
      <c r="R103" s="107"/>
      <c r="S103" s="107"/>
      <c r="T103" s="107"/>
      <c r="U103" s="107"/>
      <c r="V103" s="107"/>
      <c r="W103" s="107"/>
      <c r="X103" s="107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  <c r="DO103" s="119"/>
      <c r="DP103" s="119"/>
      <c r="DQ103" s="119"/>
      <c r="DR103" s="119"/>
      <c r="DS103" s="119"/>
      <c r="DT103" s="119"/>
      <c r="DU103" s="119"/>
      <c r="DV103" s="119"/>
      <c r="DW103" s="119"/>
      <c r="DX103" s="119"/>
      <c r="DY103" s="119"/>
      <c r="DZ103" s="119"/>
      <c r="EA103" s="119"/>
      <c r="EB103" s="119"/>
      <c r="EC103" s="119"/>
      <c r="ED103" s="119"/>
      <c r="EE103" s="119"/>
      <c r="EF103" s="119"/>
      <c r="EG103" s="119"/>
      <c r="EH103" s="119"/>
      <c r="EI103" s="119"/>
      <c r="EJ103" s="119"/>
      <c r="EK103" s="119"/>
      <c r="EL103" s="119"/>
      <c r="EM103" s="119"/>
      <c r="EN103" s="119"/>
      <c r="EO103" s="119"/>
      <c r="EP103" s="119"/>
      <c r="EQ103" s="119"/>
      <c r="ER103" s="119"/>
      <c r="ES103" s="119"/>
      <c r="ET103" s="119"/>
      <c r="EU103" s="119"/>
      <c r="EV103" s="119"/>
      <c r="EW103" s="119"/>
      <c r="EX103" s="119"/>
      <c r="EY103" s="119"/>
      <c r="EZ103" s="119"/>
      <c r="FA103" s="119"/>
      <c r="FB103" s="119"/>
      <c r="FC103" s="119"/>
      <c r="FD103" s="119"/>
      <c r="FE103" s="119"/>
      <c r="FF103" s="119"/>
      <c r="FG103" s="119"/>
      <c r="FH103" s="119"/>
      <c r="FI103" s="119"/>
      <c r="FJ103" s="119"/>
      <c r="FK103" s="119"/>
      <c r="FL103" s="119"/>
      <c r="FM103" s="119"/>
      <c r="FN103" s="119"/>
      <c r="FO103" s="119"/>
      <c r="FP103" s="119"/>
      <c r="FQ103" s="119"/>
      <c r="FR103" s="119"/>
      <c r="FS103" s="119"/>
      <c r="FT103" s="119"/>
      <c r="FU103" s="119"/>
      <c r="FV103" s="119"/>
      <c r="FW103" s="119"/>
      <c r="FX103" s="119"/>
      <c r="FY103" s="119"/>
      <c r="FZ103" s="119"/>
      <c r="GA103" s="119"/>
      <c r="GB103" s="119"/>
      <c r="GC103" s="119"/>
      <c r="GD103" s="119"/>
      <c r="GE103" s="119"/>
      <c r="GF103" s="119"/>
      <c r="GG103" s="119"/>
      <c r="GH103" s="119"/>
      <c r="GI103" s="119"/>
      <c r="GJ103" s="119"/>
      <c r="GK103" s="119"/>
      <c r="GL103" s="119"/>
      <c r="GM103" s="119"/>
      <c r="GN103" s="119"/>
      <c r="GO103" s="119"/>
      <c r="GP103" s="119"/>
      <c r="GQ103" s="119"/>
      <c r="GR103" s="119"/>
      <c r="GS103" s="119"/>
      <c r="GT103" s="119"/>
      <c r="GU103" s="119"/>
      <c r="GV103" s="119"/>
      <c r="GW103" s="119"/>
      <c r="GX103" s="119"/>
      <c r="GY103" s="119"/>
      <c r="GZ103" s="119"/>
      <c r="HA103" s="119"/>
      <c r="HB103" s="119"/>
      <c r="HC103" s="119"/>
      <c r="HD103" s="119"/>
      <c r="HE103" s="119"/>
      <c r="HF103" s="119"/>
      <c r="HG103" s="119"/>
      <c r="HH103" s="119"/>
      <c r="HI103" s="119"/>
      <c r="HJ103" s="119"/>
      <c r="HK103" s="119"/>
      <c r="HL103" s="119"/>
      <c r="HM103" s="119"/>
      <c r="HN103" s="119"/>
      <c r="HO103" s="119"/>
      <c r="HP103" s="119"/>
      <c r="HQ103" s="119"/>
      <c r="HR103" s="119"/>
      <c r="HS103" s="119"/>
      <c r="HT103" s="119"/>
      <c r="HU103" s="119"/>
      <c r="HV103" s="119"/>
      <c r="HW103" s="119"/>
      <c r="HX103" s="119"/>
      <c r="HY103" s="119"/>
      <c r="HZ103" s="119"/>
      <c r="IA103" s="119"/>
      <c r="IB103" s="119"/>
      <c r="IC103" s="119"/>
      <c r="ID103" s="119"/>
      <c r="IE103" s="119"/>
      <c r="IF103" s="119"/>
      <c r="IG103" s="119"/>
      <c r="IH103" s="119"/>
      <c r="II103" s="119"/>
      <c r="IJ103" s="119"/>
      <c r="IK103" s="119"/>
      <c r="IL103" s="119"/>
      <c r="IM103" s="119"/>
      <c r="IN103" s="119"/>
      <c r="IO103" s="119"/>
      <c r="IP103" s="119"/>
      <c r="IQ103" s="119"/>
      <c r="IR103" s="119"/>
      <c r="IS103" s="119"/>
      <c r="IT103" s="119"/>
      <c r="IU103" s="119"/>
      <c r="IV103" s="119"/>
      <c r="IW103" s="119"/>
      <c r="IX103" s="119"/>
      <c r="IY103" s="119"/>
      <c r="IZ103" s="119"/>
      <c r="JA103" s="119"/>
      <c r="JB103" s="119"/>
      <c r="JC103" s="119"/>
      <c r="JD103" s="119"/>
      <c r="JE103" s="119"/>
      <c r="JF103" s="119"/>
      <c r="JG103" s="119"/>
      <c r="JH103" s="119"/>
      <c r="JI103" s="119"/>
      <c r="JJ103" s="119"/>
      <c r="JK103" s="119"/>
      <c r="JL103" s="119"/>
      <c r="JM103" s="119"/>
      <c r="JN103" s="119"/>
      <c r="JO103" s="119"/>
      <c r="JP103" s="119"/>
      <c r="JQ103" s="119"/>
      <c r="JR103" s="119"/>
      <c r="JS103" s="119"/>
      <c r="JT103" s="119"/>
      <c r="JU103" s="119"/>
      <c r="JV103" s="119"/>
      <c r="JW103" s="119"/>
      <c r="JX103" s="119"/>
      <c r="JY103" s="119"/>
      <c r="JZ103" s="119"/>
      <c r="KA103" s="119"/>
      <c r="KB103" s="119"/>
      <c r="KC103" s="119"/>
      <c r="KD103" s="119"/>
      <c r="KE103" s="119"/>
      <c r="KF103" s="119"/>
      <c r="KG103" s="119"/>
      <c r="KH103" s="119"/>
      <c r="KI103" s="119"/>
      <c r="KJ103" s="119"/>
      <c r="KK103" s="119"/>
      <c r="KL103" s="119"/>
      <c r="KM103" s="119"/>
      <c r="KN103" s="119"/>
      <c r="KO103" s="119"/>
      <c r="KP103" s="119"/>
      <c r="KQ103" s="119"/>
      <c r="KR103" s="119"/>
      <c r="KS103" s="119"/>
      <c r="KT103" s="119"/>
      <c r="KU103" s="119"/>
      <c r="KV103" s="119"/>
      <c r="KW103" s="119"/>
      <c r="KX103" s="119"/>
      <c r="KY103" s="119"/>
      <c r="KZ103" s="119"/>
      <c r="LA103" s="119"/>
      <c r="LB103" s="119"/>
      <c r="LC103" s="119"/>
      <c r="LD103" s="119"/>
      <c r="LE103" s="119"/>
      <c r="LF103" s="119"/>
      <c r="LG103" s="119"/>
      <c r="LH103" s="119"/>
      <c r="LI103" s="119"/>
      <c r="LJ103" s="119"/>
      <c r="LK103" s="119"/>
      <c r="LL103" s="119"/>
      <c r="LM103" s="119"/>
      <c r="LN103" s="119"/>
      <c r="LO103" s="119"/>
      <c r="LP103" s="119"/>
      <c r="LQ103" s="119"/>
      <c r="LR103" s="119"/>
      <c r="LS103" s="119"/>
      <c r="LT103" s="119"/>
      <c r="LU103" s="119"/>
      <c r="LV103" s="119"/>
      <c r="LW103" s="119"/>
      <c r="LX103" s="119"/>
      <c r="LY103" s="119"/>
      <c r="LZ103" s="119"/>
      <c r="MA103" s="119"/>
      <c r="MB103" s="119"/>
      <c r="MC103" s="119"/>
      <c r="MD103" s="119"/>
      <c r="ME103" s="119"/>
      <c r="MF103" s="119"/>
      <c r="MG103" s="119"/>
      <c r="MH103" s="119"/>
      <c r="MI103" s="119"/>
      <c r="MJ103" s="119"/>
      <c r="MK103" s="119"/>
      <c r="ML103" s="119"/>
      <c r="MM103" s="119"/>
      <c r="MN103" s="119"/>
      <c r="MO103" s="119"/>
      <c r="MP103" s="119"/>
      <c r="MQ103" s="119"/>
      <c r="MR103" s="119"/>
      <c r="MS103" s="119"/>
      <c r="MT103" s="119"/>
      <c r="MU103" s="119"/>
      <c r="MV103" s="119"/>
      <c r="MW103" s="119"/>
      <c r="MX103" s="119"/>
      <c r="MY103" s="119"/>
      <c r="MZ103" s="119"/>
      <c r="NA103" s="119"/>
      <c r="NB103" s="119"/>
      <c r="NC103" s="119"/>
      <c r="ND103" s="119"/>
      <c r="NE103" s="119"/>
      <c r="NF103" s="119"/>
      <c r="NG103" s="119"/>
      <c r="NH103" s="119"/>
      <c r="NI103" s="119"/>
      <c r="NJ103" s="119"/>
      <c r="NK103" s="119"/>
      <c r="NL103" s="119"/>
      <c r="NM103" s="119"/>
      <c r="NN103" s="119"/>
      <c r="NO103" s="119"/>
      <c r="NP103" s="119"/>
      <c r="NQ103" s="119"/>
      <c r="NR103" s="119"/>
      <c r="NS103" s="119"/>
      <c r="NT103" s="119"/>
      <c r="NU103" s="119"/>
      <c r="NV103" s="119"/>
      <c r="NW103" s="119"/>
      <c r="NX103" s="119"/>
      <c r="NY103" s="119"/>
      <c r="NZ103" s="119"/>
      <c r="OA103" s="119"/>
      <c r="OB103" s="119"/>
      <c r="OC103" s="119"/>
      <c r="OD103" s="119"/>
      <c r="OE103" s="119"/>
      <c r="OF103" s="119"/>
      <c r="OG103" s="119"/>
      <c r="OH103" s="119"/>
      <c r="OI103" s="119"/>
      <c r="OJ103" s="119"/>
      <c r="OK103" s="119"/>
      <c r="OL103" s="119"/>
      <c r="OM103" s="119"/>
      <c r="ON103" s="119"/>
      <c r="OO103" s="119"/>
      <c r="OP103" s="119"/>
      <c r="OQ103" s="119"/>
      <c r="OR103" s="119"/>
      <c r="OS103" s="119"/>
      <c r="OT103" s="119"/>
      <c r="OU103" s="119"/>
      <c r="OV103" s="119"/>
      <c r="OW103" s="119"/>
      <c r="OX103" s="119"/>
      <c r="OY103" s="119"/>
      <c r="OZ103" s="119"/>
      <c r="PA103" s="119"/>
      <c r="PB103" s="119"/>
      <c r="PC103" s="119"/>
      <c r="PD103" s="119"/>
      <c r="PE103" s="119"/>
      <c r="PF103" s="119"/>
      <c r="PG103" s="119"/>
      <c r="PH103" s="119"/>
      <c r="PI103" s="119"/>
      <c r="PJ103" s="119"/>
      <c r="PK103" s="119"/>
      <c r="PL103" s="119"/>
      <c r="PM103" s="119"/>
      <c r="PN103" s="119"/>
      <c r="PO103" s="119"/>
      <c r="PP103" s="119"/>
      <c r="PQ103" s="119"/>
      <c r="PR103" s="119"/>
      <c r="PS103" s="119"/>
      <c r="PT103" s="119"/>
      <c r="PU103" s="119"/>
      <c r="PV103" s="119"/>
      <c r="PW103" s="119"/>
      <c r="PX103" s="119"/>
      <c r="PY103" s="119"/>
      <c r="PZ103" s="119"/>
      <c r="QA103" s="119"/>
      <c r="QB103" s="119"/>
      <c r="QC103" s="119"/>
      <c r="QD103" s="119"/>
      <c r="QE103" s="119"/>
      <c r="QF103" s="119"/>
      <c r="QG103" s="119"/>
      <c r="QH103" s="119"/>
      <c r="QI103" s="119"/>
      <c r="QJ103" s="119"/>
      <c r="QK103" s="119"/>
      <c r="QL103" s="119"/>
      <c r="QM103" s="119"/>
      <c r="QN103" s="119"/>
      <c r="QO103" s="119"/>
      <c r="QP103" s="119"/>
      <c r="QQ103" s="119"/>
      <c r="QR103" s="119"/>
      <c r="QS103" s="119"/>
      <c r="QT103" s="119"/>
      <c r="QU103" s="119"/>
      <c r="QV103" s="119"/>
      <c r="QW103" s="119"/>
      <c r="QX103" s="119"/>
      <c r="QY103" s="119"/>
      <c r="QZ103" s="119"/>
      <c r="RA103" s="119"/>
      <c r="RB103" s="119"/>
      <c r="RC103" s="119"/>
      <c r="RD103" s="119"/>
      <c r="RE103" s="119"/>
      <c r="RF103" s="119"/>
      <c r="RG103" s="119"/>
      <c r="RH103" s="119"/>
      <c r="RI103" s="119"/>
      <c r="RJ103" s="119"/>
      <c r="RK103" s="119"/>
    </row>
    <row r="104" spans="1:479" ht="12.75">
      <c r="A104" s="107" t="s">
        <v>5621</v>
      </c>
      <c r="B104" s="94" t="s">
        <v>5748</v>
      </c>
      <c r="C104" s="99" t="s">
        <v>5508</v>
      </c>
      <c r="D104" s="95" t="s">
        <v>3223</v>
      </c>
      <c r="E104" s="33" t="s">
        <v>5623</v>
      </c>
      <c r="F104" s="107"/>
      <c r="G104" s="96" t="s">
        <v>5749</v>
      </c>
      <c r="H104" s="103">
        <v>4000</v>
      </c>
      <c r="I104" s="103">
        <v>2000</v>
      </c>
      <c r="J104" s="107"/>
      <c r="K104" s="107"/>
      <c r="L104" s="225">
        <v>45136</v>
      </c>
      <c r="M104" s="96" t="s">
        <v>5750</v>
      </c>
      <c r="N104" s="92" t="s">
        <v>4396</v>
      </c>
      <c r="O104" s="107" t="s">
        <v>5751</v>
      </c>
      <c r="P104" s="107"/>
      <c r="Q104" s="107"/>
      <c r="R104" s="107"/>
      <c r="S104" s="107"/>
      <c r="T104" s="107"/>
      <c r="U104" s="107"/>
      <c r="V104" s="107"/>
      <c r="W104" s="107"/>
      <c r="X104" s="107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  <c r="DO104" s="119"/>
      <c r="DP104" s="119"/>
      <c r="DQ104" s="119"/>
      <c r="DR104" s="119"/>
      <c r="DS104" s="119"/>
      <c r="DT104" s="119"/>
      <c r="DU104" s="119"/>
      <c r="DV104" s="119"/>
      <c r="DW104" s="119"/>
      <c r="DX104" s="119"/>
      <c r="DY104" s="119"/>
      <c r="DZ104" s="119"/>
      <c r="EA104" s="119"/>
      <c r="EB104" s="119"/>
      <c r="EC104" s="119"/>
      <c r="ED104" s="119"/>
      <c r="EE104" s="119"/>
      <c r="EF104" s="119"/>
      <c r="EG104" s="119"/>
      <c r="EH104" s="119"/>
      <c r="EI104" s="119"/>
      <c r="EJ104" s="119"/>
      <c r="EK104" s="119"/>
      <c r="EL104" s="119"/>
      <c r="EM104" s="119"/>
      <c r="EN104" s="119"/>
      <c r="EO104" s="119"/>
      <c r="EP104" s="119"/>
      <c r="EQ104" s="119"/>
      <c r="ER104" s="119"/>
      <c r="ES104" s="119"/>
      <c r="ET104" s="119"/>
      <c r="EU104" s="119"/>
      <c r="EV104" s="119"/>
      <c r="EW104" s="119"/>
      <c r="EX104" s="119"/>
      <c r="EY104" s="119"/>
      <c r="EZ104" s="119"/>
      <c r="FA104" s="119"/>
      <c r="FB104" s="119"/>
      <c r="FC104" s="119"/>
      <c r="FD104" s="119"/>
      <c r="FE104" s="119"/>
      <c r="FF104" s="119"/>
      <c r="FG104" s="119"/>
      <c r="FH104" s="119"/>
      <c r="FI104" s="119"/>
      <c r="FJ104" s="119"/>
      <c r="FK104" s="119"/>
      <c r="FL104" s="119"/>
      <c r="FM104" s="119"/>
      <c r="FN104" s="119"/>
      <c r="FO104" s="119"/>
      <c r="FP104" s="119"/>
      <c r="FQ104" s="119"/>
      <c r="FR104" s="119"/>
      <c r="FS104" s="119"/>
      <c r="FT104" s="119"/>
      <c r="FU104" s="119"/>
      <c r="FV104" s="119"/>
      <c r="FW104" s="119"/>
      <c r="FX104" s="119"/>
      <c r="FY104" s="119"/>
      <c r="FZ104" s="119"/>
      <c r="GA104" s="119"/>
      <c r="GB104" s="119"/>
      <c r="GC104" s="119"/>
      <c r="GD104" s="119"/>
      <c r="GE104" s="119"/>
      <c r="GF104" s="119"/>
      <c r="GG104" s="119"/>
      <c r="GH104" s="119"/>
      <c r="GI104" s="119"/>
      <c r="GJ104" s="119"/>
      <c r="GK104" s="119"/>
      <c r="GL104" s="119"/>
      <c r="GM104" s="119"/>
      <c r="GN104" s="119"/>
      <c r="GO104" s="119"/>
      <c r="GP104" s="119"/>
      <c r="GQ104" s="119"/>
      <c r="GR104" s="119"/>
      <c r="GS104" s="119"/>
      <c r="GT104" s="119"/>
      <c r="GU104" s="119"/>
      <c r="GV104" s="119"/>
      <c r="GW104" s="119"/>
      <c r="GX104" s="119"/>
      <c r="GY104" s="119"/>
      <c r="GZ104" s="119"/>
      <c r="HA104" s="119"/>
      <c r="HB104" s="119"/>
      <c r="HC104" s="119"/>
      <c r="HD104" s="119"/>
      <c r="HE104" s="119"/>
      <c r="HF104" s="119"/>
      <c r="HG104" s="119"/>
      <c r="HH104" s="119"/>
      <c r="HI104" s="119"/>
      <c r="HJ104" s="119"/>
      <c r="HK104" s="119"/>
      <c r="HL104" s="119"/>
      <c r="HM104" s="119"/>
      <c r="HN104" s="119"/>
      <c r="HO104" s="119"/>
      <c r="HP104" s="119"/>
      <c r="HQ104" s="119"/>
      <c r="HR104" s="119"/>
      <c r="HS104" s="119"/>
      <c r="HT104" s="119"/>
      <c r="HU104" s="119"/>
      <c r="HV104" s="119"/>
      <c r="HW104" s="119"/>
      <c r="HX104" s="119"/>
      <c r="HY104" s="119"/>
      <c r="HZ104" s="119"/>
      <c r="IA104" s="119"/>
      <c r="IB104" s="119"/>
      <c r="IC104" s="119"/>
      <c r="ID104" s="119"/>
      <c r="IE104" s="119"/>
      <c r="IF104" s="119"/>
      <c r="IG104" s="119"/>
      <c r="IH104" s="119"/>
      <c r="II104" s="119"/>
      <c r="IJ104" s="119"/>
      <c r="IK104" s="119"/>
      <c r="IL104" s="119"/>
      <c r="IM104" s="119"/>
      <c r="IN104" s="119"/>
      <c r="IO104" s="119"/>
      <c r="IP104" s="119"/>
      <c r="IQ104" s="119"/>
      <c r="IR104" s="119"/>
      <c r="IS104" s="119"/>
      <c r="IT104" s="119"/>
      <c r="IU104" s="119"/>
      <c r="IV104" s="119"/>
      <c r="IW104" s="119"/>
      <c r="IX104" s="119"/>
      <c r="IY104" s="119"/>
      <c r="IZ104" s="119"/>
      <c r="JA104" s="119"/>
      <c r="JB104" s="119"/>
      <c r="JC104" s="119"/>
      <c r="JD104" s="119"/>
      <c r="JE104" s="119"/>
      <c r="JF104" s="119"/>
      <c r="JG104" s="119"/>
      <c r="JH104" s="119"/>
      <c r="JI104" s="119"/>
      <c r="JJ104" s="119"/>
      <c r="JK104" s="119"/>
      <c r="JL104" s="119"/>
      <c r="JM104" s="119"/>
      <c r="JN104" s="119"/>
      <c r="JO104" s="119"/>
      <c r="JP104" s="119"/>
      <c r="JQ104" s="119"/>
      <c r="JR104" s="119"/>
      <c r="JS104" s="119"/>
      <c r="JT104" s="119"/>
      <c r="JU104" s="119"/>
      <c r="JV104" s="119"/>
      <c r="JW104" s="119"/>
      <c r="JX104" s="119"/>
      <c r="JY104" s="119"/>
      <c r="JZ104" s="119"/>
      <c r="KA104" s="119"/>
      <c r="KB104" s="119"/>
      <c r="KC104" s="119"/>
      <c r="KD104" s="119"/>
      <c r="KE104" s="119"/>
      <c r="KF104" s="119"/>
      <c r="KG104" s="119"/>
      <c r="KH104" s="119"/>
      <c r="KI104" s="119"/>
      <c r="KJ104" s="119"/>
      <c r="KK104" s="119"/>
      <c r="KL104" s="119"/>
      <c r="KM104" s="119"/>
      <c r="KN104" s="119"/>
      <c r="KO104" s="119"/>
      <c r="KP104" s="119"/>
      <c r="KQ104" s="119"/>
      <c r="KR104" s="119"/>
      <c r="KS104" s="119"/>
      <c r="KT104" s="119"/>
      <c r="KU104" s="119"/>
      <c r="KV104" s="119"/>
      <c r="KW104" s="119"/>
      <c r="KX104" s="119"/>
      <c r="KY104" s="119"/>
      <c r="KZ104" s="119"/>
      <c r="LA104" s="119"/>
      <c r="LB104" s="119"/>
      <c r="LC104" s="119"/>
      <c r="LD104" s="119"/>
      <c r="LE104" s="119"/>
      <c r="LF104" s="119"/>
      <c r="LG104" s="119"/>
      <c r="LH104" s="119"/>
      <c r="LI104" s="119"/>
      <c r="LJ104" s="119"/>
      <c r="LK104" s="119"/>
      <c r="LL104" s="119"/>
      <c r="LM104" s="119"/>
      <c r="LN104" s="119"/>
      <c r="LO104" s="119"/>
      <c r="LP104" s="119"/>
      <c r="LQ104" s="119"/>
      <c r="LR104" s="119"/>
      <c r="LS104" s="119"/>
      <c r="LT104" s="119"/>
      <c r="LU104" s="119"/>
      <c r="LV104" s="119"/>
      <c r="LW104" s="119"/>
      <c r="LX104" s="119"/>
      <c r="LY104" s="119"/>
      <c r="LZ104" s="119"/>
      <c r="MA104" s="119"/>
      <c r="MB104" s="119"/>
      <c r="MC104" s="119"/>
      <c r="MD104" s="119"/>
      <c r="ME104" s="119"/>
      <c r="MF104" s="119"/>
      <c r="MG104" s="119"/>
      <c r="MH104" s="119"/>
      <c r="MI104" s="119"/>
      <c r="MJ104" s="119"/>
      <c r="MK104" s="119"/>
      <c r="ML104" s="119"/>
      <c r="MM104" s="119"/>
      <c r="MN104" s="119"/>
      <c r="MO104" s="119"/>
      <c r="MP104" s="119"/>
      <c r="MQ104" s="119"/>
      <c r="MR104" s="119"/>
      <c r="MS104" s="119"/>
      <c r="MT104" s="119"/>
      <c r="MU104" s="119"/>
      <c r="MV104" s="119"/>
      <c r="MW104" s="119"/>
      <c r="MX104" s="119"/>
      <c r="MY104" s="119"/>
      <c r="MZ104" s="119"/>
      <c r="NA104" s="119"/>
      <c r="NB104" s="119"/>
      <c r="NC104" s="119"/>
      <c r="ND104" s="119"/>
      <c r="NE104" s="119"/>
      <c r="NF104" s="119"/>
      <c r="NG104" s="119"/>
      <c r="NH104" s="119"/>
      <c r="NI104" s="119"/>
      <c r="NJ104" s="119"/>
      <c r="NK104" s="119"/>
      <c r="NL104" s="119"/>
      <c r="NM104" s="119"/>
      <c r="NN104" s="119"/>
      <c r="NO104" s="119"/>
      <c r="NP104" s="119"/>
      <c r="NQ104" s="119"/>
      <c r="NR104" s="119"/>
      <c r="NS104" s="119"/>
      <c r="NT104" s="119"/>
      <c r="NU104" s="119"/>
      <c r="NV104" s="119"/>
      <c r="NW104" s="119"/>
      <c r="NX104" s="119"/>
      <c r="NY104" s="119"/>
      <c r="NZ104" s="119"/>
      <c r="OA104" s="119"/>
      <c r="OB104" s="119"/>
      <c r="OC104" s="119"/>
      <c r="OD104" s="119"/>
      <c r="OE104" s="119"/>
      <c r="OF104" s="119"/>
      <c r="OG104" s="119"/>
      <c r="OH104" s="119"/>
      <c r="OI104" s="119"/>
      <c r="OJ104" s="119"/>
      <c r="OK104" s="119"/>
      <c r="OL104" s="119"/>
      <c r="OM104" s="119"/>
      <c r="ON104" s="119"/>
      <c r="OO104" s="119"/>
      <c r="OP104" s="119"/>
      <c r="OQ104" s="119"/>
      <c r="OR104" s="119"/>
      <c r="OS104" s="119"/>
      <c r="OT104" s="119"/>
      <c r="OU104" s="119"/>
      <c r="OV104" s="119"/>
      <c r="OW104" s="119"/>
      <c r="OX104" s="119"/>
      <c r="OY104" s="119"/>
      <c r="OZ104" s="119"/>
      <c r="PA104" s="119"/>
      <c r="PB104" s="119"/>
      <c r="PC104" s="119"/>
      <c r="PD104" s="119"/>
      <c r="PE104" s="119"/>
      <c r="PF104" s="119"/>
      <c r="PG104" s="119"/>
      <c r="PH104" s="119"/>
      <c r="PI104" s="119"/>
      <c r="PJ104" s="119"/>
      <c r="PK104" s="119"/>
      <c r="PL104" s="119"/>
      <c r="PM104" s="119"/>
      <c r="PN104" s="119"/>
      <c r="PO104" s="119"/>
      <c r="PP104" s="119"/>
      <c r="PQ104" s="119"/>
      <c r="PR104" s="119"/>
      <c r="PS104" s="119"/>
      <c r="PT104" s="119"/>
      <c r="PU104" s="119"/>
      <c r="PV104" s="119"/>
      <c r="PW104" s="119"/>
      <c r="PX104" s="119"/>
      <c r="PY104" s="119"/>
      <c r="PZ104" s="119"/>
      <c r="QA104" s="119"/>
      <c r="QB104" s="119"/>
      <c r="QC104" s="119"/>
      <c r="QD104" s="119"/>
      <c r="QE104" s="119"/>
      <c r="QF104" s="119"/>
      <c r="QG104" s="119"/>
      <c r="QH104" s="119"/>
      <c r="QI104" s="119"/>
      <c r="QJ104" s="119"/>
      <c r="QK104" s="119"/>
      <c r="QL104" s="119"/>
      <c r="QM104" s="119"/>
      <c r="QN104" s="119"/>
      <c r="QO104" s="119"/>
      <c r="QP104" s="119"/>
      <c r="QQ104" s="119"/>
      <c r="QR104" s="119"/>
      <c r="QS104" s="119"/>
      <c r="QT104" s="119"/>
      <c r="QU104" s="119"/>
      <c r="QV104" s="119"/>
      <c r="QW104" s="119"/>
      <c r="QX104" s="119"/>
      <c r="QY104" s="119"/>
      <c r="QZ104" s="119"/>
      <c r="RA104" s="119"/>
      <c r="RB104" s="119"/>
      <c r="RC104" s="119"/>
      <c r="RD104" s="119"/>
      <c r="RE104" s="119"/>
      <c r="RF104" s="119"/>
      <c r="RG104" s="119"/>
      <c r="RH104" s="119"/>
      <c r="RI104" s="119"/>
      <c r="RJ104" s="119"/>
      <c r="RK104" s="119"/>
    </row>
    <row r="105" spans="1:479" ht="12.75">
      <c r="A105" s="107" t="s">
        <v>5621</v>
      </c>
      <c r="B105" s="94" t="s">
        <v>5752</v>
      </c>
      <c r="C105" s="99" t="s">
        <v>5371</v>
      </c>
      <c r="D105" s="95" t="s">
        <v>3223</v>
      </c>
      <c r="E105" s="33" t="s">
        <v>5623</v>
      </c>
      <c r="F105" s="107"/>
      <c r="G105" s="96" t="s">
        <v>5753</v>
      </c>
      <c r="H105" s="103">
        <v>4000</v>
      </c>
      <c r="I105" s="103">
        <v>2000</v>
      </c>
      <c r="J105" s="107"/>
      <c r="K105" s="107"/>
      <c r="L105" s="225">
        <v>45136</v>
      </c>
      <c r="M105" s="96" t="s">
        <v>5754</v>
      </c>
      <c r="N105" s="92" t="s">
        <v>4396</v>
      </c>
      <c r="O105" s="107" t="s">
        <v>5755</v>
      </c>
      <c r="P105" s="107"/>
      <c r="Q105" s="107"/>
      <c r="R105" s="107"/>
      <c r="S105" s="107"/>
      <c r="T105" s="107"/>
      <c r="U105" s="107"/>
      <c r="V105" s="107"/>
      <c r="W105" s="107"/>
      <c r="X105" s="107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  <c r="DO105" s="119"/>
      <c r="DP105" s="119"/>
      <c r="DQ105" s="119"/>
      <c r="DR105" s="119"/>
      <c r="DS105" s="119"/>
      <c r="DT105" s="119"/>
      <c r="DU105" s="119"/>
      <c r="DV105" s="119"/>
      <c r="DW105" s="119"/>
      <c r="DX105" s="119"/>
      <c r="DY105" s="119"/>
      <c r="DZ105" s="119"/>
      <c r="EA105" s="119"/>
      <c r="EB105" s="119"/>
      <c r="EC105" s="119"/>
      <c r="ED105" s="119"/>
      <c r="EE105" s="119"/>
      <c r="EF105" s="119"/>
      <c r="EG105" s="119"/>
      <c r="EH105" s="119"/>
      <c r="EI105" s="119"/>
      <c r="EJ105" s="119"/>
      <c r="EK105" s="119"/>
      <c r="EL105" s="119"/>
      <c r="EM105" s="119"/>
      <c r="EN105" s="119"/>
      <c r="EO105" s="119"/>
      <c r="EP105" s="119"/>
      <c r="EQ105" s="119"/>
      <c r="ER105" s="119"/>
      <c r="ES105" s="119"/>
      <c r="ET105" s="119"/>
      <c r="EU105" s="119"/>
      <c r="EV105" s="119"/>
      <c r="EW105" s="119"/>
      <c r="EX105" s="119"/>
      <c r="EY105" s="119"/>
      <c r="EZ105" s="119"/>
      <c r="FA105" s="119"/>
      <c r="FB105" s="119"/>
      <c r="FC105" s="119"/>
      <c r="FD105" s="119"/>
      <c r="FE105" s="119"/>
      <c r="FF105" s="119"/>
      <c r="FG105" s="119"/>
      <c r="FH105" s="119"/>
      <c r="FI105" s="119"/>
      <c r="FJ105" s="119"/>
      <c r="FK105" s="119"/>
      <c r="FL105" s="119"/>
      <c r="FM105" s="119"/>
      <c r="FN105" s="119"/>
      <c r="FO105" s="119"/>
      <c r="FP105" s="119"/>
      <c r="FQ105" s="119"/>
      <c r="FR105" s="119"/>
      <c r="FS105" s="119"/>
      <c r="FT105" s="119"/>
      <c r="FU105" s="119"/>
      <c r="FV105" s="119"/>
      <c r="FW105" s="119"/>
      <c r="FX105" s="119"/>
      <c r="FY105" s="119"/>
      <c r="FZ105" s="119"/>
      <c r="GA105" s="119"/>
      <c r="GB105" s="119"/>
      <c r="GC105" s="119"/>
      <c r="GD105" s="119"/>
      <c r="GE105" s="119"/>
      <c r="GF105" s="119"/>
      <c r="GG105" s="119"/>
      <c r="GH105" s="119"/>
      <c r="GI105" s="119"/>
      <c r="GJ105" s="119"/>
      <c r="GK105" s="119"/>
      <c r="GL105" s="119"/>
      <c r="GM105" s="119"/>
      <c r="GN105" s="119"/>
      <c r="GO105" s="119"/>
      <c r="GP105" s="119"/>
      <c r="GQ105" s="119"/>
      <c r="GR105" s="119"/>
      <c r="GS105" s="119"/>
      <c r="GT105" s="119"/>
      <c r="GU105" s="119"/>
      <c r="GV105" s="119"/>
      <c r="GW105" s="119"/>
      <c r="GX105" s="119"/>
      <c r="GY105" s="119"/>
      <c r="GZ105" s="119"/>
      <c r="HA105" s="119"/>
      <c r="HB105" s="119"/>
      <c r="HC105" s="119"/>
      <c r="HD105" s="119"/>
      <c r="HE105" s="119"/>
      <c r="HF105" s="119"/>
      <c r="HG105" s="119"/>
      <c r="HH105" s="119"/>
      <c r="HI105" s="119"/>
      <c r="HJ105" s="119"/>
      <c r="HK105" s="119"/>
      <c r="HL105" s="119"/>
      <c r="HM105" s="119"/>
      <c r="HN105" s="119"/>
      <c r="HO105" s="119"/>
      <c r="HP105" s="119"/>
      <c r="HQ105" s="119"/>
      <c r="HR105" s="119"/>
      <c r="HS105" s="119"/>
      <c r="HT105" s="119"/>
      <c r="HU105" s="119"/>
      <c r="HV105" s="119"/>
      <c r="HW105" s="119"/>
      <c r="HX105" s="119"/>
      <c r="HY105" s="119"/>
      <c r="HZ105" s="119"/>
      <c r="IA105" s="119"/>
      <c r="IB105" s="119"/>
      <c r="IC105" s="119"/>
      <c r="ID105" s="119"/>
      <c r="IE105" s="119"/>
      <c r="IF105" s="119"/>
      <c r="IG105" s="119"/>
      <c r="IH105" s="119"/>
      <c r="II105" s="119"/>
      <c r="IJ105" s="119"/>
      <c r="IK105" s="119"/>
      <c r="IL105" s="119"/>
      <c r="IM105" s="119"/>
      <c r="IN105" s="119"/>
      <c r="IO105" s="119"/>
      <c r="IP105" s="119"/>
      <c r="IQ105" s="119"/>
      <c r="IR105" s="119"/>
      <c r="IS105" s="119"/>
      <c r="IT105" s="119"/>
      <c r="IU105" s="119"/>
      <c r="IV105" s="119"/>
      <c r="IW105" s="119"/>
      <c r="IX105" s="119"/>
      <c r="IY105" s="119"/>
      <c r="IZ105" s="119"/>
      <c r="JA105" s="119"/>
      <c r="JB105" s="119"/>
      <c r="JC105" s="119"/>
      <c r="JD105" s="119"/>
      <c r="JE105" s="119"/>
      <c r="JF105" s="119"/>
      <c r="JG105" s="119"/>
      <c r="JH105" s="119"/>
      <c r="JI105" s="119"/>
      <c r="JJ105" s="119"/>
      <c r="JK105" s="119"/>
      <c r="JL105" s="119"/>
      <c r="JM105" s="119"/>
      <c r="JN105" s="119"/>
      <c r="JO105" s="119"/>
      <c r="JP105" s="119"/>
      <c r="JQ105" s="119"/>
      <c r="JR105" s="119"/>
      <c r="JS105" s="119"/>
      <c r="JT105" s="119"/>
      <c r="JU105" s="119"/>
      <c r="JV105" s="119"/>
      <c r="JW105" s="119"/>
      <c r="JX105" s="119"/>
      <c r="JY105" s="119"/>
      <c r="JZ105" s="119"/>
      <c r="KA105" s="119"/>
      <c r="KB105" s="119"/>
      <c r="KC105" s="119"/>
      <c r="KD105" s="119"/>
      <c r="KE105" s="119"/>
      <c r="KF105" s="119"/>
      <c r="KG105" s="119"/>
      <c r="KH105" s="119"/>
      <c r="KI105" s="119"/>
      <c r="KJ105" s="119"/>
      <c r="KK105" s="119"/>
      <c r="KL105" s="119"/>
      <c r="KM105" s="119"/>
      <c r="KN105" s="119"/>
      <c r="KO105" s="119"/>
      <c r="KP105" s="119"/>
      <c r="KQ105" s="119"/>
      <c r="KR105" s="119"/>
      <c r="KS105" s="119"/>
      <c r="KT105" s="119"/>
      <c r="KU105" s="119"/>
      <c r="KV105" s="119"/>
      <c r="KW105" s="119"/>
      <c r="KX105" s="119"/>
      <c r="KY105" s="119"/>
      <c r="KZ105" s="119"/>
      <c r="LA105" s="119"/>
      <c r="LB105" s="119"/>
      <c r="LC105" s="119"/>
      <c r="LD105" s="119"/>
      <c r="LE105" s="119"/>
      <c r="LF105" s="119"/>
      <c r="LG105" s="119"/>
      <c r="LH105" s="119"/>
      <c r="LI105" s="119"/>
      <c r="LJ105" s="119"/>
      <c r="LK105" s="119"/>
      <c r="LL105" s="119"/>
      <c r="LM105" s="119"/>
      <c r="LN105" s="119"/>
      <c r="LO105" s="119"/>
      <c r="LP105" s="119"/>
      <c r="LQ105" s="119"/>
      <c r="LR105" s="119"/>
      <c r="LS105" s="119"/>
      <c r="LT105" s="119"/>
      <c r="LU105" s="119"/>
      <c r="LV105" s="119"/>
      <c r="LW105" s="119"/>
      <c r="LX105" s="119"/>
      <c r="LY105" s="119"/>
      <c r="LZ105" s="119"/>
      <c r="MA105" s="119"/>
      <c r="MB105" s="119"/>
      <c r="MC105" s="119"/>
      <c r="MD105" s="119"/>
      <c r="ME105" s="119"/>
      <c r="MF105" s="119"/>
      <c r="MG105" s="119"/>
      <c r="MH105" s="119"/>
      <c r="MI105" s="119"/>
      <c r="MJ105" s="119"/>
      <c r="MK105" s="119"/>
      <c r="ML105" s="119"/>
      <c r="MM105" s="119"/>
      <c r="MN105" s="119"/>
      <c r="MO105" s="119"/>
      <c r="MP105" s="119"/>
      <c r="MQ105" s="119"/>
      <c r="MR105" s="119"/>
      <c r="MS105" s="119"/>
      <c r="MT105" s="119"/>
      <c r="MU105" s="119"/>
      <c r="MV105" s="119"/>
      <c r="MW105" s="119"/>
      <c r="MX105" s="119"/>
      <c r="MY105" s="119"/>
      <c r="MZ105" s="119"/>
      <c r="NA105" s="119"/>
      <c r="NB105" s="119"/>
      <c r="NC105" s="119"/>
      <c r="ND105" s="119"/>
      <c r="NE105" s="119"/>
      <c r="NF105" s="119"/>
      <c r="NG105" s="119"/>
      <c r="NH105" s="119"/>
      <c r="NI105" s="119"/>
      <c r="NJ105" s="119"/>
      <c r="NK105" s="119"/>
      <c r="NL105" s="119"/>
      <c r="NM105" s="119"/>
      <c r="NN105" s="119"/>
      <c r="NO105" s="119"/>
      <c r="NP105" s="119"/>
      <c r="NQ105" s="119"/>
      <c r="NR105" s="119"/>
      <c r="NS105" s="119"/>
      <c r="NT105" s="119"/>
      <c r="NU105" s="119"/>
      <c r="NV105" s="119"/>
      <c r="NW105" s="119"/>
      <c r="NX105" s="119"/>
      <c r="NY105" s="119"/>
      <c r="NZ105" s="119"/>
      <c r="OA105" s="119"/>
      <c r="OB105" s="119"/>
      <c r="OC105" s="119"/>
      <c r="OD105" s="119"/>
      <c r="OE105" s="119"/>
      <c r="OF105" s="119"/>
      <c r="OG105" s="119"/>
      <c r="OH105" s="119"/>
      <c r="OI105" s="119"/>
      <c r="OJ105" s="119"/>
      <c r="OK105" s="119"/>
      <c r="OL105" s="119"/>
      <c r="OM105" s="119"/>
      <c r="ON105" s="119"/>
      <c r="OO105" s="119"/>
      <c r="OP105" s="119"/>
      <c r="OQ105" s="119"/>
      <c r="OR105" s="119"/>
      <c r="OS105" s="119"/>
      <c r="OT105" s="119"/>
      <c r="OU105" s="119"/>
      <c r="OV105" s="119"/>
      <c r="OW105" s="119"/>
      <c r="OX105" s="119"/>
      <c r="OY105" s="119"/>
      <c r="OZ105" s="119"/>
      <c r="PA105" s="119"/>
      <c r="PB105" s="119"/>
      <c r="PC105" s="119"/>
      <c r="PD105" s="119"/>
      <c r="PE105" s="119"/>
      <c r="PF105" s="119"/>
      <c r="PG105" s="119"/>
      <c r="PH105" s="119"/>
      <c r="PI105" s="119"/>
      <c r="PJ105" s="119"/>
      <c r="PK105" s="119"/>
      <c r="PL105" s="119"/>
      <c r="PM105" s="119"/>
      <c r="PN105" s="119"/>
      <c r="PO105" s="119"/>
      <c r="PP105" s="119"/>
      <c r="PQ105" s="119"/>
      <c r="PR105" s="119"/>
      <c r="PS105" s="119"/>
      <c r="PT105" s="119"/>
      <c r="PU105" s="119"/>
      <c r="PV105" s="119"/>
      <c r="PW105" s="119"/>
      <c r="PX105" s="119"/>
      <c r="PY105" s="119"/>
      <c r="PZ105" s="119"/>
      <c r="QA105" s="119"/>
      <c r="QB105" s="119"/>
      <c r="QC105" s="119"/>
      <c r="QD105" s="119"/>
      <c r="QE105" s="119"/>
      <c r="QF105" s="119"/>
      <c r="QG105" s="119"/>
      <c r="QH105" s="119"/>
      <c r="QI105" s="119"/>
      <c r="QJ105" s="119"/>
      <c r="QK105" s="119"/>
      <c r="QL105" s="119"/>
      <c r="QM105" s="119"/>
      <c r="QN105" s="119"/>
      <c r="QO105" s="119"/>
      <c r="QP105" s="119"/>
      <c r="QQ105" s="119"/>
      <c r="QR105" s="119"/>
      <c r="QS105" s="119"/>
      <c r="QT105" s="119"/>
      <c r="QU105" s="119"/>
      <c r="QV105" s="119"/>
      <c r="QW105" s="119"/>
      <c r="QX105" s="119"/>
      <c r="QY105" s="119"/>
      <c r="QZ105" s="119"/>
      <c r="RA105" s="119"/>
      <c r="RB105" s="119"/>
      <c r="RC105" s="119"/>
      <c r="RD105" s="119"/>
      <c r="RE105" s="119"/>
      <c r="RF105" s="119"/>
      <c r="RG105" s="119"/>
      <c r="RH105" s="119"/>
      <c r="RI105" s="119"/>
      <c r="RJ105" s="119"/>
      <c r="RK105" s="119"/>
    </row>
    <row r="106" spans="1:479" ht="12.75">
      <c r="A106" s="107" t="s">
        <v>5621</v>
      </c>
      <c r="B106" s="94" t="s">
        <v>5756</v>
      </c>
      <c r="C106" s="99" t="s">
        <v>5371</v>
      </c>
      <c r="D106" s="95" t="s">
        <v>3223</v>
      </c>
      <c r="E106" s="33" t="s">
        <v>5623</v>
      </c>
      <c r="F106" s="107"/>
      <c r="G106" s="96" t="s">
        <v>5757</v>
      </c>
      <c r="H106" s="103">
        <v>4500</v>
      </c>
      <c r="I106" s="103">
        <v>2500</v>
      </c>
      <c r="J106" s="107"/>
      <c r="K106" s="107"/>
      <c r="L106" s="225">
        <v>45132</v>
      </c>
      <c r="M106" s="96" t="s">
        <v>5758</v>
      </c>
      <c r="N106" s="92" t="s">
        <v>4396</v>
      </c>
      <c r="O106" s="107" t="s">
        <v>5759</v>
      </c>
      <c r="P106" s="107"/>
      <c r="Q106" s="107"/>
      <c r="R106" s="107"/>
      <c r="S106" s="107"/>
      <c r="T106" s="107"/>
      <c r="U106" s="107"/>
      <c r="V106" s="107"/>
      <c r="W106" s="107"/>
      <c r="X106" s="107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  <c r="DO106" s="119"/>
      <c r="DP106" s="119"/>
      <c r="DQ106" s="119"/>
      <c r="DR106" s="119"/>
      <c r="DS106" s="119"/>
      <c r="DT106" s="119"/>
      <c r="DU106" s="119"/>
      <c r="DV106" s="119"/>
      <c r="DW106" s="119"/>
      <c r="DX106" s="119"/>
      <c r="DY106" s="119"/>
      <c r="DZ106" s="119"/>
      <c r="EA106" s="119"/>
      <c r="EB106" s="119"/>
      <c r="EC106" s="119"/>
      <c r="ED106" s="119"/>
      <c r="EE106" s="119"/>
      <c r="EF106" s="119"/>
      <c r="EG106" s="119"/>
      <c r="EH106" s="119"/>
      <c r="EI106" s="119"/>
      <c r="EJ106" s="119"/>
      <c r="EK106" s="119"/>
      <c r="EL106" s="119"/>
      <c r="EM106" s="119"/>
      <c r="EN106" s="119"/>
      <c r="EO106" s="119"/>
      <c r="EP106" s="119"/>
      <c r="EQ106" s="119"/>
      <c r="ER106" s="119"/>
      <c r="ES106" s="119"/>
      <c r="ET106" s="119"/>
      <c r="EU106" s="119"/>
      <c r="EV106" s="119"/>
      <c r="EW106" s="119"/>
      <c r="EX106" s="119"/>
      <c r="EY106" s="119"/>
      <c r="EZ106" s="119"/>
      <c r="FA106" s="119"/>
      <c r="FB106" s="119"/>
      <c r="FC106" s="119"/>
      <c r="FD106" s="119"/>
      <c r="FE106" s="119"/>
      <c r="FF106" s="119"/>
      <c r="FG106" s="119"/>
      <c r="FH106" s="119"/>
      <c r="FI106" s="119"/>
      <c r="FJ106" s="119"/>
      <c r="FK106" s="119"/>
      <c r="FL106" s="119"/>
      <c r="FM106" s="119"/>
      <c r="FN106" s="119"/>
      <c r="FO106" s="119"/>
      <c r="FP106" s="119"/>
      <c r="FQ106" s="119"/>
      <c r="FR106" s="119"/>
      <c r="FS106" s="119"/>
      <c r="FT106" s="119"/>
      <c r="FU106" s="119"/>
      <c r="FV106" s="119"/>
      <c r="FW106" s="119"/>
      <c r="FX106" s="119"/>
      <c r="FY106" s="119"/>
      <c r="FZ106" s="119"/>
      <c r="GA106" s="119"/>
      <c r="GB106" s="119"/>
      <c r="GC106" s="119"/>
      <c r="GD106" s="119"/>
      <c r="GE106" s="119"/>
      <c r="GF106" s="119"/>
      <c r="GG106" s="119"/>
      <c r="GH106" s="119"/>
      <c r="GI106" s="119"/>
      <c r="GJ106" s="119"/>
      <c r="GK106" s="119"/>
      <c r="GL106" s="119"/>
      <c r="GM106" s="119"/>
      <c r="GN106" s="119"/>
      <c r="GO106" s="119"/>
      <c r="GP106" s="119"/>
      <c r="GQ106" s="119"/>
      <c r="GR106" s="119"/>
      <c r="GS106" s="119"/>
      <c r="GT106" s="119"/>
      <c r="GU106" s="119"/>
      <c r="GV106" s="119"/>
      <c r="GW106" s="119"/>
      <c r="GX106" s="119"/>
      <c r="GY106" s="119"/>
      <c r="GZ106" s="119"/>
      <c r="HA106" s="119"/>
      <c r="HB106" s="119"/>
      <c r="HC106" s="119"/>
      <c r="HD106" s="119"/>
      <c r="HE106" s="119"/>
      <c r="HF106" s="119"/>
      <c r="HG106" s="119"/>
      <c r="HH106" s="119"/>
      <c r="HI106" s="119"/>
      <c r="HJ106" s="119"/>
      <c r="HK106" s="119"/>
      <c r="HL106" s="119"/>
      <c r="HM106" s="119"/>
      <c r="HN106" s="119"/>
      <c r="HO106" s="119"/>
      <c r="HP106" s="119"/>
      <c r="HQ106" s="119"/>
      <c r="HR106" s="119"/>
      <c r="HS106" s="119"/>
      <c r="HT106" s="119"/>
      <c r="HU106" s="119"/>
      <c r="HV106" s="119"/>
      <c r="HW106" s="119"/>
      <c r="HX106" s="119"/>
      <c r="HY106" s="119"/>
      <c r="HZ106" s="119"/>
      <c r="IA106" s="119"/>
      <c r="IB106" s="119"/>
      <c r="IC106" s="119"/>
      <c r="ID106" s="119"/>
      <c r="IE106" s="119"/>
      <c r="IF106" s="119"/>
      <c r="IG106" s="119"/>
      <c r="IH106" s="119"/>
      <c r="II106" s="119"/>
      <c r="IJ106" s="119"/>
      <c r="IK106" s="119"/>
      <c r="IL106" s="119"/>
      <c r="IM106" s="119"/>
      <c r="IN106" s="119"/>
      <c r="IO106" s="119"/>
      <c r="IP106" s="119"/>
      <c r="IQ106" s="119"/>
      <c r="IR106" s="119"/>
      <c r="IS106" s="119"/>
      <c r="IT106" s="119"/>
      <c r="IU106" s="119"/>
      <c r="IV106" s="119"/>
      <c r="IW106" s="119"/>
      <c r="IX106" s="119"/>
      <c r="IY106" s="119"/>
      <c r="IZ106" s="119"/>
      <c r="JA106" s="119"/>
      <c r="JB106" s="119"/>
      <c r="JC106" s="119"/>
      <c r="JD106" s="119"/>
      <c r="JE106" s="119"/>
      <c r="JF106" s="119"/>
      <c r="JG106" s="119"/>
      <c r="JH106" s="119"/>
      <c r="JI106" s="119"/>
      <c r="JJ106" s="119"/>
      <c r="JK106" s="119"/>
      <c r="JL106" s="119"/>
      <c r="JM106" s="119"/>
      <c r="JN106" s="119"/>
      <c r="JO106" s="119"/>
      <c r="JP106" s="119"/>
      <c r="JQ106" s="119"/>
      <c r="JR106" s="119"/>
      <c r="JS106" s="119"/>
      <c r="JT106" s="119"/>
      <c r="JU106" s="119"/>
      <c r="JV106" s="119"/>
      <c r="JW106" s="119"/>
      <c r="JX106" s="119"/>
      <c r="JY106" s="119"/>
      <c r="JZ106" s="119"/>
      <c r="KA106" s="119"/>
      <c r="KB106" s="119"/>
      <c r="KC106" s="119"/>
      <c r="KD106" s="119"/>
      <c r="KE106" s="119"/>
      <c r="KF106" s="119"/>
      <c r="KG106" s="119"/>
      <c r="KH106" s="119"/>
      <c r="KI106" s="119"/>
      <c r="KJ106" s="119"/>
      <c r="KK106" s="119"/>
      <c r="KL106" s="119"/>
      <c r="KM106" s="119"/>
      <c r="KN106" s="119"/>
      <c r="KO106" s="119"/>
      <c r="KP106" s="119"/>
      <c r="KQ106" s="119"/>
      <c r="KR106" s="119"/>
      <c r="KS106" s="119"/>
      <c r="KT106" s="119"/>
      <c r="KU106" s="119"/>
      <c r="KV106" s="119"/>
      <c r="KW106" s="119"/>
      <c r="KX106" s="119"/>
      <c r="KY106" s="119"/>
      <c r="KZ106" s="119"/>
      <c r="LA106" s="119"/>
      <c r="LB106" s="119"/>
      <c r="LC106" s="119"/>
      <c r="LD106" s="119"/>
      <c r="LE106" s="119"/>
      <c r="LF106" s="119"/>
      <c r="LG106" s="119"/>
      <c r="LH106" s="119"/>
      <c r="LI106" s="119"/>
      <c r="LJ106" s="119"/>
      <c r="LK106" s="119"/>
      <c r="LL106" s="119"/>
      <c r="LM106" s="119"/>
      <c r="LN106" s="119"/>
      <c r="LO106" s="119"/>
      <c r="LP106" s="119"/>
      <c r="LQ106" s="119"/>
      <c r="LR106" s="119"/>
      <c r="LS106" s="119"/>
      <c r="LT106" s="119"/>
      <c r="LU106" s="119"/>
      <c r="LV106" s="119"/>
      <c r="LW106" s="119"/>
      <c r="LX106" s="119"/>
      <c r="LY106" s="119"/>
      <c r="LZ106" s="119"/>
      <c r="MA106" s="119"/>
      <c r="MB106" s="119"/>
      <c r="MC106" s="119"/>
      <c r="MD106" s="119"/>
      <c r="ME106" s="119"/>
      <c r="MF106" s="119"/>
      <c r="MG106" s="119"/>
      <c r="MH106" s="119"/>
      <c r="MI106" s="119"/>
      <c r="MJ106" s="119"/>
      <c r="MK106" s="119"/>
      <c r="ML106" s="119"/>
      <c r="MM106" s="119"/>
      <c r="MN106" s="119"/>
      <c r="MO106" s="119"/>
      <c r="MP106" s="119"/>
      <c r="MQ106" s="119"/>
      <c r="MR106" s="119"/>
      <c r="MS106" s="119"/>
      <c r="MT106" s="119"/>
      <c r="MU106" s="119"/>
      <c r="MV106" s="119"/>
      <c r="MW106" s="119"/>
      <c r="MX106" s="119"/>
      <c r="MY106" s="119"/>
      <c r="MZ106" s="119"/>
      <c r="NA106" s="119"/>
      <c r="NB106" s="119"/>
      <c r="NC106" s="119"/>
      <c r="ND106" s="119"/>
      <c r="NE106" s="119"/>
      <c r="NF106" s="119"/>
      <c r="NG106" s="119"/>
      <c r="NH106" s="119"/>
      <c r="NI106" s="119"/>
      <c r="NJ106" s="119"/>
      <c r="NK106" s="119"/>
      <c r="NL106" s="119"/>
      <c r="NM106" s="119"/>
      <c r="NN106" s="119"/>
      <c r="NO106" s="119"/>
      <c r="NP106" s="119"/>
      <c r="NQ106" s="119"/>
      <c r="NR106" s="119"/>
      <c r="NS106" s="119"/>
      <c r="NT106" s="119"/>
      <c r="NU106" s="119"/>
      <c r="NV106" s="119"/>
      <c r="NW106" s="119"/>
      <c r="NX106" s="119"/>
      <c r="NY106" s="119"/>
      <c r="NZ106" s="119"/>
      <c r="OA106" s="119"/>
      <c r="OB106" s="119"/>
      <c r="OC106" s="119"/>
      <c r="OD106" s="119"/>
      <c r="OE106" s="119"/>
      <c r="OF106" s="119"/>
      <c r="OG106" s="119"/>
      <c r="OH106" s="119"/>
      <c r="OI106" s="119"/>
      <c r="OJ106" s="119"/>
      <c r="OK106" s="119"/>
      <c r="OL106" s="119"/>
      <c r="OM106" s="119"/>
      <c r="ON106" s="119"/>
      <c r="OO106" s="119"/>
      <c r="OP106" s="119"/>
      <c r="OQ106" s="119"/>
      <c r="OR106" s="119"/>
      <c r="OS106" s="119"/>
      <c r="OT106" s="119"/>
      <c r="OU106" s="119"/>
      <c r="OV106" s="119"/>
      <c r="OW106" s="119"/>
      <c r="OX106" s="119"/>
      <c r="OY106" s="119"/>
      <c r="OZ106" s="119"/>
      <c r="PA106" s="119"/>
      <c r="PB106" s="119"/>
      <c r="PC106" s="119"/>
      <c r="PD106" s="119"/>
      <c r="PE106" s="119"/>
      <c r="PF106" s="119"/>
      <c r="PG106" s="119"/>
      <c r="PH106" s="119"/>
      <c r="PI106" s="119"/>
      <c r="PJ106" s="119"/>
      <c r="PK106" s="119"/>
      <c r="PL106" s="119"/>
      <c r="PM106" s="119"/>
      <c r="PN106" s="119"/>
      <c r="PO106" s="119"/>
      <c r="PP106" s="119"/>
      <c r="PQ106" s="119"/>
      <c r="PR106" s="119"/>
      <c r="PS106" s="119"/>
      <c r="PT106" s="119"/>
      <c r="PU106" s="119"/>
      <c r="PV106" s="119"/>
      <c r="PW106" s="119"/>
      <c r="PX106" s="119"/>
      <c r="PY106" s="119"/>
      <c r="PZ106" s="119"/>
      <c r="QA106" s="119"/>
      <c r="QB106" s="119"/>
      <c r="QC106" s="119"/>
      <c r="QD106" s="119"/>
      <c r="QE106" s="119"/>
      <c r="QF106" s="119"/>
      <c r="QG106" s="119"/>
      <c r="QH106" s="119"/>
      <c r="QI106" s="119"/>
      <c r="QJ106" s="119"/>
      <c r="QK106" s="119"/>
      <c r="QL106" s="119"/>
      <c r="QM106" s="119"/>
      <c r="QN106" s="119"/>
      <c r="QO106" s="119"/>
      <c r="QP106" s="119"/>
      <c r="QQ106" s="119"/>
      <c r="QR106" s="119"/>
      <c r="QS106" s="119"/>
      <c r="QT106" s="119"/>
      <c r="QU106" s="119"/>
      <c r="QV106" s="119"/>
      <c r="QW106" s="119"/>
      <c r="QX106" s="119"/>
      <c r="QY106" s="119"/>
      <c r="QZ106" s="119"/>
      <c r="RA106" s="119"/>
      <c r="RB106" s="119"/>
      <c r="RC106" s="119"/>
      <c r="RD106" s="119"/>
      <c r="RE106" s="119"/>
      <c r="RF106" s="119"/>
      <c r="RG106" s="119"/>
      <c r="RH106" s="119"/>
      <c r="RI106" s="119"/>
      <c r="RJ106" s="119"/>
      <c r="RK106" s="119"/>
    </row>
    <row r="107" spans="1:479" ht="12.75">
      <c r="A107" s="107" t="s">
        <v>5621</v>
      </c>
      <c r="B107" s="94" t="s">
        <v>5760</v>
      </c>
      <c r="C107" s="99" t="s">
        <v>5371</v>
      </c>
      <c r="D107" s="95" t="s">
        <v>3223</v>
      </c>
      <c r="E107" s="33" t="s">
        <v>5623</v>
      </c>
      <c r="F107" s="107"/>
      <c r="G107" s="96" t="s">
        <v>5761</v>
      </c>
      <c r="H107" s="103">
        <v>5000</v>
      </c>
      <c r="I107" s="103">
        <v>2000</v>
      </c>
      <c r="J107" s="107"/>
      <c r="K107" s="107"/>
      <c r="L107" s="225">
        <v>45136</v>
      </c>
      <c r="M107" s="96" t="s">
        <v>5762</v>
      </c>
      <c r="N107" s="92" t="s">
        <v>4396</v>
      </c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  <c r="DO107" s="119"/>
      <c r="DP107" s="119"/>
      <c r="DQ107" s="119"/>
      <c r="DR107" s="119"/>
      <c r="DS107" s="119"/>
      <c r="DT107" s="119"/>
      <c r="DU107" s="119"/>
      <c r="DV107" s="119"/>
      <c r="DW107" s="119"/>
      <c r="DX107" s="119"/>
      <c r="DY107" s="119"/>
      <c r="DZ107" s="119"/>
      <c r="EA107" s="119"/>
      <c r="EB107" s="119"/>
      <c r="EC107" s="119"/>
      <c r="ED107" s="119"/>
      <c r="EE107" s="119"/>
      <c r="EF107" s="119"/>
      <c r="EG107" s="119"/>
      <c r="EH107" s="119"/>
      <c r="EI107" s="119"/>
      <c r="EJ107" s="119"/>
      <c r="EK107" s="119"/>
      <c r="EL107" s="119"/>
      <c r="EM107" s="119"/>
      <c r="EN107" s="119"/>
      <c r="EO107" s="119"/>
      <c r="EP107" s="119"/>
      <c r="EQ107" s="119"/>
      <c r="ER107" s="119"/>
      <c r="ES107" s="119"/>
      <c r="ET107" s="119"/>
      <c r="EU107" s="119"/>
      <c r="EV107" s="119"/>
      <c r="EW107" s="119"/>
      <c r="EX107" s="119"/>
      <c r="EY107" s="119"/>
      <c r="EZ107" s="119"/>
      <c r="FA107" s="119"/>
      <c r="FB107" s="119"/>
      <c r="FC107" s="119"/>
      <c r="FD107" s="119"/>
      <c r="FE107" s="119"/>
      <c r="FF107" s="119"/>
      <c r="FG107" s="119"/>
      <c r="FH107" s="119"/>
      <c r="FI107" s="119"/>
      <c r="FJ107" s="119"/>
      <c r="FK107" s="119"/>
      <c r="FL107" s="119"/>
      <c r="FM107" s="119"/>
      <c r="FN107" s="119"/>
      <c r="FO107" s="119"/>
      <c r="FP107" s="119"/>
      <c r="FQ107" s="119"/>
      <c r="FR107" s="119"/>
      <c r="FS107" s="119"/>
      <c r="FT107" s="119"/>
      <c r="FU107" s="119"/>
      <c r="FV107" s="119"/>
      <c r="FW107" s="119"/>
      <c r="FX107" s="119"/>
      <c r="FY107" s="119"/>
      <c r="FZ107" s="119"/>
      <c r="GA107" s="119"/>
      <c r="GB107" s="119"/>
      <c r="GC107" s="119"/>
      <c r="GD107" s="119"/>
      <c r="GE107" s="119"/>
      <c r="GF107" s="119"/>
      <c r="GG107" s="119"/>
      <c r="GH107" s="119"/>
      <c r="GI107" s="119"/>
      <c r="GJ107" s="119"/>
      <c r="GK107" s="119"/>
      <c r="GL107" s="119"/>
      <c r="GM107" s="119"/>
      <c r="GN107" s="119"/>
      <c r="GO107" s="119"/>
      <c r="GP107" s="119"/>
      <c r="GQ107" s="119"/>
      <c r="GR107" s="119"/>
      <c r="GS107" s="119"/>
      <c r="GT107" s="119"/>
      <c r="GU107" s="119"/>
      <c r="GV107" s="119"/>
      <c r="GW107" s="119"/>
      <c r="GX107" s="119"/>
      <c r="GY107" s="119"/>
      <c r="GZ107" s="119"/>
      <c r="HA107" s="119"/>
      <c r="HB107" s="119"/>
      <c r="HC107" s="119"/>
      <c r="HD107" s="119"/>
      <c r="HE107" s="119"/>
      <c r="HF107" s="119"/>
      <c r="HG107" s="119"/>
      <c r="HH107" s="119"/>
      <c r="HI107" s="119"/>
      <c r="HJ107" s="119"/>
      <c r="HK107" s="119"/>
      <c r="HL107" s="119"/>
      <c r="HM107" s="119"/>
      <c r="HN107" s="119"/>
      <c r="HO107" s="119"/>
      <c r="HP107" s="119"/>
      <c r="HQ107" s="119"/>
      <c r="HR107" s="119"/>
      <c r="HS107" s="119"/>
      <c r="HT107" s="119"/>
      <c r="HU107" s="119"/>
      <c r="HV107" s="119"/>
      <c r="HW107" s="119"/>
      <c r="HX107" s="119"/>
      <c r="HY107" s="119"/>
      <c r="HZ107" s="119"/>
      <c r="IA107" s="119"/>
      <c r="IB107" s="119"/>
      <c r="IC107" s="119"/>
      <c r="ID107" s="119"/>
      <c r="IE107" s="119"/>
      <c r="IF107" s="119"/>
      <c r="IG107" s="119"/>
      <c r="IH107" s="119"/>
      <c r="II107" s="119"/>
      <c r="IJ107" s="119"/>
      <c r="IK107" s="119"/>
      <c r="IL107" s="119"/>
      <c r="IM107" s="119"/>
      <c r="IN107" s="119"/>
      <c r="IO107" s="119"/>
      <c r="IP107" s="119"/>
      <c r="IQ107" s="119"/>
      <c r="IR107" s="119"/>
      <c r="IS107" s="119"/>
      <c r="IT107" s="119"/>
      <c r="IU107" s="119"/>
      <c r="IV107" s="119"/>
      <c r="IW107" s="119"/>
      <c r="IX107" s="119"/>
      <c r="IY107" s="119"/>
      <c r="IZ107" s="119"/>
      <c r="JA107" s="119"/>
      <c r="JB107" s="119"/>
      <c r="JC107" s="119"/>
      <c r="JD107" s="119"/>
      <c r="JE107" s="119"/>
      <c r="JF107" s="119"/>
      <c r="JG107" s="119"/>
      <c r="JH107" s="119"/>
      <c r="JI107" s="119"/>
      <c r="JJ107" s="119"/>
      <c r="JK107" s="119"/>
      <c r="JL107" s="119"/>
      <c r="JM107" s="119"/>
      <c r="JN107" s="119"/>
      <c r="JO107" s="119"/>
      <c r="JP107" s="119"/>
      <c r="JQ107" s="119"/>
      <c r="JR107" s="119"/>
      <c r="JS107" s="119"/>
      <c r="JT107" s="119"/>
      <c r="JU107" s="119"/>
      <c r="JV107" s="119"/>
      <c r="JW107" s="119"/>
      <c r="JX107" s="119"/>
      <c r="JY107" s="119"/>
      <c r="JZ107" s="119"/>
      <c r="KA107" s="119"/>
      <c r="KB107" s="119"/>
      <c r="KC107" s="119"/>
      <c r="KD107" s="119"/>
      <c r="KE107" s="119"/>
      <c r="KF107" s="119"/>
      <c r="KG107" s="119"/>
      <c r="KH107" s="119"/>
      <c r="KI107" s="119"/>
      <c r="KJ107" s="119"/>
      <c r="KK107" s="119"/>
      <c r="KL107" s="119"/>
      <c r="KM107" s="119"/>
      <c r="KN107" s="119"/>
      <c r="KO107" s="119"/>
      <c r="KP107" s="119"/>
      <c r="KQ107" s="119"/>
      <c r="KR107" s="119"/>
      <c r="KS107" s="119"/>
      <c r="KT107" s="119"/>
      <c r="KU107" s="119"/>
      <c r="KV107" s="119"/>
      <c r="KW107" s="119"/>
      <c r="KX107" s="119"/>
      <c r="KY107" s="119"/>
      <c r="KZ107" s="119"/>
      <c r="LA107" s="119"/>
      <c r="LB107" s="119"/>
      <c r="LC107" s="119"/>
      <c r="LD107" s="119"/>
      <c r="LE107" s="119"/>
      <c r="LF107" s="119"/>
      <c r="LG107" s="119"/>
      <c r="LH107" s="119"/>
      <c r="LI107" s="119"/>
      <c r="LJ107" s="119"/>
      <c r="LK107" s="119"/>
      <c r="LL107" s="119"/>
      <c r="LM107" s="119"/>
      <c r="LN107" s="119"/>
      <c r="LO107" s="119"/>
      <c r="LP107" s="119"/>
      <c r="LQ107" s="119"/>
      <c r="LR107" s="119"/>
      <c r="LS107" s="119"/>
      <c r="LT107" s="119"/>
      <c r="LU107" s="119"/>
      <c r="LV107" s="119"/>
      <c r="LW107" s="119"/>
      <c r="LX107" s="119"/>
      <c r="LY107" s="119"/>
      <c r="LZ107" s="119"/>
      <c r="MA107" s="119"/>
      <c r="MB107" s="119"/>
      <c r="MC107" s="119"/>
      <c r="MD107" s="119"/>
      <c r="ME107" s="119"/>
      <c r="MF107" s="119"/>
      <c r="MG107" s="119"/>
      <c r="MH107" s="119"/>
      <c r="MI107" s="119"/>
      <c r="MJ107" s="119"/>
      <c r="MK107" s="119"/>
      <c r="ML107" s="119"/>
      <c r="MM107" s="119"/>
      <c r="MN107" s="119"/>
      <c r="MO107" s="119"/>
      <c r="MP107" s="119"/>
      <c r="MQ107" s="119"/>
      <c r="MR107" s="119"/>
      <c r="MS107" s="119"/>
      <c r="MT107" s="119"/>
      <c r="MU107" s="119"/>
      <c r="MV107" s="119"/>
      <c r="MW107" s="119"/>
      <c r="MX107" s="119"/>
      <c r="MY107" s="119"/>
      <c r="MZ107" s="119"/>
      <c r="NA107" s="119"/>
      <c r="NB107" s="119"/>
      <c r="NC107" s="119"/>
      <c r="ND107" s="119"/>
      <c r="NE107" s="119"/>
      <c r="NF107" s="119"/>
      <c r="NG107" s="119"/>
      <c r="NH107" s="119"/>
      <c r="NI107" s="119"/>
      <c r="NJ107" s="119"/>
      <c r="NK107" s="119"/>
      <c r="NL107" s="119"/>
      <c r="NM107" s="119"/>
      <c r="NN107" s="119"/>
      <c r="NO107" s="119"/>
      <c r="NP107" s="119"/>
      <c r="NQ107" s="119"/>
      <c r="NR107" s="119"/>
      <c r="NS107" s="119"/>
      <c r="NT107" s="119"/>
      <c r="NU107" s="119"/>
      <c r="NV107" s="119"/>
      <c r="NW107" s="119"/>
      <c r="NX107" s="119"/>
      <c r="NY107" s="119"/>
      <c r="NZ107" s="119"/>
      <c r="OA107" s="119"/>
      <c r="OB107" s="119"/>
      <c r="OC107" s="119"/>
      <c r="OD107" s="119"/>
      <c r="OE107" s="119"/>
      <c r="OF107" s="119"/>
      <c r="OG107" s="119"/>
      <c r="OH107" s="119"/>
      <c r="OI107" s="119"/>
      <c r="OJ107" s="119"/>
      <c r="OK107" s="119"/>
      <c r="OL107" s="119"/>
      <c r="OM107" s="119"/>
      <c r="ON107" s="119"/>
      <c r="OO107" s="119"/>
      <c r="OP107" s="119"/>
      <c r="OQ107" s="119"/>
      <c r="OR107" s="119"/>
      <c r="OS107" s="119"/>
      <c r="OT107" s="119"/>
      <c r="OU107" s="119"/>
      <c r="OV107" s="119"/>
      <c r="OW107" s="119"/>
      <c r="OX107" s="119"/>
      <c r="OY107" s="119"/>
      <c r="OZ107" s="119"/>
      <c r="PA107" s="119"/>
      <c r="PB107" s="119"/>
      <c r="PC107" s="119"/>
      <c r="PD107" s="119"/>
      <c r="PE107" s="119"/>
      <c r="PF107" s="119"/>
      <c r="PG107" s="119"/>
      <c r="PH107" s="119"/>
      <c r="PI107" s="119"/>
      <c r="PJ107" s="119"/>
      <c r="PK107" s="119"/>
      <c r="PL107" s="119"/>
      <c r="PM107" s="119"/>
      <c r="PN107" s="119"/>
      <c r="PO107" s="119"/>
      <c r="PP107" s="119"/>
      <c r="PQ107" s="119"/>
      <c r="PR107" s="119"/>
      <c r="PS107" s="119"/>
      <c r="PT107" s="119"/>
      <c r="PU107" s="119"/>
      <c r="PV107" s="119"/>
      <c r="PW107" s="119"/>
      <c r="PX107" s="119"/>
      <c r="PY107" s="119"/>
      <c r="PZ107" s="119"/>
      <c r="QA107" s="119"/>
      <c r="QB107" s="119"/>
      <c r="QC107" s="119"/>
      <c r="QD107" s="119"/>
      <c r="QE107" s="119"/>
      <c r="QF107" s="119"/>
      <c r="QG107" s="119"/>
      <c r="QH107" s="119"/>
      <c r="QI107" s="119"/>
      <c r="QJ107" s="119"/>
      <c r="QK107" s="119"/>
      <c r="QL107" s="119"/>
      <c r="QM107" s="119"/>
      <c r="QN107" s="119"/>
      <c r="QO107" s="119"/>
      <c r="QP107" s="119"/>
      <c r="QQ107" s="119"/>
      <c r="QR107" s="119"/>
      <c r="QS107" s="119"/>
      <c r="QT107" s="119"/>
      <c r="QU107" s="119"/>
      <c r="QV107" s="119"/>
      <c r="QW107" s="119"/>
      <c r="QX107" s="119"/>
      <c r="QY107" s="119"/>
      <c r="QZ107" s="119"/>
      <c r="RA107" s="119"/>
      <c r="RB107" s="119"/>
      <c r="RC107" s="119"/>
      <c r="RD107" s="119"/>
      <c r="RE107" s="119"/>
      <c r="RF107" s="119"/>
      <c r="RG107" s="119"/>
      <c r="RH107" s="119"/>
      <c r="RI107" s="119"/>
      <c r="RJ107" s="119"/>
      <c r="RK107" s="119"/>
    </row>
    <row r="108" spans="1:479" ht="12.75">
      <c r="A108" s="107" t="s">
        <v>5621</v>
      </c>
      <c r="B108" s="94" t="s">
        <v>5763</v>
      </c>
      <c r="C108" s="99" t="s">
        <v>5371</v>
      </c>
      <c r="D108" s="95" t="s">
        <v>3223</v>
      </c>
      <c r="E108" s="33" t="s">
        <v>5623</v>
      </c>
      <c r="F108" s="107"/>
      <c r="G108" s="96" t="s">
        <v>5764</v>
      </c>
      <c r="H108" s="103">
        <v>10000</v>
      </c>
      <c r="I108" s="103">
        <v>7000</v>
      </c>
      <c r="J108" s="107"/>
      <c r="K108" s="107"/>
      <c r="L108" s="225">
        <v>45136</v>
      </c>
      <c r="M108" s="96" t="s">
        <v>5765</v>
      </c>
      <c r="N108" s="92" t="s">
        <v>4396</v>
      </c>
      <c r="O108" s="107" t="s">
        <v>5766</v>
      </c>
      <c r="P108" s="107"/>
      <c r="Q108" s="107"/>
      <c r="R108" s="107"/>
      <c r="S108" s="107"/>
      <c r="T108" s="107"/>
      <c r="U108" s="107"/>
      <c r="V108" s="107"/>
      <c r="W108" s="107"/>
      <c r="X108" s="107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  <c r="DO108" s="119"/>
      <c r="DP108" s="119"/>
      <c r="DQ108" s="119"/>
      <c r="DR108" s="119"/>
      <c r="DS108" s="119"/>
      <c r="DT108" s="119"/>
      <c r="DU108" s="119"/>
      <c r="DV108" s="119"/>
      <c r="DW108" s="119"/>
      <c r="DX108" s="119"/>
      <c r="DY108" s="119"/>
      <c r="DZ108" s="119"/>
      <c r="EA108" s="119"/>
      <c r="EB108" s="119"/>
      <c r="EC108" s="119"/>
      <c r="ED108" s="119"/>
      <c r="EE108" s="119"/>
      <c r="EF108" s="119"/>
      <c r="EG108" s="119"/>
      <c r="EH108" s="119"/>
      <c r="EI108" s="119"/>
      <c r="EJ108" s="119"/>
      <c r="EK108" s="119"/>
      <c r="EL108" s="119"/>
      <c r="EM108" s="119"/>
      <c r="EN108" s="119"/>
      <c r="EO108" s="119"/>
      <c r="EP108" s="119"/>
      <c r="EQ108" s="119"/>
      <c r="ER108" s="119"/>
      <c r="ES108" s="119"/>
      <c r="ET108" s="119"/>
      <c r="EU108" s="119"/>
      <c r="EV108" s="119"/>
      <c r="EW108" s="119"/>
      <c r="EX108" s="119"/>
      <c r="EY108" s="119"/>
      <c r="EZ108" s="119"/>
      <c r="FA108" s="119"/>
      <c r="FB108" s="119"/>
      <c r="FC108" s="119"/>
      <c r="FD108" s="119"/>
      <c r="FE108" s="119"/>
      <c r="FF108" s="119"/>
      <c r="FG108" s="119"/>
      <c r="FH108" s="119"/>
      <c r="FI108" s="119"/>
      <c r="FJ108" s="119"/>
      <c r="FK108" s="119"/>
      <c r="FL108" s="119"/>
      <c r="FM108" s="119"/>
      <c r="FN108" s="119"/>
      <c r="FO108" s="119"/>
      <c r="FP108" s="119"/>
      <c r="FQ108" s="119"/>
      <c r="FR108" s="119"/>
      <c r="FS108" s="119"/>
      <c r="FT108" s="119"/>
      <c r="FU108" s="119"/>
      <c r="FV108" s="119"/>
      <c r="FW108" s="119"/>
      <c r="FX108" s="119"/>
      <c r="FY108" s="119"/>
      <c r="FZ108" s="119"/>
      <c r="GA108" s="119"/>
      <c r="GB108" s="119"/>
      <c r="GC108" s="119"/>
      <c r="GD108" s="119"/>
      <c r="GE108" s="119"/>
      <c r="GF108" s="119"/>
      <c r="GG108" s="119"/>
      <c r="GH108" s="119"/>
      <c r="GI108" s="119"/>
      <c r="GJ108" s="119"/>
      <c r="GK108" s="119"/>
      <c r="GL108" s="119"/>
      <c r="GM108" s="119"/>
      <c r="GN108" s="119"/>
      <c r="GO108" s="119"/>
      <c r="GP108" s="119"/>
      <c r="GQ108" s="119"/>
      <c r="GR108" s="119"/>
      <c r="GS108" s="119"/>
      <c r="GT108" s="119"/>
      <c r="GU108" s="119"/>
      <c r="GV108" s="119"/>
      <c r="GW108" s="119"/>
      <c r="GX108" s="119"/>
      <c r="GY108" s="119"/>
      <c r="GZ108" s="119"/>
      <c r="HA108" s="119"/>
      <c r="HB108" s="119"/>
      <c r="HC108" s="119"/>
      <c r="HD108" s="119"/>
      <c r="HE108" s="119"/>
      <c r="HF108" s="119"/>
      <c r="HG108" s="119"/>
      <c r="HH108" s="119"/>
      <c r="HI108" s="119"/>
      <c r="HJ108" s="119"/>
      <c r="HK108" s="119"/>
      <c r="HL108" s="119"/>
      <c r="HM108" s="119"/>
      <c r="HN108" s="119"/>
      <c r="HO108" s="119"/>
      <c r="HP108" s="119"/>
      <c r="HQ108" s="119"/>
      <c r="HR108" s="119"/>
      <c r="HS108" s="119"/>
      <c r="HT108" s="119"/>
      <c r="HU108" s="119"/>
      <c r="HV108" s="119"/>
      <c r="HW108" s="119"/>
      <c r="HX108" s="119"/>
      <c r="HY108" s="119"/>
      <c r="HZ108" s="119"/>
      <c r="IA108" s="119"/>
      <c r="IB108" s="119"/>
      <c r="IC108" s="119"/>
      <c r="ID108" s="119"/>
      <c r="IE108" s="119"/>
      <c r="IF108" s="119"/>
      <c r="IG108" s="119"/>
      <c r="IH108" s="119"/>
      <c r="II108" s="119"/>
      <c r="IJ108" s="119"/>
      <c r="IK108" s="119"/>
      <c r="IL108" s="119"/>
      <c r="IM108" s="119"/>
      <c r="IN108" s="119"/>
      <c r="IO108" s="119"/>
      <c r="IP108" s="119"/>
      <c r="IQ108" s="119"/>
      <c r="IR108" s="119"/>
      <c r="IS108" s="119"/>
      <c r="IT108" s="119"/>
      <c r="IU108" s="119"/>
      <c r="IV108" s="119"/>
      <c r="IW108" s="119"/>
      <c r="IX108" s="119"/>
      <c r="IY108" s="119"/>
      <c r="IZ108" s="119"/>
      <c r="JA108" s="119"/>
      <c r="JB108" s="119"/>
      <c r="JC108" s="119"/>
      <c r="JD108" s="119"/>
      <c r="JE108" s="119"/>
      <c r="JF108" s="119"/>
      <c r="JG108" s="119"/>
      <c r="JH108" s="119"/>
      <c r="JI108" s="119"/>
      <c r="JJ108" s="119"/>
      <c r="JK108" s="119"/>
      <c r="JL108" s="119"/>
      <c r="JM108" s="119"/>
      <c r="JN108" s="119"/>
      <c r="JO108" s="119"/>
      <c r="JP108" s="119"/>
      <c r="JQ108" s="119"/>
      <c r="JR108" s="119"/>
      <c r="JS108" s="119"/>
      <c r="JT108" s="119"/>
      <c r="JU108" s="119"/>
      <c r="JV108" s="119"/>
      <c r="JW108" s="119"/>
      <c r="JX108" s="119"/>
      <c r="JY108" s="119"/>
      <c r="JZ108" s="119"/>
      <c r="KA108" s="119"/>
      <c r="KB108" s="119"/>
      <c r="KC108" s="119"/>
      <c r="KD108" s="119"/>
      <c r="KE108" s="119"/>
      <c r="KF108" s="119"/>
      <c r="KG108" s="119"/>
      <c r="KH108" s="119"/>
      <c r="KI108" s="119"/>
      <c r="KJ108" s="119"/>
      <c r="KK108" s="119"/>
      <c r="KL108" s="119"/>
      <c r="KM108" s="119"/>
      <c r="KN108" s="119"/>
      <c r="KO108" s="119"/>
      <c r="KP108" s="119"/>
      <c r="KQ108" s="119"/>
      <c r="KR108" s="119"/>
      <c r="KS108" s="119"/>
      <c r="KT108" s="119"/>
      <c r="KU108" s="119"/>
      <c r="KV108" s="119"/>
      <c r="KW108" s="119"/>
      <c r="KX108" s="119"/>
      <c r="KY108" s="119"/>
      <c r="KZ108" s="119"/>
      <c r="LA108" s="119"/>
      <c r="LB108" s="119"/>
      <c r="LC108" s="119"/>
      <c r="LD108" s="119"/>
      <c r="LE108" s="119"/>
      <c r="LF108" s="119"/>
      <c r="LG108" s="119"/>
      <c r="LH108" s="119"/>
      <c r="LI108" s="119"/>
      <c r="LJ108" s="119"/>
      <c r="LK108" s="119"/>
      <c r="LL108" s="119"/>
      <c r="LM108" s="119"/>
      <c r="LN108" s="119"/>
      <c r="LO108" s="119"/>
      <c r="LP108" s="119"/>
      <c r="LQ108" s="119"/>
      <c r="LR108" s="119"/>
      <c r="LS108" s="119"/>
      <c r="LT108" s="119"/>
      <c r="LU108" s="119"/>
      <c r="LV108" s="119"/>
      <c r="LW108" s="119"/>
      <c r="LX108" s="119"/>
      <c r="LY108" s="119"/>
      <c r="LZ108" s="119"/>
      <c r="MA108" s="119"/>
      <c r="MB108" s="119"/>
      <c r="MC108" s="119"/>
      <c r="MD108" s="119"/>
      <c r="ME108" s="119"/>
      <c r="MF108" s="119"/>
      <c r="MG108" s="119"/>
      <c r="MH108" s="119"/>
      <c r="MI108" s="119"/>
      <c r="MJ108" s="119"/>
      <c r="MK108" s="119"/>
      <c r="ML108" s="119"/>
      <c r="MM108" s="119"/>
      <c r="MN108" s="119"/>
      <c r="MO108" s="119"/>
      <c r="MP108" s="119"/>
      <c r="MQ108" s="119"/>
      <c r="MR108" s="119"/>
      <c r="MS108" s="119"/>
      <c r="MT108" s="119"/>
      <c r="MU108" s="119"/>
      <c r="MV108" s="119"/>
      <c r="MW108" s="119"/>
      <c r="MX108" s="119"/>
      <c r="MY108" s="119"/>
      <c r="MZ108" s="119"/>
      <c r="NA108" s="119"/>
      <c r="NB108" s="119"/>
      <c r="NC108" s="119"/>
      <c r="ND108" s="119"/>
      <c r="NE108" s="119"/>
      <c r="NF108" s="119"/>
      <c r="NG108" s="119"/>
      <c r="NH108" s="119"/>
      <c r="NI108" s="119"/>
      <c r="NJ108" s="119"/>
      <c r="NK108" s="119"/>
      <c r="NL108" s="119"/>
      <c r="NM108" s="119"/>
      <c r="NN108" s="119"/>
      <c r="NO108" s="119"/>
      <c r="NP108" s="119"/>
      <c r="NQ108" s="119"/>
      <c r="NR108" s="119"/>
      <c r="NS108" s="119"/>
      <c r="NT108" s="119"/>
      <c r="NU108" s="119"/>
      <c r="NV108" s="119"/>
      <c r="NW108" s="119"/>
      <c r="NX108" s="119"/>
      <c r="NY108" s="119"/>
      <c r="NZ108" s="119"/>
      <c r="OA108" s="119"/>
      <c r="OB108" s="119"/>
      <c r="OC108" s="119"/>
      <c r="OD108" s="119"/>
      <c r="OE108" s="119"/>
      <c r="OF108" s="119"/>
      <c r="OG108" s="119"/>
      <c r="OH108" s="119"/>
      <c r="OI108" s="119"/>
      <c r="OJ108" s="119"/>
      <c r="OK108" s="119"/>
      <c r="OL108" s="119"/>
      <c r="OM108" s="119"/>
      <c r="ON108" s="119"/>
      <c r="OO108" s="119"/>
      <c r="OP108" s="119"/>
      <c r="OQ108" s="119"/>
      <c r="OR108" s="119"/>
      <c r="OS108" s="119"/>
      <c r="OT108" s="119"/>
      <c r="OU108" s="119"/>
      <c r="OV108" s="119"/>
      <c r="OW108" s="119"/>
      <c r="OX108" s="119"/>
      <c r="OY108" s="119"/>
      <c r="OZ108" s="119"/>
      <c r="PA108" s="119"/>
      <c r="PB108" s="119"/>
      <c r="PC108" s="119"/>
      <c r="PD108" s="119"/>
      <c r="PE108" s="119"/>
      <c r="PF108" s="119"/>
      <c r="PG108" s="119"/>
      <c r="PH108" s="119"/>
      <c r="PI108" s="119"/>
      <c r="PJ108" s="119"/>
      <c r="PK108" s="119"/>
      <c r="PL108" s="119"/>
      <c r="PM108" s="119"/>
      <c r="PN108" s="119"/>
      <c r="PO108" s="119"/>
      <c r="PP108" s="119"/>
      <c r="PQ108" s="119"/>
      <c r="PR108" s="119"/>
      <c r="PS108" s="119"/>
      <c r="PT108" s="119"/>
      <c r="PU108" s="119"/>
      <c r="PV108" s="119"/>
      <c r="PW108" s="119"/>
      <c r="PX108" s="119"/>
      <c r="PY108" s="119"/>
      <c r="PZ108" s="119"/>
      <c r="QA108" s="119"/>
      <c r="QB108" s="119"/>
      <c r="QC108" s="119"/>
      <c r="QD108" s="119"/>
      <c r="QE108" s="119"/>
      <c r="QF108" s="119"/>
      <c r="QG108" s="119"/>
      <c r="QH108" s="119"/>
      <c r="QI108" s="119"/>
      <c r="QJ108" s="119"/>
      <c r="QK108" s="119"/>
      <c r="QL108" s="119"/>
      <c r="QM108" s="119"/>
      <c r="QN108" s="119"/>
      <c r="QO108" s="119"/>
      <c r="QP108" s="119"/>
      <c r="QQ108" s="119"/>
      <c r="QR108" s="119"/>
      <c r="QS108" s="119"/>
      <c r="QT108" s="119"/>
      <c r="QU108" s="119"/>
      <c r="QV108" s="119"/>
      <c r="QW108" s="119"/>
      <c r="QX108" s="119"/>
      <c r="QY108" s="119"/>
      <c r="QZ108" s="119"/>
      <c r="RA108" s="119"/>
      <c r="RB108" s="119"/>
      <c r="RC108" s="119"/>
      <c r="RD108" s="119"/>
      <c r="RE108" s="119"/>
      <c r="RF108" s="119"/>
      <c r="RG108" s="119"/>
      <c r="RH108" s="119"/>
      <c r="RI108" s="119"/>
      <c r="RJ108" s="119"/>
      <c r="RK108" s="119"/>
    </row>
    <row r="109" spans="1:479" ht="12.75">
      <c r="A109" s="107" t="s">
        <v>5621</v>
      </c>
      <c r="B109" s="94" t="s">
        <v>5767</v>
      </c>
      <c r="C109" s="99" t="s">
        <v>5371</v>
      </c>
      <c r="D109" s="95" t="s">
        <v>3223</v>
      </c>
      <c r="E109" s="33" t="s">
        <v>5623</v>
      </c>
      <c r="F109" s="107"/>
      <c r="G109" s="96" t="s">
        <v>5768</v>
      </c>
      <c r="H109" s="103">
        <v>6000</v>
      </c>
      <c r="I109" s="103">
        <v>2200</v>
      </c>
      <c r="J109" s="107"/>
      <c r="K109" s="107"/>
      <c r="L109" s="225">
        <v>45136</v>
      </c>
      <c r="M109" s="96" t="s">
        <v>5769</v>
      </c>
      <c r="N109" s="92" t="s">
        <v>4396</v>
      </c>
      <c r="O109" s="107" t="s">
        <v>5770</v>
      </c>
      <c r="P109" s="107"/>
      <c r="Q109" s="107"/>
      <c r="R109" s="107"/>
      <c r="S109" s="107"/>
      <c r="T109" s="107"/>
      <c r="U109" s="107"/>
      <c r="V109" s="107"/>
      <c r="W109" s="107"/>
      <c r="X109" s="107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  <c r="DO109" s="119"/>
      <c r="DP109" s="119"/>
      <c r="DQ109" s="119"/>
      <c r="DR109" s="119"/>
      <c r="DS109" s="119"/>
      <c r="DT109" s="119"/>
      <c r="DU109" s="119"/>
      <c r="DV109" s="119"/>
      <c r="DW109" s="119"/>
      <c r="DX109" s="119"/>
      <c r="DY109" s="119"/>
      <c r="DZ109" s="119"/>
      <c r="EA109" s="119"/>
      <c r="EB109" s="119"/>
      <c r="EC109" s="119"/>
      <c r="ED109" s="119"/>
      <c r="EE109" s="119"/>
      <c r="EF109" s="119"/>
      <c r="EG109" s="119"/>
      <c r="EH109" s="119"/>
      <c r="EI109" s="119"/>
      <c r="EJ109" s="119"/>
      <c r="EK109" s="119"/>
      <c r="EL109" s="119"/>
      <c r="EM109" s="119"/>
      <c r="EN109" s="119"/>
      <c r="EO109" s="119"/>
      <c r="EP109" s="119"/>
      <c r="EQ109" s="119"/>
      <c r="ER109" s="119"/>
      <c r="ES109" s="119"/>
      <c r="ET109" s="119"/>
      <c r="EU109" s="119"/>
      <c r="EV109" s="119"/>
      <c r="EW109" s="119"/>
      <c r="EX109" s="119"/>
      <c r="EY109" s="119"/>
      <c r="EZ109" s="119"/>
      <c r="FA109" s="119"/>
      <c r="FB109" s="119"/>
      <c r="FC109" s="119"/>
      <c r="FD109" s="119"/>
      <c r="FE109" s="119"/>
      <c r="FF109" s="119"/>
      <c r="FG109" s="119"/>
      <c r="FH109" s="119"/>
      <c r="FI109" s="119"/>
      <c r="FJ109" s="119"/>
      <c r="FK109" s="119"/>
      <c r="FL109" s="119"/>
      <c r="FM109" s="119"/>
      <c r="FN109" s="119"/>
      <c r="FO109" s="119"/>
      <c r="FP109" s="119"/>
      <c r="FQ109" s="119"/>
      <c r="FR109" s="119"/>
      <c r="FS109" s="119"/>
      <c r="FT109" s="119"/>
      <c r="FU109" s="119"/>
      <c r="FV109" s="119"/>
      <c r="FW109" s="119"/>
      <c r="FX109" s="119"/>
      <c r="FY109" s="119"/>
      <c r="FZ109" s="119"/>
      <c r="GA109" s="119"/>
      <c r="GB109" s="119"/>
      <c r="GC109" s="119"/>
      <c r="GD109" s="119"/>
      <c r="GE109" s="119"/>
      <c r="GF109" s="119"/>
      <c r="GG109" s="119"/>
      <c r="GH109" s="119"/>
      <c r="GI109" s="119"/>
      <c r="GJ109" s="119"/>
      <c r="GK109" s="119"/>
      <c r="GL109" s="119"/>
      <c r="GM109" s="119"/>
      <c r="GN109" s="119"/>
      <c r="GO109" s="119"/>
      <c r="GP109" s="119"/>
      <c r="GQ109" s="119"/>
      <c r="GR109" s="119"/>
      <c r="GS109" s="119"/>
      <c r="GT109" s="119"/>
      <c r="GU109" s="119"/>
      <c r="GV109" s="119"/>
      <c r="GW109" s="119"/>
      <c r="GX109" s="119"/>
      <c r="GY109" s="119"/>
      <c r="GZ109" s="119"/>
      <c r="HA109" s="119"/>
      <c r="HB109" s="119"/>
      <c r="HC109" s="119"/>
      <c r="HD109" s="119"/>
      <c r="HE109" s="119"/>
      <c r="HF109" s="119"/>
      <c r="HG109" s="119"/>
      <c r="HH109" s="119"/>
      <c r="HI109" s="119"/>
      <c r="HJ109" s="119"/>
      <c r="HK109" s="119"/>
      <c r="HL109" s="119"/>
      <c r="HM109" s="119"/>
      <c r="HN109" s="119"/>
      <c r="HO109" s="119"/>
      <c r="HP109" s="119"/>
      <c r="HQ109" s="119"/>
      <c r="HR109" s="119"/>
      <c r="HS109" s="119"/>
      <c r="HT109" s="119"/>
      <c r="HU109" s="119"/>
      <c r="HV109" s="119"/>
      <c r="HW109" s="119"/>
      <c r="HX109" s="119"/>
      <c r="HY109" s="119"/>
      <c r="HZ109" s="119"/>
      <c r="IA109" s="119"/>
      <c r="IB109" s="119"/>
      <c r="IC109" s="119"/>
      <c r="ID109" s="119"/>
      <c r="IE109" s="119"/>
      <c r="IF109" s="119"/>
      <c r="IG109" s="119"/>
      <c r="IH109" s="119"/>
      <c r="II109" s="119"/>
      <c r="IJ109" s="119"/>
      <c r="IK109" s="119"/>
      <c r="IL109" s="119"/>
      <c r="IM109" s="119"/>
      <c r="IN109" s="119"/>
      <c r="IO109" s="119"/>
      <c r="IP109" s="119"/>
      <c r="IQ109" s="119"/>
      <c r="IR109" s="119"/>
      <c r="IS109" s="119"/>
      <c r="IT109" s="119"/>
      <c r="IU109" s="119"/>
      <c r="IV109" s="119"/>
      <c r="IW109" s="119"/>
      <c r="IX109" s="119"/>
      <c r="IY109" s="119"/>
      <c r="IZ109" s="119"/>
      <c r="JA109" s="119"/>
      <c r="JB109" s="119"/>
      <c r="JC109" s="119"/>
      <c r="JD109" s="119"/>
      <c r="JE109" s="119"/>
      <c r="JF109" s="119"/>
      <c r="JG109" s="119"/>
      <c r="JH109" s="119"/>
      <c r="JI109" s="119"/>
      <c r="JJ109" s="119"/>
      <c r="JK109" s="119"/>
      <c r="JL109" s="119"/>
      <c r="JM109" s="119"/>
      <c r="JN109" s="119"/>
      <c r="JO109" s="119"/>
      <c r="JP109" s="119"/>
      <c r="JQ109" s="119"/>
      <c r="JR109" s="119"/>
      <c r="JS109" s="119"/>
      <c r="JT109" s="119"/>
      <c r="JU109" s="119"/>
      <c r="JV109" s="119"/>
      <c r="JW109" s="119"/>
      <c r="JX109" s="119"/>
      <c r="JY109" s="119"/>
      <c r="JZ109" s="119"/>
      <c r="KA109" s="119"/>
      <c r="KB109" s="119"/>
      <c r="KC109" s="119"/>
      <c r="KD109" s="119"/>
      <c r="KE109" s="119"/>
      <c r="KF109" s="119"/>
      <c r="KG109" s="119"/>
      <c r="KH109" s="119"/>
      <c r="KI109" s="119"/>
      <c r="KJ109" s="119"/>
      <c r="KK109" s="119"/>
      <c r="KL109" s="119"/>
      <c r="KM109" s="119"/>
      <c r="KN109" s="119"/>
      <c r="KO109" s="119"/>
      <c r="KP109" s="119"/>
      <c r="KQ109" s="119"/>
      <c r="KR109" s="119"/>
      <c r="KS109" s="119"/>
      <c r="KT109" s="119"/>
      <c r="KU109" s="119"/>
      <c r="KV109" s="119"/>
      <c r="KW109" s="119"/>
      <c r="KX109" s="119"/>
      <c r="KY109" s="119"/>
      <c r="KZ109" s="119"/>
      <c r="LA109" s="119"/>
      <c r="LB109" s="119"/>
      <c r="LC109" s="119"/>
      <c r="LD109" s="119"/>
      <c r="LE109" s="119"/>
      <c r="LF109" s="119"/>
      <c r="LG109" s="119"/>
      <c r="LH109" s="119"/>
      <c r="LI109" s="119"/>
      <c r="LJ109" s="119"/>
      <c r="LK109" s="119"/>
      <c r="LL109" s="119"/>
      <c r="LM109" s="119"/>
      <c r="LN109" s="119"/>
      <c r="LO109" s="119"/>
      <c r="LP109" s="119"/>
      <c r="LQ109" s="119"/>
      <c r="LR109" s="119"/>
      <c r="LS109" s="119"/>
      <c r="LT109" s="119"/>
      <c r="LU109" s="119"/>
      <c r="LV109" s="119"/>
      <c r="LW109" s="119"/>
      <c r="LX109" s="119"/>
      <c r="LY109" s="119"/>
      <c r="LZ109" s="119"/>
      <c r="MA109" s="119"/>
      <c r="MB109" s="119"/>
      <c r="MC109" s="119"/>
      <c r="MD109" s="119"/>
      <c r="ME109" s="119"/>
      <c r="MF109" s="119"/>
      <c r="MG109" s="119"/>
      <c r="MH109" s="119"/>
      <c r="MI109" s="119"/>
      <c r="MJ109" s="119"/>
      <c r="MK109" s="119"/>
      <c r="ML109" s="119"/>
      <c r="MM109" s="119"/>
      <c r="MN109" s="119"/>
      <c r="MO109" s="119"/>
      <c r="MP109" s="119"/>
      <c r="MQ109" s="119"/>
      <c r="MR109" s="119"/>
      <c r="MS109" s="119"/>
      <c r="MT109" s="119"/>
      <c r="MU109" s="119"/>
      <c r="MV109" s="119"/>
      <c r="MW109" s="119"/>
      <c r="MX109" s="119"/>
      <c r="MY109" s="119"/>
      <c r="MZ109" s="119"/>
      <c r="NA109" s="119"/>
      <c r="NB109" s="119"/>
      <c r="NC109" s="119"/>
      <c r="ND109" s="119"/>
      <c r="NE109" s="119"/>
      <c r="NF109" s="119"/>
      <c r="NG109" s="119"/>
      <c r="NH109" s="119"/>
      <c r="NI109" s="119"/>
      <c r="NJ109" s="119"/>
      <c r="NK109" s="119"/>
      <c r="NL109" s="119"/>
      <c r="NM109" s="119"/>
      <c r="NN109" s="119"/>
      <c r="NO109" s="119"/>
      <c r="NP109" s="119"/>
      <c r="NQ109" s="119"/>
      <c r="NR109" s="119"/>
      <c r="NS109" s="119"/>
      <c r="NT109" s="119"/>
      <c r="NU109" s="119"/>
      <c r="NV109" s="119"/>
      <c r="NW109" s="119"/>
      <c r="NX109" s="119"/>
      <c r="NY109" s="119"/>
      <c r="NZ109" s="119"/>
      <c r="OA109" s="119"/>
      <c r="OB109" s="119"/>
      <c r="OC109" s="119"/>
      <c r="OD109" s="119"/>
      <c r="OE109" s="119"/>
      <c r="OF109" s="119"/>
      <c r="OG109" s="119"/>
      <c r="OH109" s="119"/>
      <c r="OI109" s="119"/>
      <c r="OJ109" s="119"/>
      <c r="OK109" s="119"/>
      <c r="OL109" s="119"/>
      <c r="OM109" s="119"/>
      <c r="ON109" s="119"/>
      <c r="OO109" s="119"/>
      <c r="OP109" s="119"/>
      <c r="OQ109" s="119"/>
      <c r="OR109" s="119"/>
      <c r="OS109" s="119"/>
      <c r="OT109" s="119"/>
      <c r="OU109" s="119"/>
      <c r="OV109" s="119"/>
      <c r="OW109" s="119"/>
      <c r="OX109" s="119"/>
      <c r="OY109" s="119"/>
      <c r="OZ109" s="119"/>
      <c r="PA109" s="119"/>
      <c r="PB109" s="119"/>
      <c r="PC109" s="119"/>
      <c r="PD109" s="119"/>
      <c r="PE109" s="119"/>
      <c r="PF109" s="119"/>
      <c r="PG109" s="119"/>
      <c r="PH109" s="119"/>
      <c r="PI109" s="119"/>
      <c r="PJ109" s="119"/>
      <c r="PK109" s="119"/>
      <c r="PL109" s="119"/>
      <c r="PM109" s="119"/>
      <c r="PN109" s="119"/>
      <c r="PO109" s="119"/>
      <c r="PP109" s="119"/>
      <c r="PQ109" s="119"/>
      <c r="PR109" s="119"/>
      <c r="PS109" s="119"/>
      <c r="PT109" s="119"/>
      <c r="PU109" s="119"/>
      <c r="PV109" s="119"/>
      <c r="PW109" s="119"/>
      <c r="PX109" s="119"/>
      <c r="PY109" s="119"/>
      <c r="PZ109" s="119"/>
      <c r="QA109" s="119"/>
      <c r="QB109" s="119"/>
      <c r="QC109" s="119"/>
      <c r="QD109" s="119"/>
      <c r="QE109" s="119"/>
      <c r="QF109" s="119"/>
      <c r="QG109" s="119"/>
      <c r="QH109" s="119"/>
      <c r="QI109" s="119"/>
      <c r="QJ109" s="119"/>
      <c r="QK109" s="119"/>
      <c r="QL109" s="119"/>
      <c r="QM109" s="119"/>
      <c r="QN109" s="119"/>
      <c r="QO109" s="119"/>
      <c r="QP109" s="119"/>
      <c r="QQ109" s="119"/>
      <c r="QR109" s="119"/>
      <c r="QS109" s="119"/>
      <c r="QT109" s="119"/>
      <c r="QU109" s="119"/>
      <c r="QV109" s="119"/>
      <c r="QW109" s="119"/>
      <c r="QX109" s="119"/>
      <c r="QY109" s="119"/>
      <c r="QZ109" s="119"/>
      <c r="RA109" s="119"/>
      <c r="RB109" s="119"/>
      <c r="RC109" s="119"/>
      <c r="RD109" s="119"/>
      <c r="RE109" s="119"/>
      <c r="RF109" s="119"/>
      <c r="RG109" s="119"/>
      <c r="RH109" s="119"/>
      <c r="RI109" s="119"/>
      <c r="RJ109" s="119"/>
      <c r="RK109" s="119"/>
    </row>
    <row r="110" spans="1:479" ht="12.75">
      <c r="A110" s="107" t="s">
        <v>5621</v>
      </c>
      <c r="B110" s="94" t="s">
        <v>5771</v>
      </c>
      <c r="C110" s="99" t="s">
        <v>5534</v>
      </c>
      <c r="D110" s="95" t="s">
        <v>3223</v>
      </c>
      <c r="E110" s="33" t="s">
        <v>5623</v>
      </c>
      <c r="F110" s="107"/>
      <c r="G110" s="96" t="s">
        <v>5772</v>
      </c>
      <c r="H110" s="103">
        <v>5000</v>
      </c>
      <c r="I110" s="103">
        <v>3000</v>
      </c>
      <c r="J110" s="107"/>
      <c r="K110" s="107"/>
      <c r="L110" s="225">
        <v>45136</v>
      </c>
      <c r="M110" s="96" t="s">
        <v>5773</v>
      </c>
      <c r="N110" s="92" t="s">
        <v>4396</v>
      </c>
      <c r="O110" s="107" t="s">
        <v>5774</v>
      </c>
      <c r="P110" s="107"/>
      <c r="Q110" s="107"/>
      <c r="R110" s="107"/>
      <c r="S110" s="107"/>
      <c r="T110" s="107"/>
      <c r="U110" s="107"/>
      <c r="V110" s="107"/>
      <c r="W110" s="107"/>
      <c r="X110" s="107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  <c r="DO110" s="119"/>
      <c r="DP110" s="119"/>
      <c r="DQ110" s="119"/>
      <c r="DR110" s="119"/>
      <c r="DS110" s="119"/>
      <c r="DT110" s="119"/>
      <c r="DU110" s="119"/>
      <c r="DV110" s="119"/>
      <c r="DW110" s="119"/>
      <c r="DX110" s="119"/>
      <c r="DY110" s="119"/>
      <c r="DZ110" s="119"/>
      <c r="EA110" s="119"/>
      <c r="EB110" s="119"/>
      <c r="EC110" s="119"/>
      <c r="ED110" s="119"/>
      <c r="EE110" s="119"/>
      <c r="EF110" s="119"/>
      <c r="EG110" s="119"/>
      <c r="EH110" s="119"/>
      <c r="EI110" s="119"/>
      <c r="EJ110" s="119"/>
      <c r="EK110" s="119"/>
      <c r="EL110" s="119"/>
      <c r="EM110" s="119"/>
      <c r="EN110" s="119"/>
      <c r="EO110" s="119"/>
      <c r="EP110" s="119"/>
      <c r="EQ110" s="119"/>
      <c r="ER110" s="119"/>
      <c r="ES110" s="119"/>
      <c r="ET110" s="119"/>
      <c r="EU110" s="119"/>
      <c r="EV110" s="119"/>
      <c r="EW110" s="119"/>
      <c r="EX110" s="119"/>
      <c r="EY110" s="119"/>
      <c r="EZ110" s="119"/>
      <c r="FA110" s="119"/>
      <c r="FB110" s="119"/>
      <c r="FC110" s="119"/>
      <c r="FD110" s="119"/>
      <c r="FE110" s="119"/>
      <c r="FF110" s="119"/>
      <c r="FG110" s="119"/>
      <c r="FH110" s="119"/>
      <c r="FI110" s="119"/>
      <c r="FJ110" s="119"/>
      <c r="FK110" s="119"/>
      <c r="FL110" s="119"/>
      <c r="FM110" s="119"/>
      <c r="FN110" s="119"/>
      <c r="FO110" s="119"/>
      <c r="FP110" s="119"/>
      <c r="FQ110" s="119"/>
      <c r="FR110" s="119"/>
      <c r="FS110" s="119"/>
      <c r="FT110" s="119"/>
      <c r="FU110" s="119"/>
      <c r="FV110" s="119"/>
      <c r="FW110" s="119"/>
      <c r="FX110" s="119"/>
      <c r="FY110" s="119"/>
      <c r="FZ110" s="119"/>
      <c r="GA110" s="119"/>
      <c r="GB110" s="119"/>
      <c r="GC110" s="119"/>
      <c r="GD110" s="119"/>
      <c r="GE110" s="119"/>
      <c r="GF110" s="119"/>
      <c r="GG110" s="119"/>
      <c r="GH110" s="119"/>
      <c r="GI110" s="119"/>
      <c r="GJ110" s="119"/>
      <c r="GK110" s="119"/>
      <c r="GL110" s="119"/>
      <c r="GM110" s="119"/>
      <c r="GN110" s="119"/>
      <c r="GO110" s="119"/>
      <c r="GP110" s="119"/>
      <c r="GQ110" s="119"/>
      <c r="GR110" s="119"/>
      <c r="GS110" s="119"/>
      <c r="GT110" s="119"/>
      <c r="GU110" s="119"/>
      <c r="GV110" s="119"/>
      <c r="GW110" s="119"/>
      <c r="GX110" s="119"/>
      <c r="GY110" s="119"/>
      <c r="GZ110" s="119"/>
      <c r="HA110" s="119"/>
      <c r="HB110" s="119"/>
      <c r="HC110" s="119"/>
      <c r="HD110" s="119"/>
      <c r="HE110" s="119"/>
      <c r="HF110" s="119"/>
      <c r="HG110" s="119"/>
      <c r="HH110" s="119"/>
      <c r="HI110" s="119"/>
      <c r="HJ110" s="119"/>
      <c r="HK110" s="119"/>
      <c r="HL110" s="119"/>
      <c r="HM110" s="119"/>
      <c r="HN110" s="119"/>
      <c r="HO110" s="119"/>
      <c r="HP110" s="119"/>
      <c r="HQ110" s="119"/>
      <c r="HR110" s="119"/>
      <c r="HS110" s="119"/>
      <c r="HT110" s="119"/>
      <c r="HU110" s="119"/>
      <c r="HV110" s="119"/>
      <c r="HW110" s="119"/>
      <c r="HX110" s="119"/>
      <c r="HY110" s="119"/>
      <c r="HZ110" s="119"/>
      <c r="IA110" s="119"/>
      <c r="IB110" s="119"/>
      <c r="IC110" s="119"/>
      <c r="ID110" s="119"/>
      <c r="IE110" s="119"/>
      <c r="IF110" s="119"/>
      <c r="IG110" s="119"/>
      <c r="IH110" s="119"/>
      <c r="II110" s="119"/>
      <c r="IJ110" s="119"/>
      <c r="IK110" s="119"/>
      <c r="IL110" s="119"/>
      <c r="IM110" s="119"/>
      <c r="IN110" s="119"/>
      <c r="IO110" s="119"/>
      <c r="IP110" s="119"/>
      <c r="IQ110" s="119"/>
      <c r="IR110" s="119"/>
      <c r="IS110" s="119"/>
      <c r="IT110" s="119"/>
      <c r="IU110" s="119"/>
      <c r="IV110" s="119"/>
      <c r="IW110" s="119"/>
      <c r="IX110" s="119"/>
      <c r="IY110" s="119"/>
      <c r="IZ110" s="119"/>
      <c r="JA110" s="119"/>
      <c r="JB110" s="119"/>
      <c r="JC110" s="119"/>
      <c r="JD110" s="119"/>
      <c r="JE110" s="119"/>
      <c r="JF110" s="119"/>
      <c r="JG110" s="119"/>
      <c r="JH110" s="119"/>
      <c r="JI110" s="119"/>
      <c r="JJ110" s="119"/>
      <c r="JK110" s="119"/>
      <c r="JL110" s="119"/>
      <c r="JM110" s="119"/>
      <c r="JN110" s="119"/>
      <c r="JO110" s="119"/>
      <c r="JP110" s="119"/>
      <c r="JQ110" s="119"/>
      <c r="JR110" s="119"/>
      <c r="JS110" s="119"/>
      <c r="JT110" s="119"/>
      <c r="JU110" s="119"/>
      <c r="JV110" s="119"/>
      <c r="JW110" s="119"/>
      <c r="JX110" s="119"/>
      <c r="JY110" s="119"/>
      <c r="JZ110" s="119"/>
      <c r="KA110" s="119"/>
      <c r="KB110" s="119"/>
      <c r="KC110" s="119"/>
      <c r="KD110" s="119"/>
      <c r="KE110" s="119"/>
      <c r="KF110" s="119"/>
      <c r="KG110" s="119"/>
      <c r="KH110" s="119"/>
      <c r="KI110" s="119"/>
      <c r="KJ110" s="119"/>
      <c r="KK110" s="119"/>
      <c r="KL110" s="119"/>
      <c r="KM110" s="119"/>
      <c r="KN110" s="119"/>
      <c r="KO110" s="119"/>
      <c r="KP110" s="119"/>
      <c r="KQ110" s="119"/>
      <c r="KR110" s="119"/>
      <c r="KS110" s="119"/>
      <c r="KT110" s="119"/>
      <c r="KU110" s="119"/>
      <c r="KV110" s="119"/>
      <c r="KW110" s="119"/>
      <c r="KX110" s="119"/>
      <c r="KY110" s="119"/>
      <c r="KZ110" s="119"/>
      <c r="LA110" s="119"/>
      <c r="LB110" s="119"/>
      <c r="LC110" s="119"/>
      <c r="LD110" s="119"/>
      <c r="LE110" s="119"/>
      <c r="LF110" s="119"/>
      <c r="LG110" s="119"/>
      <c r="LH110" s="119"/>
      <c r="LI110" s="119"/>
      <c r="LJ110" s="119"/>
      <c r="LK110" s="119"/>
      <c r="LL110" s="119"/>
      <c r="LM110" s="119"/>
      <c r="LN110" s="119"/>
      <c r="LO110" s="119"/>
      <c r="LP110" s="119"/>
      <c r="LQ110" s="119"/>
      <c r="LR110" s="119"/>
      <c r="LS110" s="119"/>
      <c r="LT110" s="119"/>
      <c r="LU110" s="119"/>
      <c r="LV110" s="119"/>
      <c r="LW110" s="119"/>
      <c r="LX110" s="119"/>
      <c r="LY110" s="119"/>
      <c r="LZ110" s="119"/>
      <c r="MA110" s="119"/>
      <c r="MB110" s="119"/>
      <c r="MC110" s="119"/>
      <c r="MD110" s="119"/>
      <c r="ME110" s="119"/>
      <c r="MF110" s="119"/>
      <c r="MG110" s="119"/>
      <c r="MH110" s="119"/>
      <c r="MI110" s="119"/>
      <c r="MJ110" s="119"/>
      <c r="MK110" s="119"/>
      <c r="ML110" s="119"/>
      <c r="MM110" s="119"/>
      <c r="MN110" s="119"/>
      <c r="MO110" s="119"/>
      <c r="MP110" s="119"/>
      <c r="MQ110" s="119"/>
      <c r="MR110" s="119"/>
      <c r="MS110" s="119"/>
      <c r="MT110" s="119"/>
      <c r="MU110" s="119"/>
      <c r="MV110" s="119"/>
      <c r="MW110" s="119"/>
      <c r="MX110" s="119"/>
      <c r="MY110" s="119"/>
      <c r="MZ110" s="119"/>
      <c r="NA110" s="119"/>
      <c r="NB110" s="119"/>
      <c r="NC110" s="119"/>
      <c r="ND110" s="119"/>
      <c r="NE110" s="119"/>
      <c r="NF110" s="119"/>
      <c r="NG110" s="119"/>
      <c r="NH110" s="119"/>
      <c r="NI110" s="119"/>
      <c r="NJ110" s="119"/>
      <c r="NK110" s="119"/>
      <c r="NL110" s="119"/>
      <c r="NM110" s="119"/>
      <c r="NN110" s="119"/>
      <c r="NO110" s="119"/>
      <c r="NP110" s="119"/>
      <c r="NQ110" s="119"/>
      <c r="NR110" s="119"/>
      <c r="NS110" s="119"/>
      <c r="NT110" s="119"/>
      <c r="NU110" s="119"/>
      <c r="NV110" s="119"/>
      <c r="NW110" s="119"/>
      <c r="NX110" s="119"/>
      <c r="NY110" s="119"/>
      <c r="NZ110" s="119"/>
      <c r="OA110" s="119"/>
      <c r="OB110" s="119"/>
      <c r="OC110" s="119"/>
      <c r="OD110" s="119"/>
      <c r="OE110" s="119"/>
      <c r="OF110" s="119"/>
      <c r="OG110" s="119"/>
      <c r="OH110" s="119"/>
      <c r="OI110" s="119"/>
      <c r="OJ110" s="119"/>
      <c r="OK110" s="119"/>
      <c r="OL110" s="119"/>
      <c r="OM110" s="119"/>
      <c r="ON110" s="119"/>
      <c r="OO110" s="119"/>
      <c r="OP110" s="119"/>
      <c r="OQ110" s="119"/>
      <c r="OR110" s="119"/>
      <c r="OS110" s="119"/>
      <c r="OT110" s="119"/>
      <c r="OU110" s="119"/>
      <c r="OV110" s="119"/>
      <c r="OW110" s="119"/>
      <c r="OX110" s="119"/>
      <c r="OY110" s="119"/>
      <c r="OZ110" s="119"/>
      <c r="PA110" s="119"/>
      <c r="PB110" s="119"/>
      <c r="PC110" s="119"/>
      <c r="PD110" s="119"/>
      <c r="PE110" s="119"/>
      <c r="PF110" s="119"/>
      <c r="PG110" s="119"/>
      <c r="PH110" s="119"/>
      <c r="PI110" s="119"/>
      <c r="PJ110" s="119"/>
      <c r="PK110" s="119"/>
      <c r="PL110" s="119"/>
      <c r="PM110" s="119"/>
      <c r="PN110" s="119"/>
      <c r="PO110" s="119"/>
      <c r="PP110" s="119"/>
      <c r="PQ110" s="119"/>
      <c r="PR110" s="119"/>
      <c r="PS110" s="119"/>
      <c r="PT110" s="119"/>
      <c r="PU110" s="119"/>
      <c r="PV110" s="119"/>
      <c r="PW110" s="119"/>
      <c r="PX110" s="119"/>
      <c r="PY110" s="119"/>
      <c r="PZ110" s="119"/>
      <c r="QA110" s="119"/>
      <c r="QB110" s="119"/>
      <c r="QC110" s="119"/>
      <c r="QD110" s="119"/>
      <c r="QE110" s="119"/>
      <c r="QF110" s="119"/>
      <c r="QG110" s="119"/>
      <c r="QH110" s="119"/>
      <c r="QI110" s="119"/>
      <c r="QJ110" s="119"/>
      <c r="QK110" s="119"/>
      <c r="QL110" s="119"/>
      <c r="QM110" s="119"/>
      <c r="QN110" s="119"/>
      <c r="QO110" s="119"/>
      <c r="QP110" s="119"/>
      <c r="QQ110" s="119"/>
      <c r="QR110" s="119"/>
      <c r="QS110" s="119"/>
      <c r="QT110" s="119"/>
      <c r="QU110" s="119"/>
      <c r="QV110" s="119"/>
      <c r="QW110" s="119"/>
      <c r="QX110" s="119"/>
      <c r="QY110" s="119"/>
      <c r="QZ110" s="119"/>
      <c r="RA110" s="119"/>
      <c r="RB110" s="119"/>
      <c r="RC110" s="119"/>
      <c r="RD110" s="119"/>
      <c r="RE110" s="119"/>
      <c r="RF110" s="119"/>
      <c r="RG110" s="119"/>
      <c r="RH110" s="119"/>
      <c r="RI110" s="119"/>
      <c r="RJ110" s="119"/>
      <c r="RK110" s="119"/>
    </row>
    <row r="111" spans="1:479" ht="12.75">
      <c r="A111" s="107" t="s">
        <v>5621</v>
      </c>
      <c r="B111" s="94" t="s">
        <v>5775</v>
      </c>
      <c r="C111" s="99" t="s">
        <v>5371</v>
      </c>
      <c r="D111" s="95" t="s">
        <v>3223</v>
      </c>
      <c r="E111" s="33" t="s">
        <v>5623</v>
      </c>
      <c r="F111" s="107"/>
      <c r="G111" s="96" t="s">
        <v>5776</v>
      </c>
      <c r="H111" s="103">
        <v>5000</v>
      </c>
      <c r="I111" s="103">
        <v>2500</v>
      </c>
      <c r="J111" s="107"/>
      <c r="K111" s="107"/>
      <c r="L111" s="225">
        <v>45136</v>
      </c>
      <c r="M111" s="96" t="s">
        <v>5777</v>
      </c>
      <c r="N111" s="92" t="s">
        <v>4396</v>
      </c>
      <c r="O111" s="107" t="s">
        <v>5778</v>
      </c>
      <c r="P111" s="107"/>
      <c r="Q111" s="107"/>
      <c r="R111" s="107"/>
      <c r="S111" s="107"/>
      <c r="T111" s="107"/>
      <c r="U111" s="107"/>
      <c r="V111" s="107"/>
      <c r="W111" s="107"/>
      <c r="X111" s="107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  <c r="DO111" s="119"/>
      <c r="DP111" s="119"/>
      <c r="DQ111" s="119"/>
      <c r="DR111" s="119"/>
      <c r="DS111" s="119"/>
      <c r="DT111" s="119"/>
      <c r="DU111" s="119"/>
      <c r="DV111" s="119"/>
      <c r="DW111" s="119"/>
      <c r="DX111" s="119"/>
      <c r="DY111" s="119"/>
      <c r="DZ111" s="119"/>
      <c r="EA111" s="119"/>
      <c r="EB111" s="119"/>
      <c r="EC111" s="119"/>
      <c r="ED111" s="119"/>
      <c r="EE111" s="119"/>
      <c r="EF111" s="119"/>
      <c r="EG111" s="119"/>
      <c r="EH111" s="119"/>
      <c r="EI111" s="119"/>
      <c r="EJ111" s="119"/>
      <c r="EK111" s="119"/>
      <c r="EL111" s="119"/>
      <c r="EM111" s="119"/>
      <c r="EN111" s="119"/>
      <c r="EO111" s="119"/>
      <c r="EP111" s="119"/>
      <c r="EQ111" s="119"/>
      <c r="ER111" s="119"/>
      <c r="ES111" s="119"/>
      <c r="ET111" s="119"/>
      <c r="EU111" s="119"/>
      <c r="EV111" s="119"/>
      <c r="EW111" s="119"/>
      <c r="EX111" s="119"/>
      <c r="EY111" s="119"/>
      <c r="EZ111" s="119"/>
      <c r="FA111" s="119"/>
      <c r="FB111" s="119"/>
      <c r="FC111" s="119"/>
      <c r="FD111" s="119"/>
      <c r="FE111" s="119"/>
      <c r="FF111" s="119"/>
      <c r="FG111" s="119"/>
      <c r="FH111" s="119"/>
      <c r="FI111" s="119"/>
      <c r="FJ111" s="119"/>
      <c r="FK111" s="119"/>
      <c r="FL111" s="119"/>
      <c r="FM111" s="119"/>
      <c r="FN111" s="119"/>
      <c r="FO111" s="119"/>
      <c r="FP111" s="119"/>
      <c r="FQ111" s="119"/>
      <c r="FR111" s="119"/>
      <c r="FS111" s="119"/>
      <c r="FT111" s="119"/>
      <c r="FU111" s="119"/>
      <c r="FV111" s="119"/>
      <c r="FW111" s="119"/>
      <c r="FX111" s="119"/>
      <c r="FY111" s="119"/>
      <c r="FZ111" s="119"/>
      <c r="GA111" s="119"/>
      <c r="GB111" s="119"/>
      <c r="GC111" s="119"/>
      <c r="GD111" s="119"/>
      <c r="GE111" s="119"/>
      <c r="GF111" s="119"/>
      <c r="GG111" s="119"/>
      <c r="GH111" s="119"/>
      <c r="GI111" s="119"/>
      <c r="GJ111" s="119"/>
      <c r="GK111" s="119"/>
      <c r="GL111" s="119"/>
      <c r="GM111" s="119"/>
      <c r="GN111" s="119"/>
      <c r="GO111" s="119"/>
      <c r="GP111" s="119"/>
      <c r="GQ111" s="119"/>
      <c r="GR111" s="119"/>
      <c r="GS111" s="119"/>
      <c r="GT111" s="119"/>
      <c r="GU111" s="119"/>
      <c r="GV111" s="119"/>
      <c r="GW111" s="119"/>
      <c r="GX111" s="119"/>
      <c r="GY111" s="119"/>
      <c r="GZ111" s="119"/>
      <c r="HA111" s="119"/>
      <c r="HB111" s="119"/>
      <c r="HC111" s="119"/>
      <c r="HD111" s="119"/>
      <c r="HE111" s="119"/>
      <c r="HF111" s="119"/>
      <c r="HG111" s="119"/>
      <c r="HH111" s="119"/>
      <c r="HI111" s="119"/>
      <c r="HJ111" s="119"/>
      <c r="HK111" s="119"/>
      <c r="HL111" s="119"/>
      <c r="HM111" s="119"/>
      <c r="HN111" s="119"/>
      <c r="HO111" s="119"/>
      <c r="HP111" s="119"/>
      <c r="HQ111" s="119"/>
      <c r="HR111" s="119"/>
      <c r="HS111" s="119"/>
      <c r="HT111" s="119"/>
      <c r="HU111" s="119"/>
      <c r="HV111" s="119"/>
      <c r="HW111" s="119"/>
      <c r="HX111" s="119"/>
      <c r="HY111" s="119"/>
      <c r="HZ111" s="119"/>
      <c r="IA111" s="119"/>
      <c r="IB111" s="119"/>
      <c r="IC111" s="119"/>
      <c r="ID111" s="119"/>
      <c r="IE111" s="119"/>
      <c r="IF111" s="119"/>
      <c r="IG111" s="119"/>
      <c r="IH111" s="119"/>
      <c r="II111" s="119"/>
      <c r="IJ111" s="119"/>
      <c r="IK111" s="119"/>
      <c r="IL111" s="119"/>
      <c r="IM111" s="119"/>
      <c r="IN111" s="119"/>
      <c r="IO111" s="119"/>
      <c r="IP111" s="119"/>
      <c r="IQ111" s="119"/>
      <c r="IR111" s="119"/>
      <c r="IS111" s="119"/>
      <c r="IT111" s="119"/>
      <c r="IU111" s="119"/>
      <c r="IV111" s="119"/>
      <c r="IW111" s="119"/>
      <c r="IX111" s="119"/>
      <c r="IY111" s="119"/>
      <c r="IZ111" s="119"/>
      <c r="JA111" s="119"/>
      <c r="JB111" s="119"/>
      <c r="JC111" s="119"/>
      <c r="JD111" s="119"/>
      <c r="JE111" s="119"/>
      <c r="JF111" s="119"/>
      <c r="JG111" s="119"/>
      <c r="JH111" s="119"/>
      <c r="JI111" s="119"/>
      <c r="JJ111" s="119"/>
      <c r="JK111" s="119"/>
      <c r="JL111" s="119"/>
      <c r="JM111" s="119"/>
      <c r="JN111" s="119"/>
      <c r="JO111" s="119"/>
      <c r="JP111" s="119"/>
      <c r="JQ111" s="119"/>
      <c r="JR111" s="119"/>
      <c r="JS111" s="119"/>
      <c r="JT111" s="119"/>
      <c r="JU111" s="119"/>
      <c r="JV111" s="119"/>
      <c r="JW111" s="119"/>
      <c r="JX111" s="119"/>
      <c r="JY111" s="119"/>
      <c r="JZ111" s="119"/>
      <c r="KA111" s="119"/>
      <c r="KB111" s="119"/>
      <c r="KC111" s="119"/>
      <c r="KD111" s="119"/>
      <c r="KE111" s="119"/>
      <c r="KF111" s="119"/>
      <c r="KG111" s="119"/>
      <c r="KH111" s="119"/>
      <c r="KI111" s="119"/>
      <c r="KJ111" s="119"/>
      <c r="KK111" s="119"/>
      <c r="KL111" s="119"/>
      <c r="KM111" s="119"/>
      <c r="KN111" s="119"/>
      <c r="KO111" s="119"/>
      <c r="KP111" s="119"/>
      <c r="KQ111" s="119"/>
      <c r="KR111" s="119"/>
      <c r="KS111" s="119"/>
      <c r="KT111" s="119"/>
      <c r="KU111" s="119"/>
      <c r="KV111" s="119"/>
      <c r="KW111" s="119"/>
      <c r="KX111" s="119"/>
      <c r="KY111" s="119"/>
      <c r="KZ111" s="119"/>
      <c r="LA111" s="119"/>
      <c r="LB111" s="119"/>
      <c r="LC111" s="119"/>
      <c r="LD111" s="119"/>
      <c r="LE111" s="119"/>
      <c r="LF111" s="119"/>
      <c r="LG111" s="119"/>
      <c r="LH111" s="119"/>
      <c r="LI111" s="119"/>
      <c r="LJ111" s="119"/>
      <c r="LK111" s="119"/>
      <c r="LL111" s="119"/>
      <c r="LM111" s="119"/>
      <c r="LN111" s="119"/>
      <c r="LO111" s="119"/>
      <c r="LP111" s="119"/>
      <c r="LQ111" s="119"/>
      <c r="LR111" s="119"/>
      <c r="LS111" s="119"/>
      <c r="LT111" s="119"/>
      <c r="LU111" s="119"/>
      <c r="LV111" s="119"/>
      <c r="LW111" s="119"/>
      <c r="LX111" s="119"/>
      <c r="LY111" s="119"/>
      <c r="LZ111" s="119"/>
      <c r="MA111" s="119"/>
      <c r="MB111" s="119"/>
      <c r="MC111" s="119"/>
      <c r="MD111" s="119"/>
      <c r="ME111" s="119"/>
      <c r="MF111" s="119"/>
      <c r="MG111" s="119"/>
      <c r="MH111" s="119"/>
      <c r="MI111" s="119"/>
      <c r="MJ111" s="119"/>
      <c r="MK111" s="119"/>
      <c r="ML111" s="119"/>
      <c r="MM111" s="119"/>
      <c r="MN111" s="119"/>
      <c r="MO111" s="119"/>
      <c r="MP111" s="119"/>
      <c r="MQ111" s="119"/>
      <c r="MR111" s="119"/>
      <c r="MS111" s="119"/>
      <c r="MT111" s="119"/>
      <c r="MU111" s="119"/>
      <c r="MV111" s="119"/>
      <c r="MW111" s="119"/>
      <c r="MX111" s="119"/>
      <c r="MY111" s="119"/>
      <c r="MZ111" s="119"/>
      <c r="NA111" s="119"/>
      <c r="NB111" s="119"/>
      <c r="NC111" s="119"/>
      <c r="ND111" s="119"/>
      <c r="NE111" s="119"/>
      <c r="NF111" s="119"/>
      <c r="NG111" s="119"/>
      <c r="NH111" s="119"/>
      <c r="NI111" s="119"/>
      <c r="NJ111" s="119"/>
      <c r="NK111" s="119"/>
      <c r="NL111" s="119"/>
      <c r="NM111" s="119"/>
      <c r="NN111" s="119"/>
      <c r="NO111" s="119"/>
      <c r="NP111" s="119"/>
      <c r="NQ111" s="119"/>
      <c r="NR111" s="119"/>
      <c r="NS111" s="119"/>
      <c r="NT111" s="119"/>
      <c r="NU111" s="119"/>
      <c r="NV111" s="119"/>
      <c r="NW111" s="119"/>
      <c r="NX111" s="119"/>
      <c r="NY111" s="119"/>
      <c r="NZ111" s="119"/>
      <c r="OA111" s="119"/>
      <c r="OB111" s="119"/>
      <c r="OC111" s="119"/>
      <c r="OD111" s="119"/>
      <c r="OE111" s="119"/>
      <c r="OF111" s="119"/>
      <c r="OG111" s="119"/>
      <c r="OH111" s="119"/>
      <c r="OI111" s="119"/>
      <c r="OJ111" s="119"/>
      <c r="OK111" s="119"/>
      <c r="OL111" s="119"/>
      <c r="OM111" s="119"/>
      <c r="ON111" s="119"/>
      <c r="OO111" s="119"/>
      <c r="OP111" s="119"/>
      <c r="OQ111" s="119"/>
      <c r="OR111" s="119"/>
      <c r="OS111" s="119"/>
      <c r="OT111" s="119"/>
      <c r="OU111" s="119"/>
      <c r="OV111" s="119"/>
      <c r="OW111" s="119"/>
      <c r="OX111" s="119"/>
      <c r="OY111" s="119"/>
      <c r="OZ111" s="119"/>
      <c r="PA111" s="119"/>
      <c r="PB111" s="119"/>
      <c r="PC111" s="119"/>
      <c r="PD111" s="119"/>
      <c r="PE111" s="119"/>
      <c r="PF111" s="119"/>
      <c r="PG111" s="119"/>
      <c r="PH111" s="119"/>
      <c r="PI111" s="119"/>
      <c r="PJ111" s="119"/>
      <c r="PK111" s="119"/>
      <c r="PL111" s="119"/>
      <c r="PM111" s="119"/>
      <c r="PN111" s="119"/>
      <c r="PO111" s="119"/>
      <c r="PP111" s="119"/>
      <c r="PQ111" s="119"/>
      <c r="PR111" s="119"/>
      <c r="PS111" s="119"/>
      <c r="PT111" s="119"/>
      <c r="PU111" s="119"/>
      <c r="PV111" s="119"/>
      <c r="PW111" s="119"/>
      <c r="PX111" s="119"/>
      <c r="PY111" s="119"/>
      <c r="PZ111" s="119"/>
      <c r="QA111" s="119"/>
      <c r="QB111" s="119"/>
      <c r="QC111" s="119"/>
      <c r="QD111" s="119"/>
      <c r="QE111" s="119"/>
      <c r="QF111" s="119"/>
      <c r="QG111" s="119"/>
      <c r="QH111" s="119"/>
      <c r="QI111" s="119"/>
      <c r="QJ111" s="119"/>
      <c r="QK111" s="119"/>
      <c r="QL111" s="119"/>
      <c r="QM111" s="119"/>
      <c r="QN111" s="119"/>
      <c r="QO111" s="119"/>
      <c r="QP111" s="119"/>
      <c r="QQ111" s="119"/>
      <c r="QR111" s="119"/>
      <c r="QS111" s="119"/>
      <c r="QT111" s="119"/>
      <c r="QU111" s="119"/>
      <c r="QV111" s="119"/>
      <c r="QW111" s="119"/>
      <c r="QX111" s="119"/>
      <c r="QY111" s="119"/>
      <c r="QZ111" s="119"/>
      <c r="RA111" s="119"/>
      <c r="RB111" s="119"/>
      <c r="RC111" s="119"/>
      <c r="RD111" s="119"/>
      <c r="RE111" s="119"/>
      <c r="RF111" s="119"/>
      <c r="RG111" s="119"/>
      <c r="RH111" s="119"/>
      <c r="RI111" s="119"/>
      <c r="RJ111" s="119"/>
      <c r="RK111" s="119"/>
    </row>
    <row r="112" spans="1:479" ht="12.75">
      <c r="A112" s="107" t="s">
        <v>5621</v>
      </c>
      <c r="B112" s="94" t="s">
        <v>5446</v>
      </c>
      <c r="C112" s="99" t="s">
        <v>5371</v>
      </c>
      <c r="D112" s="95" t="s">
        <v>3223</v>
      </c>
      <c r="E112" s="33" t="s">
        <v>5623</v>
      </c>
      <c r="F112" s="107"/>
      <c r="G112" s="96" t="s">
        <v>5448</v>
      </c>
      <c r="H112" s="103">
        <v>4000</v>
      </c>
      <c r="I112" s="103">
        <v>2000</v>
      </c>
      <c r="J112" s="107"/>
      <c r="K112" s="107"/>
      <c r="L112" s="225">
        <v>45137</v>
      </c>
      <c r="M112" s="246" t="s">
        <v>5779</v>
      </c>
      <c r="N112" s="92" t="s">
        <v>4396</v>
      </c>
      <c r="O112" s="107" t="s">
        <v>5630</v>
      </c>
      <c r="P112" s="107"/>
      <c r="Q112" s="107"/>
      <c r="R112" s="107"/>
      <c r="S112" s="107"/>
      <c r="T112" s="107"/>
      <c r="U112" s="107"/>
      <c r="V112" s="107"/>
      <c r="W112" s="107"/>
      <c r="X112" s="107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  <c r="DO112" s="119"/>
      <c r="DP112" s="119"/>
      <c r="DQ112" s="119"/>
      <c r="DR112" s="119"/>
      <c r="DS112" s="119"/>
      <c r="DT112" s="119"/>
      <c r="DU112" s="119"/>
      <c r="DV112" s="119"/>
      <c r="DW112" s="119"/>
      <c r="DX112" s="119"/>
      <c r="DY112" s="119"/>
      <c r="DZ112" s="119"/>
      <c r="EA112" s="119"/>
      <c r="EB112" s="119"/>
      <c r="EC112" s="119"/>
      <c r="ED112" s="119"/>
      <c r="EE112" s="119"/>
      <c r="EF112" s="119"/>
      <c r="EG112" s="119"/>
      <c r="EH112" s="119"/>
      <c r="EI112" s="119"/>
      <c r="EJ112" s="119"/>
      <c r="EK112" s="119"/>
      <c r="EL112" s="119"/>
      <c r="EM112" s="119"/>
      <c r="EN112" s="119"/>
      <c r="EO112" s="119"/>
      <c r="EP112" s="119"/>
      <c r="EQ112" s="119"/>
      <c r="ER112" s="119"/>
      <c r="ES112" s="119"/>
      <c r="ET112" s="119"/>
      <c r="EU112" s="119"/>
      <c r="EV112" s="119"/>
      <c r="EW112" s="119"/>
      <c r="EX112" s="119"/>
      <c r="EY112" s="119"/>
      <c r="EZ112" s="119"/>
      <c r="FA112" s="119"/>
      <c r="FB112" s="119"/>
      <c r="FC112" s="119"/>
      <c r="FD112" s="119"/>
      <c r="FE112" s="119"/>
      <c r="FF112" s="119"/>
      <c r="FG112" s="119"/>
      <c r="FH112" s="119"/>
      <c r="FI112" s="119"/>
      <c r="FJ112" s="119"/>
      <c r="FK112" s="119"/>
      <c r="FL112" s="119"/>
      <c r="FM112" s="119"/>
      <c r="FN112" s="119"/>
      <c r="FO112" s="119"/>
      <c r="FP112" s="119"/>
      <c r="FQ112" s="119"/>
      <c r="FR112" s="119"/>
      <c r="FS112" s="119"/>
      <c r="FT112" s="119"/>
      <c r="FU112" s="119"/>
      <c r="FV112" s="119"/>
      <c r="FW112" s="119"/>
      <c r="FX112" s="119"/>
      <c r="FY112" s="119"/>
      <c r="FZ112" s="119"/>
      <c r="GA112" s="119"/>
      <c r="GB112" s="119"/>
      <c r="GC112" s="119"/>
      <c r="GD112" s="119"/>
      <c r="GE112" s="119"/>
      <c r="GF112" s="119"/>
      <c r="GG112" s="119"/>
      <c r="GH112" s="119"/>
      <c r="GI112" s="119"/>
      <c r="GJ112" s="119"/>
      <c r="GK112" s="119"/>
      <c r="GL112" s="119"/>
      <c r="GM112" s="119"/>
      <c r="GN112" s="119"/>
      <c r="GO112" s="119"/>
      <c r="GP112" s="119"/>
      <c r="GQ112" s="119"/>
      <c r="GR112" s="119"/>
      <c r="GS112" s="119"/>
      <c r="GT112" s="119"/>
      <c r="GU112" s="119"/>
      <c r="GV112" s="119"/>
      <c r="GW112" s="119"/>
      <c r="GX112" s="119"/>
      <c r="GY112" s="119"/>
      <c r="GZ112" s="119"/>
      <c r="HA112" s="119"/>
      <c r="HB112" s="119"/>
      <c r="HC112" s="119"/>
      <c r="HD112" s="119"/>
      <c r="HE112" s="119"/>
      <c r="HF112" s="119"/>
      <c r="HG112" s="119"/>
      <c r="HH112" s="119"/>
      <c r="HI112" s="119"/>
      <c r="HJ112" s="119"/>
      <c r="HK112" s="119"/>
      <c r="HL112" s="119"/>
      <c r="HM112" s="119"/>
      <c r="HN112" s="119"/>
      <c r="HO112" s="119"/>
      <c r="HP112" s="119"/>
      <c r="HQ112" s="119"/>
      <c r="HR112" s="119"/>
      <c r="HS112" s="119"/>
      <c r="HT112" s="119"/>
      <c r="HU112" s="119"/>
      <c r="HV112" s="119"/>
      <c r="HW112" s="119"/>
      <c r="HX112" s="119"/>
      <c r="HY112" s="119"/>
      <c r="HZ112" s="119"/>
      <c r="IA112" s="119"/>
      <c r="IB112" s="119"/>
      <c r="IC112" s="119"/>
      <c r="ID112" s="119"/>
      <c r="IE112" s="119"/>
      <c r="IF112" s="119"/>
      <c r="IG112" s="119"/>
      <c r="IH112" s="119"/>
      <c r="II112" s="119"/>
      <c r="IJ112" s="119"/>
      <c r="IK112" s="119"/>
      <c r="IL112" s="119"/>
      <c r="IM112" s="119"/>
      <c r="IN112" s="119"/>
      <c r="IO112" s="119"/>
      <c r="IP112" s="119"/>
      <c r="IQ112" s="119"/>
      <c r="IR112" s="119"/>
      <c r="IS112" s="119"/>
      <c r="IT112" s="119"/>
      <c r="IU112" s="119"/>
      <c r="IV112" s="119"/>
      <c r="IW112" s="119"/>
      <c r="IX112" s="119"/>
      <c r="IY112" s="119"/>
      <c r="IZ112" s="119"/>
      <c r="JA112" s="119"/>
      <c r="JB112" s="119"/>
      <c r="JC112" s="119"/>
      <c r="JD112" s="119"/>
      <c r="JE112" s="119"/>
      <c r="JF112" s="119"/>
      <c r="JG112" s="119"/>
      <c r="JH112" s="119"/>
      <c r="JI112" s="119"/>
      <c r="JJ112" s="119"/>
      <c r="JK112" s="119"/>
      <c r="JL112" s="119"/>
      <c r="JM112" s="119"/>
      <c r="JN112" s="119"/>
      <c r="JO112" s="119"/>
      <c r="JP112" s="119"/>
      <c r="JQ112" s="119"/>
      <c r="JR112" s="119"/>
      <c r="JS112" s="119"/>
      <c r="JT112" s="119"/>
      <c r="JU112" s="119"/>
      <c r="JV112" s="119"/>
      <c r="JW112" s="119"/>
      <c r="JX112" s="119"/>
      <c r="JY112" s="119"/>
      <c r="JZ112" s="119"/>
      <c r="KA112" s="119"/>
      <c r="KB112" s="119"/>
      <c r="KC112" s="119"/>
      <c r="KD112" s="119"/>
      <c r="KE112" s="119"/>
      <c r="KF112" s="119"/>
      <c r="KG112" s="119"/>
      <c r="KH112" s="119"/>
      <c r="KI112" s="119"/>
      <c r="KJ112" s="119"/>
      <c r="KK112" s="119"/>
      <c r="KL112" s="119"/>
      <c r="KM112" s="119"/>
      <c r="KN112" s="119"/>
      <c r="KO112" s="119"/>
      <c r="KP112" s="119"/>
      <c r="KQ112" s="119"/>
      <c r="KR112" s="119"/>
      <c r="KS112" s="119"/>
      <c r="KT112" s="119"/>
      <c r="KU112" s="119"/>
      <c r="KV112" s="119"/>
      <c r="KW112" s="119"/>
      <c r="KX112" s="119"/>
      <c r="KY112" s="119"/>
      <c r="KZ112" s="119"/>
      <c r="LA112" s="119"/>
      <c r="LB112" s="119"/>
      <c r="LC112" s="119"/>
      <c r="LD112" s="119"/>
      <c r="LE112" s="119"/>
      <c r="LF112" s="119"/>
      <c r="LG112" s="119"/>
      <c r="LH112" s="119"/>
      <c r="LI112" s="119"/>
      <c r="LJ112" s="119"/>
      <c r="LK112" s="119"/>
      <c r="LL112" s="119"/>
      <c r="LM112" s="119"/>
      <c r="LN112" s="119"/>
      <c r="LO112" s="119"/>
      <c r="LP112" s="119"/>
      <c r="LQ112" s="119"/>
      <c r="LR112" s="119"/>
      <c r="LS112" s="119"/>
      <c r="LT112" s="119"/>
      <c r="LU112" s="119"/>
      <c r="LV112" s="119"/>
      <c r="LW112" s="119"/>
      <c r="LX112" s="119"/>
      <c r="LY112" s="119"/>
      <c r="LZ112" s="119"/>
      <c r="MA112" s="119"/>
      <c r="MB112" s="119"/>
      <c r="MC112" s="119"/>
      <c r="MD112" s="119"/>
      <c r="ME112" s="119"/>
      <c r="MF112" s="119"/>
      <c r="MG112" s="119"/>
      <c r="MH112" s="119"/>
      <c r="MI112" s="119"/>
      <c r="MJ112" s="119"/>
      <c r="MK112" s="119"/>
      <c r="ML112" s="119"/>
      <c r="MM112" s="119"/>
      <c r="MN112" s="119"/>
      <c r="MO112" s="119"/>
      <c r="MP112" s="119"/>
      <c r="MQ112" s="119"/>
      <c r="MR112" s="119"/>
      <c r="MS112" s="119"/>
      <c r="MT112" s="119"/>
      <c r="MU112" s="119"/>
      <c r="MV112" s="119"/>
      <c r="MW112" s="119"/>
      <c r="MX112" s="119"/>
      <c r="MY112" s="119"/>
      <c r="MZ112" s="119"/>
      <c r="NA112" s="119"/>
      <c r="NB112" s="119"/>
      <c r="NC112" s="119"/>
      <c r="ND112" s="119"/>
      <c r="NE112" s="119"/>
      <c r="NF112" s="119"/>
      <c r="NG112" s="119"/>
      <c r="NH112" s="119"/>
      <c r="NI112" s="119"/>
      <c r="NJ112" s="119"/>
      <c r="NK112" s="119"/>
      <c r="NL112" s="119"/>
      <c r="NM112" s="119"/>
      <c r="NN112" s="119"/>
      <c r="NO112" s="119"/>
      <c r="NP112" s="119"/>
      <c r="NQ112" s="119"/>
      <c r="NR112" s="119"/>
      <c r="NS112" s="119"/>
      <c r="NT112" s="119"/>
      <c r="NU112" s="119"/>
      <c r="NV112" s="119"/>
      <c r="NW112" s="119"/>
      <c r="NX112" s="119"/>
      <c r="NY112" s="119"/>
      <c r="NZ112" s="119"/>
      <c r="OA112" s="119"/>
      <c r="OB112" s="119"/>
      <c r="OC112" s="119"/>
      <c r="OD112" s="119"/>
      <c r="OE112" s="119"/>
      <c r="OF112" s="119"/>
      <c r="OG112" s="119"/>
      <c r="OH112" s="119"/>
      <c r="OI112" s="119"/>
      <c r="OJ112" s="119"/>
      <c r="OK112" s="119"/>
      <c r="OL112" s="119"/>
      <c r="OM112" s="119"/>
      <c r="ON112" s="119"/>
      <c r="OO112" s="119"/>
      <c r="OP112" s="119"/>
      <c r="OQ112" s="119"/>
      <c r="OR112" s="119"/>
      <c r="OS112" s="119"/>
      <c r="OT112" s="119"/>
      <c r="OU112" s="119"/>
      <c r="OV112" s="119"/>
      <c r="OW112" s="119"/>
      <c r="OX112" s="119"/>
      <c r="OY112" s="119"/>
      <c r="OZ112" s="119"/>
      <c r="PA112" s="119"/>
      <c r="PB112" s="119"/>
      <c r="PC112" s="119"/>
      <c r="PD112" s="119"/>
      <c r="PE112" s="119"/>
      <c r="PF112" s="119"/>
      <c r="PG112" s="119"/>
      <c r="PH112" s="119"/>
      <c r="PI112" s="119"/>
      <c r="PJ112" s="119"/>
      <c r="PK112" s="119"/>
      <c r="PL112" s="119"/>
      <c r="PM112" s="119"/>
      <c r="PN112" s="119"/>
      <c r="PO112" s="119"/>
      <c r="PP112" s="119"/>
      <c r="PQ112" s="119"/>
      <c r="PR112" s="119"/>
      <c r="PS112" s="119"/>
      <c r="PT112" s="119"/>
      <c r="PU112" s="119"/>
      <c r="PV112" s="119"/>
      <c r="PW112" s="119"/>
      <c r="PX112" s="119"/>
      <c r="PY112" s="119"/>
      <c r="PZ112" s="119"/>
      <c r="QA112" s="119"/>
      <c r="QB112" s="119"/>
      <c r="QC112" s="119"/>
      <c r="QD112" s="119"/>
      <c r="QE112" s="119"/>
      <c r="QF112" s="119"/>
      <c r="QG112" s="119"/>
      <c r="QH112" s="119"/>
      <c r="QI112" s="119"/>
      <c r="QJ112" s="119"/>
      <c r="QK112" s="119"/>
      <c r="QL112" s="119"/>
      <c r="QM112" s="119"/>
      <c r="QN112" s="119"/>
      <c r="QO112" s="119"/>
      <c r="QP112" s="119"/>
      <c r="QQ112" s="119"/>
      <c r="QR112" s="119"/>
      <c r="QS112" s="119"/>
      <c r="QT112" s="119"/>
      <c r="QU112" s="119"/>
      <c r="QV112" s="119"/>
      <c r="QW112" s="119"/>
      <c r="QX112" s="119"/>
      <c r="QY112" s="119"/>
      <c r="QZ112" s="119"/>
      <c r="RA112" s="119"/>
      <c r="RB112" s="119"/>
      <c r="RC112" s="119"/>
      <c r="RD112" s="119"/>
      <c r="RE112" s="119"/>
      <c r="RF112" s="119"/>
      <c r="RG112" s="119"/>
      <c r="RH112" s="119"/>
      <c r="RI112" s="119"/>
      <c r="RJ112" s="119"/>
      <c r="RK112" s="119"/>
    </row>
    <row r="113" spans="1:479" ht="12.75">
      <c r="A113" s="107" t="s">
        <v>5621</v>
      </c>
      <c r="B113" s="94" t="s">
        <v>5451</v>
      </c>
      <c r="C113" s="99" t="s">
        <v>5371</v>
      </c>
      <c r="D113" s="95" t="s">
        <v>3223</v>
      </c>
      <c r="E113" s="33" t="s">
        <v>5623</v>
      </c>
      <c r="F113" s="107"/>
      <c r="G113" s="96" t="s">
        <v>5452</v>
      </c>
      <c r="H113" s="103">
        <v>6000</v>
      </c>
      <c r="I113" s="103">
        <v>3000</v>
      </c>
      <c r="J113" s="107"/>
      <c r="K113" s="107"/>
      <c r="L113" s="225">
        <v>45137</v>
      </c>
      <c r="M113" s="96" t="s">
        <v>5780</v>
      </c>
      <c r="N113" s="92" t="s">
        <v>4396</v>
      </c>
      <c r="O113" s="107" t="s">
        <v>5781</v>
      </c>
      <c r="P113" s="107"/>
      <c r="Q113" s="107"/>
      <c r="R113" s="107"/>
      <c r="S113" s="107"/>
      <c r="T113" s="107"/>
      <c r="U113" s="107"/>
      <c r="V113" s="107"/>
      <c r="W113" s="107"/>
      <c r="X113" s="107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  <c r="DO113" s="119"/>
      <c r="DP113" s="119"/>
      <c r="DQ113" s="119"/>
      <c r="DR113" s="119"/>
      <c r="DS113" s="119"/>
      <c r="DT113" s="119"/>
      <c r="DU113" s="119"/>
      <c r="DV113" s="119"/>
      <c r="DW113" s="119"/>
      <c r="DX113" s="119"/>
      <c r="DY113" s="119"/>
      <c r="DZ113" s="119"/>
      <c r="EA113" s="119"/>
      <c r="EB113" s="119"/>
      <c r="EC113" s="119"/>
      <c r="ED113" s="119"/>
      <c r="EE113" s="119"/>
      <c r="EF113" s="119"/>
      <c r="EG113" s="119"/>
      <c r="EH113" s="119"/>
      <c r="EI113" s="119"/>
      <c r="EJ113" s="119"/>
      <c r="EK113" s="119"/>
      <c r="EL113" s="119"/>
      <c r="EM113" s="119"/>
      <c r="EN113" s="119"/>
      <c r="EO113" s="119"/>
      <c r="EP113" s="119"/>
      <c r="EQ113" s="119"/>
      <c r="ER113" s="119"/>
      <c r="ES113" s="119"/>
      <c r="ET113" s="119"/>
      <c r="EU113" s="119"/>
      <c r="EV113" s="119"/>
      <c r="EW113" s="119"/>
      <c r="EX113" s="119"/>
      <c r="EY113" s="119"/>
      <c r="EZ113" s="119"/>
      <c r="FA113" s="119"/>
      <c r="FB113" s="119"/>
      <c r="FC113" s="119"/>
      <c r="FD113" s="119"/>
      <c r="FE113" s="119"/>
      <c r="FF113" s="119"/>
      <c r="FG113" s="119"/>
      <c r="FH113" s="119"/>
      <c r="FI113" s="119"/>
      <c r="FJ113" s="119"/>
      <c r="FK113" s="119"/>
      <c r="FL113" s="119"/>
      <c r="FM113" s="119"/>
      <c r="FN113" s="119"/>
      <c r="FO113" s="119"/>
      <c r="FP113" s="119"/>
      <c r="FQ113" s="119"/>
      <c r="FR113" s="119"/>
      <c r="FS113" s="119"/>
      <c r="FT113" s="119"/>
      <c r="FU113" s="119"/>
      <c r="FV113" s="119"/>
      <c r="FW113" s="119"/>
      <c r="FX113" s="119"/>
      <c r="FY113" s="119"/>
      <c r="FZ113" s="119"/>
      <c r="GA113" s="119"/>
      <c r="GB113" s="119"/>
      <c r="GC113" s="119"/>
      <c r="GD113" s="119"/>
      <c r="GE113" s="119"/>
      <c r="GF113" s="119"/>
      <c r="GG113" s="119"/>
      <c r="GH113" s="119"/>
      <c r="GI113" s="119"/>
      <c r="GJ113" s="119"/>
      <c r="GK113" s="119"/>
      <c r="GL113" s="119"/>
      <c r="GM113" s="119"/>
      <c r="GN113" s="119"/>
      <c r="GO113" s="119"/>
      <c r="GP113" s="119"/>
      <c r="GQ113" s="119"/>
      <c r="GR113" s="119"/>
      <c r="GS113" s="119"/>
      <c r="GT113" s="119"/>
      <c r="GU113" s="119"/>
      <c r="GV113" s="119"/>
      <c r="GW113" s="119"/>
      <c r="GX113" s="119"/>
      <c r="GY113" s="119"/>
      <c r="GZ113" s="119"/>
      <c r="HA113" s="119"/>
      <c r="HB113" s="119"/>
      <c r="HC113" s="119"/>
      <c r="HD113" s="119"/>
      <c r="HE113" s="119"/>
      <c r="HF113" s="119"/>
      <c r="HG113" s="119"/>
      <c r="HH113" s="119"/>
      <c r="HI113" s="119"/>
      <c r="HJ113" s="119"/>
      <c r="HK113" s="119"/>
      <c r="HL113" s="119"/>
      <c r="HM113" s="119"/>
      <c r="HN113" s="119"/>
      <c r="HO113" s="119"/>
      <c r="HP113" s="119"/>
      <c r="HQ113" s="119"/>
      <c r="HR113" s="119"/>
      <c r="HS113" s="119"/>
      <c r="HT113" s="119"/>
      <c r="HU113" s="119"/>
      <c r="HV113" s="119"/>
      <c r="HW113" s="119"/>
      <c r="HX113" s="119"/>
      <c r="HY113" s="119"/>
      <c r="HZ113" s="119"/>
      <c r="IA113" s="119"/>
      <c r="IB113" s="119"/>
      <c r="IC113" s="119"/>
      <c r="ID113" s="119"/>
      <c r="IE113" s="119"/>
      <c r="IF113" s="119"/>
      <c r="IG113" s="119"/>
      <c r="IH113" s="119"/>
      <c r="II113" s="119"/>
      <c r="IJ113" s="119"/>
      <c r="IK113" s="119"/>
      <c r="IL113" s="119"/>
      <c r="IM113" s="119"/>
      <c r="IN113" s="119"/>
      <c r="IO113" s="119"/>
      <c r="IP113" s="119"/>
      <c r="IQ113" s="119"/>
      <c r="IR113" s="119"/>
      <c r="IS113" s="119"/>
      <c r="IT113" s="119"/>
      <c r="IU113" s="119"/>
      <c r="IV113" s="119"/>
      <c r="IW113" s="119"/>
      <c r="IX113" s="119"/>
      <c r="IY113" s="119"/>
      <c r="IZ113" s="119"/>
      <c r="JA113" s="119"/>
      <c r="JB113" s="119"/>
      <c r="JC113" s="119"/>
      <c r="JD113" s="119"/>
      <c r="JE113" s="119"/>
      <c r="JF113" s="119"/>
      <c r="JG113" s="119"/>
      <c r="JH113" s="119"/>
      <c r="JI113" s="119"/>
      <c r="JJ113" s="119"/>
      <c r="JK113" s="119"/>
      <c r="JL113" s="119"/>
      <c r="JM113" s="119"/>
      <c r="JN113" s="119"/>
      <c r="JO113" s="119"/>
      <c r="JP113" s="119"/>
      <c r="JQ113" s="119"/>
      <c r="JR113" s="119"/>
      <c r="JS113" s="119"/>
      <c r="JT113" s="119"/>
      <c r="JU113" s="119"/>
      <c r="JV113" s="119"/>
      <c r="JW113" s="119"/>
      <c r="JX113" s="119"/>
      <c r="JY113" s="119"/>
      <c r="JZ113" s="119"/>
      <c r="KA113" s="119"/>
      <c r="KB113" s="119"/>
      <c r="KC113" s="119"/>
      <c r="KD113" s="119"/>
      <c r="KE113" s="119"/>
      <c r="KF113" s="119"/>
      <c r="KG113" s="119"/>
      <c r="KH113" s="119"/>
      <c r="KI113" s="119"/>
      <c r="KJ113" s="119"/>
      <c r="KK113" s="119"/>
      <c r="KL113" s="119"/>
      <c r="KM113" s="119"/>
      <c r="KN113" s="119"/>
      <c r="KO113" s="119"/>
      <c r="KP113" s="119"/>
      <c r="KQ113" s="119"/>
      <c r="KR113" s="119"/>
      <c r="KS113" s="119"/>
      <c r="KT113" s="119"/>
      <c r="KU113" s="119"/>
      <c r="KV113" s="119"/>
      <c r="KW113" s="119"/>
      <c r="KX113" s="119"/>
      <c r="KY113" s="119"/>
      <c r="KZ113" s="119"/>
      <c r="LA113" s="119"/>
      <c r="LB113" s="119"/>
      <c r="LC113" s="119"/>
      <c r="LD113" s="119"/>
      <c r="LE113" s="119"/>
      <c r="LF113" s="119"/>
      <c r="LG113" s="119"/>
      <c r="LH113" s="119"/>
      <c r="LI113" s="119"/>
      <c r="LJ113" s="119"/>
      <c r="LK113" s="119"/>
      <c r="LL113" s="119"/>
      <c r="LM113" s="119"/>
      <c r="LN113" s="119"/>
      <c r="LO113" s="119"/>
      <c r="LP113" s="119"/>
      <c r="LQ113" s="119"/>
      <c r="LR113" s="119"/>
      <c r="LS113" s="119"/>
      <c r="LT113" s="119"/>
      <c r="LU113" s="119"/>
      <c r="LV113" s="119"/>
      <c r="LW113" s="119"/>
      <c r="LX113" s="119"/>
      <c r="LY113" s="119"/>
      <c r="LZ113" s="119"/>
      <c r="MA113" s="119"/>
      <c r="MB113" s="119"/>
      <c r="MC113" s="119"/>
      <c r="MD113" s="119"/>
      <c r="ME113" s="119"/>
      <c r="MF113" s="119"/>
      <c r="MG113" s="119"/>
      <c r="MH113" s="119"/>
      <c r="MI113" s="119"/>
      <c r="MJ113" s="119"/>
      <c r="MK113" s="119"/>
      <c r="ML113" s="119"/>
      <c r="MM113" s="119"/>
      <c r="MN113" s="119"/>
      <c r="MO113" s="119"/>
      <c r="MP113" s="119"/>
      <c r="MQ113" s="119"/>
      <c r="MR113" s="119"/>
      <c r="MS113" s="119"/>
      <c r="MT113" s="119"/>
      <c r="MU113" s="119"/>
      <c r="MV113" s="119"/>
      <c r="MW113" s="119"/>
      <c r="MX113" s="119"/>
      <c r="MY113" s="119"/>
      <c r="MZ113" s="119"/>
      <c r="NA113" s="119"/>
      <c r="NB113" s="119"/>
      <c r="NC113" s="119"/>
      <c r="ND113" s="119"/>
      <c r="NE113" s="119"/>
      <c r="NF113" s="119"/>
      <c r="NG113" s="119"/>
      <c r="NH113" s="119"/>
      <c r="NI113" s="119"/>
      <c r="NJ113" s="119"/>
      <c r="NK113" s="119"/>
      <c r="NL113" s="119"/>
      <c r="NM113" s="119"/>
      <c r="NN113" s="119"/>
      <c r="NO113" s="119"/>
      <c r="NP113" s="119"/>
      <c r="NQ113" s="119"/>
      <c r="NR113" s="119"/>
      <c r="NS113" s="119"/>
      <c r="NT113" s="119"/>
      <c r="NU113" s="119"/>
      <c r="NV113" s="119"/>
      <c r="NW113" s="119"/>
      <c r="NX113" s="119"/>
      <c r="NY113" s="119"/>
      <c r="NZ113" s="119"/>
      <c r="OA113" s="119"/>
      <c r="OB113" s="119"/>
      <c r="OC113" s="119"/>
      <c r="OD113" s="119"/>
      <c r="OE113" s="119"/>
      <c r="OF113" s="119"/>
      <c r="OG113" s="119"/>
      <c r="OH113" s="119"/>
      <c r="OI113" s="119"/>
      <c r="OJ113" s="119"/>
      <c r="OK113" s="119"/>
      <c r="OL113" s="119"/>
      <c r="OM113" s="119"/>
      <c r="ON113" s="119"/>
      <c r="OO113" s="119"/>
      <c r="OP113" s="119"/>
      <c r="OQ113" s="119"/>
      <c r="OR113" s="119"/>
      <c r="OS113" s="119"/>
      <c r="OT113" s="119"/>
      <c r="OU113" s="119"/>
      <c r="OV113" s="119"/>
      <c r="OW113" s="119"/>
      <c r="OX113" s="119"/>
      <c r="OY113" s="119"/>
      <c r="OZ113" s="119"/>
      <c r="PA113" s="119"/>
      <c r="PB113" s="119"/>
      <c r="PC113" s="119"/>
      <c r="PD113" s="119"/>
      <c r="PE113" s="119"/>
      <c r="PF113" s="119"/>
      <c r="PG113" s="119"/>
      <c r="PH113" s="119"/>
      <c r="PI113" s="119"/>
      <c r="PJ113" s="119"/>
      <c r="PK113" s="119"/>
      <c r="PL113" s="119"/>
      <c r="PM113" s="119"/>
      <c r="PN113" s="119"/>
      <c r="PO113" s="119"/>
      <c r="PP113" s="119"/>
      <c r="PQ113" s="119"/>
      <c r="PR113" s="119"/>
      <c r="PS113" s="119"/>
      <c r="PT113" s="119"/>
      <c r="PU113" s="119"/>
      <c r="PV113" s="119"/>
      <c r="PW113" s="119"/>
      <c r="PX113" s="119"/>
      <c r="PY113" s="119"/>
      <c r="PZ113" s="119"/>
      <c r="QA113" s="119"/>
      <c r="QB113" s="119"/>
      <c r="QC113" s="119"/>
      <c r="QD113" s="119"/>
      <c r="QE113" s="119"/>
      <c r="QF113" s="119"/>
      <c r="QG113" s="119"/>
      <c r="QH113" s="119"/>
      <c r="QI113" s="119"/>
      <c r="QJ113" s="119"/>
      <c r="QK113" s="119"/>
      <c r="QL113" s="119"/>
      <c r="QM113" s="119"/>
      <c r="QN113" s="119"/>
      <c r="QO113" s="119"/>
      <c r="QP113" s="119"/>
      <c r="QQ113" s="119"/>
      <c r="QR113" s="119"/>
      <c r="QS113" s="119"/>
      <c r="QT113" s="119"/>
      <c r="QU113" s="119"/>
      <c r="QV113" s="119"/>
      <c r="QW113" s="119"/>
      <c r="QX113" s="119"/>
      <c r="QY113" s="119"/>
      <c r="QZ113" s="119"/>
      <c r="RA113" s="119"/>
      <c r="RB113" s="119"/>
      <c r="RC113" s="119"/>
      <c r="RD113" s="119"/>
      <c r="RE113" s="119"/>
      <c r="RF113" s="119"/>
      <c r="RG113" s="119"/>
      <c r="RH113" s="119"/>
      <c r="RI113" s="119"/>
      <c r="RJ113" s="119"/>
      <c r="RK113" s="119"/>
    </row>
    <row r="114" spans="1:479" ht="12.75">
      <c r="A114" s="107" t="s">
        <v>5621</v>
      </c>
      <c r="B114" s="94" t="s">
        <v>5542</v>
      </c>
      <c r="C114" s="99" t="s">
        <v>5371</v>
      </c>
      <c r="D114" s="95" t="s">
        <v>3223</v>
      </c>
      <c r="E114" s="33" t="s">
        <v>5623</v>
      </c>
      <c r="F114" s="107"/>
      <c r="G114" s="96" t="s">
        <v>5543</v>
      </c>
      <c r="H114" s="103">
        <v>5000</v>
      </c>
      <c r="I114" s="103">
        <v>2500</v>
      </c>
      <c r="J114" s="107"/>
      <c r="K114" s="107"/>
      <c r="L114" s="225">
        <v>45136</v>
      </c>
      <c r="M114" s="96" t="s">
        <v>5782</v>
      </c>
      <c r="N114" s="92" t="s">
        <v>4396</v>
      </c>
      <c r="O114" s="107" t="s">
        <v>5783</v>
      </c>
      <c r="P114" s="107"/>
      <c r="Q114" s="107"/>
      <c r="R114" s="107"/>
      <c r="S114" s="107"/>
      <c r="T114" s="107"/>
      <c r="U114" s="107"/>
      <c r="V114" s="107"/>
      <c r="W114" s="107"/>
      <c r="X114" s="107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  <c r="DO114" s="119"/>
      <c r="DP114" s="119"/>
      <c r="DQ114" s="119"/>
      <c r="DR114" s="119"/>
      <c r="DS114" s="119"/>
      <c r="DT114" s="119"/>
      <c r="DU114" s="119"/>
      <c r="DV114" s="119"/>
      <c r="DW114" s="119"/>
      <c r="DX114" s="119"/>
      <c r="DY114" s="119"/>
      <c r="DZ114" s="119"/>
      <c r="EA114" s="119"/>
      <c r="EB114" s="119"/>
      <c r="EC114" s="119"/>
      <c r="ED114" s="119"/>
      <c r="EE114" s="119"/>
      <c r="EF114" s="119"/>
      <c r="EG114" s="119"/>
      <c r="EH114" s="119"/>
      <c r="EI114" s="119"/>
      <c r="EJ114" s="119"/>
      <c r="EK114" s="119"/>
      <c r="EL114" s="119"/>
      <c r="EM114" s="119"/>
      <c r="EN114" s="119"/>
      <c r="EO114" s="119"/>
      <c r="EP114" s="119"/>
      <c r="EQ114" s="119"/>
      <c r="ER114" s="119"/>
      <c r="ES114" s="119"/>
      <c r="ET114" s="119"/>
      <c r="EU114" s="119"/>
      <c r="EV114" s="119"/>
      <c r="EW114" s="119"/>
      <c r="EX114" s="119"/>
      <c r="EY114" s="119"/>
      <c r="EZ114" s="119"/>
      <c r="FA114" s="119"/>
      <c r="FB114" s="119"/>
      <c r="FC114" s="119"/>
      <c r="FD114" s="119"/>
      <c r="FE114" s="119"/>
      <c r="FF114" s="119"/>
      <c r="FG114" s="119"/>
      <c r="FH114" s="119"/>
      <c r="FI114" s="119"/>
      <c r="FJ114" s="119"/>
      <c r="FK114" s="119"/>
      <c r="FL114" s="119"/>
      <c r="FM114" s="119"/>
      <c r="FN114" s="119"/>
      <c r="FO114" s="119"/>
      <c r="FP114" s="119"/>
      <c r="FQ114" s="119"/>
      <c r="FR114" s="119"/>
      <c r="FS114" s="119"/>
      <c r="FT114" s="119"/>
      <c r="FU114" s="119"/>
      <c r="FV114" s="119"/>
      <c r="FW114" s="119"/>
      <c r="FX114" s="119"/>
      <c r="FY114" s="119"/>
      <c r="FZ114" s="119"/>
      <c r="GA114" s="119"/>
      <c r="GB114" s="119"/>
      <c r="GC114" s="119"/>
      <c r="GD114" s="119"/>
      <c r="GE114" s="119"/>
      <c r="GF114" s="119"/>
      <c r="GG114" s="119"/>
      <c r="GH114" s="119"/>
      <c r="GI114" s="119"/>
      <c r="GJ114" s="119"/>
      <c r="GK114" s="119"/>
      <c r="GL114" s="119"/>
      <c r="GM114" s="119"/>
      <c r="GN114" s="119"/>
      <c r="GO114" s="119"/>
      <c r="GP114" s="119"/>
      <c r="GQ114" s="119"/>
      <c r="GR114" s="119"/>
      <c r="GS114" s="119"/>
      <c r="GT114" s="119"/>
      <c r="GU114" s="119"/>
      <c r="GV114" s="119"/>
      <c r="GW114" s="119"/>
      <c r="GX114" s="119"/>
      <c r="GY114" s="119"/>
      <c r="GZ114" s="119"/>
      <c r="HA114" s="119"/>
      <c r="HB114" s="119"/>
      <c r="HC114" s="119"/>
      <c r="HD114" s="119"/>
      <c r="HE114" s="119"/>
      <c r="HF114" s="119"/>
      <c r="HG114" s="119"/>
      <c r="HH114" s="119"/>
      <c r="HI114" s="119"/>
      <c r="HJ114" s="119"/>
      <c r="HK114" s="119"/>
      <c r="HL114" s="119"/>
      <c r="HM114" s="119"/>
      <c r="HN114" s="119"/>
      <c r="HO114" s="119"/>
      <c r="HP114" s="119"/>
      <c r="HQ114" s="119"/>
      <c r="HR114" s="119"/>
      <c r="HS114" s="119"/>
      <c r="HT114" s="119"/>
      <c r="HU114" s="119"/>
      <c r="HV114" s="119"/>
      <c r="HW114" s="119"/>
      <c r="HX114" s="119"/>
      <c r="HY114" s="119"/>
      <c r="HZ114" s="119"/>
      <c r="IA114" s="119"/>
      <c r="IB114" s="119"/>
      <c r="IC114" s="119"/>
      <c r="ID114" s="119"/>
      <c r="IE114" s="119"/>
      <c r="IF114" s="119"/>
      <c r="IG114" s="119"/>
      <c r="IH114" s="119"/>
      <c r="II114" s="119"/>
      <c r="IJ114" s="119"/>
      <c r="IK114" s="119"/>
      <c r="IL114" s="119"/>
      <c r="IM114" s="119"/>
      <c r="IN114" s="119"/>
      <c r="IO114" s="119"/>
      <c r="IP114" s="119"/>
      <c r="IQ114" s="119"/>
      <c r="IR114" s="119"/>
      <c r="IS114" s="119"/>
      <c r="IT114" s="119"/>
      <c r="IU114" s="119"/>
      <c r="IV114" s="119"/>
      <c r="IW114" s="119"/>
      <c r="IX114" s="119"/>
      <c r="IY114" s="119"/>
      <c r="IZ114" s="119"/>
      <c r="JA114" s="119"/>
      <c r="JB114" s="119"/>
      <c r="JC114" s="119"/>
      <c r="JD114" s="119"/>
      <c r="JE114" s="119"/>
      <c r="JF114" s="119"/>
      <c r="JG114" s="119"/>
      <c r="JH114" s="119"/>
      <c r="JI114" s="119"/>
      <c r="JJ114" s="119"/>
      <c r="JK114" s="119"/>
      <c r="JL114" s="119"/>
      <c r="JM114" s="119"/>
      <c r="JN114" s="119"/>
      <c r="JO114" s="119"/>
      <c r="JP114" s="119"/>
      <c r="JQ114" s="119"/>
      <c r="JR114" s="119"/>
      <c r="JS114" s="119"/>
      <c r="JT114" s="119"/>
      <c r="JU114" s="119"/>
      <c r="JV114" s="119"/>
      <c r="JW114" s="119"/>
      <c r="JX114" s="119"/>
      <c r="JY114" s="119"/>
      <c r="JZ114" s="119"/>
      <c r="KA114" s="119"/>
      <c r="KB114" s="119"/>
      <c r="KC114" s="119"/>
      <c r="KD114" s="119"/>
      <c r="KE114" s="119"/>
      <c r="KF114" s="119"/>
      <c r="KG114" s="119"/>
      <c r="KH114" s="119"/>
      <c r="KI114" s="119"/>
      <c r="KJ114" s="119"/>
      <c r="KK114" s="119"/>
      <c r="KL114" s="119"/>
      <c r="KM114" s="119"/>
      <c r="KN114" s="119"/>
      <c r="KO114" s="119"/>
      <c r="KP114" s="119"/>
      <c r="KQ114" s="119"/>
      <c r="KR114" s="119"/>
      <c r="KS114" s="119"/>
      <c r="KT114" s="119"/>
      <c r="KU114" s="119"/>
      <c r="KV114" s="119"/>
      <c r="KW114" s="119"/>
      <c r="KX114" s="119"/>
      <c r="KY114" s="119"/>
      <c r="KZ114" s="119"/>
      <c r="LA114" s="119"/>
      <c r="LB114" s="119"/>
      <c r="LC114" s="119"/>
      <c r="LD114" s="119"/>
      <c r="LE114" s="119"/>
      <c r="LF114" s="119"/>
      <c r="LG114" s="119"/>
      <c r="LH114" s="119"/>
      <c r="LI114" s="119"/>
      <c r="LJ114" s="119"/>
      <c r="LK114" s="119"/>
      <c r="LL114" s="119"/>
      <c r="LM114" s="119"/>
      <c r="LN114" s="119"/>
      <c r="LO114" s="119"/>
      <c r="LP114" s="119"/>
      <c r="LQ114" s="119"/>
      <c r="LR114" s="119"/>
      <c r="LS114" s="119"/>
      <c r="LT114" s="119"/>
      <c r="LU114" s="119"/>
      <c r="LV114" s="119"/>
      <c r="LW114" s="119"/>
      <c r="LX114" s="119"/>
      <c r="LY114" s="119"/>
      <c r="LZ114" s="119"/>
      <c r="MA114" s="119"/>
      <c r="MB114" s="119"/>
      <c r="MC114" s="119"/>
      <c r="MD114" s="119"/>
      <c r="ME114" s="119"/>
      <c r="MF114" s="119"/>
      <c r="MG114" s="119"/>
      <c r="MH114" s="119"/>
      <c r="MI114" s="119"/>
      <c r="MJ114" s="119"/>
      <c r="MK114" s="119"/>
      <c r="ML114" s="119"/>
      <c r="MM114" s="119"/>
      <c r="MN114" s="119"/>
      <c r="MO114" s="119"/>
      <c r="MP114" s="119"/>
      <c r="MQ114" s="119"/>
      <c r="MR114" s="119"/>
      <c r="MS114" s="119"/>
      <c r="MT114" s="119"/>
      <c r="MU114" s="119"/>
      <c r="MV114" s="119"/>
      <c r="MW114" s="119"/>
      <c r="MX114" s="119"/>
      <c r="MY114" s="119"/>
      <c r="MZ114" s="119"/>
      <c r="NA114" s="119"/>
      <c r="NB114" s="119"/>
      <c r="NC114" s="119"/>
      <c r="ND114" s="119"/>
      <c r="NE114" s="119"/>
      <c r="NF114" s="119"/>
      <c r="NG114" s="119"/>
      <c r="NH114" s="119"/>
      <c r="NI114" s="119"/>
      <c r="NJ114" s="119"/>
      <c r="NK114" s="119"/>
      <c r="NL114" s="119"/>
      <c r="NM114" s="119"/>
      <c r="NN114" s="119"/>
      <c r="NO114" s="119"/>
      <c r="NP114" s="119"/>
      <c r="NQ114" s="119"/>
      <c r="NR114" s="119"/>
      <c r="NS114" s="119"/>
      <c r="NT114" s="119"/>
      <c r="NU114" s="119"/>
      <c r="NV114" s="119"/>
      <c r="NW114" s="119"/>
      <c r="NX114" s="119"/>
      <c r="NY114" s="119"/>
      <c r="NZ114" s="119"/>
      <c r="OA114" s="119"/>
      <c r="OB114" s="119"/>
      <c r="OC114" s="119"/>
      <c r="OD114" s="119"/>
      <c r="OE114" s="119"/>
      <c r="OF114" s="119"/>
      <c r="OG114" s="119"/>
      <c r="OH114" s="119"/>
      <c r="OI114" s="119"/>
      <c r="OJ114" s="119"/>
      <c r="OK114" s="119"/>
      <c r="OL114" s="119"/>
      <c r="OM114" s="119"/>
      <c r="ON114" s="119"/>
      <c r="OO114" s="119"/>
      <c r="OP114" s="119"/>
      <c r="OQ114" s="119"/>
      <c r="OR114" s="119"/>
      <c r="OS114" s="119"/>
      <c r="OT114" s="119"/>
      <c r="OU114" s="119"/>
      <c r="OV114" s="119"/>
      <c r="OW114" s="119"/>
      <c r="OX114" s="119"/>
      <c r="OY114" s="119"/>
      <c r="OZ114" s="119"/>
      <c r="PA114" s="119"/>
      <c r="PB114" s="119"/>
      <c r="PC114" s="119"/>
      <c r="PD114" s="119"/>
      <c r="PE114" s="119"/>
      <c r="PF114" s="119"/>
      <c r="PG114" s="119"/>
      <c r="PH114" s="119"/>
      <c r="PI114" s="119"/>
      <c r="PJ114" s="119"/>
      <c r="PK114" s="119"/>
      <c r="PL114" s="119"/>
      <c r="PM114" s="119"/>
      <c r="PN114" s="119"/>
      <c r="PO114" s="119"/>
      <c r="PP114" s="119"/>
      <c r="PQ114" s="119"/>
      <c r="PR114" s="119"/>
      <c r="PS114" s="119"/>
      <c r="PT114" s="119"/>
      <c r="PU114" s="119"/>
      <c r="PV114" s="119"/>
      <c r="PW114" s="119"/>
      <c r="PX114" s="119"/>
      <c r="PY114" s="119"/>
      <c r="PZ114" s="119"/>
      <c r="QA114" s="119"/>
      <c r="QB114" s="119"/>
      <c r="QC114" s="119"/>
      <c r="QD114" s="119"/>
      <c r="QE114" s="119"/>
      <c r="QF114" s="119"/>
      <c r="QG114" s="119"/>
      <c r="QH114" s="119"/>
      <c r="QI114" s="119"/>
      <c r="QJ114" s="119"/>
      <c r="QK114" s="119"/>
      <c r="QL114" s="119"/>
      <c r="QM114" s="119"/>
      <c r="QN114" s="119"/>
      <c r="QO114" s="119"/>
      <c r="QP114" s="119"/>
      <c r="QQ114" s="119"/>
      <c r="QR114" s="119"/>
      <c r="QS114" s="119"/>
      <c r="QT114" s="119"/>
      <c r="QU114" s="119"/>
      <c r="QV114" s="119"/>
      <c r="QW114" s="119"/>
      <c r="QX114" s="119"/>
      <c r="QY114" s="119"/>
      <c r="QZ114" s="119"/>
      <c r="RA114" s="119"/>
      <c r="RB114" s="119"/>
      <c r="RC114" s="119"/>
      <c r="RD114" s="119"/>
      <c r="RE114" s="119"/>
      <c r="RF114" s="119"/>
      <c r="RG114" s="119"/>
      <c r="RH114" s="119"/>
      <c r="RI114" s="119"/>
      <c r="RJ114" s="119"/>
      <c r="RK114" s="119"/>
    </row>
    <row r="115" spans="1:479" ht="12.75">
      <c r="A115" s="107" t="s">
        <v>5621</v>
      </c>
      <c r="B115" s="94" t="s">
        <v>5554</v>
      </c>
      <c r="C115" s="99" t="s">
        <v>3505</v>
      </c>
      <c r="D115" s="95" t="s">
        <v>3223</v>
      </c>
      <c r="E115" s="33" t="s">
        <v>5623</v>
      </c>
      <c r="F115" s="107"/>
      <c r="G115" s="96" t="s">
        <v>5555</v>
      </c>
      <c r="H115" s="103">
        <v>7000</v>
      </c>
      <c r="I115" s="103">
        <v>4000</v>
      </c>
      <c r="J115" s="107"/>
      <c r="K115" s="107"/>
      <c r="L115" s="225">
        <v>45136</v>
      </c>
      <c r="M115" s="96" t="s">
        <v>5784</v>
      </c>
      <c r="N115" s="92" t="s">
        <v>4396</v>
      </c>
      <c r="O115" s="107" t="s">
        <v>5785</v>
      </c>
      <c r="P115" s="107"/>
      <c r="Q115" s="107"/>
      <c r="R115" s="107"/>
      <c r="S115" s="107"/>
      <c r="T115" s="107"/>
      <c r="U115" s="107"/>
      <c r="V115" s="107"/>
      <c r="W115" s="107"/>
      <c r="X115" s="107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  <c r="DO115" s="119"/>
      <c r="DP115" s="119"/>
      <c r="DQ115" s="119"/>
      <c r="DR115" s="119"/>
      <c r="DS115" s="119"/>
      <c r="DT115" s="119"/>
      <c r="DU115" s="119"/>
      <c r="DV115" s="119"/>
      <c r="DW115" s="119"/>
      <c r="DX115" s="119"/>
      <c r="DY115" s="119"/>
      <c r="DZ115" s="119"/>
      <c r="EA115" s="119"/>
      <c r="EB115" s="119"/>
      <c r="EC115" s="119"/>
      <c r="ED115" s="119"/>
      <c r="EE115" s="119"/>
      <c r="EF115" s="119"/>
      <c r="EG115" s="119"/>
      <c r="EH115" s="119"/>
      <c r="EI115" s="119"/>
      <c r="EJ115" s="119"/>
      <c r="EK115" s="119"/>
      <c r="EL115" s="119"/>
      <c r="EM115" s="119"/>
      <c r="EN115" s="119"/>
      <c r="EO115" s="119"/>
      <c r="EP115" s="119"/>
      <c r="EQ115" s="119"/>
      <c r="ER115" s="119"/>
      <c r="ES115" s="119"/>
      <c r="ET115" s="119"/>
      <c r="EU115" s="119"/>
      <c r="EV115" s="119"/>
      <c r="EW115" s="119"/>
      <c r="EX115" s="119"/>
      <c r="EY115" s="119"/>
      <c r="EZ115" s="119"/>
      <c r="FA115" s="119"/>
      <c r="FB115" s="119"/>
      <c r="FC115" s="119"/>
      <c r="FD115" s="119"/>
      <c r="FE115" s="119"/>
      <c r="FF115" s="119"/>
      <c r="FG115" s="119"/>
      <c r="FH115" s="119"/>
      <c r="FI115" s="119"/>
      <c r="FJ115" s="119"/>
      <c r="FK115" s="119"/>
      <c r="FL115" s="119"/>
      <c r="FM115" s="119"/>
      <c r="FN115" s="119"/>
      <c r="FO115" s="119"/>
      <c r="FP115" s="119"/>
      <c r="FQ115" s="119"/>
      <c r="FR115" s="119"/>
      <c r="FS115" s="119"/>
      <c r="FT115" s="119"/>
      <c r="FU115" s="119"/>
      <c r="FV115" s="119"/>
      <c r="FW115" s="119"/>
      <c r="FX115" s="119"/>
      <c r="FY115" s="119"/>
      <c r="FZ115" s="119"/>
      <c r="GA115" s="119"/>
      <c r="GB115" s="119"/>
      <c r="GC115" s="119"/>
      <c r="GD115" s="119"/>
      <c r="GE115" s="119"/>
      <c r="GF115" s="119"/>
      <c r="GG115" s="119"/>
      <c r="GH115" s="119"/>
      <c r="GI115" s="119"/>
      <c r="GJ115" s="119"/>
      <c r="GK115" s="119"/>
      <c r="GL115" s="119"/>
      <c r="GM115" s="119"/>
      <c r="GN115" s="119"/>
      <c r="GO115" s="119"/>
      <c r="GP115" s="119"/>
      <c r="GQ115" s="119"/>
      <c r="GR115" s="119"/>
      <c r="GS115" s="119"/>
      <c r="GT115" s="119"/>
      <c r="GU115" s="119"/>
      <c r="GV115" s="119"/>
      <c r="GW115" s="119"/>
      <c r="GX115" s="119"/>
      <c r="GY115" s="119"/>
      <c r="GZ115" s="119"/>
      <c r="HA115" s="119"/>
      <c r="HB115" s="119"/>
      <c r="HC115" s="119"/>
      <c r="HD115" s="119"/>
      <c r="HE115" s="119"/>
      <c r="HF115" s="119"/>
      <c r="HG115" s="119"/>
      <c r="HH115" s="119"/>
      <c r="HI115" s="119"/>
      <c r="HJ115" s="119"/>
      <c r="HK115" s="119"/>
      <c r="HL115" s="119"/>
      <c r="HM115" s="119"/>
      <c r="HN115" s="119"/>
      <c r="HO115" s="119"/>
      <c r="HP115" s="119"/>
      <c r="HQ115" s="119"/>
      <c r="HR115" s="119"/>
      <c r="HS115" s="119"/>
      <c r="HT115" s="119"/>
      <c r="HU115" s="119"/>
      <c r="HV115" s="119"/>
      <c r="HW115" s="119"/>
      <c r="HX115" s="119"/>
      <c r="HY115" s="119"/>
      <c r="HZ115" s="119"/>
      <c r="IA115" s="119"/>
      <c r="IB115" s="119"/>
      <c r="IC115" s="119"/>
      <c r="ID115" s="119"/>
      <c r="IE115" s="119"/>
      <c r="IF115" s="119"/>
      <c r="IG115" s="119"/>
      <c r="IH115" s="119"/>
      <c r="II115" s="119"/>
      <c r="IJ115" s="119"/>
      <c r="IK115" s="119"/>
      <c r="IL115" s="119"/>
      <c r="IM115" s="119"/>
      <c r="IN115" s="119"/>
      <c r="IO115" s="119"/>
      <c r="IP115" s="119"/>
      <c r="IQ115" s="119"/>
      <c r="IR115" s="119"/>
      <c r="IS115" s="119"/>
      <c r="IT115" s="119"/>
      <c r="IU115" s="119"/>
      <c r="IV115" s="119"/>
      <c r="IW115" s="119"/>
      <c r="IX115" s="119"/>
      <c r="IY115" s="119"/>
      <c r="IZ115" s="119"/>
      <c r="JA115" s="119"/>
      <c r="JB115" s="119"/>
      <c r="JC115" s="119"/>
      <c r="JD115" s="119"/>
      <c r="JE115" s="119"/>
      <c r="JF115" s="119"/>
      <c r="JG115" s="119"/>
      <c r="JH115" s="119"/>
      <c r="JI115" s="119"/>
      <c r="JJ115" s="119"/>
      <c r="JK115" s="119"/>
      <c r="JL115" s="119"/>
      <c r="JM115" s="119"/>
      <c r="JN115" s="119"/>
      <c r="JO115" s="119"/>
      <c r="JP115" s="119"/>
      <c r="JQ115" s="119"/>
      <c r="JR115" s="119"/>
      <c r="JS115" s="119"/>
      <c r="JT115" s="119"/>
      <c r="JU115" s="119"/>
      <c r="JV115" s="119"/>
      <c r="JW115" s="119"/>
      <c r="JX115" s="119"/>
      <c r="JY115" s="119"/>
      <c r="JZ115" s="119"/>
      <c r="KA115" s="119"/>
      <c r="KB115" s="119"/>
      <c r="KC115" s="119"/>
      <c r="KD115" s="119"/>
      <c r="KE115" s="119"/>
      <c r="KF115" s="119"/>
      <c r="KG115" s="119"/>
      <c r="KH115" s="119"/>
      <c r="KI115" s="119"/>
      <c r="KJ115" s="119"/>
      <c r="KK115" s="119"/>
      <c r="KL115" s="119"/>
      <c r="KM115" s="119"/>
      <c r="KN115" s="119"/>
      <c r="KO115" s="119"/>
      <c r="KP115" s="119"/>
      <c r="KQ115" s="119"/>
      <c r="KR115" s="119"/>
      <c r="KS115" s="119"/>
      <c r="KT115" s="119"/>
      <c r="KU115" s="119"/>
      <c r="KV115" s="119"/>
      <c r="KW115" s="119"/>
      <c r="KX115" s="119"/>
      <c r="KY115" s="119"/>
      <c r="KZ115" s="119"/>
      <c r="LA115" s="119"/>
      <c r="LB115" s="119"/>
      <c r="LC115" s="119"/>
      <c r="LD115" s="119"/>
      <c r="LE115" s="119"/>
      <c r="LF115" s="119"/>
      <c r="LG115" s="119"/>
      <c r="LH115" s="119"/>
      <c r="LI115" s="119"/>
      <c r="LJ115" s="119"/>
      <c r="LK115" s="119"/>
      <c r="LL115" s="119"/>
      <c r="LM115" s="119"/>
      <c r="LN115" s="119"/>
      <c r="LO115" s="119"/>
      <c r="LP115" s="119"/>
      <c r="LQ115" s="119"/>
      <c r="LR115" s="119"/>
      <c r="LS115" s="119"/>
      <c r="LT115" s="119"/>
      <c r="LU115" s="119"/>
      <c r="LV115" s="119"/>
      <c r="LW115" s="119"/>
      <c r="LX115" s="119"/>
      <c r="LY115" s="119"/>
      <c r="LZ115" s="119"/>
      <c r="MA115" s="119"/>
      <c r="MB115" s="119"/>
      <c r="MC115" s="119"/>
      <c r="MD115" s="119"/>
      <c r="ME115" s="119"/>
      <c r="MF115" s="119"/>
      <c r="MG115" s="119"/>
      <c r="MH115" s="119"/>
      <c r="MI115" s="119"/>
      <c r="MJ115" s="119"/>
      <c r="MK115" s="119"/>
      <c r="ML115" s="119"/>
      <c r="MM115" s="119"/>
      <c r="MN115" s="119"/>
      <c r="MO115" s="119"/>
      <c r="MP115" s="119"/>
      <c r="MQ115" s="119"/>
      <c r="MR115" s="119"/>
      <c r="MS115" s="119"/>
      <c r="MT115" s="119"/>
      <c r="MU115" s="119"/>
      <c r="MV115" s="119"/>
      <c r="MW115" s="119"/>
      <c r="MX115" s="119"/>
      <c r="MY115" s="119"/>
      <c r="MZ115" s="119"/>
      <c r="NA115" s="119"/>
      <c r="NB115" s="119"/>
      <c r="NC115" s="119"/>
      <c r="ND115" s="119"/>
      <c r="NE115" s="119"/>
      <c r="NF115" s="119"/>
      <c r="NG115" s="119"/>
      <c r="NH115" s="119"/>
      <c r="NI115" s="119"/>
      <c r="NJ115" s="119"/>
      <c r="NK115" s="119"/>
      <c r="NL115" s="119"/>
      <c r="NM115" s="119"/>
      <c r="NN115" s="119"/>
      <c r="NO115" s="119"/>
      <c r="NP115" s="119"/>
      <c r="NQ115" s="119"/>
      <c r="NR115" s="119"/>
      <c r="NS115" s="119"/>
      <c r="NT115" s="119"/>
      <c r="NU115" s="119"/>
      <c r="NV115" s="119"/>
      <c r="NW115" s="119"/>
      <c r="NX115" s="119"/>
      <c r="NY115" s="119"/>
      <c r="NZ115" s="119"/>
      <c r="OA115" s="119"/>
      <c r="OB115" s="119"/>
      <c r="OC115" s="119"/>
      <c r="OD115" s="119"/>
      <c r="OE115" s="119"/>
      <c r="OF115" s="119"/>
      <c r="OG115" s="119"/>
      <c r="OH115" s="119"/>
      <c r="OI115" s="119"/>
      <c r="OJ115" s="119"/>
      <c r="OK115" s="119"/>
      <c r="OL115" s="119"/>
      <c r="OM115" s="119"/>
      <c r="ON115" s="119"/>
      <c r="OO115" s="119"/>
      <c r="OP115" s="119"/>
      <c r="OQ115" s="119"/>
      <c r="OR115" s="119"/>
      <c r="OS115" s="119"/>
      <c r="OT115" s="119"/>
      <c r="OU115" s="119"/>
      <c r="OV115" s="119"/>
      <c r="OW115" s="119"/>
      <c r="OX115" s="119"/>
      <c r="OY115" s="119"/>
      <c r="OZ115" s="119"/>
      <c r="PA115" s="119"/>
      <c r="PB115" s="119"/>
      <c r="PC115" s="119"/>
      <c r="PD115" s="119"/>
      <c r="PE115" s="119"/>
      <c r="PF115" s="119"/>
      <c r="PG115" s="119"/>
      <c r="PH115" s="119"/>
      <c r="PI115" s="119"/>
      <c r="PJ115" s="119"/>
      <c r="PK115" s="119"/>
      <c r="PL115" s="119"/>
      <c r="PM115" s="119"/>
      <c r="PN115" s="119"/>
      <c r="PO115" s="119"/>
      <c r="PP115" s="119"/>
      <c r="PQ115" s="119"/>
      <c r="PR115" s="119"/>
      <c r="PS115" s="119"/>
      <c r="PT115" s="119"/>
      <c r="PU115" s="119"/>
      <c r="PV115" s="119"/>
      <c r="PW115" s="119"/>
      <c r="PX115" s="119"/>
      <c r="PY115" s="119"/>
      <c r="PZ115" s="119"/>
      <c r="QA115" s="119"/>
      <c r="QB115" s="119"/>
      <c r="QC115" s="119"/>
      <c r="QD115" s="119"/>
      <c r="QE115" s="119"/>
      <c r="QF115" s="119"/>
      <c r="QG115" s="119"/>
      <c r="QH115" s="119"/>
      <c r="QI115" s="119"/>
      <c r="QJ115" s="119"/>
      <c r="QK115" s="119"/>
      <c r="QL115" s="119"/>
      <c r="QM115" s="119"/>
      <c r="QN115" s="119"/>
      <c r="QO115" s="119"/>
      <c r="QP115" s="119"/>
      <c r="QQ115" s="119"/>
      <c r="QR115" s="119"/>
      <c r="QS115" s="119"/>
      <c r="QT115" s="119"/>
      <c r="QU115" s="119"/>
      <c r="QV115" s="119"/>
      <c r="QW115" s="119"/>
      <c r="QX115" s="119"/>
      <c r="QY115" s="119"/>
      <c r="QZ115" s="119"/>
      <c r="RA115" s="119"/>
      <c r="RB115" s="119"/>
      <c r="RC115" s="119"/>
      <c r="RD115" s="119"/>
      <c r="RE115" s="119"/>
      <c r="RF115" s="119"/>
      <c r="RG115" s="119"/>
      <c r="RH115" s="119"/>
      <c r="RI115" s="119"/>
      <c r="RJ115" s="119"/>
      <c r="RK115" s="119"/>
    </row>
    <row r="116" spans="1:479" ht="12.75">
      <c r="A116" s="107" t="s">
        <v>5621</v>
      </c>
      <c r="B116" s="94" t="s">
        <v>5786</v>
      </c>
      <c r="C116" s="99" t="s">
        <v>5559</v>
      </c>
      <c r="D116" s="95" t="s">
        <v>3223</v>
      </c>
      <c r="E116" s="33" t="s">
        <v>5623</v>
      </c>
      <c r="F116" s="107"/>
      <c r="G116" s="96" t="s">
        <v>5787</v>
      </c>
      <c r="H116" s="103">
        <v>5000</v>
      </c>
      <c r="I116" s="103">
        <v>2200</v>
      </c>
      <c r="J116" s="107"/>
      <c r="K116" s="107"/>
      <c r="L116" s="225">
        <v>45137</v>
      </c>
      <c r="M116" s="96" t="s">
        <v>5788</v>
      </c>
      <c r="N116" s="92" t="s">
        <v>4396</v>
      </c>
      <c r="O116" s="107" t="s">
        <v>5770</v>
      </c>
      <c r="P116" s="107"/>
      <c r="Q116" s="107"/>
      <c r="R116" s="107"/>
      <c r="S116" s="107"/>
      <c r="T116" s="107"/>
      <c r="U116" s="107"/>
      <c r="V116" s="107"/>
      <c r="W116" s="107"/>
      <c r="X116" s="107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  <c r="DO116" s="119"/>
      <c r="DP116" s="119"/>
      <c r="DQ116" s="119"/>
      <c r="DR116" s="119"/>
      <c r="DS116" s="119"/>
      <c r="DT116" s="119"/>
      <c r="DU116" s="119"/>
      <c r="DV116" s="119"/>
      <c r="DW116" s="119"/>
      <c r="DX116" s="119"/>
      <c r="DY116" s="119"/>
      <c r="DZ116" s="119"/>
      <c r="EA116" s="119"/>
      <c r="EB116" s="119"/>
      <c r="EC116" s="119"/>
      <c r="ED116" s="119"/>
      <c r="EE116" s="119"/>
      <c r="EF116" s="119"/>
      <c r="EG116" s="119"/>
      <c r="EH116" s="119"/>
      <c r="EI116" s="119"/>
      <c r="EJ116" s="119"/>
      <c r="EK116" s="119"/>
      <c r="EL116" s="119"/>
      <c r="EM116" s="119"/>
      <c r="EN116" s="119"/>
      <c r="EO116" s="119"/>
      <c r="EP116" s="119"/>
      <c r="EQ116" s="119"/>
      <c r="ER116" s="119"/>
      <c r="ES116" s="119"/>
      <c r="ET116" s="119"/>
      <c r="EU116" s="119"/>
      <c r="EV116" s="119"/>
      <c r="EW116" s="119"/>
      <c r="EX116" s="119"/>
      <c r="EY116" s="119"/>
      <c r="EZ116" s="119"/>
      <c r="FA116" s="119"/>
      <c r="FB116" s="119"/>
      <c r="FC116" s="119"/>
      <c r="FD116" s="119"/>
      <c r="FE116" s="119"/>
      <c r="FF116" s="119"/>
      <c r="FG116" s="119"/>
      <c r="FH116" s="119"/>
      <c r="FI116" s="119"/>
      <c r="FJ116" s="119"/>
      <c r="FK116" s="119"/>
      <c r="FL116" s="119"/>
      <c r="FM116" s="119"/>
      <c r="FN116" s="119"/>
      <c r="FO116" s="119"/>
      <c r="FP116" s="119"/>
      <c r="FQ116" s="119"/>
      <c r="FR116" s="119"/>
      <c r="FS116" s="119"/>
      <c r="FT116" s="119"/>
      <c r="FU116" s="119"/>
      <c r="FV116" s="119"/>
      <c r="FW116" s="119"/>
      <c r="FX116" s="119"/>
      <c r="FY116" s="119"/>
      <c r="FZ116" s="119"/>
      <c r="GA116" s="119"/>
      <c r="GB116" s="119"/>
      <c r="GC116" s="119"/>
      <c r="GD116" s="119"/>
      <c r="GE116" s="119"/>
      <c r="GF116" s="119"/>
      <c r="GG116" s="119"/>
      <c r="GH116" s="119"/>
      <c r="GI116" s="119"/>
      <c r="GJ116" s="119"/>
      <c r="GK116" s="119"/>
      <c r="GL116" s="119"/>
      <c r="GM116" s="119"/>
      <c r="GN116" s="119"/>
      <c r="GO116" s="119"/>
      <c r="GP116" s="119"/>
      <c r="GQ116" s="119"/>
      <c r="GR116" s="119"/>
      <c r="GS116" s="119"/>
      <c r="GT116" s="119"/>
      <c r="GU116" s="119"/>
      <c r="GV116" s="119"/>
      <c r="GW116" s="119"/>
      <c r="GX116" s="119"/>
      <c r="GY116" s="119"/>
      <c r="GZ116" s="119"/>
      <c r="HA116" s="119"/>
      <c r="HB116" s="119"/>
      <c r="HC116" s="119"/>
      <c r="HD116" s="119"/>
      <c r="HE116" s="119"/>
      <c r="HF116" s="119"/>
      <c r="HG116" s="119"/>
      <c r="HH116" s="119"/>
      <c r="HI116" s="119"/>
      <c r="HJ116" s="119"/>
      <c r="HK116" s="119"/>
      <c r="HL116" s="119"/>
      <c r="HM116" s="119"/>
      <c r="HN116" s="119"/>
      <c r="HO116" s="119"/>
      <c r="HP116" s="119"/>
      <c r="HQ116" s="119"/>
      <c r="HR116" s="119"/>
      <c r="HS116" s="119"/>
      <c r="HT116" s="119"/>
      <c r="HU116" s="119"/>
      <c r="HV116" s="119"/>
      <c r="HW116" s="119"/>
      <c r="HX116" s="119"/>
      <c r="HY116" s="119"/>
      <c r="HZ116" s="119"/>
      <c r="IA116" s="119"/>
      <c r="IB116" s="119"/>
      <c r="IC116" s="119"/>
      <c r="ID116" s="119"/>
      <c r="IE116" s="119"/>
      <c r="IF116" s="119"/>
      <c r="IG116" s="119"/>
      <c r="IH116" s="119"/>
      <c r="II116" s="119"/>
      <c r="IJ116" s="119"/>
      <c r="IK116" s="119"/>
      <c r="IL116" s="119"/>
      <c r="IM116" s="119"/>
      <c r="IN116" s="119"/>
      <c r="IO116" s="119"/>
      <c r="IP116" s="119"/>
      <c r="IQ116" s="119"/>
      <c r="IR116" s="119"/>
      <c r="IS116" s="119"/>
      <c r="IT116" s="119"/>
      <c r="IU116" s="119"/>
      <c r="IV116" s="119"/>
      <c r="IW116" s="119"/>
      <c r="IX116" s="119"/>
      <c r="IY116" s="119"/>
      <c r="IZ116" s="119"/>
      <c r="JA116" s="119"/>
      <c r="JB116" s="119"/>
      <c r="JC116" s="119"/>
      <c r="JD116" s="119"/>
      <c r="JE116" s="119"/>
      <c r="JF116" s="119"/>
      <c r="JG116" s="119"/>
      <c r="JH116" s="119"/>
      <c r="JI116" s="119"/>
      <c r="JJ116" s="119"/>
      <c r="JK116" s="119"/>
      <c r="JL116" s="119"/>
      <c r="JM116" s="119"/>
      <c r="JN116" s="119"/>
      <c r="JO116" s="119"/>
      <c r="JP116" s="119"/>
      <c r="JQ116" s="119"/>
      <c r="JR116" s="119"/>
      <c r="JS116" s="119"/>
      <c r="JT116" s="119"/>
      <c r="JU116" s="119"/>
      <c r="JV116" s="119"/>
      <c r="JW116" s="119"/>
      <c r="JX116" s="119"/>
      <c r="JY116" s="119"/>
      <c r="JZ116" s="119"/>
      <c r="KA116" s="119"/>
      <c r="KB116" s="119"/>
      <c r="KC116" s="119"/>
      <c r="KD116" s="119"/>
      <c r="KE116" s="119"/>
      <c r="KF116" s="119"/>
      <c r="KG116" s="119"/>
      <c r="KH116" s="119"/>
      <c r="KI116" s="119"/>
      <c r="KJ116" s="119"/>
      <c r="KK116" s="119"/>
      <c r="KL116" s="119"/>
      <c r="KM116" s="119"/>
      <c r="KN116" s="119"/>
      <c r="KO116" s="119"/>
      <c r="KP116" s="119"/>
      <c r="KQ116" s="119"/>
      <c r="KR116" s="119"/>
      <c r="KS116" s="119"/>
      <c r="KT116" s="119"/>
      <c r="KU116" s="119"/>
      <c r="KV116" s="119"/>
      <c r="KW116" s="119"/>
      <c r="KX116" s="119"/>
      <c r="KY116" s="119"/>
      <c r="KZ116" s="119"/>
      <c r="LA116" s="119"/>
      <c r="LB116" s="119"/>
      <c r="LC116" s="119"/>
      <c r="LD116" s="119"/>
      <c r="LE116" s="119"/>
      <c r="LF116" s="119"/>
      <c r="LG116" s="119"/>
      <c r="LH116" s="119"/>
      <c r="LI116" s="119"/>
      <c r="LJ116" s="119"/>
      <c r="LK116" s="119"/>
      <c r="LL116" s="119"/>
      <c r="LM116" s="119"/>
      <c r="LN116" s="119"/>
      <c r="LO116" s="119"/>
      <c r="LP116" s="119"/>
      <c r="LQ116" s="119"/>
      <c r="LR116" s="119"/>
      <c r="LS116" s="119"/>
      <c r="LT116" s="119"/>
      <c r="LU116" s="119"/>
      <c r="LV116" s="119"/>
      <c r="LW116" s="119"/>
      <c r="LX116" s="119"/>
      <c r="LY116" s="119"/>
      <c r="LZ116" s="119"/>
      <c r="MA116" s="119"/>
      <c r="MB116" s="119"/>
      <c r="MC116" s="119"/>
      <c r="MD116" s="119"/>
      <c r="ME116" s="119"/>
      <c r="MF116" s="119"/>
      <c r="MG116" s="119"/>
      <c r="MH116" s="119"/>
      <c r="MI116" s="119"/>
      <c r="MJ116" s="119"/>
      <c r="MK116" s="119"/>
      <c r="ML116" s="119"/>
      <c r="MM116" s="119"/>
      <c r="MN116" s="119"/>
      <c r="MO116" s="119"/>
      <c r="MP116" s="119"/>
      <c r="MQ116" s="119"/>
      <c r="MR116" s="119"/>
      <c r="MS116" s="119"/>
      <c r="MT116" s="119"/>
      <c r="MU116" s="119"/>
      <c r="MV116" s="119"/>
      <c r="MW116" s="119"/>
      <c r="MX116" s="119"/>
      <c r="MY116" s="119"/>
      <c r="MZ116" s="119"/>
      <c r="NA116" s="119"/>
      <c r="NB116" s="119"/>
      <c r="NC116" s="119"/>
      <c r="ND116" s="119"/>
      <c r="NE116" s="119"/>
      <c r="NF116" s="119"/>
      <c r="NG116" s="119"/>
      <c r="NH116" s="119"/>
      <c r="NI116" s="119"/>
      <c r="NJ116" s="119"/>
      <c r="NK116" s="119"/>
      <c r="NL116" s="119"/>
      <c r="NM116" s="119"/>
      <c r="NN116" s="119"/>
      <c r="NO116" s="119"/>
      <c r="NP116" s="119"/>
      <c r="NQ116" s="119"/>
      <c r="NR116" s="119"/>
      <c r="NS116" s="119"/>
      <c r="NT116" s="119"/>
      <c r="NU116" s="119"/>
      <c r="NV116" s="119"/>
      <c r="NW116" s="119"/>
      <c r="NX116" s="119"/>
      <c r="NY116" s="119"/>
      <c r="NZ116" s="119"/>
      <c r="OA116" s="119"/>
      <c r="OB116" s="119"/>
      <c r="OC116" s="119"/>
      <c r="OD116" s="119"/>
      <c r="OE116" s="119"/>
      <c r="OF116" s="119"/>
      <c r="OG116" s="119"/>
      <c r="OH116" s="119"/>
      <c r="OI116" s="119"/>
      <c r="OJ116" s="119"/>
      <c r="OK116" s="119"/>
      <c r="OL116" s="119"/>
      <c r="OM116" s="119"/>
      <c r="ON116" s="119"/>
      <c r="OO116" s="119"/>
      <c r="OP116" s="119"/>
      <c r="OQ116" s="119"/>
      <c r="OR116" s="119"/>
      <c r="OS116" s="119"/>
      <c r="OT116" s="119"/>
      <c r="OU116" s="119"/>
      <c r="OV116" s="119"/>
      <c r="OW116" s="119"/>
      <c r="OX116" s="119"/>
      <c r="OY116" s="119"/>
      <c r="OZ116" s="119"/>
      <c r="PA116" s="119"/>
      <c r="PB116" s="119"/>
      <c r="PC116" s="119"/>
      <c r="PD116" s="119"/>
      <c r="PE116" s="119"/>
      <c r="PF116" s="119"/>
      <c r="PG116" s="119"/>
      <c r="PH116" s="119"/>
      <c r="PI116" s="119"/>
      <c r="PJ116" s="119"/>
      <c r="PK116" s="119"/>
      <c r="PL116" s="119"/>
      <c r="PM116" s="119"/>
      <c r="PN116" s="119"/>
      <c r="PO116" s="119"/>
      <c r="PP116" s="119"/>
      <c r="PQ116" s="119"/>
      <c r="PR116" s="119"/>
      <c r="PS116" s="119"/>
      <c r="PT116" s="119"/>
      <c r="PU116" s="119"/>
      <c r="PV116" s="119"/>
      <c r="PW116" s="119"/>
      <c r="PX116" s="119"/>
      <c r="PY116" s="119"/>
      <c r="PZ116" s="119"/>
      <c r="QA116" s="119"/>
      <c r="QB116" s="119"/>
      <c r="QC116" s="119"/>
      <c r="QD116" s="119"/>
      <c r="QE116" s="119"/>
      <c r="QF116" s="119"/>
      <c r="QG116" s="119"/>
      <c r="QH116" s="119"/>
      <c r="QI116" s="119"/>
      <c r="QJ116" s="119"/>
      <c r="QK116" s="119"/>
      <c r="QL116" s="119"/>
      <c r="QM116" s="119"/>
      <c r="QN116" s="119"/>
      <c r="QO116" s="119"/>
      <c r="QP116" s="119"/>
      <c r="QQ116" s="119"/>
      <c r="QR116" s="119"/>
      <c r="QS116" s="119"/>
      <c r="QT116" s="119"/>
      <c r="QU116" s="119"/>
      <c r="QV116" s="119"/>
      <c r="QW116" s="119"/>
      <c r="QX116" s="119"/>
      <c r="QY116" s="119"/>
      <c r="QZ116" s="119"/>
      <c r="RA116" s="119"/>
      <c r="RB116" s="119"/>
      <c r="RC116" s="119"/>
      <c r="RD116" s="119"/>
      <c r="RE116" s="119"/>
      <c r="RF116" s="119"/>
      <c r="RG116" s="119"/>
      <c r="RH116" s="119"/>
      <c r="RI116" s="119"/>
      <c r="RJ116" s="119"/>
      <c r="RK116" s="119"/>
    </row>
    <row r="117" spans="1:479" ht="12.75">
      <c r="A117" s="107" t="s">
        <v>5621</v>
      </c>
      <c r="B117" s="94" t="s">
        <v>5789</v>
      </c>
      <c r="C117" s="99" t="s">
        <v>5534</v>
      </c>
      <c r="D117" s="95" t="s">
        <v>3223</v>
      </c>
      <c r="E117" s="33" t="s">
        <v>5623</v>
      </c>
      <c r="F117" s="107"/>
      <c r="G117" s="96" t="s">
        <v>5790</v>
      </c>
      <c r="H117" s="103">
        <v>5000</v>
      </c>
      <c r="I117" s="103">
        <v>2500</v>
      </c>
      <c r="J117" s="107"/>
      <c r="K117" s="107"/>
      <c r="L117" s="225">
        <v>45138</v>
      </c>
      <c r="M117" s="96" t="s">
        <v>5791</v>
      </c>
      <c r="N117" s="92" t="s">
        <v>4396</v>
      </c>
      <c r="O117" s="107" t="s">
        <v>5792</v>
      </c>
      <c r="P117" s="107"/>
      <c r="Q117" s="107"/>
      <c r="R117" s="107"/>
      <c r="S117" s="107"/>
      <c r="T117" s="107"/>
      <c r="U117" s="107"/>
      <c r="V117" s="107"/>
      <c r="W117" s="107"/>
      <c r="X117" s="107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  <c r="DO117" s="119"/>
      <c r="DP117" s="119"/>
      <c r="DQ117" s="119"/>
      <c r="DR117" s="119"/>
      <c r="DS117" s="119"/>
      <c r="DT117" s="119"/>
      <c r="DU117" s="119"/>
      <c r="DV117" s="119"/>
      <c r="DW117" s="119"/>
      <c r="DX117" s="119"/>
      <c r="DY117" s="119"/>
      <c r="DZ117" s="119"/>
      <c r="EA117" s="119"/>
      <c r="EB117" s="119"/>
      <c r="EC117" s="119"/>
      <c r="ED117" s="119"/>
      <c r="EE117" s="119"/>
      <c r="EF117" s="119"/>
      <c r="EG117" s="119"/>
      <c r="EH117" s="119"/>
      <c r="EI117" s="119"/>
      <c r="EJ117" s="119"/>
      <c r="EK117" s="119"/>
      <c r="EL117" s="119"/>
      <c r="EM117" s="119"/>
      <c r="EN117" s="119"/>
      <c r="EO117" s="119"/>
      <c r="EP117" s="119"/>
      <c r="EQ117" s="119"/>
      <c r="ER117" s="119"/>
      <c r="ES117" s="119"/>
      <c r="ET117" s="119"/>
      <c r="EU117" s="119"/>
      <c r="EV117" s="119"/>
      <c r="EW117" s="119"/>
      <c r="EX117" s="119"/>
      <c r="EY117" s="119"/>
      <c r="EZ117" s="119"/>
      <c r="FA117" s="119"/>
      <c r="FB117" s="119"/>
      <c r="FC117" s="119"/>
      <c r="FD117" s="119"/>
      <c r="FE117" s="119"/>
      <c r="FF117" s="119"/>
      <c r="FG117" s="119"/>
      <c r="FH117" s="119"/>
      <c r="FI117" s="119"/>
      <c r="FJ117" s="119"/>
      <c r="FK117" s="119"/>
      <c r="FL117" s="119"/>
      <c r="FM117" s="119"/>
      <c r="FN117" s="119"/>
      <c r="FO117" s="119"/>
      <c r="FP117" s="119"/>
      <c r="FQ117" s="119"/>
      <c r="FR117" s="119"/>
      <c r="FS117" s="119"/>
      <c r="FT117" s="119"/>
      <c r="FU117" s="119"/>
      <c r="FV117" s="119"/>
      <c r="FW117" s="119"/>
      <c r="FX117" s="119"/>
      <c r="FY117" s="119"/>
      <c r="FZ117" s="119"/>
      <c r="GA117" s="119"/>
      <c r="GB117" s="119"/>
      <c r="GC117" s="119"/>
      <c r="GD117" s="119"/>
      <c r="GE117" s="119"/>
      <c r="GF117" s="119"/>
      <c r="GG117" s="119"/>
      <c r="GH117" s="119"/>
      <c r="GI117" s="119"/>
      <c r="GJ117" s="119"/>
      <c r="GK117" s="119"/>
      <c r="GL117" s="119"/>
      <c r="GM117" s="119"/>
      <c r="GN117" s="119"/>
      <c r="GO117" s="119"/>
      <c r="GP117" s="119"/>
      <c r="GQ117" s="119"/>
      <c r="GR117" s="119"/>
      <c r="GS117" s="119"/>
      <c r="GT117" s="119"/>
      <c r="GU117" s="119"/>
      <c r="GV117" s="119"/>
      <c r="GW117" s="119"/>
      <c r="GX117" s="119"/>
      <c r="GY117" s="119"/>
      <c r="GZ117" s="119"/>
      <c r="HA117" s="119"/>
      <c r="HB117" s="119"/>
      <c r="HC117" s="119"/>
      <c r="HD117" s="119"/>
      <c r="HE117" s="119"/>
      <c r="HF117" s="119"/>
      <c r="HG117" s="119"/>
      <c r="HH117" s="119"/>
      <c r="HI117" s="119"/>
      <c r="HJ117" s="119"/>
      <c r="HK117" s="119"/>
      <c r="HL117" s="119"/>
      <c r="HM117" s="119"/>
      <c r="HN117" s="119"/>
      <c r="HO117" s="119"/>
      <c r="HP117" s="119"/>
      <c r="HQ117" s="119"/>
      <c r="HR117" s="119"/>
      <c r="HS117" s="119"/>
      <c r="HT117" s="119"/>
      <c r="HU117" s="119"/>
      <c r="HV117" s="119"/>
      <c r="HW117" s="119"/>
      <c r="HX117" s="119"/>
      <c r="HY117" s="119"/>
      <c r="HZ117" s="119"/>
      <c r="IA117" s="119"/>
      <c r="IB117" s="119"/>
      <c r="IC117" s="119"/>
      <c r="ID117" s="119"/>
      <c r="IE117" s="119"/>
      <c r="IF117" s="119"/>
      <c r="IG117" s="119"/>
      <c r="IH117" s="119"/>
      <c r="II117" s="119"/>
      <c r="IJ117" s="119"/>
      <c r="IK117" s="119"/>
      <c r="IL117" s="119"/>
      <c r="IM117" s="119"/>
      <c r="IN117" s="119"/>
      <c r="IO117" s="119"/>
      <c r="IP117" s="119"/>
      <c r="IQ117" s="119"/>
      <c r="IR117" s="119"/>
      <c r="IS117" s="119"/>
      <c r="IT117" s="119"/>
      <c r="IU117" s="119"/>
      <c r="IV117" s="119"/>
      <c r="IW117" s="119"/>
      <c r="IX117" s="119"/>
      <c r="IY117" s="119"/>
      <c r="IZ117" s="119"/>
      <c r="JA117" s="119"/>
      <c r="JB117" s="119"/>
      <c r="JC117" s="119"/>
      <c r="JD117" s="119"/>
      <c r="JE117" s="119"/>
      <c r="JF117" s="119"/>
      <c r="JG117" s="119"/>
      <c r="JH117" s="119"/>
      <c r="JI117" s="119"/>
      <c r="JJ117" s="119"/>
      <c r="JK117" s="119"/>
      <c r="JL117" s="119"/>
      <c r="JM117" s="119"/>
      <c r="JN117" s="119"/>
      <c r="JO117" s="119"/>
      <c r="JP117" s="119"/>
      <c r="JQ117" s="119"/>
      <c r="JR117" s="119"/>
      <c r="JS117" s="119"/>
      <c r="JT117" s="119"/>
      <c r="JU117" s="119"/>
      <c r="JV117" s="119"/>
      <c r="JW117" s="119"/>
      <c r="JX117" s="119"/>
      <c r="JY117" s="119"/>
      <c r="JZ117" s="119"/>
      <c r="KA117" s="119"/>
      <c r="KB117" s="119"/>
      <c r="KC117" s="119"/>
      <c r="KD117" s="119"/>
      <c r="KE117" s="119"/>
      <c r="KF117" s="119"/>
      <c r="KG117" s="119"/>
      <c r="KH117" s="119"/>
      <c r="KI117" s="119"/>
      <c r="KJ117" s="119"/>
      <c r="KK117" s="119"/>
      <c r="KL117" s="119"/>
      <c r="KM117" s="119"/>
      <c r="KN117" s="119"/>
      <c r="KO117" s="119"/>
      <c r="KP117" s="119"/>
      <c r="KQ117" s="119"/>
      <c r="KR117" s="119"/>
      <c r="KS117" s="119"/>
      <c r="KT117" s="119"/>
      <c r="KU117" s="119"/>
      <c r="KV117" s="119"/>
      <c r="KW117" s="119"/>
      <c r="KX117" s="119"/>
      <c r="KY117" s="119"/>
      <c r="KZ117" s="119"/>
      <c r="LA117" s="119"/>
      <c r="LB117" s="119"/>
      <c r="LC117" s="119"/>
      <c r="LD117" s="119"/>
      <c r="LE117" s="119"/>
      <c r="LF117" s="119"/>
      <c r="LG117" s="119"/>
      <c r="LH117" s="119"/>
      <c r="LI117" s="119"/>
      <c r="LJ117" s="119"/>
      <c r="LK117" s="119"/>
      <c r="LL117" s="119"/>
      <c r="LM117" s="119"/>
      <c r="LN117" s="119"/>
      <c r="LO117" s="119"/>
      <c r="LP117" s="119"/>
      <c r="LQ117" s="119"/>
      <c r="LR117" s="119"/>
      <c r="LS117" s="119"/>
      <c r="LT117" s="119"/>
      <c r="LU117" s="119"/>
      <c r="LV117" s="119"/>
      <c r="LW117" s="119"/>
      <c r="LX117" s="119"/>
      <c r="LY117" s="119"/>
      <c r="LZ117" s="119"/>
      <c r="MA117" s="119"/>
      <c r="MB117" s="119"/>
      <c r="MC117" s="119"/>
      <c r="MD117" s="119"/>
      <c r="ME117" s="119"/>
      <c r="MF117" s="119"/>
      <c r="MG117" s="119"/>
      <c r="MH117" s="119"/>
      <c r="MI117" s="119"/>
      <c r="MJ117" s="119"/>
      <c r="MK117" s="119"/>
      <c r="ML117" s="119"/>
      <c r="MM117" s="119"/>
      <c r="MN117" s="119"/>
      <c r="MO117" s="119"/>
      <c r="MP117" s="119"/>
      <c r="MQ117" s="119"/>
      <c r="MR117" s="119"/>
      <c r="MS117" s="119"/>
      <c r="MT117" s="119"/>
      <c r="MU117" s="119"/>
      <c r="MV117" s="119"/>
      <c r="MW117" s="119"/>
      <c r="MX117" s="119"/>
      <c r="MY117" s="119"/>
      <c r="MZ117" s="119"/>
      <c r="NA117" s="119"/>
      <c r="NB117" s="119"/>
      <c r="NC117" s="119"/>
      <c r="ND117" s="119"/>
      <c r="NE117" s="119"/>
      <c r="NF117" s="119"/>
      <c r="NG117" s="119"/>
      <c r="NH117" s="119"/>
      <c r="NI117" s="119"/>
      <c r="NJ117" s="119"/>
      <c r="NK117" s="119"/>
      <c r="NL117" s="119"/>
      <c r="NM117" s="119"/>
      <c r="NN117" s="119"/>
      <c r="NO117" s="119"/>
      <c r="NP117" s="119"/>
      <c r="NQ117" s="119"/>
      <c r="NR117" s="119"/>
      <c r="NS117" s="119"/>
      <c r="NT117" s="119"/>
      <c r="NU117" s="119"/>
      <c r="NV117" s="119"/>
      <c r="NW117" s="119"/>
      <c r="NX117" s="119"/>
      <c r="NY117" s="119"/>
      <c r="NZ117" s="119"/>
      <c r="OA117" s="119"/>
      <c r="OB117" s="119"/>
      <c r="OC117" s="119"/>
      <c r="OD117" s="119"/>
      <c r="OE117" s="119"/>
      <c r="OF117" s="119"/>
      <c r="OG117" s="119"/>
      <c r="OH117" s="119"/>
      <c r="OI117" s="119"/>
      <c r="OJ117" s="119"/>
      <c r="OK117" s="119"/>
      <c r="OL117" s="119"/>
      <c r="OM117" s="119"/>
      <c r="ON117" s="119"/>
      <c r="OO117" s="119"/>
      <c r="OP117" s="119"/>
      <c r="OQ117" s="119"/>
      <c r="OR117" s="119"/>
      <c r="OS117" s="119"/>
      <c r="OT117" s="119"/>
      <c r="OU117" s="119"/>
      <c r="OV117" s="119"/>
      <c r="OW117" s="119"/>
      <c r="OX117" s="119"/>
      <c r="OY117" s="119"/>
      <c r="OZ117" s="119"/>
      <c r="PA117" s="119"/>
      <c r="PB117" s="119"/>
      <c r="PC117" s="119"/>
      <c r="PD117" s="119"/>
      <c r="PE117" s="119"/>
      <c r="PF117" s="119"/>
      <c r="PG117" s="119"/>
      <c r="PH117" s="119"/>
      <c r="PI117" s="119"/>
      <c r="PJ117" s="119"/>
      <c r="PK117" s="119"/>
      <c r="PL117" s="119"/>
      <c r="PM117" s="119"/>
      <c r="PN117" s="119"/>
      <c r="PO117" s="119"/>
      <c r="PP117" s="119"/>
      <c r="PQ117" s="119"/>
      <c r="PR117" s="119"/>
      <c r="PS117" s="119"/>
      <c r="PT117" s="119"/>
      <c r="PU117" s="119"/>
      <c r="PV117" s="119"/>
      <c r="PW117" s="119"/>
      <c r="PX117" s="119"/>
      <c r="PY117" s="119"/>
      <c r="PZ117" s="119"/>
      <c r="QA117" s="119"/>
      <c r="QB117" s="119"/>
      <c r="QC117" s="119"/>
      <c r="QD117" s="119"/>
      <c r="QE117" s="119"/>
      <c r="QF117" s="119"/>
      <c r="QG117" s="119"/>
      <c r="QH117" s="119"/>
      <c r="QI117" s="119"/>
      <c r="QJ117" s="119"/>
      <c r="QK117" s="119"/>
      <c r="QL117" s="119"/>
      <c r="QM117" s="119"/>
      <c r="QN117" s="119"/>
      <c r="QO117" s="119"/>
      <c r="QP117" s="119"/>
      <c r="QQ117" s="119"/>
      <c r="QR117" s="119"/>
      <c r="QS117" s="119"/>
      <c r="QT117" s="119"/>
      <c r="QU117" s="119"/>
      <c r="QV117" s="119"/>
      <c r="QW117" s="119"/>
      <c r="QX117" s="119"/>
      <c r="QY117" s="119"/>
      <c r="QZ117" s="119"/>
      <c r="RA117" s="119"/>
      <c r="RB117" s="119"/>
      <c r="RC117" s="119"/>
      <c r="RD117" s="119"/>
      <c r="RE117" s="119"/>
      <c r="RF117" s="119"/>
      <c r="RG117" s="119"/>
      <c r="RH117" s="119"/>
      <c r="RI117" s="119"/>
      <c r="RJ117" s="119"/>
      <c r="RK117" s="119"/>
    </row>
    <row r="118" spans="1:479" ht="12.75">
      <c r="A118" s="107" t="s">
        <v>5621</v>
      </c>
      <c r="B118" s="94" t="s">
        <v>5573</v>
      </c>
      <c r="C118" s="99" t="s">
        <v>2108</v>
      </c>
      <c r="D118" s="95" t="s">
        <v>3223</v>
      </c>
      <c r="E118" s="33" t="s">
        <v>5623</v>
      </c>
      <c r="F118" s="107"/>
      <c r="G118" s="96" t="s">
        <v>5793</v>
      </c>
      <c r="H118" s="103">
        <v>6000</v>
      </c>
      <c r="I118" s="103">
        <v>2000</v>
      </c>
      <c r="J118" s="107"/>
      <c r="K118" s="107"/>
      <c r="L118" s="225">
        <v>45138</v>
      </c>
      <c r="M118" s="246" t="s">
        <v>5794</v>
      </c>
      <c r="N118" s="92" t="s">
        <v>4396</v>
      </c>
      <c r="O118" s="107" t="s">
        <v>5630</v>
      </c>
      <c r="P118" s="107"/>
      <c r="Q118" s="107"/>
      <c r="R118" s="107"/>
      <c r="S118" s="107"/>
      <c r="T118" s="107"/>
      <c r="U118" s="107"/>
      <c r="V118" s="107"/>
      <c r="W118" s="107"/>
      <c r="X118" s="107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  <c r="DO118" s="119"/>
      <c r="DP118" s="119"/>
      <c r="DQ118" s="119"/>
      <c r="DR118" s="119"/>
      <c r="DS118" s="119"/>
      <c r="DT118" s="119"/>
      <c r="DU118" s="119"/>
      <c r="DV118" s="119"/>
      <c r="DW118" s="119"/>
      <c r="DX118" s="119"/>
      <c r="DY118" s="119"/>
      <c r="DZ118" s="119"/>
      <c r="EA118" s="119"/>
      <c r="EB118" s="119"/>
      <c r="EC118" s="119"/>
      <c r="ED118" s="119"/>
      <c r="EE118" s="119"/>
      <c r="EF118" s="119"/>
      <c r="EG118" s="119"/>
      <c r="EH118" s="119"/>
      <c r="EI118" s="119"/>
      <c r="EJ118" s="119"/>
      <c r="EK118" s="119"/>
      <c r="EL118" s="119"/>
      <c r="EM118" s="119"/>
      <c r="EN118" s="119"/>
      <c r="EO118" s="119"/>
      <c r="EP118" s="119"/>
      <c r="EQ118" s="119"/>
      <c r="ER118" s="119"/>
      <c r="ES118" s="119"/>
      <c r="ET118" s="119"/>
      <c r="EU118" s="119"/>
      <c r="EV118" s="119"/>
      <c r="EW118" s="119"/>
      <c r="EX118" s="119"/>
      <c r="EY118" s="119"/>
      <c r="EZ118" s="119"/>
      <c r="FA118" s="119"/>
      <c r="FB118" s="119"/>
      <c r="FC118" s="119"/>
      <c r="FD118" s="119"/>
      <c r="FE118" s="119"/>
      <c r="FF118" s="119"/>
      <c r="FG118" s="119"/>
      <c r="FH118" s="119"/>
      <c r="FI118" s="119"/>
      <c r="FJ118" s="119"/>
      <c r="FK118" s="119"/>
      <c r="FL118" s="119"/>
      <c r="FM118" s="119"/>
      <c r="FN118" s="119"/>
      <c r="FO118" s="119"/>
      <c r="FP118" s="119"/>
      <c r="FQ118" s="119"/>
      <c r="FR118" s="119"/>
      <c r="FS118" s="119"/>
      <c r="FT118" s="119"/>
      <c r="FU118" s="119"/>
      <c r="FV118" s="119"/>
      <c r="FW118" s="119"/>
      <c r="FX118" s="119"/>
      <c r="FY118" s="119"/>
      <c r="FZ118" s="119"/>
      <c r="GA118" s="119"/>
      <c r="GB118" s="119"/>
      <c r="GC118" s="119"/>
      <c r="GD118" s="119"/>
      <c r="GE118" s="119"/>
      <c r="GF118" s="119"/>
      <c r="GG118" s="119"/>
      <c r="GH118" s="119"/>
      <c r="GI118" s="119"/>
      <c r="GJ118" s="119"/>
      <c r="GK118" s="119"/>
      <c r="GL118" s="119"/>
      <c r="GM118" s="119"/>
      <c r="GN118" s="119"/>
      <c r="GO118" s="119"/>
      <c r="GP118" s="119"/>
      <c r="GQ118" s="119"/>
      <c r="GR118" s="119"/>
      <c r="GS118" s="119"/>
      <c r="GT118" s="119"/>
      <c r="GU118" s="119"/>
      <c r="GV118" s="119"/>
      <c r="GW118" s="119"/>
      <c r="GX118" s="119"/>
      <c r="GY118" s="119"/>
      <c r="GZ118" s="119"/>
      <c r="HA118" s="119"/>
      <c r="HB118" s="119"/>
      <c r="HC118" s="119"/>
      <c r="HD118" s="119"/>
      <c r="HE118" s="119"/>
      <c r="HF118" s="119"/>
      <c r="HG118" s="119"/>
      <c r="HH118" s="119"/>
      <c r="HI118" s="119"/>
      <c r="HJ118" s="119"/>
      <c r="HK118" s="119"/>
      <c r="HL118" s="119"/>
      <c r="HM118" s="119"/>
      <c r="HN118" s="119"/>
      <c r="HO118" s="119"/>
      <c r="HP118" s="119"/>
      <c r="HQ118" s="119"/>
      <c r="HR118" s="119"/>
      <c r="HS118" s="119"/>
      <c r="HT118" s="119"/>
      <c r="HU118" s="119"/>
      <c r="HV118" s="119"/>
      <c r="HW118" s="119"/>
      <c r="HX118" s="119"/>
      <c r="HY118" s="119"/>
      <c r="HZ118" s="119"/>
      <c r="IA118" s="119"/>
      <c r="IB118" s="119"/>
      <c r="IC118" s="119"/>
      <c r="ID118" s="119"/>
      <c r="IE118" s="119"/>
      <c r="IF118" s="119"/>
      <c r="IG118" s="119"/>
      <c r="IH118" s="119"/>
      <c r="II118" s="119"/>
      <c r="IJ118" s="119"/>
      <c r="IK118" s="119"/>
      <c r="IL118" s="119"/>
      <c r="IM118" s="119"/>
      <c r="IN118" s="119"/>
      <c r="IO118" s="119"/>
      <c r="IP118" s="119"/>
      <c r="IQ118" s="119"/>
      <c r="IR118" s="119"/>
      <c r="IS118" s="119"/>
      <c r="IT118" s="119"/>
      <c r="IU118" s="119"/>
      <c r="IV118" s="119"/>
      <c r="IW118" s="119"/>
      <c r="IX118" s="119"/>
      <c r="IY118" s="119"/>
      <c r="IZ118" s="119"/>
      <c r="JA118" s="119"/>
      <c r="JB118" s="119"/>
      <c r="JC118" s="119"/>
      <c r="JD118" s="119"/>
      <c r="JE118" s="119"/>
      <c r="JF118" s="119"/>
      <c r="JG118" s="119"/>
      <c r="JH118" s="119"/>
      <c r="JI118" s="119"/>
      <c r="JJ118" s="119"/>
      <c r="JK118" s="119"/>
      <c r="JL118" s="119"/>
      <c r="JM118" s="119"/>
      <c r="JN118" s="119"/>
      <c r="JO118" s="119"/>
      <c r="JP118" s="119"/>
      <c r="JQ118" s="119"/>
      <c r="JR118" s="119"/>
      <c r="JS118" s="119"/>
      <c r="JT118" s="119"/>
      <c r="JU118" s="119"/>
      <c r="JV118" s="119"/>
      <c r="JW118" s="119"/>
      <c r="JX118" s="119"/>
      <c r="JY118" s="119"/>
      <c r="JZ118" s="119"/>
      <c r="KA118" s="119"/>
      <c r="KB118" s="119"/>
      <c r="KC118" s="119"/>
      <c r="KD118" s="119"/>
      <c r="KE118" s="119"/>
      <c r="KF118" s="119"/>
      <c r="KG118" s="119"/>
      <c r="KH118" s="119"/>
      <c r="KI118" s="119"/>
      <c r="KJ118" s="119"/>
      <c r="KK118" s="119"/>
      <c r="KL118" s="119"/>
      <c r="KM118" s="119"/>
      <c r="KN118" s="119"/>
      <c r="KO118" s="119"/>
      <c r="KP118" s="119"/>
      <c r="KQ118" s="119"/>
      <c r="KR118" s="119"/>
      <c r="KS118" s="119"/>
      <c r="KT118" s="119"/>
      <c r="KU118" s="119"/>
      <c r="KV118" s="119"/>
      <c r="KW118" s="119"/>
      <c r="KX118" s="119"/>
      <c r="KY118" s="119"/>
      <c r="KZ118" s="119"/>
      <c r="LA118" s="119"/>
      <c r="LB118" s="119"/>
      <c r="LC118" s="119"/>
      <c r="LD118" s="119"/>
      <c r="LE118" s="119"/>
      <c r="LF118" s="119"/>
      <c r="LG118" s="119"/>
      <c r="LH118" s="119"/>
      <c r="LI118" s="119"/>
      <c r="LJ118" s="119"/>
      <c r="LK118" s="119"/>
      <c r="LL118" s="119"/>
      <c r="LM118" s="119"/>
      <c r="LN118" s="119"/>
      <c r="LO118" s="119"/>
      <c r="LP118" s="119"/>
      <c r="LQ118" s="119"/>
      <c r="LR118" s="119"/>
      <c r="LS118" s="119"/>
      <c r="LT118" s="119"/>
      <c r="LU118" s="119"/>
      <c r="LV118" s="119"/>
      <c r="LW118" s="119"/>
      <c r="LX118" s="119"/>
      <c r="LY118" s="119"/>
      <c r="LZ118" s="119"/>
      <c r="MA118" s="119"/>
      <c r="MB118" s="119"/>
      <c r="MC118" s="119"/>
      <c r="MD118" s="119"/>
      <c r="ME118" s="119"/>
      <c r="MF118" s="119"/>
      <c r="MG118" s="119"/>
      <c r="MH118" s="119"/>
      <c r="MI118" s="119"/>
      <c r="MJ118" s="119"/>
      <c r="MK118" s="119"/>
      <c r="ML118" s="119"/>
      <c r="MM118" s="119"/>
      <c r="MN118" s="119"/>
      <c r="MO118" s="119"/>
      <c r="MP118" s="119"/>
      <c r="MQ118" s="119"/>
      <c r="MR118" s="119"/>
      <c r="MS118" s="119"/>
      <c r="MT118" s="119"/>
      <c r="MU118" s="119"/>
      <c r="MV118" s="119"/>
      <c r="MW118" s="119"/>
      <c r="MX118" s="119"/>
      <c r="MY118" s="119"/>
      <c r="MZ118" s="119"/>
      <c r="NA118" s="119"/>
      <c r="NB118" s="119"/>
      <c r="NC118" s="119"/>
      <c r="ND118" s="119"/>
      <c r="NE118" s="119"/>
      <c r="NF118" s="119"/>
      <c r="NG118" s="119"/>
      <c r="NH118" s="119"/>
      <c r="NI118" s="119"/>
      <c r="NJ118" s="119"/>
      <c r="NK118" s="119"/>
      <c r="NL118" s="119"/>
      <c r="NM118" s="119"/>
      <c r="NN118" s="119"/>
      <c r="NO118" s="119"/>
      <c r="NP118" s="119"/>
      <c r="NQ118" s="119"/>
      <c r="NR118" s="119"/>
      <c r="NS118" s="119"/>
      <c r="NT118" s="119"/>
      <c r="NU118" s="119"/>
      <c r="NV118" s="119"/>
      <c r="NW118" s="119"/>
      <c r="NX118" s="119"/>
      <c r="NY118" s="119"/>
      <c r="NZ118" s="119"/>
      <c r="OA118" s="119"/>
      <c r="OB118" s="119"/>
      <c r="OC118" s="119"/>
      <c r="OD118" s="119"/>
      <c r="OE118" s="119"/>
      <c r="OF118" s="119"/>
      <c r="OG118" s="119"/>
      <c r="OH118" s="119"/>
      <c r="OI118" s="119"/>
      <c r="OJ118" s="119"/>
      <c r="OK118" s="119"/>
      <c r="OL118" s="119"/>
      <c r="OM118" s="119"/>
      <c r="ON118" s="119"/>
      <c r="OO118" s="119"/>
      <c r="OP118" s="119"/>
      <c r="OQ118" s="119"/>
      <c r="OR118" s="119"/>
      <c r="OS118" s="119"/>
      <c r="OT118" s="119"/>
      <c r="OU118" s="119"/>
      <c r="OV118" s="119"/>
      <c r="OW118" s="119"/>
      <c r="OX118" s="119"/>
      <c r="OY118" s="119"/>
      <c r="OZ118" s="119"/>
      <c r="PA118" s="119"/>
      <c r="PB118" s="119"/>
      <c r="PC118" s="119"/>
      <c r="PD118" s="119"/>
      <c r="PE118" s="119"/>
      <c r="PF118" s="119"/>
      <c r="PG118" s="119"/>
      <c r="PH118" s="119"/>
      <c r="PI118" s="119"/>
      <c r="PJ118" s="119"/>
      <c r="PK118" s="119"/>
      <c r="PL118" s="119"/>
      <c r="PM118" s="119"/>
      <c r="PN118" s="119"/>
      <c r="PO118" s="119"/>
      <c r="PP118" s="119"/>
      <c r="PQ118" s="119"/>
      <c r="PR118" s="119"/>
      <c r="PS118" s="119"/>
      <c r="PT118" s="119"/>
      <c r="PU118" s="119"/>
      <c r="PV118" s="119"/>
      <c r="PW118" s="119"/>
      <c r="PX118" s="119"/>
      <c r="PY118" s="119"/>
      <c r="PZ118" s="119"/>
      <c r="QA118" s="119"/>
      <c r="QB118" s="119"/>
      <c r="QC118" s="119"/>
      <c r="QD118" s="119"/>
      <c r="QE118" s="119"/>
      <c r="QF118" s="119"/>
      <c r="QG118" s="119"/>
      <c r="QH118" s="119"/>
      <c r="QI118" s="119"/>
      <c r="QJ118" s="119"/>
      <c r="QK118" s="119"/>
      <c r="QL118" s="119"/>
      <c r="QM118" s="119"/>
      <c r="QN118" s="119"/>
      <c r="QO118" s="119"/>
      <c r="QP118" s="119"/>
      <c r="QQ118" s="119"/>
      <c r="QR118" s="119"/>
      <c r="QS118" s="119"/>
      <c r="QT118" s="119"/>
      <c r="QU118" s="119"/>
      <c r="QV118" s="119"/>
      <c r="QW118" s="119"/>
      <c r="QX118" s="119"/>
      <c r="QY118" s="119"/>
      <c r="QZ118" s="119"/>
      <c r="RA118" s="119"/>
      <c r="RB118" s="119"/>
      <c r="RC118" s="119"/>
      <c r="RD118" s="119"/>
      <c r="RE118" s="119"/>
      <c r="RF118" s="119"/>
      <c r="RG118" s="119"/>
      <c r="RH118" s="119"/>
      <c r="RI118" s="119"/>
      <c r="RJ118" s="119"/>
      <c r="RK118" s="119"/>
    </row>
    <row r="119" spans="1:479" ht="12.75">
      <c r="A119" s="107" t="s">
        <v>5621</v>
      </c>
      <c r="B119" s="94" t="s">
        <v>5495</v>
      </c>
      <c r="C119" s="99" t="s">
        <v>2390</v>
      </c>
      <c r="D119" s="95" t="s">
        <v>3223</v>
      </c>
      <c r="E119" s="33" t="s">
        <v>5623</v>
      </c>
      <c r="F119" s="107"/>
      <c r="G119" s="96" t="s">
        <v>5496</v>
      </c>
      <c r="H119" s="103">
        <v>4000</v>
      </c>
      <c r="I119" s="103">
        <v>2000</v>
      </c>
      <c r="J119" s="107"/>
      <c r="K119" s="107"/>
      <c r="L119" s="225">
        <v>45138</v>
      </c>
      <c r="M119" s="96" t="s">
        <v>5795</v>
      </c>
      <c r="N119" s="92" t="s">
        <v>4396</v>
      </c>
      <c r="O119" s="107" t="s">
        <v>5796</v>
      </c>
      <c r="P119" s="107"/>
      <c r="Q119" s="107"/>
      <c r="R119" s="107"/>
      <c r="S119" s="107"/>
      <c r="T119" s="107"/>
      <c r="U119" s="107"/>
      <c r="V119" s="107"/>
      <c r="W119" s="107"/>
      <c r="X119" s="107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  <c r="DO119" s="119"/>
      <c r="DP119" s="119"/>
      <c r="DQ119" s="119"/>
      <c r="DR119" s="119"/>
      <c r="DS119" s="119"/>
      <c r="DT119" s="119"/>
      <c r="DU119" s="119"/>
      <c r="DV119" s="119"/>
      <c r="DW119" s="119"/>
      <c r="DX119" s="119"/>
      <c r="DY119" s="119"/>
      <c r="DZ119" s="119"/>
      <c r="EA119" s="119"/>
      <c r="EB119" s="119"/>
      <c r="EC119" s="119"/>
      <c r="ED119" s="119"/>
      <c r="EE119" s="119"/>
      <c r="EF119" s="119"/>
      <c r="EG119" s="119"/>
      <c r="EH119" s="119"/>
      <c r="EI119" s="119"/>
      <c r="EJ119" s="119"/>
      <c r="EK119" s="119"/>
      <c r="EL119" s="119"/>
      <c r="EM119" s="119"/>
      <c r="EN119" s="119"/>
      <c r="EO119" s="119"/>
      <c r="EP119" s="119"/>
      <c r="EQ119" s="119"/>
      <c r="ER119" s="119"/>
      <c r="ES119" s="119"/>
      <c r="ET119" s="119"/>
      <c r="EU119" s="119"/>
      <c r="EV119" s="119"/>
      <c r="EW119" s="119"/>
      <c r="EX119" s="119"/>
      <c r="EY119" s="119"/>
      <c r="EZ119" s="119"/>
      <c r="FA119" s="119"/>
      <c r="FB119" s="119"/>
      <c r="FC119" s="119"/>
      <c r="FD119" s="119"/>
      <c r="FE119" s="119"/>
      <c r="FF119" s="119"/>
      <c r="FG119" s="119"/>
      <c r="FH119" s="119"/>
      <c r="FI119" s="119"/>
      <c r="FJ119" s="119"/>
      <c r="FK119" s="119"/>
      <c r="FL119" s="119"/>
      <c r="FM119" s="119"/>
      <c r="FN119" s="119"/>
      <c r="FO119" s="119"/>
      <c r="FP119" s="119"/>
      <c r="FQ119" s="119"/>
      <c r="FR119" s="119"/>
      <c r="FS119" s="119"/>
      <c r="FT119" s="119"/>
      <c r="FU119" s="119"/>
      <c r="FV119" s="119"/>
      <c r="FW119" s="119"/>
      <c r="FX119" s="119"/>
      <c r="FY119" s="119"/>
      <c r="FZ119" s="119"/>
      <c r="GA119" s="119"/>
      <c r="GB119" s="119"/>
      <c r="GC119" s="119"/>
      <c r="GD119" s="119"/>
      <c r="GE119" s="119"/>
      <c r="GF119" s="119"/>
      <c r="GG119" s="119"/>
      <c r="GH119" s="119"/>
      <c r="GI119" s="119"/>
      <c r="GJ119" s="119"/>
      <c r="GK119" s="119"/>
      <c r="GL119" s="119"/>
      <c r="GM119" s="119"/>
      <c r="GN119" s="119"/>
      <c r="GO119" s="119"/>
      <c r="GP119" s="119"/>
      <c r="GQ119" s="119"/>
      <c r="GR119" s="119"/>
      <c r="GS119" s="119"/>
      <c r="GT119" s="119"/>
      <c r="GU119" s="119"/>
      <c r="GV119" s="119"/>
      <c r="GW119" s="119"/>
      <c r="GX119" s="119"/>
      <c r="GY119" s="119"/>
      <c r="GZ119" s="119"/>
      <c r="HA119" s="119"/>
      <c r="HB119" s="119"/>
      <c r="HC119" s="119"/>
      <c r="HD119" s="119"/>
      <c r="HE119" s="119"/>
      <c r="HF119" s="119"/>
      <c r="HG119" s="119"/>
      <c r="HH119" s="119"/>
      <c r="HI119" s="119"/>
      <c r="HJ119" s="119"/>
      <c r="HK119" s="119"/>
      <c r="HL119" s="119"/>
      <c r="HM119" s="119"/>
      <c r="HN119" s="119"/>
      <c r="HO119" s="119"/>
      <c r="HP119" s="119"/>
      <c r="HQ119" s="119"/>
      <c r="HR119" s="119"/>
      <c r="HS119" s="119"/>
      <c r="HT119" s="119"/>
      <c r="HU119" s="119"/>
      <c r="HV119" s="119"/>
      <c r="HW119" s="119"/>
      <c r="HX119" s="119"/>
      <c r="HY119" s="119"/>
      <c r="HZ119" s="119"/>
      <c r="IA119" s="119"/>
      <c r="IB119" s="119"/>
      <c r="IC119" s="119"/>
      <c r="ID119" s="119"/>
      <c r="IE119" s="119"/>
      <c r="IF119" s="119"/>
      <c r="IG119" s="119"/>
      <c r="IH119" s="119"/>
      <c r="II119" s="119"/>
      <c r="IJ119" s="119"/>
      <c r="IK119" s="119"/>
      <c r="IL119" s="119"/>
      <c r="IM119" s="119"/>
      <c r="IN119" s="119"/>
      <c r="IO119" s="119"/>
      <c r="IP119" s="119"/>
      <c r="IQ119" s="119"/>
      <c r="IR119" s="119"/>
      <c r="IS119" s="119"/>
      <c r="IT119" s="119"/>
      <c r="IU119" s="119"/>
      <c r="IV119" s="119"/>
      <c r="IW119" s="119"/>
      <c r="IX119" s="119"/>
      <c r="IY119" s="119"/>
      <c r="IZ119" s="119"/>
      <c r="JA119" s="119"/>
      <c r="JB119" s="119"/>
      <c r="JC119" s="119"/>
      <c r="JD119" s="119"/>
      <c r="JE119" s="119"/>
      <c r="JF119" s="119"/>
      <c r="JG119" s="119"/>
      <c r="JH119" s="119"/>
      <c r="JI119" s="119"/>
      <c r="JJ119" s="119"/>
      <c r="JK119" s="119"/>
      <c r="JL119" s="119"/>
      <c r="JM119" s="119"/>
      <c r="JN119" s="119"/>
      <c r="JO119" s="119"/>
      <c r="JP119" s="119"/>
      <c r="JQ119" s="119"/>
      <c r="JR119" s="119"/>
      <c r="JS119" s="119"/>
      <c r="JT119" s="119"/>
      <c r="JU119" s="119"/>
      <c r="JV119" s="119"/>
      <c r="JW119" s="119"/>
      <c r="JX119" s="119"/>
      <c r="JY119" s="119"/>
      <c r="JZ119" s="119"/>
      <c r="KA119" s="119"/>
      <c r="KB119" s="119"/>
      <c r="KC119" s="119"/>
      <c r="KD119" s="119"/>
      <c r="KE119" s="119"/>
      <c r="KF119" s="119"/>
      <c r="KG119" s="119"/>
      <c r="KH119" s="119"/>
      <c r="KI119" s="119"/>
      <c r="KJ119" s="119"/>
      <c r="KK119" s="119"/>
      <c r="KL119" s="119"/>
      <c r="KM119" s="119"/>
      <c r="KN119" s="119"/>
      <c r="KO119" s="119"/>
      <c r="KP119" s="119"/>
      <c r="KQ119" s="119"/>
      <c r="KR119" s="119"/>
      <c r="KS119" s="119"/>
      <c r="KT119" s="119"/>
      <c r="KU119" s="119"/>
      <c r="KV119" s="119"/>
      <c r="KW119" s="119"/>
      <c r="KX119" s="119"/>
      <c r="KY119" s="119"/>
      <c r="KZ119" s="119"/>
      <c r="LA119" s="119"/>
      <c r="LB119" s="119"/>
      <c r="LC119" s="119"/>
      <c r="LD119" s="119"/>
      <c r="LE119" s="119"/>
      <c r="LF119" s="119"/>
      <c r="LG119" s="119"/>
      <c r="LH119" s="119"/>
      <c r="LI119" s="119"/>
      <c r="LJ119" s="119"/>
      <c r="LK119" s="119"/>
      <c r="LL119" s="119"/>
      <c r="LM119" s="119"/>
      <c r="LN119" s="119"/>
      <c r="LO119" s="119"/>
      <c r="LP119" s="119"/>
      <c r="LQ119" s="119"/>
      <c r="LR119" s="119"/>
      <c r="LS119" s="119"/>
      <c r="LT119" s="119"/>
      <c r="LU119" s="119"/>
      <c r="LV119" s="119"/>
      <c r="LW119" s="119"/>
      <c r="LX119" s="119"/>
      <c r="LY119" s="119"/>
      <c r="LZ119" s="119"/>
      <c r="MA119" s="119"/>
      <c r="MB119" s="119"/>
      <c r="MC119" s="119"/>
      <c r="MD119" s="119"/>
      <c r="ME119" s="119"/>
      <c r="MF119" s="119"/>
      <c r="MG119" s="119"/>
      <c r="MH119" s="119"/>
      <c r="MI119" s="119"/>
      <c r="MJ119" s="119"/>
      <c r="MK119" s="119"/>
      <c r="ML119" s="119"/>
      <c r="MM119" s="119"/>
      <c r="MN119" s="119"/>
      <c r="MO119" s="119"/>
      <c r="MP119" s="119"/>
      <c r="MQ119" s="119"/>
      <c r="MR119" s="119"/>
      <c r="MS119" s="119"/>
      <c r="MT119" s="119"/>
      <c r="MU119" s="119"/>
      <c r="MV119" s="119"/>
      <c r="MW119" s="119"/>
      <c r="MX119" s="119"/>
      <c r="MY119" s="119"/>
      <c r="MZ119" s="119"/>
      <c r="NA119" s="119"/>
      <c r="NB119" s="119"/>
      <c r="NC119" s="119"/>
      <c r="ND119" s="119"/>
      <c r="NE119" s="119"/>
      <c r="NF119" s="119"/>
      <c r="NG119" s="119"/>
      <c r="NH119" s="119"/>
      <c r="NI119" s="119"/>
      <c r="NJ119" s="119"/>
      <c r="NK119" s="119"/>
      <c r="NL119" s="119"/>
      <c r="NM119" s="119"/>
      <c r="NN119" s="119"/>
      <c r="NO119" s="119"/>
      <c r="NP119" s="119"/>
      <c r="NQ119" s="119"/>
      <c r="NR119" s="119"/>
      <c r="NS119" s="119"/>
      <c r="NT119" s="119"/>
      <c r="NU119" s="119"/>
      <c r="NV119" s="119"/>
      <c r="NW119" s="119"/>
      <c r="NX119" s="119"/>
      <c r="NY119" s="119"/>
      <c r="NZ119" s="119"/>
      <c r="OA119" s="119"/>
      <c r="OB119" s="119"/>
      <c r="OC119" s="119"/>
      <c r="OD119" s="119"/>
      <c r="OE119" s="119"/>
      <c r="OF119" s="119"/>
      <c r="OG119" s="119"/>
      <c r="OH119" s="119"/>
      <c r="OI119" s="119"/>
      <c r="OJ119" s="119"/>
      <c r="OK119" s="119"/>
      <c r="OL119" s="119"/>
      <c r="OM119" s="119"/>
      <c r="ON119" s="119"/>
      <c r="OO119" s="119"/>
      <c r="OP119" s="119"/>
      <c r="OQ119" s="119"/>
      <c r="OR119" s="119"/>
      <c r="OS119" s="119"/>
      <c r="OT119" s="119"/>
      <c r="OU119" s="119"/>
      <c r="OV119" s="119"/>
      <c r="OW119" s="119"/>
      <c r="OX119" s="119"/>
      <c r="OY119" s="119"/>
      <c r="OZ119" s="119"/>
      <c r="PA119" s="119"/>
      <c r="PB119" s="119"/>
      <c r="PC119" s="119"/>
      <c r="PD119" s="119"/>
      <c r="PE119" s="119"/>
      <c r="PF119" s="119"/>
      <c r="PG119" s="119"/>
      <c r="PH119" s="119"/>
      <c r="PI119" s="119"/>
      <c r="PJ119" s="119"/>
      <c r="PK119" s="119"/>
      <c r="PL119" s="119"/>
      <c r="PM119" s="119"/>
      <c r="PN119" s="119"/>
      <c r="PO119" s="119"/>
      <c r="PP119" s="119"/>
      <c r="PQ119" s="119"/>
      <c r="PR119" s="119"/>
      <c r="PS119" s="119"/>
      <c r="PT119" s="119"/>
      <c r="PU119" s="119"/>
      <c r="PV119" s="119"/>
      <c r="PW119" s="119"/>
      <c r="PX119" s="119"/>
      <c r="PY119" s="119"/>
      <c r="PZ119" s="119"/>
      <c r="QA119" s="119"/>
      <c r="QB119" s="119"/>
      <c r="QC119" s="119"/>
      <c r="QD119" s="119"/>
      <c r="QE119" s="119"/>
      <c r="QF119" s="119"/>
      <c r="QG119" s="119"/>
      <c r="QH119" s="119"/>
      <c r="QI119" s="119"/>
      <c r="QJ119" s="119"/>
      <c r="QK119" s="119"/>
      <c r="QL119" s="119"/>
      <c r="QM119" s="119"/>
      <c r="QN119" s="119"/>
      <c r="QO119" s="119"/>
      <c r="QP119" s="119"/>
      <c r="QQ119" s="119"/>
      <c r="QR119" s="119"/>
      <c r="QS119" s="119"/>
      <c r="QT119" s="119"/>
      <c r="QU119" s="119"/>
      <c r="QV119" s="119"/>
      <c r="QW119" s="119"/>
      <c r="QX119" s="119"/>
      <c r="QY119" s="119"/>
      <c r="QZ119" s="119"/>
      <c r="RA119" s="119"/>
      <c r="RB119" s="119"/>
      <c r="RC119" s="119"/>
      <c r="RD119" s="119"/>
      <c r="RE119" s="119"/>
      <c r="RF119" s="119"/>
      <c r="RG119" s="119"/>
      <c r="RH119" s="119"/>
      <c r="RI119" s="119"/>
      <c r="RJ119" s="119"/>
      <c r="RK119" s="119"/>
    </row>
    <row r="120" spans="1:479" ht="12.75">
      <c r="A120" s="107" t="s">
        <v>5621</v>
      </c>
      <c r="B120" s="94" t="s">
        <v>5797</v>
      </c>
      <c r="C120" s="99" t="s">
        <v>2108</v>
      </c>
      <c r="D120" s="95" t="s">
        <v>3223</v>
      </c>
      <c r="E120" s="33" t="s">
        <v>5623</v>
      </c>
      <c r="F120" s="107"/>
      <c r="G120" s="96" t="s">
        <v>5798</v>
      </c>
      <c r="H120" s="103">
        <v>4000</v>
      </c>
      <c r="I120" s="103">
        <v>2000</v>
      </c>
      <c r="J120" s="107"/>
      <c r="K120" s="107"/>
      <c r="L120" s="225">
        <v>45138</v>
      </c>
      <c r="M120" s="96" t="s">
        <v>5799</v>
      </c>
      <c r="N120" s="92" t="s">
        <v>4396</v>
      </c>
      <c r="O120" s="107" t="s">
        <v>5800</v>
      </c>
      <c r="P120" s="107"/>
      <c r="Q120" s="107"/>
      <c r="R120" s="107"/>
      <c r="S120" s="107"/>
      <c r="T120" s="107"/>
      <c r="U120" s="107"/>
      <c r="V120" s="107"/>
      <c r="W120" s="107"/>
      <c r="X120" s="107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  <c r="DO120" s="119"/>
      <c r="DP120" s="119"/>
      <c r="DQ120" s="119"/>
      <c r="DR120" s="119"/>
      <c r="DS120" s="119"/>
      <c r="DT120" s="119"/>
      <c r="DU120" s="119"/>
      <c r="DV120" s="119"/>
      <c r="DW120" s="119"/>
      <c r="DX120" s="119"/>
      <c r="DY120" s="119"/>
      <c r="DZ120" s="119"/>
      <c r="EA120" s="119"/>
      <c r="EB120" s="119"/>
      <c r="EC120" s="119"/>
      <c r="ED120" s="119"/>
      <c r="EE120" s="119"/>
      <c r="EF120" s="119"/>
      <c r="EG120" s="119"/>
      <c r="EH120" s="119"/>
      <c r="EI120" s="119"/>
      <c r="EJ120" s="119"/>
      <c r="EK120" s="119"/>
      <c r="EL120" s="119"/>
      <c r="EM120" s="119"/>
      <c r="EN120" s="119"/>
      <c r="EO120" s="119"/>
      <c r="EP120" s="119"/>
      <c r="EQ120" s="119"/>
      <c r="ER120" s="119"/>
      <c r="ES120" s="119"/>
      <c r="ET120" s="119"/>
      <c r="EU120" s="119"/>
      <c r="EV120" s="119"/>
      <c r="EW120" s="119"/>
      <c r="EX120" s="119"/>
      <c r="EY120" s="119"/>
      <c r="EZ120" s="119"/>
      <c r="FA120" s="119"/>
      <c r="FB120" s="119"/>
      <c r="FC120" s="119"/>
      <c r="FD120" s="119"/>
      <c r="FE120" s="119"/>
      <c r="FF120" s="119"/>
      <c r="FG120" s="119"/>
      <c r="FH120" s="119"/>
      <c r="FI120" s="119"/>
      <c r="FJ120" s="119"/>
      <c r="FK120" s="119"/>
      <c r="FL120" s="119"/>
      <c r="FM120" s="119"/>
      <c r="FN120" s="119"/>
      <c r="FO120" s="119"/>
      <c r="FP120" s="119"/>
      <c r="FQ120" s="119"/>
      <c r="FR120" s="119"/>
      <c r="FS120" s="119"/>
      <c r="FT120" s="119"/>
      <c r="FU120" s="119"/>
      <c r="FV120" s="119"/>
      <c r="FW120" s="119"/>
      <c r="FX120" s="119"/>
      <c r="FY120" s="119"/>
      <c r="FZ120" s="119"/>
      <c r="GA120" s="119"/>
      <c r="GB120" s="119"/>
      <c r="GC120" s="119"/>
      <c r="GD120" s="119"/>
      <c r="GE120" s="119"/>
      <c r="GF120" s="119"/>
      <c r="GG120" s="119"/>
      <c r="GH120" s="119"/>
      <c r="GI120" s="119"/>
      <c r="GJ120" s="119"/>
      <c r="GK120" s="119"/>
      <c r="GL120" s="119"/>
      <c r="GM120" s="119"/>
      <c r="GN120" s="119"/>
      <c r="GO120" s="119"/>
      <c r="GP120" s="119"/>
      <c r="GQ120" s="119"/>
      <c r="GR120" s="119"/>
      <c r="GS120" s="119"/>
      <c r="GT120" s="119"/>
      <c r="GU120" s="119"/>
      <c r="GV120" s="119"/>
      <c r="GW120" s="119"/>
      <c r="GX120" s="119"/>
      <c r="GY120" s="119"/>
      <c r="GZ120" s="119"/>
      <c r="HA120" s="119"/>
      <c r="HB120" s="119"/>
      <c r="HC120" s="119"/>
      <c r="HD120" s="119"/>
      <c r="HE120" s="119"/>
      <c r="HF120" s="119"/>
      <c r="HG120" s="119"/>
      <c r="HH120" s="119"/>
      <c r="HI120" s="119"/>
      <c r="HJ120" s="119"/>
      <c r="HK120" s="119"/>
      <c r="HL120" s="119"/>
      <c r="HM120" s="119"/>
      <c r="HN120" s="119"/>
      <c r="HO120" s="119"/>
      <c r="HP120" s="119"/>
      <c r="HQ120" s="119"/>
      <c r="HR120" s="119"/>
      <c r="HS120" s="119"/>
      <c r="HT120" s="119"/>
      <c r="HU120" s="119"/>
      <c r="HV120" s="119"/>
      <c r="HW120" s="119"/>
      <c r="HX120" s="119"/>
      <c r="HY120" s="119"/>
      <c r="HZ120" s="119"/>
      <c r="IA120" s="119"/>
      <c r="IB120" s="119"/>
      <c r="IC120" s="119"/>
      <c r="ID120" s="119"/>
      <c r="IE120" s="119"/>
      <c r="IF120" s="119"/>
      <c r="IG120" s="119"/>
      <c r="IH120" s="119"/>
      <c r="II120" s="119"/>
      <c r="IJ120" s="119"/>
      <c r="IK120" s="119"/>
      <c r="IL120" s="119"/>
      <c r="IM120" s="119"/>
      <c r="IN120" s="119"/>
      <c r="IO120" s="119"/>
      <c r="IP120" s="119"/>
      <c r="IQ120" s="119"/>
      <c r="IR120" s="119"/>
      <c r="IS120" s="119"/>
      <c r="IT120" s="119"/>
      <c r="IU120" s="119"/>
      <c r="IV120" s="119"/>
      <c r="IW120" s="119"/>
      <c r="IX120" s="119"/>
      <c r="IY120" s="119"/>
      <c r="IZ120" s="119"/>
      <c r="JA120" s="119"/>
      <c r="JB120" s="119"/>
      <c r="JC120" s="119"/>
      <c r="JD120" s="119"/>
      <c r="JE120" s="119"/>
      <c r="JF120" s="119"/>
      <c r="JG120" s="119"/>
      <c r="JH120" s="119"/>
      <c r="JI120" s="119"/>
      <c r="JJ120" s="119"/>
      <c r="JK120" s="119"/>
      <c r="JL120" s="119"/>
      <c r="JM120" s="119"/>
      <c r="JN120" s="119"/>
      <c r="JO120" s="119"/>
      <c r="JP120" s="119"/>
      <c r="JQ120" s="119"/>
      <c r="JR120" s="119"/>
      <c r="JS120" s="119"/>
      <c r="JT120" s="119"/>
      <c r="JU120" s="119"/>
      <c r="JV120" s="119"/>
      <c r="JW120" s="119"/>
      <c r="JX120" s="119"/>
      <c r="JY120" s="119"/>
      <c r="JZ120" s="119"/>
      <c r="KA120" s="119"/>
      <c r="KB120" s="119"/>
      <c r="KC120" s="119"/>
      <c r="KD120" s="119"/>
      <c r="KE120" s="119"/>
      <c r="KF120" s="119"/>
      <c r="KG120" s="119"/>
      <c r="KH120" s="119"/>
      <c r="KI120" s="119"/>
      <c r="KJ120" s="119"/>
      <c r="KK120" s="119"/>
      <c r="KL120" s="119"/>
      <c r="KM120" s="119"/>
      <c r="KN120" s="119"/>
      <c r="KO120" s="119"/>
      <c r="KP120" s="119"/>
      <c r="KQ120" s="119"/>
      <c r="KR120" s="119"/>
      <c r="KS120" s="119"/>
      <c r="KT120" s="119"/>
      <c r="KU120" s="119"/>
      <c r="KV120" s="119"/>
      <c r="KW120" s="119"/>
      <c r="KX120" s="119"/>
      <c r="KY120" s="119"/>
      <c r="KZ120" s="119"/>
      <c r="LA120" s="119"/>
      <c r="LB120" s="119"/>
      <c r="LC120" s="119"/>
      <c r="LD120" s="119"/>
      <c r="LE120" s="119"/>
      <c r="LF120" s="119"/>
      <c r="LG120" s="119"/>
      <c r="LH120" s="119"/>
      <c r="LI120" s="119"/>
      <c r="LJ120" s="119"/>
      <c r="LK120" s="119"/>
      <c r="LL120" s="119"/>
      <c r="LM120" s="119"/>
      <c r="LN120" s="119"/>
      <c r="LO120" s="119"/>
      <c r="LP120" s="119"/>
      <c r="LQ120" s="119"/>
      <c r="LR120" s="119"/>
      <c r="LS120" s="119"/>
      <c r="LT120" s="119"/>
      <c r="LU120" s="119"/>
      <c r="LV120" s="119"/>
      <c r="LW120" s="119"/>
      <c r="LX120" s="119"/>
      <c r="LY120" s="119"/>
      <c r="LZ120" s="119"/>
      <c r="MA120" s="119"/>
      <c r="MB120" s="119"/>
      <c r="MC120" s="119"/>
      <c r="MD120" s="119"/>
      <c r="ME120" s="119"/>
      <c r="MF120" s="119"/>
      <c r="MG120" s="119"/>
      <c r="MH120" s="119"/>
      <c r="MI120" s="119"/>
      <c r="MJ120" s="119"/>
      <c r="MK120" s="119"/>
      <c r="ML120" s="119"/>
      <c r="MM120" s="119"/>
      <c r="MN120" s="119"/>
      <c r="MO120" s="119"/>
      <c r="MP120" s="119"/>
      <c r="MQ120" s="119"/>
      <c r="MR120" s="119"/>
      <c r="MS120" s="119"/>
      <c r="MT120" s="119"/>
      <c r="MU120" s="119"/>
      <c r="MV120" s="119"/>
      <c r="MW120" s="119"/>
      <c r="MX120" s="119"/>
      <c r="MY120" s="119"/>
      <c r="MZ120" s="119"/>
      <c r="NA120" s="119"/>
      <c r="NB120" s="119"/>
      <c r="NC120" s="119"/>
      <c r="ND120" s="119"/>
      <c r="NE120" s="119"/>
      <c r="NF120" s="119"/>
      <c r="NG120" s="119"/>
      <c r="NH120" s="119"/>
      <c r="NI120" s="119"/>
      <c r="NJ120" s="119"/>
      <c r="NK120" s="119"/>
      <c r="NL120" s="119"/>
      <c r="NM120" s="119"/>
      <c r="NN120" s="119"/>
      <c r="NO120" s="119"/>
      <c r="NP120" s="119"/>
      <c r="NQ120" s="119"/>
      <c r="NR120" s="119"/>
      <c r="NS120" s="119"/>
      <c r="NT120" s="119"/>
      <c r="NU120" s="119"/>
      <c r="NV120" s="119"/>
      <c r="NW120" s="119"/>
      <c r="NX120" s="119"/>
      <c r="NY120" s="119"/>
      <c r="NZ120" s="119"/>
      <c r="OA120" s="119"/>
      <c r="OB120" s="119"/>
      <c r="OC120" s="119"/>
      <c r="OD120" s="119"/>
      <c r="OE120" s="119"/>
      <c r="OF120" s="119"/>
      <c r="OG120" s="119"/>
      <c r="OH120" s="119"/>
      <c r="OI120" s="119"/>
      <c r="OJ120" s="119"/>
      <c r="OK120" s="119"/>
      <c r="OL120" s="119"/>
      <c r="OM120" s="119"/>
      <c r="ON120" s="119"/>
      <c r="OO120" s="119"/>
      <c r="OP120" s="119"/>
      <c r="OQ120" s="119"/>
      <c r="OR120" s="119"/>
      <c r="OS120" s="119"/>
      <c r="OT120" s="119"/>
      <c r="OU120" s="119"/>
      <c r="OV120" s="119"/>
      <c r="OW120" s="119"/>
      <c r="OX120" s="119"/>
      <c r="OY120" s="119"/>
      <c r="OZ120" s="119"/>
      <c r="PA120" s="119"/>
      <c r="PB120" s="119"/>
      <c r="PC120" s="119"/>
      <c r="PD120" s="119"/>
      <c r="PE120" s="119"/>
      <c r="PF120" s="119"/>
      <c r="PG120" s="119"/>
      <c r="PH120" s="119"/>
      <c r="PI120" s="119"/>
      <c r="PJ120" s="119"/>
      <c r="PK120" s="119"/>
      <c r="PL120" s="119"/>
      <c r="PM120" s="119"/>
      <c r="PN120" s="119"/>
      <c r="PO120" s="119"/>
      <c r="PP120" s="119"/>
      <c r="PQ120" s="119"/>
      <c r="PR120" s="119"/>
      <c r="PS120" s="119"/>
      <c r="PT120" s="119"/>
      <c r="PU120" s="119"/>
      <c r="PV120" s="119"/>
      <c r="PW120" s="119"/>
      <c r="PX120" s="119"/>
      <c r="PY120" s="119"/>
      <c r="PZ120" s="119"/>
      <c r="QA120" s="119"/>
      <c r="QB120" s="119"/>
      <c r="QC120" s="119"/>
      <c r="QD120" s="119"/>
      <c r="QE120" s="119"/>
      <c r="QF120" s="119"/>
      <c r="QG120" s="119"/>
      <c r="QH120" s="119"/>
      <c r="QI120" s="119"/>
      <c r="QJ120" s="119"/>
      <c r="QK120" s="119"/>
      <c r="QL120" s="119"/>
      <c r="QM120" s="119"/>
      <c r="QN120" s="119"/>
      <c r="QO120" s="119"/>
      <c r="QP120" s="119"/>
      <c r="QQ120" s="119"/>
      <c r="QR120" s="119"/>
      <c r="QS120" s="119"/>
      <c r="QT120" s="119"/>
      <c r="QU120" s="119"/>
      <c r="QV120" s="119"/>
      <c r="QW120" s="119"/>
      <c r="QX120" s="119"/>
      <c r="QY120" s="119"/>
      <c r="QZ120" s="119"/>
      <c r="RA120" s="119"/>
      <c r="RB120" s="119"/>
      <c r="RC120" s="119"/>
      <c r="RD120" s="119"/>
      <c r="RE120" s="119"/>
      <c r="RF120" s="119"/>
      <c r="RG120" s="119"/>
      <c r="RH120" s="119"/>
      <c r="RI120" s="119"/>
      <c r="RJ120" s="119"/>
      <c r="RK120" s="119"/>
    </row>
    <row r="121" spans="1:479" ht="12.75">
      <c r="A121" s="107" t="s">
        <v>5621</v>
      </c>
      <c r="B121" s="94" t="s">
        <v>5801</v>
      </c>
      <c r="C121" s="99" t="s">
        <v>5371</v>
      </c>
      <c r="D121" s="95" t="s">
        <v>3223</v>
      </c>
      <c r="E121" s="33" t="s">
        <v>5623</v>
      </c>
      <c r="F121" s="107"/>
      <c r="G121" s="96" t="s">
        <v>5802</v>
      </c>
      <c r="H121" s="103">
        <v>5000</v>
      </c>
      <c r="I121" s="103">
        <v>2500</v>
      </c>
      <c r="J121" s="107"/>
      <c r="K121" s="107"/>
      <c r="L121" s="225">
        <v>45138</v>
      </c>
      <c r="M121" s="96" t="s">
        <v>5803</v>
      </c>
      <c r="N121" s="92" t="s">
        <v>4396</v>
      </c>
      <c r="O121" s="107" t="s">
        <v>5804</v>
      </c>
      <c r="P121" s="107"/>
      <c r="Q121" s="107"/>
      <c r="R121" s="107"/>
      <c r="S121" s="107"/>
      <c r="T121" s="107"/>
      <c r="U121" s="107"/>
      <c r="V121" s="107"/>
      <c r="W121" s="107"/>
      <c r="X121" s="107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  <c r="DO121" s="119"/>
      <c r="DP121" s="119"/>
      <c r="DQ121" s="119"/>
      <c r="DR121" s="119"/>
      <c r="DS121" s="119"/>
      <c r="DT121" s="119"/>
      <c r="DU121" s="119"/>
      <c r="DV121" s="119"/>
      <c r="DW121" s="119"/>
      <c r="DX121" s="119"/>
      <c r="DY121" s="119"/>
      <c r="DZ121" s="119"/>
      <c r="EA121" s="119"/>
      <c r="EB121" s="119"/>
      <c r="EC121" s="119"/>
      <c r="ED121" s="119"/>
      <c r="EE121" s="119"/>
      <c r="EF121" s="119"/>
      <c r="EG121" s="119"/>
      <c r="EH121" s="119"/>
      <c r="EI121" s="119"/>
      <c r="EJ121" s="119"/>
      <c r="EK121" s="119"/>
      <c r="EL121" s="119"/>
      <c r="EM121" s="119"/>
      <c r="EN121" s="119"/>
      <c r="EO121" s="119"/>
      <c r="EP121" s="119"/>
      <c r="EQ121" s="119"/>
      <c r="ER121" s="119"/>
      <c r="ES121" s="119"/>
      <c r="ET121" s="119"/>
      <c r="EU121" s="119"/>
      <c r="EV121" s="119"/>
      <c r="EW121" s="119"/>
      <c r="EX121" s="119"/>
      <c r="EY121" s="119"/>
      <c r="EZ121" s="119"/>
      <c r="FA121" s="119"/>
      <c r="FB121" s="119"/>
      <c r="FC121" s="119"/>
      <c r="FD121" s="119"/>
      <c r="FE121" s="119"/>
      <c r="FF121" s="119"/>
      <c r="FG121" s="119"/>
      <c r="FH121" s="119"/>
      <c r="FI121" s="119"/>
      <c r="FJ121" s="119"/>
      <c r="FK121" s="119"/>
      <c r="FL121" s="119"/>
      <c r="FM121" s="119"/>
      <c r="FN121" s="119"/>
      <c r="FO121" s="119"/>
      <c r="FP121" s="119"/>
      <c r="FQ121" s="119"/>
      <c r="FR121" s="119"/>
      <c r="FS121" s="119"/>
      <c r="FT121" s="119"/>
      <c r="FU121" s="119"/>
      <c r="FV121" s="119"/>
      <c r="FW121" s="119"/>
      <c r="FX121" s="119"/>
      <c r="FY121" s="119"/>
      <c r="FZ121" s="119"/>
      <c r="GA121" s="119"/>
      <c r="GB121" s="119"/>
      <c r="GC121" s="119"/>
      <c r="GD121" s="119"/>
      <c r="GE121" s="119"/>
      <c r="GF121" s="119"/>
      <c r="GG121" s="119"/>
      <c r="GH121" s="119"/>
      <c r="GI121" s="119"/>
      <c r="GJ121" s="119"/>
      <c r="GK121" s="119"/>
      <c r="GL121" s="119"/>
      <c r="GM121" s="119"/>
      <c r="GN121" s="119"/>
      <c r="GO121" s="119"/>
      <c r="GP121" s="119"/>
      <c r="GQ121" s="119"/>
      <c r="GR121" s="119"/>
      <c r="GS121" s="119"/>
      <c r="GT121" s="119"/>
      <c r="GU121" s="119"/>
      <c r="GV121" s="119"/>
      <c r="GW121" s="119"/>
      <c r="GX121" s="119"/>
      <c r="GY121" s="119"/>
      <c r="GZ121" s="119"/>
      <c r="HA121" s="119"/>
      <c r="HB121" s="119"/>
      <c r="HC121" s="119"/>
      <c r="HD121" s="119"/>
      <c r="HE121" s="119"/>
      <c r="HF121" s="119"/>
      <c r="HG121" s="119"/>
      <c r="HH121" s="119"/>
      <c r="HI121" s="119"/>
      <c r="HJ121" s="119"/>
      <c r="HK121" s="119"/>
      <c r="HL121" s="119"/>
      <c r="HM121" s="119"/>
      <c r="HN121" s="119"/>
      <c r="HO121" s="119"/>
      <c r="HP121" s="119"/>
      <c r="HQ121" s="119"/>
      <c r="HR121" s="119"/>
      <c r="HS121" s="119"/>
      <c r="HT121" s="119"/>
      <c r="HU121" s="119"/>
      <c r="HV121" s="119"/>
      <c r="HW121" s="119"/>
      <c r="HX121" s="119"/>
      <c r="HY121" s="119"/>
      <c r="HZ121" s="119"/>
      <c r="IA121" s="119"/>
      <c r="IB121" s="119"/>
      <c r="IC121" s="119"/>
      <c r="ID121" s="119"/>
      <c r="IE121" s="119"/>
      <c r="IF121" s="119"/>
      <c r="IG121" s="119"/>
      <c r="IH121" s="119"/>
      <c r="II121" s="119"/>
      <c r="IJ121" s="119"/>
      <c r="IK121" s="119"/>
      <c r="IL121" s="119"/>
      <c r="IM121" s="119"/>
      <c r="IN121" s="119"/>
      <c r="IO121" s="119"/>
      <c r="IP121" s="119"/>
      <c r="IQ121" s="119"/>
      <c r="IR121" s="119"/>
      <c r="IS121" s="119"/>
      <c r="IT121" s="119"/>
      <c r="IU121" s="119"/>
      <c r="IV121" s="119"/>
      <c r="IW121" s="119"/>
      <c r="IX121" s="119"/>
      <c r="IY121" s="119"/>
      <c r="IZ121" s="119"/>
      <c r="JA121" s="119"/>
      <c r="JB121" s="119"/>
      <c r="JC121" s="119"/>
      <c r="JD121" s="119"/>
      <c r="JE121" s="119"/>
      <c r="JF121" s="119"/>
      <c r="JG121" s="119"/>
      <c r="JH121" s="119"/>
      <c r="JI121" s="119"/>
      <c r="JJ121" s="119"/>
      <c r="JK121" s="119"/>
      <c r="JL121" s="119"/>
      <c r="JM121" s="119"/>
      <c r="JN121" s="119"/>
      <c r="JO121" s="119"/>
      <c r="JP121" s="119"/>
      <c r="JQ121" s="119"/>
      <c r="JR121" s="119"/>
      <c r="JS121" s="119"/>
      <c r="JT121" s="119"/>
      <c r="JU121" s="119"/>
      <c r="JV121" s="119"/>
      <c r="JW121" s="119"/>
      <c r="JX121" s="119"/>
      <c r="JY121" s="119"/>
      <c r="JZ121" s="119"/>
      <c r="KA121" s="119"/>
      <c r="KB121" s="119"/>
      <c r="KC121" s="119"/>
      <c r="KD121" s="119"/>
      <c r="KE121" s="119"/>
      <c r="KF121" s="119"/>
      <c r="KG121" s="119"/>
      <c r="KH121" s="119"/>
      <c r="KI121" s="119"/>
      <c r="KJ121" s="119"/>
      <c r="KK121" s="119"/>
      <c r="KL121" s="119"/>
      <c r="KM121" s="119"/>
      <c r="KN121" s="119"/>
      <c r="KO121" s="119"/>
      <c r="KP121" s="119"/>
      <c r="KQ121" s="119"/>
      <c r="KR121" s="119"/>
      <c r="KS121" s="119"/>
      <c r="KT121" s="119"/>
      <c r="KU121" s="119"/>
      <c r="KV121" s="119"/>
      <c r="KW121" s="119"/>
      <c r="KX121" s="119"/>
      <c r="KY121" s="119"/>
      <c r="KZ121" s="119"/>
      <c r="LA121" s="119"/>
      <c r="LB121" s="119"/>
      <c r="LC121" s="119"/>
      <c r="LD121" s="119"/>
      <c r="LE121" s="119"/>
      <c r="LF121" s="119"/>
      <c r="LG121" s="119"/>
      <c r="LH121" s="119"/>
      <c r="LI121" s="119"/>
      <c r="LJ121" s="119"/>
      <c r="LK121" s="119"/>
      <c r="LL121" s="119"/>
      <c r="LM121" s="119"/>
      <c r="LN121" s="119"/>
      <c r="LO121" s="119"/>
      <c r="LP121" s="119"/>
      <c r="LQ121" s="119"/>
      <c r="LR121" s="119"/>
      <c r="LS121" s="119"/>
      <c r="LT121" s="119"/>
      <c r="LU121" s="119"/>
      <c r="LV121" s="119"/>
      <c r="LW121" s="119"/>
      <c r="LX121" s="119"/>
      <c r="LY121" s="119"/>
      <c r="LZ121" s="119"/>
      <c r="MA121" s="119"/>
      <c r="MB121" s="119"/>
      <c r="MC121" s="119"/>
      <c r="MD121" s="119"/>
      <c r="ME121" s="119"/>
      <c r="MF121" s="119"/>
      <c r="MG121" s="119"/>
      <c r="MH121" s="119"/>
      <c r="MI121" s="119"/>
      <c r="MJ121" s="119"/>
      <c r="MK121" s="119"/>
      <c r="ML121" s="119"/>
      <c r="MM121" s="119"/>
      <c r="MN121" s="119"/>
      <c r="MO121" s="119"/>
      <c r="MP121" s="119"/>
      <c r="MQ121" s="119"/>
      <c r="MR121" s="119"/>
      <c r="MS121" s="119"/>
      <c r="MT121" s="119"/>
      <c r="MU121" s="119"/>
      <c r="MV121" s="119"/>
      <c r="MW121" s="119"/>
      <c r="MX121" s="119"/>
      <c r="MY121" s="119"/>
      <c r="MZ121" s="119"/>
      <c r="NA121" s="119"/>
      <c r="NB121" s="119"/>
      <c r="NC121" s="119"/>
      <c r="ND121" s="119"/>
      <c r="NE121" s="119"/>
      <c r="NF121" s="119"/>
      <c r="NG121" s="119"/>
      <c r="NH121" s="119"/>
      <c r="NI121" s="119"/>
      <c r="NJ121" s="119"/>
      <c r="NK121" s="119"/>
      <c r="NL121" s="119"/>
      <c r="NM121" s="119"/>
      <c r="NN121" s="119"/>
      <c r="NO121" s="119"/>
      <c r="NP121" s="119"/>
      <c r="NQ121" s="119"/>
      <c r="NR121" s="119"/>
      <c r="NS121" s="119"/>
      <c r="NT121" s="119"/>
      <c r="NU121" s="119"/>
      <c r="NV121" s="119"/>
      <c r="NW121" s="119"/>
      <c r="NX121" s="119"/>
      <c r="NY121" s="119"/>
      <c r="NZ121" s="119"/>
      <c r="OA121" s="119"/>
      <c r="OB121" s="119"/>
      <c r="OC121" s="119"/>
      <c r="OD121" s="119"/>
      <c r="OE121" s="119"/>
      <c r="OF121" s="119"/>
      <c r="OG121" s="119"/>
      <c r="OH121" s="119"/>
      <c r="OI121" s="119"/>
      <c r="OJ121" s="119"/>
      <c r="OK121" s="119"/>
      <c r="OL121" s="119"/>
      <c r="OM121" s="119"/>
      <c r="ON121" s="119"/>
      <c r="OO121" s="119"/>
      <c r="OP121" s="119"/>
      <c r="OQ121" s="119"/>
      <c r="OR121" s="119"/>
      <c r="OS121" s="119"/>
      <c r="OT121" s="119"/>
      <c r="OU121" s="119"/>
      <c r="OV121" s="119"/>
      <c r="OW121" s="119"/>
      <c r="OX121" s="119"/>
      <c r="OY121" s="119"/>
      <c r="OZ121" s="119"/>
      <c r="PA121" s="119"/>
      <c r="PB121" s="119"/>
      <c r="PC121" s="119"/>
      <c r="PD121" s="119"/>
      <c r="PE121" s="119"/>
      <c r="PF121" s="119"/>
      <c r="PG121" s="119"/>
      <c r="PH121" s="119"/>
      <c r="PI121" s="119"/>
      <c r="PJ121" s="119"/>
      <c r="PK121" s="119"/>
      <c r="PL121" s="119"/>
      <c r="PM121" s="119"/>
      <c r="PN121" s="119"/>
      <c r="PO121" s="119"/>
      <c r="PP121" s="119"/>
      <c r="PQ121" s="119"/>
      <c r="PR121" s="119"/>
      <c r="PS121" s="119"/>
      <c r="PT121" s="119"/>
      <c r="PU121" s="119"/>
      <c r="PV121" s="119"/>
      <c r="PW121" s="119"/>
      <c r="PX121" s="119"/>
      <c r="PY121" s="119"/>
      <c r="PZ121" s="119"/>
      <c r="QA121" s="119"/>
      <c r="QB121" s="119"/>
      <c r="QC121" s="119"/>
      <c r="QD121" s="119"/>
      <c r="QE121" s="119"/>
      <c r="QF121" s="119"/>
      <c r="QG121" s="119"/>
      <c r="QH121" s="119"/>
      <c r="QI121" s="119"/>
      <c r="QJ121" s="119"/>
      <c r="QK121" s="119"/>
      <c r="QL121" s="119"/>
      <c r="QM121" s="119"/>
      <c r="QN121" s="119"/>
      <c r="QO121" s="119"/>
      <c r="QP121" s="119"/>
      <c r="QQ121" s="119"/>
      <c r="QR121" s="119"/>
      <c r="QS121" s="119"/>
      <c r="QT121" s="119"/>
      <c r="QU121" s="119"/>
      <c r="QV121" s="119"/>
      <c r="QW121" s="119"/>
      <c r="QX121" s="119"/>
      <c r="QY121" s="119"/>
      <c r="QZ121" s="119"/>
      <c r="RA121" s="119"/>
      <c r="RB121" s="119"/>
      <c r="RC121" s="119"/>
      <c r="RD121" s="119"/>
      <c r="RE121" s="119"/>
      <c r="RF121" s="119"/>
      <c r="RG121" s="119"/>
      <c r="RH121" s="119"/>
      <c r="RI121" s="119"/>
      <c r="RJ121" s="119"/>
      <c r="RK121" s="119"/>
    </row>
    <row r="122" spans="1:479" ht="12.75">
      <c r="A122" s="107" t="s">
        <v>5621</v>
      </c>
      <c r="B122" s="94" t="s">
        <v>5592</v>
      </c>
      <c r="C122" s="99" t="s">
        <v>5371</v>
      </c>
      <c r="D122" s="95" t="s">
        <v>3223</v>
      </c>
      <c r="E122" s="33" t="s">
        <v>5623</v>
      </c>
      <c r="F122" s="107"/>
      <c r="G122" s="96" t="s">
        <v>5593</v>
      </c>
      <c r="H122" s="103">
        <v>4000</v>
      </c>
      <c r="I122" s="103">
        <v>2000</v>
      </c>
      <c r="J122" s="107"/>
      <c r="K122" s="107"/>
      <c r="L122" s="225">
        <v>45138</v>
      </c>
      <c r="M122" s="96" t="s">
        <v>5805</v>
      </c>
      <c r="N122" s="92" t="s">
        <v>4396</v>
      </c>
      <c r="O122" s="107" t="s">
        <v>5806</v>
      </c>
      <c r="P122" s="107"/>
      <c r="Q122" s="107"/>
      <c r="R122" s="107"/>
      <c r="S122" s="107"/>
      <c r="T122" s="107"/>
      <c r="U122" s="107"/>
      <c r="V122" s="107"/>
      <c r="W122" s="107"/>
      <c r="X122" s="107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  <c r="DO122" s="119"/>
      <c r="DP122" s="119"/>
      <c r="DQ122" s="119"/>
      <c r="DR122" s="119"/>
      <c r="DS122" s="119"/>
      <c r="DT122" s="119"/>
      <c r="DU122" s="119"/>
      <c r="DV122" s="119"/>
      <c r="DW122" s="119"/>
      <c r="DX122" s="119"/>
      <c r="DY122" s="119"/>
      <c r="DZ122" s="119"/>
      <c r="EA122" s="119"/>
      <c r="EB122" s="119"/>
      <c r="EC122" s="119"/>
      <c r="ED122" s="119"/>
      <c r="EE122" s="119"/>
      <c r="EF122" s="119"/>
      <c r="EG122" s="119"/>
      <c r="EH122" s="119"/>
      <c r="EI122" s="119"/>
      <c r="EJ122" s="119"/>
      <c r="EK122" s="119"/>
      <c r="EL122" s="119"/>
      <c r="EM122" s="119"/>
      <c r="EN122" s="119"/>
      <c r="EO122" s="119"/>
      <c r="EP122" s="119"/>
      <c r="EQ122" s="119"/>
      <c r="ER122" s="119"/>
      <c r="ES122" s="119"/>
      <c r="ET122" s="119"/>
      <c r="EU122" s="119"/>
      <c r="EV122" s="119"/>
      <c r="EW122" s="119"/>
      <c r="EX122" s="119"/>
      <c r="EY122" s="119"/>
      <c r="EZ122" s="119"/>
      <c r="FA122" s="119"/>
      <c r="FB122" s="119"/>
      <c r="FC122" s="119"/>
      <c r="FD122" s="119"/>
      <c r="FE122" s="119"/>
      <c r="FF122" s="119"/>
      <c r="FG122" s="119"/>
      <c r="FH122" s="119"/>
      <c r="FI122" s="119"/>
      <c r="FJ122" s="119"/>
      <c r="FK122" s="119"/>
      <c r="FL122" s="119"/>
      <c r="FM122" s="119"/>
      <c r="FN122" s="119"/>
      <c r="FO122" s="119"/>
      <c r="FP122" s="119"/>
      <c r="FQ122" s="119"/>
      <c r="FR122" s="119"/>
      <c r="FS122" s="119"/>
      <c r="FT122" s="119"/>
      <c r="FU122" s="119"/>
      <c r="FV122" s="119"/>
      <c r="FW122" s="119"/>
      <c r="FX122" s="119"/>
      <c r="FY122" s="119"/>
      <c r="FZ122" s="119"/>
      <c r="GA122" s="119"/>
      <c r="GB122" s="119"/>
      <c r="GC122" s="119"/>
      <c r="GD122" s="119"/>
      <c r="GE122" s="119"/>
      <c r="GF122" s="119"/>
      <c r="GG122" s="119"/>
      <c r="GH122" s="119"/>
      <c r="GI122" s="119"/>
      <c r="GJ122" s="119"/>
      <c r="GK122" s="119"/>
      <c r="GL122" s="119"/>
      <c r="GM122" s="119"/>
      <c r="GN122" s="119"/>
      <c r="GO122" s="119"/>
      <c r="GP122" s="119"/>
      <c r="GQ122" s="119"/>
      <c r="GR122" s="119"/>
      <c r="GS122" s="119"/>
      <c r="GT122" s="119"/>
      <c r="GU122" s="119"/>
      <c r="GV122" s="119"/>
      <c r="GW122" s="119"/>
      <c r="GX122" s="119"/>
      <c r="GY122" s="119"/>
      <c r="GZ122" s="119"/>
      <c r="HA122" s="119"/>
      <c r="HB122" s="119"/>
      <c r="HC122" s="119"/>
      <c r="HD122" s="119"/>
      <c r="HE122" s="119"/>
      <c r="HF122" s="119"/>
      <c r="HG122" s="119"/>
      <c r="HH122" s="119"/>
      <c r="HI122" s="119"/>
      <c r="HJ122" s="119"/>
      <c r="HK122" s="119"/>
      <c r="HL122" s="119"/>
      <c r="HM122" s="119"/>
      <c r="HN122" s="119"/>
      <c r="HO122" s="119"/>
      <c r="HP122" s="119"/>
      <c r="HQ122" s="119"/>
      <c r="HR122" s="119"/>
      <c r="HS122" s="119"/>
      <c r="HT122" s="119"/>
      <c r="HU122" s="119"/>
      <c r="HV122" s="119"/>
      <c r="HW122" s="119"/>
      <c r="HX122" s="119"/>
      <c r="HY122" s="119"/>
      <c r="HZ122" s="119"/>
      <c r="IA122" s="119"/>
      <c r="IB122" s="119"/>
      <c r="IC122" s="119"/>
      <c r="ID122" s="119"/>
      <c r="IE122" s="119"/>
      <c r="IF122" s="119"/>
      <c r="IG122" s="119"/>
      <c r="IH122" s="119"/>
      <c r="II122" s="119"/>
      <c r="IJ122" s="119"/>
      <c r="IK122" s="119"/>
      <c r="IL122" s="119"/>
      <c r="IM122" s="119"/>
      <c r="IN122" s="119"/>
      <c r="IO122" s="119"/>
      <c r="IP122" s="119"/>
      <c r="IQ122" s="119"/>
      <c r="IR122" s="119"/>
      <c r="IS122" s="119"/>
      <c r="IT122" s="119"/>
      <c r="IU122" s="119"/>
      <c r="IV122" s="119"/>
      <c r="IW122" s="119"/>
      <c r="IX122" s="119"/>
      <c r="IY122" s="119"/>
      <c r="IZ122" s="119"/>
      <c r="JA122" s="119"/>
      <c r="JB122" s="119"/>
      <c r="JC122" s="119"/>
      <c r="JD122" s="119"/>
      <c r="JE122" s="119"/>
      <c r="JF122" s="119"/>
      <c r="JG122" s="119"/>
      <c r="JH122" s="119"/>
      <c r="JI122" s="119"/>
      <c r="JJ122" s="119"/>
      <c r="JK122" s="119"/>
      <c r="JL122" s="119"/>
      <c r="JM122" s="119"/>
      <c r="JN122" s="119"/>
      <c r="JO122" s="119"/>
      <c r="JP122" s="119"/>
      <c r="JQ122" s="119"/>
      <c r="JR122" s="119"/>
      <c r="JS122" s="119"/>
      <c r="JT122" s="119"/>
      <c r="JU122" s="119"/>
      <c r="JV122" s="119"/>
      <c r="JW122" s="119"/>
      <c r="JX122" s="119"/>
      <c r="JY122" s="119"/>
      <c r="JZ122" s="119"/>
      <c r="KA122" s="119"/>
      <c r="KB122" s="119"/>
      <c r="KC122" s="119"/>
      <c r="KD122" s="119"/>
      <c r="KE122" s="119"/>
      <c r="KF122" s="119"/>
      <c r="KG122" s="119"/>
      <c r="KH122" s="119"/>
      <c r="KI122" s="119"/>
      <c r="KJ122" s="119"/>
      <c r="KK122" s="119"/>
      <c r="KL122" s="119"/>
      <c r="KM122" s="119"/>
      <c r="KN122" s="119"/>
      <c r="KO122" s="119"/>
      <c r="KP122" s="119"/>
      <c r="KQ122" s="119"/>
      <c r="KR122" s="119"/>
      <c r="KS122" s="119"/>
      <c r="KT122" s="119"/>
      <c r="KU122" s="119"/>
      <c r="KV122" s="119"/>
      <c r="KW122" s="119"/>
      <c r="KX122" s="119"/>
      <c r="KY122" s="119"/>
      <c r="KZ122" s="119"/>
      <c r="LA122" s="119"/>
      <c r="LB122" s="119"/>
      <c r="LC122" s="119"/>
      <c r="LD122" s="119"/>
      <c r="LE122" s="119"/>
      <c r="LF122" s="119"/>
      <c r="LG122" s="119"/>
      <c r="LH122" s="119"/>
      <c r="LI122" s="119"/>
      <c r="LJ122" s="119"/>
      <c r="LK122" s="119"/>
      <c r="LL122" s="119"/>
      <c r="LM122" s="119"/>
      <c r="LN122" s="119"/>
      <c r="LO122" s="119"/>
      <c r="LP122" s="119"/>
      <c r="LQ122" s="119"/>
      <c r="LR122" s="119"/>
      <c r="LS122" s="119"/>
      <c r="LT122" s="119"/>
      <c r="LU122" s="119"/>
      <c r="LV122" s="119"/>
      <c r="LW122" s="119"/>
      <c r="LX122" s="119"/>
      <c r="LY122" s="119"/>
      <c r="LZ122" s="119"/>
      <c r="MA122" s="119"/>
      <c r="MB122" s="119"/>
      <c r="MC122" s="119"/>
      <c r="MD122" s="119"/>
      <c r="ME122" s="119"/>
      <c r="MF122" s="119"/>
      <c r="MG122" s="119"/>
      <c r="MH122" s="119"/>
      <c r="MI122" s="119"/>
      <c r="MJ122" s="119"/>
      <c r="MK122" s="119"/>
      <c r="ML122" s="119"/>
      <c r="MM122" s="119"/>
      <c r="MN122" s="119"/>
      <c r="MO122" s="119"/>
      <c r="MP122" s="119"/>
      <c r="MQ122" s="119"/>
      <c r="MR122" s="119"/>
      <c r="MS122" s="119"/>
      <c r="MT122" s="119"/>
      <c r="MU122" s="119"/>
      <c r="MV122" s="119"/>
      <c r="MW122" s="119"/>
      <c r="MX122" s="119"/>
      <c r="MY122" s="119"/>
      <c r="MZ122" s="119"/>
      <c r="NA122" s="119"/>
      <c r="NB122" s="119"/>
      <c r="NC122" s="119"/>
      <c r="ND122" s="119"/>
      <c r="NE122" s="119"/>
      <c r="NF122" s="119"/>
      <c r="NG122" s="119"/>
      <c r="NH122" s="119"/>
      <c r="NI122" s="119"/>
      <c r="NJ122" s="119"/>
      <c r="NK122" s="119"/>
      <c r="NL122" s="119"/>
      <c r="NM122" s="119"/>
      <c r="NN122" s="119"/>
      <c r="NO122" s="119"/>
      <c r="NP122" s="119"/>
      <c r="NQ122" s="119"/>
      <c r="NR122" s="119"/>
      <c r="NS122" s="119"/>
      <c r="NT122" s="119"/>
      <c r="NU122" s="119"/>
      <c r="NV122" s="119"/>
      <c r="NW122" s="119"/>
      <c r="NX122" s="119"/>
      <c r="NY122" s="119"/>
      <c r="NZ122" s="119"/>
      <c r="OA122" s="119"/>
      <c r="OB122" s="119"/>
      <c r="OC122" s="119"/>
      <c r="OD122" s="119"/>
      <c r="OE122" s="119"/>
      <c r="OF122" s="119"/>
      <c r="OG122" s="119"/>
      <c r="OH122" s="119"/>
      <c r="OI122" s="119"/>
      <c r="OJ122" s="119"/>
      <c r="OK122" s="119"/>
      <c r="OL122" s="119"/>
      <c r="OM122" s="119"/>
      <c r="ON122" s="119"/>
      <c r="OO122" s="119"/>
      <c r="OP122" s="119"/>
      <c r="OQ122" s="119"/>
      <c r="OR122" s="119"/>
      <c r="OS122" s="119"/>
      <c r="OT122" s="119"/>
      <c r="OU122" s="119"/>
      <c r="OV122" s="119"/>
      <c r="OW122" s="119"/>
      <c r="OX122" s="119"/>
      <c r="OY122" s="119"/>
      <c r="OZ122" s="119"/>
      <c r="PA122" s="119"/>
      <c r="PB122" s="119"/>
      <c r="PC122" s="119"/>
      <c r="PD122" s="119"/>
      <c r="PE122" s="119"/>
      <c r="PF122" s="119"/>
      <c r="PG122" s="119"/>
      <c r="PH122" s="119"/>
      <c r="PI122" s="119"/>
      <c r="PJ122" s="119"/>
      <c r="PK122" s="119"/>
      <c r="PL122" s="119"/>
      <c r="PM122" s="119"/>
      <c r="PN122" s="119"/>
      <c r="PO122" s="119"/>
      <c r="PP122" s="119"/>
      <c r="PQ122" s="119"/>
      <c r="PR122" s="119"/>
      <c r="PS122" s="119"/>
      <c r="PT122" s="119"/>
      <c r="PU122" s="119"/>
      <c r="PV122" s="119"/>
      <c r="PW122" s="119"/>
      <c r="PX122" s="119"/>
      <c r="PY122" s="119"/>
      <c r="PZ122" s="119"/>
      <c r="QA122" s="119"/>
      <c r="QB122" s="119"/>
      <c r="QC122" s="119"/>
      <c r="QD122" s="119"/>
      <c r="QE122" s="119"/>
      <c r="QF122" s="119"/>
      <c r="QG122" s="119"/>
      <c r="QH122" s="119"/>
      <c r="QI122" s="119"/>
      <c r="QJ122" s="119"/>
      <c r="QK122" s="119"/>
      <c r="QL122" s="119"/>
      <c r="QM122" s="119"/>
      <c r="QN122" s="119"/>
      <c r="QO122" s="119"/>
      <c r="QP122" s="119"/>
      <c r="QQ122" s="119"/>
      <c r="QR122" s="119"/>
      <c r="QS122" s="119"/>
      <c r="QT122" s="119"/>
      <c r="QU122" s="119"/>
      <c r="QV122" s="119"/>
      <c r="QW122" s="119"/>
      <c r="QX122" s="119"/>
      <c r="QY122" s="119"/>
      <c r="QZ122" s="119"/>
      <c r="RA122" s="119"/>
      <c r="RB122" s="119"/>
      <c r="RC122" s="119"/>
      <c r="RD122" s="119"/>
      <c r="RE122" s="119"/>
      <c r="RF122" s="119"/>
      <c r="RG122" s="119"/>
      <c r="RH122" s="119"/>
      <c r="RI122" s="119"/>
      <c r="RJ122" s="119"/>
      <c r="RK122" s="119"/>
    </row>
    <row r="123" spans="1:479" ht="12.75">
      <c r="A123" s="107" t="s">
        <v>5621</v>
      </c>
      <c r="B123" s="94" t="s">
        <v>5807</v>
      </c>
      <c r="C123" s="99" t="s">
        <v>5371</v>
      </c>
      <c r="D123" s="95" t="s">
        <v>3223</v>
      </c>
      <c r="E123" s="33" t="s">
        <v>5623</v>
      </c>
      <c r="F123" s="107"/>
      <c r="G123" s="96" t="s">
        <v>5808</v>
      </c>
      <c r="H123" s="103">
        <v>4500</v>
      </c>
      <c r="I123" s="103">
        <v>2500</v>
      </c>
      <c r="J123" s="107"/>
      <c r="K123" s="107"/>
      <c r="L123" s="225">
        <v>45138</v>
      </c>
      <c r="M123" s="96" t="s">
        <v>5809</v>
      </c>
      <c r="N123" s="92" t="s">
        <v>4396</v>
      </c>
      <c r="O123" s="107" t="s">
        <v>5810</v>
      </c>
      <c r="P123" s="107"/>
      <c r="Q123" s="107"/>
      <c r="R123" s="107"/>
      <c r="S123" s="107"/>
      <c r="T123" s="107"/>
      <c r="U123" s="107"/>
      <c r="V123" s="107"/>
      <c r="W123" s="107"/>
      <c r="X123" s="107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  <c r="DO123" s="119"/>
      <c r="DP123" s="119"/>
      <c r="DQ123" s="119"/>
      <c r="DR123" s="119"/>
      <c r="DS123" s="119"/>
      <c r="DT123" s="119"/>
      <c r="DU123" s="119"/>
      <c r="DV123" s="119"/>
      <c r="DW123" s="119"/>
      <c r="DX123" s="119"/>
      <c r="DY123" s="119"/>
      <c r="DZ123" s="119"/>
      <c r="EA123" s="119"/>
      <c r="EB123" s="119"/>
      <c r="EC123" s="119"/>
      <c r="ED123" s="119"/>
      <c r="EE123" s="119"/>
      <c r="EF123" s="119"/>
      <c r="EG123" s="119"/>
      <c r="EH123" s="119"/>
      <c r="EI123" s="119"/>
      <c r="EJ123" s="119"/>
      <c r="EK123" s="119"/>
      <c r="EL123" s="119"/>
      <c r="EM123" s="119"/>
      <c r="EN123" s="119"/>
      <c r="EO123" s="119"/>
      <c r="EP123" s="119"/>
      <c r="EQ123" s="119"/>
      <c r="ER123" s="119"/>
      <c r="ES123" s="119"/>
      <c r="ET123" s="119"/>
      <c r="EU123" s="119"/>
      <c r="EV123" s="119"/>
      <c r="EW123" s="119"/>
      <c r="EX123" s="119"/>
      <c r="EY123" s="119"/>
      <c r="EZ123" s="119"/>
      <c r="FA123" s="119"/>
      <c r="FB123" s="119"/>
      <c r="FC123" s="119"/>
      <c r="FD123" s="119"/>
      <c r="FE123" s="119"/>
      <c r="FF123" s="119"/>
      <c r="FG123" s="119"/>
      <c r="FH123" s="119"/>
      <c r="FI123" s="119"/>
      <c r="FJ123" s="119"/>
      <c r="FK123" s="119"/>
      <c r="FL123" s="119"/>
      <c r="FM123" s="119"/>
      <c r="FN123" s="119"/>
      <c r="FO123" s="119"/>
      <c r="FP123" s="119"/>
      <c r="FQ123" s="119"/>
      <c r="FR123" s="119"/>
      <c r="FS123" s="119"/>
      <c r="FT123" s="119"/>
      <c r="FU123" s="119"/>
      <c r="FV123" s="119"/>
      <c r="FW123" s="119"/>
      <c r="FX123" s="119"/>
      <c r="FY123" s="119"/>
      <c r="FZ123" s="119"/>
      <c r="GA123" s="119"/>
      <c r="GB123" s="119"/>
      <c r="GC123" s="119"/>
      <c r="GD123" s="119"/>
      <c r="GE123" s="119"/>
      <c r="GF123" s="119"/>
      <c r="GG123" s="119"/>
      <c r="GH123" s="119"/>
      <c r="GI123" s="119"/>
      <c r="GJ123" s="119"/>
      <c r="GK123" s="119"/>
      <c r="GL123" s="119"/>
      <c r="GM123" s="119"/>
      <c r="GN123" s="119"/>
      <c r="GO123" s="119"/>
      <c r="GP123" s="119"/>
      <c r="GQ123" s="119"/>
      <c r="GR123" s="119"/>
      <c r="GS123" s="119"/>
      <c r="GT123" s="119"/>
      <c r="GU123" s="119"/>
      <c r="GV123" s="119"/>
      <c r="GW123" s="119"/>
      <c r="GX123" s="119"/>
      <c r="GY123" s="119"/>
      <c r="GZ123" s="119"/>
      <c r="HA123" s="119"/>
      <c r="HB123" s="119"/>
      <c r="HC123" s="119"/>
      <c r="HD123" s="119"/>
      <c r="HE123" s="119"/>
      <c r="HF123" s="119"/>
      <c r="HG123" s="119"/>
      <c r="HH123" s="119"/>
      <c r="HI123" s="119"/>
      <c r="HJ123" s="119"/>
      <c r="HK123" s="119"/>
      <c r="HL123" s="119"/>
      <c r="HM123" s="119"/>
      <c r="HN123" s="119"/>
      <c r="HO123" s="119"/>
      <c r="HP123" s="119"/>
      <c r="HQ123" s="119"/>
      <c r="HR123" s="119"/>
      <c r="HS123" s="119"/>
      <c r="HT123" s="119"/>
      <c r="HU123" s="119"/>
      <c r="HV123" s="119"/>
      <c r="HW123" s="119"/>
      <c r="HX123" s="119"/>
      <c r="HY123" s="119"/>
      <c r="HZ123" s="119"/>
      <c r="IA123" s="119"/>
      <c r="IB123" s="119"/>
      <c r="IC123" s="119"/>
      <c r="ID123" s="119"/>
      <c r="IE123" s="119"/>
      <c r="IF123" s="119"/>
      <c r="IG123" s="119"/>
      <c r="IH123" s="119"/>
      <c r="II123" s="119"/>
      <c r="IJ123" s="119"/>
      <c r="IK123" s="119"/>
      <c r="IL123" s="119"/>
      <c r="IM123" s="119"/>
      <c r="IN123" s="119"/>
      <c r="IO123" s="119"/>
      <c r="IP123" s="119"/>
      <c r="IQ123" s="119"/>
      <c r="IR123" s="119"/>
      <c r="IS123" s="119"/>
      <c r="IT123" s="119"/>
      <c r="IU123" s="119"/>
      <c r="IV123" s="119"/>
      <c r="IW123" s="119"/>
      <c r="IX123" s="119"/>
      <c r="IY123" s="119"/>
      <c r="IZ123" s="119"/>
      <c r="JA123" s="119"/>
      <c r="JB123" s="119"/>
      <c r="JC123" s="119"/>
      <c r="JD123" s="119"/>
      <c r="JE123" s="119"/>
      <c r="JF123" s="119"/>
      <c r="JG123" s="119"/>
      <c r="JH123" s="119"/>
      <c r="JI123" s="119"/>
      <c r="JJ123" s="119"/>
      <c r="JK123" s="119"/>
      <c r="JL123" s="119"/>
      <c r="JM123" s="119"/>
      <c r="JN123" s="119"/>
      <c r="JO123" s="119"/>
      <c r="JP123" s="119"/>
      <c r="JQ123" s="119"/>
      <c r="JR123" s="119"/>
      <c r="JS123" s="119"/>
      <c r="JT123" s="119"/>
      <c r="JU123" s="119"/>
      <c r="JV123" s="119"/>
      <c r="JW123" s="119"/>
      <c r="JX123" s="119"/>
      <c r="JY123" s="119"/>
      <c r="JZ123" s="119"/>
      <c r="KA123" s="119"/>
      <c r="KB123" s="119"/>
      <c r="KC123" s="119"/>
      <c r="KD123" s="119"/>
      <c r="KE123" s="119"/>
      <c r="KF123" s="119"/>
      <c r="KG123" s="119"/>
      <c r="KH123" s="119"/>
      <c r="KI123" s="119"/>
      <c r="KJ123" s="119"/>
      <c r="KK123" s="119"/>
      <c r="KL123" s="119"/>
      <c r="KM123" s="119"/>
      <c r="KN123" s="119"/>
      <c r="KO123" s="119"/>
      <c r="KP123" s="119"/>
      <c r="KQ123" s="119"/>
      <c r="KR123" s="119"/>
      <c r="KS123" s="119"/>
      <c r="KT123" s="119"/>
      <c r="KU123" s="119"/>
      <c r="KV123" s="119"/>
      <c r="KW123" s="119"/>
      <c r="KX123" s="119"/>
      <c r="KY123" s="119"/>
      <c r="KZ123" s="119"/>
      <c r="LA123" s="119"/>
      <c r="LB123" s="119"/>
      <c r="LC123" s="119"/>
      <c r="LD123" s="119"/>
      <c r="LE123" s="119"/>
      <c r="LF123" s="119"/>
      <c r="LG123" s="119"/>
      <c r="LH123" s="119"/>
      <c r="LI123" s="119"/>
      <c r="LJ123" s="119"/>
      <c r="LK123" s="119"/>
      <c r="LL123" s="119"/>
      <c r="LM123" s="119"/>
      <c r="LN123" s="119"/>
      <c r="LO123" s="119"/>
      <c r="LP123" s="119"/>
      <c r="LQ123" s="119"/>
      <c r="LR123" s="119"/>
      <c r="LS123" s="119"/>
      <c r="LT123" s="119"/>
      <c r="LU123" s="119"/>
      <c r="LV123" s="119"/>
      <c r="LW123" s="119"/>
      <c r="LX123" s="119"/>
      <c r="LY123" s="119"/>
      <c r="LZ123" s="119"/>
      <c r="MA123" s="119"/>
      <c r="MB123" s="119"/>
      <c r="MC123" s="119"/>
      <c r="MD123" s="119"/>
      <c r="ME123" s="119"/>
      <c r="MF123" s="119"/>
      <c r="MG123" s="119"/>
      <c r="MH123" s="119"/>
      <c r="MI123" s="119"/>
      <c r="MJ123" s="119"/>
      <c r="MK123" s="119"/>
      <c r="ML123" s="119"/>
      <c r="MM123" s="119"/>
      <c r="MN123" s="119"/>
      <c r="MO123" s="119"/>
      <c r="MP123" s="119"/>
      <c r="MQ123" s="119"/>
      <c r="MR123" s="119"/>
      <c r="MS123" s="119"/>
      <c r="MT123" s="119"/>
      <c r="MU123" s="119"/>
      <c r="MV123" s="119"/>
      <c r="MW123" s="119"/>
      <c r="MX123" s="119"/>
      <c r="MY123" s="119"/>
      <c r="MZ123" s="119"/>
      <c r="NA123" s="119"/>
      <c r="NB123" s="119"/>
      <c r="NC123" s="119"/>
      <c r="ND123" s="119"/>
      <c r="NE123" s="119"/>
      <c r="NF123" s="119"/>
      <c r="NG123" s="119"/>
      <c r="NH123" s="119"/>
      <c r="NI123" s="119"/>
      <c r="NJ123" s="119"/>
      <c r="NK123" s="119"/>
      <c r="NL123" s="119"/>
      <c r="NM123" s="119"/>
      <c r="NN123" s="119"/>
      <c r="NO123" s="119"/>
      <c r="NP123" s="119"/>
      <c r="NQ123" s="119"/>
      <c r="NR123" s="119"/>
      <c r="NS123" s="119"/>
      <c r="NT123" s="119"/>
      <c r="NU123" s="119"/>
      <c r="NV123" s="119"/>
      <c r="NW123" s="119"/>
      <c r="NX123" s="119"/>
      <c r="NY123" s="119"/>
      <c r="NZ123" s="119"/>
      <c r="OA123" s="119"/>
      <c r="OB123" s="119"/>
      <c r="OC123" s="119"/>
      <c r="OD123" s="119"/>
      <c r="OE123" s="119"/>
      <c r="OF123" s="119"/>
      <c r="OG123" s="119"/>
      <c r="OH123" s="119"/>
      <c r="OI123" s="119"/>
      <c r="OJ123" s="119"/>
      <c r="OK123" s="119"/>
      <c r="OL123" s="119"/>
      <c r="OM123" s="119"/>
      <c r="ON123" s="119"/>
      <c r="OO123" s="119"/>
      <c r="OP123" s="119"/>
      <c r="OQ123" s="119"/>
      <c r="OR123" s="119"/>
      <c r="OS123" s="119"/>
      <c r="OT123" s="119"/>
      <c r="OU123" s="119"/>
      <c r="OV123" s="119"/>
      <c r="OW123" s="119"/>
      <c r="OX123" s="119"/>
      <c r="OY123" s="119"/>
      <c r="OZ123" s="119"/>
      <c r="PA123" s="119"/>
      <c r="PB123" s="119"/>
      <c r="PC123" s="119"/>
      <c r="PD123" s="119"/>
      <c r="PE123" s="119"/>
      <c r="PF123" s="119"/>
      <c r="PG123" s="119"/>
      <c r="PH123" s="119"/>
      <c r="PI123" s="119"/>
      <c r="PJ123" s="119"/>
      <c r="PK123" s="119"/>
      <c r="PL123" s="119"/>
      <c r="PM123" s="119"/>
      <c r="PN123" s="119"/>
      <c r="PO123" s="119"/>
      <c r="PP123" s="119"/>
      <c r="PQ123" s="119"/>
      <c r="PR123" s="119"/>
      <c r="PS123" s="119"/>
      <c r="PT123" s="119"/>
      <c r="PU123" s="119"/>
      <c r="PV123" s="119"/>
      <c r="PW123" s="119"/>
      <c r="PX123" s="119"/>
      <c r="PY123" s="119"/>
      <c r="PZ123" s="119"/>
      <c r="QA123" s="119"/>
      <c r="QB123" s="119"/>
      <c r="QC123" s="119"/>
      <c r="QD123" s="119"/>
      <c r="QE123" s="119"/>
      <c r="QF123" s="119"/>
      <c r="QG123" s="119"/>
      <c r="QH123" s="119"/>
      <c r="QI123" s="119"/>
      <c r="QJ123" s="119"/>
      <c r="QK123" s="119"/>
      <c r="QL123" s="119"/>
      <c r="QM123" s="119"/>
      <c r="QN123" s="119"/>
      <c r="QO123" s="119"/>
      <c r="QP123" s="119"/>
      <c r="QQ123" s="119"/>
      <c r="QR123" s="119"/>
      <c r="QS123" s="119"/>
      <c r="QT123" s="119"/>
      <c r="QU123" s="119"/>
      <c r="QV123" s="119"/>
      <c r="QW123" s="119"/>
      <c r="QX123" s="119"/>
      <c r="QY123" s="119"/>
      <c r="QZ123" s="119"/>
      <c r="RA123" s="119"/>
      <c r="RB123" s="119"/>
      <c r="RC123" s="119"/>
      <c r="RD123" s="119"/>
      <c r="RE123" s="119"/>
      <c r="RF123" s="119"/>
      <c r="RG123" s="119"/>
      <c r="RH123" s="119"/>
      <c r="RI123" s="119"/>
      <c r="RJ123" s="119"/>
      <c r="RK123" s="119"/>
    </row>
    <row r="124" spans="1:479" ht="12.75">
      <c r="A124" s="107" t="s">
        <v>5621</v>
      </c>
      <c r="B124" s="94" t="s">
        <v>5811</v>
      </c>
      <c r="C124" s="99" t="s">
        <v>2108</v>
      </c>
      <c r="D124" s="95" t="s">
        <v>3223</v>
      </c>
      <c r="E124" s="33" t="s">
        <v>5623</v>
      </c>
      <c r="F124" s="107"/>
      <c r="G124" s="96" t="s">
        <v>5812</v>
      </c>
      <c r="H124" s="103">
        <v>4000</v>
      </c>
      <c r="I124" s="103">
        <v>2000</v>
      </c>
      <c r="J124" s="107"/>
      <c r="K124" s="107"/>
      <c r="L124" s="225">
        <v>45138</v>
      </c>
      <c r="M124" s="96" t="s">
        <v>5813</v>
      </c>
      <c r="N124" s="92" t="s">
        <v>4396</v>
      </c>
      <c r="O124" s="107" t="s">
        <v>5814</v>
      </c>
      <c r="P124" s="107"/>
      <c r="Q124" s="107"/>
      <c r="R124" s="107"/>
      <c r="S124" s="107"/>
      <c r="T124" s="107"/>
      <c r="U124" s="107"/>
      <c r="V124" s="107"/>
      <c r="W124" s="107"/>
      <c r="X124" s="107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  <c r="DO124" s="119"/>
      <c r="DP124" s="119"/>
      <c r="DQ124" s="119"/>
      <c r="DR124" s="119"/>
      <c r="DS124" s="119"/>
      <c r="DT124" s="119"/>
      <c r="DU124" s="119"/>
      <c r="DV124" s="119"/>
      <c r="DW124" s="119"/>
      <c r="DX124" s="119"/>
      <c r="DY124" s="119"/>
      <c r="DZ124" s="119"/>
      <c r="EA124" s="119"/>
      <c r="EB124" s="119"/>
      <c r="EC124" s="119"/>
      <c r="ED124" s="119"/>
      <c r="EE124" s="119"/>
      <c r="EF124" s="119"/>
      <c r="EG124" s="119"/>
      <c r="EH124" s="119"/>
      <c r="EI124" s="119"/>
      <c r="EJ124" s="119"/>
      <c r="EK124" s="119"/>
      <c r="EL124" s="119"/>
      <c r="EM124" s="119"/>
      <c r="EN124" s="119"/>
      <c r="EO124" s="119"/>
      <c r="EP124" s="119"/>
      <c r="EQ124" s="119"/>
      <c r="ER124" s="119"/>
      <c r="ES124" s="119"/>
      <c r="ET124" s="119"/>
      <c r="EU124" s="119"/>
      <c r="EV124" s="119"/>
      <c r="EW124" s="119"/>
      <c r="EX124" s="119"/>
      <c r="EY124" s="119"/>
      <c r="EZ124" s="119"/>
      <c r="FA124" s="119"/>
      <c r="FB124" s="119"/>
      <c r="FC124" s="119"/>
      <c r="FD124" s="119"/>
      <c r="FE124" s="119"/>
      <c r="FF124" s="119"/>
      <c r="FG124" s="119"/>
      <c r="FH124" s="119"/>
      <c r="FI124" s="119"/>
      <c r="FJ124" s="119"/>
      <c r="FK124" s="119"/>
      <c r="FL124" s="119"/>
      <c r="FM124" s="119"/>
      <c r="FN124" s="119"/>
      <c r="FO124" s="119"/>
      <c r="FP124" s="119"/>
      <c r="FQ124" s="119"/>
      <c r="FR124" s="119"/>
      <c r="FS124" s="119"/>
      <c r="FT124" s="119"/>
      <c r="FU124" s="119"/>
      <c r="FV124" s="119"/>
      <c r="FW124" s="119"/>
      <c r="FX124" s="119"/>
      <c r="FY124" s="119"/>
      <c r="FZ124" s="119"/>
      <c r="GA124" s="119"/>
      <c r="GB124" s="119"/>
      <c r="GC124" s="119"/>
      <c r="GD124" s="119"/>
      <c r="GE124" s="119"/>
      <c r="GF124" s="119"/>
      <c r="GG124" s="119"/>
      <c r="GH124" s="119"/>
      <c r="GI124" s="119"/>
      <c r="GJ124" s="119"/>
      <c r="GK124" s="119"/>
      <c r="GL124" s="119"/>
      <c r="GM124" s="119"/>
      <c r="GN124" s="119"/>
      <c r="GO124" s="119"/>
      <c r="GP124" s="119"/>
      <c r="GQ124" s="119"/>
      <c r="GR124" s="119"/>
      <c r="GS124" s="119"/>
      <c r="GT124" s="119"/>
      <c r="GU124" s="119"/>
      <c r="GV124" s="119"/>
      <c r="GW124" s="119"/>
      <c r="GX124" s="119"/>
      <c r="GY124" s="119"/>
      <c r="GZ124" s="119"/>
      <c r="HA124" s="119"/>
      <c r="HB124" s="119"/>
      <c r="HC124" s="119"/>
      <c r="HD124" s="119"/>
      <c r="HE124" s="119"/>
      <c r="HF124" s="119"/>
      <c r="HG124" s="119"/>
      <c r="HH124" s="119"/>
      <c r="HI124" s="119"/>
      <c r="HJ124" s="119"/>
      <c r="HK124" s="119"/>
      <c r="HL124" s="119"/>
      <c r="HM124" s="119"/>
      <c r="HN124" s="119"/>
      <c r="HO124" s="119"/>
      <c r="HP124" s="119"/>
      <c r="HQ124" s="119"/>
      <c r="HR124" s="119"/>
      <c r="HS124" s="119"/>
      <c r="HT124" s="119"/>
      <c r="HU124" s="119"/>
      <c r="HV124" s="119"/>
      <c r="HW124" s="119"/>
      <c r="HX124" s="119"/>
      <c r="HY124" s="119"/>
      <c r="HZ124" s="119"/>
      <c r="IA124" s="119"/>
      <c r="IB124" s="119"/>
      <c r="IC124" s="119"/>
      <c r="ID124" s="119"/>
      <c r="IE124" s="119"/>
      <c r="IF124" s="119"/>
      <c r="IG124" s="119"/>
      <c r="IH124" s="119"/>
      <c r="II124" s="119"/>
      <c r="IJ124" s="119"/>
      <c r="IK124" s="119"/>
      <c r="IL124" s="119"/>
      <c r="IM124" s="119"/>
      <c r="IN124" s="119"/>
      <c r="IO124" s="119"/>
      <c r="IP124" s="119"/>
      <c r="IQ124" s="119"/>
      <c r="IR124" s="119"/>
      <c r="IS124" s="119"/>
      <c r="IT124" s="119"/>
      <c r="IU124" s="119"/>
      <c r="IV124" s="119"/>
      <c r="IW124" s="119"/>
      <c r="IX124" s="119"/>
      <c r="IY124" s="119"/>
      <c r="IZ124" s="119"/>
      <c r="JA124" s="119"/>
      <c r="JB124" s="119"/>
      <c r="JC124" s="119"/>
      <c r="JD124" s="119"/>
      <c r="JE124" s="119"/>
      <c r="JF124" s="119"/>
      <c r="JG124" s="119"/>
      <c r="JH124" s="119"/>
      <c r="JI124" s="119"/>
      <c r="JJ124" s="119"/>
      <c r="JK124" s="119"/>
      <c r="JL124" s="119"/>
      <c r="JM124" s="119"/>
      <c r="JN124" s="119"/>
      <c r="JO124" s="119"/>
      <c r="JP124" s="119"/>
      <c r="JQ124" s="119"/>
      <c r="JR124" s="119"/>
      <c r="JS124" s="119"/>
      <c r="JT124" s="119"/>
      <c r="JU124" s="119"/>
      <c r="JV124" s="119"/>
      <c r="JW124" s="119"/>
      <c r="JX124" s="119"/>
      <c r="JY124" s="119"/>
      <c r="JZ124" s="119"/>
      <c r="KA124" s="119"/>
      <c r="KB124" s="119"/>
      <c r="KC124" s="119"/>
      <c r="KD124" s="119"/>
      <c r="KE124" s="119"/>
      <c r="KF124" s="119"/>
      <c r="KG124" s="119"/>
      <c r="KH124" s="119"/>
      <c r="KI124" s="119"/>
      <c r="KJ124" s="119"/>
      <c r="KK124" s="119"/>
      <c r="KL124" s="119"/>
      <c r="KM124" s="119"/>
      <c r="KN124" s="119"/>
      <c r="KO124" s="119"/>
      <c r="KP124" s="119"/>
      <c r="KQ124" s="119"/>
      <c r="KR124" s="119"/>
      <c r="KS124" s="119"/>
      <c r="KT124" s="119"/>
      <c r="KU124" s="119"/>
      <c r="KV124" s="119"/>
      <c r="KW124" s="119"/>
      <c r="KX124" s="119"/>
      <c r="KY124" s="119"/>
      <c r="KZ124" s="119"/>
      <c r="LA124" s="119"/>
      <c r="LB124" s="119"/>
      <c r="LC124" s="119"/>
      <c r="LD124" s="119"/>
      <c r="LE124" s="119"/>
      <c r="LF124" s="119"/>
      <c r="LG124" s="119"/>
      <c r="LH124" s="119"/>
      <c r="LI124" s="119"/>
      <c r="LJ124" s="119"/>
      <c r="LK124" s="119"/>
      <c r="LL124" s="119"/>
      <c r="LM124" s="119"/>
      <c r="LN124" s="119"/>
      <c r="LO124" s="119"/>
      <c r="LP124" s="119"/>
      <c r="LQ124" s="119"/>
      <c r="LR124" s="119"/>
      <c r="LS124" s="119"/>
      <c r="LT124" s="119"/>
      <c r="LU124" s="119"/>
      <c r="LV124" s="119"/>
      <c r="LW124" s="119"/>
      <c r="LX124" s="119"/>
      <c r="LY124" s="119"/>
      <c r="LZ124" s="119"/>
      <c r="MA124" s="119"/>
      <c r="MB124" s="119"/>
      <c r="MC124" s="119"/>
      <c r="MD124" s="119"/>
      <c r="ME124" s="119"/>
      <c r="MF124" s="119"/>
      <c r="MG124" s="119"/>
      <c r="MH124" s="119"/>
      <c r="MI124" s="119"/>
      <c r="MJ124" s="119"/>
      <c r="MK124" s="119"/>
      <c r="ML124" s="119"/>
      <c r="MM124" s="119"/>
      <c r="MN124" s="119"/>
      <c r="MO124" s="119"/>
      <c r="MP124" s="119"/>
      <c r="MQ124" s="119"/>
      <c r="MR124" s="119"/>
      <c r="MS124" s="119"/>
      <c r="MT124" s="119"/>
      <c r="MU124" s="119"/>
      <c r="MV124" s="119"/>
      <c r="MW124" s="119"/>
      <c r="MX124" s="119"/>
      <c r="MY124" s="119"/>
      <c r="MZ124" s="119"/>
      <c r="NA124" s="119"/>
      <c r="NB124" s="119"/>
      <c r="NC124" s="119"/>
      <c r="ND124" s="119"/>
      <c r="NE124" s="119"/>
      <c r="NF124" s="119"/>
      <c r="NG124" s="119"/>
      <c r="NH124" s="119"/>
      <c r="NI124" s="119"/>
      <c r="NJ124" s="119"/>
      <c r="NK124" s="119"/>
      <c r="NL124" s="119"/>
      <c r="NM124" s="119"/>
      <c r="NN124" s="119"/>
      <c r="NO124" s="119"/>
      <c r="NP124" s="119"/>
      <c r="NQ124" s="119"/>
      <c r="NR124" s="119"/>
      <c r="NS124" s="119"/>
      <c r="NT124" s="119"/>
      <c r="NU124" s="119"/>
      <c r="NV124" s="119"/>
      <c r="NW124" s="119"/>
      <c r="NX124" s="119"/>
      <c r="NY124" s="119"/>
      <c r="NZ124" s="119"/>
      <c r="OA124" s="119"/>
      <c r="OB124" s="119"/>
      <c r="OC124" s="119"/>
      <c r="OD124" s="119"/>
      <c r="OE124" s="119"/>
      <c r="OF124" s="119"/>
      <c r="OG124" s="119"/>
      <c r="OH124" s="119"/>
      <c r="OI124" s="119"/>
      <c r="OJ124" s="119"/>
      <c r="OK124" s="119"/>
      <c r="OL124" s="119"/>
      <c r="OM124" s="119"/>
      <c r="ON124" s="119"/>
      <c r="OO124" s="119"/>
      <c r="OP124" s="119"/>
      <c r="OQ124" s="119"/>
      <c r="OR124" s="119"/>
      <c r="OS124" s="119"/>
      <c r="OT124" s="119"/>
      <c r="OU124" s="119"/>
      <c r="OV124" s="119"/>
      <c r="OW124" s="119"/>
      <c r="OX124" s="119"/>
      <c r="OY124" s="119"/>
      <c r="OZ124" s="119"/>
      <c r="PA124" s="119"/>
      <c r="PB124" s="119"/>
      <c r="PC124" s="119"/>
      <c r="PD124" s="119"/>
      <c r="PE124" s="119"/>
      <c r="PF124" s="119"/>
      <c r="PG124" s="119"/>
      <c r="PH124" s="119"/>
      <c r="PI124" s="119"/>
      <c r="PJ124" s="119"/>
      <c r="PK124" s="119"/>
      <c r="PL124" s="119"/>
      <c r="PM124" s="119"/>
      <c r="PN124" s="119"/>
      <c r="PO124" s="119"/>
      <c r="PP124" s="119"/>
      <c r="PQ124" s="119"/>
      <c r="PR124" s="119"/>
      <c r="PS124" s="119"/>
      <c r="PT124" s="119"/>
      <c r="PU124" s="119"/>
      <c r="PV124" s="119"/>
      <c r="PW124" s="119"/>
      <c r="PX124" s="119"/>
      <c r="PY124" s="119"/>
      <c r="PZ124" s="119"/>
      <c r="QA124" s="119"/>
      <c r="QB124" s="119"/>
      <c r="QC124" s="119"/>
      <c r="QD124" s="119"/>
      <c r="QE124" s="119"/>
      <c r="QF124" s="119"/>
      <c r="QG124" s="119"/>
      <c r="QH124" s="119"/>
      <c r="QI124" s="119"/>
      <c r="QJ124" s="119"/>
      <c r="QK124" s="119"/>
      <c r="QL124" s="119"/>
      <c r="QM124" s="119"/>
      <c r="QN124" s="119"/>
      <c r="QO124" s="119"/>
      <c r="QP124" s="119"/>
      <c r="QQ124" s="119"/>
      <c r="QR124" s="119"/>
      <c r="QS124" s="119"/>
      <c r="QT124" s="119"/>
      <c r="QU124" s="119"/>
      <c r="QV124" s="119"/>
      <c r="QW124" s="119"/>
      <c r="QX124" s="119"/>
      <c r="QY124" s="119"/>
      <c r="QZ124" s="119"/>
      <c r="RA124" s="119"/>
      <c r="RB124" s="119"/>
      <c r="RC124" s="119"/>
      <c r="RD124" s="119"/>
      <c r="RE124" s="119"/>
      <c r="RF124" s="119"/>
      <c r="RG124" s="119"/>
      <c r="RH124" s="119"/>
      <c r="RI124" s="119"/>
      <c r="RJ124" s="119"/>
      <c r="RK124" s="119"/>
    </row>
    <row r="125" spans="1:479" ht="12.75">
      <c r="A125" s="107" t="s">
        <v>5621</v>
      </c>
      <c r="B125" s="94" t="s">
        <v>5815</v>
      </c>
      <c r="C125" s="99" t="s">
        <v>5371</v>
      </c>
      <c r="D125" s="95" t="s">
        <v>3223</v>
      </c>
      <c r="E125" s="33" t="s">
        <v>5623</v>
      </c>
      <c r="F125" s="107"/>
      <c r="G125" s="96" t="s">
        <v>5816</v>
      </c>
      <c r="H125" s="103">
        <v>4000</v>
      </c>
      <c r="I125" s="103">
        <v>2000</v>
      </c>
      <c r="J125" s="107"/>
      <c r="K125" s="107"/>
      <c r="L125" s="225">
        <v>45138</v>
      </c>
      <c r="M125" s="96" t="s">
        <v>5817</v>
      </c>
      <c r="N125" s="92" t="s">
        <v>4396</v>
      </c>
      <c r="O125" s="107" t="s">
        <v>5818</v>
      </c>
      <c r="P125" s="107"/>
      <c r="Q125" s="107"/>
      <c r="R125" s="107"/>
      <c r="S125" s="107"/>
      <c r="T125" s="107"/>
      <c r="U125" s="107"/>
      <c r="V125" s="107"/>
      <c r="W125" s="107"/>
      <c r="X125" s="107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  <c r="DO125" s="119"/>
      <c r="DP125" s="119"/>
      <c r="DQ125" s="119"/>
      <c r="DR125" s="119"/>
      <c r="DS125" s="119"/>
      <c r="DT125" s="119"/>
      <c r="DU125" s="119"/>
      <c r="DV125" s="119"/>
      <c r="DW125" s="119"/>
      <c r="DX125" s="119"/>
      <c r="DY125" s="119"/>
      <c r="DZ125" s="119"/>
      <c r="EA125" s="119"/>
      <c r="EB125" s="119"/>
      <c r="EC125" s="119"/>
      <c r="ED125" s="119"/>
      <c r="EE125" s="119"/>
      <c r="EF125" s="119"/>
      <c r="EG125" s="119"/>
      <c r="EH125" s="119"/>
      <c r="EI125" s="119"/>
      <c r="EJ125" s="119"/>
      <c r="EK125" s="119"/>
      <c r="EL125" s="119"/>
      <c r="EM125" s="119"/>
      <c r="EN125" s="119"/>
      <c r="EO125" s="119"/>
      <c r="EP125" s="119"/>
      <c r="EQ125" s="119"/>
      <c r="ER125" s="119"/>
      <c r="ES125" s="119"/>
      <c r="ET125" s="119"/>
      <c r="EU125" s="119"/>
      <c r="EV125" s="119"/>
      <c r="EW125" s="119"/>
      <c r="EX125" s="119"/>
      <c r="EY125" s="119"/>
      <c r="EZ125" s="119"/>
      <c r="FA125" s="119"/>
      <c r="FB125" s="119"/>
      <c r="FC125" s="119"/>
      <c r="FD125" s="119"/>
      <c r="FE125" s="119"/>
      <c r="FF125" s="119"/>
      <c r="FG125" s="119"/>
      <c r="FH125" s="119"/>
      <c r="FI125" s="119"/>
      <c r="FJ125" s="119"/>
      <c r="FK125" s="119"/>
      <c r="FL125" s="119"/>
      <c r="FM125" s="119"/>
      <c r="FN125" s="119"/>
      <c r="FO125" s="119"/>
      <c r="FP125" s="119"/>
      <c r="FQ125" s="119"/>
      <c r="FR125" s="119"/>
      <c r="FS125" s="119"/>
      <c r="FT125" s="119"/>
      <c r="FU125" s="119"/>
      <c r="FV125" s="119"/>
      <c r="FW125" s="119"/>
      <c r="FX125" s="119"/>
      <c r="FY125" s="119"/>
      <c r="FZ125" s="119"/>
      <c r="GA125" s="119"/>
      <c r="GB125" s="119"/>
      <c r="GC125" s="119"/>
      <c r="GD125" s="119"/>
      <c r="GE125" s="119"/>
      <c r="GF125" s="119"/>
      <c r="GG125" s="119"/>
      <c r="GH125" s="119"/>
      <c r="GI125" s="119"/>
      <c r="GJ125" s="119"/>
      <c r="GK125" s="119"/>
      <c r="GL125" s="119"/>
      <c r="GM125" s="119"/>
      <c r="GN125" s="119"/>
      <c r="GO125" s="119"/>
      <c r="GP125" s="119"/>
      <c r="GQ125" s="119"/>
      <c r="GR125" s="119"/>
      <c r="GS125" s="119"/>
      <c r="GT125" s="119"/>
      <c r="GU125" s="119"/>
      <c r="GV125" s="119"/>
      <c r="GW125" s="119"/>
      <c r="GX125" s="119"/>
      <c r="GY125" s="119"/>
      <c r="GZ125" s="119"/>
      <c r="HA125" s="119"/>
      <c r="HB125" s="119"/>
      <c r="HC125" s="119"/>
      <c r="HD125" s="119"/>
      <c r="HE125" s="119"/>
      <c r="HF125" s="119"/>
      <c r="HG125" s="119"/>
      <c r="HH125" s="119"/>
      <c r="HI125" s="119"/>
      <c r="HJ125" s="119"/>
      <c r="HK125" s="119"/>
      <c r="HL125" s="119"/>
      <c r="HM125" s="119"/>
      <c r="HN125" s="119"/>
      <c r="HO125" s="119"/>
      <c r="HP125" s="119"/>
      <c r="HQ125" s="119"/>
      <c r="HR125" s="119"/>
      <c r="HS125" s="119"/>
      <c r="HT125" s="119"/>
      <c r="HU125" s="119"/>
      <c r="HV125" s="119"/>
      <c r="HW125" s="119"/>
      <c r="HX125" s="119"/>
      <c r="HY125" s="119"/>
      <c r="HZ125" s="119"/>
      <c r="IA125" s="119"/>
      <c r="IB125" s="119"/>
      <c r="IC125" s="119"/>
      <c r="ID125" s="119"/>
      <c r="IE125" s="119"/>
      <c r="IF125" s="119"/>
      <c r="IG125" s="119"/>
      <c r="IH125" s="119"/>
      <c r="II125" s="119"/>
      <c r="IJ125" s="119"/>
      <c r="IK125" s="119"/>
      <c r="IL125" s="119"/>
      <c r="IM125" s="119"/>
      <c r="IN125" s="119"/>
      <c r="IO125" s="119"/>
      <c r="IP125" s="119"/>
      <c r="IQ125" s="119"/>
      <c r="IR125" s="119"/>
      <c r="IS125" s="119"/>
      <c r="IT125" s="119"/>
      <c r="IU125" s="119"/>
      <c r="IV125" s="119"/>
      <c r="IW125" s="119"/>
      <c r="IX125" s="119"/>
      <c r="IY125" s="119"/>
      <c r="IZ125" s="119"/>
      <c r="JA125" s="119"/>
      <c r="JB125" s="119"/>
      <c r="JC125" s="119"/>
      <c r="JD125" s="119"/>
      <c r="JE125" s="119"/>
      <c r="JF125" s="119"/>
      <c r="JG125" s="119"/>
      <c r="JH125" s="119"/>
      <c r="JI125" s="119"/>
      <c r="JJ125" s="119"/>
      <c r="JK125" s="119"/>
      <c r="JL125" s="119"/>
      <c r="JM125" s="119"/>
      <c r="JN125" s="119"/>
      <c r="JO125" s="119"/>
      <c r="JP125" s="119"/>
      <c r="JQ125" s="119"/>
      <c r="JR125" s="119"/>
      <c r="JS125" s="119"/>
      <c r="JT125" s="119"/>
      <c r="JU125" s="119"/>
      <c r="JV125" s="119"/>
      <c r="JW125" s="119"/>
      <c r="JX125" s="119"/>
      <c r="JY125" s="119"/>
      <c r="JZ125" s="119"/>
      <c r="KA125" s="119"/>
      <c r="KB125" s="119"/>
      <c r="KC125" s="119"/>
      <c r="KD125" s="119"/>
      <c r="KE125" s="119"/>
      <c r="KF125" s="119"/>
      <c r="KG125" s="119"/>
      <c r="KH125" s="119"/>
      <c r="KI125" s="119"/>
      <c r="KJ125" s="119"/>
      <c r="KK125" s="119"/>
      <c r="KL125" s="119"/>
      <c r="KM125" s="119"/>
      <c r="KN125" s="119"/>
      <c r="KO125" s="119"/>
      <c r="KP125" s="119"/>
      <c r="KQ125" s="119"/>
      <c r="KR125" s="119"/>
      <c r="KS125" s="119"/>
      <c r="KT125" s="119"/>
      <c r="KU125" s="119"/>
      <c r="KV125" s="119"/>
      <c r="KW125" s="119"/>
      <c r="KX125" s="119"/>
      <c r="KY125" s="119"/>
      <c r="KZ125" s="119"/>
      <c r="LA125" s="119"/>
      <c r="LB125" s="119"/>
      <c r="LC125" s="119"/>
      <c r="LD125" s="119"/>
      <c r="LE125" s="119"/>
      <c r="LF125" s="119"/>
      <c r="LG125" s="119"/>
      <c r="LH125" s="119"/>
      <c r="LI125" s="119"/>
      <c r="LJ125" s="119"/>
      <c r="LK125" s="119"/>
      <c r="LL125" s="119"/>
      <c r="LM125" s="119"/>
      <c r="LN125" s="119"/>
      <c r="LO125" s="119"/>
      <c r="LP125" s="119"/>
      <c r="LQ125" s="119"/>
      <c r="LR125" s="119"/>
      <c r="LS125" s="119"/>
      <c r="LT125" s="119"/>
      <c r="LU125" s="119"/>
      <c r="LV125" s="119"/>
      <c r="LW125" s="119"/>
      <c r="LX125" s="119"/>
      <c r="LY125" s="119"/>
      <c r="LZ125" s="119"/>
      <c r="MA125" s="119"/>
      <c r="MB125" s="119"/>
      <c r="MC125" s="119"/>
      <c r="MD125" s="119"/>
      <c r="ME125" s="119"/>
      <c r="MF125" s="119"/>
      <c r="MG125" s="119"/>
      <c r="MH125" s="119"/>
      <c r="MI125" s="119"/>
      <c r="MJ125" s="119"/>
      <c r="MK125" s="119"/>
      <c r="ML125" s="119"/>
      <c r="MM125" s="119"/>
      <c r="MN125" s="119"/>
      <c r="MO125" s="119"/>
      <c r="MP125" s="119"/>
      <c r="MQ125" s="119"/>
      <c r="MR125" s="119"/>
      <c r="MS125" s="119"/>
      <c r="MT125" s="119"/>
      <c r="MU125" s="119"/>
      <c r="MV125" s="119"/>
      <c r="MW125" s="119"/>
      <c r="MX125" s="119"/>
      <c r="MY125" s="119"/>
      <c r="MZ125" s="119"/>
      <c r="NA125" s="119"/>
      <c r="NB125" s="119"/>
      <c r="NC125" s="119"/>
      <c r="ND125" s="119"/>
      <c r="NE125" s="119"/>
      <c r="NF125" s="119"/>
      <c r="NG125" s="119"/>
      <c r="NH125" s="119"/>
      <c r="NI125" s="119"/>
      <c r="NJ125" s="119"/>
      <c r="NK125" s="119"/>
      <c r="NL125" s="119"/>
      <c r="NM125" s="119"/>
      <c r="NN125" s="119"/>
      <c r="NO125" s="119"/>
      <c r="NP125" s="119"/>
      <c r="NQ125" s="119"/>
      <c r="NR125" s="119"/>
      <c r="NS125" s="119"/>
      <c r="NT125" s="119"/>
      <c r="NU125" s="119"/>
      <c r="NV125" s="119"/>
      <c r="NW125" s="119"/>
      <c r="NX125" s="119"/>
      <c r="NY125" s="119"/>
      <c r="NZ125" s="119"/>
      <c r="OA125" s="119"/>
      <c r="OB125" s="119"/>
      <c r="OC125" s="119"/>
      <c r="OD125" s="119"/>
      <c r="OE125" s="119"/>
      <c r="OF125" s="119"/>
      <c r="OG125" s="119"/>
      <c r="OH125" s="119"/>
      <c r="OI125" s="119"/>
      <c r="OJ125" s="119"/>
      <c r="OK125" s="119"/>
      <c r="OL125" s="119"/>
      <c r="OM125" s="119"/>
      <c r="ON125" s="119"/>
      <c r="OO125" s="119"/>
      <c r="OP125" s="119"/>
      <c r="OQ125" s="119"/>
      <c r="OR125" s="119"/>
      <c r="OS125" s="119"/>
      <c r="OT125" s="119"/>
      <c r="OU125" s="119"/>
      <c r="OV125" s="119"/>
      <c r="OW125" s="119"/>
      <c r="OX125" s="119"/>
      <c r="OY125" s="119"/>
      <c r="OZ125" s="119"/>
      <c r="PA125" s="119"/>
      <c r="PB125" s="119"/>
      <c r="PC125" s="119"/>
      <c r="PD125" s="119"/>
      <c r="PE125" s="119"/>
      <c r="PF125" s="119"/>
      <c r="PG125" s="119"/>
      <c r="PH125" s="119"/>
      <c r="PI125" s="119"/>
      <c r="PJ125" s="119"/>
      <c r="PK125" s="119"/>
      <c r="PL125" s="119"/>
      <c r="PM125" s="119"/>
      <c r="PN125" s="119"/>
      <c r="PO125" s="119"/>
      <c r="PP125" s="119"/>
      <c r="PQ125" s="119"/>
      <c r="PR125" s="119"/>
      <c r="PS125" s="119"/>
      <c r="PT125" s="119"/>
      <c r="PU125" s="119"/>
      <c r="PV125" s="119"/>
      <c r="PW125" s="119"/>
      <c r="PX125" s="119"/>
      <c r="PY125" s="119"/>
      <c r="PZ125" s="119"/>
      <c r="QA125" s="119"/>
      <c r="QB125" s="119"/>
      <c r="QC125" s="119"/>
      <c r="QD125" s="119"/>
      <c r="QE125" s="119"/>
      <c r="QF125" s="119"/>
      <c r="QG125" s="119"/>
      <c r="QH125" s="119"/>
      <c r="QI125" s="119"/>
      <c r="QJ125" s="119"/>
      <c r="QK125" s="119"/>
      <c r="QL125" s="119"/>
      <c r="QM125" s="119"/>
      <c r="QN125" s="119"/>
      <c r="QO125" s="119"/>
      <c r="QP125" s="119"/>
      <c r="QQ125" s="119"/>
      <c r="QR125" s="119"/>
      <c r="QS125" s="119"/>
      <c r="QT125" s="119"/>
      <c r="QU125" s="119"/>
      <c r="QV125" s="119"/>
      <c r="QW125" s="119"/>
      <c r="QX125" s="119"/>
      <c r="QY125" s="119"/>
      <c r="QZ125" s="119"/>
      <c r="RA125" s="119"/>
      <c r="RB125" s="119"/>
      <c r="RC125" s="119"/>
      <c r="RD125" s="119"/>
      <c r="RE125" s="119"/>
      <c r="RF125" s="119"/>
      <c r="RG125" s="119"/>
      <c r="RH125" s="119"/>
      <c r="RI125" s="119"/>
      <c r="RJ125" s="119"/>
      <c r="RK125" s="119"/>
    </row>
    <row r="126" spans="1:479" ht="12.75">
      <c r="A126" s="107" t="s">
        <v>5621</v>
      </c>
      <c r="B126" s="94" t="s">
        <v>5819</v>
      </c>
      <c r="C126" s="99" t="s">
        <v>5371</v>
      </c>
      <c r="D126" s="95" t="s">
        <v>3223</v>
      </c>
      <c r="E126" s="33" t="s">
        <v>5623</v>
      </c>
      <c r="F126" s="107"/>
      <c r="G126" s="96" t="s">
        <v>5820</v>
      </c>
      <c r="H126" s="103">
        <v>4000</v>
      </c>
      <c r="I126" s="103">
        <v>2500</v>
      </c>
      <c r="J126" s="107"/>
      <c r="K126" s="107"/>
      <c r="L126" s="225">
        <v>45131</v>
      </c>
      <c r="M126" s="96" t="s">
        <v>5821</v>
      </c>
      <c r="N126" s="92" t="s">
        <v>4396</v>
      </c>
      <c r="O126" s="107" t="s">
        <v>5822</v>
      </c>
      <c r="P126" s="107"/>
      <c r="Q126" s="107"/>
      <c r="R126" s="107"/>
      <c r="S126" s="107"/>
      <c r="T126" s="107"/>
      <c r="U126" s="107"/>
      <c r="V126" s="107"/>
      <c r="W126" s="107"/>
      <c r="X126" s="107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  <c r="DO126" s="119"/>
      <c r="DP126" s="119"/>
      <c r="DQ126" s="119"/>
      <c r="DR126" s="119"/>
      <c r="DS126" s="119"/>
      <c r="DT126" s="119"/>
      <c r="DU126" s="119"/>
      <c r="DV126" s="119"/>
      <c r="DW126" s="119"/>
      <c r="DX126" s="119"/>
      <c r="DY126" s="119"/>
      <c r="DZ126" s="119"/>
      <c r="EA126" s="119"/>
      <c r="EB126" s="119"/>
      <c r="EC126" s="119"/>
      <c r="ED126" s="119"/>
      <c r="EE126" s="119"/>
      <c r="EF126" s="119"/>
      <c r="EG126" s="119"/>
      <c r="EH126" s="119"/>
      <c r="EI126" s="119"/>
      <c r="EJ126" s="119"/>
      <c r="EK126" s="119"/>
      <c r="EL126" s="119"/>
      <c r="EM126" s="119"/>
      <c r="EN126" s="119"/>
      <c r="EO126" s="119"/>
      <c r="EP126" s="119"/>
      <c r="EQ126" s="119"/>
      <c r="ER126" s="119"/>
      <c r="ES126" s="119"/>
      <c r="ET126" s="119"/>
      <c r="EU126" s="119"/>
      <c r="EV126" s="119"/>
      <c r="EW126" s="119"/>
      <c r="EX126" s="119"/>
      <c r="EY126" s="119"/>
      <c r="EZ126" s="119"/>
      <c r="FA126" s="119"/>
      <c r="FB126" s="119"/>
      <c r="FC126" s="119"/>
      <c r="FD126" s="119"/>
      <c r="FE126" s="119"/>
      <c r="FF126" s="119"/>
      <c r="FG126" s="119"/>
      <c r="FH126" s="119"/>
      <c r="FI126" s="119"/>
      <c r="FJ126" s="119"/>
      <c r="FK126" s="119"/>
      <c r="FL126" s="119"/>
      <c r="FM126" s="119"/>
      <c r="FN126" s="119"/>
      <c r="FO126" s="119"/>
      <c r="FP126" s="119"/>
      <c r="FQ126" s="119"/>
      <c r="FR126" s="119"/>
      <c r="FS126" s="119"/>
      <c r="FT126" s="119"/>
      <c r="FU126" s="119"/>
      <c r="FV126" s="119"/>
      <c r="FW126" s="119"/>
      <c r="FX126" s="119"/>
      <c r="FY126" s="119"/>
      <c r="FZ126" s="119"/>
      <c r="GA126" s="119"/>
      <c r="GB126" s="119"/>
      <c r="GC126" s="119"/>
      <c r="GD126" s="119"/>
      <c r="GE126" s="119"/>
      <c r="GF126" s="119"/>
      <c r="GG126" s="119"/>
      <c r="GH126" s="119"/>
      <c r="GI126" s="119"/>
      <c r="GJ126" s="119"/>
      <c r="GK126" s="119"/>
      <c r="GL126" s="119"/>
      <c r="GM126" s="119"/>
      <c r="GN126" s="119"/>
      <c r="GO126" s="119"/>
      <c r="GP126" s="119"/>
      <c r="GQ126" s="119"/>
      <c r="GR126" s="119"/>
      <c r="GS126" s="119"/>
      <c r="GT126" s="119"/>
      <c r="GU126" s="119"/>
      <c r="GV126" s="119"/>
      <c r="GW126" s="119"/>
      <c r="GX126" s="119"/>
      <c r="GY126" s="119"/>
      <c r="GZ126" s="119"/>
      <c r="HA126" s="119"/>
      <c r="HB126" s="119"/>
      <c r="HC126" s="119"/>
      <c r="HD126" s="119"/>
      <c r="HE126" s="119"/>
      <c r="HF126" s="119"/>
      <c r="HG126" s="119"/>
      <c r="HH126" s="119"/>
      <c r="HI126" s="119"/>
      <c r="HJ126" s="119"/>
      <c r="HK126" s="119"/>
      <c r="HL126" s="119"/>
      <c r="HM126" s="119"/>
      <c r="HN126" s="119"/>
      <c r="HO126" s="119"/>
      <c r="HP126" s="119"/>
      <c r="HQ126" s="119"/>
      <c r="HR126" s="119"/>
      <c r="HS126" s="119"/>
      <c r="HT126" s="119"/>
      <c r="HU126" s="119"/>
      <c r="HV126" s="119"/>
      <c r="HW126" s="119"/>
      <c r="HX126" s="119"/>
      <c r="HY126" s="119"/>
      <c r="HZ126" s="119"/>
      <c r="IA126" s="119"/>
      <c r="IB126" s="119"/>
      <c r="IC126" s="119"/>
      <c r="ID126" s="119"/>
      <c r="IE126" s="119"/>
      <c r="IF126" s="119"/>
      <c r="IG126" s="119"/>
      <c r="IH126" s="119"/>
      <c r="II126" s="119"/>
      <c r="IJ126" s="119"/>
      <c r="IK126" s="119"/>
      <c r="IL126" s="119"/>
      <c r="IM126" s="119"/>
      <c r="IN126" s="119"/>
      <c r="IO126" s="119"/>
      <c r="IP126" s="119"/>
      <c r="IQ126" s="119"/>
      <c r="IR126" s="119"/>
      <c r="IS126" s="119"/>
      <c r="IT126" s="119"/>
      <c r="IU126" s="119"/>
      <c r="IV126" s="119"/>
      <c r="IW126" s="119"/>
      <c r="IX126" s="119"/>
      <c r="IY126" s="119"/>
      <c r="IZ126" s="119"/>
      <c r="JA126" s="119"/>
      <c r="JB126" s="119"/>
      <c r="JC126" s="119"/>
      <c r="JD126" s="119"/>
      <c r="JE126" s="119"/>
      <c r="JF126" s="119"/>
      <c r="JG126" s="119"/>
      <c r="JH126" s="119"/>
      <c r="JI126" s="119"/>
      <c r="JJ126" s="119"/>
      <c r="JK126" s="119"/>
      <c r="JL126" s="119"/>
      <c r="JM126" s="119"/>
      <c r="JN126" s="119"/>
      <c r="JO126" s="119"/>
      <c r="JP126" s="119"/>
      <c r="JQ126" s="119"/>
      <c r="JR126" s="119"/>
      <c r="JS126" s="119"/>
      <c r="JT126" s="119"/>
      <c r="JU126" s="119"/>
      <c r="JV126" s="119"/>
      <c r="JW126" s="119"/>
      <c r="JX126" s="119"/>
      <c r="JY126" s="119"/>
      <c r="JZ126" s="119"/>
      <c r="KA126" s="119"/>
      <c r="KB126" s="119"/>
      <c r="KC126" s="119"/>
      <c r="KD126" s="119"/>
      <c r="KE126" s="119"/>
      <c r="KF126" s="119"/>
      <c r="KG126" s="119"/>
      <c r="KH126" s="119"/>
      <c r="KI126" s="119"/>
      <c r="KJ126" s="119"/>
      <c r="KK126" s="119"/>
      <c r="KL126" s="119"/>
      <c r="KM126" s="119"/>
      <c r="KN126" s="119"/>
      <c r="KO126" s="119"/>
      <c r="KP126" s="119"/>
      <c r="KQ126" s="119"/>
      <c r="KR126" s="119"/>
      <c r="KS126" s="119"/>
      <c r="KT126" s="119"/>
      <c r="KU126" s="119"/>
      <c r="KV126" s="119"/>
      <c r="KW126" s="119"/>
      <c r="KX126" s="119"/>
      <c r="KY126" s="119"/>
      <c r="KZ126" s="119"/>
      <c r="LA126" s="119"/>
      <c r="LB126" s="119"/>
      <c r="LC126" s="119"/>
      <c r="LD126" s="119"/>
      <c r="LE126" s="119"/>
      <c r="LF126" s="119"/>
      <c r="LG126" s="119"/>
      <c r="LH126" s="119"/>
      <c r="LI126" s="119"/>
      <c r="LJ126" s="119"/>
      <c r="LK126" s="119"/>
      <c r="LL126" s="119"/>
      <c r="LM126" s="119"/>
      <c r="LN126" s="119"/>
      <c r="LO126" s="119"/>
      <c r="LP126" s="119"/>
      <c r="LQ126" s="119"/>
      <c r="LR126" s="119"/>
      <c r="LS126" s="119"/>
      <c r="LT126" s="119"/>
      <c r="LU126" s="119"/>
      <c r="LV126" s="119"/>
      <c r="LW126" s="119"/>
      <c r="LX126" s="119"/>
      <c r="LY126" s="119"/>
      <c r="LZ126" s="119"/>
      <c r="MA126" s="119"/>
      <c r="MB126" s="119"/>
      <c r="MC126" s="119"/>
      <c r="MD126" s="119"/>
      <c r="ME126" s="119"/>
      <c r="MF126" s="119"/>
      <c r="MG126" s="119"/>
      <c r="MH126" s="119"/>
      <c r="MI126" s="119"/>
      <c r="MJ126" s="119"/>
      <c r="MK126" s="119"/>
      <c r="ML126" s="119"/>
      <c r="MM126" s="119"/>
      <c r="MN126" s="119"/>
      <c r="MO126" s="119"/>
      <c r="MP126" s="119"/>
      <c r="MQ126" s="119"/>
      <c r="MR126" s="119"/>
      <c r="MS126" s="119"/>
      <c r="MT126" s="119"/>
      <c r="MU126" s="119"/>
      <c r="MV126" s="119"/>
      <c r="MW126" s="119"/>
      <c r="MX126" s="119"/>
      <c r="MY126" s="119"/>
      <c r="MZ126" s="119"/>
      <c r="NA126" s="119"/>
      <c r="NB126" s="119"/>
      <c r="NC126" s="119"/>
      <c r="ND126" s="119"/>
      <c r="NE126" s="119"/>
      <c r="NF126" s="119"/>
      <c r="NG126" s="119"/>
      <c r="NH126" s="119"/>
      <c r="NI126" s="119"/>
      <c r="NJ126" s="119"/>
      <c r="NK126" s="119"/>
      <c r="NL126" s="119"/>
      <c r="NM126" s="119"/>
      <c r="NN126" s="119"/>
      <c r="NO126" s="119"/>
      <c r="NP126" s="119"/>
      <c r="NQ126" s="119"/>
      <c r="NR126" s="119"/>
      <c r="NS126" s="119"/>
      <c r="NT126" s="119"/>
      <c r="NU126" s="119"/>
      <c r="NV126" s="119"/>
      <c r="NW126" s="119"/>
      <c r="NX126" s="119"/>
      <c r="NY126" s="119"/>
      <c r="NZ126" s="119"/>
      <c r="OA126" s="119"/>
      <c r="OB126" s="119"/>
      <c r="OC126" s="119"/>
      <c r="OD126" s="119"/>
      <c r="OE126" s="119"/>
      <c r="OF126" s="119"/>
      <c r="OG126" s="119"/>
      <c r="OH126" s="119"/>
      <c r="OI126" s="119"/>
      <c r="OJ126" s="119"/>
      <c r="OK126" s="119"/>
      <c r="OL126" s="119"/>
      <c r="OM126" s="119"/>
      <c r="ON126" s="119"/>
      <c r="OO126" s="119"/>
      <c r="OP126" s="119"/>
      <c r="OQ126" s="119"/>
      <c r="OR126" s="119"/>
      <c r="OS126" s="119"/>
      <c r="OT126" s="119"/>
      <c r="OU126" s="119"/>
      <c r="OV126" s="119"/>
      <c r="OW126" s="119"/>
      <c r="OX126" s="119"/>
      <c r="OY126" s="119"/>
      <c r="OZ126" s="119"/>
      <c r="PA126" s="119"/>
      <c r="PB126" s="119"/>
      <c r="PC126" s="119"/>
      <c r="PD126" s="119"/>
      <c r="PE126" s="119"/>
      <c r="PF126" s="119"/>
      <c r="PG126" s="119"/>
      <c r="PH126" s="119"/>
      <c r="PI126" s="119"/>
      <c r="PJ126" s="119"/>
      <c r="PK126" s="119"/>
      <c r="PL126" s="119"/>
      <c r="PM126" s="119"/>
      <c r="PN126" s="119"/>
      <c r="PO126" s="119"/>
      <c r="PP126" s="119"/>
      <c r="PQ126" s="119"/>
      <c r="PR126" s="119"/>
      <c r="PS126" s="119"/>
      <c r="PT126" s="119"/>
      <c r="PU126" s="119"/>
      <c r="PV126" s="119"/>
      <c r="PW126" s="119"/>
      <c r="PX126" s="119"/>
      <c r="PY126" s="119"/>
      <c r="PZ126" s="119"/>
      <c r="QA126" s="119"/>
      <c r="QB126" s="119"/>
      <c r="QC126" s="119"/>
      <c r="QD126" s="119"/>
      <c r="QE126" s="119"/>
      <c r="QF126" s="119"/>
      <c r="QG126" s="119"/>
      <c r="QH126" s="119"/>
      <c r="QI126" s="119"/>
      <c r="QJ126" s="119"/>
      <c r="QK126" s="119"/>
      <c r="QL126" s="119"/>
      <c r="QM126" s="119"/>
      <c r="QN126" s="119"/>
      <c r="QO126" s="119"/>
      <c r="QP126" s="119"/>
      <c r="QQ126" s="119"/>
      <c r="QR126" s="119"/>
      <c r="QS126" s="119"/>
      <c r="QT126" s="119"/>
      <c r="QU126" s="119"/>
      <c r="QV126" s="119"/>
      <c r="QW126" s="119"/>
      <c r="QX126" s="119"/>
      <c r="QY126" s="119"/>
      <c r="QZ126" s="119"/>
      <c r="RA126" s="119"/>
      <c r="RB126" s="119"/>
      <c r="RC126" s="119"/>
      <c r="RD126" s="119"/>
      <c r="RE126" s="119"/>
      <c r="RF126" s="119"/>
      <c r="RG126" s="119"/>
      <c r="RH126" s="119"/>
      <c r="RI126" s="119"/>
      <c r="RJ126" s="119"/>
      <c r="RK126" s="119"/>
    </row>
    <row r="127" spans="1:479" ht="12.75">
      <c r="A127" s="107" t="s">
        <v>5621</v>
      </c>
      <c r="B127" s="94" t="s">
        <v>5823</v>
      </c>
      <c r="C127" s="99" t="s">
        <v>2108</v>
      </c>
      <c r="D127" s="95" t="s">
        <v>3223</v>
      </c>
      <c r="E127" s="33" t="s">
        <v>5623</v>
      </c>
      <c r="F127" s="107"/>
      <c r="G127" s="96" t="s">
        <v>5824</v>
      </c>
      <c r="H127" s="103">
        <v>4500</v>
      </c>
      <c r="I127" s="103">
        <v>2500</v>
      </c>
      <c r="J127" s="107"/>
      <c r="K127" s="107"/>
      <c r="L127" s="225">
        <v>45138</v>
      </c>
      <c r="M127" s="96" t="s">
        <v>5825</v>
      </c>
      <c r="N127" s="92" t="s">
        <v>4396</v>
      </c>
      <c r="O127" s="107" t="s">
        <v>5826</v>
      </c>
      <c r="P127" s="107"/>
      <c r="Q127" s="107"/>
      <c r="R127" s="107"/>
      <c r="S127" s="107"/>
      <c r="T127" s="107"/>
      <c r="U127" s="107"/>
      <c r="V127" s="107"/>
      <c r="W127" s="107"/>
      <c r="X127" s="107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  <c r="DO127" s="119"/>
      <c r="DP127" s="119"/>
      <c r="DQ127" s="119"/>
      <c r="DR127" s="119"/>
      <c r="DS127" s="119"/>
      <c r="DT127" s="119"/>
      <c r="DU127" s="119"/>
      <c r="DV127" s="119"/>
      <c r="DW127" s="119"/>
      <c r="DX127" s="119"/>
      <c r="DY127" s="119"/>
      <c r="DZ127" s="119"/>
      <c r="EA127" s="119"/>
      <c r="EB127" s="119"/>
      <c r="EC127" s="119"/>
      <c r="ED127" s="119"/>
      <c r="EE127" s="119"/>
      <c r="EF127" s="119"/>
      <c r="EG127" s="119"/>
      <c r="EH127" s="119"/>
      <c r="EI127" s="119"/>
      <c r="EJ127" s="119"/>
      <c r="EK127" s="119"/>
      <c r="EL127" s="119"/>
      <c r="EM127" s="119"/>
      <c r="EN127" s="119"/>
      <c r="EO127" s="119"/>
      <c r="EP127" s="119"/>
      <c r="EQ127" s="119"/>
      <c r="ER127" s="119"/>
      <c r="ES127" s="119"/>
      <c r="ET127" s="119"/>
      <c r="EU127" s="119"/>
      <c r="EV127" s="119"/>
      <c r="EW127" s="119"/>
      <c r="EX127" s="119"/>
      <c r="EY127" s="119"/>
      <c r="EZ127" s="119"/>
      <c r="FA127" s="119"/>
      <c r="FB127" s="119"/>
      <c r="FC127" s="119"/>
      <c r="FD127" s="119"/>
      <c r="FE127" s="119"/>
      <c r="FF127" s="119"/>
      <c r="FG127" s="119"/>
      <c r="FH127" s="119"/>
      <c r="FI127" s="119"/>
      <c r="FJ127" s="119"/>
      <c r="FK127" s="119"/>
      <c r="FL127" s="119"/>
      <c r="FM127" s="119"/>
      <c r="FN127" s="119"/>
      <c r="FO127" s="119"/>
      <c r="FP127" s="119"/>
      <c r="FQ127" s="119"/>
      <c r="FR127" s="119"/>
      <c r="FS127" s="119"/>
      <c r="FT127" s="119"/>
      <c r="FU127" s="119"/>
      <c r="FV127" s="119"/>
      <c r="FW127" s="119"/>
      <c r="FX127" s="119"/>
      <c r="FY127" s="119"/>
      <c r="FZ127" s="119"/>
      <c r="GA127" s="119"/>
      <c r="GB127" s="119"/>
      <c r="GC127" s="119"/>
      <c r="GD127" s="119"/>
      <c r="GE127" s="119"/>
      <c r="GF127" s="119"/>
      <c r="GG127" s="119"/>
      <c r="GH127" s="119"/>
      <c r="GI127" s="119"/>
      <c r="GJ127" s="119"/>
      <c r="GK127" s="119"/>
      <c r="GL127" s="119"/>
      <c r="GM127" s="119"/>
      <c r="GN127" s="119"/>
      <c r="GO127" s="119"/>
      <c r="GP127" s="119"/>
      <c r="GQ127" s="119"/>
      <c r="GR127" s="119"/>
      <c r="GS127" s="119"/>
      <c r="GT127" s="119"/>
      <c r="GU127" s="119"/>
      <c r="GV127" s="119"/>
      <c r="GW127" s="119"/>
      <c r="GX127" s="119"/>
      <c r="GY127" s="119"/>
      <c r="GZ127" s="119"/>
      <c r="HA127" s="119"/>
      <c r="HB127" s="119"/>
      <c r="HC127" s="119"/>
      <c r="HD127" s="119"/>
      <c r="HE127" s="119"/>
      <c r="HF127" s="119"/>
      <c r="HG127" s="119"/>
      <c r="HH127" s="119"/>
      <c r="HI127" s="119"/>
      <c r="HJ127" s="119"/>
      <c r="HK127" s="119"/>
      <c r="HL127" s="119"/>
      <c r="HM127" s="119"/>
      <c r="HN127" s="119"/>
      <c r="HO127" s="119"/>
      <c r="HP127" s="119"/>
      <c r="HQ127" s="119"/>
      <c r="HR127" s="119"/>
      <c r="HS127" s="119"/>
      <c r="HT127" s="119"/>
      <c r="HU127" s="119"/>
      <c r="HV127" s="119"/>
      <c r="HW127" s="119"/>
      <c r="HX127" s="119"/>
      <c r="HY127" s="119"/>
      <c r="HZ127" s="119"/>
      <c r="IA127" s="119"/>
      <c r="IB127" s="119"/>
      <c r="IC127" s="119"/>
      <c r="ID127" s="119"/>
      <c r="IE127" s="119"/>
      <c r="IF127" s="119"/>
      <c r="IG127" s="119"/>
      <c r="IH127" s="119"/>
      <c r="II127" s="119"/>
      <c r="IJ127" s="119"/>
      <c r="IK127" s="119"/>
      <c r="IL127" s="119"/>
      <c r="IM127" s="119"/>
      <c r="IN127" s="119"/>
      <c r="IO127" s="119"/>
      <c r="IP127" s="119"/>
      <c r="IQ127" s="119"/>
      <c r="IR127" s="119"/>
      <c r="IS127" s="119"/>
      <c r="IT127" s="119"/>
      <c r="IU127" s="119"/>
      <c r="IV127" s="119"/>
      <c r="IW127" s="119"/>
      <c r="IX127" s="119"/>
      <c r="IY127" s="119"/>
      <c r="IZ127" s="119"/>
      <c r="JA127" s="119"/>
      <c r="JB127" s="119"/>
      <c r="JC127" s="119"/>
      <c r="JD127" s="119"/>
      <c r="JE127" s="119"/>
      <c r="JF127" s="119"/>
      <c r="JG127" s="119"/>
      <c r="JH127" s="119"/>
      <c r="JI127" s="119"/>
      <c r="JJ127" s="119"/>
      <c r="JK127" s="119"/>
      <c r="JL127" s="119"/>
      <c r="JM127" s="119"/>
      <c r="JN127" s="119"/>
      <c r="JO127" s="119"/>
      <c r="JP127" s="119"/>
      <c r="JQ127" s="119"/>
      <c r="JR127" s="119"/>
      <c r="JS127" s="119"/>
      <c r="JT127" s="119"/>
      <c r="JU127" s="119"/>
      <c r="JV127" s="119"/>
      <c r="JW127" s="119"/>
      <c r="JX127" s="119"/>
      <c r="JY127" s="119"/>
      <c r="JZ127" s="119"/>
      <c r="KA127" s="119"/>
      <c r="KB127" s="119"/>
      <c r="KC127" s="119"/>
      <c r="KD127" s="119"/>
      <c r="KE127" s="119"/>
      <c r="KF127" s="119"/>
      <c r="KG127" s="119"/>
      <c r="KH127" s="119"/>
      <c r="KI127" s="119"/>
      <c r="KJ127" s="119"/>
      <c r="KK127" s="119"/>
      <c r="KL127" s="119"/>
      <c r="KM127" s="119"/>
      <c r="KN127" s="119"/>
      <c r="KO127" s="119"/>
      <c r="KP127" s="119"/>
      <c r="KQ127" s="119"/>
      <c r="KR127" s="119"/>
      <c r="KS127" s="119"/>
      <c r="KT127" s="119"/>
      <c r="KU127" s="119"/>
      <c r="KV127" s="119"/>
      <c r="KW127" s="119"/>
      <c r="KX127" s="119"/>
      <c r="KY127" s="119"/>
      <c r="KZ127" s="119"/>
      <c r="LA127" s="119"/>
      <c r="LB127" s="119"/>
      <c r="LC127" s="119"/>
      <c r="LD127" s="119"/>
      <c r="LE127" s="119"/>
      <c r="LF127" s="119"/>
      <c r="LG127" s="119"/>
      <c r="LH127" s="119"/>
      <c r="LI127" s="119"/>
      <c r="LJ127" s="119"/>
      <c r="LK127" s="119"/>
      <c r="LL127" s="119"/>
      <c r="LM127" s="119"/>
      <c r="LN127" s="119"/>
      <c r="LO127" s="119"/>
      <c r="LP127" s="119"/>
      <c r="LQ127" s="119"/>
      <c r="LR127" s="119"/>
      <c r="LS127" s="119"/>
      <c r="LT127" s="119"/>
      <c r="LU127" s="119"/>
      <c r="LV127" s="119"/>
      <c r="LW127" s="119"/>
      <c r="LX127" s="119"/>
      <c r="LY127" s="119"/>
      <c r="LZ127" s="119"/>
      <c r="MA127" s="119"/>
      <c r="MB127" s="119"/>
      <c r="MC127" s="119"/>
      <c r="MD127" s="119"/>
      <c r="ME127" s="119"/>
      <c r="MF127" s="119"/>
      <c r="MG127" s="119"/>
      <c r="MH127" s="119"/>
      <c r="MI127" s="119"/>
      <c r="MJ127" s="119"/>
      <c r="MK127" s="119"/>
      <c r="ML127" s="119"/>
      <c r="MM127" s="119"/>
      <c r="MN127" s="119"/>
      <c r="MO127" s="119"/>
      <c r="MP127" s="119"/>
      <c r="MQ127" s="119"/>
      <c r="MR127" s="119"/>
      <c r="MS127" s="119"/>
      <c r="MT127" s="119"/>
      <c r="MU127" s="119"/>
      <c r="MV127" s="119"/>
      <c r="MW127" s="119"/>
      <c r="MX127" s="119"/>
      <c r="MY127" s="119"/>
      <c r="MZ127" s="119"/>
      <c r="NA127" s="119"/>
      <c r="NB127" s="119"/>
      <c r="NC127" s="119"/>
      <c r="ND127" s="119"/>
      <c r="NE127" s="119"/>
      <c r="NF127" s="119"/>
      <c r="NG127" s="119"/>
      <c r="NH127" s="119"/>
      <c r="NI127" s="119"/>
      <c r="NJ127" s="119"/>
      <c r="NK127" s="119"/>
      <c r="NL127" s="119"/>
      <c r="NM127" s="119"/>
      <c r="NN127" s="119"/>
      <c r="NO127" s="119"/>
      <c r="NP127" s="119"/>
      <c r="NQ127" s="119"/>
      <c r="NR127" s="119"/>
      <c r="NS127" s="119"/>
      <c r="NT127" s="119"/>
      <c r="NU127" s="119"/>
      <c r="NV127" s="119"/>
      <c r="NW127" s="119"/>
      <c r="NX127" s="119"/>
      <c r="NY127" s="119"/>
      <c r="NZ127" s="119"/>
      <c r="OA127" s="119"/>
      <c r="OB127" s="119"/>
      <c r="OC127" s="119"/>
      <c r="OD127" s="119"/>
      <c r="OE127" s="119"/>
      <c r="OF127" s="119"/>
      <c r="OG127" s="119"/>
      <c r="OH127" s="119"/>
      <c r="OI127" s="119"/>
      <c r="OJ127" s="119"/>
      <c r="OK127" s="119"/>
      <c r="OL127" s="119"/>
      <c r="OM127" s="119"/>
      <c r="ON127" s="119"/>
      <c r="OO127" s="119"/>
      <c r="OP127" s="119"/>
      <c r="OQ127" s="119"/>
      <c r="OR127" s="119"/>
      <c r="OS127" s="119"/>
      <c r="OT127" s="119"/>
      <c r="OU127" s="119"/>
      <c r="OV127" s="119"/>
      <c r="OW127" s="119"/>
      <c r="OX127" s="119"/>
      <c r="OY127" s="119"/>
      <c r="OZ127" s="119"/>
      <c r="PA127" s="119"/>
      <c r="PB127" s="119"/>
      <c r="PC127" s="119"/>
      <c r="PD127" s="119"/>
      <c r="PE127" s="119"/>
      <c r="PF127" s="119"/>
      <c r="PG127" s="119"/>
      <c r="PH127" s="119"/>
      <c r="PI127" s="119"/>
      <c r="PJ127" s="119"/>
      <c r="PK127" s="119"/>
      <c r="PL127" s="119"/>
      <c r="PM127" s="119"/>
      <c r="PN127" s="119"/>
      <c r="PO127" s="119"/>
      <c r="PP127" s="119"/>
      <c r="PQ127" s="119"/>
      <c r="PR127" s="119"/>
      <c r="PS127" s="119"/>
      <c r="PT127" s="119"/>
      <c r="PU127" s="119"/>
      <c r="PV127" s="119"/>
      <c r="PW127" s="119"/>
      <c r="PX127" s="119"/>
      <c r="PY127" s="119"/>
      <c r="PZ127" s="119"/>
      <c r="QA127" s="119"/>
      <c r="QB127" s="119"/>
      <c r="QC127" s="119"/>
      <c r="QD127" s="119"/>
      <c r="QE127" s="119"/>
      <c r="QF127" s="119"/>
      <c r="QG127" s="119"/>
      <c r="QH127" s="119"/>
      <c r="QI127" s="119"/>
      <c r="QJ127" s="119"/>
      <c r="QK127" s="119"/>
      <c r="QL127" s="119"/>
      <c r="QM127" s="119"/>
      <c r="QN127" s="119"/>
      <c r="QO127" s="119"/>
      <c r="QP127" s="119"/>
      <c r="QQ127" s="119"/>
      <c r="QR127" s="119"/>
      <c r="QS127" s="119"/>
      <c r="QT127" s="119"/>
      <c r="QU127" s="119"/>
      <c r="QV127" s="119"/>
      <c r="QW127" s="119"/>
      <c r="QX127" s="119"/>
      <c r="QY127" s="119"/>
      <c r="QZ127" s="119"/>
      <c r="RA127" s="119"/>
      <c r="RB127" s="119"/>
      <c r="RC127" s="119"/>
      <c r="RD127" s="119"/>
      <c r="RE127" s="119"/>
      <c r="RF127" s="119"/>
      <c r="RG127" s="119"/>
      <c r="RH127" s="119"/>
      <c r="RI127" s="119"/>
      <c r="RJ127" s="119"/>
      <c r="RK127" s="119"/>
    </row>
    <row r="128" spans="1:479" ht="12.75">
      <c r="C128" s="152"/>
      <c r="H128" s="686">
        <f t="shared" ref="H128:I128" si="1">SUM(H72:H127)</f>
        <v>266500</v>
      </c>
      <c r="I128" s="301">
        <f t="shared" si="1"/>
        <v>133100</v>
      </c>
      <c r="L128" s="152"/>
      <c r="M128" s="893"/>
      <c r="N128" s="152"/>
    </row>
    <row r="129" spans="1:479" ht="12.75">
      <c r="C129" s="152"/>
      <c r="H129" s="686"/>
      <c r="I129" s="301"/>
      <c r="L129" s="152"/>
      <c r="M129" s="893"/>
      <c r="N129" s="152"/>
    </row>
    <row r="130" spans="1:479" ht="12.75">
      <c r="C130" s="152"/>
      <c r="H130" s="686"/>
      <c r="I130" s="301"/>
      <c r="L130" s="152"/>
      <c r="M130" s="893"/>
      <c r="N130" s="152"/>
    </row>
    <row r="131" spans="1:479" ht="12.75">
      <c r="C131" s="152"/>
      <c r="H131" s="686"/>
      <c r="I131" s="301"/>
      <c r="L131" s="152"/>
      <c r="M131" s="893"/>
      <c r="N131" s="152"/>
    </row>
    <row r="132" spans="1:479" ht="12.75">
      <c r="C132" s="152"/>
      <c r="H132" s="686"/>
      <c r="I132" s="301"/>
      <c r="L132" s="152"/>
      <c r="M132" s="893"/>
      <c r="N132" s="152"/>
    </row>
    <row r="133" spans="1:479" ht="12.75">
      <c r="C133" s="152"/>
      <c r="H133" s="686"/>
      <c r="I133" s="301"/>
      <c r="L133" s="152"/>
      <c r="M133" s="893"/>
      <c r="N133" s="152"/>
    </row>
    <row r="134" spans="1:479" ht="12.75">
      <c r="A134" s="156" t="s">
        <v>0</v>
      </c>
      <c r="B134" s="683" t="s">
        <v>1</v>
      </c>
      <c r="C134" s="683" t="s">
        <v>2</v>
      </c>
      <c r="D134" s="683" t="s">
        <v>3380</v>
      </c>
      <c r="E134" s="683" t="s">
        <v>4</v>
      </c>
      <c r="F134" s="683" t="s">
        <v>5</v>
      </c>
      <c r="G134" s="683" t="s">
        <v>6</v>
      </c>
      <c r="H134" s="896" t="s">
        <v>9</v>
      </c>
      <c r="I134" s="825" t="s">
        <v>2704</v>
      </c>
      <c r="J134" s="683" t="s">
        <v>4198</v>
      </c>
      <c r="K134" s="683" t="s">
        <v>12</v>
      </c>
      <c r="L134" s="683" t="s">
        <v>2787</v>
      </c>
      <c r="M134" s="683" t="s">
        <v>13</v>
      </c>
      <c r="N134" s="683" t="s">
        <v>14</v>
      </c>
      <c r="O134" s="683" t="s">
        <v>15</v>
      </c>
      <c r="P134" s="683" t="s">
        <v>16</v>
      </c>
      <c r="Q134" s="683" t="s">
        <v>2707</v>
      </c>
      <c r="R134" s="687"/>
      <c r="S134" s="687"/>
      <c r="T134" s="687"/>
      <c r="U134" s="687"/>
      <c r="V134" s="687"/>
      <c r="W134" s="687"/>
      <c r="X134" s="687"/>
      <c r="Y134" s="687"/>
      <c r="Z134" s="687"/>
      <c r="AA134" s="687"/>
      <c r="AB134" s="687"/>
      <c r="AC134" s="687"/>
      <c r="AD134" s="687"/>
      <c r="AE134" s="687"/>
      <c r="AF134" s="687"/>
      <c r="AG134" s="687"/>
      <c r="AH134" s="687"/>
      <c r="AI134" s="687"/>
      <c r="AJ134" s="687"/>
      <c r="AK134" s="687"/>
      <c r="AL134" s="687"/>
      <c r="AM134" s="687"/>
      <c r="AN134" s="687"/>
      <c r="AO134" s="687"/>
      <c r="AP134" s="687"/>
      <c r="AQ134" s="687"/>
      <c r="AR134" s="687"/>
      <c r="AS134" s="687"/>
      <c r="AT134" s="687"/>
      <c r="AU134" s="687"/>
      <c r="AV134" s="687"/>
      <c r="AW134" s="687"/>
      <c r="AX134" s="687"/>
      <c r="AY134" s="687"/>
      <c r="AZ134" s="687"/>
      <c r="BA134" s="687"/>
      <c r="BB134" s="687"/>
      <c r="BC134" s="687"/>
      <c r="BD134" s="687"/>
      <c r="BE134" s="687"/>
      <c r="BF134" s="687"/>
      <c r="BG134" s="687"/>
      <c r="BH134" s="687"/>
      <c r="BI134" s="687"/>
      <c r="BJ134" s="687"/>
      <c r="BK134" s="687"/>
      <c r="BL134" s="687"/>
      <c r="BM134" s="687"/>
      <c r="BN134" s="687"/>
      <c r="BO134" s="687"/>
      <c r="BP134" s="687"/>
      <c r="BQ134" s="687"/>
      <c r="BR134" s="687"/>
      <c r="BS134" s="687"/>
      <c r="BT134" s="687"/>
      <c r="BU134" s="687"/>
      <c r="BV134" s="687"/>
      <c r="BW134" s="687"/>
      <c r="BX134" s="687"/>
      <c r="BY134" s="687"/>
      <c r="BZ134" s="687"/>
      <c r="CA134" s="687"/>
      <c r="CB134" s="687"/>
      <c r="CC134" s="687"/>
      <c r="CD134" s="687"/>
      <c r="CE134" s="687"/>
      <c r="CF134" s="687"/>
      <c r="CG134" s="687"/>
      <c r="CH134" s="687"/>
      <c r="CI134" s="687"/>
      <c r="CJ134" s="687"/>
      <c r="CK134" s="687"/>
      <c r="CL134" s="687"/>
      <c r="CM134" s="687"/>
      <c r="CN134" s="687"/>
      <c r="CO134" s="687"/>
      <c r="CP134" s="687"/>
      <c r="CQ134" s="687"/>
      <c r="CR134" s="687"/>
      <c r="CS134" s="687"/>
      <c r="CT134" s="687"/>
      <c r="CU134" s="687"/>
      <c r="CV134" s="687"/>
      <c r="CW134" s="687"/>
      <c r="CX134" s="687"/>
      <c r="CY134" s="687"/>
      <c r="CZ134" s="687"/>
      <c r="DA134" s="687"/>
      <c r="DB134" s="687"/>
      <c r="DC134" s="687"/>
      <c r="DD134" s="687"/>
      <c r="DE134" s="687"/>
      <c r="DF134" s="687"/>
      <c r="DG134" s="687"/>
      <c r="DH134" s="687"/>
      <c r="DI134" s="687"/>
      <c r="DJ134" s="687"/>
      <c r="DK134" s="687"/>
      <c r="DL134" s="687"/>
      <c r="DM134" s="687"/>
      <c r="DN134" s="687"/>
      <c r="DO134" s="687"/>
      <c r="DP134" s="687"/>
      <c r="DQ134" s="687"/>
      <c r="DR134" s="687"/>
      <c r="DS134" s="687"/>
      <c r="DT134" s="687"/>
      <c r="DU134" s="687"/>
      <c r="DV134" s="687"/>
      <c r="DW134" s="687"/>
      <c r="DX134" s="687"/>
      <c r="DY134" s="687"/>
      <c r="DZ134" s="687"/>
      <c r="EA134" s="687"/>
      <c r="EB134" s="687"/>
      <c r="EC134" s="687"/>
      <c r="ED134" s="687"/>
      <c r="EE134" s="687"/>
      <c r="EF134" s="687"/>
      <c r="EG134" s="687"/>
      <c r="EH134" s="687"/>
      <c r="EI134" s="687"/>
      <c r="EJ134" s="687"/>
      <c r="EK134" s="687"/>
      <c r="EL134" s="687"/>
      <c r="EM134" s="687"/>
      <c r="EN134" s="687"/>
      <c r="EO134" s="687"/>
      <c r="EP134" s="687"/>
      <c r="EQ134" s="687"/>
      <c r="ER134" s="687"/>
      <c r="ES134" s="687"/>
      <c r="ET134" s="687"/>
      <c r="EU134" s="687"/>
      <c r="EV134" s="687"/>
      <c r="EW134" s="687"/>
      <c r="EX134" s="687"/>
      <c r="EY134" s="687"/>
      <c r="EZ134" s="687"/>
      <c r="FA134" s="687"/>
      <c r="FB134" s="687"/>
      <c r="FC134" s="687"/>
      <c r="FD134" s="687"/>
      <c r="FE134" s="687"/>
      <c r="FF134" s="687"/>
      <c r="FG134" s="687"/>
      <c r="FH134" s="687"/>
      <c r="FI134" s="687"/>
      <c r="FJ134" s="687"/>
      <c r="FK134" s="687"/>
      <c r="FL134" s="687"/>
      <c r="FM134" s="687"/>
      <c r="FN134" s="687"/>
      <c r="FO134" s="687"/>
      <c r="FP134" s="687"/>
      <c r="FQ134" s="687"/>
      <c r="FR134" s="687"/>
      <c r="FS134" s="687"/>
      <c r="FT134" s="687"/>
      <c r="FU134" s="687"/>
      <c r="FV134" s="687"/>
      <c r="FW134" s="687"/>
      <c r="FX134" s="687"/>
      <c r="FY134" s="687"/>
      <c r="FZ134" s="687"/>
      <c r="GA134" s="687"/>
      <c r="GB134" s="687"/>
      <c r="GC134" s="687"/>
      <c r="GD134" s="687"/>
      <c r="GE134" s="687"/>
      <c r="GF134" s="687"/>
      <c r="GG134" s="687"/>
      <c r="GH134" s="687"/>
      <c r="GI134" s="687"/>
      <c r="GJ134" s="687"/>
      <c r="GK134" s="687"/>
      <c r="GL134" s="687"/>
      <c r="GM134" s="687"/>
      <c r="GN134" s="687"/>
      <c r="GO134" s="687"/>
      <c r="GP134" s="687"/>
      <c r="GQ134" s="687"/>
      <c r="GR134" s="687"/>
      <c r="GS134" s="687"/>
      <c r="GT134" s="687"/>
      <c r="GU134" s="687"/>
      <c r="GV134" s="687"/>
      <c r="GW134" s="687"/>
      <c r="GX134" s="687"/>
      <c r="GY134" s="687"/>
      <c r="GZ134" s="687"/>
      <c r="HA134" s="687"/>
      <c r="HB134" s="687"/>
      <c r="HC134" s="687"/>
      <c r="HD134" s="687"/>
      <c r="HE134" s="687"/>
      <c r="HF134" s="687"/>
      <c r="HG134" s="687"/>
      <c r="HH134" s="687"/>
      <c r="HI134" s="687"/>
      <c r="HJ134" s="687"/>
      <c r="HK134" s="687"/>
      <c r="HL134" s="687"/>
      <c r="HM134" s="687"/>
      <c r="HN134" s="687"/>
      <c r="HO134" s="687"/>
      <c r="HP134" s="687"/>
      <c r="HQ134" s="687"/>
      <c r="HR134" s="687"/>
      <c r="HS134" s="687"/>
      <c r="HT134" s="687"/>
      <c r="HU134" s="687"/>
      <c r="HV134" s="687"/>
      <c r="HW134" s="687"/>
      <c r="HX134" s="687"/>
      <c r="HY134" s="687"/>
      <c r="HZ134" s="687"/>
      <c r="IA134" s="687"/>
      <c r="IB134" s="687"/>
      <c r="IC134" s="687"/>
      <c r="ID134" s="687"/>
      <c r="IE134" s="687"/>
      <c r="IF134" s="687"/>
      <c r="IG134" s="687"/>
      <c r="IH134" s="687"/>
      <c r="II134" s="687"/>
      <c r="IJ134" s="687"/>
      <c r="IK134" s="687"/>
      <c r="IL134" s="687"/>
      <c r="IM134" s="687"/>
      <c r="IN134" s="687"/>
      <c r="IO134" s="687"/>
      <c r="IP134" s="687"/>
      <c r="IQ134" s="687"/>
      <c r="IR134" s="687"/>
      <c r="IS134" s="687"/>
      <c r="IT134" s="687"/>
      <c r="IU134" s="687"/>
      <c r="IV134" s="687"/>
      <c r="IW134" s="687"/>
      <c r="IX134" s="687"/>
      <c r="IY134" s="687"/>
      <c r="IZ134" s="687"/>
      <c r="JA134" s="687"/>
      <c r="JB134" s="687"/>
      <c r="JC134" s="687"/>
      <c r="JD134" s="687"/>
      <c r="JE134" s="687"/>
      <c r="JF134" s="687"/>
      <c r="JG134" s="687"/>
      <c r="JH134" s="687"/>
      <c r="JI134" s="687"/>
      <c r="JJ134" s="687"/>
      <c r="JK134" s="687"/>
      <c r="JL134" s="687"/>
      <c r="JM134" s="687"/>
      <c r="JN134" s="687"/>
      <c r="JO134" s="687"/>
      <c r="JP134" s="687"/>
      <c r="JQ134" s="687"/>
      <c r="JR134" s="687"/>
      <c r="JS134" s="687"/>
      <c r="JT134" s="687"/>
      <c r="JU134" s="687"/>
      <c r="JV134" s="687"/>
      <c r="JW134" s="687"/>
      <c r="JX134" s="687"/>
      <c r="JY134" s="687"/>
      <c r="JZ134" s="687"/>
      <c r="KA134" s="687"/>
      <c r="KB134" s="687"/>
      <c r="KC134" s="687"/>
      <c r="KD134" s="687"/>
      <c r="KE134" s="687"/>
      <c r="KF134" s="687"/>
      <c r="KG134" s="687"/>
      <c r="KH134" s="687"/>
      <c r="KI134" s="687"/>
      <c r="KJ134" s="687"/>
      <c r="KK134" s="687"/>
      <c r="KL134" s="687"/>
      <c r="KM134" s="687"/>
      <c r="KN134" s="687"/>
      <c r="KO134" s="687"/>
      <c r="KP134" s="687"/>
      <c r="KQ134" s="687"/>
      <c r="KR134" s="687"/>
      <c r="KS134" s="687"/>
      <c r="KT134" s="687"/>
      <c r="KU134" s="687"/>
      <c r="KV134" s="687"/>
      <c r="KW134" s="687"/>
      <c r="KX134" s="687"/>
      <c r="KY134" s="687"/>
      <c r="KZ134" s="687"/>
      <c r="LA134" s="687"/>
      <c r="LB134" s="687"/>
      <c r="LC134" s="687"/>
      <c r="LD134" s="687"/>
      <c r="LE134" s="687"/>
      <c r="LF134" s="687"/>
      <c r="LG134" s="687"/>
      <c r="LH134" s="687"/>
      <c r="LI134" s="687"/>
      <c r="LJ134" s="687"/>
      <c r="LK134" s="687"/>
      <c r="LL134" s="687"/>
      <c r="LM134" s="687"/>
      <c r="LN134" s="687"/>
      <c r="LO134" s="687"/>
      <c r="LP134" s="687"/>
      <c r="LQ134" s="687"/>
      <c r="LR134" s="687"/>
      <c r="LS134" s="687"/>
      <c r="LT134" s="687"/>
      <c r="LU134" s="687"/>
      <c r="LV134" s="687"/>
      <c r="LW134" s="687"/>
      <c r="LX134" s="687"/>
      <c r="LY134" s="687"/>
      <c r="LZ134" s="687"/>
      <c r="MA134" s="687"/>
      <c r="MB134" s="687"/>
      <c r="MC134" s="687"/>
      <c r="MD134" s="687"/>
      <c r="ME134" s="687"/>
      <c r="MF134" s="687"/>
      <c r="MG134" s="687"/>
      <c r="MH134" s="687"/>
      <c r="MI134" s="687"/>
      <c r="MJ134" s="687"/>
      <c r="MK134" s="687"/>
      <c r="ML134" s="687"/>
      <c r="MM134" s="687"/>
      <c r="MN134" s="687"/>
      <c r="MO134" s="687"/>
      <c r="MP134" s="687"/>
      <c r="MQ134" s="687"/>
      <c r="MR134" s="687"/>
      <c r="MS134" s="687"/>
      <c r="MT134" s="687"/>
      <c r="MU134" s="687"/>
      <c r="MV134" s="687"/>
      <c r="MW134" s="687"/>
      <c r="MX134" s="687"/>
      <c r="MY134" s="687"/>
      <c r="MZ134" s="687"/>
      <c r="NA134" s="687"/>
      <c r="NB134" s="687"/>
      <c r="NC134" s="687"/>
      <c r="ND134" s="687"/>
      <c r="NE134" s="687"/>
      <c r="NF134" s="687"/>
      <c r="NG134" s="687"/>
      <c r="NH134" s="687"/>
      <c r="NI134" s="687"/>
      <c r="NJ134" s="687"/>
      <c r="NK134" s="687"/>
      <c r="NL134" s="687"/>
      <c r="NM134" s="687"/>
      <c r="NN134" s="687"/>
      <c r="NO134" s="687"/>
      <c r="NP134" s="687"/>
      <c r="NQ134" s="687"/>
      <c r="NR134" s="687"/>
      <c r="NS134" s="687"/>
      <c r="NT134" s="687"/>
      <c r="NU134" s="687"/>
      <c r="NV134" s="687"/>
      <c r="NW134" s="687"/>
      <c r="NX134" s="687"/>
      <c r="NY134" s="687"/>
      <c r="NZ134" s="687"/>
      <c r="OA134" s="687"/>
      <c r="OB134" s="687"/>
      <c r="OC134" s="687"/>
      <c r="OD134" s="687"/>
      <c r="OE134" s="687"/>
      <c r="OF134" s="687"/>
      <c r="OG134" s="687"/>
      <c r="OH134" s="687"/>
      <c r="OI134" s="687"/>
      <c r="OJ134" s="687"/>
      <c r="OK134" s="687"/>
      <c r="OL134" s="687"/>
      <c r="OM134" s="687"/>
      <c r="ON134" s="687"/>
      <c r="OO134" s="687"/>
      <c r="OP134" s="687"/>
      <c r="OQ134" s="687"/>
      <c r="OR134" s="687"/>
      <c r="OS134" s="687"/>
      <c r="OT134" s="687"/>
      <c r="OU134" s="687"/>
      <c r="OV134" s="687"/>
      <c r="OW134" s="687"/>
      <c r="OX134" s="687"/>
      <c r="OY134" s="687"/>
      <c r="OZ134" s="687"/>
      <c r="PA134" s="687"/>
      <c r="PB134" s="687"/>
      <c r="PC134" s="687"/>
      <c r="PD134" s="687"/>
      <c r="PE134" s="687"/>
      <c r="PF134" s="687"/>
      <c r="PG134" s="687"/>
      <c r="PH134" s="687"/>
      <c r="PI134" s="687"/>
      <c r="PJ134" s="687"/>
      <c r="PK134" s="687"/>
      <c r="PL134" s="687"/>
      <c r="PM134" s="687"/>
      <c r="PN134" s="687"/>
      <c r="PO134" s="687"/>
      <c r="PP134" s="687"/>
      <c r="PQ134" s="687"/>
      <c r="PR134" s="687"/>
      <c r="PS134" s="687"/>
      <c r="PT134" s="687"/>
      <c r="PU134" s="687"/>
      <c r="PV134" s="687"/>
      <c r="PW134" s="687"/>
      <c r="PX134" s="687"/>
      <c r="PY134" s="687"/>
      <c r="PZ134" s="687"/>
      <c r="QA134" s="687"/>
      <c r="QB134" s="687"/>
      <c r="QC134" s="687"/>
      <c r="QD134" s="687"/>
      <c r="QE134" s="687"/>
      <c r="QF134" s="687"/>
      <c r="QG134" s="687"/>
      <c r="QH134" s="687"/>
      <c r="QI134" s="687"/>
      <c r="QJ134" s="687"/>
      <c r="QK134" s="687"/>
      <c r="QL134" s="687"/>
      <c r="QM134" s="687"/>
      <c r="QN134" s="687"/>
      <c r="QO134" s="687"/>
      <c r="QP134" s="687"/>
      <c r="QQ134" s="687"/>
      <c r="QR134" s="687"/>
      <c r="QS134" s="687"/>
      <c r="QT134" s="687"/>
      <c r="QU134" s="687"/>
      <c r="QV134" s="687"/>
      <c r="QW134" s="687"/>
      <c r="QX134" s="687"/>
      <c r="QY134" s="687"/>
      <c r="QZ134" s="687"/>
      <c r="RA134" s="687"/>
      <c r="RB134" s="687"/>
      <c r="RC134" s="687"/>
      <c r="RD134" s="687"/>
      <c r="RE134" s="687"/>
      <c r="RF134" s="687"/>
      <c r="RG134" s="687"/>
      <c r="RH134" s="687"/>
      <c r="RI134" s="687"/>
      <c r="RJ134" s="687"/>
      <c r="RK134" s="687"/>
    </row>
    <row r="135" spans="1:479" ht="12.75">
      <c r="A135" s="107" t="s">
        <v>5827</v>
      </c>
      <c r="B135" s="97" t="s">
        <v>5828</v>
      </c>
      <c r="C135" s="99" t="s">
        <v>5829</v>
      </c>
      <c r="D135" s="95" t="s">
        <v>3223</v>
      </c>
      <c r="E135" s="33" t="s">
        <v>5830</v>
      </c>
      <c r="F135" s="107"/>
      <c r="G135" s="96" t="s">
        <v>5543</v>
      </c>
      <c r="H135" s="103">
        <v>6000</v>
      </c>
      <c r="I135" s="103">
        <v>2500</v>
      </c>
      <c r="J135" s="107"/>
      <c r="K135" s="107"/>
      <c r="L135" s="569">
        <v>45171</v>
      </c>
      <c r="M135" s="190" t="s">
        <v>5831</v>
      </c>
      <c r="N135" s="92" t="s">
        <v>30</v>
      </c>
      <c r="O135" s="107" t="s">
        <v>5832</v>
      </c>
      <c r="P135" s="107" t="s">
        <v>813</v>
      </c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  <c r="BR135" s="107"/>
      <c r="BS135" s="107"/>
      <c r="BT135" s="107"/>
      <c r="BU135" s="107"/>
      <c r="BV135" s="107"/>
      <c r="BW135" s="107"/>
      <c r="BX135" s="107"/>
      <c r="BY135" s="107"/>
      <c r="BZ135" s="107"/>
      <c r="CA135" s="107"/>
      <c r="CB135" s="107"/>
      <c r="CC135" s="107"/>
      <c r="CD135" s="107"/>
      <c r="CE135" s="107"/>
      <c r="CF135" s="107"/>
      <c r="CG135" s="107"/>
      <c r="CH135" s="107"/>
      <c r="CI135" s="107"/>
      <c r="CJ135" s="107"/>
      <c r="CK135" s="107"/>
      <c r="CL135" s="107"/>
      <c r="CM135" s="107"/>
      <c r="CN135" s="107"/>
      <c r="CO135" s="107"/>
      <c r="CP135" s="107"/>
      <c r="CQ135" s="107"/>
      <c r="CR135" s="107"/>
      <c r="CS135" s="107"/>
      <c r="CT135" s="107"/>
      <c r="CU135" s="107"/>
      <c r="CV135" s="107"/>
      <c r="CW135" s="107"/>
      <c r="CX135" s="107"/>
      <c r="CY135" s="107"/>
      <c r="CZ135" s="107"/>
      <c r="DA135" s="107"/>
      <c r="DB135" s="107"/>
      <c r="DC135" s="107"/>
      <c r="DD135" s="107"/>
      <c r="DE135" s="107"/>
      <c r="DF135" s="107"/>
      <c r="DG135" s="107"/>
      <c r="DH135" s="107"/>
      <c r="DI135" s="107"/>
      <c r="DJ135" s="107"/>
      <c r="DK135" s="107"/>
      <c r="DL135" s="107"/>
      <c r="DM135" s="107"/>
      <c r="DN135" s="107"/>
      <c r="DO135" s="107"/>
      <c r="DP135" s="107"/>
      <c r="DQ135" s="107"/>
      <c r="DR135" s="107"/>
      <c r="DS135" s="107"/>
      <c r="DT135" s="107"/>
      <c r="DU135" s="107"/>
      <c r="DV135" s="107"/>
      <c r="DW135" s="107"/>
      <c r="DX135" s="107"/>
      <c r="DY135" s="107"/>
      <c r="DZ135" s="107"/>
      <c r="EA135" s="107"/>
      <c r="EB135" s="107"/>
      <c r="EC135" s="107"/>
      <c r="ED135" s="107"/>
      <c r="EE135" s="107"/>
      <c r="EF135" s="107"/>
      <c r="EG135" s="107"/>
      <c r="EH135" s="107"/>
      <c r="EI135" s="107"/>
      <c r="EJ135" s="107"/>
      <c r="EK135" s="107"/>
      <c r="EL135" s="107"/>
      <c r="EM135" s="107"/>
      <c r="EN135" s="107"/>
      <c r="EO135" s="107"/>
      <c r="EP135" s="107"/>
      <c r="EQ135" s="107"/>
      <c r="ER135" s="107"/>
      <c r="ES135" s="107"/>
      <c r="ET135" s="107"/>
      <c r="EU135" s="107"/>
      <c r="EV135" s="107"/>
      <c r="EW135" s="107"/>
      <c r="EX135" s="107"/>
      <c r="EY135" s="107"/>
      <c r="EZ135" s="107"/>
      <c r="FA135" s="107"/>
      <c r="FB135" s="107"/>
      <c r="FC135" s="107"/>
      <c r="FD135" s="107"/>
      <c r="FE135" s="107"/>
      <c r="FF135" s="107"/>
      <c r="FG135" s="107"/>
      <c r="FH135" s="107"/>
      <c r="FI135" s="107"/>
      <c r="FJ135" s="107"/>
      <c r="FK135" s="107"/>
      <c r="FL135" s="107"/>
      <c r="FM135" s="107"/>
      <c r="FN135" s="107"/>
      <c r="FO135" s="107"/>
      <c r="FP135" s="107"/>
      <c r="FQ135" s="107"/>
      <c r="FR135" s="107"/>
      <c r="FS135" s="107"/>
      <c r="FT135" s="107"/>
      <c r="FU135" s="107"/>
      <c r="FV135" s="107"/>
      <c r="FW135" s="107"/>
      <c r="FX135" s="107"/>
      <c r="FY135" s="107"/>
      <c r="FZ135" s="107"/>
      <c r="GA135" s="107"/>
      <c r="GB135" s="107"/>
      <c r="GC135" s="107"/>
      <c r="GD135" s="107"/>
      <c r="GE135" s="107"/>
      <c r="GF135" s="107"/>
      <c r="GG135" s="107"/>
      <c r="GH135" s="107"/>
      <c r="GI135" s="107"/>
      <c r="GJ135" s="107"/>
      <c r="GK135" s="107"/>
      <c r="GL135" s="107"/>
      <c r="GM135" s="107"/>
      <c r="GN135" s="107"/>
      <c r="GO135" s="107"/>
      <c r="GP135" s="107"/>
      <c r="GQ135" s="107"/>
      <c r="GR135" s="107"/>
      <c r="GS135" s="107"/>
      <c r="GT135" s="107"/>
      <c r="GU135" s="107"/>
      <c r="GV135" s="107"/>
      <c r="GW135" s="107"/>
      <c r="GX135" s="107"/>
      <c r="GY135" s="107"/>
      <c r="GZ135" s="107"/>
      <c r="HA135" s="107"/>
      <c r="HB135" s="107"/>
      <c r="HC135" s="107"/>
      <c r="HD135" s="107"/>
      <c r="HE135" s="107"/>
      <c r="HF135" s="107"/>
      <c r="HG135" s="107"/>
      <c r="HH135" s="107"/>
      <c r="HI135" s="107"/>
      <c r="HJ135" s="107"/>
      <c r="HK135" s="107"/>
      <c r="HL135" s="107"/>
      <c r="HM135" s="107"/>
      <c r="HN135" s="107"/>
      <c r="HO135" s="107"/>
      <c r="HP135" s="107"/>
      <c r="HQ135" s="107"/>
      <c r="HR135" s="107"/>
      <c r="HS135" s="107"/>
      <c r="HT135" s="107"/>
      <c r="HU135" s="107"/>
      <c r="HV135" s="107"/>
      <c r="HW135" s="107"/>
      <c r="HX135" s="107"/>
      <c r="HY135" s="107"/>
      <c r="HZ135" s="107"/>
      <c r="IA135" s="107"/>
      <c r="IB135" s="107"/>
      <c r="IC135" s="107"/>
      <c r="ID135" s="107"/>
      <c r="IE135" s="107"/>
      <c r="IF135" s="107"/>
      <c r="IG135" s="107"/>
      <c r="IH135" s="107"/>
      <c r="II135" s="107"/>
      <c r="IJ135" s="107"/>
      <c r="IK135" s="107"/>
      <c r="IL135" s="107"/>
      <c r="IM135" s="107"/>
      <c r="IN135" s="107"/>
      <c r="IO135" s="107"/>
      <c r="IP135" s="107"/>
      <c r="IQ135" s="107"/>
      <c r="IR135" s="107"/>
      <c r="IS135" s="107"/>
      <c r="IT135" s="107"/>
      <c r="IU135" s="107"/>
      <c r="IV135" s="107"/>
      <c r="IW135" s="107"/>
      <c r="IX135" s="107"/>
      <c r="IY135" s="107"/>
      <c r="IZ135" s="107"/>
      <c r="JA135" s="107"/>
      <c r="JB135" s="107"/>
      <c r="JC135" s="107"/>
      <c r="JD135" s="107"/>
      <c r="JE135" s="107"/>
      <c r="JF135" s="107"/>
      <c r="JG135" s="107"/>
      <c r="JH135" s="107"/>
      <c r="JI135" s="107"/>
      <c r="JJ135" s="107"/>
      <c r="JK135" s="107"/>
      <c r="JL135" s="107"/>
      <c r="JM135" s="107"/>
      <c r="JN135" s="107"/>
      <c r="JO135" s="107"/>
      <c r="JP135" s="107"/>
      <c r="JQ135" s="107"/>
      <c r="JR135" s="107"/>
      <c r="JS135" s="107"/>
      <c r="JT135" s="107"/>
      <c r="JU135" s="107"/>
      <c r="JV135" s="107"/>
      <c r="JW135" s="107"/>
      <c r="JX135" s="107"/>
      <c r="JY135" s="107"/>
      <c r="JZ135" s="107"/>
      <c r="KA135" s="107"/>
      <c r="KB135" s="107"/>
      <c r="KC135" s="107"/>
      <c r="KD135" s="107"/>
      <c r="KE135" s="107"/>
      <c r="KF135" s="107"/>
      <c r="KG135" s="107"/>
      <c r="KH135" s="107"/>
      <c r="KI135" s="107"/>
      <c r="KJ135" s="107"/>
      <c r="KK135" s="107"/>
      <c r="KL135" s="107"/>
      <c r="KM135" s="107"/>
      <c r="KN135" s="107"/>
      <c r="KO135" s="107"/>
      <c r="KP135" s="107"/>
      <c r="KQ135" s="107"/>
      <c r="KR135" s="107"/>
      <c r="KS135" s="107"/>
      <c r="KT135" s="107"/>
      <c r="KU135" s="107"/>
      <c r="KV135" s="107"/>
      <c r="KW135" s="107"/>
      <c r="KX135" s="107"/>
      <c r="KY135" s="107"/>
      <c r="KZ135" s="107"/>
      <c r="LA135" s="107"/>
      <c r="LB135" s="107"/>
      <c r="LC135" s="107"/>
      <c r="LD135" s="107"/>
      <c r="LE135" s="107"/>
      <c r="LF135" s="107"/>
      <c r="LG135" s="107"/>
      <c r="LH135" s="107"/>
      <c r="LI135" s="107"/>
      <c r="LJ135" s="107"/>
      <c r="LK135" s="107"/>
      <c r="LL135" s="107"/>
      <c r="LM135" s="107"/>
      <c r="LN135" s="107"/>
      <c r="LO135" s="107"/>
      <c r="LP135" s="107"/>
      <c r="LQ135" s="107"/>
      <c r="LR135" s="107"/>
      <c r="LS135" s="107"/>
      <c r="LT135" s="107"/>
      <c r="LU135" s="107"/>
      <c r="LV135" s="107"/>
      <c r="LW135" s="107"/>
      <c r="LX135" s="107"/>
      <c r="LY135" s="107"/>
      <c r="LZ135" s="107"/>
      <c r="MA135" s="107"/>
      <c r="MB135" s="107"/>
      <c r="MC135" s="107"/>
      <c r="MD135" s="107"/>
      <c r="ME135" s="107"/>
      <c r="MF135" s="107"/>
      <c r="MG135" s="107"/>
      <c r="MH135" s="107"/>
      <c r="MI135" s="107"/>
      <c r="MJ135" s="107"/>
      <c r="MK135" s="107"/>
      <c r="ML135" s="107"/>
      <c r="MM135" s="107"/>
      <c r="MN135" s="107"/>
      <c r="MO135" s="107"/>
      <c r="MP135" s="107"/>
      <c r="MQ135" s="107"/>
      <c r="MR135" s="107"/>
      <c r="MS135" s="107"/>
      <c r="MT135" s="107"/>
      <c r="MU135" s="107"/>
      <c r="MV135" s="107"/>
      <c r="MW135" s="107"/>
      <c r="MX135" s="107"/>
      <c r="MY135" s="107"/>
      <c r="MZ135" s="107"/>
      <c r="NA135" s="107"/>
      <c r="NB135" s="107"/>
      <c r="NC135" s="107"/>
      <c r="ND135" s="107"/>
      <c r="NE135" s="107"/>
      <c r="NF135" s="107"/>
      <c r="NG135" s="107"/>
      <c r="NH135" s="107"/>
      <c r="NI135" s="107"/>
      <c r="NJ135" s="107"/>
      <c r="NK135" s="107"/>
      <c r="NL135" s="107"/>
      <c r="NM135" s="107"/>
      <c r="NN135" s="107"/>
      <c r="NO135" s="107"/>
      <c r="NP135" s="107"/>
      <c r="NQ135" s="107"/>
      <c r="NR135" s="107"/>
      <c r="NS135" s="107"/>
      <c r="NT135" s="107"/>
      <c r="NU135" s="107"/>
      <c r="NV135" s="107"/>
      <c r="NW135" s="107"/>
      <c r="NX135" s="107"/>
      <c r="NY135" s="107"/>
      <c r="NZ135" s="107"/>
      <c r="OA135" s="107"/>
      <c r="OB135" s="107"/>
      <c r="OC135" s="107"/>
      <c r="OD135" s="107"/>
      <c r="OE135" s="107"/>
      <c r="OF135" s="107"/>
      <c r="OG135" s="107"/>
      <c r="OH135" s="107"/>
      <c r="OI135" s="107"/>
      <c r="OJ135" s="107"/>
      <c r="OK135" s="107"/>
      <c r="OL135" s="107"/>
      <c r="OM135" s="107"/>
      <c r="ON135" s="107"/>
      <c r="OO135" s="107"/>
      <c r="OP135" s="107"/>
      <c r="OQ135" s="107"/>
      <c r="OR135" s="107"/>
      <c r="OS135" s="107"/>
      <c r="OT135" s="107"/>
      <c r="OU135" s="107"/>
      <c r="OV135" s="107"/>
      <c r="OW135" s="107"/>
      <c r="OX135" s="107"/>
      <c r="OY135" s="107"/>
      <c r="OZ135" s="107"/>
      <c r="PA135" s="107"/>
      <c r="PB135" s="107"/>
      <c r="PC135" s="107"/>
      <c r="PD135" s="107"/>
      <c r="PE135" s="107"/>
      <c r="PF135" s="107"/>
      <c r="PG135" s="107"/>
      <c r="PH135" s="107"/>
      <c r="PI135" s="107"/>
      <c r="PJ135" s="107"/>
      <c r="PK135" s="107"/>
      <c r="PL135" s="107"/>
      <c r="PM135" s="107"/>
      <c r="PN135" s="107"/>
      <c r="PO135" s="107"/>
      <c r="PP135" s="107"/>
      <c r="PQ135" s="107"/>
      <c r="PR135" s="107"/>
      <c r="PS135" s="107"/>
      <c r="PT135" s="107"/>
      <c r="PU135" s="107"/>
      <c r="PV135" s="107"/>
      <c r="PW135" s="107"/>
      <c r="PX135" s="107"/>
      <c r="PY135" s="107"/>
      <c r="PZ135" s="107"/>
      <c r="QA135" s="107"/>
      <c r="QB135" s="107"/>
      <c r="QC135" s="107"/>
      <c r="QD135" s="107"/>
      <c r="QE135" s="107"/>
      <c r="QF135" s="107"/>
      <c r="QG135" s="107"/>
      <c r="QH135" s="107"/>
      <c r="QI135" s="107"/>
      <c r="QJ135" s="107"/>
      <c r="QK135" s="107"/>
      <c r="QL135" s="107"/>
      <c r="QM135" s="107"/>
      <c r="QN135" s="107"/>
      <c r="QO135" s="107"/>
      <c r="QP135" s="107"/>
      <c r="QQ135" s="107"/>
      <c r="QR135" s="107"/>
      <c r="QS135" s="107"/>
      <c r="QT135" s="107"/>
      <c r="QU135" s="107"/>
      <c r="QV135" s="107"/>
      <c r="QW135" s="107"/>
      <c r="QX135" s="107"/>
      <c r="QY135" s="107"/>
      <c r="QZ135" s="107"/>
      <c r="RA135" s="107"/>
      <c r="RB135" s="107"/>
      <c r="RC135" s="107"/>
      <c r="RD135" s="107"/>
      <c r="RE135" s="107"/>
      <c r="RF135" s="107"/>
      <c r="RG135" s="107"/>
      <c r="RH135" s="107"/>
      <c r="RI135" s="107"/>
      <c r="RJ135" s="107"/>
      <c r="RK135" s="107"/>
    </row>
    <row r="136" spans="1:479" ht="12.75">
      <c r="A136" s="107" t="s">
        <v>5827</v>
      </c>
      <c r="B136" s="97" t="s">
        <v>5833</v>
      </c>
      <c r="C136" s="99" t="s">
        <v>5829</v>
      </c>
      <c r="D136" s="95" t="s">
        <v>3223</v>
      </c>
      <c r="E136" s="33" t="s">
        <v>5830</v>
      </c>
      <c r="F136" s="107"/>
      <c r="G136" s="190" t="s">
        <v>5834</v>
      </c>
      <c r="H136" s="138">
        <v>15000</v>
      </c>
      <c r="I136" s="138">
        <v>10000</v>
      </c>
      <c r="J136" s="107"/>
      <c r="K136" s="107"/>
      <c r="L136" s="569">
        <v>45168</v>
      </c>
      <c r="M136" s="96" t="s">
        <v>5835</v>
      </c>
      <c r="N136" s="92" t="s">
        <v>30</v>
      </c>
      <c r="O136" s="107" t="s">
        <v>5836</v>
      </c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7"/>
      <c r="BR136" s="107"/>
      <c r="BS136" s="107"/>
      <c r="BT136" s="107"/>
      <c r="BU136" s="107"/>
      <c r="BV136" s="107"/>
      <c r="BW136" s="107"/>
      <c r="BX136" s="107"/>
      <c r="BY136" s="107"/>
      <c r="BZ136" s="107"/>
      <c r="CA136" s="107"/>
      <c r="CB136" s="107"/>
      <c r="CC136" s="107"/>
      <c r="CD136" s="107"/>
      <c r="CE136" s="107"/>
      <c r="CF136" s="107"/>
      <c r="CG136" s="107"/>
      <c r="CH136" s="107"/>
      <c r="CI136" s="107"/>
      <c r="CJ136" s="107"/>
      <c r="CK136" s="107"/>
      <c r="CL136" s="107"/>
      <c r="CM136" s="107"/>
      <c r="CN136" s="107"/>
      <c r="CO136" s="107"/>
      <c r="CP136" s="107"/>
      <c r="CQ136" s="107"/>
      <c r="CR136" s="107"/>
      <c r="CS136" s="107"/>
      <c r="CT136" s="107"/>
      <c r="CU136" s="107"/>
      <c r="CV136" s="107"/>
      <c r="CW136" s="107"/>
      <c r="CX136" s="107"/>
      <c r="CY136" s="107"/>
      <c r="CZ136" s="107"/>
      <c r="DA136" s="107"/>
      <c r="DB136" s="107"/>
      <c r="DC136" s="107"/>
      <c r="DD136" s="107"/>
      <c r="DE136" s="107"/>
      <c r="DF136" s="107"/>
      <c r="DG136" s="107"/>
      <c r="DH136" s="107"/>
      <c r="DI136" s="107"/>
      <c r="DJ136" s="107"/>
      <c r="DK136" s="107"/>
      <c r="DL136" s="107"/>
      <c r="DM136" s="107"/>
      <c r="DN136" s="107"/>
      <c r="DO136" s="107"/>
      <c r="DP136" s="107"/>
      <c r="DQ136" s="107"/>
      <c r="DR136" s="107"/>
      <c r="DS136" s="107"/>
      <c r="DT136" s="107"/>
      <c r="DU136" s="107"/>
      <c r="DV136" s="107"/>
      <c r="DW136" s="107"/>
      <c r="DX136" s="107"/>
      <c r="DY136" s="107"/>
      <c r="DZ136" s="107"/>
      <c r="EA136" s="107"/>
      <c r="EB136" s="107"/>
      <c r="EC136" s="107"/>
      <c r="ED136" s="107"/>
      <c r="EE136" s="107"/>
      <c r="EF136" s="107"/>
      <c r="EG136" s="107"/>
      <c r="EH136" s="107"/>
      <c r="EI136" s="107"/>
      <c r="EJ136" s="107"/>
      <c r="EK136" s="107"/>
      <c r="EL136" s="107"/>
      <c r="EM136" s="107"/>
      <c r="EN136" s="107"/>
      <c r="EO136" s="107"/>
      <c r="EP136" s="107"/>
      <c r="EQ136" s="107"/>
      <c r="ER136" s="107"/>
      <c r="ES136" s="107"/>
      <c r="ET136" s="107"/>
      <c r="EU136" s="107"/>
      <c r="EV136" s="107"/>
      <c r="EW136" s="107"/>
      <c r="EX136" s="107"/>
      <c r="EY136" s="107"/>
      <c r="EZ136" s="107"/>
      <c r="FA136" s="107"/>
      <c r="FB136" s="107"/>
      <c r="FC136" s="107"/>
      <c r="FD136" s="107"/>
      <c r="FE136" s="107"/>
      <c r="FF136" s="107"/>
      <c r="FG136" s="107"/>
      <c r="FH136" s="107"/>
      <c r="FI136" s="107"/>
      <c r="FJ136" s="107"/>
      <c r="FK136" s="107"/>
      <c r="FL136" s="107"/>
      <c r="FM136" s="107"/>
      <c r="FN136" s="107"/>
      <c r="FO136" s="107"/>
      <c r="FP136" s="107"/>
      <c r="FQ136" s="107"/>
      <c r="FR136" s="107"/>
      <c r="FS136" s="107"/>
      <c r="FT136" s="107"/>
      <c r="FU136" s="107"/>
      <c r="FV136" s="107"/>
      <c r="FW136" s="107"/>
      <c r="FX136" s="107"/>
      <c r="FY136" s="107"/>
      <c r="FZ136" s="107"/>
      <c r="GA136" s="107"/>
      <c r="GB136" s="107"/>
      <c r="GC136" s="107"/>
      <c r="GD136" s="107"/>
      <c r="GE136" s="107"/>
      <c r="GF136" s="107"/>
      <c r="GG136" s="107"/>
      <c r="GH136" s="107"/>
      <c r="GI136" s="107"/>
      <c r="GJ136" s="107"/>
      <c r="GK136" s="107"/>
      <c r="GL136" s="107"/>
      <c r="GM136" s="107"/>
      <c r="GN136" s="107"/>
      <c r="GO136" s="107"/>
      <c r="GP136" s="107"/>
      <c r="GQ136" s="107"/>
      <c r="GR136" s="107"/>
      <c r="GS136" s="107"/>
      <c r="GT136" s="107"/>
      <c r="GU136" s="107"/>
      <c r="GV136" s="107"/>
      <c r="GW136" s="107"/>
      <c r="GX136" s="107"/>
      <c r="GY136" s="107"/>
      <c r="GZ136" s="107"/>
      <c r="HA136" s="107"/>
      <c r="HB136" s="107"/>
      <c r="HC136" s="107"/>
      <c r="HD136" s="107"/>
      <c r="HE136" s="107"/>
      <c r="HF136" s="107"/>
      <c r="HG136" s="107"/>
      <c r="HH136" s="107"/>
      <c r="HI136" s="107"/>
      <c r="HJ136" s="107"/>
      <c r="HK136" s="107"/>
      <c r="HL136" s="107"/>
      <c r="HM136" s="107"/>
      <c r="HN136" s="107"/>
      <c r="HO136" s="107"/>
      <c r="HP136" s="107"/>
      <c r="HQ136" s="107"/>
      <c r="HR136" s="107"/>
      <c r="HS136" s="107"/>
      <c r="HT136" s="107"/>
      <c r="HU136" s="107"/>
      <c r="HV136" s="107"/>
      <c r="HW136" s="107"/>
      <c r="HX136" s="107"/>
      <c r="HY136" s="107"/>
      <c r="HZ136" s="107"/>
      <c r="IA136" s="107"/>
      <c r="IB136" s="107"/>
      <c r="IC136" s="107"/>
      <c r="ID136" s="107"/>
      <c r="IE136" s="107"/>
      <c r="IF136" s="107"/>
      <c r="IG136" s="107"/>
      <c r="IH136" s="107"/>
      <c r="II136" s="107"/>
      <c r="IJ136" s="107"/>
      <c r="IK136" s="107"/>
      <c r="IL136" s="107"/>
      <c r="IM136" s="107"/>
      <c r="IN136" s="107"/>
      <c r="IO136" s="107"/>
      <c r="IP136" s="107"/>
      <c r="IQ136" s="107"/>
      <c r="IR136" s="107"/>
      <c r="IS136" s="107"/>
      <c r="IT136" s="107"/>
      <c r="IU136" s="107"/>
      <c r="IV136" s="107"/>
      <c r="IW136" s="107"/>
      <c r="IX136" s="107"/>
      <c r="IY136" s="107"/>
      <c r="IZ136" s="107"/>
      <c r="JA136" s="107"/>
      <c r="JB136" s="107"/>
      <c r="JC136" s="107"/>
      <c r="JD136" s="107"/>
      <c r="JE136" s="107"/>
      <c r="JF136" s="107"/>
      <c r="JG136" s="107"/>
      <c r="JH136" s="107"/>
      <c r="JI136" s="107"/>
      <c r="JJ136" s="107"/>
      <c r="JK136" s="107"/>
      <c r="JL136" s="107"/>
      <c r="JM136" s="107"/>
      <c r="JN136" s="107"/>
      <c r="JO136" s="107"/>
      <c r="JP136" s="107"/>
      <c r="JQ136" s="107"/>
      <c r="JR136" s="107"/>
      <c r="JS136" s="107"/>
      <c r="JT136" s="107"/>
      <c r="JU136" s="107"/>
      <c r="JV136" s="107"/>
      <c r="JW136" s="107"/>
      <c r="JX136" s="107"/>
      <c r="JY136" s="107"/>
      <c r="JZ136" s="107"/>
      <c r="KA136" s="107"/>
      <c r="KB136" s="107"/>
      <c r="KC136" s="107"/>
      <c r="KD136" s="107"/>
      <c r="KE136" s="107"/>
      <c r="KF136" s="107"/>
      <c r="KG136" s="107"/>
      <c r="KH136" s="107"/>
      <c r="KI136" s="107"/>
      <c r="KJ136" s="107"/>
      <c r="KK136" s="107"/>
      <c r="KL136" s="107"/>
      <c r="KM136" s="107"/>
      <c r="KN136" s="107"/>
      <c r="KO136" s="107"/>
      <c r="KP136" s="107"/>
      <c r="KQ136" s="107"/>
      <c r="KR136" s="107"/>
      <c r="KS136" s="107"/>
      <c r="KT136" s="107"/>
      <c r="KU136" s="107"/>
      <c r="KV136" s="107"/>
      <c r="KW136" s="107"/>
      <c r="KX136" s="107"/>
      <c r="KY136" s="107"/>
      <c r="KZ136" s="107"/>
      <c r="LA136" s="107"/>
      <c r="LB136" s="107"/>
      <c r="LC136" s="107"/>
      <c r="LD136" s="107"/>
      <c r="LE136" s="107"/>
      <c r="LF136" s="107"/>
      <c r="LG136" s="107"/>
      <c r="LH136" s="107"/>
      <c r="LI136" s="107"/>
      <c r="LJ136" s="107"/>
      <c r="LK136" s="107"/>
      <c r="LL136" s="107"/>
      <c r="LM136" s="107"/>
      <c r="LN136" s="107"/>
      <c r="LO136" s="107"/>
      <c r="LP136" s="107"/>
      <c r="LQ136" s="107"/>
      <c r="LR136" s="107"/>
      <c r="LS136" s="107"/>
      <c r="LT136" s="107"/>
      <c r="LU136" s="107"/>
      <c r="LV136" s="107"/>
      <c r="LW136" s="107"/>
      <c r="LX136" s="107"/>
      <c r="LY136" s="107"/>
      <c r="LZ136" s="107"/>
      <c r="MA136" s="107"/>
      <c r="MB136" s="107"/>
      <c r="MC136" s="107"/>
      <c r="MD136" s="107"/>
      <c r="ME136" s="107"/>
      <c r="MF136" s="107"/>
      <c r="MG136" s="107"/>
      <c r="MH136" s="107"/>
      <c r="MI136" s="107"/>
      <c r="MJ136" s="107"/>
      <c r="MK136" s="107"/>
      <c r="ML136" s="107"/>
      <c r="MM136" s="107"/>
      <c r="MN136" s="107"/>
      <c r="MO136" s="107"/>
      <c r="MP136" s="107"/>
      <c r="MQ136" s="107"/>
      <c r="MR136" s="107"/>
      <c r="MS136" s="107"/>
      <c r="MT136" s="107"/>
      <c r="MU136" s="107"/>
      <c r="MV136" s="107"/>
      <c r="MW136" s="107"/>
      <c r="MX136" s="107"/>
      <c r="MY136" s="107"/>
      <c r="MZ136" s="107"/>
      <c r="NA136" s="107"/>
      <c r="NB136" s="107"/>
      <c r="NC136" s="107"/>
      <c r="ND136" s="107"/>
      <c r="NE136" s="107"/>
      <c r="NF136" s="107"/>
      <c r="NG136" s="107"/>
      <c r="NH136" s="107"/>
      <c r="NI136" s="107"/>
      <c r="NJ136" s="107"/>
      <c r="NK136" s="107"/>
      <c r="NL136" s="107"/>
      <c r="NM136" s="107"/>
      <c r="NN136" s="107"/>
      <c r="NO136" s="107"/>
      <c r="NP136" s="107"/>
      <c r="NQ136" s="107"/>
      <c r="NR136" s="107"/>
      <c r="NS136" s="107"/>
      <c r="NT136" s="107"/>
      <c r="NU136" s="107"/>
      <c r="NV136" s="107"/>
      <c r="NW136" s="107"/>
      <c r="NX136" s="107"/>
      <c r="NY136" s="107"/>
      <c r="NZ136" s="107"/>
      <c r="OA136" s="107"/>
      <c r="OB136" s="107"/>
      <c r="OC136" s="107"/>
      <c r="OD136" s="107"/>
      <c r="OE136" s="107"/>
      <c r="OF136" s="107"/>
      <c r="OG136" s="107"/>
      <c r="OH136" s="107"/>
      <c r="OI136" s="107"/>
      <c r="OJ136" s="107"/>
      <c r="OK136" s="107"/>
      <c r="OL136" s="107"/>
      <c r="OM136" s="107"/>
      <c r="ON136" s="107"/>
      <c r="OO136" s="107"/>
      <c r="OP136" s="107"/>
      <c r="OQ136" s="107"/>
      <c r="OR136" s="107"/>
      <c r="OS136" s="107"/>
      <c r="OT136" s="107"/>
      <c r="OU136" s="107"/>
      <c r="OV136" s="107"/>
      <c r="OW136" s="107"/>
      <c r="OX136" s="107"/>
      <c r="OY136" s="107"/>
      <c r="OZ136" s="107"/>
      <c r="PA136" s="107"/>
      <c r="PB136" s="107"/>
      <c r="PC136" s="107"/>
      <c r="PD136" s="107"/>
      <c r="PE136" s="107"/>
      <c r="PF136" s="107"/>
      <c r="PG136" s="107"/>
      <c r="PH136" s="107"/>
      <c r="PI136" s="107"/>
      <c r="PJ136" s="107"/>
      <c r="PK136" s="107"/>
      <c r="PL136" s="107"/>
      <c r="PM136" s="107"/>
      <c r="PN136" s="107"/>
      <c r="PO136" s="107"/>
      <c r="PP136" s="107"/>
      <c r="PQ136" s="107"/>
      <c r="PR136" s="107"/>
      <c r="PS136" s="107"/>
      <c r="PT136" s="107"/>
      <c r="PU136" s="107"/>
      <c r="PV136" s="107"/>
      <c r="PW136" s="107"/>
      <c r="PX136" s="107"/>
      <c r="PY136" s="107"/>
      <c r="PZ136" s="107"/>
      <c r="QA136" s="107"/>
      <c r="QB136" s="107"/>
      <c r="QC136" s="107"/>
      <c r="QD136" s="107"/>
      <c r="QE136" s="107"/>
      <c r="QF136" s="107"/>
      <c r="QG136" s="107"/>
      <c r="QH136" s="107"/>
      <c r="QI136" s="107"/>
      <c r="QJ136" s="107"/>
      <c r="QK136" s="107"/>
      <c r="QL136" s="107"/>
      <c r="QM136" s="107"/>
      <c r="QN136" s="107"/>
      <c r="QO136" s="107"/>
      <c r="QP136" s="107"/>
      <c r="QQ136" s="107"/>
      <c r="QR136" s="107"/>
      <c r="QS136" s="107"/>
      <c r="QT136" s="107"/>
      <c r="QU136" s="107"/>
      <c r="QV136" s="107"/>
      <c r="QW136" s="107"/>
      <c r="QX136" s="107"/>
      <c r="QY136" s="107"/>
      <c r="QZ136" s="107"/>
      <c r="RA136" s="107"/>
      <c r="RB136" s="107"/>
      <c r="RC136" s="107"/>
      <c r="RD136" s="107"/>
      <c r="RE136" s="107"/>
      <c r="RF136" s="107"/>
      <c r="RG136" s="107"/>
      <c r="RH136" s="107"/>
      <c r="RI136" s="107"/>
      <c r="RJ136" s="107"/>
      <c r="RK136" s="107"/>
    </row>
    <row r="137" spans="1:479" ht="12.75">
      <c r="A137" s="107" t="s">
        <v>5827</v>
      </c>
      <c r="B137" s="97" t="s">
        <v>5837</v>
      </c>
      <c r="C137" s="99" t="s">
        <v>5829</v>
      </c>
      <c r="D137" s="95" t="s">
        <v>3223</v>
      </c>
      <c r="E137" s="33" t="s">
        <v>5830</v>
      </c>
      <c r="F137" s="107"/>
      <c r="G137" s="190" t="s">
        <v>5838</v>
      </c>
      <c r="H137" s="138">
        <v>15000</v>
      </c>
      <c r="I137" s="138">
        <v>10000</v>
      </c>
      <c r="J137" s="107"/>
      <c r="K137" s="107"/>
      <c r="L137" s="569">
        <v>45168</v>
      </c>
      <c r="M137" s="96" t="s">
        <v>5839</v>
      </c>
      <c r="N137" s="92" t="s">
        <v>30</v>
      </c>
      <c r="O137" s="107" t="s">
        <v>5836</v>
      </c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  <c r="BR137" s="107"/>
      <c r="BS137" s="107"/>
      <c r="BT137" s="107"/>
      <c r="BU137" s="107"/>
      <c r="BV137" s="107"/>
      <c r="BW137" s="107"/>
      <c r="BX137" s="107"/>
      <c r="BY137" s="107"/>
      <c r="BZ137" s="107"/>
      <c r="CA137" s="107"/>
      <c r="CB137" s="107"/>
      <c r="CC137" s="107"/>
      <c r="CD137" s="107"/>
      <c r="CE137" s="107"/>
      <c r="CF137" s="107"/>
      <c r="CG137" s="107"/>
      <c r="CH137" s="107"/>
      <c r="CI137" s="107"/>
      <c r="CJ137" s="107"/>
      <c r="CK137" s="107"/>
      <c r="CL137" s="107"/>
      <c r="CM137" s="107"/>
      <c r="CN137" s="107"/>
      <c r="CO137" s="107"/>
      <c r="CP137" s="107"/>
      <c r="CQ137" s="107"/>
      <c r="CR137" s="107"/>
      <c r="CS137" s="107"/>
      <c r="CT137" s="107"/>
      <c r="CU137" s="107"/>
      <c r="CV137" s="107"/>
      <c r="CW137" s="107"/>
      <c r="CX137" s="107"/>
      <c r="CY137" s="107"/>
      <c r="CZ137" s="107"/>
      <c r="DA137" s="107"/>
      <c r="DB137" s="107"/>
      <c r="DC137" s="107"/>
      <c r="DD137" s="107"/>
      <c r="DE137" s="107"/>
      <c r="DF137" s="107"/>
      <c r="DG137" s="107"/>
      <c r="DH137" s="107"/>
      <c r="DI137" s="107"/>
      <c r="DJ137" s="107"/>
      <c r="DK137" s="107"/>
      <c r="DL137" s="107"/>
      <c r="DM137" s="107"/>
      <c r="DN137" s="107"/>
      <c r="DO137" s="107"/>
      <c r="DP137" s="107"/>
      <c r="DQ137" s="107"/>
      <c r="DR137" s="107"/>
      <c r="DS137" s="107"/>
      <c r="DT137" s="107"/>
      <c r="DU137" s="107"/>
      <c r="DV137" s="107"/>
      <c r="DW137" s="107"/>
      <c r="DX137" s="107"/>
      <c r="DY137" s="107"/>
      <c r="DZ137" s="107"/>
      <c r="EA137" s="107"/>
      <c r="EB137" s="107"/>
      <c r="EC137" s="107"/>
      <c r="ED137" s="107"/>
      <c r="EE137" s="107"/>
      <c r="EF137" s="107"/>
      <c r="EG137" s="107"/>
      <c r="EH137" s="107"/>
      <c r="EI137" s="107"/>
      <c r="EJ137" s="107"/>
      <c r="EK137" s="107"/>
      <c r="EL137" s="107"/>
      <c r="EM137" s="107"/>
      <c r="EN137" s="107"/>
      <c r="EO137" s="107"/>
      <c r="EP137" s="107"/>
      <c r="EQ137" s="107"/>
      <c r="ER137" s="107"/>
      <c r="ES137" s="107"/>
      <c r="ET137" s="107"/>
      <c r="EU137" s="107"/>
      <c r="EV137" s="107"/>
      <c r="EW137" s="107"/>
      <c r="EX137" s="107"/>
      <c r="EY137" s="107"/>
      <c r="EZ137" s="107"/>
      <c r="FA137" s="107"/>
      <c r="FB137" s="107"/>
      <c r="FC137" s="107"/>
      <c r="FD137" s="107"/>
      <c r="FE137" s="107"/>
      <c r="FF137" s="107"/>
      <c r="FG137" s="107"/>
      <c r="FH137" s="107"/>
      <c r="FI137" s="107"/>
      <c r="FJ137" s="107"/>
      <c r="FK137" s="107"/>
      <c r="FL137" s="107"/>
      <c r="FM137" s="107"/>
      <c r="FN137" s="107"/>
      <c r="FO137" s="107"/>
      <c r="FP137" s="107"/>
      <c r="FQ137" s="107"/>
      <c r="FR137" s="107"/>
      <c r="FS137" s="107"/>
      <c r="FT137" s="107"/>
      <c r="FU137" s="107"/>
      <c r="FV137" s="107"/>
      <c r="FW137" s="107"/>
      <c r="FX137" s="107"/>
      <c r="FY137" s="107"/>
      <c r="FZ137" s="107"/>
      <c r="GA137" s="107"/>
      <c r="GB137" s="107"/>
      <c r="GC137" s="107"/>
      <c r="GD137" s="107"/>
      <c r="GE137" s="107"/>
      <c r="GF137" s="107"/>
      <c r="GG137" s="107"/>
      <c r="GH137" s="107"/>
      <c r="GI137" s="107"/>
      <c r="GJ137" s="107"/>
      <c r="GK137" s="107"/>
      <c r="GL137" s="107"/>
      <c r="GM137" s="107"/>
      <c r="GN137" s="107"/>
      <c r="GO137" s="107"/>
      <c r="GP137" s="107"/>
      <c r="GQ137" s="107"/>
      <c r="GR137" s="107"/>
      <c r="GS137" s="107"/>
      <c r="GT137" s="107"/>
      <c r="GU137" s="107"/>
      <c r="GV137" s="107"/>
      <c r="GW137" s="107"/>
      <c r="GX137" s="107"/>
      <c r="GY137" s="107"/>
      <c r="GZ137" s="107"/>
      <c r="HA137" s="107"/>
      <c r="HB137" s="107"/>
      <c r="HC137" s="107"/>
      <c r="HD137" s="107"/>
      <c r="HE137" s="107"/>
      <c r="HF137" s="107"/>
      <c r="HG137" s="107"/>
      <c r="HH137" s="107"/>
      <c r="HI137" s="107"/>
      <c r="HJ137" s="107"/>
      <c r="HK137" s="107"/>
      <c r="HL137" s="107"/>
      <c r="HM137" s="107"/>
      <c r="HN137" s="107"/>
      <c r="HO137" s="107"/>
      <c r="HP137" s="107"/>
      <c r="HQ137" s="107"/>
      <c r="HR137" s="107"/>
      <c r="HS137" s="107"/>
      <c r="HT137" s="107"/>
      <c r="HU137" s="107"/>
      <c r="HV137" s="107"/>
      <c r="HW137" s="107"/>
      <c r="HX137" s="107"/>
      <c r="HY137" s="107"/>
      <c r="HZ137" s="107"/>
      <c r="IA137" s="107"/>
      <c r="IB137" s="107"/>
      <c r="IC137" s="107"/>
      <c r="ID137" s="107"/>
      <c r="IE137" s="107"/>
      <c r="IF137" s="107"/>
      <c r="IG137" s="107"/>
      <c r="IH137" s="107"/>
      <c r="II137" s="107"/>
      <c r="IJ137" s="107"/>
      <c r="IK137" s="107"/>
      <c r="IL137" s="107"/>
      <c r="IM137" s="107"/>
      <c r="IN137" s="107"/>
      <c r="IO137" s="107"/>
      <c r="IP137" s="107"/>
      <c r="IQ137" s="107"/>
      <c r="IR137" s="107"/>
      <c r="IS137" s="107"/>
      <c r="IT137" s="107"/>
      <c r="IU137" s="107"/>
      <c r="IV137" s="107"/>
      <c r="IW137" s="107"/>
      <c r="IX137" s="107"/>
      <c r="IY137" s="107"/>
      <c r="IZ137" s="107"/>
      <c r="JA137" s="107"/>
      <c r="JB137" s="107"/>
      <c r="JC137" s="107"/>
      <c r="JD137" s="107"/>
      <c r="JE137" s="107"/>
      <c r="JF137" s="107"/>
      <c r="JG137" s="107"/>
      <c r="JH137" s="107"/>
      <c r="JI137" s="107"/>
      <c r="JJ137" s="107"/>
      <c r="JK137" s="107"/>
      <c r="JL137" s="107"/>
      <c r="JM137" s="107"/>
      <c r="JN137" s="107"/>
      <c r="JO137" s="107"/>
      <c r="JP137" s="107"/>
      <c r="JQ137" s="107"/>
      <c r="JR137" s="107"/>
      <c r="JS137" s="107"/>
      <c r="JT137" s="107"/>
      <c r="JU137" s="107"/>
      <c r="JV137" s="107"/>
      <c r="JW137" s="107"/>
      <c r="JX137" s="107"/>
      <c r="JY137" s="107"/>
      <c r="JZ137" s="107"/>
      <c r="KA137" s="107"/>
      <c r="KB137" s="107"/>
      <c r="KC137" s="107"/>
      <c r="KD137" s="107"/>
      <c r="KE137" s="107"/>
      <c r="KF137" s="107"/>
      <c r="KG137" s="107"/>
      <c r="KH137" s="107"/>
      <c r="KI137" s="107"/>
      <c r="KJ137" s="107"/>
      <c r="KK137" s="107"/>
      <c r="KL137" s="107"/>
      <c r="KM137" s="107"/>
      <c r="KN137" s="107"/>
      <c r="KO137" s="107"/>
      <c r="KP137" s="107"/>
      <c r="KQ137" s="107"/>
      <c r="KR137" s="107"/>
      <c r="KS137" s="107"/>
      <c r="KT137" s="107"/>
      <c r="KU137" s="107"/>
      <c r="KV137" s="107"/>
      <c r="KW137" s="107"/>
      <c r="KX137" s="107"/>
      <c r="KY137" s="107"/>
      <c r="KZ137" s="107"/>
      <c r="LA137" s="107"/>
      <c r="LB137" s="107"/>
      <c r="LC137" s="107"/>
      <c r="LD137" s="107"/>
      <c r="LE137" s="107"/>
      <c r="LF137" s="107"/>
      <c r="LG137" s="107"/>
      <c r="LH137" s="107"/>
      <c r="LI137" s="107"/>
      <c r="LJ137" s="107"/>
      <c r="LK137" s="107"/>
      <c r="LL137" s="107"/>
      <c r="LM137" s="107"/>
      <c r="LN137" s="107"/>
      <c r="LO137" s="107"/>
      <c r="LP137" s="107"/>
      <c r="LQ137" s="107"/>
      <c r="LR137" s="107"/>
      <c r="LS137" s="107"/>
      <c r="LT137" s="107"/>
      <c r="LU137" s="107"/>
      <c r="LV137" s="107"/>
      <c r="LW137" s="107"/>
      <c r="LX137" s="107"/>
      <c r="LY137" s="107"/>
      <c r="LZ137" s="107"/>
      <c r="MA137" s="107"/>
      <c r="MB137" s="107"/>
      <c r="MC137" s="107"/>
      <c r="MD137" s="107"/>
      <c r="ME137" s="107"/>
      <c r="MF137" s="107"/>
      <c r="MG137" s="107"/>
      <c r="MH137" s="107"/>
      <c r="MI137" s="107"/>
      <c r="MJ137" s="107"/>
      <c r="MK137" s="107"/>
      <c r="ML137" s="107"/>
      <c r="MM137" s="107"/>
      <c r="MN137" s="107"/>
      <c r="MO137" s="107"/>
      <c r="MP137" s="107"/>
      <c r="MQ137" s="107"/>
      <c r="MR137" s="107"/>
      <c r="MS137" s="107"/>
      <c r="MT137" s="107"/>
      <c r="MU137" s="107"/>
      <c r="MV137" s="107"/>
      <c r="MW137" s="107"/>
      <c r="MX137" s="107"/>
      <c r="MY137" s="107"/>
      <c r="MZ137" s="107"/>
      <c r="NA137" s="107"/>
      <c r="NB137" s="107"/>
      <c r="NC137" s="107"/>
      <c r="ND137" s="107"/>
      <c r="NE137" s="107"/>
      <c r="NF137" s="107"/>
      <c r="NG137" s="107"/>
      <c r="NH137" s="107"/>
      <c r="NI137" s="107"/>
      <c r="NJ137" s="107"/>
      <c r="NK137" s="107"/>
      <c r="NL137" s="107"/>
      <c r="NM137" s="107"/>
      <c r="NN137" s="107"/>
      <c r="NO137" s="107"/>
      <c r="NP137" s="107"/>
      <c r="NQ137" s="107"/>
      <c r="NR137" s="107"/>
      <c r="NS137" s="107"/>
      <c r="NT137" s="107"/>
      <c r="NU137" s="107"/>
      <c r="NV137" s="107"/>
      <c r="NW137" s="107"/>
      <c r="NX137" s="107"/>
      <c r="NY137" s="107"/>
      <c r="NZ137" s="107"/>
      <c r="OA137" s="107"/>
      <c r="OB137" s="107"/>
      <c r="OC137" s="107"/>
      <c r="OD137" s="107"/>
      <c r="OE137" s="107"/>
      <c r="OF137" s="107"/>
      <c r="OG137" s="107"/>
      <c r="OH137" s="107"/>
      <c r="OI137" s="107"/>
      <c r="OJ137" s="107"/>
      <c r="OK137" s="107"/>
      <c r="OL137" s="107"/>
      <c r="OM137" s="107"/>
      <c r="ON137" s="107"/>
      <c r="OO137" s="107"/>
      <c r="OP137" s="107"/>
      <c r="OQ137" s="107"/>
      <c r="OR137" s="107"/>
      <c r="OS137" s="107"/>
      <c r="OT137" s="107"/>
      <c r="OU137" s="107"/>
      <c r="OV137" s="107"/>
      <c r="OW137" s="107"/>
      <c r="OX137" s="107"/>
      <c r="OY137" s="107"/>
      <c r="OZ137" s="107"/>
      <c r="PA137" s="107"/>
      <c r="PB137" s="107"/>
      <c r="PC137" s="107"/>
      <c r="PD137" s="107"/>
      <c r="PE137" s="107"/>
      <c r="PF137" s="107"/>
      <c r="PG137" s="107"/>
      <c r="PH137" s="107"/>
      <c r="PI137" s="107"/>
      <c r="PJ137" s="107"/>
      <c r="PK137" s="107"/>
      <c r="PL137" s="107"/>
      <c r="PM137" s="107"/>
      <c r="PN137" s="107"/>
      <c r="PO137" s="107"/>
      <c r="PP137" s="107"/>
      <c r="PQ137" s="107"/>
      <c r="PR137" s="107"/>
      <c r="PS137" s="107"/>
      <c r="PT137" s="107"/>
      <c r="PU137" s="107"/>
      <c r="PV137" s="107"/>
      <c r="PW137" s="107"/>
      <c r="PX137" s="107"/>
      <c r="PY137" s="107"/>
      <c r="PZ137" s="107"/>
      <c r="QA137" s="107"/>
      <c r="QB137" s="107"/>
      <c r="QC137" s="107"/>
      <c r="QD137" s="107"/>
      <c r="QE137" s="107"/>
      <c r="QF137" s="107"/>
      <c r="QG137" s="107"/>
      <c r="QH137" s="107"/>
      <c r="QI137" s="107"/>
      <c r="QJ137" s="107"/>
      <c r="QK137" s="107"/>
      <c r="QL137" s="107"/>
      <c r="QM137" s="107"/>
      <c r="QN137" s="107"/>
      <c r="QO137" s="107"/>
      <c r="QP137" s="107"/>
      <c r="QQ137" s="107"/>
      <c r="QR137" s="107"/>
      <c r="QS137" s="107"/>
      <c r="QT137" s="107"/>
      <c r="QU137" s="107"/>
      <c r="QV137" s="107"/>
      <c r="QW137" s="107"/>
      <c r="QX137" s="107"/>
      <c r="QY137" s="107"/>
      <c r="QZ137" s="107"/>
      <c r="RA137" s="107"/>
      <c r="RB137" s="107"/>
      <c r="RC137" s="107"/>
      <c r="RD137" s="107"/>
      <c r="RE137" s="107"/>
      <c r="RF137" s="107"/>
      <c r="RG137" s="107"/>
      <c r="RH137" s="107"/>
      <c r="RI137" s="107"/>
      <c r="RJ137" s="107"/>
      <c r="RK137" s="107"/>
    </row>
    <row r="138" spans="1:479" ht="12.75">
      <c r="A138" s="107" t="s">
        <v>5827</v>
      </c>
      <c r="B138" s="97" t="s">
        <v>5840</v>
      </c>
      <c r="C138" s="99" t="s">
        <v>5829</v>
      </c>
      <c r="D138" s="95" t="s">
        <v>3223</v>
      </c>
      <c r="E138" s="33" t="s">
        <v>5830</v>
      </c>
      <c r="F138" s="107"/>
      <c r="G138" s="190" t="s">
        <v>5841</v>
      </c>
      <c r="H138" s="138">
        <v>6000</v>
      </c>
      <c r="I138" s="138">
        <v>4000</v>
      </c>
      <c r="J138" s="107"/>
      <c r="K138" s="107"/>
      <c r="L138" s="569">
        <v>45168</v>
      </c>
      <c r="M138" s="190" t="s">
        <v>5842</v>
      </c>
      <c r="N138" s="92" t="s">
        <v>30</v>
      </c>
      <c r="O138" s="107" t="s">
        <v>5843</v>
      </c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  <c r="BL138" s="107"/>
      <c r="BM138" s="107"/>
      <c r="BN138" s="107"/>
      <c r="BO138" s="107"/>
      <c r="BP138" s="107"/>
      <c r="BQ138" s="107"/>
      <c r="BR138" s="107"/>
      <c r="BS138" s="107"/>
      <c r="BT138" s="107"/>
      <c r="BU138" s="107"/>
      <c r="BV138" s="107"/>
      <c r="BW138" s="107"/>
      <c r="BX138" s="107"/>
      <c r="BY138" s="107"/>
      <c r="BZ138" s="107"/>
      <c r="CA138" s="107"/>
      <c r="CB138" s="107"/>
      <c r="CC138" s="107"/>
      <c r="CD138" s="107"/>
      <c r="CE138" s="107"/>
      <c r="CF138" s="107"/>
      <c r="CG138" s="107"/>
      <c r="CH138" s="107"/>
      <c r="CI138" s="107"/>
      <c r="CJ138" s="107"/>
      <c r="CK138" s="107"/>
      <c r="CL138" s="107"/>
      <c r="CM138" s="107"/>
      <c r="CN138" s="107"/>
      <c r="CO138" s="107"/>
      <c r="CP138" s="107"/>
      <c r="CQ138" s="107"/>
      <c r="CR138" s="107"/>
      <c r="CS138" s="107"/>
      <c r="CT138" s="107"/>
      <c r="CU138" s="107"/>
      <c r="CV138" s="107"/>
      <c r="CW138" s="107"/>
      <c r="CX138" s="107"/>
      <c r="CY138" s="107"/>
      <c r="CZ138" s="107"/>
      <c r="DA138" s="107"/>
      <c r="DB138" s="107"/>
      <c r="DC138" s="107"/>
      <c r="DD138" s="107"/>
      <c r="DE138" s="107"/>
      <c r="DF138" s="107"/>
      <c r="DG138" s="107"/>
      <c r="DH138" s="107"/>
      <c r="DI138" s="107"/>
      <c r="DJ138" s="107"/>
      <c r="DK138" s="107"/>
      <c r="DL138" s="107"/>
      <c r="DM138" s="107"/>
      <c r="DN138" s="107"/>
      <c r="DO138" s="107"/>
      <c r="DP138" s="107"/>
      <c r="DQ138" s="107"/>
      <c r="DR138" s="107"/>
      <c r="DS138" s="107"/>
      <c r="DT138" s="107"/>
      <c r="DU138" s="107"/>
      <c r="DV138" s="107"/>
      <c r="DW138" s="107"/>
      <c r="DX138" s="107"/>
      <c r="DY138" s="107"/>
      <c r="DZ138" s="107"/>
      <c r="EA138" s="107"/>
      <c r="EB138" s="107"/>
      <c r="EC138" s="107"/>
      <c r="ED138" s="107"/>
      <c r="EE138" s="107"/>
      <c r="EF138" s="107"/>
      <c r="EG138" s="107"/>
      <c r="EH138" s="107"/>
      <c r="EI138" s="107"/>
      <c r="EJ138" s="107"/>
      <c r="EK138" s="107"/>
      <c r="EL138" s="107"/>
      <c r="EM138" s="107"/>
      <c r="EN138" s="107"/>
      <c r="EO138" s="107"/>
      <c r="EP138" s="107"/>
      <c r="EQ138" s="107"/>
      <c r="ER138" s="107"/>
      <c r="ES138" s="107"/>
      <c r="ET138" s="107"/>
      <c r="EU138" s="107"/>
      <c r="EV138" s="107"/>
      <c r="EW138" s="107"/>
      <c r="EX138" s="107"/>
      <c r="EY138" s="107"/>
      <c r="EZ138" s="107"/>
      <c r="FA138" s="107"/>
      <c r="FB138" s="107"/>
      <c r="FC138" s="107"/>
      <c r="FD138" s="107"/>
      <c r="FE138" s="107"/>
      <c r="FF138" s="107"/>
      <c r="FG138" s="107"/>
      <c r="FH138" s="107"/>
      <c r="FI138" s="107"/>
      <c r="FJ138" s="107"/>
      <c r="FK138" s="107"/>
      <c r="FL138" s="107"/>
      <c r="FM138" s="107"/>
      <c r="FN138" s="107"/>
      <c r="FO138" s="107"/>
      <c r="FP138" s="107"/>
      <c r="FQ138" s="107"/>
      <c r="FR138" s="107"/>
      <c r="FS138" s="107"/>
      <c r="FT138" s="107"/>
      <c r="FU138" s="107"/>
      <c r="FV138" s="107"/>
      <c r="FW138" s="107"/>
      <c r="FX138" s="107"/>
      <c r="FY138" s="107"/>
      <c r="FZ138" s="107"/>
      <c r="GA138" s="107"/>
      <c r="GB138" s="107"/>
      <c r="GC138" s="107"/>
      <c r="GD138" s="107"/>
      <c r="GE138" s="107"/>
      <c r="GF138" s="107"/>
      <c r="GG138" s="107"/>
      <c r="GH138" s="107"/>
      <c r="GI138" s="107"/>
      <c r="GJ138" s="107"/>
      <c r="GK138" s="107"/>
      <c r="GL138" s="107"/>
      <c r="GM138" s="107"/>
      <c r="GN138" s="107"/>
      <c r="GO138" s="107"/>
      <c r="GP138" s="107"/>
      <c r="GQ138" s="107"/>
      <c r="GR138" s="107"/>
      <c r="GS138" s="107"/>
      <c r="GT138" s="107"/>
      <c r="GU138" s="107"/>
      <c r="GV138" s="107"/>
      <c r="GW138" s="107"/>
      <c r="GX138" s="107"/>
      <c r="GY138" s="107"/>
      <c r="GZ138" s="107"/>
      <c r="HA138" s="107"/>
      <c r="HB138" s="107"/>
      <c r="HC138" s="107"/>
      <c r="HD138" s="107"/>
      <c r="HE138" s="107"/>
      <c r="HF138" s="107"/>
      <c r="HG138" s="107"/>
      <c r="HH138" s="107"/>
      <c r="HI138" s="107"/>
      <c r="HJ138" s="107"/>
      <c r="HK138" s="107"/>
      <c r="HL138" s="107"/>
      <c r="HM138" s="107"/>
      <c r="HN138" s="107"/>
      <c r="HO138" s="107"/>
      <c r="HP138" s="107"/>
      <c r="HQ138" s="107"/>
      <c r="HR138" s="107"/>
      <c r="HS138" s="107"/>
      <c r="HT138" s="107"/>
      <c r="HU138" s="107"/>
      <c r="HV138" s="107"/>
      <c r="HW138" s="107"/>
      <c r="HX138" s="107"/>
      <c r="HY138" s="107"/>
      <c r="HZ138" s="107"/>
      <c r="IA138" s="107"/>
      <c r="IB138" s="107"/>
      <c r="IC138" s="107"/>
      <c r="ID138" s="107"/>
      <c r="IE138" s="107"/>
      <c r="IF138" s="107"/>
      <c r="IG138" s="107"/>
      <c r="IH138" s="107"/>
      <c r="II138" s="107"/>
      <c r="IJ138" s="107"/>
      <c r="IK138" s="107"/>
      <c r="IL138" s="107"/>
      <c r="IM138" s="107"/>
      <c r="IN138" s="107"/>
      <c r="IO138" s="107"/>
      <c r="IP138" s="107"/>
      <c r="IQ138" s="107"/>
      <c r="IR138" s="107"/>
      <c r="IS138" s="107"/>
      <c r="IT138" s="107"/>
      <c r="IU138" s="107"/>
      <c r="IV138" s="107"/>
      <c r="IW138" s="107"/>
      <c r="IX138" s="107"/>
      <c r="IY138" s="107"/>
      <c r="IZ138" s="107"/>
      <c r="JA138" s="107"/>
      <c r="JB138" s="107"/>
      <c r="JC138" s="107"/>
      <c r="JD138" s="107"/>
      <c r="JE138" s="107"/>
      <c r="JF138" s="107"/>
      <c r="JG138" s="107"/>
      <c r="JH138" s="107"/>
      <c r="JI138" s="107"/>
      <c r="JJ138" s="107"/>
      <c r="JK138" s="107"/>
      <c r="JL138" s="107"/>
      <c r="JM138" s="107"/>
      <c r="JN138" s="107"/>
      <c r="JO138" s="107"/>
      <c r="JP138" s="107"/>
      <c r="JQ138" s="107"/>
      <c r="JR138" s="107"/>
      <c r="JS138" s="107"/>
      <c r="JT138" s="107"/>
      <c r="JU138" s="107"/>
      <c r="JV138" s="107"/>
      <c r="JW138" s="107"/>
      <c r="JX138" s="107"/>
      <c r="JY138" s="107"/>
      <c r="JZ138" s="107"/>
      <c r="KA138" s="107"/>
      <c r="KB138" s="107"/>
      <c r="KC138" s="107"/>
      <c r="KD138" s="107"/>
      <c r="KE138" s="107"/>
      <c r="KF138" s="107"/>
      <c r="KG138" s="107"/>
      <c r="KH138" s="107"/>
      <c r="KI138" s="107"/>
      <c r="KJ138" s="107"/>
      <c r="KK138" s="107"/>
      <c r="KL138" s="107"/>
      <c r="KM138" s="107"/>
      <c r="KN138" s="107"/>
      <c r="KO138" s="107"/>
      <c r="KP138" s="107"/>
      <c r="KQ138" s="107"/>
      <c r="KR138" s="107"/>
      <c r="KS138" s="107"/>
      <c r="KT138" s="107"/>
      <c r="KU138" s="107"/>
      <c r="KV138" s="107"/>
      <c r="KW138" s="107"/>
      <c r="KX138" s="107"/>
      <c r="KY138" s="107"/>
      <c r="KZ138" s="107"/>
      <c r="LA138" s="107"/>
      <c r="LB138" s="107"/>
      <c r="LC138" s="107"/>
      <c r="LD138" s="107"/>
      <c r="LE138" s="107"/>
      <c r="LF138" s="107"/>
      <c r="LG138" s="107"/>
      <c r="LH138" s="107"/>
      <c r="LI138" s="107"/>
      <c r="LJ138" s="107"/>
      <c r="LK138" s="107"/>
      <c r="LL138" s="107"/>
      <c r="LM138" s="107"/>
      <c r="LN138" s="107"/>
      <c r="LO138" s="107"/>
      <c r="LP138" s="107"/>
      <c r="LQ138" s="107"/>
      <c r="LR138" s="107"/>
      <c r="LS138" s="107"/>
      <c r="LT138" s="107"/>
      <c r="LU138" s="107"/>
      <c r="LV138" s="107"/>
      <c r="LW138" s="107"/>
      <c r="LX138" s="107"/>
      <c r="LY138" s="107"/>
      <c r="LZ138" s="107"/>
      <c r="MA138" s="107"/>
      <c r="MB138" s="107"/>
      <c r="MC138" s="107"/>
      <c r="MD138" s="107"/>
      <c r="ME138" s="107"/>
      <c r="MF138" s="107"/>
      <c r="MG138" s="107"/>
      <c r="MH138" s="107"/>
      <c r="MI138" s="107"/>
      <c r="MJ138" s="107"/>
      <c r="MK138" s="107"/>
      <c r="ML138" s="107"/>
      <c r="MM138" s="107"/>
      <c r="MN138" s="107"/>
      <c r="MO138" s="107"/>
      <c r="MP138" s="107"/>
      <c r="MQ138" s="107"/>
      <c r="MR138" s="107"/>
      <c r="MS138" s="107"/>
      <c r="MT138" s="107"/>
      <c r="MU138" s="107"/>
      <c r="MV138" s="107"/>
      <c r="MW138" s="107"/>
      <c r="MX138" s="107"/>
      <c r="MY138" s="107"/>
      <c r="MZ138" s="107"/>
      <c r="NA138" s="107"/>
      <c r="NB138" s="107"/>
      <c r="NC138" s="107"/>
      <c r="ND138" s="107"/>
      <c r="NE138" s="107"/>
      <c r="NF138" s="107"/>
      <c r="NG138" s="107"/>
      <c r="NH138" s="107"/>
      <c r="NI138" s="107"/>
      <c r="NJ138" s="107"/>
      <c r="NK138" s="107"/>
      <c r="NL138" s="107"/>
      <c r="NM138" s="107"/>
      <c r="NN138" s="107"/>
      <c r="NO138" s="107"/>
      <c r="NP138" s="107"/>
      <c r="NQ138" s="107"/>
      <c r="NR138" s="107"/>
      <c r="NS138" s="107"/>
      <c r="NT138" s="107"/>
      <c r="NU138" s="107"/>
      <c r="NV138" s="107"/>
      <c r="NW138" s="107"/>
      <c r="NX138" s="107"/>
      <c r="NY138" s="107"/>
      <c r="NZ138" s="107"/>
      <c r="OA138" s="107"/>
      <c r="OB138" s="107"/>
      <c r="OC138" s="107"/>
      <c r="OD138" s="107"/>
      <c r="OE138" s="107"/>
      <c r="OF138" s="107"/>
      <c r="OG138" s="107"/>
      <c r="OH138" s="107"/>
      <c r="OI138" s="107"/>
      <c r="OJ138" s="107"/>
      <c r="OK138" s="107"/>
      <c r="OL138" s="107"/>
      <c r="OM138" s="107"/>
      <c r="ON138" s="107"/>
      <c r="OO138" s="107"/>
      <c r="OP138" s="107"/>
      <c r="OQ138" s="107"/>
      <c r="OR138" s="107"/>
      <c r="OS138" s="107"/>
      <c r="OT138" s="107"/>
      <c r="OU138" s="107"/>
      <c r="OV138" s="107"/>
      <c r="OW138" s="107"/>
      <c r="OX138" s="107"/>
      <c r="OY138" s="107"/>
      <c r="OZ138" s="107"/>
      <c r="PA138" s="107"/>
      <c r="PB138" s="107"/>
      <c r="PC138" s="107"/>
      <c r="PD138" s="107"/>
      <c r="PE138" s="107"/>
      <c r="PF138" s="107"/>
      <c r="PG138" s="107"/>
      <c r="PH138" s="107"/>
      <c r="PI138" s="107"/>
      <c r="PJ138" s="107"/>
      <c r="PK138" s="107"/>
      <c r="PL138" s="107"/>
      <c r="PM138" s="107"/>
      <c r="PN138" s="107"/>
      <c r="PO138" s="107"/>
      <c r="PP138" s="107"/>
      <c r="PQ138" s="107"/>
      <c r="PR138" s="107"/>
      <c r="PS138" s="107"/>
      <c r="PT138" s="107"/>
      <c r="PU138" s="107"/>
      <c r="PV138" s="107"/>
      <c r="PW138" s="107"/>
      <c r="PX138" s="107"/>
      <c r="PY138" s="107"/>
      <c r="PZ138" s="107"/>
      <c r="QA138" s="107"/>
      <c r="QB138" s="107"/>
      <c r="QC138" s="107"/>
      <c r="QD138" s="107"/>
      <c r="QE138" s="107"/>
      <c r="QF138" s="107"/>
      <c r="QG138" s="107"/>
      <c r="QH138" s="107"/>
      <c r="QI138" s="107"/>
      <c r="QJ138" s="107"/>
      <c r="QK138" s="107"/>
      <c r="QL138" s="107"/>
      <c r="QM138" s="107"/>
      <c r="QN138" s="107"/>
      <c r="QO138" s="107"/>
      <c r="QP138" s="107"/>
      <c r="QQ138" s="107"/>
      <c r="QR138" s="107"/>
      <c r="QS138" s="107"/>
      <c r="QT138" s="107"/>
      <c r="QU138" s="107"/>
      <c r="QV138" s="107"/>
      <c r="QW138" s="107"/>
      <c r="QX138" s="107"/>
      <c r="QY138" s="107"/>
      <c r="QZ138" s="107"/>
      <c r="RA138" s="107"/>
      <c r="RB138" s="107"/>
      <c r="RC138" s="107"/>
      <c r="RD138" s="107"/>
      <c r="RE138" s="107"/>
      <c r="RF138" s="107"/>
      <c r="RG138" s="107"/>
      <c r="RH138" s="107"/>
      <c r="RI138" s="107"/>
      <c r="RJ138" s="107"/>
      <c r="RK138" s="107"/>
    </row>
    <row r="139" spans="1:479" ht="12.75">
      <c r="A139" s="107" t="s">
        <v>5827</v>
      </c>
      <c r="B139" s="97" t="s">
        <v>5844</v>
      </c>
      <c r="C139" s="99" t="s">
        <v>5829</v>
      </c>
      <c r="D139" s="95" t="s">
        <v>3223</v>
      </c>
      <c r="E139" s="33" t="s">
        <v>5830</v>
      </c>
      <c r="F139" s="107"/>
      <c r="G139" s="190" t="s">
        <v>5845</v>
      </c>
      <c r="H139" s="138">
        <v>7000</v>
      </c>
      <c r="I139" s="138">
        <v>3750</v>
      </c>
      <c r="J139" s="107"/>
      <c r="K139" s="107"/>
      <c r="L139" s="569">
        <v>45169</v>
      </c>
      <c r="M139" s="96" t="s">
        <v>5846</v>
      </c>
      <c r="N139" s="92" t="s">
        <v>30</v>
      </c>
      <c r="O139" s="92" t="s">
        <v>5847</v>
      </c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107"/>
      <c r="BQ139" s="107"/>
      <c r="BR139" s="107"/>
      <c r="BS139" s="107"/>
      <c r="BT139" s="107"/>
      <c r="BU139" s="107"/>
      <c r="BV139" s="107"/>
      <c r="BW139" s="107"/>
      <c r="BX139" s="107"/>
      <c r="BY139" s="107"/>
      <c r="BZ139" s="107"/>
      <c r="CA139" s="107"/>
      <c r="CB139" s="107"/>
      <c r="CC139" s="107"/>
      <c r="CD139" s="107"/>
      <c r="CE139" s="107"/>
      <c r="CF139" s="107"/>
      <c r="CG139" s="107"/>
      <c r="CH139" s="107"/>
      <c r="CI139" s="107"/>
      <c r="CJ139" s="107"/>
      <c r="CK139" s="107"/>
      <c r="CL139" s="107"/>
      <c r="CM139" s="107"/>
      <c r="CN139" s="107"/>
      <c r="CO139" s="107"/>
      <c r="CP139" s="107"/>
      <c r="CQ139" s="107"/>
      <c r="CR139" s="107"/>
      <c r="CS139" s="107"/>
      <c r="CT139" s="107"/>
      <c r="CU139" s="107"/>
      <c r="CV139" s="107"/>
      <c r="CW139" s="107"/>
      <c r="CX139" s="107"/>
      <c r="CY139" s="107"/>
      <c r="CZ139" s="107"/>
      <c r="DA139" s="107"/>
      <c r="DB139" s="107"/>
      <c r="DC139" s="107"/>
      <c r="DD139" s="107"/>
      <c r="DE139" s="107"/>
      <c r="DF139" s="107"/>
      <c r="DG139" s="107"/>
      <c r="DH139" s="107"/>
      <c r="DI139" s="107"/>
      <c r="DJ139" s="107"/>
      <c r="DK139" s="107"/>
      <c r="DL139" s="107"/>
      <c r="DM139" s="107"/>
      <c r="DN139" s="107"/>
      <c r="DO139" s="107"/>
      <c r="DP139" s="107"/>
      <c r="DQ139" s="107"/>
      <c r="DR139" s="107"/>
      <c r="DS139" s="107"/>
      <c r="DT139" s="107"/>
      <c r="DU139" s="107"/>
      <c r="DV139" s="107"/>
      <c r="DW139" s="107"/>
      <c r="DX139" s="107"/>
      <c r="DY139" s="107"/>
      <c r="DZ139" s="107"/>
      <c r="EA139" s="107"/>
      <c r="EB139" s="107"/>
      <c r="EC139" s="107"/>
      <c r="ED139" s="107"/>
      <c r="EE139" s="107"/>
      <c r="EF139" s="107"/>
      <c r="EG139" s="107"/>
      <c r="EH139" s="107"/>
      <c r="EI139" s="107"/>
      <c r="EJ139" s="107"/>
      <c r="EK139" s="107"/>
      <c r="EL139" s="107"/>
      <c r="EM139" s="107"/>
      <c r="EN139" s="107"/>
      <c r="EO139" s="107"/>
      <c r="EP139" s="107"/>
      <c r="EQ139" s="107"/>
      <c r="ER139" s="107"/>
      <c r="ES139" s="107"/>
      <c r="ET139" s="107"/>
      <c r="EU139" s="107"/>
      <c r="EV139" s="107"/>
      <c r="EW139" s="107"/>
      <c r="EX139" s="107"/>
      <c r="EY139" s="107"/>
      <c r="EZ139" s="107"/>
      <c r="FA139" s="107"/>
      <c r="FB139" s="107"/>
      <c r="FC139" s="107"/>
      <c r="FD139" s="107"/>
      <c r="FE139" s="107"/>
      <c r="FF139" s="107"/>
      <c r="FG139" s="107"/>
      <c r="FH139" s="107"/>
      <c r="FI139" s="107"/>
      <c r="FJ139" s="107"/>
      <c r="FK139" s="107"/>
      <c r="FL139" s="107"/>
      <c r="FM139" s="107"/>
      <c r="FN139" s="107"/>
      <c r="FO139" s="107"/>
      <c r="FP139" s="107"/>
      <c r="FQ139" s="107"/>
      <c r="FR139" s="107"/>
      <c r="FS139" s="107"/>
      <c r="FT139" s="107"/>
      <c r="FU139" s="107"/>
      <c r="FV139" s="107"/>
      <c r="FW139" s="107"/>
      <c r="FX139" s="107"/>
      <c r="FY139" s="107"/>
      <c r="FZ139" s="107"/>
      <c r="GA139" s="107"/>
      <c r="GB139" s="107"/>
      <c r="GC139" s="107"/>
      <c r="GD139" s="107"/>
      <c r="GE139" s="107"/>
      <c r="GF139" s="107"/>
      <c r="GG139" s="107"/>
      <c r="GH139" s="107"/>
      <c r="GI139" s="107"/>
      <c r="GJ139" s="107"/>
      <c r="GK139" s="107"/>
      <c r="GL139" s="107"/>
      <c r="GM139" s="107"/>
      <c r="GN139" s="107"/>
      <c r="GO139" s="107"/>
      <c r="GP139" s="107"/>
      <c r="GQ139" s="107"/>
      <c r="GR139" s="107"/>
      <c r="GS139" s="107"/>
      <c r="GT139" s="107"/>
      <c r="GU139" s="107"/>
      <c r="GV139" s="107"/>
      <c r="GW139" s="107"/>
      <c r="GX139" s="107"/>
      <c r="GY139" s="107"/>
      <c r="GZ139" s="107"/>
      <c r="HA139" s="107"/>
      <c r="HB139" s="107"/>
      <c r="HC139" s="107"/>
      <c r="HD139" s="107"/>
      <c r="HE139" s="107"/>
      <c r="HF139" s="107"/>
      <c r="HG139" s="107"/>
      <c r="HH139" s="107"/>
      <c r="HI139" s="107"/>
      <c r="HJ139" s="107"/>
      <c r="HK139" s="107"/>
      <c r="HL139" s="107"/>
      <c r="HM139" s="107"/>
      <c r="HN139" s="107"/>
      <c r="HO139" s="107"/>
      <c r="HP139" s="107"/>
      <c r="HQ139" s="107"/>
      <c r="HR139" s="107"/>
      <c r="HS139" s="107"/>
      <c r="HT139" s="107"/>
      <c r="HU139" s="107"/>
      <c r="HV139" s="107"/>
      <c r="HW139" s="107"/>
      <c r="HX139" s="107"/>
      <c r="HY139" s="107"/>
      <c r="HZ139" s="107"/>
      <c r="IA139" s="107"/>
      <c r="IB139" s="107"/>
      <c r="IC139" s="107"/>
      <c r="ID139" s="107"/>
      <c r="IE139" s="107"/>
      <c r="IF139" s="107"/>
      <c r="IG139" s="107"/>
      <c r="IH139" s="107"/>
      <c r="II139" s="107"/>
      <c r="IJ139" s="107"/>
      <c r="IK139" s="107"/>
      <c r="IL139" s="107"/>
      <c r="IM139" s="107"/>
      <c r="IN139" s="107"/>
      <c r="IO139" s="107"/>
      <c r="IP139" s="107"/>
      <c r="IQ139" s="107"/>
      <c r="IR139" s="107"/>
      <c r="IS139" s="107"/>
      <c r="IT139" s="107"/>
      <c r="IU139" s="107"/>
      <c r="IV139" s="107"/>
      <c r="IW139" s="107"/>
      <c r="IX139" s="107"/>
      <c r="IY139" s="107"/>
      <c r="IZ139" s="107"/>
      <c r="JA139" s="107"/>
      <c r="JB139" s="107"/>
      <c r="JC139" s="107"/>
      <c r="JD139" s="107"/>
      <c r="JE139" s="107"/>
      <c r="JF139" s="107"/>
      <c r="JG139" s="107"/>
      <c r="JH139" s="107"/>
      <c r="JI139" s="107"/>
      <c r="JJ139" s="107"/>
      <c r="JK139" s="107"/>
      <c r="JL139" s="107"/>
      <c r="JM139" s="107"/>
      <c r="JN139" s="107"/>
      <c r="JO139" s="107"/>
      <c r="JP139" s="107"/>
      <c r="JQ139" s="107"/>
      <c r="JR139" s="107"/>
      <c r="JS139" s="107"/>
      <c r="JT139" s="107"/>
      <c r="JU139" s="107"/>
      <c r="JV139" s="107"/>
      <c r="JW139" s="107"/>
      <c r="JX139" s="107"/>
      <c r="JY139" s="107"/>
      <c r="JZ139" s="107"/>
      <c r="KA139" s="107"/>
      <c r="KB139" s="107"/>
      <c r="KC139" s="107"/>
      <c r="KD139" s="107"/>
      <c r="KE139" s="107"/>
      <c r="KF139" s="107"/>
      <c r="KG139" s="107"/>
      <c r="KH139" s="107"/>
      <c r="KI139" s="107"/>
      <c r="KJ139" s="107"/>
      <c r="KK139" s="107"/>
      <c r="KL139" s="107"/>
      <c r="KM139" s="107"/>
      <c r="KN139" s="107"/>
      <c r="KO139" s="107"/>
      <c r="KP139" s="107"/>
      <c r="KQ139" s="107"/>
      <c r="KR139" s="107"/>
      <c r="KS139" s="107"/>
      <c r="KT139" s="107"/>
      <c r="KU139" s="107"/>
      <c r="KV139" s="107"/>
      <c r="KW139" s="107"/>
      <c r="KX139" s="107"/>
      <c r="KY139" s="107"/>
      <c r="KZ139" s="107"/>
      <c r="LA139" s="107"/>
      <c r="LB139" s="107"/>
      <c r="LC139" s="107"/>
      <c r="LD139" s="107"/>
      <c r="LE139" s="107"/>
      <c r="LF139" s="107"/>
      <c r="LG139" s="107"/>
      <c r="LH139" s="107"/>
      <c r="LI139" s="107"/>
      <c r="LJ139" s="107"/>
      <c r="LK139" s="107"/>
      <c r="LL139" s="107"/>
      <c r="LM139" s="107"/>
      <c r="LN139" s="107"/>
      <c r="LO139" s="107"/>
      <c r="LP139" s="107"/>
      <c r="LQ139" s="107"/>
      <c r="LR139" s="107"/>
      <c r="LS139" s="107"/>
      <c r="LT139" s="107"/>
      <c r="LU139" s="107"/>
      <c r="LV139" s="107"/>
      <c r="LW139" s="107"/>
      <c r="LX139" s="107"/>
      <c r="LY139" s="107"/>
      <c r="LZ139" s="107"/>
      <c r="MA139" s="107"/>
      <c r="MB139" s="107"/>
      <c r="MC139" s="107"/>
      <c r="MD139" s="107"/>
      <c r="ME139" s="107"/>
      <c r="MF139" s="107"/>
      <c r="MG139" s="107"/>
      <c r="MH139" s="107"/>
      <c r="MI139" s="107"/>
      <c r="MJ139" s="107"/>
      <c r="MK139" s="107"/>
      <c r="ML139" s="107"/>
      <c r="MM139" s="107"/>
      <c r="MN139" s="107"/>
      <c r="MO139" s="107"/>
      <c r="MP139" s="107"/>
      <c r="MQ139" s="107"/>
      <c r="MR139" s="107"/>
      <c r="MS139" s="107"/>
      <c r="MT139" s="107"/>
      <c r="MU139" s="107"/>
      <c r="MV139" s="107"/>
      <c r="MW139" s="107"/>
      <c r="MX139" s="107"/>
      <c r="MY139" s="107"/>
      <c r="MZ139" s="107"/>
      <c r="NA139" s="107"/>
      <c r="NB139" s="107"/>
      <c r="NC139" s="107"/>
      <c r="ND139" s="107"/>
      <c r="NE139" s="107"/>
      <c r="NF139" s="107"/>
      <c r="NG139" s="107"/>
      <c r="NH139" s="107"/>
      <c r="NI139" s="107"/>
      <c r="NJ139" s="107"/>
      <c r="NK139" s="107"/>
      <c r="NL139" s="107"/>
      <c r="NM139" s="107"/>
      <c r="NN139" s="107"/>
      <c r="NO139" s="107"/>
      <c r="NP139" s="107"/>
      <c r="NQ139" s="107"/>
      <c r="NR139" s="107"/>
      <c r="NS139" s="107"/>
      <c r="NT139" s="107"/>
      <c r="NU139" s="107"/>
      <c r="NV139" s="107"/>
      <c r="NW139" s="107"/>
      <c r="NX139" s="107"/>
      <c r="NY139" s="107"/>
      <c r="NZ139" s="107"/>
      <c r="OA139" s="107"/>
      <c r="OB139" s="107"/>
      <c r="OC139" s="107"/>
      <c r="OD139" s="107"/>
      <c r="OE139" s="107"/>
      <c r="OF139" s="107"/>
      <c r="OG139" s="107"/>
      <c r="OH139" s="107"/>
      <c r="OI139" s="107"/>
      <c r="OJ139" s="107"/>
      <c r="OK139" s="107"/>
      <c r="OL139" s="107"/>
      <c r="OM139" s="107"/>
      <c r="ON139" s="107"/>
      <c r="OO139" s="107"/>
      <c r="OP139" s="107"/>
      <c r="OQ139" s="107"/>
      <c r="OR139" s="107"/>
      <c r="OS139" s="107"/>
      <c r="OT139" s="107"/>
      <c r="OU139" s="107"/>
      <c r="OV139" s="107"/>
      <c r="OW139" s="107"/>
      <c r="OX139" s="107"/>
      <c r="OY139" s="107"/>
      <c r="OZ139" s="107"/>
      <c r="PA139" s="107"/>
      <c r="PB139" s="107"/>
      <c r="PC139" s="107"/>
      <c r="PD139" s="107"/>
      <c r="PE139" s="107"/>
      <c r="PF139" s="107"/>
      <c r="PG139" s="107"/>
      <c r="PH139" s="107"/>
      <c r="PI139" s="107"/>
      <c r="PJ139" s="107"/>
      <c r="PK139" s="107"/>
      <c r="PL139" s="107"/>
      <c r="PM139" s="107"/>
      <c r="PN139" s="107"/>
      <c r="PO139" s="107"/>
      <c r="PP139" s="107"/>
      <c r="PQ139" s="107"/>
      <c r="PR139" s="107"/>
      <c r="PS139" s="107"/>
      <c r="PT139" s="107"/>
      <c r="PU139" s="107"/>
      <c r="PV139" s="107"/>
      <c r="PW139" s="107"/>
      <c r="PX139" s="107"/>
      <c r="PY139" s="107"/>
      <c r="PZ139" s="107"/>
      <c r="QA139" s="107"/>
      <c r="QB139" s="107"/>
      <c r="QC139" s="107"/>
      <c r="QD139" s="107"/>
      <c r="QE139" s="107"/>
      <c r="QF139" s="107"/>
      <c r="QG139" s="107"/>
      <c r="QH139" s="107"/>
      <c r="QI139" s="107"/>
      <c r="QJ139" s="107"/>
      <c r="QK139" s="107"/>
      <c r="QL139" s="107"/>
      <c r="QM139" s="107"/>
      <c r="QN139" s="107"/>
      <c r="QO139" s="107"/>
      <c r="QP139" s="107"/>
      <c r="QQ139" s="107"/>
      <c r="QR139" s="107"/>
      <c r="QS139" s="107"/>
      <c r="QT139" s="107"/>
      <c r="QU139" s="107"/>
      <c r="QV139" s="107"/>
      <c r="QW139" s="107"/>
      <c r="QX139" s="107"/>
      <c r="QY139" s="107"/>
      <c r="QZ139" s="107"/>
      <c r="RA139" s="107"/>
      <c r="RB139" s="107"/>
      <c r="RC139" s="107"/>
      <c r="RD139" s="107"/>
      <c r="RE139" s="107"/>
      <c r="RF139" s="107"/>
      <c r="RG139" s="107"/>
      <c r="RH139" s="107"/>
      <c r="RI139" s="107"/>
      <c r="RJ139" s="107"/>
      <c r="RK139" s="107"/>
    </row>
    <row r="140" spans="1:479" ht="12.75">
      <c r="A140" s="107" t="s">
        <v>5827</v>
      </c>
      <c r="B140" s="97" t="s">
        <v>5848</v>
      </c>
      <c r="C140" s="99" t="s">
        <v>5829</v>
      </c>
      <c r="D140" s="95" t="s">
        <v>3223</v>
      </c>
      <c r="E140" s="33" t="s">
        <v>5830</v>
      </c>
      <c r="F140" s="107"/>
      <c r="G140" s="190" t="s">
        <v>5849</v>
      </c>
      <c r="H140" s="138">
        <v>5000</v>
      </c>
      <c r="I140" s="138">
        <v>3750</v>
      </c>
      <c r="J140" s="107"/>
      <c r="K140" s="107"/>
      <c r="L140" s="569">
        <v>45169</v>
      </c>
      <c r="M140" s="96" t="s">
        <v>5850</v>
      </c>
      <c r="N140" s="92" t="s">
        <v>30</v>
      </c>
      <c r="O140" s="92" t="s">
        <v>5847</v>
      </c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  <c r="BR140" s="107"/>
      <c r="BS140" s="107"/>
      <c r="BT140" s="107"/>
      <c r="BU140" s="107"/>
      <c r="BV140" s="107"/>
      <c r="BW140" s="107"/>
      <c r="BX140" s="107"/>
      <c r="BY140" s="107"/>
      <c r="BZ140" s="107"/>
      <c r="CA140" s="107"/>
      <c r="CB140" s="107"/>
      <c r="CC140" s="107"/>
      <c r="CD140" s="107"/>
      <c r="CE140" s="107"/>
      <c r="CF140" s="107"/>
      <c r="CG140" s="107"/>
      <c r="CH140" s="107"/>
      <c r="CI140" s="107"/>
      <c r="CJ140" s="107"/>
      <c r="CK140" s="107"/>
      <c r="CL140" s="107"/>
      <c r="CM140" s="107"/>
      <c r="CN140" s="107"/>
      <c r="CO140" s="107"/>
      <c r="CP140" s="107"/>
      <c r="CQ140" s="107"/>
      <c r="CR140" s="107"/>
      <c r="CS140" s="107"/>
      <c r="CT140" s="107"/>
      <c r="CU140" s="107"/>
      <c r="CV140" s="107"/>
      <c r="CW140" s="107"/>
      <c r="CX140" s="107"/>
      <c r="CY140" s="107"/>
      <c r="CZ140" s="107"/>
      <c r="DA140" s="107"/>
      <c r="DB140" s="107"/>
      <c r="DC140" s="107"/>
      <c r="DD140" s="107"/>
      <c r="DE140" s="107"/>
      <c r="DF140" s="107"/>
      <c r="DG140" s="107"/>
      <c r="DH140" s="107"/>
      <c r="DI140" s="107"/>
      <c r="DJ140" s="107"/>
      <c r="DK140" s="107"/>
      <c r="DL140" s="107"/>
      <c r="DM140" s="107"/>
      <c r="DN140" s="107"/>
      <c r="DO140" s="107"/>
      <c r="DP140" s="107"/>
      <c r="DQ140" s="107"/>
      <c r="DR140" s="107"/>
      <c r="DS140" s="107"/>
      <c r="DT140" s="107"/>
      <c r="DU140" s="107"/>
      <c r="DV140" s="107"/>
      <c r="DW140" s="107"/>
      <c r="DX140" s="107"/>
      <c r="DY140" s="107"/>
      <c r="DZ140" s="107"/>
      <c r="EA140" s="107"/>
      <c r="EB140" s="107"/>
      <c r="EC140" s="107"/>
      <c r="ED140" s="107"/>
      <c r="EE140" s="107"/>
      <c r="EF140" s="107"/>
      <c r="EG140" s="107"/>
      <c r="EH140" s="107"/>
      <c r="EI140" s="107"/>
      <c r="EJ140" s="107"/>
      <c r="EK140" s="107"/>
      <c r="EL140" s="107"/>
      <c r="EM140" s="107"/>
      <c r="EN140" s="107"/>
      <c r="EO140" s="107"/>
      <c r="EP140" s="107"/>
      <c r="EQ140" s="107"/>
      <c r="ER140" s="107"/>
      <c r="ES140" s="107"/>
      <c r="ET140" s="107"/>
      <c r="EU140" s="107"/>
      <c r="EV140" s="107"/>
      <c r="EW140" s="107"/>
      <c r="EX140" s="107"/>
      <c r="EY140" s="107"/>
      <c r="EZ140" s="107"/>
      <c r="FA140" s="107"/>
      <c r="FB140" s="107"/>
      <c r="FC140" s="107"/>
      <c r="FD140" s="107"/>
      <c r="FE140" s="107"/>
      <c r="FF140" s="107"/>
      <c r="FG140" s="107"/>
      <c r="FH140" s="107"/>
      <c r="FI140" s="107"/>
      <c r="FJ140" s="107"/>
      <c r="FK140" s="107"/>
      <c r="FL140" s="107"/>
      <c r="FM140" s="107"/>
      <c r="FN140" s="107"/>
      <c r="FO140" s="107"/>
      <c r="FP140" s="107"/>
      <c r="FQ140" s="107"/>
      <c r="FR140" s="107"/>
      <c r="FS140" s="107"/>
      <c r="FT140" s="107"/>
      <c r="FU140" s="107"/>
      <c r="FV140" s="107"/>
      <c r="FW140" s="107"/>
      <c r="FX140" s="107"/>
      <c r="FY140" s="107"/>
      <c r="FZ140" s="107"/>
      <c r="GA140" s="107"/>
      <c r="GB140" s="107"/>
      <c r="GC140" s="107"/>
      <c r="GD140" s="107"/>
      <c r="GE140" s="107"/>
      <c r="GF140" s="107"/>
      <c r="GG140" s="107"/>
      <c r="GH140" s="107"/>
      <c r="GI140" s="107"/>
      <c r="GJ140" s="107"/>
      <c r="GK140" s="107"/>
      <c r="GL140" s="107"/>
      <c r="GM140" s="107"/>
      <c r="GN140" s="107"/>
      <c r="GO140" s="107"/>
      <c r="GP140" s="107"/>
      <c r="GQ140" s="107"/>
      <c r="GR140" s="107"/>
      <c r="GS140" s="107"/>
      <c r="GT140" s="107"/>
      <c r="GU140" s="107"/>
      <c r="GV140" s="107"/>
      <c r="GW140" s="107"/>
      <c r="GX140" s="107"/>
      <c r="GY140" s="107"/>
      <c r="GZ140" s="107"/>
      <c r="HA140" s="107"/>
      <c r="HB140" s="107"/>
      <c r="HC140" s="107"/>
      <c r="HD140" s="107"/>
      <c r="HE140" s="107"/>
      <c r="HF140" s="107"/>
      <c r="HG140" s="107"/>
      <c r="HH140" s="107"/>
      <c r="HI140" s="107"/>
      <c r="HJ140" s="107"/>
      <c r="HK140" s="107"/>
      <c r="HL140" s="107"/>
      <c r="HM140" s="107"/>
      <c r="HN140" s="107"/>
      <c r="HO140" s="107"/>
      <c r="HP140" s="107"/>
      <c r="HQ140" s="107"/>
      <c r="HR140" s="107"/>
      <c r="HS140" s="107"/>
      <c r="HT140" s="107"/>
      <c r="HU140" s="107"/>
      <c r="HV140" s="107"/>
      <c r="HW140" s="107"/>
      <c r="HX140" s="107"/>
      <c r="HY140" s="107"/>
      <c r="HZ140" s="107"/>
      <c r="IA140" s="107"/>
      <c r="IB140" s="107"/>
      <c r="IC140" s="107"/>
      <c r="ID140" s="107"/>
      <c r="IE140" s="107"/>
      <c r="IF140" s="107"/>
      <c r="IG140" s="107"/>
      <c r="IH140" s="107"/>
      <c r="II140" s="107"/>
      <c r="IJ140" s="107"/>
      <c r="IK140" s="107"/>
      <c r="IL140" s="107"/>
      <c r="IM140" s="107"/>
      <c r="IN140" s="107"/>
      <c r="IO140" s="107"/>
      <c r="IP140" s="107"/>
      <c r="IQ140" s="107"/>
      <c r="IR140" s="107"/>
      <c r="IS140" s="107"/>
      <c r="IT140" s="107"/>
      <c r="IU140" s="107"/>
      <c r="IV140" s="107"/>
      <c r="IW140" s="107"/>
      <c r="IX140" s="107"/>
      <c r="IY140" s="107"/>
      <c r="IZ140" s="107"/>
      <c r="JA140" s="107"/>
      <c r="JB140" s="107"/>
      <c r="JC140" s="107"/>
      <c r="JD140" s="107"/>
      <c r="JE140" s="107"/>
      <c r="JF140" s="107"/>
      <c r="JG140" s="107"/>
      <c r="JH140" s="107"/>
      <c r="JI140" s="107"/>
      <c r="JJ140" s="107"/>
      <c r="JK140" s="107"/>
      <c r="JL140" s="107"/>
      <c r="JM140" s="107"/>
      <c r="JN140" s="107"/>
      <c r="JO140" s="107"/>
      <c r="JP140" s="107"/>
      <c r="JQ140" s="107"/>
      <c r="JR140" s="107"/>
      <c r="JS140" s="107"/>
      <c r="JT140" s="107"/>
      <c r="JU140" s="107"/>
      <c r="JV140" s="107"/>
      <c r="JW140" s="107"/>
      <c r="JX140" s="107"/>
      <c r="JY140" s="107"/>
      <c r="JZ140" s="107"/>
      <c r="KA140" s="107"/>
      <c r="KB140" s="107"/>
      <c r="KC140" s="107"/>
      <c r="KD140" s="107"/>
      <c r="KE140" s="107"/>
      <c r="KF140" s="107"/>
      <c r="KG140" s="107"/>
      <c r="KH140" s="107"/>
      <c r="KI140" s="107"/>
      <c r="KJ140" s="107"/>
      <c r="KK140" s="107"/>
      <c r="KL140" s="107"/>
      <c r="KM140" s="107"/>
      <c r="KN140" s="107"/>
      <c r="KO140" s="107"/>
      <c r="KP140" s="107"/>
      <c r="KQ140" s="107"/>
      <c r="KR140" s="107"/>
      <c r="KS140" s="107"/>
      <c r="KT140" s="107"/>
      <c r="KU140" s="107"/>
      <c r="KV140" s="107"/>
      <c r="KW140" s="107"/>
      <c r="KX140" s="107"/>
      <c r="KY140" s="107"/>
      <c r="KZ140" s="107"/>
      <c r="LA140" s="107"/>
      <c r="LB140" s="107"/>
      <c r="LC140" s="107"/>
      <c r="LD140" s="107"/>
      <c r="LE140" s="107"/>
      <c r="LF140" s="107"/>
      <c r="LG140" s="107"/>
      <c r="LH140" s="107"/>
      <c r="LI140" s="107"/>
      <c r="LJ140" s="107"/>
      <c r="LK140" s="107"/>
      <c r="LL140" s="107"/>
      <c r="LM140" s="107"/>
      <c r="LN140" s="107"/>
      <c r="LO140" s="107"/>
      <c r="LP140" s="107"/>
      <c r="LQ140" s="107"/>
      <c r="LR140" s="107"/>
      <c r="LS140" s="107"/>
      <c r="LT140" s="107"/>
      <c r="LU140" s="107"/>
      <c r="LV140" s="107"/>
      <c r="LW140" s="107"/>
      <c r="LX140" s="107"/>
      <c r="LY140" s="107"/>
      <c r="LZ140" s="107"/>
      <c r="MA140" s="107"/>
      <c r="MB140" s="107"/>
      <c r="MC140" s="107"/>
      <c r="MD140" s="107"/>
      <c r="ME140" s="107"/>
      <c r="MF140" s="107"/>
      <c r="MG140" s="107"/>
      <c r="MH140" s="107"/>
      <c r="MI140" s="107"/>
      <c r="MJ140" s="107"/>
      <c r="MK140" s="107"/>
      <c r="ML140" s="107"/>
      <c r="MM140" s="107"/>
      <c r="MN140" s="107"/>
      <c r="MO140" s="107"/>
      <c r="MP140" s="107"/>
      <c r="MQ140" s="107"/>
      <c r="MR140" s="107"/>
      <c r="MS140" s="107"/>
      <c r="MT140" s="107"/>
      <c r="MU140" s="107"/>
      <c r="MV140" s="107"/>
      <c r="MW140" s="107"/>
      <c r="MX140" s="107"/>
      <c r="MY140" s="107"/>
      <c r="MZ140" s="107"/>
      <c r="NA140" s="107"/>
      <c r="NB140" s="107"/>
      <c r="NC140" s="107"/>
      <c r="ND140" s="107"/>
      <c r="NE140" s="107"/>
      <c r="NF140" s="107"/>
      <c r="NG140" s="107"/>
      <c r="NH140" s="107"/>
      <c r="NI140" s="107"/>
      <c r="NJ140" s="107"/>
      <c r="NK140" s="107"/>
      <c r="NL140" s="107"/>
      <c r="NM140" s="107"/>
      <c r="NN140" s="107"/>
      <c r="NO140" s="107"/>
      <c r="NP140" s="107"/>
      <c r="NQ140" s="107"/>
      <c r="NR140" s="107"/>
      <c r="NS140" s="107"/>
      <c r="NT140" s="107"/>
      <c r="NU140" s="107"/>
      <c r="NV140" s="107"/>
      <c r="NW140" s="107"/>
      <c r="NX140" s="107"/>
      <c r="NY140" s="107"/>
      <c r="NZ140" s="107"/>
      <c r="OA140" s="107"/>
      <c r="OB140" s="107"/>
      <c r="OC140" s="107"/>
      <c r="OD140" s="107"/>
      <c r="OE140" s="107"/>
      <c r="OF140" s="107"/>
      <c r="OG140" s="107"/>
      <c r="OH140" s="107"/>
      <c r="OI140" s="107"/>
      <c r="OJ140" s="107"/>
      <c r="OK140" s="107"/>
      <c r="OL140" s="107"/>
      <c r="OM140" s="107"/>
      <c r="ON140" s="107"/>
      <c r="OO140" s="107"/>
      <c r="OP140" s="107"/>
      <c r="OQ140" s="107"/>
      <c r="OR140" s="107"/>
      <c r="OS140" s="107"/>
      <c r="OT140" s="107"/>
      <c r="OU140" s="107"/>
      <c r="OV140" s="107"/>
      <c r="OW140" s="107"/>
      <c r="OX140" s="107"/>
      <c r="OY140" s="107"/>
      <c r="OZ140" s="107"/>
      <c r="PA140" s="107"/>
      <c r="PB140" s="107"/>
      <c r="PC140" s="107"/>
      <c r="PD140" s="107"/>
      <c r="PE140" s="107"/>
      <c r="PF140" s="107"/>
      <c r="PG140" s="107"/>
      <c r="PH140" s="107"/>
      <c r="PI140" s="107"/>
      <c r="PJ140" s="107"/>
      <c r="PK140" s="107"/>
      <c r="PL140" s="107"/>
      <c r="PM140" s="107"/>
      <c r="PN140" s="107"/>
      <c r="PO140" s="107"/>
      <c r="PP140" s="107"/>
      <c r="PQ140" s="107"/>
      <c r="PR140" s="107"/>
      <c r="PS140" s="107"/>
      <c r="PT140" s="107"/>
      <c r="PU140" s="107"/>
      <c r="PV140" s="107"/>
      <c r="PW140" s="107"/>
      <c r="PX140" s="107"/>
      <c r="PY140" s="107"/>
      <c r="PZ140" s="107"/>
      <c r="QA140" s="107"/>
      <c r="QB140" s="107"/>
      <c r="QC140" s="107"/>
      <c r="QD140" s="107"/>
      <c r="QE140" s="107"/>
      <c r="QF140" s="107"/>
      <c r="QG140" s="107"/>
      <c r="QH140" s="107"/>
      <c r="QI140" s="107"/>
      <c r="QJ140" s="107"/>
      <c r="QK140" s="107"/>
      <c r="QL140" s="107"/>
      <c r="QM140" s="107"/>
      <c r="QN140" s="107"/>
      <c r="QO140" s="107"/>
      <c r="QP140" s="107"/>
      <c r="QQ140" s="107"/>
      <c r="QR140" s="107"/>
      <c r="QS140" s="107"/>
      <c r="QT140" s="107"/>
      <c r="QU140" s="107"/>
      <c r="QV140" s="107"/>
      <c r="QW140" s="107"/>
      <c r="QX140" s="107"/>
      <c r="QY140" s="107"/>
      <c r="QZ140" s="107"/>
      <c r="RA140" s="107"/>
      <c r="RB140" s="107"/>
      <c r="RC140" s="107"/>
      <c r="RD140" s="107"/>
      <c r="RE140" s="107"/>
      <c r="RF140" s="107"/>
      <c r="RG140" s="107"/>
      <c r="RH140" s="107"/>
      <c r="RI140" s="107"/>
      <c r="RJ140" s="107"/>
      <c r="RK140" s="107"/>
    </row>
    <row r="141" spans="1:479" ht="12.75">
      <c r="A141" s="107" t="s">
        <v>5827</v>
      </c>
      <c r="B141" s="97" t="s">
        <v>5851</v>
      </c>
      <c r="C141" s="99" t="s">
        <v>5829</v>
      </c>
      <c r="D141" s="95" t="s">
        <v>3223</v>
      </c>
      <c r="E141" s="33" t="s">
        <v>5830</v>
      </c>
      <c r="F141" s="107"/>
      <c r="G141" s="190" t="s">
        <v>5852</v>
      </c>
      <c r="H141" s="138">
        <v>6000</v>
      </c>
      <c r="I141" s="138">
        <v>3750</v>
      </c>
      <c r="J141" s="107"/>
      <c r="K141" s="107"/>
      <c r="L141" s="569">
        <v>45169</v>
      </c>
      <c r="M141" s="96" t="s">
        <v>5853</v>
      </c>
      <c r="N141" s="92" t="s">
        <v>30</v>
      </c>
      <c r="O141" s="92" t="s">
        <v>5847</v>
      </c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  <c r="BQ141" s="107"/>
      <c r="BR141" s="107"/>
      <c r="BS141" s="107"/>
      <c r="BT141" s="107"/>
      <c r="BU141" s="107"/>
      <c r="BV141" s="107"/>
      <c r="BW141" s="107"/>
      <c r="BX141" s="107"/>
      <c r="BY141" s="107"/>
      <c r="BZ141" s="107"/>
      <c r="CA141" s="107"/>
      <c r="CB141" s="107"/>
      <c r="CC141" s="107"/>
      <c r="CD141" s="107"/>
      <c r="CE141" s="107"/>
      <c r="CF141" s="107"/>
      <c r="CG141" s="107"/>
      <c r="CH141" s="107"/>
      <c r="CI141" s="107"/>
      <c r="CJ141" s="107"/>
      <c r="CK141" s="107"/>
      <c r="CL141" s="107"/>
      <c r="CM141" s="107"/>
      <c r="CN141" s="107"/>
      <c r="CO141" s="107"/>
      <c r="CP141" s="107"/>
      <c r="CQ141" s="107"/>
      <c r="CR141" s="107"/>
      <c r="CS141" s="107"/>
      <c r="CT141" s="107"/>
      <c r="CU141" s="107"/>
      <c r="CV141" s="107"/>
      <c r="CW141" s="107"/>
      <c r="CX141" s="107"/>
      <c r="CY141" s="107"/>
      <c r="CZ141" s="107"/>
      <c r="DA141" s="107"/>
      <c r="DB141" s="107"/>
      <c r="DC141" s="107"/>
      <c r="DD141" s="107"/>
      <c r="DE141" s="107"/>
      <c r="DF141" s="107"/>
      <c r="DG141" s="107"/>
      <c r="DH141" s="107"/>
      <c r="DI141" s="107"/>
      <c r="DJ141" s="107"/>
      <c r="DK141" s="107"/>
      <c r="DL141" s="107"/>
      <c r="DM141" s="107"/>
      <c r="DN141" s="107"/>
      <c r="DO141" s="107"/>
      <c r="DP141" s="107"/>
      <c r="DQ141" s="107"/>
      <c r="DR141" s="107"/>
      <c r="DS141" s="107"/>
      <c r="DT141" s="107"/>
      <c r="DU141" s="107"/>
      <c r="DV141" s="107"/>
      <c r="DW141" s="107"/>
      <c r="DX141" s="107"/>
      <c r="DY141" s="107"/>
      <c r="DZ141" s="107"/>
      <c r="EA141" s="107"/>
      <c r="EB141" s="107"/>
      <c r="EC141" s="107"/>
      <c r="ED141" s="107"/>
      <c r="EE141" s="107"/>
      <c r="EF141" s="107"/>
      <c r="EG141" s="107"/>
      <c r="EH141" s="107"/>
      <c r="EI141" s="107"/>
      <c r="EJ141" s="107"/>
      <c r="EK141" s="107"/>
      <c r="EL141" s="107"/>
      <c r="EM141" s="107"/>
      <c r="EN141" s="107"/>
      <c r="EO141" s="107"/>
      <c r="EP141" s="107"/>
      <c r="EQ141" s="107"/>
      <c r="ER141" s="107"/>
      <c r="ES141" s="107"/>
      <c r="ET141" s="107"/>
      <c r="EU141" s="107"/>
      <c r="EV141" s="107"/>
      <c r="EW141" s="107"/>
      <c r="EX141" s="107"/>
      <c r="EY141" s="107"/>
      <c r="EZ141" s="107"/>
      <c r="FA141" s="107"/>
      <c r="FB141" s="107"/>
      <c r="FC141" s="107"/>
      <c r="FD141" s="107"/>
      <c r="FE141" s="107"/>
      <c r="FF141" s="107"/>
      <c r="FG141" s="107"/>
      <c r="FH141" s="107"/>
      <c r="FI141" s="107"/>
      <c r="FJ141" s="107"/>
      <c r="FK141" s="107"/>
      <c r="FL141" s="107"/>
      <c r="FM141" s="107"/>
      <c r="FN141" s="107"/>
      <c r="FO141" s="107"/>
      <c r="FP141" s="107"/>
      <c r="FQ141" s="107"/>
      <c r="FR141" s="107"/>
      <c r="FS141" s="107"/>
      <c r="FT141" s="107"/>
      <c r="FU141" s="107"/>
      <c r="FV141" s="107"/>
      <c r="FW141" s="107"/>
      <c r="FX141" s="107"/>
      <c r="FY141" s="107"/>
      <c r="FZ141" s="107"/>
      <c r="GA141" s="107"/>
      <c r="GB141" s="107"/>
      <c r="GC141" s="107"/>
      <c r="GD141" s="107"/>
      <c r="GE141" s="107"/>
      <c r="GF141" s="107"/>
      <c r="GG141" s="107"/>
      <c r="GH141" s="107"/>
      <c r="GI141" s="107"/>
      <c r="GJ141" s="107"/>
      <c r="GK141" s="107"/>
      <c r="GL141" s="107"/>
      <c r="GM141" s="107"/>
      <c r="GN141" s="107"/>
      <c r="GO141" s="107"/>
      <c r="GP141" s="107"/>
      <c r="GQ141" s="107"/>
      <c r="GR141" s="107"/>
      <c r="GS141" s="107"/>
      <c r="GT141" s="107"/>
      <c r="GU141" s="107"/>
      <c r="GV141" s="107"/>
      <c r="GW141" s="107"/>
      <c r="GX141" s="107"/>
      <c r="GY141" s="107"/>
      <c r="GZ141" s="107"/>
      <c r="HA141" s="107"/>
      <c r="HB141" s="107"/>
      <c r="HC141" s="107"/>
      <c r="HD141" s="107"/>
      <c r="HE141" s="107"/>
      <c r="HF141" s="107"/>
      <c r="HG141" s="107"/>
      <c r="HH141" s="107"/>
      <c r="HI141" s="107"/>
      <c r="HJ141" s="107"/>
      <c r="HK141" s="107"/>
      <c r="HL141" s="107"/>
      <c r="HM141" s="107"/>
      <c r="HN141" s="107"/>
      <c r="HO141" s="107"/>
      <c r="HP141" s="107"/>
      <c r="HQ141" s="107"/>
      <c r="HR141" s="107"/>
      <c r="HS141" s="107"/>
      <c r="HT141" s="107"/>
      <c r="HU141" s="107"/>
      <c r="HV141" s="107"/>
      <c r="HW141" s="107"/>
      <c r="HX141" s="107"/>
      <c r="HY141" s="107"/>
      <c r="HZ141" s="107"/>
      <c r="IA141" s="107"/>
      <c r="IB141" s="107"/>
      <c r="IC141" s="107"/>
      <c r="ID141" s="107"/>
      <c r="IE141" s="107"/>
      <c r="IF141" s="107"/>
      <c r="IG141" s="107"/>
      <c r="IH141" s="107"/>
      <c r="II141" s="107"/>
      <c r="IJ141" s="107"/>
      <c r="IK141" s="107"/>
      <c r="IL141" s="107"/>
      <c r="IM141" s="107"/>
      <c r="IN141" s="107"/>
      <c r="IO141" s="107"/>
      <c r="IP141" s="107"/>
      <c r="IQ141" s="107"/>
      <c r="IR141" s="107"/>
      <c r="IS141" s="107"/>
      <c r="IT141" s="107"/>
      <c r="IU141" s="107"/>
      <c r="IV141" s="107"/>
      <c r="IW141" s="107"/>
      <c r="IX141" s="107"/>
      <c r="IY141" s="107"/>
      <c r="IZ141" s="107"/>
      <c r="JA141" s="107"/>
      <c r="JB141" s="107"/>
      <c r="JC141" s="107"/>
      <c r="JD141" s="107"/>
      <c r="JE141" s="107"/>
      <c r="JF141" s="107"/>
      <c r="JG141" s="107"/>
      <c r="JH141" s="107"/>
      <c r="JI141" s="107"/>
      <c r="JJ141" s="107"/>
      <c r="JK141" s="107"/>
      <c r="JL141" s="107"/>
      <c r="JM141" s="107"/>
      <c r="JN141" s="107"/>
      <c r="JO141" s="107"/>
      <c r="JP141" s="107"/>
      <c r="JQ141" s="107"/>
      <c r="JR141" s="107"/>
      <c r="JS141" s="107"/>
      <c r="JT141" s="107"/>
      <c r="JU141" s="107"/>
      <c r="JV141" s="107"/>
      <c r="JW141" s="107"/>
      <c r="JX141" s="107"/>
      <c r="JY141" s="107"/>
      <c r="JZ141" s="107"/>
      <c r="KA141" s="107"/>
      <c r="KB141" s="107"/>
      <c r="KC141" s="107"/>
      <c r="KD141" s="107"/>
      <c r="KE141" s="107"/>
      <c r="KF141" s="107"/>
      <c r="KG141" s="107"/>
      <c r="KH141" s="107"/>
      <c r="KI141" s="107"/>
      <c r="KJ141" s="107"/>
      <c r="KK141" s="107"/>
      <c r="KL141" s="107"/>
      <c r="KM141" s="107"/>
      <c r="KN141" s="107"/>
      <c r="KO141" s="107"/>
      <c r="KP141" s="107"/>
      <c r="KQ141" s="107"/>
      <c r="KR141" s="107"/>
      <c r="KS141" s="107"/>
      <c r="KT141" s="107"/>
      <c r="KU141" s="107"/>
      <c r="KV141" s="107"/>
      <c r="KW141" s="107"/>
      <c r="KX141" s="107"/>
      <c r="KY141" s="107"/>
      <c r="KZ141" s="107"/>
      <c r="LA141" s="107"/>
      <c r="LB141" s="107"/>
      <c r="LC141" s="107"/>
      <c r="LD141" s="107"/>
      <c r="LE141" s="107"/>
      <c r="LF141" s="107"/>
      <c r="LG141" s="107"/>
      <c r="LH141" s="107"/>
      <c r="LI141" s="107"/>
      <c r="LJ141" s="107"/>
      <c r="LK141" s="107"/>
      <c r="LL141" s="107"/>
      <c r="LM141" s="107"/>
      <c r="LN141" s="107"/>
      <c r="LO141" s="107"/>
      <c r="LP141" s="107"/>
      <c r="LQ141" s="107"/>
      <c r="LR141" s="107"/>
      <c r="LS141" s="107"/>
      <c r="LT141" s="107"/>
      <c r="LU141" s="107"/>
      <c r="LV141" s="107"/>
      <c r="LW141" s="107"/>
      <c r="LX141" s="107"/>
      <c r="LY141" s="107"/>
      <c r="LZ141" s="107"/>
      <c r="MA141" s="107"/>
      <c r="MB141" s="107"/>
      <c r="MC141" s="107"/>
      <c r="MD141" s="107"/>
      <c r="ME141" s="107"/>
      <c r="MF141" s="107"/>
      <c r="MG141" s="107"/>
      <c r="MH141" s="107"/>
      <c r="MI141" s="107"/>
      <c r="MJ141" s="107"/>
      <c r="MK141" s="107"/>
      <c r="ML141" s="107"/>
      <c r="MM141" s="107"/>
      <c r="MN141" s="107"/>
      <c r="MO141" s="107"/>
      <c r="MP141" s="107"/>
      <c r="MQ141" s="107"/>
      <c r="MR141" s="107"/>
      <c r="MS141" s="107"/>
      <c r="MT141" s="107"/>
      <c r="MU141" s="107"/>
      <c r="MV141" s="107"/>
      <c r="MW141" s="107"/>
      <c r="MX141" s="107"/>
      <c r="MY141" s="107"/>
      <c r="MZ141" s="107"/>
      <c r="NA141" s="107"/>
      <c r="NB141" s="107"/>
      <c r="NC141" s="107"/>
      <c r="ND141" s="107"/>
      <c r="NE141" s="107"/>
      <c r="NF141" s="107"/>
      <c r="NG141" s="107"/>
      <c r="NH141" s="107"/>
      <c r="NI141" s="107"/>
      <c r="NJ141" s="107"/>
      <c r="NK141" s="107"/>
      <c r="NL141" s="107"/>
      <c r="NM141" s="107"/>
      <c r="NN141" s="107"/>
      <c r="NO141" s="107"/>
      <c r="NP141" s="107"/>
      <c r="NQ141" s="107"/>
      <c r="NR141" s="107"/>
      <c r="NS141" s="107"/>
      <c r="NT141" s="107"/>
      <c r="NU141" s="107"/>
      <c r="NV141" s="107"/>
      <c r="NW141" s="107"/>
      <c r="NX141" s="107"/>
      <c r="NY141" s="107"/>
      <c r="NZ141" s="107"/>
      <c r="OA141" s="107"/>
      <c r="OB141" s="107"/>
      <c r="OC141" s="107"/>
      <c r="OD141" s="107"/>
      <c r="OE141" s="107"/>
      <c r="OF141" s="107"/>
      <c r="OG141" s="107"/>
      <c r="OH141" s="107"/>
      <c r="OI141" s="107"/>
      <c r="OJ141" s="107"/>
      <c r="OK141" s="107"/>
      <c r="OL141" s="107"/>
      <c r="OM141" s="107"/>
      <c r="ON141" s="107"/>
      <c r="OO141" s="107"/>
      <c r="OP141" s="107"/>
      <c r="OQ141" s="107"/>
      <c r="OR141" s="107"/>
      <c r="OS141" s="107"/>
      <c r="OT141" s="107"/>
      <c r="OU141" s="107"/>
      <c r="OV141" s="107"/>
      <c r="OW141" s="107"/>
      <c r="OX141" s="107"/>
      <c r="OY141" s="107"/>
      <c r="OZ141" s="107"/>
      <c r="PA141" s="107"/>
      <c r="PB141" s="107"/>
      <c r="PC141" s="107"/>
      <c r="PD141" s="107"/>
      <c r="PE141" s="107"/>
      <c r="PF141" s="107"/>
      <c r="PG141" s="107"/>
      <c r="PH141" s="107"/>
      <c r="PI141" s="107"/>
      <c r="PJ141" s="107"/>
      <c r="PK141" s="107"/>
      <c r="PL141" s="107"/>
      <c r="PM141" s="107"/>
      <c r="PN141" s="107"/>
      <c r="PO141" s="107"/>
      <c r="PP141" s="107"/>
      <c r="PQ141" s="107"/>
      <c r="PR141" s="107"/>
      <c r="PS141" s="107"/>
      <c r="PT141" s="107"/>
      <c r="PU141" s="107"/>
      <c r="PV141" s="107"/>
      <c r="PW141" s="107"/>
      <c r="PX141" s="107"/>
      <c r="PY141" s="107"/>
      <c r="PZ141" s="107"/>
      <c r="QA141" s="107"/>
      <c r="QB141" s="107"/>
      <c r="QC141" s="107"/>
      <c r="QD141" s="107"/>
      <c r="QE141" s="107"/>
      <c r="QF141" s="107"/>
      <c r="QG141" s="107"/>
      <c r="QH141" s="107"/>
      <c r="QI141" s="107"/>
      <c r="QJ141" s="107"/>
      <c r="QK141" s="107"/>
      <c r="QL141" s="107"/>
      <c r="QM141" s="107"/>
      <c r="QN141" s="107"/>
      <c r="QO141" s="107"/>
      <c r="QP141" s="107"/>
      <c r="QQ141" s="107"/>
      <c r="QR141" s="107"/>
      <c r="QS141" s="107"/>
      <c r="QT141" s="107"/>
      <c r="QU141" s="107"/>
      <c r="QV141" s="107"/>
      <c r="QW141" s="107"/>
      <c r="QX141" s="107"/>
      <c r="QY141" s="107"/>
      <c r="QZ141" s="107"/>
      <c r="RA141" s="107"/>
      <c r="RB141" s="107"/>
      <c r="RC141" s="107"/>
      <c r="RD141" s="107"/>
      <c r="RE141" s="107"/>
      <c r="RF141" s="107"/>
      <c r="RG141" s="107"/>
      <c r="RH141" s="107"/>
      <c r="RI141" s="107"/>
      <c r="RJ141" s="107"/>
      <c r="RK141" s="107"/>
    </row>
    <row r="142" spans="1:479" ht="12.75">
      <c r="A142" s="107" t="s">
        <v>5827</v>
      </c>
      <c r="B142" s="97" t="s">
        <v>5854</v>
      </c>
      <c r="C142" s="99" t="s">
        <v>5829</v>
      </c>
      <c r="D142" s="95" t="s">
        <v>3223</v>
      </c>
      <c r="E142" s="33" t="s">
        <v>5830</v>
      </c>
      <c r="F142" s="107"/>
      <c r="G142" s="190" t="s">
        <v>5855</v>
      </c>
      <c r="H142" s="138">
        <v>5000</v>
      </c>
      <c r="I142" s="138">
        <v>3750</v>
      </c>
      <c r="J142" s="107"/>
      <c r="K142" s="107"/>
      <c r="L142" s="569">
        <v>45169</v>
      </c>
      <c r="M142" s="190" t="s">
        <v>5856</v>
      </c>
      <c r="N142" s="92" t="s">
        <v>30</v>
      </c>
      <c r="O142" s="92" t="s">
        <v>5847</v>
      </c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7"/>
      <c r="BY142" s="107"/>
      <c r="BZ142" s="107"/>
      <c r="CA142" s="107"/>
      <c r="CB142" s="107"/>
      <c r="CC142" s="107"/>
      <c r="CD142" s="107"/>
      <c r="CE142" s="107"/>
      <c r="CF142" s="107"/>
      <c r="CG142" s="107"/>
      <c r="CH142" s="107"/>
      <c r="CI142" s="107"/>
      <c r="CJ142" s="107"/>
      <c r="CK142" s="107"/>
      <c r="CL142" s="107"/>
      <c r="CM142" s="107"/>
      <c r="CN142" s="107"/>
      <c r="CO142" s="107"/>
      <c r="CP142" s="107"/>
      <c r="CQ142" s="107"/>
      <c r="CR142" s="107"/>
      <c r="CS142" s="107"/>
      <c r="CT142" s="107"/>
      <c r="CU142" s="107"/>
      <c r="CV142" s="107"/>
      <c r="CW142" s="107"/>
      <c r="CX142" s="107"/>
      <c r="CY142" s="107"/>
      <c r="CZ142" s="107"/>
      <c r="DA142" s="107"/>
      <c r="DB142" s="107"/>
      <c r="DC142" s="107"/>
      <c r="DD142" s="107"/>
      <c r="DE142" s="107"/>
      <c r="DF142" s="107"/>
      <c r="DG142" s="107"/>
      <c r="DH142" s="107"/>
      <c r="DI142" s="107"/>
      <c r="DJ142" s="107"/>
      <c r="DK142" s="107"/>
      <c r="DL142" s="107"/>
      <c r="DM142" s="107"/>
      <c r="DN142" s="107"/>
      <c r="DO142" s="107"/>
      <c r="DP142" s="107"/>
      <c r="DQ142" s="107"/>
      <c r="DR142" s="107"/>
      <c r="DS142" s="107"/>
      <c r="DT142" s="107"/>
      <c r="DU142" s="107"/>
      <c r="DV142" s="107"/>
      <c r="DW142" s="107"/>
      <c r="DX142" s="107"/>
      <c r="DY142" s="107"/>
      <c r="DZ142" s="107"/>
      <c r="EA142" s="107"/>
      <c r="EB142" s="107"/>
      <c r="EC142" s="107"/>
      <c r="ED142" s="107"/>
      <c r="EE142" s="107"/>
      <c r="EF142" s="107"/>
      <c r="EG142" s="107"/>
      <c r="EH142" s="107"/>
      <c r="EI142" s="107"/>
      <c r="EJ142" s="107"/>
      <c r="EK142" s="107"/>
      <c r="EL142" s="107"/>
      <c r="EM142" s="107"/>
      <c r="EN142" s="107"/>
      <c r="EO142" s="107"/>
      <c r="EP142" s="107"/>
      <c r="EQ142" s="107"/>
      <c r="ER142" s="107"/>
      <c r="ES142" s="107"/>
      <c r="ET142" s="107"/>
      <c r="EU142" s="107"/>
      <c r="EV142" s="107"/>
      <c r="EW142" s="107"/>
      <c r="EX142" s="107"/>
      <c r="EY142" s="107"/>
      <c r="EZ142" s="107"/>
      <c r="FA142" s="107"/>
      <c r="FB142" s="107"/>
      <c r="FC142" s="107"/>
      <c r="FD142" s="107"/>
      <c r="FE142" s="107"/>
      <c r="FF142" s="107"/>
      <c r="FG142" s="107"/>
      <c r="FH142" s="107"/>
      <c r="FI142" s="107"/>
      <c r="FJ142" s="107"/>
      <c r="FK142" s="107"/>
      <c r="FL142" s="107"/>
      <c r="FM142" s="107"/>
      <c r="FN142" s="107"/>
      <c r="FO142" s="107"/>
      <c r="FP142" s="107"/>
      <c r="FQ142" s="107"/>
      <c r="FR142" s="107"/>
      <c r="FS142" s="107"/>
      <c r="FT142" s="107"/>
      <c r="FU142" s="107"/>
      <c r="FV142" s="107"/>
      <c r="FW142" s="107"/>
      <c r="FX142" s="107"/>
      <c r="FY142" s="107"/>
      <c r="FZ142" s="107"/>
      <c r="GA142" s="107"/>
      <c r="GB142" s="107"/>
      <c r="GC142" s="107"/>
      <c r="GD142" s="107"/>
      <c r="GE142" s="107"/>
      <c r="GF142" s="107"/>
      <c r="GG142" s="107"/>
      <c r="GH142" s="107"/>
      <c r="GI142" s="107"/>
      <c r="GJ142" s="107"/>
      <c r="GK142" s="107"/>
      <c r="GL142" s="107"/>
      <c r="GM142" s="107"/>
      <c r="GN142" s="107"/>
      <c r="GO142" s="107"/>
      <c r="GP142" s="107"/>
      <c r="GQ142" s="107"/>
      <c r="GR142" s="107"/>
      <c r="GS142" s="107"/>
      <c r="GT142" s="107"/>
      <c r="GU142" s="107"/>
      <c r="GV142" s="107"/>
      <c r="GW142" s="107"/>
      <c r="GX142" s="107"/>
      <c r="GY142" s="107"/>
      <c r="GZ142" s="107"/>
      <c r="HA142" s="107"/>
      <c r="HB142" s="107"/>
      <c r="HC142" s="107"/>
      <c r="HD142" s="107"/>
      <c r="HE142" s="107"/>
      <c r="HF142" s="107"/>
      <c r="HG142" s="107"/>
      <c r="HH142" s="107"/>
      <c r="HI142" s="107"/>
      <c r="HJ142" s="107"/>
      <c r="HK142" s="107"/>
      <c r="HL142" s="107"/>
      <c r="HM142" s="107"/>
      <c r="HN142" s="107"/>
      <c r="HO142" s="107"/>
      <c r="HP142" s="107"/>
      <c r="HQ142" s="107"/>
      <c r="HR142" s="107"/>
      <c r="HS142" s="107"/>
      <c r="HT142" s="107"/>
      <c r="HU142" s="107"/>
      <c r="HV142" s="107"/>
      <c r="HW142" s="107"/>
      <c r="HX142" s="107"/>
      <c r="HY142" s="107"/>
      <c r="HZ142" s="107"/>
      <c r="IA142" s="107"/>
      <c r="IB142" s="107"/>
      <c r="IC142" s="107"/>
      <c r="ID142" s="107"/>
      <c r="IE142" s="107"/>
      <c r="IF142" s="107"/>
      <c r="IG142" s="107"/>
      <c r="IH142" s="107"/>
      <c r="II142" s="107"/>
      <c r="IJ142" s="107"/>
      <c r="IK142" s="107"/>
      <c r="IL142" s="107"/>
      <c r="IM142" s="107"/>
      <c r="IN142" s="107"/>
      <c r="IO142" s="107"/>
      <c r="IP142" s="107"/>
      <c r="IQ142" s="107"/>
      <c r="IR142" s="107"/>
      <c r="IS142" s="107"/>
      <c r="IT142" s="107"/>
      <c r="IU142" s="107"/>
      <c r="IV142" s="107"/>
      <c r="IW142" s="107"/>
      <c r="IX142" s="107"/>
      <c r="IY142" s="107"/>
      <c r="IZ142" s="107"/>
      <c r="JA142" s="107"/>
      <c r="JB142" s="107"/>
      <c r="JC142" s="107"/>
      <c r="JD142" s="107"/>
      <c r="JE142" s="107"/>
      <c r="JF142" s="107"/>
      <c r="JG142" s="107"/>
      <c r="JH142" s="107"/>
      <c r="JI142" s="107"/>
      <c r="JJ142" s="107"/>
      <c r="JK142" s="107"/>
      <c r="JL142" s="107"/>
      <c r="JM142" s="107"/>
      <c r="JN142" s="107"/>
      <c r="JO142" s="107"/>
      <c r="JP142" s="107"/>
      <c r="JQ142" s="107"/>
      <c r="JR142" s="107"/>
      <c r="JS142" s="107"/>
      <c r="JT142" s="107"/>
      <c r="JU142" s="107"/>
      <c r="JV142" s="107"/>
      <c r="JW142" s="107"/>
      <c r="JX142" s="107"/>
      <c r="JY142" s="107"/>
      <c r="JZ142" s="107"/>
      <c r="KA142" s="107"/>
      <c r="KB142" s="107"/>
      <c r="KC142" s="107"/>
      <c r="KD142" s="107"/>
      <c r="KE142" s="107"/>
      <c r="KF142" s="107"/>
      <c r="KG142" s="107"/>
      <c r="KH142" s="107"/>
      <c r="KI142" s="107"/>
      <c r="KJ142" s="107"/>
      <c r="KK142" s="107"/>
      <c r="KL142" s="107"/>
      <c r="KM142" s="107"/>
      <c r="KN142" s="107"/>
      <c r="KO142" s="107"/>
      <c r="KP142" s="107"/>
      <c r="KQ142" s="107"/>
      <c r="KR142" s="107"/>
      <c r="KS142" s="107"/>
      <c r="KT142" s="107"/>
      <c r="KU142" s="107"/>
      <c r="KV142" s="107"/>
      <c r="KW142" s="107"/>
      <c r="KX142" s="107"/>
      <c r="KY142" s="107"/>
      <c r="KZ142" s="107"/>
      <c r="LA142" s="107"/>
      <c r="LB142" s="107"/>
      <c r="LC142" s="107"/>
      <c r="LD142" s="107"/>
      <c r="LE142" s="107"/>
      <c r="LF142" s="107"/>
      <c r="LG142" s="107"/>
      <c r="LH142" s="107"/>
      <c r="LI142" s="107"/>
      <c r="LJ142" s="107"/>
      <c r="LK142" s="107"/>
      <c r="LL142" s="107"/>
      <c r="LM142" s="107"/>
      <c r="LN142" s="107"/>
      <c r="LO142" s="107"/>
      <c r="LP142" s="107"/>
      <c r="LQ142" s="107"/>
      <c r="LR142" s="107"/>
      <c r="LS142" s="107"/>
      <c r="LT142" s="107"/>
      <c r="LU142" s="107"/>
      <c r="LV142" s="107"/>
      <c r="LW142" s="107"/>
      <c r="LX142" s="107"/>
      <c r="LY142" s="107"/>
      <c r="LZ142" s="107"/>
      <c r="MA142" s="107"/>
      <c r="MB142" s="107"/>
      <c r="MC142" s="107"/>
      <c r="MD142" s="107"/>
      <c r="ME142" s="107"/>
      <c r="MF142" s="107"/>
      <c r="MG142" s="107"/>
      <c r="MH142" s="107"/>
      <c r="MI142" s="107"/>
      <c r="MJ142" s="107"/>
      <c r="MK142" s="107"/>
      <c r="ML142" s="107"/>
      <c r="MM142" s="107"/>
      <c r="MN142" s="107"/>
      <c r="MO142" s="107"/>
      <c r="MP142" s="107"/>
      <c r="MQ142" s="107"/>
      <c r="MR142" s="107"/>
      <c r="MS142" s="107"/>
      <c r="MT142" s="107"/>
      <c r="MU142" s="107"/>
      <c r="MV142" s="107"/>
      <c r="MW142" s="107"/>
      <c r="MX142" s="107"/>
      <c r="MY142" s="107"/>
      <c r="MZ142" s="107"/>
      <c r="NA142" s="107"/>
      <c r="NB142" s="107"/>
      <c r="NC142" s="107"/>
      <c r="ND142" s="107"/>
      <c r="NE142" s="107"/>
      <c r="NF142" s="107"/>
      <c r="NG142" s="107"/>
      <c r="NH142" s="107"/>
      <c r="NI142" s="107"/>
      <c r="NJ142" s="107"/>
      <c r="NK142" s="107"/>
      <c r="NL142" s="107"/>
      <c r="NM142" s="107"/>
      <c r="NN142" s="107"/>
      <c r="NO142" s="107"/>
      <c r="NP142" s="107"/>
      <c r="NQ142" s="107"/>
      <c r="NR142" s="107"/>
      <c r="NS142" s="107"/>
      <c r="NT142" s="107"/>
      <c r="NU142" s="107"/>
      <c r="NV142" s="107"/>
      <c r="NW142" s="107"/>
      <c r="NX142" s="107"/>
      <c r="NY142" s="107"/>
      <c r="NZ142" s="107"/>
      <c r="OA142" s="107"/>
      <c r="OB142" s="107"/>
      <c r="OC142" s="107"/>
      <c r="OD142" s="107"/>
      <c r="OE142" s="107"/>
      <c r="OF142" s="107"/>
      <c r="OG142" s="107"/>
      <c r="OH142" s="107"/>
      <c r="OI142" s="107"/>
      <c r="OJ142" s="107"/>
      <c r="OK142" s="107"/>
      <c r="OL142" s="107"/>
      <c r="OM142" s="107"/>
      <c r="ON142" s="107"/>
      <c r="OO142" s="107"/>
      <c r="OP142" s="107"/>
      <c r="OQ142" s="107"/>
      <c r="OR142" s="107"/>
      <c r="OS142" s="107"/>
      <c r="OT142" s="107"/>
      <c r="OU142" s="107"/>
      <c r="OV142" s="107"/>
      <c r="OW142" s="107"/>
      <c r="OX142" s="107"/>
      <c r="OY142" s="107"/>
      <c r="OZ142" s="107"/>
      <c r="PA142" s="107"/>
      <c r="PB142" s="107"/>
      <c r="PC142" s="107"/>
      <c r="PD142" s="107"/>
      <c r="PE142" s="107"/>
      <c r="PF142" s="107"/>
      <c r="PG142" s="107"/>
      <c r="PH142" s="107"/>
      <c r="PI142" s="107"/>
      <c r="PJ142" s="107"/>
      <c r="PK142" s="107"/>
      <c r="PL142" s="107"/>
      <c r="PM142" s="107"/>
      <c r="PN142" s="107"/>
      <c r="PO142" s="107"/>
      <c r="PP142" s="107"/>
      <c r="PQ142" s="107"/>
      <c r="PR142" s="107"/>
      <c r="PS142" s="107"/>
      <c r="PT142" s="107"/>
      <c r="PU142" s="107"/>
      <c r="PV142" s="107"/>
      <c r="PW142" s="107"/>
      <c r="PX142" s="107"/>
      <c r="PY142" s="107"/>
      <c r="PZ142" s="107"/>
      <c r="QA142" s="107"/>
      <c r="QB142" s="107"/>
      <c r="QC142" s="107"/>
      <c r="QD142" s="107"/>
      <c r="QE142" s="107"/>
      <c r="QF142" s="107"/>
      <c r="QG142" s="107"/>
      <c r="QH142" s="107"/>
      <c r="QI142" s="107"/>
      <c r="QJ142" s="107"/>
      <c r="QK142" s="107"/>
      <c r="QL142" s="107"/>
      <c r="QM142" s="107"/>
      <c r="QN142" s="107"/>
      <c r="QO142" s="107"/>
      <c r="QP142" s="107"/>
      <c r="QQ142" s="107"/>
      <c r="QR142" s="107"/>
      <c r="QS142" s="107"/>
      <c r="QT142" s="107"/>
      <c r="QU142" s="107"/>
      <c r="QV142" s="107"/>
      <c r="QW142" s="107"/>
      <c r="QX142" s="107"/>
      <c r="QY142" s="107"/>
      <c r="QZ142" s="107"/>
      <c r="RA142" s="107"/>
      <c r="RB142" s="107"/>
      <c r="RC142" s="107"/>
      <c r="RD142" s="107"/>
      <c r="RE142" s="107"/>
      <c r="RF142" s="107"/>
      <c r="RG142" s="107"/>
      <c r="RH142" s="107"/>
      <c r="RI142" s="107"/>
      <c r="RJ142" s="107"/>
      <c r="RK142" s="107"/>
    </row>
    <row r="143" spans="1:479" ht="12.75">
      <c r="A143" s="107" t="s">
        <v>5827</v>
      </c>
      <c r="B143" s="97" t="s">
        <v>5857</v>
      </c>
      <c r="C143" s="99" t="s">
        <v>5829</v>
      </c>
      <c r="D143" s="95" t="s">
        <v>3223</v>
      </c>
      <c r="E143" s="33" t="s">
        <v>5830</v>
      </c>
      <c r="F143" s="107"/>
      <c r="G143" s="190" t="s">
        <v>5858</v>
      </c>
      <c r="H143" s="138">
        <v>5000</v>
      </c>
      <c r="I143" s="138">
        <v>3750</v>
      </c>
      <c r="J143" s="107"/>
      <c r="K143" s="107"/>
      <c r="L143" s="569">
        <v>45169</v>
      </c>
      <c r="M143" s="96" t="s">
        <v>5859</v>
      </c>
      <c r="N143" s="92" t="s">
        <v>30</v>
      </c>
      <c r="O143" s="92" t="s">
        <v>5847</v>
      </c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  <c r="BQ143" s="107"/>
      <c r="BR143" s="107"/>
      <c r="BS143" s="107"/>
      <c r="BT143" s="107"/>
      <c r="BU143" s="107"/>
      <c r="BV143" s="107"/>
      <c r="BW143" s="107"/>
      <c r="BX143" s="107"/>
      <c r="BY143" s="107"/>
      <c r="BZ143" s="107"/>
      <c r="CA143" s="107"/>
      <c r="CB143" s="107"/>
      <c r="CC143" s="107"/>
      <c r="CD143" s="107"/>
      <c r="CE143" s="107"/>
      <c r="CF143" s="107"/>
      <c r="CG143" s="107"/>
      <c r="CH143" s="107"/>
      <c r="CI143" s="107"/>
      <c r="CJ143" s="107"/>
      <c r="CK143" s="107"/>
      <c r="CL143" s="107"/>
      <c r="CM143" s="107"/>
      <c r="CN143" s="107"/>
      <c r="CO143" s="107"/>
      <c r="CP143" s="107"/>
      <c r="CQ143" s="107"/>
      <c r="CR143" s="107"/>
      <c r="CS143" s="107"/>
      <c r="CT143" s="107"/>
      <c r="CU143" s="107"/>
      <c r="CV143" s="107"/>
      <c r="CW143" s="107"/>
      <c r="CX143" s="107"/>
      <c r="CY143" s="107"/>
      <c r="CZ143" s="107"/>
      <c r="DA143" s="107"/>
      <c r="DB143" s="107"/>
      <c r="DC143" s="107"/>
      <c r="DD143" s="107"/>
      <c r="DE143" s="107"/>
      <c r="DF143" s="107"/>
      <c r="DG143" s="107"/>
      <c r="DH143" s="107"/>
      <c r="DI143" s="107"/>
      <c r="DJ143" s="107"/>
      <c r="DK143" s="107"/>
      <c r="DL143" s="107"/>
      <c r="DM143" s="107"/>
      <c r="DN143" s="107"/>
      <c r="DO143" s="107"/>
      <c r="DP143" s="107"/>
      <c r="DQ143" s="107"/>
      <c r="DR143" s="107"/>
      <c r="DS143" s="107"/>
      <c r="DT143" s="107"/>
      <c r="DU143" s="107"/>
      <c r="DV143" s="107"/>
      <c r="DW143" s="107"/>
      <c r="DX143" s="107"/>
      <c r="DY143" s="107"/>
      <c r="DZ143" s="107"/>
      <c r="EA143" s="107"/>
      <c r="EB143" s="107"/>
      <c r="EC143" s="107"/>
      <c r="ED143" s="107"/>
      <c r="EE143" s="107"/>
      <c r="EF143" s="107"/>
      <c r="EG143" s="107"/>
      <c r="EH143" s="107"/>
      <c r="EI143" s="107"/>
      <c r="EJ143" s="107"/>
      <c r="EK143" s="107"/>
      <c r="EL143" s="107"/>
      <c r="EM143" s="107"/>
      <c r="EN143" s="107"/>
      <c r="EO143" s="107"/>
      <c r="EP143" s="107"/>
      <c r="EQ143" s="107"/>
      <c r="ER143" s="107"/>
      <c r="ES143" s="107"/>
      <c r="ET143" s="107"/>
      <c r="EU143" s="107"/>
      <c r="EV143" s="107"/>
      <c r="EW143" s="107"/>
      <c r="EX143" s="107"/>
      <c r="EY143" s="107"/>
      <c r="EZ143" s="107"/>
      <c r="FA143" s="107"/>
      <c r="FB143" s="107"/>
      <c r="FC143" s="107"/>
      <c r="FD143" s="107"/>
      <c r="FE143" s="107"/>
      <c r="FF143" s="107"/>
      <c r="FG143" s="107"/>
      <c r="FH143" s="107"/>
      <c r="FI143" s="107"/>
      <c r="FJ143" s="107"/>
      <c r="FK143" s="107"/>
      <c r="FL143" s="107"/>
      <c r="FM143" s="107"/>
      <c r="FN143" s="107"/>
      <c r="FO143" s="107"/>
      <c r="FP143" s="107"/>
      <c r="FQ143" s="107"/>
      <c r="FR143" s="107"/>
      <c r="FS143" s="107"/>
      <c r="FT143" s="107"/>
      <c r="FU143" s="107"/>
      <c r="FV143" s="107"/>
      <c r="FW143" s="107"/>
      <c r="FX143" s="107"/>
      <c r="FY143" s="107"/>
      <c r="FZ143" s="107"/>
      <c r="GA143" s="107"/>
      <c r="GB143" s="107"/>
      <c r="GC143" s="107"/>
      <c r="GD143" s="107"/>
      <c r="GE143" s="107"/>
      <c r="GF143" s="107"/>
      <c r="GG143" s="107"/>
      <c r="GH143" s="107"/>
      <c r="GI143" s="107"/>
      <c r="GJ143" s="107"/>
      <c r="GK143" s="107"/>
      <c r="GL143" s="107"/>
      <c r="GM143" s="107"/>
      <c r="GN143" s="107"/>
      <c r="GO143" s="107"/>
      <c r="GP143" s="107"/>
      <c r="GQ143" s="107"/>
      <c r="GR143" s="107"/>
      <c r="GS143" s="107"/>
      <c r="GT143" s="107"/>
      <c r="GU143" s="107"/>
      <c r="GV143" s="107"/>
      <c r="GW143" s="107"/>
      <c r="GX143" s="107"/>
      <c r="GY143" s="107"/>
      <c r="GZ143" s="107"/>
      <c r="HA143" s="107"/>
      <c r="HB143" s="107"/>
      <c r="HC143" s="107"/>
      <c r="HD143" s="107"/>
      <c r="HE143" s="107"/>
      <c r="HF143" s="107"/>
      <c r="HG143" s="107"/>
      <c r="HH143" s="107"/>
      <c r="HI143" s="107"/>
      <c r="HJ143" s="107"/>
      <c r="HK143" s="107"/>
      <c r="HL143" s="107"/>
      <c r="HM143" s="107"/>
      <c r="HN143" s="107"/>
      <c r="HO143" s="107"/>
      <c r="HP143" s="107"/>
      <c r="HQ143" s="107"/>
      <c r="HR143" s="107"/>
      <c r="HS143" s="107"/>
      <c r="HT143" s="107"/>
      <c r="HU143" s="107"/>
      <c r="HV143" s="107"/>
      <c r="HW143" s="107"/>
      <c r="HX143" s="107"/>
      <c r="HY143" s="107"/>
      <c r="HZ143" s="107"/>
      <c r="IA143" s="107"/>
      <c r="IB143" s="107"/>
      <c r="IC143" s="107"/>
      <c r="ID143" s="107"/>
      <c r="IE143" s="107"/>
      <c r="IF143" s="107"/>
      <c r="IG143" s="107"/>
      <c r="IH143" s="107"/>
      <c r="II143" s="107"/>
      <c r="IJ143" s="107"/>
      <c r="IK143" s="107"/>
      <c r="IL143" s="107"/>
      <c r="IM143" s="107"/>
      <c r="IN143" s="107"/>
      <c r="IO143" s="107"/>
      <c r="IP143" s="107"/>
      <c r="IQ143" s="107"/>
      <c r="IR143" s="107"/>
      <c r="IS143" s="107"/>
      <c r="IT143" s="107"/>
      <c r="IU143" s="107"/>
      <c r="IV143" s="107"/>
      <c r="IW143" s="107"/>
      <c r="IX143" s="107"/>
      <c r="IY143" s="107"/>
      <c r="IZ143" s="107"/>
      <c r="JA143" s="107"/>
      <c r="JB143" s="107"/>
      <c r="JC143" s="107"/>
      <c r="JD143" s="107"/>
      <c r="JE143" s="107"/>
      <c r="JF143" s="107"/>
      <c r="JG143" s="107"/>
      <c r="JH143" s="107"/>
      <c r="JI143" s="107"/>
      <c r="JJ143" s="107"/>
      <c r="JK143" s="107"/>
      <c r="JL143" s="107"/>
      <c r="JM143" s="107"/>
      <c r="JN143" s="107"/>
      <c r="JO143" s="107"/>
      <c r="JP143" s="107"/>
      <c r="JQ143" s="107"/>
      <c r="JR143" s="107"/>
      <c r="JS143" s="107"/>
      <c r="JT143" s="107"/>
      <c r="JU143" s="107"/>
      <c r="JV143" s="107"/>
      <c r="JW143" s="107"/>
      <c r="JX143" s="107"/>
      <c r="JY143" s="107"/>
      <c r="JZ143" s="107"/>
      <c r="KA143" s="107"/>
      <c r="KB143" s="107"/>
      <c r="KC143" s="107"/>
      <c r="KD143" s="107"/>
      <c r="KE143" s="107"/>
      <c r="KF143" s="107"/>
      <c r="KG143" s="107"/>
      <c r="KH143" s="107"/>
      <c r="KI143" s="107"/>
      <c r="KJ143" s="107"/>
      <c r="KK143" s="107"/>
      <c r="KL143" s="107"/>
      <c r="KM143" s="107"/>
      <c r="KN143" s="107"/>
      <c r="KO143" s="107"/>
      <c r="KP143" s="107"/>
      <c r="KQ143" s="107"/>
      <c r="KR143" s="107"/>
      <c r="KS143" s="107"/>
      <c r="KT143" s="107"/>
      <c r="KU143" s="107"/>
      <c r="KV143" s="107"/>
      <c r="KW143" s="107"/>
      <c r="KX143" s="107"/>
      <c r="KY143" s="107"/>
      <c r="KZ143" s="107"/>
      <c r="LA143" s="107"/>
      <c r="LB143" s="107"/>
      <c r="LC143" s="107"/>
      <c r="LD143" s="107"/>
      <c r="LE143" s="107"/>
      <c r="LF143" s="107"/>
      <c r="LG143" s="107"/>
      <c r="LH143" s="107"/>
      <c r="LI143" s="107"/>
      <c r="LJ143" s="107"/>
      <c r="LK143" s="107"/>
      <c r="LL143" s="107"/>
      <c r="LM143" s="107"/>
      <c r="LN143" s="107"/>
      <c r="LO143" s="107"/>
      <c r="LP143" s="107"/>
      <c r="LQ143" s="107"/>
      <c r="LR143" s="107"/>
      <c r="LS143" s="107"/>
      <c r="LT143" s="107"/>
      <c r="LU143" s="107"/>
      <c r="LV143" s="107"/>
      <c r="LW143" s="107"/>
      <c r="LX143" s="107"/>
      <c r="LY143" s="107"/>
      <c r="LZ143" s="107"/>
      <c r="MA143" s="107"/>
      <c r="MB143" s="107"/>
      <c r="MC143" s="107"/>
      <c r="MD143" s="107"/>
      <c r="ME143" s="107"/>
      <c r="MF143" s="107"/>
      <c r="MG143" s="107"/>
      <c r="MH143" s="107"/>
      <c r="MI143" s="107"/>
      <c r="MJ143" s="107"/>
      <c r="MK143" s="107"/>
      <c r="ML143" s="107"/>
      <c r="MM143" s="107"/>
      <c r="MN143" s="107"/>
      <c r="MO143" s="107"/>
      <c r="MP143" s="107"/>
      <c r="MQ143" s="107"/>
      <c r="MR143" s="107"/>
      <c r="MS143" s="107"/>
      <c r="MT143" s="107"/>
      <c r="MU143" s="107"/>
      <c r="MV143" s="107"/>
      <c r="MW143" s="107"/>
      <c r="MX143" s="107"/>
      <c r="MY143" s="107"/>
      <c r="MZ143" s="107"/>
      <c r="NA143" s="107"/>
      <c r="NB143" s="107"/>
      <c r="NC143" s="107"/>
      <c r="ND143" s="107"/>
      <c r="NE143" s="107"/>
      <c r="NF143" s="107"/>
      <c r="NG143" s="107"/>
      <c r="NH143" s="107"/>
      <c r="NI143" s="107"/>
      <c r="NJ143" s="107"/>
      <c r="NK143" s="107"/>
      <c r="NL143" s="107"/>
      <c r="NM143" s="107"/>
      <c r="NN143" s="107"/>
      <c r="NO143" s="107"/>
      <c r="NP143" s="107"/>
      <c r="NQ143" s="107"/>
      <c r="NR143" s="107"/>
      <c r="NS143" s="107"/>
      <c r="NT143" s="107"/>
      <c r="NU143" s="107"/>
      <c r="NV143" s="107"/>
      <c r="NW143" s="107"/>
      <c r="NX143" s="107"/>
      <c r="NY143" s="107"/>
      <c r="NZ143" s="107"/>
      <c r="OA143" s="107"/>
      <c r="OB143" s="107"/>
      <c r="OC143" s="107"/>
      <c r="OD143" s="107"/>
      <c r="OE143" s="107"/>
      <c r="OF143" s="107"/>
      <c r="OG143" s="107"/>
      <c r="OH143" s="107"/>
      <c r="OI143" s="107"/>
      <c r="OJ143" s="107"/>
      <c r="OK143" s="107"/>
      <c r="OL143" s="107"/>
      <c r="OM143" s="107"/>
      <c r="ON143" s="107"/>
      <c r="OO143" s="107"/>
      <c r="OP143" s="107"/>
      <c r="OQ143" s="107"/>
      <c r="OR143" s="107"/>
      <c r="OS143" s="107"/>
      <c r="OT143" s="107"/>
      <c r="OU143" s="107"/>
      <c r="OV143" s="107"/>
      <c r="OW143" s="107"/>
      <c r="OX143" s="107"/>
      <c r="OY143" s="107"/>
      <c r="OZ143" s="107"/>
      <c r="PA143" s="107"/>
      <c r="PB143" s="107"/>
      <c r="PC143" s="107"/>
      <c r="PD143" s="107"/>
      <c r="PE143" s="107"/>
      <c r="PF143" s="107"/>
      <c r="PG143" s="107"/>
      <c r="PH143" s="107"/>
      <c r="PI143" s="107"/>
      <c r="PJ143" s="107"/>
      <c r="PK143" s="107"/>
      <c r="PL143" s="107"/>
      <c r="PM143" s="107"/>
      <c r="PN143" s="107"/>
      <c r="PO143" s="107"/>
      <c r="PP143" s="107"/>
      <c r="PQ143" s="107"/>
      <c r="PR143" s="107"/>
      <c r="PS143" s="107"/>
      <c r="PT143" s="107"/>
      <c r="PU143" s="107"/>
      <c r="PV143" s="107"/>
      <c r="PW143" s="107"/>
      <c r="PX143" s="107"/>
      <c r="PY143" s="107"/>
      <c r="PZ143" s="107"/>
      <c r="QA143" s="107"/>
      <c r="QB143" s="107"/>
      <c r="QC143" s="107"/>
      <c r="QD143" s="107"/>
      <c r="QE143" s="107"/>
      <c r="QF143" s="107"/>
      <c r="QG143" s="107"/>
      <c r="QH143" s="107"/>
      <c r="QI143" s="107"/>
      <c r="QJ143" s="107"/>
      <c r="QK143" s="107"/>
      <c r="QL143" s="107"/>
      <c r="QM143" s="107"/>
      <c r="QN143" s="107"/>
      <c r="QO143" s="107"/>
      <c r="QP143" s="107"/>
      <c r="QQ143" s="107"/>
      <c r="QR143" s="107"/>
      <c r="QS143" s="107"/>
      <c r="QT143" s="107"/>
      <c r="QU143" s="107"/>
      <c r="QV143" s="107"/>
      <c r="QW143" s="107"/>
      <c r="QX143" s="107"/>
      <c r="QY143" s="107"/>
      <c r="QZ143" s="107"/>
      <c r="RA143" s="107"/>
      <c r="RB143" s="107"/>
      <c r="RC143" s="107"/>
      <c r="RD143" s="107"/>
      <c r="RE143" s="107"/>
      <c r="RF143" s="107"/>
      <c r="RG143" s="107"/>
      <c r="RH143" s="107"/>
      <c r="RI143" s="107"/>
      <c r="RJ143" s="107"/>
      <c r="RK143" s="107"/>
    </row>
    <row r="144" spans="1:479" ht="12.75">
      <c r="A144" s="107" t="s">
        <v>5827</v>
      </c>
      <c r="B144" s="97" t="s">
        <v>5860</v>
      </c>
      <c r="C144" s="99" t="s">
        <v>5829</v>
      </c>
      <c r="D144" s="95" t="s">
        <v>3223</v>
      </c>
      <c r="E144" s="33" t="s">
        <v>5830</v>
      </c>
      <c r="F144" s="107"/>
      <c r="G144" s="190" t="s">
        <v>5861</v>
      </c>
      <c r="H144" s="138">
        <v>6000</v>
      </c>
      <c r="I144" s="138">
        <v>3750</v>
      </c>
      <c r="J144" s="107"/>
      <c r="K144" s="107"/>
      <c r="L144" s="569">
        <v>45169</v>
      </c>
      <c r="M144" s="96" t="s">
        <v>5862</v>
      </c>
      <c r="N144" s="92" t="s">
        <v>30</v>
      </c>
      <c r="O144" s="92" t="s">
        <v>5847</v>
      </c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7"/>
      <c r="BR144" s="107"/>
      <c r="BS144" s="107"/>
      <c r="BT144" s="107"/>
      <c r="BU144" s="107"/>
      <c r="BV144" s="107"/>
      <c r="BW144" s="107"/>
      <c r="BX144" s="107"/>
      <c r="BY144" s="107"/>
      <c r="BZ144" s="107"/>
      <c r="CA144" s="107"/>
      <c r="CB144" s="107"/>
      <c r="CC144" s="107"/>
      <c r="CD144" s="107"/>
      <c r="CE144" s="107"/>
      <c r="CF144" s="107"/>
      <c r="CG144" s="107"/>
      <c r="CH144" s="107"/>
      <c r="CI144" s="107"/>
      <c r="CJ144" s="107"/>
      <c r="CK144" s="107"/>
      <c r="CL144" s="107"/>
      <c r="CM144" s="107"/>
      <c r="CN144" s="107"/>
      <c r="CO144" s="107"/>
      <c r="CP144" s="107"/>
      <c r="CQ144" s="107"/>
      <c r="CR144" s="107"/>
      <c r="CS144" s="107"/>
      <c r="CT144" s="107"/>
      <c r="CU144" s="107"/>
      <c r="CV144" s="107"/>
      <c r="CW144" s="107"/>
      <c r="CX144" s="107"/>
      <c r="CY144" s="107"/>
      <c r="CZ144" s="107"/>
      <c r="DA144" s="107"/>
      <c r="DB144" s="107"/>
      <c r="DC144" s="107"/>
      <c r="DD144" s="107"/>
      <c r="DE144" s="107"/>
      <c r="DF144" s="107"/>
      <c r="DG144" s="107"/>
      <c r="DH144" s="107"/>
      <c r="DI144" s="107"/>
      <c r="DJ144" s="107"/>
      <c r="DK144" s="107"/>
      <c r="DL144" s="107"/>
      <c r="DM144" s="107"/>
      <c r="DN144" s="107"/>
      <c r="DO144" s="107"/>
      <c r="DP144" s="107"/>
      <c r="DQ144" s="107"/>
      <c r="DR144" s="107"/>
      <c r="DS144" s="107"/>
      <c r="DT144" s="107"/>
      <c r="DU144" s="107"/>
      <c r="DV144" s="107"/>
      <c r="DW144" s="107"/>
      <c r="DX144" s="107"/>
      <c r="DY144" s="107"/>
      <c r="DZ144" s="107"/>
      <c r="EA144" s="107"/>
      <c r="EB144" s="107"/>
      <c r="EC144" s="107"/>
      <c r="ED144" s="107"/>
      <c r="EE144" s="107"/>
      <c r="EF144" s="107"/>
      <c r="EG144" s="107"/>
      <c r="EH144" s="107"/>
      <c r="EI144" s="107"/>
      <c r="EJ144" s="107"/>
      <c r="EK144" s="107"/>
      <c r="EL144" s="107"/>
      <c r="EM144" s="107"/>
      <c r="EN144" s="107"/>
      <c r="EO144" s="107"/>
      <c r="EP144" s="107"/>
      <c r="EQ144" s="107"/>
      <c r="ER144" s="107"/>
      <c r="ES144" s="107"/>
      <c r="ET144" s="107"/>
      <c r="EU144" s="107"/>
      <c r="EV144" s="107"/>
      <c r="EW144" s="107"/>
      <c r="EX144" s="107"/>
      <c r="EY144" s="107"/>
      <c r="EZ144" s="107"/>
      <c r="FA144" s="107"/>
      <c r="FB144" s="107"/>
      <c r="FC144" s="107"/>
      <c r="FD144" s="107"/>
      <c r="FE144" s="107"/>
      <c r="FF144" s="107"/>
      <c r="FG144" s="107"/>
      <c r="FH144" s="107"/>
      <c r="FI144" s="107"/>
      <c r="FJ144" s="107"/>
      <c r="FK144" s="107"/>
      <c r="FL144" s="107"/>
      <c r="FM144" s="107"/>
      <c r="FN144" s="107"/>
      <c r="FO144" s="107"/>
      <c r="FP144" s="107"/>
      <c r="FQ144" s="107"/>
      <c r="FR144" s="107"/>
      <c r="FS144" s="107"/>
      <c r="FT144" s="107"/>
      <c r="FU144" s="107"/>
      <c r="FV144" s="107"/>
      <c r="FW144" s="107"/>
      <c r="FX144" s="107"/>
      <c r="FY144" s="107"/>
      <c r="FZ144" s="107"/>
      <c r="GA144" s="107"/>
      <c r="GB144" s="107"/>
      <c r="GC144" s="107"/>
      <c r="GD144" s="107"/>
      <c r="GE144" s="107"/>
      <c r="GF144" s="107"/>
      <c r="GG144" s="107"/>
      <c r="GH144" s="107"/>
      <c r="GI144" s="107"/>
      <c r="GJ144" s="107"/>
      <c r="GK144" s="107"/>
      <c r="GL144" s="107"/>
      <c r="GM144" s="107"/>
      <c r="GN144" s="107"/>
      <c r="GO144" s="107"/>
      <c r="GP144" s="107"/>
      <c r="GQ144" s="107"/>
      <c r="GR144" s="107"/>
      <c r="GS144" s="107"/>
      <c r="GT144" s="107"/>
      <c r="GU144" s="107"/>
      <c r="GV144" s="107"/>
      <c r="GW144" s="107"/>
      <c r="GX144" s="107"/>
      <c r="GY144" s="107"/>
      <c r="GZ144" s="107"/>
      <c r="HA144" s="107"/>
      <c r="HB144" s="107"/>
      <c r="HC144" s="107"/>
      <c r="HD144" s="107"/>
      <c r="HE144" s="107"/>
      <c r="HF144" s="107"/>
      <c r="HG144" s="107"/>
      <c r="HH144" s="107"/>
      <c r="HI144" s="107"/>
      <c r="HJ144" s="107"/>
      <c r="HK144" s="107"/>
      <c r="HL144" s="107"/>
      <c r="HM144" s="107"/>
      <c r="HN144" s="107"/>
      <c r="HO144" s="107"/>
      <c r="HP144" s="107"/>
      <c r="HQ144" s="107"/>
      <c r="HR144" s="107"/>
      <c r="HS144" s="107"/>
      <c r="HT144" s="107"/>
      <c r="HU144" s="107"/>
      <c r="HV144" s="107"/>
      <c r="HW144" s="107"/>
      <c r="HX144" s="107"/>
      <c r="HY144" s="107"/>
      <c r="HZ144" s="107"/>
      <c r="IA144" s="107"/>
      <c r="IB144" s="107"/>
      <c r="IC144" s="107"/>
      <c r="ID144" s="107"/>
      <c r="IE144" s="107"/>
      <c r="IF144" s="107"/>
      <c r="IG144" s="107"/>
      <c r="IH144" s="107"/>
      <c r="II144" s="107"/>
      <c r="IJ144" s="107"/>
      <c r="IK144" s="107"/>
      <c r="IL144" s="107"/>
      <c r="IM144" s="107"/>
      <c r="IN144" s="107"/>
      <c r="IO144" s="107"/>
      <c r="IP144" s="107"/>
      <c r="IQ144" s="107"/>
      <c r="IR144" s="107"/>
      <c r="IS144" s="107"/>
      <c r="IT144" s="107"/>
      <c r="IU144" s="107"/>
      <c r="IV144" s="107"/>
      <c r="IW144" s="107"/>
      <c r="IX144" s="107"/>
      <c r="IY144" s="107"/>
      <c r="IZ144" s="107"/>
      <c r="JA144" s="107"/>
      <c r="JB144" s="107"/>
      <c r="JC144" s="107"/>
      <c r="JD144" s="107"/>
      <c r="JE144" s="107"/>
      <c r="JF144" s="107"/>
      <c r="JG144" s="107"/>
      <c r="JH144" s="107"/>
      <c r="JI144" s="107"/>
      <c r="JJ144" s="107"/>
      <c r="JK144" s="107"/>
      <c r="JL144" s="107"/>
      <c r="JM144" s="107"/>
      <c r="JN144" s="107"/>
      <c r="JO144" s="107"/>
      <c r="JP144" s="107"/>
      <c r="JQ144" s="107"/>
      <c r="JR144" s="107"/>
      <c r="JS144" s="107"/>
      <c r="JT144" s="107"/>
      <c r="JU144" s="107"/>
      <c r="JV144" s="107"/>
      <c r="JW144" s="107"/>
      <c r="JX144" s="107"/>
      <c r="JY144" s="107"/>
      <c r="JZ144" s="107"/>
      <c r="KA144" s="107"/>
      <c r="KB144" s="107"/>
      <c r="KC144" s="107"/>
      <c r="KD144" s="107"/>
      <c r="KE144" s="107"/>
      <c r="KF144" s="107"/>
      <c r="KG144" s="107"/>
      <c r="KH144" s="107"/>
      <c r="KI144" s="107"/>
      <c r="KJ144" s="107"/>
      <c r="KK144" s="107"/>
      <c r="KL144" s="107"/>
      <c r="KM144" s="107"/>
      <c r="KN144" s="107"/>
      <c r="KO144" s="107"/>
      <c r="KP144" s="107"/>
      <c r="KQ144" s="107"/>
      <c r="KR144" s="107"/>
      <c r="KS144" s="107"/>
      <c r="KT144" s="107"/>
      <c r="KU144" s="107"/>
      <c r="KV144" s="107"/>
      <c r="KW144" s="107"/>
      <c r="KX144" s="107"/>
      <c r="KY144" s="107"/>
      <c r="KZ144" s="107"/>
      <c r="LA144" s="107"/>
      <c r="LB144" s="107"/>
      <c r="LC144" s="107"/>
      <c r="LD144" s="107"/>
      <c r="LE144" s="107"/>
      <c r="LF144" s="107"/>
      <c r="LG144" s="107"/>
      <c r="LH144" s="107"/>
      <c r="LI144" s="107"/>
      <c r="LJ144" s="107"/>
      <c r="LK144" s="107"/>
      <c r="LL144" s="107"/>
      <c r="LM144" s="107"/>
      <c r="LN144" s="107"/>
      <c r="LO144" s="107"/>
      <c r="LP144" s="107"/>
      <c r="LQ144" s="107"/>
      <c r="LR144" s="107"/>
      <c r="LS144" s="107"/>
      <c r="LT144" s="107"/>
      <c r="LU144" s="107"/>
      <c r="LV144" s="107"/>
      <c r="LW144" s="107"/>
      <c r="LX144" s="107"/>
      <c r="LY144" s="107"/>
      <c r="LZ144" s="107"/>
      <c r="MA144" s="107"/>
      <c r="MB144" s="107"/>
      <c r="MC144" s="107"/>
      <c r="MD144" s="107"/>
      <c r="ME144" s="107"/>
      <c r="MF144" s="107"/>
      <c r="MG144" s="107"/>
      <c r="MH144" s="107"/>
      <c r="MI144" s="107"/>
      <c r="MJ144" s="107"/>
      <c r="MK144" s="107"/>
      <c r="ML144" s="107"/>
      <c r="MM144" s="107"/>
      <c r="MN144" s="107"/>
      <c r="MO144" s="107"/>
      <c r="MP144" s="107"/>
      <c r="MQ144" s="107"/>
      <c r="MR144" s="107"/>
      <c r="MS144" s="107"/>
      <c r="MT144" s="107"/>
      <c r="MU144" s="107"/>
      <c r="MV144" s="107"/>
      <c r="MW144" s="107"/>
      <c r="MX144" s="107"/>
      <c r="MY144" s="107"/>
      <c r="MZ144" s="107"/>
      <c r="NA144" s="107"/>
      <c r="NB144" s="107"/>
      <c r="NC144" s="107"/>
      <c r="ND144" s="107"/>
      <c r="NE144" s="107"/>
      <c r="NF144" s="107"/>
      <c r="NG144" s="107"/>
      <c r="NH144" s="107"/>
      <c r="NI144" s="107"/>
      <c r="NJ144" s="107"/>
      <c r="NK144" s="107"/>
      <c r="NL144" s="107"/>
      <c r="NM144" s="107"/>
      <c r="NN144" s="107"/>
      <c r="NO144" s="107"/>
      <c r="NP144" s="107"/>
      <c r="NQ144" s="107"/>
      <c r="NR144" s="107"/>
      <c r="NS144" s="107"/>
      <c r="NT144" s="107"/>
      <c r="NU144" s="107"/>
      <c r="NV144" s="107"/>
      <c r="NW144" s="107"/>
      <c r="NX144" s="107"/>
      <c r="NY144" s="107"/>
      <c r="NZ144" s="107"/>
      <c r="OA144" s="107"/>
      <c r="OB144" s="107"/>
      <c r="OC144" s="107"/>
      <c r="OD144" s="107"/>
      <c r="OE144" s="107"/>
      <c r="OF144" s="107"/>
      <c r="OG144" s="107"/>
      <c r="OH144" s="107"/>
      <c r="OI144" s="107"/>
      <c r="OJ144" s="107"/>
      <c r="OK144" s="107"/>
      <c r="OL144" s="107"/>
      <c r="OM144" s="107"/>
      <c r="ON144" s="107"/>
      <c r="OO144" s="107"/>
      <c r="OP144" s="107"/>
      <c r="OQ144" s="107"/>
      <c r="OR144" s="107"/>
      <c r="OS144" s="107"/>
      <c r="OT144" s="107"/>
      <c r="OU144" s="107"/>
      <c r="OV144" s="107"/>
      <c r="OW144" s="107"/>
      <c r="OX144" s="107"/>
      <c r="OY144" s="107"/>
      <c r="OZ144" s="107"/>
      <c r="PA144" s="107"/>
      <c r="PB144" s="107"/>
      <c r="PC144" s="107"/>
      <c r="PD144" s="107"/>
      <c r="PE144" s="107"/>
      <c r="PF144" s="107"/>
      <c r="PG144" s="107"/>
      <c r="PH144" s="107"/>
      <c r="PI144" s="107"/>
      <c r="PJ144" s="107"/>
      <c r="PK144" s="107"/>
      <c r="PL144" s="107"/>
      <c r="PM144" s="107"/>
      <c r="PN144" s="107"/>
      <c r="PO144" s="107"/>
      <c r="PP144" s="107"/>
      <c r="PQ144" s="107"/>
      <c r="PR144" s="107"/>
      <c r="PS144" s="107"/>
      <c r="PT144" s="107"/>
      <c r="PU144" s="107"/>
      <c r="PV144" s="107"/>
      <c r="PW144" s="107"/>
      <c r="PX144" s="107"/>
      <c r="PY144" s="107"/>
      <c r="PZ144" s="107"/>
      <c r="QA144" s="107"/>
      <c r="QB144" s="107"/>
      <c r="QC144" s="107"/>
      <c r="QD144" s="107"/>
      <c r="QE144" s="107"/>
      <c r="QF144" s="107"/>
      <c r="QG144" s="107"/>
      <c r="QH144" s="107"/>
      <c r="QI144" s="107"/>
      <c r="QJ144" s="107"/>
      <c r="QK144" s="107"/>
      <c r="QL144" s="107"/>
      <c r="QM144" s="107"/>
      <c r="QN144" s="107"/>
      <c r="QO144" s="107"/>
      <c r="QP144" s="107"/>
      <c r="QQ144" s="107"/>
      <c r="QR144" s="107"/>
      <c r="QS144" s="107"/>
      <c r="QT144" s="107"/>
      <c r="QU144" s="107"/>
      <c r="QV144" s="107"/>
      <c r="QW144" s="107"/>
      <c r="QX144" s="107"/>
      <c r="QY144" s="107"/>
      <c r="QZ144" s="107"/>
      <c r="RA144" s="107"/>
      <c r="RB144" s="107"/>
      <c r="RC144" s="107"/>
      <c r="RD144" s="107"/>
      <c r="RE144" s="107"/>
      <c r="RF144" s="107"/>
      <c r="RG144" s="107"/>
      <c r="RH144" s="107"/>
      <c r="RI144" s="107"/>
      <c r="RJ144" s="107"/>
      <c r="RK144" s="107"/>
    </row>
    <row r="145" spans="1:479" ht="12.75">
      <c r="A145" s="107" t="s">
        <v>5827</v>
      </c>
      <c r="B145" s="97" t="s">
        <v>5863</v>
      </c>
      <c r="C145" s="99" t="s">
        <v>5829</v>
      </c>
      <c r="D145" s="95" t="s">
        <v>3223</v>
      </c>
      <c r="E145" s="33" t="s">
        <v>5830</v>
      </c>
      <c r="F145" s="107"/>
      <c r="G145" s="190" t="s">
        <v>5864</v>
      </c>
      <c r="H145" s="138">
        <v>6000</v>
      </c>
      <c r="I145" s="138">
        <v>3750</v>
      </c>
      <c r="J145" s="107"/>
      <c r="K145" s="107"/>
      <c r="L145" s="569">
        <v>45169</v>
      </c>
      <c r="M145" s="96" t="s">
        <v>5865</v>
      </c>
      <c r="N145" s="92" t="s">
        <v>30</v>
      </c>
      <c r="O145" s="92" t="s">
        <v>5847</v>
      </c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  <c r="BQ145" s="107"/>
      <c r="BR145" s="107"/>
      <c r="BS145" s="107"/>
      <c r="BT145" s="107"/>
      <c r="BU145" s="107"/>
      <c r="BV145" s="107"/>
      <c r="BW145" s="107"/>
      <c r="BX145" s="107"/>
      <c r="BY145" s="107"/>
      <c r="BZ145" s="107"/>
      <c r="CA145" s="107"/>
      <c r="CB145" s="107"/>
      <c r="CC145" s="107"/>
      <c r="CD145" s="107"/>
      <c r="CE145" s="107"/>
      <c r="CF145" s="107"/>
      <c r="CG145" s="107"/>
      <c r="CH145" s="107"/>
      <c r="CI145" s="107"/>
      <c r="CJ145" s="107"/>
      <c r="CK145" s="107"/>
      <c r="CL145" s="107"/>
      <c r="CM145" s="107"/>
      <c r="CN145" s="107"/>
      <c r="CO145" s="107"/>
      <c r="CP145" s="107"/>
      <c r="CQ145" s="107"/>
      <c r="CR145" s="107"/>
      <c r="CS145" s="107"/>
      <c r="CT145" s="107"/>
      <c r="CU145" s="107"/>
      <c r="CV145" s="107"/>
      <c r="CW145" s="107"/>
      <c r="CX145" s="107"/>
      <c r="CY145" s="107"/>
      <c r="CZ145" s="107"/>
      <c r="DA145" s="107"/>
      <c r="DB145" s="107"/>
      <c r="DC145" s="107"/>
      <c r="DD145" s="107"/>
      <c r="DE145" s="107"/>
      <c r="DF145" s="107"/>
      <c r="DG145" s="107"/>
      <c r="DH145" s="107"/>
      <c r="DI145" s="107"/>
      <c r="DJ145" s="107"/>
      <c r="DK145" s="107"/>
      <c r="DL145" s="107"/>
      <c r="DM145" s="107"/>
      <c r="DN145" s="107"/>
      <c r="DO145" s="107"/>
      <c r="DP145" s="107"/>
      <c r="DQ145" s="107"/>
      <c r="DR145" s="107"/>
      <c r="DS145" s="107"/>
      <c r="DT145" s="107"/>
      <c r="DU145" s="107"/>
      <c r="DV145" s="107"/>
      <c r="DW145" s="107"/>
      <c r="DX145" s="107"/>
      <c r="DY145" s="107"/>
      <c r="DZ145" s="107"/>
      <c r="EA145" s="107"/>
      <c r="EB145" s="107"/>
      <c r="EC145" s="107"/>
      <c r="ED145" s="107"/>
      <c r="EE145" s="107"/>
      <c r="EF145" s="107"/>
      <c r="EG145" s="107"/>
      <c r="EH145" s="107"/>
      <c r="EI145" s="107"/>
      <c r="EJ145" s="107"/>
      <c r="EK145" s="107"/>
      <c r="EL145" s="107"/>
      <c r="EM145" s="107"/>
      <c r="EN145" s="107"/>
      <c r="EO145" s="107"/>
      <c r="EP145" s="107"/>
      <c r="EQ145" s="107"/>
      <c r="ER145" s="107"/>
      <c r="ES145" s="107"/>
      <c r="ET145" s="107"/>
      <c r="EU145" s="107"/>
      <c r="EV145" s="107"/>
      <c r="EW145" s="107"/>
      <c r="EX145" s="107"/>
      <c r="EY145" s="107"/>
      <c r="EZ145" s="107"/>
      <c r="FA145" s="107"/>
      <c r="FB145" s="107"/>
      <c r="FC145" s="107"/>
      <c r="FD145" s="107"/>
      <c r="FE145" s="107"/>
      <c r="FF145" s="107"/>
      <c r="FG145" s="107"/>
      <c r="FH145" s="107"/>
      <c r="FI145" s="107"/>
      <c r="FJ145" s="107"/>
      <c r="FK145" s="107"/>
      <c r="FL145" s="107"/>
      <c r="FM145" s="107"/>
      <c r="FN145" s="107"/>
      <c r="FO145" s="107"/>
      <c r="FP145" s="107"/>
      <c r="FQ145" s="107"/>
      <c r="FR145" s="107"/>
      <c r="FS145" s="107"/>
      <c r="FT145" s="107"/>
      <c r="FU145" s="107"/>
      <c r="FV145" s="107"/>
      <c r="FW145" s="107"/>
      <c r="FX145" s="107"/>
      <c r="FY145" s="107"/>
      <c r="FZ145" s="107"/>
      <c r="GA145" s="107"/>
      <c r="GB145" s="107"/>
      <c r="GC145" s="107"/>
      <c r="GD145" s="107"/>
      <c r="GE145" s="107"/>
      <c r="GF145" s="107"/>
      <c r="GG145" s="107"/>
      <c r="GH145" s="107"/>
      <c r="GI145" s="107"/>
      <c r="GJ145" s="107"/>
      <c r="GK145" s="107"/>
      <c r="GL145" s="107"/>
      <c r="GM145" s="107"/>
      <c r="GN145" s="107"/>
      <c r="GO145" s="107"/>
      <c r="GP145" s="107"/>
      <c r="GQ145" s="107"/>
      <c r="GR145" s="107"/>
      <c r="GS145" s="107"/>
      <c r="GT145" s="107"/>
      <c r="GU145" s="107"/>
      <c r="GV145" s="107"/>
      <c r="GW145" s="107"/>
      <c r="GX145" s="107"/>
      <c r="GY145" s="107"/>
      <c r="GZ145" s="107"/>
      <c r="HA145" s="107"/>
      <c r="HB145" s="107"/>
      <c r="HC145" s="107"/>
      <c r="HD145" s="107"/>
      <c r="HE145" s="107"/>
      <c r="HF145" s="107"/>
      <c r="HG145" s="107"/>
      <c r="HH145" s="107"/>
      <c r="HI145" s="107"/>
      <c r="HJ145" s="107"/>
      <c r="HK145" s="107"/>
      <c r="HL145" s="107"/>
      <c r="HM145" s="107"/>
      <c r="HN145" s="107"/>
      <c r="HO145" s="107"/>
      <c r="HP145" s="107"/>
      <c r="HQ145" s="107"/>
      <c r="HR145" s="107"/>
      <c r="HS145" s="107"/>
      <c r="HT145" s="107"/>
      <c r="HU145" s="107"/>
      <c r="HV145" s="107"/>
      <c r="HW145" s="107"/>
      <c r="HX145" s="107"/>
      <c r="HY145" s="107"/>
      <c r="HZ145" s="107"/>
      <c r="IA145" s="107"/>
      <c r="IB145" s="107"/>
      <c r="IC145" s="107"/>
      <c r="ID145" s="107"/>
      <c r="IE145" s="107"/>
      <c r="IF145" s="107"/>
      <c r="IG145" s="107"/>
      <c r="IH145" s="107"/>
      <c r="II145" s="107"/>
      <c r="IJ145" s="107"/>
      <c r="IK145" s="107"/>
      <c r="IL145" s="107"/>
      <c r="IM145" s="107"/>
      <c r="IN145" s="107"/>
      <c r="IO145" s="107"/>
      <c r="IP145" s="107"/>
      <c r="IQ145" s="107"/>
      <c r="IR145" s="107"/>
      <c r="IS145" s="107"/>
      <c r="IT145" s="107"/>
      <c r="IU145" s="107"/>
      <c r="IV145" s="107"/>
      <c r="IW145" s="107"/>
      <c r="IX145" s="107"/>
      <c r="IY145" s="107"/>
      <c r="IZ145" s="107"/>
      <c r="JA145" s="107"/>
      <c r="JB145" s="107"/>
      <c r="JC145" s="107"/>
      <c r="JD145" s="107"/>
      <c r="JE145" s="107"/>
      <c r="JF145" s="107"/>
      <c r="JG145" s="107"/>
      <c r="JH145" s="107"/>
      <c r="JI145" s="107"/>
      <c r="JJ145" s="107"/>
      <c r="JK145" s="107"/>
      <c r="JL145" s="107"/>
      <c r="JM145" s="107"/>
      <c r="JN145" s="107"/>
      <c r="JO145" s="107"/>
      <c r="JP145" s="107"/>
      <c r="JQ145" s="107"/>
      <c r="JR145" s="107"/>
      <c r="JS145" s="107"/>
      <c r="JT145" s="107"/>
      <c r="JU145" s="107"/>
      <c r="JV145" s="107"/>
      <c r="JW145" s="107"/>
      <c r="JX145" s="107"/>
      <c r="JY145" s="107"/>
      <c r="JZ145" s="107"/>
      <c r="KA145" s="107"/>
      <c r="KB145" s="107"/>
      <c r="KC145" s="107"/>
      <c r="KD145" s="107"/>
      <c r="KE145" s="107"/>
      <c r="KF145" s="107"/>
      <c r="KG145" s="107"/>
      <c r="KH145" s="107"/>
      <c r="KI145" s="107"/>
      <c r="KJ145" s="107"/>
      <c r="KK145" s="107"/>
      <c r="KL145" s="107"/>
      <c r="KM145" s="107"/>
      <c r="KN145" s="107"/>
      <c r="KO145" s="107"/>
      <c r="KP145" s="107"/>
      <c r="KQ145" s="107"/>
      <c r="KR145" s="107"/>
      <c r="KS145" s="107"/>
      <c r="KT145" s="107"/>
      <c r="KU145" s="107"/>
      <c r="KV145" s="107"/>
      <c r="KW145" s="107"/>
      <c r="KX145" s="107"/>
      <c r="KY145" s="107"/>
      <c r="KZ145" s="107"/>
      <c r="LA145" s="107"/>
      <c r="LB145" s="107"/>
      <c r="LC145" s="107"/>
      <c r="LD145" s="107"/>
      <c r="LE145" s="107"/>
      <c r="LF145" s="107"/>
      <c r="LG145" s="107"/>
      <c r="LH145" s="107"/>
      <c r="LI145" s="107"/>
      <c r="LJ145" s="107"/>
      <c r="LK145" s="107"/>
      <c r="LL145" s="107"/>
      <c r="LM145" s="107"/>
      <c r="LN145" s="107"/>
      <c r="LO145" s="107"/>
      <c r="LP145" s="107"/>
      <c r="LQ145" s="107"/>
      <c r="LR145" s="107"/>
      <c r="LS145" s="107"/>
      <c r="LT145" s="107"/>
      <c r="LU145" s="107"/>
      <c r="LV145" s="107"/>
      <c r="LW145" s="107"/>
      <c r="LX145" s="107"/>
      <c r="LY145" s="107"/>
      <c r="LZ145" s="107"/>
      <c r="MA145" s="107"/>
      <c r="MB145" s="107"/>
      <c r="MC145" s="107"/>
      <c r="MD145" s="107"/>
      <c r="ME145" s="107"/>
      <c r="MF145" s="107"/>
      <c r="MG145" s="107"/>
      <c r="MH145" s="107"/>
      <c r="MI145" s="107"/>
      <c r="MJ145" s="107"/>
      <c r="MK145" s="107"/>
      <c r="ML145" s="107"/>
      <c r="MM145" s="107"/>
      <c r="MN145" s="107"/>
      <c r="MO145" s="107"/>
      <c r="MP145" s="107"/>
      <c r="MQ145" s="107"/>
      <c r="MR145" s="107"/>
      <c r="MS145" s="107"/>
      <c r="MT145" s="107"/>
      <c r="MU145" s="107"/>
      <c r="MV145" s="107"/>
      <c r="MW145" s="107"/>
      <c r="MX145" s="107"/>
      <c r="MY145" s="107"/>
      <c r="MZ145" s="107"/>
      <c r="NA145" s="107"/>
      <c r="NB145" s="107"/>
      <c r="NC145" s="107"/>
      <c r="ND145" s="107"/>
      <c r="NE145" s="107"/>
      <c r="NF145" s="107"/>
      <c r="NG145" s="107"/>
      <c r="NH145" s="107"/>
      <c r="NI145" s="107"/>
      <c r="NJ145" s="107"/>
      <c r="NK145" s="107"/>
      <c r="NL145" s="107"/>
      <c r="NM145" s="107"/>
      <c r="NN145" s="107"/>
      <c r="NO145" s="107"/>
      <c r="NP145" s="107"/>
      <c r="NQ145" s="107"/>
      <c r="NR145" s="107"/>
      <c r="NS145" s="107"/>
      <c r="NT145" s="107"/>
      <c r="NU145" s="107"/>
      <c r="NV145" s="107"/>
      <c r="NW145" s="107"/>
      <c r="NX145" s="107"/>
      <c r="NY145" s="107"/>
      <c r="NZ145" s="107"/>
      <c r="OA145" s="107"/>
      <c r="OB145" s="107"/>
      <c r="OC145" s="107"/>
      <c r="OD145" s="107"/>
      <c r="OE145" s="107"/>
      <c r="OF145" s="107"/>
      <c r="OG145" s="107"/>
      <c r="OH145" s="107"/>
      <c r="OI145" s="107"/>
      <c r="OJ145" s="107"/>
      <c r="OK145" s="107"/>
      <c r="OL145" s="107"/>
      <c r="OM145" s="107"/>
      <c r="ON145" s="107"/>
      <c r="OO145" s="107"/>
      <c r="OP145" s="107"/>
      <c r="OQ145" s="107"/>
      <c r="OR145" s="107"/>
      <c r="OS145" s="107"/>
      <c r="OT145" s="107"/>
      <c r="OU145" s="107"/>
      <c r="OV145" s="107"/>
      <c r="OW145" s="107"/>
      <c r="OX145" s="107"/>
      <c r="OY145" s="107"/>
      <c r="OZ145" s="107"/>
      <c r="PA145" s="107"/>
      <c r="PB145" s="107"/>
      <c r="PC145" s="107"/>
      <c r="PD145" s="107"/>
      <c r="PE145" s="107"/>
      <c r="PF145" s="107"/>
      <c r="PG145" s="107"/>
      <c r="PH145" s="107"/>
      <c r="PI145" s="107"/>
      <c r="PJ145" s="107"/>
      <c r="PK145" s="107"/>
      <c r="PL145" s="107"/>
      <c r="PM145" s="107"/>
      <c r="PN145" s="107"/>
      <c r="PO145" s="107"/>
      <c r="PP145" s="107"/>
      <c r="PQ145" s="107"/>
      <c r="PR145" s="107"/>
      <c r="PS145" s="107"/>
      <c r="PT145" s="107"/>
      <c r="PU145" s="107"/>
      <c r="PV145" s="107"/>
      <c r="PW145" s="107"/>
      <c r="PX145" s="107"/>
      <c r="PY145" s="107"/>
      <c r="PZ145" s="107"/>
      <c r="QA145" s="107"/>
      <c r="QB145" s="107"/>
      <c r="QC145" s="107"/>
      <c r="QD145" s="107"/>
      <c r="QE145" s="107"/>
      <c r="QF145" s="107"/>
      <c r="QG145" s="107"/>
      <c r="QH145" s="107"/>
      <c r="QI145" s="107"/>
      <c r="QJ145" s="107"/>
      <c r="QK145" s="107"/>
      <c r="QL145" s="107"/>
      <c r="QM145" s="107"/>
      <c r="QN145" s="107"/>
      <c r="QO145" s="107"/>
      <c r="QP145" s="107"/>
      <c r="QQ145" s="107"/>
      <c r="QR145" s="107"/>
      <c r="QS145" s="107"/>
      <c r="QT145" s="107"/>
      <c r="QU145" s="107"/>
      <c r="QV145" s="107"/>
      <c r="QW145" s="107"/>
      <c r="QX145" s="107"/>
      <c r="QY145" s="107"/>
      <c r="QZ145" s="107"/>
      <c r="RA145" s="107"/>
      <c r="RB145" s="107"/>
      <c r="RC145" s="107"/>
      <c r="RD145" s="107"/>
      <c r="RE145" s="107"/>
      <c r="RF145" s="107"/>
      <c r="RG145" s="107"/>
      <c r="RH145" s="107"/>
      <c r="RI145" s="107"/>
      <c r="RJ145" s="107"/>
      <c r="RK145" s="107"/>
    </row>
    <row r="146" spans="1:479" ht="12.75">
      <c r="A146" s="107" t="s">
        <v>5827</v>
      </c>
      <c r="B146" s="97" t="s">
        <v>5866</v>
      </c>
      <c r="C146" s="99" t="s">
        <v>5829</v>
      </c>
      <c r="D146" s="95" t="s">
        <v>3223</v>
      </c>
      <c r="E146" s="33" t="s">
        <v>5830</v>
      </c>
      <c r="F146" s="107"/>
      <c r="G146" s="190" t="s">
        <v>5867</v>
      </c>
      <c r="H146" s="138">
        <v>6000</v>
      </c>
      <c r="I146" s="138">
        <v>3750</v>
      </c>
      <c r="J146" s="107"/>
      <c r="K146" s="107"/>
      <c r="L146" s="569">
        <v>45169</v>
      </c>
      <c r="M146" s="96" t="s">
        <v>5868</v>
      </c>
      <c r="N146" s="92" t="s">
        <v>30</v>
      </c>
      <c r="O146" s="92" t="s">
        <v>5847</v>
      </c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  <c r="BR146" s="107"/>
      <c r="BS146" s="107"/>
      <c r="BT146" s="107"/>
      <c r="BU146" s="107"/>
      <c r="BV146" s="107"/>
      <c r="BW146" s="107"/>
      <c r="BX146" s="107"/>
      <c r="BY146" s="107"/>
      <c r="BZ146" s="107"/>
      <c r="CA146" s="107"/>
      <c r="CB146" s="107"/>
      <c r="CC146" s="107"/>
      <c r="CD146" s="107"/>
      <c r="CE146" s="107"/>
      <c r="CF146" s="107"/>
      <c r="CG146" s="107"/>
      <c r="CH146" s="107"/>
      <c r="CI146" s="107"/>
      <c r="CJ146" s="107"/>
      <c r="CK146" s="107"/>
      <c r="CL146" s="107"/>
      <c r="CM146" s="107"/>
      <c r="CN146" s="107"/>
      <c r="CO146" s="107"/>
      <c r="CP146" s="107"/>
      <c r="CQ146" s="107"/>
      <c r="CR146" s="107"/>
      <c r="CS146" s="107"/>
      <c r="CT146" s="107"/>
      <c r="CU146" s="107"/>
      <c r="CV146" s="107"/>
      <c r="CW146" s="107"/>
      <c r="CX146" s="107"/>
      <c r="CY146" s="107"/>
      <c r="CZ146" s="107"/>
      <c r="DA146" s="107"/>
      <c r="DB146" s="107"/>
      <c r="DC146" s="107"/>
      <c r="DD146" s="107"/>
      <c r="DE146" s="107"/>
      <c r="DF146" s="107"/>
      <c r="DG146" s="107"/>
      <c r="DH146" s="107"/>
      <c r="DI146" s="107"/>
      <c r="DJ146" s="107"/>
      <c r="DK146" s="107"/>
      <c r="DL146" s="107"/>
      <c r="DM146" s="107"/>
      <c r="DN146" s="107"/>
      <c r="DO146" s="107"/>
      <c r="DP146" s="107"/>
      <c r="DQ146" s="107"/>
      <c r="DR146" s="107"/>
      <c r="DS146" s="107"/>
      <c r="DT146" s="107"/>
      <c r="DU146" s="107"/>
      <c r="DV146" s="107"/>
      <c r="DW146" s="107"/>
      <c r="DX146" s="107"/>
      <c r="DY146" s="107"/>
      <c r="DZ146" s="107"/>
      <c r="EA146" s="107"/>
      <c r="EB146" s="107"/>
      <c r="EC146" s="107"/>
      <c r="ED146" s="107"/>
      <c r="EE146" s="107"/>
      <c r="EF146" s="107"/>
      <c r="EG146" s="107"/>
      <c r="EH146" s="107"/>
      <c r="EI146" s="107"/>
      <c r="EJ146" s="107"/>
      <c r="EK146" s="107"/>
      <c r="EL146" s="107"/>
      <c r="EM146" s="107"/>
      <c r="EN146" s="107"/>
      <c r="EO146" s="107"/>
      <c r="EP146" s="107"/>
      <c r="EQ146" s="107"/>
      <c r="ER146" s="107"/>
      <c r="ES146" s="107"/>
      <c r="ET146" s="107"/>
      <c r="EU146" s="107"/>
      <c r="EV146" s="107"/>
      <c r="EW146" s="107"/>
      <c r="EX146" s="107"/>
      <c r="EY146" s="107"/>
      <c r="EZ146" s="107"/>
      <c r="FA146" s="107"/>
      <c r="FB146" s="107"/>
      <c r="FC146" s="107"/>
      <c r="FD146" s="107"/>
      <c r="FE146" s="107"/>
      <c r="FF146" s="107"/>
      <c r="FG146" s="107"/>
      <c r="FH146" s="107"/>
      <c r="FI146" s="107"/>
      <c r="FJ146" s="107"/>
      <c r="FK146" s="107"/>
      <c r="FL146" s="107"/>
      <c r="FM146" s="107"/>
      <c r="FN146" s="107"/>
      <c r="FO146" s="107"/>
      <c r="FP146" s="107"/>
      <c r="FQ146" s="107"/>
      <c r="FR146" s="107"/>
      <c r="FS146" s="107"/>
      <c r="FT146" s="107"/>
      <c r="FU146" s="107"/>
      <c r="FV146" s="107"/>
      <c r="FW146" s="107"/>
      <c r="FX146" s="107"/>
      <c r="FY146" s="107"/>
      <c r="FZ146" s="107"/>
      <c r="GA146" s="107"/>
      <c r="GB146" s="107"/>
      <c r="GC146" s="107"/>
      <c r="GD146" s="107"/>
      <c r="GE146" s="107"/>
      <c r="GF146" s="107"/>
      <c r="GG146" s="107"/>
      <c r="GH146" s="107"/>
      <c r="GI146" s="107"/>
      <c r="GJ146" s="107"/>
      <c r="GK146" s="107"/>
      <c r="GL146" s="107"/>
      <c r="GM146" s="107"/>
      <c r="GN146" s="107"/>
      <c r="GO146" s="107"/>
      <c r="GP146" s="107"/>
      <c r="GQ146" s="107"/>
      <c r="GR146" s="107"/>
      <c r="GS146" s="107"/>
      <c r="GT146" s="107"/>
      <c r="GU146" s="107"/>
      <c r="GV146" s="107"/>
      <c r="GW146" s="107"/>
      <c r="GX146" s="107"/>
      <c r="GY146" s="107"/>
      <c r="GZ146" s="107"/>
      <c r="HA146" s="107"/>
      <c r="HB146" s="107"/>
      <c r="HC146" s="107"/>
      <c r="HD146" s="107"/>
      <c r="HE146" s="107"/>
      <c r="HF146" s="107"/>
      <c r="HG146" s="107"/>
      <c r="HH146" s="107"/>
      <c r="HI146" s="107"/>
      <c r="HJ146" s="107"/>
      <c r="HK146" s="107"/>
      <c r="HL146" s="107"/>
      <c r="HM146" s="107"/>
      <c r="HN146" s="107"/>
      <c r="HO146" s="107"/>
      <c r="HP146" s="107"/>
      <c r="HQ146" s="107"/>
      <c r="HR146" s="107"/>
      <c r="HS146" s="107"/>
      <c r="HT146" s="107"/>
      <c r="HU146" s="107"/>
      <c r="HV146" s="107"/>
      <c r="HW146" s="107"/>
      <c r="HX146" s="107"/>
      <c r="HY146" s="107"/>
      <c r="HZ146" s="107"/>
      <c r="IA146" s="107"/>
      <c r="IB146" s="107"/>
      <c r="IC146" s="107"/>
      <c r="ID146" s="107"/>
      <c r="IE146" s="107"/>
      <c r="IF146" s="107"/>
      <c r="IG146" s="107"/>
      <c r="IH146" s="107"/>
      <c r="II146" s="107"/>
      <c r="IJ146" s="107"/>
      <c r="IK146" s="107"/>
      <c r="IL146" s="107"/>
      <c r="IM146" s="107"/>
      <c r="IN146" s="107"/>
      <c r="IO146" s="107"/>
      <c r="IP146" s="107"/>
      <c r="IQ146" s="107"/>
      <c r="IR146" s="107"/>
      <c r="IS146" s="107"/>
      <c r="IT146" s="107"/>
      <c r="IU146" s="107"/>
      <c r="IV146" s="107"/>
      <c r="IW146" s="107"/>
      <c r="IX146" s="107"/>
      <c r="IY146" s="107"/>
      <c r="IZ146" s="107"/>
      <c r="JA146" s="107"/>
      <c r="JB146" s="107"/>
      <c r="JC146" s="107"/>
      <c r="JD146" s="107"/>
      <c r="JE146" s="107"/>
      <c r="JF146" s="107"/>
      <c r="JG146" s="107"/>
      <c r="JH146" s="107"/>
      <c r="JI146" s="107"/>
      <c r="JJ146" s="107"/>
      <c r="JK146" s="107"/>
      <c r="JL146" s="107"/>
      <c r="JM146" s="107"/>
      <c r="JN146" s="107"/>
      <c r="JO146" s="107"/>
      <c r="JP146" s="107"/>
      <c r="JQ146" s="107"/>
      <c r="JR146" s="107"/>
      <c r="JS146" s="107"/>
      <c r="JT146" s="107"/>
      <c r="JU146" s="107"/>
      <c r="JV146" s="107"/>
      <c r="JW146" s="107"/>
      <c r="JX146" s="107"/>
      <c r="JY146" s="107"/>
      <c r="JZ146" s="107"/>
      <c r="KA146" s="107"/>
      <c r="KB146" s="107"/>
      <c r="KC146" s="107"/>
      <c r="KD146" s="107"/>
      <c r="KE146" s="107"/>
      <c r="KF146" s="107"/>
      <c r="KG146" s="107"/>
      <c r="KH146" s="107"/>
      <c r="KI146" s="107"/>
      <c r="KJ146" s="107"/>
      <c r="KK146" s="107"/>
      <c r="KL146" s="107"/>
      <c r="KM146" s="107"/>
      <c r="KN146" s="107"/>
      <c r="KO146" s="107"/>
      <c r="KP146" s="107"/>
      <c r="KQ146" s="107"/>
      <c r="KR146" s="107"/>
      <c r="KS146" s="107"/>
      <c r="KT146" s="107"/>
      <c r="KU146" s="107"/>
      <c r="KV146" s="107"/>
      <c r="KW146" s="107"/>
      <c r="KX146" s="107"/>
      <c r="KY146" s="107"/>
      <c r="KZ146" s="107"/>
      <c r="LA146" s="107"/>
      <c r="LB146" s="107"/>
      <c r="LC146" s="107"/>
      <c r="LD146" s="107"/>
      <c r="LE146" s="107"/>
      <c r="LF146" s="107"/>
      <c r="LG146" s="107"/>
      <c r="LH146" s="107"/>
      <c r="LI146" s="107"/>
      <c r="LJ146" s="107"/>
      <c r="LK146" s="107"/>
      <c r="LL146" s="107"/>
      <c r="LM146" s="107"/>
      <c r="LN146" s="107"/>
      <c r="LO146" s="107"/>
      <c r="LP146" s="107"/>
      <c r="LQ146" s="107"/>
      <c r="LR146" s="107"/>
      <c r="LS146" s="107"/>
      <c r="LT146" s="107"/>
      <c r="LU146" s="107"/>
      <c r="LV146" s="107"/>
      <c r="LW146" s="107"/>
      <c r="LX146" s="107"/>
      <c r="LY146" s="107"/>
      <c r="LZ146" s="107"/>
      <c r="MA146" s="107"/>
      <c r="MB146" s="107"/>
      <c r="MC146" s="107"/>
      <c r="MD146" s="107"/>
      <c r="ME146" s="107"/>
      <c r="MF146" s="107"/>
      <c r="MG146" s="107"/>
      <c r="MH146" s="107"/>
      <c r="MI146" s="107"/>
      <c r="MJ146" s="107"/>
      <c r="MK146" s="107"/>
      <c r="ML146" s="107"/>
      <c r="MM146" s="107"/>
      <c r="MN146" s="107"/>
      <c r="MO146" s="107"/>
      <c r="MP146" s="107"/>
      <c r="MQ146" s="107"/>
      <c r="MR146" s="107"/>
      <c r="MS146" s="107"/>
      <c r="MT146" s="107"/>
      <c r="MU146" s="107"/>
      <c r="MV146" s="107"/>
      <c r="MW146" s="107"/>
      <c r="MX146" s="107"/>
      <c r="MY146" s="107"/>
      <c r="MZ146" s="107"/>
      <c r="NA146" s="107"/>
      <c r="NB146" s="107"/>
      <c r="NC146" s="107"/>
      <c r="ND146" s="107"/>
      <c r="NE146" s="107"/>
      <c r="NF146" s="107"/>
      <c r="NG146" s="107"/>
      <c r="NH146" s="107"/>
      <c r="NI146" s="107"/>
      <c r="NJ146" s="107"/>
      <c r="NK146" s="107"/>
      <c r="NL146" s="107"/>
      <c r="NM146" s="107"/>
      <c r="NN146" s="107"/>
      <c r="NO146" s="107"/>
      <c r="NP146" s="107"/>
      <c r="NQ146" s="107"/>
      <c r="NR146" s="107"/>
      <c r="NS146" s="107"/>
      <c r="NT146" s="107"/>
      <c r="NU146" s="107"/>
      <c r="NV146" s="107"/>
      <c r="NW146" s="107"/>
      <c r="NX146" s="107"/>
      <c r="NY146" s="107"/>
      <c r="NZ146" s="107"/>
      <c r="OA146" s="107"/>
      <c r="OB146" s="107"/>
      <c r="OC146" s="107"/>
      <c r="OD146" s="107"/>
      <c r="OE146" s="107"/>
      <c r="OF146" s="107"/>
      <c r="OG146" s="107"/>
      <c r="OH146" s="107"/>
      <c r="OI146" s="107"/>
      <c r="OJ146" s="107"/>
      <c r="OK146" s="107"/>
      <c r="OL146" s="107"/>
      <c r="OM146" s="107"/>
      <c r="ON146" s="107"/>
      <c r="OO146" s="107"/>
      <c r="OP146" s="107"/>
      <c r="OQ146" s="107"/>
      <c r="OR146" s="107"/>
      <c r="OS146" s="107"/>
      <c r="OT146" s="107"/>
      <c r="OU146" s="107"/>
      <c r="OV146" s="107"/>
      <c r="OW146" s="107"/>
      <c r="OX146" s="107"/>
      <c r="OY146" s="107"/>
      <c r="OZ146" s="107"/>
      <c r="PA146" s="107"/>
      <c r="PB146" s="107"/>
      <c r="PC146" s="107"/>
      <c r="PD146" s="107"/>
      <c r="PE146" s="107"/>
      <c r="PF146" s="107"/>
      <c r="PG146" s="107"/>
      <c r="PH146" s="107"/>
      <c r="PI146" s="107"/>
      <c r="PJ146" s="107"/>
      <c r="PK146" s="107"/>
      <c r="PL146" s="107"/>
      <c r="PM146" s="107"/>
      <c r="PN146" s="107"/>
      <c r="PO146" s="107"/>
      <c r="PP146" s="107"/>
      <c r="PQ146" s="107"/>
      <c r="PR146" s="107"/>
      <c r="PS146" s="107"/>
      <c r="PT146" s="107"/>
      <c r="PU146" s="107"/>
      <c r="PV146" s="107"/>
      <c r="PW146" s="107"/>
      <c r="PX146" s="107"/>
      <c r="PY146" s="107"/>
      <c r="PZ146" s="107"/>
      <c r="QA146" s="107"/>
      <c r="QB146" s="107"/>
      <c r="QC146" s="107"/>
      <c r="QD146" s="107"/>
      <c r="QE146" s="107"/>
      <c r="QF146" s="107"/>
      <c r="QG146" s="107"/>
      <c r="QH146" s="107"/>
      <c r="QI146" s="107"/>
      <c r="QJ146" s="107"/>
      <c r="QK146" s="107"/>
      <c r="QL146" s="107"/>
      <c r="QM146" s="107"/>
      <c r="QN146" s="107"/>
      <c r="QO146" s="107"/>
      <c r="QP146" s="107"/>
      <c r="QQ146" s="107"/>
      <c r="QR146" s="107"/>
      <c r="QS146" s="107"/>
      <c r="QT146" s="107"/>
      <c r="QU146" s="107"/>
      <c r="QV146" s="107"/>
      <c r="QW146" s="107"/>
      <c r="QX146" s="107"/>
      <c r="QY146" s="107"/>
      <c r="QZ146" s="107"/>
      <c r="RA146" s="107"/>
      <c r="RB146" s="107"/>
      <c r="RC146" s="107"/>
      <c r="RD146" s="107"/>
      <c r="RE146" s="107"/>
      <c r="RF146" s="107"/>
      <c r="RG146" s="107"/>
      <c r="RH146" s="107"/>
      <c r="RI146" s="107"/>
      <c r="RJ146" s="107"/>
      <c r="RK146" s="107"/>
    </row>
    <row r="147" spans="1:479" ht="12.75">
      <c r="A147" s="107" t="s">
        <v>5827</v>
      </c>
      <c r="B147" s="97" t="s">
        <v>5869</v>
      </c>
      <c r="C147" s="99" t="s">
        <v>5829</v>
      </c>
      <c r="D147" s="95" t="s">
        <v>3223</v>
      </c>
      <c r="E147" s="33" t="s">
        <v>5830</v>
      </c>
      <c r="F147" s="107"/>
      <c r="G147" s="190" t="s">
        <v>5870</v>
      </c>
      <c r="H147" s="138">
        <v>4000</v>
      </c>
      <c r="I147" s="138">
        <v>3750</v>
      </c>
      <c r="J147" s="107"/>
      <c r="K147" s="107"/>
      <c r="L147" s="569">
        <v>45169</v>
      </c>
      <c r="M147" s="96" t="s">
        <v>5871</v>
      </c>
      <c r="N147" s="92" t="s">
        <v>30</v>
      </c>
      <c r="O147" s="92" t="s">
        <v>5847</v>
      </c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  <c r="BR147" s="107"/>
      <c r="BS147" s="107"/>
      <c r="BT147" s="107"/>
      <c r="BU147" s="107"/>
      <c r="BV147" s="107"/>
      <c r="BW147" s="107"/>
      <c r="BX147" s="107"/>
      <c r="BY147" s="107"/>
      <c r="BZ147" s="107"/>
      <c r="CA147" s="107"/>
      <c r="CB147" s="107"/>
      <c r="CC147" s="107"/>
      <c r="CD147" s="107"/>
      <c r="CE147" s="107"/>
      <c r="CF147" s="107"/>
      <c r="CG147" s="107"/>
      <c r="CH147" s="107"/>
      <c r="CI147" s="107"/>
      <c r="CJ147" s="107"/>
      <c r="CK147" s="107"/>
      <c r="CL147" s="107"/>
      <c r="CM147" s="107"/>
      <c r="CN147" s="107"/>
      <c r="CO147" s="107"/>
      <c r="CP147" s="107"/>
      <c r="CQ147" s="107"/>
      <c r="CR147" s="107"/>
      <c r="CS147" s="107"/>
      <c r="CT147" s="107"/>
      <c r="CU147" s="107"/>
      <c r="CV147" s="107"/>
      <c r="CW147" s="107"/>
      <c r="CX147" s="107"/>
      <c r="CY147" s="107"/>
      <c r="CZ147" s="107"/>
      <c r="DA147" s="107"/>
      <c r="DB147" s="107"/>
      <c r="DC147" s="107"/>
      <c r="DD147" s="107"/>
      <c r="DE147" s="107"/>
      <c r="DF147" s="107"/>
      <c r="DG147" s="107"/>
      <c r="DH147" s="107"/>
      <c r="DI147" s="107"/>
      <c r="DJ147" s="107"/>
      <c r="DK147" s="107"/>
      <c r="DL147" s="107"/>
      <c r="DM147" s="107"/>
      <c r="DN147" s="107"/>
      <c r="DO147" s="107"/>
      <c r="DP147" s="107"/>
      <c r="DQ147" s="107"/>
      <c r="DR147" s="107"/>
      <c r="DS147" s="107"/>
      <c r="DT147" s="107"/>
      <c r="DU147" s="107"/>
      <c r="DV147" s="107"/>
      <c r="DW147" s="107"/>
      <c r="DX147" s="107"/>
      <c r="DY147" s="107"/>
      <c r="DZ147" s="107"/>
      <c r="EA147" s="107"/>
      <c r="EB147" s="107"/>
      <c r="EC147" s="107"/>
      <c r="ED147" s="107"/>
      <c r="EE147" s="107"/>
      <c r="EF147" s="107"/>
      <c r="EG147" s="107"/>
      <c r="EH147" s="107"/>
      <c r="EI147" s="107"/>
      <c r="EJ147" s="107"/>
      <c r="EK147" s="107"/>
      <c r="EL147" s="107"/>
      <c r="EM147" s="107"/>
      <c r="EN147" s="107"/>
      <c r="EO147" s="107"/>
      <c r="EP147" s="107"/>
      <c r="EQ147" s="107"/>
      <c r="ER147" s="107"/>
      <c r="ES147" s="107"/>
      <c r="ET147" s="107"/>
      <c r="EU147" s="107"/>
      <c r="EV147" s="107"/>
      <c r="EW147" s="107"/>
      <c r="EX147" s="107"/>
      <c r="EY147" s="107"/>
      <c r="EZ147" s="107"/>
      <c r="FA147" s="107"/>
      <c r="FB147" s="107"/>
      <c r="FC147" s="107"/>
      <c r="FD147" s="107"/>
      <c r="FE147" s="107"/>
      <c r="FF147" s="107"/>
      <c r="FG147" s="107"/>
      <c r="FH147" s="107"/>
      <c r="FI147" s="107"/>
      <c r="FJ147" s="107"/>
      <c r="FK147" s="107"/>
      <c r="FL147" s="107"/>
      <c r="FM147" s="107"/>
      <c r="FN147" s="107"/>
      <c r="FO147" s="107"/>
      <c r="FP147" s="107"/>
      <c r="FQ147" s="107"/>
      <c r="FR147" s="107"/>
      <c r="FS147" s="107"/>
      <c r="FT147" s="107"/>
      <c r="FU147" s="107"/>
      <c r="FV147" s="107"/>
      <c r="FW147" s="107"/>
      <c r="FX147" s="107"/>
      <c r="FY147" s="107"/>
      <c r="FZ147" s="107"/>
      <c r="GA147" s="107"/>
      <c r="GB147" s="107"/>
      <c r="GC147" s="107"/>
      <c r="GD147" s="107"/>
      <c r="GE147" s="107"/>
      <c r="GF147" s="107"/>
      <c r="GG147" s="107"/>
      <c r="GH147" s="107"/>
      <c r="GI147" s="107"/>
      <c r="GJ147" s="107"/>
      <c r="GK147" s="107"/>
      <c r="GL147" s="107"/>
      <c r="GM147" s="107"/>
      <c r="GN147" s="107"/>
      <c r="GO147" s="107"/>
      <c r="GP147" s="107"/>
      <c r="GQ147" s="107"/>
      <c r="GR147" s="107"/>
      <c r="GS147" s="107"/>
      <c r="GT147" s="107"/>
      <c r="GU147" s="107"/>
      <c r="GV147" s="107"/>
      <c r="GW147" s="107"/>
      <c r="GX147" s="107"/>
      <c r="GY147" s="107"/>
      <c r="GZ147" s="107"/>
      <c r="HA147" s="107"/>
      <c r="HB147" s="107"/>
      <c r="HC147" s="107"/>
      <c r="HD147" s="107"/>
      <c r="HE147" s="107"/>
      <c r="HF147" s="107"/>
      <c r="HG147" s="107"/>
      <c r="HH147" s="107"/>
      <c r="HI147" s="107"/>
      <c r="HJ147" s="107"/>
      <c r="HK147" s="107"/>
      <c r="HL147" s="107"/>
      <c r="HM147" s="107"/>
      <c r="HN147" s="107"/>
      <c r="HO147" s="107"/>
      <c r="HP147" s="107"/>
      <c r="HQ147" s="107"/>
      <c r="HR147" s="107"/>
      <c r="HS147" s="107"/>
      <c r="HT147" s="107"/>
      <c r="HU147" s="107"/>
      <c r="HV147" s="107"/>
      <c r="HW147" s="107"/>
      <c r="HX147" s="107"/>
      <c r="HY147" s="107"/>
      <c r="HZ147" s="107"/>
      <c r="IA147" s="107"/>
      <c r="IB147" s="107"/>
      <c r="IC147" s="107"/>
      <c r="ID147" s="107"/>
      <c r="IE147" s="107"/>
      <c r="IF147" s="107"/>
      <c r="IG147" s="107"/>
      <c r="IH147" s="107"/>
      <c r="II147" s="107"/>
      <c r="IJ147" s="107"/>
      <c r="IK147" s="107"/>
      <c r="IL147" s="107"/>
      <c r="IM147" s="107"/>
      <c r="IN147" s="107"/>
      <c r="IO147" s="107"/>
      <c r="IP147" s="107"/>
      <c r="IQ147" s="107"/>
      <c r="IR147" s="107"/>
      <c r="IS147" s="107"/>
      <c r="IT147" s="107"/>
      <c r="IU147" s="107"/>
      <c r="IV147" s="107"/>
      <c r="IW147" s="107"/>
      <c r="IX147" s="107"/>
      <c r="IY147" s="107"/>
      <c r="IZ147" s="107"/>
      <c r="JA147" s="107"/>
      <c r="JB147" s="107"/>
      <c r="JC147" s="107"/>
      <c r="JD147" s="107"/>
      <c r="JE147" s="107"/>
      <c r="JF147" s="107"/>
      <c r="JG147" s="107"/>
      <c r="JH147" s="107"/>
      <c r="JI147" s="107"/>
      <c r="JJ147" s="107"/>
      <c r="JK147" s="107"/>
      <c r="JL147" s="107"/>
      <c r="JM147" s="107"/>
      <c r="JN147" s="107"/>
      <c r="JO147" s="107"/>
      <c r="JP147" s="107"/>
      <c r="JQ147" s="107"/>
      <c r="JR147" s="107"/>
      <c r="JS147" s="107"/>
      <c r="JT147" s="107"/>
      <c r="JU147" s="107"/>
      <c r="JV147" s="107"/>
      <c r="JW147" s="107"/>
      <c r="JX147" s="107"/>
      <c r="JY147" s="107"/>
      <c r="JZ147" s="107"/>
      <c r="KA147" s="107"/>
      <c r="KB147" s="107"/>
      <c r="KC147" s="107"/>
      <c r="KD147" s="107"/>
      <c r="KE147" s="107"/>
      <c r="KF147" s="107"/>
      <c r="KG147" s="107"/>
      <c r="KH147" s="107"/>
      <c r="KI147" s="107"/>
      <c r="KJ147" s="107"/>
      <c r="KK147" s="107"/>
      <c r="KL147" s="107"/>
      <c r="KM147" s="107"/>
      <c r="KN147" s="107"/>
      <c r="KO147" s="107"/>
      <c r="KP147" s="107"/>
      <c r="KQ147" s="107"/>
      <c r="KR147" s="107"/>
      <c r="KS147" s="107"/>
      <c r="KT147" s="107"/>
      <c r="KU147" s="107"/>
      <c r="KV147" s="107"/>
      <c r="KW147" s="107"/>
      <c r="KX147" s="107"/>
      <c r="KY147" s="107"/>
      <c r="KZ147" s="107"/>
      <c r="LA147" s="107"/>
      <c r="LB147" s="107"/>
      <c r="LC147" s="107"/>
      <c r="LD147" s="107"/>
      <c r="LE147" s="107"/>
      <c r="LF147" s="107"/>
      <c r="LG147" s="107"/>
      <c r="LH147" s="107"/>
      <c r="LI147" s="107"/>
      <c r="LJ147" s="107"/>
      <c r="LK147" s="107"/>
      <c r="LL147" s="107"/>
      <c r="LM147" s="107"/>
      <c r="LN147" s="107"/>
      <c r="LO147" s="107"/>
      <c r="LP147" s="107"/>
      <c r="LQ147" s="107"/>
      <c r="LR147" s="107"/>
      <c r="LS147" s="107"/>
      <c r="LT147" s="107"/>
      <c r="LU147" s="107"/>
      <c r="LV147" s="107"/>
      <c r="LW147" s="107"/>
      <c r="LX147" s="107"/>
      <c r="LY147" s="107"/>
      <c r="LZ147" s="107"/>
      <c r="MA147" s="107"/>
      <c r="MB147" s="107"/>
      <c r="MC147" s="107"/>
      <c r="MD147" s="107"/>
      <c r="ME147" s="107"/>
      <c r="MF147" s="107"/>
      <c r="MG147" s="107"/>
      <c r="MH147" s="107"/>
      <c r="MI147" s="107"/>
      <c r="MJ147" s="107"/>
      <c r="MK147" s="107"/>
      <c r="ML147" s="107"/>
      <c r="MM147" s="107"/>
      <c r="MN147" s="107"/>
      <c r="MO147" s="107"/>
      <c r="MP147" s="107"/>
      <c r="MQ147" s="107"/>
      <c r="MR147" s="107"/>
      <c r="MS147" s="107"/>
      <c r="MT147" s="107"/>
      <c r="MU147" s="107"/>
      <c r="MV147" s="107"/>
      <c r="MW147" s="107"/>
      <c r="MX147" s="107"/>
      <c r="MY147" s="107"/>
      <c r="MZ147" s="107"/>
      <c r="NA147" s="107"/>
      <c r="NB147" s="107"/>
      <c r="NC147" s="107"/>
      <c r="ND147" s="107"/>
      <c r="NE147" s="107"/>
      <c r="NF147" s="107"/>
      <c r="NG147" s="107"/>
      <c r="NH147" s="107"/>
      <c r="NI147" s="107"/>
      <c r="NJ147" s="107"/>
      <c r="NK147" s="107"/>
      <c r="NL147" s="107"/>
      <c r="NM147" s="107"/>
      <c r="NN147" s="107"/>
      <c r="NO147" s="107"/>
      <c r="NP147" s="107"/>
      <c r="NQ147" s="107"/>
      <c r="NR147" s="107"/>
      <c r="NS147" s="107"/>
      <c r="NT147" s="107"/>
      <c r="NU147" s="107"/>
      <c r="NV147" s="107"/>
      <c r="NW147" s="107"/>
      <c r="NX147" s="107"/>
      <c r="NY147" s="107"/>
      <c r="NZ147" s="107"/>
      <c r="OA147" s="107"/>
      <c r="OB147" s="107"/>
      <c r="OC147" s="107"/>
      <c r="OD147" s="107"/>
      <c r="OE147" s="107"/>
      <c r="OF147" s="107"/>
      <c r="OG147" s="107"/>
      <c r="OH147" s="107"/>
      <c r="OI147" s="107"/>
      <c r="OJ147" s="107"/>
      <c r="OK147" s="107"/>
      <c r="OL147" s="107"/>
      <c r="OM147" s="107"/>
      <c r="ON147" s="107"/>
      <c r="OO147" s="107"/>
      <c r="OP147" s="107"/>
      <c r="OQ147" s="107"/>
      <c r="OR147" s="107"/>
      <c r="OS147" s="107"/>
      <c r="OT147" s="107"/>
      <c r="OU147" s="107"/>
      <c r="OV147" s="107"/>
      <c r="OW147" s="107"/>
      <c r="OX147" s="107"/>
      <c r="OY147" s="107"/>
      <c r="OZ147" s="107"/>
      <c r="PA147" s="107"/>
      <c r="PB147" s="107"/>
      <c r="PC147" s="107"/>
      <c r="PD147" s="107"/>
      <c r="PE147" s="107"/>
      <c r="PF147" s="107"/>
      <c r="PG147" s="107"/>
      <c r="PH147" s="107"/>
      <c r="PI147" s="107"/>
      <c r="PJ147" s="107"/>
      <c r="PK147" s="107"/>
      <c r="PL147" s="107"/>
      <c r="PM147" s="107"/>
      <c r="PN147" s="107"/>
      <c r="PO147" s="107"/>
      <c r="PP147" s="107"/>
      <c r="PQ147" s="107"/>
      <c r="PR147" s="107"/>
      <c r="PS147" s="107"/>
      <c r="PT147" s="107"/>
      <c r="PU147" s="107"/>
      <c r="PV147" s="107"/>
      <c r="PW147" s="107"/>
      <c r="PX147" s="107"/>
      <c r="PY147" s="107"/>
      <c r="PZ147" s="107"/>
      <c r="QA147" s="107"/>
      <c r="QB147" s="107"/>
      <c r="QC147" s="107"/>
      <c r="QD147" s="107"/>
      <c r="QE147" s="107"/>
      <c r="QF147" s="107"/>
      <c r="QG147" s="107"/>
      <c r="QH147" s="107"/>
      <c r="QI147" s="107"/>
      <c r="QJ147" s="107"/>
      <c r="QK147" s="107"/>
      <c r="QL147" s="107"/>
      <c r="QM147" s="107"/>
      <c r="QN147" s="107"/>
      <c r="QO147" s="107"/>
      <c r="QP147" s="107"/>
      <c r="QQ147" s="107"/>
      <c r="QR147" s="107"/>
      <c r="QS147" s="107"/>
      <c r="QT147" s="107"/>
      <c r="QU147" s="107"/>
      <c r="QV147" s="107"/>
      <c r="QW147" s="107"/>
      <c r="QX147" s="107"/>
      <c r="QY147" s="107"/>
      <c r="QZ147" s="107"/>
      <c r="RA147" s="107"/>
      <c r="RB147" s="107"/>
      <c r="RC147" s="107"/>
      <c r="RD147" s="107"/>
      <c r="RE147" s="107"/>
      <c r="RF147" s="107"/>
      <c r="RG147" s="107"/>
      <c r="RH147" s="107"/>
      <c r="RI147" s="107"/>
      <c r="RJ147" s="107"/>
      <c r="RK147" s="107"/>
    </row>
    <row r="148" spans="1:479" ht="12.75">
      <c r="A148" s="107" t="s">
        <v>5827</v>
      </c>
      <c r="B148" s="97" t="s">
        <v>5872</v>
      </c>
      <c r="C148" s="99" t="s">
        <v>5829</v>
      </c>
      <c r="D148" s="95" t="s">
        <v>3223</v>
      </c>
      <c r="E148" s="33" t="s">
        <v>5830</v>
      </c>
      <c r="F148" s="107"/>
      <c r="G148" s="190" t="s">
        <v>5873</v>
      </c>
      <c r="H148" s="138">
        <v>6000</v>
      </c>
      <c r="I148" s="138">
        <v>2200</v>
      </c>
      <c r="J148" s="107"/>
      <c r="K148" s="107"/>
      <c r="L148" s="569">
        <v>45169</v>
      </c>
      <c r="M148" s="190" t="s">
        <v>5874</v>
      </c>
      <c r="N148" s="92" t="s">
        <v>30</v>
      </c>
      <c r="O148" s="107" t="s">
        <v>5875</v>
      </c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7"/>
      <c r="BR148" s="107"/>
      <c r="BS148" s="107"/>
      <c r="BT148" s="107"/>
      <c r="BU148" s="107"/>
      <c r="BV148" s="107"/>
      <c r="BW148" s="107"/>
      <c r="BX148" s="107"/>
      <c r="BY148" s="107"/>
      <c r="BZ148" s="107"/>
      <c r="CA148" s="107"/>
      <c r="CB148" s="107"/>
      <c r="CC148" s="107"/>
      <c r="CD148" s="107"/>
      <c r="CE148" s="107"/>
      <c r="CF148" s="107"/>
      <c r="CG148" s="107"/>
      <c r="CH148" s="107"/>
      <c r="CI148" s="107"/>
      <c r="CJ148" s="107"/>
      <c r="CK148" s="107"/>
      <c r="CL148" s="107"/>
      <c r="CM148" s="107"/>
      <c r="CN148" s="107"/>
      <c r="CO148" s="107"/>
      <c r="CP148" s="107"/>
      <c r="CQ148" s="107"/>
      <c r="CR148" s="107"/>
      <c r="CS148" s="107"/>
      <c r="CT148" s="107"/>
      <c r="CU148" s="107"/>
      <c r="CV148" s="107"/>
      <c r="CW148" s="107"/>
      <c r="CX148" s="107"/>
      <c r="CY148" s="107"/>
      <c r="CZ148" s="107"/>
      <c r="DA148" s="107"/>
      <c r="DB148" s="107"/>
      <c r="DC148" s="107"/>
      <c r="DD148" s="107"/>
      <c r="DE148" s="107"/>
      <c r="DF148" s="107"/>
      <c r="DG148" s="107"/>
      <c r="DH148" s="107"/>
      <c r="DI148" s="107"/>
      <c r="DJ148" s="107"/>
      <c r="DK148" s="107"/>
      <c r="DL148" s="107"/>
      <c r="DM148" s="107"/>
      <c r="DN148" s="107"/>
      <c r="DO148" s="107"/>
      <c r="DP148" s="107"/>
      <c r="DQ148" s="107"/>
      <c r="DR148" s="107"/>
      <c r="DS148" s="107"/>
      <c r="DT148" s="107"/>
      <c r="DU148" s="107"/>
      <c r="DV148" s="107"/>
      <c r="DW148" s="107"/>
      <c r="DX148" s="107"/>
      <c r="DY148" s="107"/>
      <c r="DZ148" s="107"/>
      <c r="EA148" s="107"/>
      <c r="EB148" s="107"/>
      <c r="EC148" s="107"/>
      <c r="ED148" s="107"/>
      <c r="EE148" s="107"/>
      <c r="EF148" s="107"/>
      <c r="EG148" s="107"/>
      <c r="EH148" s="107"/>
      <c r="EI148" s="107"/>
      <c r="EJ148" s="107"/>
      <c r="EK148" s="107"/>
      <c r="EL148" s="107"/>
      <c r="EM148" s="107"/>
      <c r="EN148" s="107"/>
      <c r="EO148" s="107"/>
      <c r="EP148" s="107"/>
      <c r="EQ148" s="107"/>
      <c r="ER148" s="107"/>
      <c r="ES148" s="107"/>
      <c r="ET148" s="107"/>
      <c r="EU148" s="107"/>
      <c r="EV148" s="107"/>
      <c r="EW148" s="107"/>
      <c r="EX148" s="107"/>
      <c r="EY148" s="107"/>
      <c r="EZ148" s="107"/>
      <c r="FA148" s="107"/>
      <c r="FB148" s="107"/>
      <c r="FC148" s="107"/>
      <c r="FD148" s="107"/>
      <c r="FE148" s="107"/>
      <c r="FF148" s="107"/>
      <c r="FG148" s="107"/>
      <c r="FH148" s="107"/>
      <c r="FI148" s="107"/>
      <c r="FJ148" s="107"/>
      <c r="FK148" s="107"/>
      <c r="FL148" s="107"/>
      <c r="FM148" s="107"/>
      <c r="FN148" s="107"/>
      <c r="FO148" s="107"/>
      <c r="FP148" s="107"/>
      <c r="FQ148" s="107"/>
      <c r="FR148" s="107"/>
      <c r="FS148" s="107"/>
      <c r="FT148" s="107"/>
      <c r="FU148" s="107"/>
      <c r="FV148" s="107"/>
      <c r="FW148" s="107"/>
      <c r="FX148" s="107"/>
      <c r="FY148" s="107"/>
      <c r="FZ148" s="107"/>
      <c r="GA148" s="107"/>
      <c r="GB148" s="107"/>
      <c r="GC148" s="107"/>
      <c r="GD148" s="107"/>
      <c r="GE148" s="107"/>
      <c r="GF148" s="107"/>
      <c r="GG148" s="107"/>
      <c r="GH148" s="107"/>
      <c r="GI148" s="107"/>
      <c r="GJ148" s="107"/>
      <c r="GK148" s="107"/>
      <c r="GL148" s="107"/>
      <c r="GM148" s="107"/>
      <c r="GN148" s="107"/>
      <c r="GO148" s="107"/>
      <c r="GP148" s="107"/>
      <c r="GQ148" s="107"/>
      <c r="GR148" s="107"/>
      <c r="GS148" s="107"/>
      <c r="GT148" s="107"/>
      <c r="GU148" s="107"/>
      <c r="GV148" s="107"/>
      <c r="GW148" s="107"/>
      <c r="GX148" s="107"/>
      <c r="GY148" s="107"/>
      <c r="GZ148" s="107"/>
      <c r="HA148" s="107"/>
      <c r="HB148" s="107"/>
      <c r="HC148" s="107"/>
      <c r="HD148" s="107"/>
      <c r="HE148" s="107"/>
      <c r="HF148" s="107"/>
      <c r="HG148" s="107"/>
      <c r="HH148" s="107"/>
      <c r="HI148" s="107"/>
      <c r="HJ148" s="107"/>
      <c r="HK148" s="107"/>
      <c r="HL148" s="107"/>
      <c r="HM148" s="107"/>
      <c r="HN148" s="107"/>
      <c r="HO148" s="107"/>
      <c r="HP148" s="107"/>
      <c r="HQ148" s="107"/>
      <c r="HR148" s="107"/>
      <c r="HS148" s="107"/>
      <c r="HT148" s="107"/>
      <c r="HU148" s="107"/>
      <c r="HV148" s="107"/>
      <c r="HW148" s="107"/>
      <c r="HX148" s="107"/>
      <c r="HY148" s="107"/>
      <c r="HZ148" s="107"/>
      <c r="IA148" s="107"/>
      <c r="IB148" s="107"/>
      <c r="IC148" s="107"/>
      <c r="ID148" s="107"/>
      <c r="IE148" s="107"/>
      <c r="IF148" s="107"/>
      <c r="IG148" s="107"/>
      <c r="IH148" s="107"/>
      <c r="II148" s="107"/>
      <c r="IJ148" s="107"/>
      <c r="IK148" s="107"/>
      <c r="IL148" s="107"/>
      <c r="IM148" s="107"/>
      <c r="IN148" s="107"/>
      <c r="IO148" s="107"/>
      <c r="IP148" s="107"/>
      <c r="IQ148" s="107"/>
      <c r="IR148" s="107"/>
      <c r="IS148" s="107"/>
      <c r="IT148" s="107"/>
      <c r="IU148" s="107"/>
      <c r="IV148" s="107"/>
      <c r="IW148" s="107"/>
      <c r="IX148" s="107"/>
      <c r="IY148" s="107"/>
      <c r="IZ148" s="107"/>
      <c r="JA148" s="107"/>
      <c r="JB148" s="107"/>
      <c r="JC148" s="107"/>
      <c r="JD148" s="107"/>
      <c r="JE148" s="107"/>
      <c r="JF148" s="107"/>
      <c r="JG148" s="107"/>
      <c r="JH148" s="107"/>
      <c r="JI148" s="107"/>
      <c r="JJ148" s="107"/>
      <c r="JK148" s="107"/>
      <c r="JL148" s="107"/>
      <c r="JM148" s="107"/>
      <c r="JN148" s="107"/>
      <c r="JO148" s="107"/>
      <c r="JP148" s="107"/>
      <c r="JQ148" s="107"/>
      <c r="JR148" s="107"/>
      <c r="JS148" s="107"/>
      <c r="JT148" s="107"/>
      <c r="JU148" s="107"/>
      <c r="JV148" s="107"/>
      <c r="JW148" s="107"/>
      <c r="JX148" s="107"/>
      <c r="JY148" s="107"/>
      <c r="JZ148" s="107"/>
      <c r="KA148" s="107"/>
      <c r="KB148" s="107"/>
      <c r="KC148" s="107"/>
      <c r="KD148" s="107"/>
      <c r="KE148" s="107"/>
      <c r="KF148" s="107"/>
      <c r="KG148" s="107"/>
      <c r="KH148" s="107"/>
      <c r="KI148" s="107"/>
      <c r="KJ148" s="107"/>
      <c r="KK148" s="107"/>
      <c r="KL148" s="107"/>
      <c r="KM148" s="107"/>
      <c r="KN148" s="107"/>
      <c r="KO148" s="107"/>
      <c r="KP148" s="107"/>
      <c r="KQ148" s="107"/>
      <c r="KR148" s="107"/>
      <c r="KS148" s="107"/>
      <c r="KT148" s="107"/>
      <c r="KU148" s="107"/>
      <c r="KV148" s="107"/>
      <c r="KW148" s="107"/>
      <c r="KX148" s="107"/>
      <c r="KY148" s="107"/>
      <c r="KZ148" s="107"/>
      <c r="LA148" s="107"/>
      <c r="LB148" s="107"/>
      <c r="LC148" s="107"/>
      <c r="LD148" s="107"/>
      <c r="LE148" s="107"/>
      <c r="LF148" s="107"/>
      <c r="LG148" s="107"/>
      <c r="LH148" s="107"/>
      <c r="LI148" s="107"/>
      <c r="LJ148" s="107"/>
      <c r="LK148" s="107"/>
      <c r="LL148" s="107"/>
      <c r="LM148" s="107"/>
      <c r="LN148" s="107"/>
      <c r="LO148" s="107"/>
      <c r="LP148" s="107"/>
      <c r="LQ148" s="107"/>
      <c r="LR148" s="107"/>
      <c r="LS148" s="107"/>
      <c r="LT148" s="107"/>
      <c r="LU148" s="107"/>
      <c r="LV148" s="107"/>
      <c r="LW148" s="107"/>
      <c r="LX148" s="107"/>
      <c r="LY148" s="107"/>
      <c r="LZ148" s="107"/>
      <c r="MA148" s="107"/>
      <c r="MB148" s="107"/>
      <c r="MC148" s="107"/>
      <c r="MD148" s="107"/>
      <c r="ME148" s="107"/>
      <c r="MF148" s="107"/>
      <c r="MG148" s="107"/>
      <c r="MH148" s="107"/>
      <c r="MI148" s="107"/>
      <c r="MJ148" s="107"/>
      <c r="MK148" s="107"/>
      <c r="ML148" s="107"/>
      <c r="MM148" s="107"/>
      <c r="MN148" s="107"/>
      <c r="MO148" s="107"/>
      <c r="MP148" s="107"/>
      <c r="MQ148" s="107"/>
      <c r="MR148" s="107"/>
      <c r="MS148" s="107"/>
      <c r="MT148" s="107"/>
      <c r="MU148" s="107"/>
      <c r="MV148" s="107"/>
      <c r="MW148" s="107"/>
      <c r="MX148" s="107"/>
      <c r="MY148" s="107"/>
      <c r="MZ148" s="107"/>
      <c r="NA148" s="107"/>
      <c r="NB148" s="107"/>
      <c r="NC148" s="107"/>
      <c r="ND148" s="107"/>
      <c r="NE148" s="107"/>
      <c r="NF148" s="107"/>
      <c r="NG148" s="107"/>
      <c r="NH148" s="107"/>
      <c r="NI148" s="107"/>
      <c r="NJ148" s="107"/>
      <c r="NK148" s="107"/>
      <c r="NL148" s="107"/>
      <c r="NM148" s="107"/>
      <c r="NN148" s="107"/>
      <c r="NO148" s="107"/>
      <c r="NP148" s="107"/>
      <c r="NQ148" s="107"/>
      <c r="NR148" s="107"/>
      <c r="NS148" s="107"/>
      <c r="NT148" s="107"/>
      <c r="NU148" s="107"/>
      <c r="NV148" s="107"/>
      <c r="NW148" s="107"/>
      <c r="NX148" s="107"/>
      <c r="NY148" s="107"/>
      <c r="NZ148" s="107"/>
      <c r="OA148" s="107"/>
      <c r="OB148" s="107"/>
      <c r="OC148" s="107"/>
      <c r="OD148" s="107"/>
      <c r="OE148" s="107"/>
      <c r="OF148" s="107"/>
      <c r="OG148" s="107"/>
      <c r="OH148" s="107"/>
      <c r="OI148" s="107"/>
      <c r="OJ148" s="107"/>
      <c r="OK148" s="107"/>
      <c r="OL148" s="107"/>
      <c r="OM148" s="107"/>
      <c r="ON148" s="107"/>
      <c r="OO148" s="107"/>
      <c r="OP148" s="107"/>
      <c r="OQ148" s="107"/>
      <c r="OR148" s="107"/>
      <c r="OS148" s="107"/>
      <c r="OT148" s="107"/>
      <c r="OU148" s="107"/>
      <c r="OV148" s="107"/>
      <c r="OW148" s="107"/>
      <c r="OX148" s="107"/>
      <c r="OY148" s="107"/>
      <c r="OZ148" s="107"/>
      <c r="PA148" s="107"/>
      <c r="PB148" s="107"/>
      <c r="PC148" s="107"/>
      <c r="PD148" s="107"/>
      <c r="PE148" s="107"/>
      <c r="PF148" s="107"/>
      <c r="PG148" s="107"/>
      <c r="PH148" s="107"/>
      <c r="PI148" s="107"/>
      <c r="PJ148" s="107"/>
      <c r="PK148" s="107"/>
      <c r="PL148" s="107"/>
      <c r="PM148" s="107"/>
      <c r="PN148" s="107"/>
      <c r="PO148" s="107"/>
      <c r="PP148" s="107"/>
      <c r="PQ148" s="107"/>
      <c r="PR148" s="107"/>
      <c r="PS148" s="107"/>
      <c r="PT148" s="107"/>
      <c r="PU148" s="107"/>
      <c r="PV148" s="107"/>
      <c r="PW148" s="107"/>
      <c r="PX148" s="107"/>
      <c r="PY148" s="107"/>
      <c r="PZ148" s="107"/>
      <c r="QA148" s="107"/>
      <c r="QB148" s="107"/>
      <c r="QC148" s="107"/>
      <c r="QD148" s="107"/>
      <c r="QE148" s="107"/>
      <c r="QF148" s="107"/>
      <c r="QG148" s="107"/>
      <c r="QH148" s="107"/>
      <c r="QI148" s="107"/>
      <c r="QJ148" s="107"/>
      <c r="QK148" s="107"/>
      <c r="QL148" s="107"/>
      <c r="QM148" s="107"/>
      <c r="QN148" s="107"/>
      <c r="QO148" s="107"/>
      <c r="QP148" s="107"/>
      <c r="QQ148" s="107"/>
      <c r="QR148" s="107"/>
      <c r="QS148" s="107"/>
      <c r="QT148" s="107"/>
      <c r="QU148" s="107"/>
      <c r="QV148" s="107"/>
      <c r="QW148" s="107"/>
      <c r="QX148" s="107"/>
      <c r="QY148" s="107"/>
      <c r="QZ148" s="107"/>
      <c r="RA148" s="107"/>
      <c r="RB148" s="107"/>
      <c r="RC148" s="107"/>
      <c r="RD148" s="107"/>
      <c r="RE148" s="107"/>
      <c r="RF148" s="107"/>
      <c r="RG148" s="107"/>
      <c r="RH148" s="107"/>
      <c r="RI148" s="107"/>
      <c r="RJ148" s="107"/>
      <c r="RK148" s="107"/>
    </row>
    <row r="149" spans="1:479" ht="12.75">
      <c r="A149" s="107" t="s">
        <v>5827</v>
      </c>
      <c r="B149" s="97" t="s">
        <v>5876</v>
      </c>
      <c r="C149" s="99" t="s">
        <v>5829</v>
      </c>
      <c r="D149" s="95" t="s">
        <v>3223</v>
      </c>
      <c r="E149" s="33" t="s">
        <v>5830</v>
      </c>
      <c r="F149" s="107"/>
      <c r="G149" s="190" t="s">
        <v>3588</v>
      </c>
      <c r="H149" s="138">
        <v>5000</v>
      </c>
      <c r="I149" s="138">
        <v>3000</v>
      </c>
      <c r="J149" s="107"/>
      <c r="K149" s="107"/>
      <c r="L149" s="569">
        <v>45169</v>
      </c>
      <c r="M149" s="96" t="s">
        <v>5877</v>
      </c>
      <c r="N149" s="92" t="s">
        <v>30</v>
      </c>
      <c r="O149" s="107" t="s">
        <v>5878</v>
      </c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  <c r="BQ149" s="107"/>
      <c r="BR149" s="107"/>
      <c r="BS149" s="107"/>
      <c r="BT149" s="107"/>
      <c r="BU149" s="107"/>
      <c r="BV149" s="107"/>
      <c r="BW149" s="107"/>
      <c r="BX149" s="107"/>
      <c r="BY149" s="107"/>
      <c r="BZ149" s="107"/>
      <c r="CA149" s="107"/>
      <c r="CB149" s="107"/>
      <c r="CC149" s="107"/>
      <c r="CD149" s="107"/>
      <c r="CE149" s="107"/>
      <c r="CF149" s="107"/>
      <c r="CG149" s="107"/>
      <c r="CH149" s="107"/>
      <c r="CI149" s="107"/>
      <c r="CJ149" s="107"/>
      <c r="CK149" s="107"/>
      <c r="CL149" s="107"/>
      <c r="CM149" s="107"/>
      <c r="CN149" s="107"/>
      <c r="CO149" s="107"/>
      <c r="CP149" s="107"/>
      <c r="CQ149" s="107"/>
      <c r="CR149" s="107"/>
      <c r="CS149" s="107"/>
      <c r="CT149" s="107"/>
      <c r="CU149" s="107"/>
      <c r="CV149" s="107"/>
      <c r="CW149" s="107"/>
      <c r="CX149" s="107"/>
      <c r="CY149" s="107"/>
      <c r="CZ149" s="107"/>
      <c r="DA149" s="107"/>
      <c r="DB149" s="107"/>
      <c r="DC149" s="107"/>
      <c r="DD149" s="107"/>
      <c r="DE149" s="107"/>
      <c r="DF149" s="107"/>
      <c r="DG149" s="107"/>
      <c r="DH149" s="107"/>
      <c r="DI149" s="107"/>
      <c r="DJ149" s="107"/>
      <c r="DK149" s="107"/>
      <c r="DL149" s="107"/>
      <c r="DM149" s="107"/>
      <c r="DN149" s="107"/>
      <c r="DO149" s="107"/>
      <c r="DP149" s="107"/>
      <c r="DQ149" s="107"/>
      <c r="DR149" s="107"/>
      <c r="DS149" s="107"/>
      <c r="DT149" s="107"/>
      <c r="DU149" s="107"/>
      <c r="DV149" s="107"/>
      <c r="DW149" s="107"/>
      <c r="DX149" s="107"/>
      <c r="DY149" s="107"/>
      <c r="DZ149" s="107"/>
      <c r="EA149" s="107"/>
      <c r="EB149" s="107"/>
      <c r="EC149" s="107"/>
      <c r="ED149" s="107"/>
      <c r="EE149" s="107"/>
      <c r="EF149" s="107"/>
      <c r="EG149" s="107"/>
      <c r="EH149" s="107"/>
      <c r="EI149" s="107"/>
      <c r="EJ149" s="107"/>
      <c r="EK149" s="107"/>
      <c r="EL149" s="107"/>
      <c r="EM149" s="107"/>
      <c r="EN149" s="107"/>
      <c r="EO149" s="107"/>
      <c r="EP149" s="107"/>
      <c r="EQ149" s="107"/>
      <c r="ER149" s="107"/>
      <c r="ES149" s="107"/>
      <c r="ET149" s="107"/>
      <c r="EU149" s="107"/>
      <c r="EV149" s="107"/>
      <c r="EW149" s="107"/>
      <c r="EX149" s="107"/>
      <c r="EY149" s="107"/>
      <c r="EZ149" s="107"/>
      <c r="FA149" s="107"/>
      <c r="FB149" s="107"/>
      <c r="FC149" s="107"/>
      <c r="FD149" s="107"/>
      <c r="FE149" s="107"/>
      <c r="FF149" s="107"/>
      <c r="FG149" s="107"/>
      <c r="FH149" s="107"/>
      <c r="FI149" s="107"/>
      <c r="FJ149" s="107"/>
      <c r="FK149" s="107"/>
      <c r="FL149" s="107"/>
      <c r="FM149" s="107"/>
      <c r="FN149" s="107"/>
      <c r="FO149" s="107"/>
      <c r="FP149" s="107"/>
      <c r="FQ149" s="107"/>
      <c r="FR149" s="107"/>
      <c r="FS149" s="107"/>
      <c r="FT149" s="107"/>
      <c r="FU149" s="107"/>
      <c r="FV149" s="107"/>
      <c r="FW149" s="107"/>
      <c r="FX149" s="107"/>
      <c r="FY149" s="107"/>
      <c r="FZ149" s="107"/>
      <c r="GA149" s="107"/>
      <c r="GB149" s="107"/>
      <c r="GC149" s="107"/>
      <c r="GD149" s="107"/>
      <c r="GE149" s="107"/>
      <c r="GF149" s="107"/>
      <c r="GG149" s="107"/>
      <c r="GH149" s="107"/>
      <c r="GI149" s="107"/>
      <c r="GJ149" s="107"/>
      <c r="GK149" s="107"/>
      <c r="GL149" s="107"/>
      <c r="GM149" s="107"/>
      <c r="GN149" s="107"/>
      <c r="GO149" s="107"/>
      <c r="GP149" s="107"/>
      <c r="GQ149" s="107"/>
      <c r="GR149" s="107"/>
      <c r="GS149" s="107"/>
      <c r="GT149" s="107"/>
      <c r="GU149" s="107"/>
      <c r="GV149" s="107"/>
      <c r="GW149" s="107"/>
      <c r="GX149" s="107"/>
      <c r="GY149" s="107"/>
      <c r="GZ149" s="107"/>
      <c r="HA149" s="107"/>
      <c r="HB149" s="107"/>
      <c r="HC149" s="107"/>
      <c r="HD149" s="107"/>
      <c r="HE149" s="107"/>
      <c r="HF149" s="107"/>
      <c r="HG149" s="107"/>
      <c r="HH149" s="107"/>
      <c r="HI149" s="107"/>
      <c r="HJ149" s="107"/>
      <c r="HK149" s="107"/>
      <c r="HL149" s="107"/>
      <c r="HM149" s="107"/>
      <c r="HN149" s="107"/>
      <c r="HO149" s="107"/>
      <c r="HP149" s="107"/>
      <c r="HQ149" s="107"/>
      <c r="HR149" s="107"/>
      <c r="HS149" s="107"/>
      <c r="HT149" s="107"/>
      <c r="HU149" s="107"/>
      <c r="HV149" s="107"/>
      <c r="HW149" s="107"/>
      <c r="HX149" s="107"/>
      <c r="HY149" s="107"/>
      <c r="HZ149" s="107"/>
      <c r="IA149" s="107"/>
      <c r="IB149" s="107"/>
      <c r="IC149" s="107"/>
      <c r="ID149" s="107"/>
      <c r="IE149" s="107"/>
      <c r="IF149" s="107"/>
      <c r="IG149" s="107"/>
      <c r="IH149" s="107"/>
      <c r="II149" s="107"/>
      <c r="IJ149" s="107"/>
      <c r="IK149" s="107"/>
      <c r="IL149" s="107"/>
      <c r="IM149" s="107"/>
      <c r="IN149" s="107"/>
      <c r="IO149" s="107"/>
      <c r="IP149" s="107"/>
      <c r="IQ149" s="107"/>
      <c r="IR149" s="107"/>
      <c r="IS149" s="107"/>
      <c r="IT149" s="107"/>
      <c r="IU149" s="107"/>
      <c r="IV149" s="107"/>
      <c r="IW149" s="107"/>
      <c r="IX149" s="107"/>
      <c r="IY149" s="107"/>
      <c r="IZ149" s="107"/>
      <c r="JA149" s="107"/>
      <c r="JB149" s="107"/>
      <c r="JC149" s="107"/>
      <c r="JD149" s="107"/>
      <c r="JE149" s="107"/>
      <c r="JF149" s="107"/>
      <c r="JG149" s="107"/>
      <c r="JH149" s="107"/>
      <c r="JI149" s="107"/>
      <c r="JJ149" s="107"/>
      <c r="JK149" s="107"/>
      <c r="JL149" s="107"/>
      <c r="JM149" s="107"/>
      <c r="JN149" s="107"/>
      <c r="JO149" s="107"/>
      <c r="JP149" s="107"/>
      <c r="JQ149" s="107"/>
      <c r="JR149" s="107"/>
      <c r="JS149" s="107"/>
      <c r="JT149" s="107"/>
      <c r="JU149" s="107"/>
      <c r="JV149" s="107"/>
      <c r="JW149" s="107"/>
      <c r="JX149" s="107"/>
      <c r="JY149" s="107"/>
      <c r="JZ149" s="107"/>
      <c r="KA149" s="107"/>
      <c r="KB149" s="107"/>
      <c r="KC149" s="107"/>
      <c r="KD149" s="107"/>
      <c r="KE149" s="107"/>
      <c r="KF149" s="107"/>
      <c r="KG149" s="107"/>
      <c r="KH149" s="107"/>
      <c r="KI149" s="107"/>
      <c r="KJ149" s="107"/>
      <c r="KK149" s="107"/>
      <c r="KL149" s="107"/>
      <c r="KM149" s="107"/>
      <c r="KN149" s="107"/>
      <c r="KO149" s="107"/>
      <c r="KP149" s="107"/>
      <c r="KQ149" s="107"/>
      <c r="KR149" s="107"/>
      <c r="KS149" s="107"/>
      <c r="KT149" s="107"/>
      <c r="KU149" s="107"/>
      <c r="KV149" s="107"/>
      <c r="KW149" s="107"/>
      <c r="KX149" s="107"/>
      <c r="KY149" s="107"/>
      <c r="KZ149" s="107"/>
      <c r="LA149" s="107"/>
      <c r="LB149" s="107"/>
      <c r="LC149" s="107"/>
      <c r="LD149" s="107"/>
      <c r="LE149" s="107"/>
      <c r="LF149" s="107"/>
      <c r="LG149" s="107"/>
      <c r="LH149" s="107"/>
      <c r="LI149" s="107"/>
      <c r="LJ149" s="107"/>
      <c r="LK149" s="107"/>
      <c r="LL149" s="107"/>
      <c r="LM149" s="107"/>
      <c r="LN149" s="107"/>
      <c r="LO149" s="107"/>
      <c r="LP149" s="107"/>
      <c r="LQ149" s="107"/>
      <c r="LR149" s="107"/>
      <c r="LS149" s="107"/>
      <c r="LT149" s="107"/>
      <c r="LU149" s="107"/>
      <c r="LV149" s="107"/>
      <c r="LW149" s="107"/>
      <c r="LX149" s="107"/>
      <c r="LY149" s="107"/>
      <c r="LZ149" s="107"/>
      <c r="MA149" s="107"/>
      <c r="MB149" s="107"/>
      <c r="MC149" s="107"/>
      <c r="MD149" s="107"/>
      <c r="ME149" s="107"/>
      <c r="MF149" s="107"/>
      <c r="MG149" s="107"/>
      <c r="MH149" s="107"/>
      <c r="MI149" s="107"/>
      <c r="MJ149" s="107"/>
      <c r="MK149" s="107"/>
      <c r="ML149" s="107"/>
      <c r="MM149" s="107"/>
      <c r="MN149" s="107"/>
      <c r="MO149" s="107"/>
      <c r="MP149" s="107"/>
      <c r="MQ149" s="107"/>
      <c r="MR149" s="107"/>
      <c r="MS149" s="107"/>
      <c r="MT149" s="107"/>
      <c r="MU149" s="107"/>
      <c r="MV149" s="107"/>
      <c r="MW149" s="107"/>
      <c r="MX149" s="107"/>
      <c r="MY149" s="107"/>
      <c r="MZ149" s="107"/>
      <c r="NA149" s="107"/>
      <c r="NB149" s="107"/>
      <c r="NC149" s="107"/>
      <c r="ND149" s="107"/>
      <c r="NE149" s="107"/>
      <c r="NF149" s="107"/>
      <c r="NG149" s="107"/>
      <c r="NH149" s="107"/>
      <c r="NI149" s="107"/>
      <c r="NJ149" s="107"/>
      <c r="NK149" s="107"/>
      <c r="NL149" s="107"/>
      <c r="NM149" s="107"/>
      <c r="NN149" s="107"/>
      <c r="NO149" s="107"/>
      <c r="NP149" s="107"/>
      <c r="NQ149" s="107"/>
      <c r="NR149" s="107"/>
      <c r="NS149" s="107"/>
      <c r="NT149" s="107"/>
      <c r="NU149" s="107"/>
      <c r="NV149" s="107"/>
      <c r="NW149" s="107"/>
      <c r="NX149" s="107"/>
      <c r="NY149" s="107"/>
      <c r="NZ149" s="107"/>
      <c r="OA149" s="107"/>
      <c r="OB149" s="107"/>
      <c r="OC149" s="107"/>
      <c r="OD149" s="107"/>
      <c r="OE149" s="107"/>
      <c r="OF149" s="107"/>
      <c r="OG149" s="107"/>
      <c r="OH149" s="107"/>
      <c r="OI149" s="107"/>
      <c r="OJ149" s="107"/>
      <c r="OK149" s="107"/>
      <c r="OL149" s="107"/>
      <c r="OM149" s="107"/>
      <c r="ON149" s="107"/>
      <c r="OO149" s="107"/>
      <c r="OP149" s="107"/>
      <c r="OQ149" s="107"/>
      <c r="OR149" s="107"/>
      <c r="OS149" s="107"/>
      <c r="OT149" s="107"/>
      <c r="OU149" s="107"/>
      <c r="OV149" s="107"/>
      <c r="OW149" s="107"/>
      <c r="OX149" s="107"/>
      <c r="OY149" s="107"/>
      <c r="OZ149" s="107"/>
      <c r="PA149" s="107"/>
      <c r="PB149" s="107"/>
      <c r="PC149" s="107"/>
      <c r="PD149" s="107"/>
      <c r="PE149" s="107"/>
      <c r="PF149" s="107"/>
      <c r="PG149" s="107"/>
      <c r="PH149" s="107"/>
      <c r="PI149" s="107"/>
      <c r="PJ149" s="107"/>
      <c r="PK149" s="107"/>
      <c r="PL149" s="107"/>
      <c r="PM149" s="107"/>
      <c r="PN149" s="107"/>
      <c r="PO149" s="107"/>
      <c r="PP149" s="107"/>
      <c r="PQ149" s="107"/>
      <c r="PR149" s="107"/>
      <c r="PS149" s="107"/>
      <c r="PT149" s="107"/>
      <c r="PU149" s="107"/>
      <c r="PV149" s="107"/>
      <c r="PW149" s="107"/>
      <c r="PX149" s="107"/>
      <c r="PY149" s="107"/>
      <c r="PZ149" s="107"/>
      <c r="QA149" s="107"/>
      <c r="QB149" s="107"/>
      <c r="QC149" s="107"/>
      <c r="QD149" s="107"/>
      <c r="QE149" s="107"/>
      <c r="QF149" s="107"/>
      <c r="QG149" s="107"/>
      <c r="QH149" s="107"/>
      <c r="QI149" s="107"/>
      <c r="QJ149" s="107"/>
      <c r="QK149" s="107"/>
      <c r="QL149" s="107"/>
      <c r="QM149" s="107"/>
      <c r="QN149" s="107"/>
      <c r="QO149" s="107"/>
      <c r="QP149" s="107"/>
      <c r="QQ149" s="107"/>
      <c r="QR149" s="107"/>
      <c r="QS149" s="107"/>
      <c r="QT149" s="107"/>
      <c r="QU149" s="107"/>
      <c r="QV149" s="107"/>
      <c r="QW149" s="107"/>
      <c r="QX149" s="107"/>
      <c r="QY149" s="107"/>
      <c r="QZ149" s="107"/>
      <c r="RA149" s="107"/>
      <c r="RB149" s="107"/>
      <c r="RC149" s="107"/>
      <c r="RD149" s="107"/>
      <c r="RE149" s="107"/>
      <c r="RF149" s="107"/>
      <c r="RG149" s="107"/>
      <c r="RH149" s="107"/>
      <c r="RI149" s="107"/>
      <c r="RJ149" s="107"/>
      <c r="RK149" s="107"/>
    </row>
    <row r="150" spans="1:479" ht="12.75">
      <c r="A150" s="107" t="s">
        <v>5827</v>
      </c>
      <c r="B150" s="97" t="s">
        <v>5879</v>
      </c>
      <c r="C150" s="99" t="s">
        <v>5829</v>
      </c>
      <c r="D150" s="95" t="s">
        <v>3223</v>
      </c>
      <c r="E150" s="33" t="s">
        <v>5830</v>
      </c>
      <c r="F150" s="107"/>
      <c r="G150" s="190" t="s">
        <v>5880</v>
      </c>
      <c r="H150" s="138">
        <v>6000</v>
      </c>
      <c r="I150" s="138">
        <v>2000</v>
      </c>
      <c r="J150" s="107"/>
      <c r="K150" s="107"/>
      <c r="L150" s="569">
        <v>45169</v>
      </c>
      <c r="M150" s="190" t="s">
        <v>5881</v>
      </c>
      <c r="N150" s="92" t="s">
        <v>30</v>
      </c>
      <c r="O150" s="107" t="s">
        <v>351</v>
      </c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  <c r="BR150" s="107"/>
      <c r="BS150" s="107"/>
      <c r="BT150" s="107"/>
      <c r="BU150" s="107"/>
      <c r="BV150" s="107"/>
      <c r="BW150" s="107"/>
      <c r="BX150" s="107"/>
      <c r="BY150" s="107"/>
      <c r="BZ150" s="107"/>
      <c r="CA150" s="107"/>
      <c r="CB150" s="107"/>
      <c r="CC150" s="107"/>
      <c r="CD150" s="107"/>
      <c r="CE150" s="107"/>
      <c r="CF150" s="107"/>
      <c r="CG150" s="107"/>
      <c r="CH150" s="107"/>
      <c r="CI150" s="107"/>
      <c r="CJ150" s="107"/>
      <c r="CK150" s="107"/>
      <c r="CL150" s="107"/>
      <c r="CM150" s="107"/>
      <c r="CN150" s="107"/>
      <c r="CO150" s="107"/>
      <c r="CP150" s="107"/>
      <c r="CQ150" s="107"/>
      <c r="CR150" s="107"/>
      <c r="CS150" s="107"/>
      <c r="CT150" s="107"/>
      <c r="CU150" s="107"/>
      <c r="CV150" s="107"/>
      <c r="CW150" s="107"/>
      <c r="CX150" s="107"/>
      <c r="CY150" s="107"/>
      <c r="CZ150" s="107"/>
      <c r="DA150" s="107"/>
      <c r="DB150" s="107"/>
      <c r="DC150" s="107"/>
      <c r="DD150" s="107"/>
      <c r="DE150" s="107"/>
      <c r="DF150" s="107"/>
      <c r="DG150" s="107"/>
      <c r="DH150" s="107"/>
      <c r="DI150" s="107"/>
      <c r="DJ150" s="107"/>
      <c r="DK150" s="107"/>
      <c r="DL150" s="107"/>
      <c r="DM150" s="107"/>
      <c r="DN150" s="107"/>
      <c r="DO150" s="107"/>
      <c r="DP150" s="107"/>
      <c r="DQ150" s="107"/>
      <c r="DR150" s="107"/>
      <c r="DS150" s="107"/>
      <c r="DT150" s="107"/>
      <c r="DU150" s="107"/>
      <c r="DV150" s="107"/>
      <c r="DW150" s="107"/>
      <c r="DX150" s="107"/>
      <c r="DY150" s="107"/>
      <c r="DZ150" s="107"/>
      <c r="EA150" s="107"/>
      <c r="EB150" s="107"/>
      <c r="EC150" s="107"/>
      <c r="ED150" s="107"/>
      <c r="EE150" s="107"/>
      <c r="EF150" s="107"/>
      <c r="EG150" s="107"/>
      <c r="EH150" s="107"/>
      <c r="EI150" s="107"/>
      <c r="EJ150" s="107"/>
      <c r="EK150" s="107"/>
      <c r="EL150" s="107"/>
      <c r="EM150" s="107"/>
      <c r="EN150" s="107"/>
      <c r="EO150" s="107"/>
      <c r="EP150" s="107"/>
      <c r="EQ150" s="107"/>
      <c r="ER150" s="107"/>
      <c r="ES150" s="107"/>
      <c r="ET150" s="107"/>
      <c r="EU150" s="107"/>
      <c r="EV150" s="107"/>
      <c r="EW150" s="107"/>
      <c r="EX150" s="107"/>
      <c r="EY150" s="107"/>
      <c r="EZ150" s="107"/>
      <c r="FA150" s="107"/>
      <c r="FB150" s="107"/>
      <c r="FC150" s="107"/>
      <c r="FD150" s="107"/>
      <c r="FE150" s="107"/>
      <c r="FF150" s="107"/>
      <c r="FG150" s="107"/>
      <c r="FH150" s="107"/>
      <c r="FI150" s="107"/>
      <c r="FJ150" s="107"/>
      <c r="FK150" s="107"/>
      <c r="FL150" s="107"/>
      <c r="FM150" s="107"/>
      <c r="FN150" s="107"/>
      <c r="FO150" s="107"/>
      <c r="FP150" s="107"/>
      <c r="FQ150" s="107"/>
      <c r="FR150" s="107"/>
      <c r="FS150" s="107"/>
      <c r="FT150" s="107"/>
      <c r="FU150" s="107"/>
      <c r="FV150" s="107"/>
      <c r="FW150" s="107"/>
      <c r="FX150" s="107"/>
      <c r="FY150" s="107"/>
      <c r="FZ150" s="107"/>
      <c r="GA150" s="107"/>
      <c r="GB150" s="107"/>
      <c r="GC150" s="107"/>
      <c r="GD150" s="107"/>
      <c r="GE150" s="107"/>
      <c r="GF150" s="107"/>
      <c r="GG150" s="107"/>
      <c r="GH150" s="107"/>
      <c r="GI150" s="107"/>
      <c r="GJ150" s="107"/>
      <c r="GK150" s="107"/>
      <c r="GL150" s="107"/>
      <c r="GM150" s="107"/>
      <c r="GN150" s="107"/>
      <c r="GO150" s="107"/>
      <c r="GP150" s="107"/>
      <c r="GQ150" s="107"/>
      <c r="GR150" s="107"/>
      <c r="GS150" s="107"/>
      <c r="GT150" s="107"/>
      <c r="GU150" s="107"/>
      <c r="GV150" s="107"/>
      <c r="GW150" s="107"/>
      <c r="GX150" s="107"/>
      <c r="GY150" s="107"/>
      <c r="GZ150" s="107"/>
      <c r="HA150" s="107"/>
      <c r="HB150" s="107"/>
      <c r="HC150" s="107"/>
      <c r="HD150" s="107"/>
      <c r="HE150" s="107"/>
      <c r="HF150" s="107"/>
      <c r="HG150" s="107"/>
      <c r="HH150" s="107"/>
      <c r="HI150" s="107"/>
      <c r="HJ150" s="107"/>
      <c r="HK150" s="107"/>
      <c r="HL150" s="107"/>
      <c r="HM150" s="107"/>
      <c r="HN150" s="107"/>
      <c r="HO150" s="107"/>
      <c r="HP150" s="107"/>
      <c r="HQ150" s="107"/>
      <c r="HR150" s="107"/>
      <c r="HS150" s="107"/>
      <c r="HT150" s="107"/>
      <c r="HU150" s="107"/>
      <c r="HV150" s="107"/>
      <c r="HW150" s="107"/>
      <c r="HX150" s="107"/>
      <c r="HY150" s="107"/>
      <c r="HZ150" s="107"/>
      <c r="IA150" s="107"/>
      <c r="IB150" s="107"/>
      <c r="IC150" s="107"/>
      <c r="ID150" s="107"/>
      <c r="IE150" s="107"/>
      <c r="IF150" s="107"/>
      <c r="IG150" s="107"/>
      <c r="IH150" s="107"/>
      <c r="II150" s="107"/>
      <c r="IJ150" s="107"/>
      <c r="IK150" s="107"/>
      <c r="IL150" s="107"/>
      <c r="IM150" s="107"/>
      <c r="IN150" s="107"/>
      <c r="IO150" s="107"/>
      <c r="IP150" s="107"/>
      <c r="IQ150" s="107"/>
      <c r="IR150" s="107"/>
      <c r="IS150" s="107"/>
      <c r="IT150" s="107"/>
      <c r="IU150" s="107"/>
      <c r="IV150" s="107"/>
      <c r="IW150" s="107"/>
      <c r="IX150" s="107"/>
      <c r="IY150" s="107"/>
      <c r="IZ150" s="107"/>
      <c r="JA150" s="107"/>
      <c r="JB150" s="107"/>
      <c r="JC150" s="107"/>
      <c r="JD150" s="107"/>
      <c r="JE150" s="107"/>
      <c r="JF150" s="107"/>
      <c r="JG150" s="107"/>
      <c r="JH150" s="107"/>
      <c r="JI150" s="107"/>
      <c r="JJ150" s="107"/>
      <c r="JK150" s="107"/>
      <c r="JL150" s="107"/>
      <c r="JM150" s="107"/>
      <c r="JN150" s="107"/>
      <c r="JO150" s="107"/>
      <c r="JP150" s="107"/>
      <c r="JQ150" s="107"/>
      <c r="JR150" s="107"/>
      <c r="JS150" s="107"/>
      <c r="JT150" s="107"/>
      <c r="JU150" s="107"/>
      <c r="JV150" s="107"/>
      <c r="JW150" s="107"/>
      <c r="JX150" s="107"/>
      <c r="JY150" s="107"/>
      <c r="JZ150" s="107"/>
      <c r="KA150" s="107"/>
      <c r="KB150" s="107"/>
      <c r="KC150" s="107"/>
      <c r="KD150" s="107"/>
      <c r="KE150" s="107"/>
      <c r="KF150" s="107"/>
      <c r="KG150" s="107"/>
      <c r="KH150" s="107"/>
      <c r="KI150" s="107"/>
      <c r="KJ150" s="107"/>
      <c r="KK150" s="107"/>
      <c r="KL150" s="107"/>
      <c r="KM150" s="107"/>
      <c r="KN150" s="107"/>
      <c r="KO150" s="107"/>
      <c r="KP150" s="107"/>
      <c r="KQ150" s="107"/>
      <c r="KR150" s="107"/>
      <c r="KS150" s="107"/>
      <c r="KT150" s="107"/>
      <c r="KU150" s="107"/>
      <c r="KV150" s="107"/>
      <c r="KW150" s="107"/>
      <c r="KX150" s="107"/>
      <c r="KY150" s="107"/>
      <c r="KZ150" s="107"/>
      <c r="LA150" s="107"/>
      <c r="LB150" s="107"/>
      <c r="LC150" s="107"/>
      <c r="LD150" s="107"/>
      <c r="LE150" s="107"/>
      <c r="LF150" s="107"/>
      <c r="LG150" s="107"/>
      <c r="LH150" s="107"/>
      <c r="LI150" s="107"/>
      <c r="LJ150" s="107"/>
      <c r="LK150" s="107"/>
      <c r="LL150" s="107"/>
      <c r="LM150" s="107"/>
      <c r="LN150" s="107"/>
      <c r="LO150" s="107"/>
      <c r="LP150" s="107"/>
      <c r="LQ150" s="107"/>
      <c r="LR150" s="107"/>
      <c r="LS150" s="107"/>
      <c r="LT150" s="107"/>
      <c r="LU150" s="107"/>
      <c r="LV150" s="107"/>
      <c r="LW150" s="107"/>
      <c r="LX150" s="107"/>
      <c r="LY150" s="107"/>
      <c r="LZ150" s="107"/>
      <c r="MA150" s="107"/>
      <c r="MB150" s="107"/>
      <c r="MC150" s="107"/>
      <c r="MD150" s="107"/>
      <c r="ME150" s="107"/>
      <c r="MF150" s="107"/>
      <c r="MG150" s="107"/>
      <c r="MH150" s="107"/>
      <c r="MI150" s="107"/>
      <c r="MJ150" s="107"/>
      <c r="MK150" s="107"/>
      <c r="ML150" s="107"/>
      <c r="MM150" s="107"/>
      <c r="MN150" s="107"/>
      <c r="MO150" s="107"/>
      <c r="MP150" s="107"/>
      <c r="MQ150" s="107"/>
      <c r="MR150" s="107"/>
      <c r="MS150" s="107"/>
      <c r="MT150" s="107"/>
      <c r="MU150" s="107"/>
      <c r="MV150" s="107"/>
      <c r="MW150" s="107"/>
      <c r="MX150" s="107"/>
      <c r="MY150" s="107"/>
      <c r="MZ150" s="107"/>
      <c r="NA150" s="107"/>
      <c r="NB150" s="107"/>
      <c r="NC150" s="107"/>
      <c r="ND150" s="107"/>
      <c r="NE150" s="107"/>
      <c r="NF150" s="107"/>
      <c r="NG150" s="107"/>
      <c r="NH150" s="107"/>
      <c r="NI150" s="107"/>
      <c r="NJ150" s="107"/>
      <c r="NK150" s="107"/>
      <c r="NL150" s="107"/>
      <c r="NM150" s="107"/>
      <c r="NN150" s="107"/>
      <c r="NO150" s="107"/>
      <c r="NP150" s="107"/>
      <c r="NQ150" s="107"/>
      <c r="NR150" s="107"/>
      <c r="NS150" s="107"/>
      <c r="NT150" s="107"/>
      <c r="NU150" s="107"/>
      <c r="NV150" s="107"/>
      <c r="NW150" s="107"/>
      <c r="NX150" s="107"/>
      <c r="NY150" s="107"/>
      <c r="NZ150" s="107"/>
      <c r="OA150" s="107"/>
      <c r="OB150" s="107"/>
      <c r="OC150" s="107"/>
      <c r="OD150" s="107"/>
      <c r="OE150" s="107"/>
      <c r="OF150" s="107"/>
      <c r="OG150" s="107"/>
      <c r="OH150" s="107"/>
      <c r="OI150" s="107"/>
      <c r="OJ150" s="107"/>
      <c r="OK150" s="107"/>
      <c r="OL150" s="107"/>
      <c r="OM150" s="107"/>
      <c r="ON150" s="107"/>
      <c r="OO150" s="107"/>
      <c r="OP150" s="107"/>
      <c r="OQ150" s="107"/>
      <c r="OR150" s="107"/>
      <c r="OS150" s="107"/>
      <c r="OT150" s="107"/>
      <c r="OU150" s="107"/>
      <c r="OV150" s="107"/>
      <c r="OW150" s="107"/>
      <c r="OX150" s="107"/>
      <c r="OY150" s="107"/>
      <c r="OZ150" s="107"/>
      <c r="PA150" s="107"/>
      <c r="PB150" s="107"/>
      <c r="PC150" s="107"/>
      <c r="PD150" s="107"/>
      <c r="PE150" s="107"/>
      <c r="PF150" s="107"/>
      <c r="PG150" s="107"/>
      <c r="PH150" s="107"/>
      <c r="PI150" s="107"/>
      <c r="PJ150" s="107"/>
      <c r="PK150" s="107"/>
      <c r="PL150" s="107"/>
      <c r="PM150" s="107"/>
      <c r="PN150" s="107"/>
      <c r="PO150" s="107"/>
      <c r="PP150" s="107"/>
      <c r="PQ150" s="107"/>
      <c r="PR150" s="107"/>
      <c r="PS150" s="107"/>
      <c r="PT150" s="107"/>
      <c r="PU150" s="107"/>
      <c r="PV150" s="107"/>
      <c r="PW150" s="107"/>
      <c r="PX150" s="107"/>
      <c r="PY150" s="107"/>
      <c r="PZ150" s="107"/>
      <c r="QA150" s="107"/>
      <c r="QB150" s="107"/>
      <c r="QC150" s="107"/>
      <c r="QD150" s="107"/>
      <c r="QE150" s="107"/>
      <c r="QF150" s="107"/>
      <c r="QG150" s="107"/>
      <c r="QH150" s="107"/>
      <c r="QI150" s="107"/>
      <c r="QJ150" s="107"/>
      <c r="QK150" s="107"/>
      <c r="QL150" s="107"/>
      <c r="QM150" s="107"/>
      <c r="QN150" s="107"/>
      <c r="QO150" s="107"/>
      <c r="QP150" s="107"/>
      <c r="QQ150" s="107"/>
      <c r="QR150" s="107"/>
      <c r="QS150" s="107"/>
      <c r="QT150" s="107"/>
      <c r="QU150" s="107"/>
      <c r="QV150" s="107"/>
      <c r="QW150" s="107"/>
      <c r="QX150" s="107"/>
      <c r="QY150" s="107"/>
      <c r="QZ150" s="107"/>
      <c r="RA150" s="107"/>
      <c r="RB150" s="107"/>
      <c r="RC150" s="107"/>
      <c r="RD150" s="107"/>
      <c r="RE150" s="107"/>
      <c r="RF150" s="107"/>
      <c r="RG150" s="107"/>
      <c r="RH150" s="107"/>
      <c r="RI150" s="107"/>
      <c r="RJ150" s="107"/>
      <c r="RK150" s="107"/>
    </row>
    <row r="151" spans="1:479" ht="12.75">
      <c r="A151" s="107" t="s">
        <v>5827</v>
      </c>
      <c r="B151" s="97" t="s">
        <v>5882</v>
      </c>
      <c r="C151" s="99" t="s">
        <v>5829</v>
      </c>
      <c r="D151" s="95" t="s">
        <v>3223</v>
      </c>
      <c r="E151" s="33" t="s">
        <v>5830</v>
      </c>
      <c r="F151" s="107"/>
      <c r="G151" s="190" t="s">
        <v>5883</v>
      </c>
      <c r="H151" s="138">
        <v>5000</v>
      </c>
      <c r="I151" s="138">
        <v>2500</v>
      </c>
      <c r="J151" s="107"/>
      <c r="K151" s="107"/>
      <c r="L151" s="569">
        <v>45139</v>
      </c>
      <c r="M151" s="96" t="s">
        <v>5884</v>
      </c>
      <c r="N151" s="92" t="s">
        <v>30</v>
      </c>
      <c r="O151" s="107" t="s">
        <v>5878</v>
      </c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7"/>
      <c r="BY151" s="107"/>
      <c r="BZ151" s="107"/>
      <c r="CA151" s="107"/>
      <c r="CB151" s="107"/>
      <c r="CC151" s="107"/>
      <c r="CD151" s="107"/>
      <c r="CE151" s="107"/>
      <c r="CF151" s="107"/>
      <c r="CG151" s="107"/>
      <c r="CH151" s="107"/>
      <c r="CI151" s="107"/>
      <c r="CJ151" s="107"/>
      <c r="CK151" s="107"/>
      <c r="CL151" s="107"/>
      <c r="CM151" s="107"/>
      <c r="CN151" s="107"/>
      <c r="CO151" s="107"/>
      <c r="CP151" s="107"/>
      <c r="CQ151" s="107"/>
      <c r="CR151" s="107"/>
      <c r="CS151" s="107"/>
      <c r="CT151" s="107"/>
      <c r="CU151" s="107"/>
      <c r="CV151" s="107"/>
      <c r="CW151" s="107"/>
      <c r="CX151" s="107"/>
      <c r="CY151" s="107"/>
      <c r="CZ151" s="107"/>
      <c r="DA151" s="107"/>
      <c r="DB151" s="107"/>
      <c r="DC151" s="107"/>
      <c r="DD151" s="107"/>
      <c r="DE151" s="107"/>
      <c r="DF151" s="107"/>
      <c r="DG151" s="107"/>
      <c r="DH151" s="107"/>
      <c r="DI151" s="107"/>
      <c r="DJ151" s="107"/>
      <c r="DK151" s="107"/>
      <c r="DL151" s="107"/>
      <c r="DM151" s="107"/>
      <c r="DN151" s="107"/>
      <c r="DO151" s="107"/>
      <c r="DP151" s="107"/>
      <c r="DQ151" s="107"/>
      <c r="DR151" s="107"/>
      <c r="DS151" s="107"/>
      <c r="DT151" s="107"/>
      <c r="DU151" s="107"/>
      <c r="DV151" s="107"/>
      <c r="DW151" s="107"/>
      <c r="DX151" s="107"/>
      <c r="DY151" s="107"/>
      <c r="DZ151" s="107"/>
      <c r="EA151" s="107"/>
      <c r="EB151" s="107"/>
      <c r="EC151" s="107"/>
      <c r="ED151" s="107"/>
      <c r="EE151" s="107"/>
      <c r="EF151" s="107"/>
      <c r="EG151" s="107"/>
      <c r="EH151" s="107"/>
      <c r="EI151" s="107"/>
      <c r="EJ151" s="107"/>
      <c r="EK151" s="107"/>
      <c r="EL151" s="107"/>
      <c r="EM151" s="107"/>
      <c r="EN151" s="107"/>
      <c r="EO151" s="107"/>
      <c r="EP151" s="107"/>
      <c r="EQ151" s="107"/>
      <c r="ER151" s="107"/>
      <c r="ES151" s="107"/>
      <c r="ET151" s="107"/>
      <c r="EU151" s="107"/>
      <c r="EV151" s="107"/>
      <c r="EW151" s="107"/>
      <c r="EX151" s="107"/>
      <c r="EY151" s="107"/>
      <c r="EZ151" s="107"/>
      <c r="FA151" s="107"/>
      <c r="FB151" s="107"/>
      <c r="FC151" s="107"/>
      <c r="FD151" s="107"/>
      <c r="FE151" s="107"/>
      <c r="FF151" s="107"/>
      <c r="FG151" s="107"/>
      <c r="FH151" s="107"/>
      <c r="FI151" s="107"/>
      <c r="FJ151" s="107"/>
      <c r="FK151" s="107"/>
      <c r="FL151" s="107"/>
      <c r="FM151" s="107"/>
      <c r="FN151" s="107"/>
      <c r="FO151" s="107"/>
      <c r="FP151" s="107"/>
      <c r="FQ151" s="107"/>
      <c r="FR151" s="107"/>
      <c r="FS151" s="107"/>
      <c r="FT151" s="107"/>
      <c r="FU151" s="107"/>
      <c r="FV151" s="107"/>
      <c r="FW151" s="107"/>
      <c r="FX151" s="107"/>
      <c r="FY151" s="107"/>
      <c r="FZ151" s="107"/>
      <c r="GA151" s="107"/>
      <c r="GB151" s="107"/>
      <c r="GC151" s="107"/>
      <c r="GD151" s="107"/>
      <c r="GE151" s="107"/>
      <c r="GF151" s="107"/>
      <c r="GG151" s="107"/>
      <c r="GH151" s="107"/>
      <c r="GI151" s="107"/>
      <c r="GJ151" s="107"/>
      <c r="GK151" s="107"/>
      <c r="GL151" s="107"/>
      <c r="GM151" s="107"/>
      <c r="GN151" s="107"/>
      <c r="GO151" s="107"/>
      <c r="GP151" s="107"/>
      <c r="GQ151" s="107"/>
      <c r="GR151" s="107"/>
      <c r="GS151" s="107"/>
      <c r="GT151" s="107"/>
      <c r="GU151" s="107"/>
      <c r="GV151" s="107"/>
      <c r="GW151" s="107"/>
      <c r="GX151" s="107"/>
      <c r="GY151" s="107"/>
      <c r="GZ151" s="107"/>
      <c r="HA151" s="107"/>
      <c r="HB151" s="107"/>
      <c r="HC151" s="107"/>
      <c r="HD151" s="107"/>
      <c r="HE151" s="107"/>
      <c r="HF151" s="107"/>
      <c r="HG151" s="107"/>
      <c r="HH151" s="107"/>
      <c r="HI151" s="107"/>
      <c r="HJ151" s="107"/>
      <c r="HK151" s="107"/>
      <c r="HL151" s="107"/>
      <c r="HM151" s="107"/>
      <c r="HN151" s="107"/>
      <c r="HO151" s="107"/>
      <c r="HP151" s="107"/>
      <c r="HQ151" s="107"/>
      <c r="HR151" s="107"/>
      <c r="HS151" s="107"/>
      <c r="HT151" s="107"/>
      <c r="HU151" s="107"/>
      <c r="HV151" s="107"/>
      <c r="HW151" s="107"/>
      <c r="HX151" s="107"/>
      <c r="HY151" s="107"/>
      <c r="HZ151" s="107"/>
      <c r="IA151" s="107"/>
      <c r="IB151" s="107"/>
      <c r="IC151" s="107"/>
      <c r="ID151" s="107"/>
      <c r="IE151" s="107"/>
      <c r="IF151" s="107"/>
      <c r="IG151" s="107"/>
      <c r="IH151" s="107"/>
      <c r="II151" s="107"/>
      <c r="IJ151" s="107"/>
      <c r="IK151" s="107"/>
      <c r="IL151" s="107"/>
      <c r="IM151" s="107"/>
      <c r="IN151" s="107"/>
      <c r="IO151" s="107"/>
      <c r="IP151" s="107"/>
      <c r="IQ151" s="107"/>
      <c r="IR151" s="107"/>
      <c r="IS151" s="107"/>
      <c r="IT151" s="107"/>
      <c r="IU151" s="107"/>
      <c r="IV151" s="107"/>
      <c r="IW151" s="107"/>
      <c r="IX151" s="107"/>
      <c r="IY151" s="107"/>
      <c r="IZ151" s="107"/>
      <c r="JA151" s="107"/>
      <c r="JB151" s="107"/>
      <c r="JC151" s="107"/>
      <c r="JD151" s="107"/>
      <c r="JE151" s="107"/>
      <c r="JF151" s="107"/>
      <c r="JG151" s="107"/>
      <c r="JH151" s="107"/>
      <c r="JI151" s="107"/>
      <c r="JJ151" s="107"/>
      <c r="JK151" s="107"/>
      <c r="JL151" s="107"/>
      <c r="JM151" s="107"/>
      <c r="JN151" s="107"/>
      <c r="JO151" s="107"/>
      <c r="JP151" s="107"/>
      <c r="JQ151" s="107"/>
      <c r="JR151" s="107"/>
      <c r="JS151" s="107"/>
      <c r="JT151" s="107"/>
      <c r="JU151" s="107"/>
      <c r="JV151" s="107"/>
      <c r="JW151" s="107"/>
      <c r="JX151" s="107"/>
      <c r="JY151" s="107"/>
      <c r="JZ151" s="107"/>
      <c r="KA151" s="107"/>
      <c r="KB151" s="107"/>
      <c r="KC151" s="107"/>
      <c r="KD151" s="107"/>
      <c r="KE151" s="107"/>
      <c r="KF151" s="107"/>
      <c r="KG151" s="107"/>
      <c r="KH151" s="107"/>
      <c r="KI151" s="107"/>
      <c r="KJ151" s="107"/>
      <c r="KK151" s="107"/>
      <c r="KL151" s="107"/>
      <c r="KM151" s="107"/>
      <c r="KN151" s="107"/>
      <c r="KO151" s="107"/>
      <c r="KP151" s="107"/>
      <c r="KQ151" s="107"/>
      <c r="KR151" s="107"/>
      <c r="KS151" s="107"/>
      <c r="KT151" s="107"/>
      <c r="KU151" s="107"/>
      <c r="KV151" s="107"/>
      <c r="KW151" s="107"/>
      <c r="KX151" s="107"/>
      <c r="KY151" s="107"/>
      <c r="KZ151" s="107"/>
      <c r="LA151" s="107"/>
      <c r="LB151" s="107"/>
      <c r="LC151" s="107"/>
      <c r="LD151" s="107"/>
      <c r="LE151" s="107"/>
      <c r="LF151" s="107"/>
      <c r="LG151" s="107"/>
      <c r="LH151" s="107"/>
      <c r="LI151" s="107"/>
      <c r="LJ151" s="107"/>
      <c r="LK151" s="107"/>
      <c r="LL151" s="107"/>
      <c r="LM151" s="107"/>
      <c r="LN151" s="107"/>
      <c r="LO151" s="107"/>
      <c r="LP151" s="107"/>
      <c r="LQ151" s="107"/>
      <c r="LR151" s="107"/>
      <c r="LS151" s="107"/>
      <c r="LT151" s="107"/>
      <c r="LU151" s="107"/>
      <c r="LV151" s="107"/>
      <c r="LW151" s="107"/>
      <c r="LX151" s="107"/>
      <c r="LY151" s="107"/>
      <c r="LZ151" s="107"/>
      <c r="MA151" s="107"/>
      <c r="MB151" s="107"/>
      <c r="MC151" s="107"/>
      <c r="MD151" s="107"/>
      <c r="ME151" s="107"/>
      <c r="MF151" s="107"/>
      <c r="MG151" s="107"/>
      <c r="MH151" s="107"/>
      <c r="MI151" s="107"/>
      <c r="MJ151" s="107"/>
      <c r="MK151" s="107"/>
      <c r="ML151" s="107"/>
      <c r="MM151" s="107"/>
      <c r="MN151" s="107"/>
      <c r="MO151" s="107"/>
      <c r="MP151" s="107"/>
      <c r="MQ151" s="107"/>
      <c r="MR151" s="107"/>
      <c r="MS151" s="107"/>
      <c r="MT151" s="107"/>
      <c r="MU151" s="107"/>
      <c r="MV151" s="107"/>
      <c r="MW151" s="107"/>
      <c r="MX151" s="107"/>
      <c r="MY151" s="107"/>
      <c r="MZ151" s="107"/>
      <c r="NA151" s="107"/>
      <c r="NB151" s="107"/>
      <c r="NC151" s="107"/>
      <c r="ND151" s="107"/>
      <c r="NE151" s="107"/>
      <c r="NF151" s="107"/>
      <c r="NG151" s="107"/>
      <c r="NH151" s="107"/>
      <c r="NI151" s="107"/>
      <c r="NJ151" s="107"/>
      <c r="NK151" s="107"/>
      <c r="NL151" s="107"/>
      <c r="NM151" s="107"/>
      <c r="NN151" s="107"/>
      <c r="NO151" s="107"/>
      <c r="NP151" s="107"/>
      <c r="NQ151" s="107"/>
      <c r="NR151" s="107"/>
      <c r="NS151" s="107"/>
      <c r="NT151" s="107"/>
      <c r="NU151" s="107"/>
      <c r="NV151" s="107"/>
      <c r="NW151" s="107"/>
      <c r="NX151" s="107"/>
      <c r="NY151" s="107"/>
      <c r="NZ151" s="107"/>
      <c r="OA151" s="107"/>
      <c r="OB151" s="107"/>
      <c r="OC151" s="107"/>
      <c r="OD151" s="107"/>
      <c r="OE151" s="107"/>
      <c r="OF151" s="107"/>
      <c r="OG151" s="107"/>
      <c r="OH151" s="107"/>
      <c r="OI151" s="107"/>
      <c r="OJ151" s="107"/>
      <c r="OK151" s="107"/>
      <c r="OL151" s="107"/>
      <c r="OM151" s="107"/>
      <c r="ON151" s="107"/>
      <c r="OO151" s="107"/>
      <c r="OP151" s="107"/>
      <c r="OQ151" s="107"/>
      <c r="OR151" s="107"/>
      <c r="OS151" s="107"/>
      <c r="OT151" s="107"/>
      <c r="OU151" s="107"/>
      <c r="OV151" s="107"/>
      <c r="OW151" s="107"/>
      <c r="OX151" s="107"/>
      <c r="OY151" s="107"/>
      <c r="OZ151" s="107"/>
      <c r="PA151" s="107"/>
      <c r="PB151" s="107"/>
      <c r="PC151" s="107"/>
      <c r="PD151" s="107"/>
      <c r="PE151" s="107"/>
      <c r="PF151" s="107"/>
      <c r="PG151" s="107"/>
      <c r="PH151" s="107"/>
      <c r="PI151" s="107"/>
      <c r="PJ151" s="107"/>
      <c r="PK151" s="107"/>
      <c r="PL151" s="107"/>
      <c r="PM151" s="107"/>
      <c r="PN151" s="107"/>
      <c r="PO151" s="107"/>
      <c r="PP151" s="107"/>
      <c r="PQ151" s="107"/>
      <c r="PR151" s="107"/>
      <c r="PS151" s="107"/>
      <c r="PT151" s="107"/>
      <c r="PU151" s="107"/>
      <c r="PV151" s="107"/>
      <c r="PW151" s="107"/>
      <c r="PX151" s="107"/>
      <c r="PY151" s="107"/>
      <c r="PZ151" s="107"/>
      <c r="QA151" s="107"/>
      <c r="QB151" s="107"/>
      <c r="QC151" s="107"/>
      <c r="QD151" s="107"/>
      <c r="QE151" s="107"/>
      <c r="QF151" s="107"/>
      <c r="QG151" s="107"/>
      <c r="QH151" s="107"/>
      <c r="QI151" s="107"/>
      <c r="QJ151" s="107"/>
      <c r="QK151" s="107"/>
      <c r="QL151" s="107"/>
      <c r="QM151" s="107"/>
      <c r="QN151" s="107"/>
      <c r="QO151" s="107"/>
      <c r="QP151" s="107"/>
      <c r="QQ151" s="107"/>
      <c r="QR151" s="107"/>
      <c r="QS151" s="107"/>
      <c r="QT151" s="107"/>
      <c r="QU151" s="107"/>
      <c r="QV151" s="107"/>
      <c r="QW151" s="107"/>
      <c r="QX151" s="107"/>
      <c r="QY151" s="107"/>
      <c r="QZ151" s="107"/>
      <c r="RA151" s="107"/>
      <c r="RB151" s="107"/>
      <c r="RC151" s="107"/>
      <c r="RD151" s="107"/>
      <c r="RE151" s="107"/>
      <c r="RF151" s="107"/>
      <c r="RG151" s="107"/>
      <c r="RH151" s="107"/>
      <c r="RI151" s="107"/>
      <c r="RJ151" s="107"/>
      <c r="RK151" s="107"/>
    </row>
    <row r="152" spans="1:479" ht="12.75">
      <c r="A152" s="107" t="s">
        <v>5827</v>
      </c>
      <c r="B152" s="97" t="s">
        <v>5885</v>
      </c>
      <c r="C152" s="99" t="s">
        <v>5829</v>
      </c>
      <c r="D152" s="95" t="s">
        <v>3223</v>
      </c>
      <c r="E152" s="33" t="s">
        <v>5830</v>
      </c>
      <c r="F152" s="107"/>
      <c r="G152" s="190" t="s">
        <v>5886</v>
      </c>
      <c r="H152" s="138">
        <v>8000</v>
      </c>
      <c r="I152" s="138">
        <v>3750</v>
      </c>
      <c r="J152" s="107"/>
      <c r="K152" s="107"/>
      <c r="L152" s="569">
        <v>45139</v>
      </c>
      <c r="M152" s="96" t="s">
        <v>5887</v>
      </c>
      <c r="N152" s="92" t="s">
        <v>30</v>
      </c>
      <c r="O152" s="92" t="s">
        <v>5847</v>
      </c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7"/>
      <c r="BY152" s="107"/>
      <c r="BZ152" s="107"/>
      <c r="CA152" s="107"/>
      <c r="CB152" s="107"/>
      <c r="CC152" s="107"/>
      <c r="CD152" s="107"/>
      <c r="CE152" s="107"/>
      <c r="CF152" s="107"/>
      <c r="CG152" s="107"/>
      <c r="CH152" s="107"/>
      <c r="CI152" s="107"/>
      <c r="CJ152" s="107"/>
      <c r="CK152" s="107"/>
      <c r="CL152" s="107"/>
      <c r="CM152" s="107"/>
      <c r="CN152" s="107"/>
      <c r="CO152" s="107"/>
      <c r="CP152" s="107"/>
      <c r="CQ152" s="107"/>
      <c r="CR152" s="107"/>
      <c r="CS152" s="107"/>
      <c r="CT152" s="107"/>
      <c r="CU152" s="107"/>
      <c r="CV152" s="107"/>
      <c r="CW152" s="107"/>
      <c r="CX152" s="107"/>
      <c r="CY152" s="107"/>
      <c r="CZ152" s="107"/>
      <c r="DA152" s="107"/>
      <c r="DB152" s="107"/>
      <c r="DC152" s="107"/>
      <c r="DD152" s="107"/>
      <c r="DE152" s="107"/>
      <c r="DF152" s="107"/>
      <c r="DG152" s="107"/>
      <c r="DH152" s="107"/>
      <c r="DI152" s="107"/>
      <c r="DJ152" s="107"/>
      <c r="DK152" s="107"/>
      <c r="DL152" s="107"/>
      <c r="DM152" s="107"/>
      <c r="DN152" s="107"/>
      <c r="DO152" s="107"/>
      <c r="DP152" s="107"/>
      <c r="DQ152" s="107"/>
      <c r="DR152" s="107"/>
      <c r="DS152" s="107"/>
      <c r="DT152" s="107"/>
      <c r="DU152" s="107"/>
      <c r="DV152" s="107"/>
      <c r="DW152" s="107"/>
      <c r="DX152" s="107"/>
      <c r="DY152" s="107"/>
      <c r="DZ152" s="107"/>
      <c r="EA152" s="107"/>
      <c r="EB152" s="107"/>
      <c r="EC152" s="107"/>
      <c r="ED152" s="107"/>
      <c r="EE152" s="107"/>
      <c r="EF152" s="107"/>
      <c r="EG152" s="107"/>
      <c r="EH152" s="107"/>
      <c r="EI152" s="107"/>
      <c r="EJ152" s="107"/>
      <c r="EK152" s="107"/>
      <c r="EL152" s="107"/>
      <c r="EM152" s="107"/>
      <c r="EN152" s="107"/>
      <c r="EO152" s="107"/>
      <c r="EP152" s="107"/>
      <c r="EQ152" s="107"/>
      <c r="ER152" s="107"/>
      <c r="ES152" s="107"/>
      <c r="ET152" s="107"/>
      <c r="EU152" s="107"/>
      <c r="EV152" s="107"/>
      <c r="EW152" s="107"/>
      <c r="EX152" s="107"/>
      <c r="EY152" s="107"/>
      <c r="EZ152" s="107"/>
      <c r="FA152" s="107"/>
      <c r="FB152" s="107"/>
      <c r="FC152" s="107"/>
      <c r="FD152" s="107"/>
      <c r="FE152" s="107"/>
      <c r="FF152" s="107"/>
      <c r="FG152" s="107"/>
      <c r="FH152" s="107"/>
      <c r="FI152" s="107"/>
      <c r="FJ152" s="107"/>
      <c r="FK152" s="107"/>
      <c r="FL152" s="107"/>
      <c r="FM152" s="107"/>
      <c r="FN152" s="107"/>
      <c r="FO152" s="107"/>
      <c r="FP152" s="107"/>
      <c r="FQ152" s="107"/>
      <c r="FR152" s="107"/>
      <c r="FS152" s="107"/>
      <c r="FT152" s="107"/>
      <c r="FU152" s="107"/>
      <c r="FV152" s="107"/>
      <c r="FW152" s="107"/>
      <c r="FX152" s="107"/>
      <c r="FY152" s="107"/>
      <c r="FZ152" s="107"/>
      <c r="GA152" s="107"/>
      <c r="GB152" s="107"/>
      <c r="GC152" s="107"/>
      <c r="GD152" s="107"/>
      <c r="GE152" s="107"/>
      <c r="GF152" s="107"/>
      <c r="GG152" s="107"/>
      <c r="GH152" s="107"/>
      <c r="GI152" s="107"/>
      <c r="GJ152" s="107"/>
      <c r="GK152" s="107"/>
      <c r="GL152" s="107"/>
      <c r="GM152" s="107"/>
      <c r="GN152" s="107"/>
      <c r="GO152" s="107"/>
      <c r="GP152" s="107"/>
      <c r="GQ152" s="107"/>
      <c r="GR152" s="107"/>
      <c r="GS152" s="107"/>
      <c r="GT152" s="107"/>
      <c r="GU152" s="107"/>
      <c r="GV152" s="107"/>
      <c r="GW152" s="107"/>
      <c r="GX152" s="107"/>
      <c r="GY152" s="107"/>
      <c r="GZ152" s="107"/>
      <c r="HA152" s="107"/>
      <c r="HB152" s="107"/>
      <c r="HC152" s="107"/>
      <c r="HD152" s="107"/>
      <c r="HE152" s="107"/>
      <c r="HF152" s="107"/>
      <c r="HG152" s="107"/>
      <c r="HH152" s="107"/>
      <c r="HI152" s="107"/>
      <c r="HJ152" s="107"/>
      <c r="HK152" s="107"/>
      <c r="HL152" s="107"/>
      <c r="HM152" s="107"/>
      <c r="HN152" s="107"/>
      <c r="HO152" s="107"/>
      <c r="HP152" s="107"/>
      <c r="HQ152" s="107"/>
      <c r="HR152" s="107"/>
      <c r="HS152" s="107"/>
      <c r="HT152" s="107"/>
      <c r="HU152" s="107"/>
      <c r="HV152" s="107"/>
      <c r="HW152" s="107"/>
      <c r="HX152" s="107"/>
      <c r="HY152" s="107"/>
      <c r="HZ152" s="107"/>
      <c r="IA152" s="107"/>
      <c r="IB152" s="107"/>
      <c r="IC152" s="107"/>
      <c r="ID152" s="107"/>
      <c r="IE152" s="107"/>
      <c r="IF152" s="107"/>
      <c r="IG152" s="107"/>
      <c r="IH152" s="107"/>
      <c r="II152" s="107"/>
      <c r="IJ152" s="107"/>
      <c r="IK152" s="107"/>
      <c r="IL152" s="107"/>
      <c r="IM152" s="107"/>
      <c r="IN152" s="107"/>
      <c r="IO152" s="107"/>
      <c r="IP152" s="107"/>
      <c r="IQ152" s="107"/>
      <c r="IR152" s="107"/>
      <c r="IS152" s="107"/>
      <c r="IT152" s="107"/>
      <c r="IU152" s="107"/>
      <c r="IV152" s="107"/>
      <c r="IW152" s="107"/>
      <c r="IX152" s="107"/>
      <c r="IY152" s="107"/>
      <c r="IZ152" s="107"/>
      <c r="JA152" s="107"/>
      <c r="JB152" s="107"/>
      <c r="JC152" s="107"/>
      <c r="JD152" s="107"/>
      <c r="JE152" s="107"/>
      <c r="JF152" s="107"/>
      <c r="JG152" s="107"/>
      <c r="JH152" s="107"/>
      <c r="JI152" s="107"/>
      <c r="JJ152" s="107"/>
      <c r="JK152" s="107"/>
      <c r="JL152" s="107"/>
      <c r="JM152" s="107"/>
      <c r="JN152" s="107"/>
      <c r="JO152" s="107"/>
      <c r="JP152" s="107"/>
      <c r="JQ152" s="107"/>
      <c r="JR152" s="107"/>
      <c r="JS152" s="107"/>
      <c r="JT152" s="107"/>
      <c r="JU152" s="107"/>
      <c r="JV152" s="107"/>
      <c r="JW152" s="107"/>
      <c r="JX152" s="107"/>
      <c r="JY152" s="107"/>
      <c r="JZ152" s="107"/>
      <c r="KA152" s="107"/>
      <c r="KB152" s="107"/>
      <c r="KC152" s="107"/>
      <c r="KD152" s="107"/>
      <c r="KE152" s="107"/>
      <c r="KF152" s="107"/>
      <c r="KG152" s="107"/>
      <c r="KH152" s="107"/>
      <c r="KI152" s="107"/>
      <c r="KJ152" s="107"/>
      <c r="KK152" s="107"/>
      <c r="KL152" s="107"/>
      <c r="KM152" s="107"/>
      <c r="KN152" s="107"/>
      <c r="KO152" s="107"/>
      <c r="KP152" s="107"/>
      <c r="KQ152" s="107"/>
      <c r="KR152" s="107"/>
      <c r="KS152" s="107"/>
      <c r="KT152" s="107"/>
      <c r="KU152" s="107"/>
      <c r="KV152" s="107"/>
      <c r="KW152" s="107"/>
      <c r="KX152" s="107"/>
      <c r="KY152" s="107"/>
      <c r="KZ152" s="107"/>
      <c r="LA152" s="107"/>
      <c r="LB152" s="107"/>
      <c r="LC152" s="107"/>
      <c r="LD152" s="107"/>
      <c r="LE152" s="107"/>
      <c r="LF152" s="107"/>
      <c r="LG152" s="107"/>
      <c r="LH152" s="107"/>
      <c r="LI152" s="107"/>
      <c r="LJ152" s="107"/>
      <c r="LK152" s="107"/>
      <c r="LL152" s="107"/>
      <c r="LM152" s="107"/>
      <c r="LN152" s="107"/>
      <c r="LO152" s="107"/>
      <c r="LP152" s="107"/>
      <c r="LQ152" s="107"/>
      <c r="LR152" s="107"/>
      <c r="LS152" s="107"/>
      <c r="LT152" s="107"/>
      <c r="LU152" s="107"/>
      <c r="LV152" s="107"/>
      <c r="LW152" s="107"/>
      <c r="LX152" s="107"/>
      <c r="LY152" s="107"/>
      <c r="LZ152" s="107"/>
      <c r="MA152" s="107"/>
      <c r="MB152" s="107"/>
      <c r="MC152" s="107"/>
      <c r="MD152" s="107"/>
      <c r="ME152" s="107"/>
      <c r="MF152" s="107"/>
      <c r="MG152" s="107"/>
      <c r="MH152" s="107"/>
      <c r="MI152" s="107"/>
      <c r="MJ152" s="107"/>
      <c r="MK152" s="107"/>
      <c r="ML152" s="107"/>
      <c r="MM152" s="107"/>
      <c r="MN152" s="107"/>
      <c r="MO152" s="107"/>
      <c r="MP152" s="107"/>
      <c r="MQ152" s="107"/>
      <c r="MR152" s="107"/>
      <c r="MS152" s="107"/>
      <c r="MT152" s="107"/>
      <c r="MU152" s="107"/>
      <c r="MV152" s="107"/>
      <c r="MW152" s="107"/>
      <c r="MX152" s="107"/>
      <c r="MY152" s="107"/>
      <c r="MZ152" s="107"/>
      <c r="NA152" s="107"/>
      <c r="NB152" s="107"/>
      <c r="NC152" s="107"/>
      <c r="ND152" s="107"/>
      <c r="NE152" s="107"/>
      <c r="NF152" s="107"/>
      <c r="NG152" s="107"/>
      <c r="NH152" s="107"/>
      <c r="NI152" s="107"/>
      <c r="NJ152" s="107"/>
      <c r="NK152" s="107"/>
      <c r="NL152" s="107"/>
      <c r="NM152" s="107"/>
      <c r="NN152" s="107"/>
      <c r="NO152" s="107"/>
      <c r="NP152" s="107"/>
      <c r="NQ152" s="107"/>
      <c r="NR152" s="107"/>
      <c r="NS152" s="107"/>
      <c r="NT152" s="107"/>
      <c r="NU152" s="107"/>
      <c r="NV152" s="107"/>
      <c r="NW152" s="107"/>
      <c r="NX152" s="107"/>
      <c r="NY152" s="107"/>
      <c r="NZ152" s="107"/>
      <c r="OA152" s="107"/>
      <c r="OB152" s="107"/>
      <c r="OC152" s="107"/>
      <c r="OD152" s="107"/>
      <c r="OE152" s="107"/>
      <c r="OF152" s="107"/>
      <c r="OG152" s="107"/>
      <c r="OH152" s="107"/>
      <c r="OI152" s="107"/>
      <c r="OJ152" s="107"/>
      <c r="OK152" s="107"/>
      <c r="OL152" s="107"/>
      <c r="OM152" s="107"/>
      <c r="ON152" s="107"/>
      <c r="OO152" s="107"/>
      <c r="OP152" s="107"/>
      <c r="OQ152" s="107"/>
      <c r="OR152" s="107"/>
      <c r="OS152" s="107"/>
      <c r="OT152" s="107"/>
      <c r="OU152" s="107"/>
      <c r="OV152" s="107"/>
      <c r="OW152" s="107"/>
      <c r="OX152" s="107"/>
      <c r="OY152" s="107"/>
      <c r="OZ152" s="107"/>
      <c r="PA152" s="107"/>
      <c r="PB152" s="107"/>
      <c r="PC152" s="107"/>
      <c r="PD152" s="107"/>
      <c r="PE152" s="107"/>
      <c r="PF152" s="107"/>
      <c r="PG152" s="107"/>
      <c r="PH152" s="107"/>
      <c r="PI152" s="107"/>
      <c r="PJ152" s="107"/>
      <c r="PK152" s="107"/>
      <c r="PL152" s="107"/>
      <c r="PM152" s="107"/>
      <c r="PN152" s="107"/>
      <c r="PO152" s="107"/>
      <c r="PP152" s="107"/>
      <c r="PQ152" s="107"/>
      <c r="PR152" s="107"/>
      <c r="PS152" s="107"/>
      <c r="PT152" s="107"/>
      <c r="PU152" s="107"/>
      <c r="PV152" s="107"/>
      <c r="PW152" s="107"/>
      <c r="PX152" s="107"/>
      <c r="PY152" s="107"/>
      <c r="PZ152" s="107"/>
      <c r="QA152" s="107"/>
      <c r="QB152" s="107"/>
      <c r="QC152" s="107"/>
      <c r="QD152" s="107"/>
      <c r="QE152" s="107"/>
      <c r="QF152" s="107"/>
      <c r="QG152" s="107"/>
      <c r="QH152" s="107"/>
      <c r="QI152" s="107"/>
      <c r="QJ152" s="107"/>
      <c r="QK152" s="107"/>
      <c r="QL152" s="107"/>
      <c r="QM152" s="107"/>
      <c r="QN152" s="107"/>
      <c r="QO152" s="107"/>
      <c r="QP152" s="107"/>
      <c r="QQ152" s="107"/>
      <c r="QR152" s="107"/>
      <c r="QS152" s="107"/>
      <c r="QT152" s="107"/>
      <c r="QU152" s="107"/>
      <c r="QV152" s="107"/>
      <c r="QW152" s="107"/>
      <c r="QX152" s="107"/>
      <c r="QY152" s="107"/>
      <c r="QZ152" s="107"/>
      <c r="RA152" s="107"/>
      <c r="RB152" s="107"/>
      <c r="RC152" s="107"/>
      <c r="RD152" s="107"/>
      <c r="RE152" s="107"/>
      <c r="RF152" s="107"/>
      <c r="RG152" s="107"/>
      <c r="RH152" s="107"/>
      <c r="RI152" s="107"/>
      <c r="RJ152" s="107"/>
      <c r="RK152" s="107"/>
    </row>
    <row r="153" spans="1:479" ht="12.75">
      <c r="A153" s="107" t="s">
        <v>5827</v>
      </c>
      <c r="B153" s="97" t="s">
        <v>5888</v>
      </c>
      <c r="C153" s="99" t="s">
        <v>5829</v>
      </c>
      <c r="D153" s="95" t="s">
        <v>3223</v>
      </c>
      <c r="E153" s="33" t="s">
        <v>5830</v>
      </c>
      <c r="F153" s="107"/>
      <c r="G153" s="190" t="s">
        <v>5889</v>
      </c>
      <c r="H153" s="138">
        <v>6000</v>
      </c>
      <c r="I153" s="138">
        <v>3750</v>
      </c>
      <c r="J153" s="107"/>
      <c r="K153" s="107"/>
      <c r="L153" s="569">
        <v>45139</v>
      </c>
      <c r="M153" s="96" t="s">
        <v>5890</v>
      </c>
      <c r="N153" s="92" t="s">
        <v>30</v>
      </c>
      <c r="O153" s="92" t="s">
        <v>5847</v>
      </c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  <c r="BY153" s="107"/>
      <c r="BZ153" s="107"/>
      <c r="CA153" s="107"/>
      <c r="CB153" s="107"/>
      <c r="CC153" s="107"/>
      <c r="CD153" s="107"/>
      <c r="CE153" s="107"/>
      <c r="CF153" s="107"/>
      <c r="CG153" s="107"/>
      <c r="CH153" s="107"/>
      <c r="CI153" s="107"/>
      <c r="CJ153" s="107"/>
      <c r="CK153" s="107"/>
      <c r="CL153" s="107"/>
      <c r="CM153" s="107"/>
      <c r="CN153" s="107"/>
      <c r="CO153" s="107"/>
      <c r="CP153" s="107"/>
      <c r="CQ153" s="107"/>
      <c r="CR153" s="107"/>
      <c r="CS153" s="107"/>
      <c r="CT153" s="107"/>
      <c r="CU153" s="107"/>
      <c r="CV153" s="107"/>
      <c r="CW153" s="107"/>
      <c r="CX153" s="107"/>
      <c r="CY153" s="107"/>
      <c r="CZ153" s="107"/>
      <c r="DA153" s="107"/>
      <c r="DB153" s="107"/>
      <c r="DC153" s="107"/>
      <c r="DD153" s="107"/>
      <c r="DE153" s="107"/>
      <c r="DF153" s="107"/>
      <c r="DG153" s="107"/>
      <c r="DH153" s="107"/>
      <c r="DI153" s="107"/>
      <c r="DJ153" s="107"/>
      <c r="DK153" s="107"/>
      <c r="DL153" s="107"/>
      <c r="DM153" s="107"/>
      <c r="DN153" s="107"/>
      <c r="DO153" s="107"/>
      <c r="DP153" s="107"/>
      <c r="DQ153" s="107"/>
      <c r="DR153" s="107"/>
      <c r="DS153" s="107"/>
      <c r="DT153" s="107"/>
      <c r="DU153" s="107"/>
      <c r="DV153" s="107"/>
      <c r="DW153" s="107"/>
      <c r="DX153" s="107"/>
      <c r="DY153" s="107"/>
      <c r="DZ153" s="107"/>
      <c r="EA153" s="107"/>
      <c r="EB153" s="107"/>
      <c r="EC153" s="107"/>
      <c r="ED153" s="107"/>
      <c r="EE153" s="107"/>
      <c r="EF153" s="107"/>
      <c r="EG153" s="107"/>
      <c r="EH153" s="107"/>
      <c r="EI153" s="107"/>
      <c r="EJ153" s="107"/>
      <c r="EK153" s="107"/>
      <c r="EL153" s="107"/>
      <c r="EM153" s="107"/>
      <c r="EN153" s="107"/>
      <c r="EO153" s="107"/>
      <c r="EP153" s="107"/>
      <c r="EQ153" s="107"/>
      <c r="ER153" s="107"/>
      <c r="ES153" s="107"/>
      <c r="ET153" s="107"/>
      <c r="EU153" s="107"/>
      <c r="EV153" s="107"/>
      <c r="EW153" s="107"/>
      <c r="EX153" s="107"/>
      <c r="EY153" s="107"/>
      <c r="EZ153" s="107"/>
      <c r="FA153" s="107"/>
      <c r="FB153" s="107"/>
      <c r="FC153" s="107"/>
      <c r="FD153" s="107"/>
      <c r="FE153" s="107"/>
      <c r="FF153" s="107"/>
      <c r="FG153" s="107"/>
      <c r="FH153" s="107"/>
      <c r="FI153" s="107"/>
      <c r="FJ153" s="107"/>
      <c r="FK153" s="107"/>
      <c r="FL153" s="107"/>
      <c r="FM153" s="107"/>
      <c r="FN153" s="107"/>
      <c r="FO153" s="107"/>
      <c r="FP153" s="107"/>
      <c r="FQ153" s="107"/>
      <c r="FR153" s="107"/>
      <c r="FS153" s="107"/>
      <c r="FT153" s="107"/>
      <c r="FU153" s="107"/>
      <c r="FV153" s="107"/>
      <c r="FW153" s="107"/>
      <c r="FX153" s="107"/>
      <c r="FY153" s="107"/>
      <c r="FZ153" s="107"/>
      <c r="GA153" s="107"/>
      <c r="GB153" s="107"/>
      <c r="GC153" s="107"/>
      <c r="GD153" s="107"/>
      <c r="GE153" s="107"/>
      <c r="GF153" s="107"/>
      <c r="GG153" s="107"/>
      <c r="GH153" s="107"/>
      <c r="GI153" s="107"/>
      <c r="GJ153" s="107"/>
      <c r="GK153" s="107"/>
      <c r="GL153" s="107"/>
      <c r="GM153" s="107"/>
      <c r="GN153" s="107"/>
      <c r="GO153" s="107"/>
      <c r="GP153" s="107"/>
      <c r="GQ153" s="107"/>
      <c r="GR153" s="107"/>
      <c r="GS153" s="107"/>
      <c r="GT153" s="107"/>
      <c r="GU153" s="107"/>
      <c r="GV153" s="107"/>
      <c r="GW153" s="107"/>
      <c r="GX153" s="107"/>
      <c r="GY153" s="107"/>
      <c r="GZ153" s="107"/>
      <c r="HA153" s="107"/>
      <c r="HB153" s="107"/>
      <c r="HC153" s="107"/>
      <c r="HD153" s="107"/>
      <c r="HE153" s="107"/>
      <c r="HF153" s="107"/>
      <c r="HG153" s="107"/>
      <c r="HH153" s="107"/>
      <c r="HI153" s="107"/>
      <c r="HJ153" s="107"/>
      <c r="HK153" s="107"/>
      <c r="HL153" s="107"/>
      <c r="HM153" s="107"/>
      <c r="HN153" s="107"/>
      <c r="HO153" s="107"/>
      <c r="HP153" s="107"/>
      <c r="HQ153" s="107"/>
      <c r="HR153" s="107"/>
      <c r="HS153" s="107"/>
      <c r="HT153" s="107"/>
      <c r="HU153" s="107"/>
      <c r="HV153" s="107"/>
      <c r="HW153" s="107"/>
      <c r="HX153" s="107"/>
      <c r="HY153" s="107"/>
      <c r="HZ153" s="107"/>
      <c r="IA153" s="107"/>
      <c r="IB153" s="107"/>
      <c r="IC153" s="107"/>
      <c r="ID153" s="107"/>
      <c r="IE153" s="107"/>
      <c r="IF153" s="107"/>
      <c r="IG153" s="107"/>
      <c r="IH153" s="107"/>
      <c r="II153" s="107"/>
      <c r="IJ153" s="107"/>
      <c r="IK153" s="107"/>
      <c r="IL153" s="107"/>
      <c r="IM153" s="107"/>
      <c r="IN153" s="107"/>
      <c r="IO153" s="107"/>
      <c r="IP153" s="107"/>
      <c r="IQ153" s="107"/>
      <c r="IR153" s="107"/>
      <c r="IS153" s="107"/>
      <c r="IT153" s="107"/>
      <c r="IU153" s="107"/>
      <c r="IV153" s="107"/>
      <c r="IW153" s="107"/>
      <c r="IX153" s="107"/>
      <c r="IY153" s="107"/>
      <c r="IZ153" s="107"/>
      <c r="JA153" s="107"/>
      <c r="JB153" s="107"/>
      <c r="JC153" s="107"/>
      <c r="JD153" s="107"/>
      <c r="JE153" s="107"/>
      <c r="JF153" s="107"/>
      <c r="JG153" s="107"/>
      <c r="JH153" s="107"/>
      <c r="JI153" s="107"/>
      <c r="JJ153" s="107"/>
      <c r="JK153" s="107"/>
      <c r="JL153" s="107"/>
      <c r="JM153" s="107"/>
      <c r="JN153" s="107"/>
      <c r="JO153" s="107"/>
      <c r="JP153" s="107"/>
      <c r="JQ153" s="107"/>
      <c r="JR153" s="107"/>
      <c r="JS153" s="107"/>
      <c r="JT153" s="107"/>
      <c r="JU153" s="107"/>
      <c r="JV153" s="107"/>
      <c r="JW153" s="107"/>
      <c r="JX153" s="107"/>
      <c r="JY153" s="107"/>
      <c r="JZ153" s="107"/>
      <c r="KA153" s="107"/>
      <c r="KB153" s="107"/>
      <c r="KC153" s="107"/>
      <c r="KD153" s="107"/>
      <c r="KE153" s="107"/>
      <c r="KF153" s="107"/>
      <c r="KG153" s="107"/>
      <c r="KH153" s="107"/>
      <c r="KI153" s="107"/>
      <c r="KJ153" s="107"/>
      <c r="KK153" s="107"/>
      <c r="KL153" s="107"/>
      <c r="KM153" s="107"/>
      <c r="KN153" s="107"/>
      <c r="KO153" s="107"/>
      <c r="KP153" s="107"/>
      <c r="KQ153" s="107"/>
      <c r="KR153" s="107"/>
      <c r="KS153" s="107"/>
      <c r="KT153" s="107"/>
      <c r="KU153" s="107"/>
      <c r="KV153" s="107"/>
      <c r="KW153" s="107"/>
      <c r="KX153" s="107"/>
      <c r="KY153" s="107"/>
      <c r="KZ153" s="107"/>
      <c r="LA153" s="107"/>
      <c r="LB153" s="107"/>
      <c r="LC153" s="107"/>
      <c r="LD153" s="107"/>
      <c r="LE153" s="107"/>
      <c r="LF153" s="107"/>
      <c r="LG153" s="107"/>
      <c r="LH153" s="107"/>
      <c r="LI153" s="107"/>
      <c r="LJ153" s="107"/>
      <c r="LK153" s="107"/>
      <c r="LL153" s="107"/>
      <c r="LM153" s="107"/>
      <c r="LN153" s="107"/>
      <c r="LO153" s="107"/>
      <c r="LP153" s="107"/>
      <c r="LQ153" s="107"/>
      <c r="LR153" s="107"/>
      <c r="LS153" s="107"/>
      <c r="LT153" s="107"/>
      <c r="LU153" s="107"/>
      <c r="LV153" s="107"/>
      <c r="LW153" s="107"/>
      <c r="LX153" s="107"/>
      <c r="LY153" s="107"/>
      <c r="LZ153" s="107"/>
      <c r="MA153" s="107"/>
      <c r="MB153" s="107"/>
      <c r="MC153" s="107"/>
      <c r="MD153" s="107"/>
      <c r="ME153" s="107"/>
      <c r="MF153" s="107"/>
      <c r="MG153" s="107"/>
      <c r="MH153" s="107"/>
      <c r="MI153" s="107"/>
      <c r="MJ153" s="107"/>
      <c r="MK153" s="107"/>
      <c r="ML153" s="107"/>
      <c r="MM153" s="107"/>
      <c r="MN153" s="107"/>
      <c r="MO153" s="107"/>
      <c r="MP153" s="107"/>
      <c r="MQ153" s="107"/>
      <c r="MR153" s="107"/>
      <c r="MS153" s="107"/>
      <c r="MT153" s="107"/>
      <c r="MU153" s="107"/>
      <c r="MV153" s="107"/>
      <c r="MW153" s="107"/>
      <c r="MX153" s="107"/>
      <c r="MY153" s="107"/>
      <c r="MZ153" s="107"/>
      <c r="NA153" s="107"/>
      <c r="NB153" s="107"/>
      <c r="NC153" s="107"/>
      <c r="ND153" s="107"/>
      <c r="NE153" s="107"/>
      <c r="NF153" s="107"/>
      <c r="NG153" s="107"/>
      <c r="NH153" s="107"/>
      <c r="NI153" s="107"/>
      <c r="NJ153" s="107"/>
      <c r="NK153" s="107"/>
      <c r="NL153" s="107"/>
      <c r="NM153" s="107"/>
      <c r="NN153" s="107"/>
      <c r="NO153" s="107"/>
      <c r="NP153" s="107"/>
      <c r="NQ153" s="107"/>
      <c r="NR153" s="107"/>
      <c r="NS153" s="107"/>
      <c r="NT153" s="107"/>
      <c r="NU153" s="107"/>
      <c r="NV153" s="107"/>
      <c r="NW153" s="107"/>
      <c r="NX153" s="107"/>
      <c r="NY153" s="107"/>
      <c r="NZ153" s="107"/>
      <c r="OA153" s="107"/>
      <c r="OB153" s="107"/>
      <c r="OC153" s="107"/>
      <c r="OD153" s="107"/>
      <c r="OE153" s="107"/>
      <c r="OF153" s="107"/>
      <c r="OG153" s="107"/>
      <c r="OH153" s="107"/>
      <c r="OI153" s="107"/>
      <c r="OJ153" s="107"/>
      <c r="OK153" s="107"/>
      <c r="OL153" s="107"/>
      <c r="OM153" s="107"/>
      <c r="ON153" s="107"/>
      <c r="OO153" s="107"/>
      <c r="OP153" s="107"/>
      <c r="OQ153" s="107"/>
      <c r="OR153" s="107"/>
      <c r="OS153" s="107"/>
      <c r="OT153" s="107"/>
      <c r="OU153" s="107"/>
      <c r="OV153" s="107"/>
      <c r="OW153" s="107"/>
      <c r="OX153" s="107"/>
      <c r="OY153" s="107"/>
      <c r="OZ153" s="107"/>
      <c r="PA153" s="107"/>
      <c r="PB153" s="107"/>
      <c r="PC153" s="107"/>
      <c r="PD153" s="107"/>
      <c r="PE153" s="107"/>
      <c r="PF153" s="107"/>
      <c r="PG153" s="107"/>
      <c r="PH153" s="107"/>
      <c r="PI153" s="107"/>
      <c r="PJ153" s="107"/>
      <c r="PK153" s="107"/>
      <c r="PL153" s="107"/>
      <c r="PM153" s="107"/>
      <c r="PN153" s="107"/>
      <c r="PO153" s="107"/>
      <c r="PP153" s="107"/>
      <c r="PQ153" s="107"/>
      <c r="PR153" s="107"/>
      <c r="PS153" s="107"/>
      <c r="PT153" s="107"/>
      <c r="PU153" s="107"/>
      <c r="PV153" s="107"/>
      <c r="PW153" s="107"/>
      <c r="PX153" s="107"/>
      <c r="PY153" s="107"/>
      <c r="PZ153" s="107"/>
      <c r="QA153" s="107"/>
      <c r="QB153" s="107"/>
      <c r="QC153" s="107"/>
      <c r="QD153" s="107"/>
      <c r="QE153" s="107"/>
      <c r="QF153" s="107"/>
      <c r="QG153" s="107"/>
      <c r="QH153" s="107"/>
      <c r="QI153" s="107"/>
      <c r="QJ153" s="107"/>
      <c r="QK153" s="107"/>
      <c r="QL153" s="107"/>
      <c r="QM153" s="107"/>
      <c r="QN153" s="107"/>
      <c r="QO153" s="107"/>
      <c r="QP153" s="107"/>
      <c r="QQ153" s="107"/>
      <c r="QR153" s="107"/>
      <c r="QS153" s="107"/>
      <c r="QT153" s="107"/>
      <c r="QU153" s="107"/>
      <c r="QV153" s="107"/>
      <c r="QW153" s="107"/>
      <c r="QX153" s="107"/>
      <c r="QY153" s="107"/>
      <c r="QZ153" s="107"/>
      <c r="RA153" s="107"/>
      <c r="RB153" s="107"/>
      <c r="RC153" s="107"/>
      <c r="RD153" s="107"/>
      <c r="RE153" s="107"/>
      <c r="RF153" s="107"/>
      <c r="RG153" s="107"/>
      <c r="RH153" s="107"/>
      <c r="RI153" s="107"/>
      <c r="RJ153" s="107"/>
      <c r="RK153" s="107"/>
    </row>
    <row r="154" spans="1:479" ht="12.75">
      <c r="A154" s="107" t="s">
        <v>5827</v>
      </c>
      <c r="B154" s="97" t="s">
        <v>5891</v>
      </c>
      <c r="C154" s="99" t="s">
        <v>5829</v>
      </c>
      <c r="D154" s="95" t="s">
        <v>3223</v>
      </c>
      <c r="E154" s="33" t="s">
        <v>5830</v>
      </c>
      <c r="F154" s="107"/>
      <c r="G154" s="190" t="s">
        <v>5624</v>
      </c>
      <c r="H154" s="138">
        <v>6000</v>
      </c>
      <c r="I154" s="138">
        <v>3000</v>
      </c>
      <c r="J154" s="107"/>
      <c r="K154" s="107"/>
      <c r="L154" s="569">
        <v>45139</v>
      </c>
      <c r="M154" s="96" t="s">
        <v>5892</v>
      </c>
      <c r="N154" s="92" t="s">
        <v>30</v>
      </c>
      <c r="O154" s="107" t="s">
        <v>5893</v>
      </c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  <c r="BR154" s="107"/>
      <c r="BS154" s="107"/>
      <c r="BT154" s="107"/>
      <c r="BU154" s="107"/>
      <c r="BV154" s="107"/>
      <c r="BW154" s="107"/>
      <c r="BX154" s="107"/>
      <c r="BY154" s="107"/>
      <c r="BZ154" s="107"/>
      <c r="CA154" s="107"/>
      <c r="CB154" s="107"/>
      <c r="CC154" s="107"/>
      <c r="CD154" s="107"/>
      <c r="CE154" s="107"/>
      <c r="CF154" s="107"/>
      <c r="CG154" s="107"/>
      <c r="CH154" s="107"/>
      <c r="CI154" s="107"/>
      <c r="CJ154" s="107"/>
      <c r="CK154" s="107"/>
      <c r="CL154" s="107"/>
      <c r="CM154" s="107"/>
      <c r="CN154" s="107"/>
      <c r="CO154" s="107"/>
      <c r="CP154" s="107"/>
      <c r="CQ154" s="107"/>
      <c r="CR154" s="107"/>
      <c r="CS154" s="107"/>
      <c r="CT154" s="107"/>
      <c r="CU154" s="107"/>
      <c r="CV154" s="107"/>
      <c r="CW154" s="107"/>
      <c r="CX154" s="107"/>
      <c r="CY154" s="107"/>
      <c r="CZ154" s="107"/>
      <c r="DA154" s="107"/>
      <c r="DB154" s="107"/>
      <c r="DC154" s="107"/>
      <c r="DD154" s="107"/>
      <c r="DE154" s="107"/>
      <c r="DF154" s="107"/>
      <c r="DG154" s="107"/>
      <c r="DH154" s="107"/>
      <c r="DI154" s="107"/>
      <c r="DJ154" s="107"/>
      <c r="DK154" s="107"/>
      <c r="DL154" s="107"/>
      <c r="DM154" s="107"/>
      <c r="DN154" s="107"/>
      <c r="DO154" s="107"/>
      <c r="DP154" s="107"/>
      <c r="DQ154" s="107"/>
      <c r="DR154" s="107"/>
      <c r="DS154" s="107"/>
      <c r="DT154" s="107"/>
      <c r="DU154" s="107"/>
      <c r="DV154" s="107"/>
      <c r="DW154" s="107"/>
      <c r="DX154" s="107"/>
      <c r="DY154" s="107"/>
      <c r="DZ154" s="107"/>
      <c r="EA154" s="107"/>
      <c r="EB154" s="107"/>
      <c r="EC154" s="107"/>
      <c r="ED154" s="107"/>
      <c r="EE154" s="107"/>
      <c r="EF154" s="107"/>
      <c r="EG154" s="107"/>
      <c r="EH154" s="107"/>
      <c r="EI154" s="107"/>
      <c r="EJ154" s="107"/>
      <c r="EK154" s="107"/>
      <c r="EL154" s="107"/>
      <c r="EM154" s="107"/>
      <c r="EN154" s="107"/>
      <c r="EO154" s="107"/>
      <c r="EP154" s="107"/>
      <c r="EQ154" s="107"/>
      <c r="ER154" s="107"/>
      <c r="ES154" s="107"/>
      <c r="ET154" s="107"/>
      <c r="EU154" s="107"/>
      <c r="EV154" s="107"/>
      <c r="EW154" s="107"/>
      <c r="EX154" s="107"/>
      <c r="EY154" s="107"/>
      <c r="EZ154" s="107"/>
      <c r="FA154" s="107"/>
      <c r="FB154" s="107"/>
      <c r="FC154" s="107"/>
      <c r="FD154" s="107"/>
      <c r="FE154" s="107"/>
      <c r="FF154" s="107"/>
      <c r="FG154" s="107"/>
      <c r="FH154" s="107"/>
      <c r="FI154" s="107"/>
      <c r="FJ154" s="107"/>
      <c r="FK154" s="107"/>
      <c r="FL154" s="107"/>
      <c r="FM154" s="107"/>
      <c r="FN154" s="107"/>
      <c r="FO154" s="107"/>
      <c r="FP154" s="107"/>
      <c r="FQ154" s="107"/>
      <c r="FR154" s="107"/>
      <c r="FS154" s="107"/>
      <c r="FT154" s="107"/>
      <c r="FU154" s="107"/>
      <c r="FV154" s="107"/>
      <c r="FW154" s="107"/>
      <c r="FX154" s="107"/>
      <c r="FY154" s="107"/>
      <c r="FZ154" s="107"/>
      <c r="GA154" s="107"/>
      <c r="GB154" s="107"/>
      <c r="GC154" s="107"/>
      <c r="GD154" s="107"/>
      <c r="GE154" s="107"/>
      <c r="GF154" s="107"/>
      <c r="GG154" s="107"/>
      <c r="GH154" s="107"/>
      <c r="GI154" s="107"/>
      <c r="GJ154" s="107"/>
      <c r="GK154" s="107"/>
      <c r="GL154" s="107"/>
      <c r="GM154" s="107"/>
      <c r="GN154" s="107"/>
      <c r="GO154" s="107"/>
      <c r="GP154" s="107"/>
      <c r="GQ154" s="107"/>
      <c r="GR154" s="107"/>
      <c r="GS154" s="107"/>
      <c r="GT154" s="107"/>
      <c r="GU154" s="107"/>
      <c r="GV154" s="107"/>
      <c r="GW154" s="107"/>
      <c r="GX154" s="107"/>
      <c r="GY154" s="107"/>
      <c r="GZ154" s="107"/>
      <c r="HA154" s="107"/>
      <c r="HB154" s="107"/>
      <c r="HC154" s="107"/>
      <c r="HD154" s="107"/>
      <c r="HE154" s="107"/>
      <c r="HF154" s="107"/>
      <c r="HG154" s="107"/>
      <c r="HH154" s="107"/>
      <c r="HI154" s="107"/>
      <c r="HJ154" s="107"/>
      <c r="HK154" s="107"/>
      <c r="HL154" s="107"/>
      <c r="HM154" s="107"/>
      <c r="HN154" s="107"/>
      <c r="HO154" s="107"/>
      <c r="HP154" s="107"/>
      <c r="HQ154" s="107"/>
      <c r="HR154" s="107"/>
      <c r="HS154" s="107"/>
      <c r="HT154" s="107"/>
      <c r="HU154" s="107"/>
      <c r="HV154" s="107"/>
      <c r="HW154" s="107"/>
      <c r="HX154" s="107"/>
      <c r="HY154" s="107"/>
      <c r="HZ154" s="107"/>
      <c r="IA154" s="107"/>
      <c r="IB154" s="107"/>
      <c r="IC154" s="107"/>
      <c r="ID154" s="107"/>
      <c r="IE154" s="107"/>
      <c r="IF154" s="107"/>
      <c r="IG154" s="107"/>
      <c r="IH154" s="107"/>
      <c r="II154" s="107"/>
      <c r="IJ154" s="107"/>
      <c r="IK154" s="107"/>
      <c r="IL154" s="107"/>
      <c r="IM154" s="107"/>
      <c r="IN154" s="107"/>
      <c r="IO154" s="107"/>
      <c r="IP154" s="107"/>
      <c r="IQ154" s="107"/>
      <c r="IR154" s="107"/>
      <c r="IS154" s="107"/>
      <c r="IT154" s="107"/>
      <c r="IU154" s="107"/>
      <c r="IV154" s="107"/>
      <c r="IW154" s="107"/>
      <c r="IX154" s="107"/>
      <c r="IY154" s="107"/>
      <c r="IZ154" s="107"/>
      <c r="JA154" s="107"/>
      <c r="JB154" s="107"/>
      <c r="JC154" s="107"/>
      <c r="JD154" s="107"/>
      <c r="JE154" s="107"/>
      <c r="JF154" s="107"/>
      <c r="JG154" s="107"/>
      <c r="JH154" s="107"/>
      <c r="JI154" s="107"/>
      <c r="JJ154" s="107"/>
      <c r="JK154" s="107"/>
      <c r="JL154" s="107"/>
      <c r="JM154" s="107"/>
      <c r="JN154" s="107"/>
      <c r="JO154" s="107"/>
      <c r="JP154" s="107"/>
      <c r="JQ154" s="107"/>
      <c r="JR154" s="107"/>
      <c r="JS154" s="107"/>
      <c r="JT154" s="107"/>
      <c r="JU154" s="107"/>
      <c r="JV154" s="107"/>
      <c r="JW154" s="107"/>
      <c r="JX154" s="107"/>
      <c r="JY154" s="107"/>
      <c r="JZ154" s="107"/>
      <c r="KA154" s="107"/>
      <c r="KB154" s="107"/>
      <c r="KC154" s="107"/>
      <c r="KD154" s="107"/>
      <c r="KE154" s="107"/>
      <c r="KF154" s="107"/>
      <c r="KG154" s="107"/>
      <c r="KH154" s="107"/>
      <c r="KI154" s="107"/>
      <c r="KJ154" s="107"/>
      <c r="KK154" s="107"/>
      <c r="KL154" s="107"/>
      <c r="KM154" s="107"/>
      <c r="KN154" s="107"/>
      <c r="KO154" s="107"/>
      <c r="KP154" s="107"/>
      <c r="KQ154" s="107"/>
      <c r="KR154" s="107"/>
      <c r="KS154" s="107"/>
      <c r="KT154" s="107"/>
      <c r="KU154" s="107"/>
      <c r="KV154" s="107"/>
      <c r="KW154" s="107"/>
      <c r="KX154" s="107"/>
      <c r="KY154" s="107"/>
      <c r="KZ154" s="107"/>
      <c r="LA154" s="107"/>
      <c r="LB154" s="107"/>
      <c r="LC154" s="107"/>
      <c r="LD154" s="107"/>
      <c r="LE154" s="107"/>
      <c r="LF154" s="107"/>
      <c r="LG154" s="107"/>
      <c r="LH154" s="107"/>
      <c r="LI154" s="107"/>
      <c r="LJ154" s="107"/>
      <c r="LK154" s="107"/>
      <c r="LL154" s="107"/>
      <c r="LM154" s="107"/>
      <c r="LN154" s="107"/>
      <c r="LO154" s="107"/>
      <c r="LP154" s="107"/>
      <c r="LQ154" s="107"/>
      <c r="LR154" s="107"/>
      <c r="LS154" s="107"/>
      <c r="LT154" s="107"/>
      <c r="LU154" s="107"/>
      <c r="LV154" s="107"/>
      <c r="LW154" s="107"/>
      <c r="LX154" s="107"/>
      <c r="LY154" s="107"/>
      <c r="LZ154" s="107"/>
      <c r="MA154" s="107"/>
      <c r="MB154" s="107"/>
      <c r="MC154" s="107"/>
      <c r="MD154" s="107"/>
      <c r="ME154" s="107"/>
      <c r="MF154" s="107"/>
      <c r="MG154" s="107"/>
      <c r="MH154" s="107"/>
      <c r="MI154" s="107"/>
      <c r="MJ154" s="107"/>
      <c r="MK154" s="107"/>
      <c r="ML154" s="107"/>
      <c r="MM154" s="107"/>
      <c r="MN154" s="107"/>
      <c r="MO154" s="107"/>
      <c r="MP154" s="107"/>
      <c r="MQ154" s="107"/>
      <c r="MR154" s="107"/>
      <c r="MS154" s="107"/>
      <c r="MT154" s="107"/>
      <c r="MU154" s="107"/>
      <c r="MV154" s="107"/>
      <c r="MW154" s="107"/>
      <c r="MX154" s="107"/>
      <c r="MY154" s="107"/>
      <c r="MZ154" s="107"/>
      <c r="NA154" s="107"/>
      <c r="NB154" s="107"/>
      <c r="NC154" s="107"/>
      <c r="ND154" s="107"/>
      <c r="NE154" s="107"/>
      <c r="NF154" s="107"/>
      <c r="NG154" s="107"/>
      <c r="NH154" s="107"/>
      <c r="NI154" s="107"/>
      <c r="NJ154" s="107"/>
      <c r="NK154" s="107"/>
      <c r="NL154" s="107"/>
      <c r="NM154" s="107"/>
      <c r="NN154" s="107"/>
      <c r="NO154" s="107"/>
      <c r="NP154" s="107"/>
      <c r="NQ154" s="107"/>
      <c r="NR154" s="107"/>
      <c r="NS154" s="107"/>
      <c r="NT154" s="107"/>
      <c r="NU154" s="107"/>
      <c r="NV154" s="107"/>
      <c r="NW154" s="107"/>
      <c r="NX154" s="107"/>
      <c r="NY154" s="107"/>
      <c r="NZ154" s="107"/>
      <c r="OA154" s="107"/>
      <c r="OB154" s="107"/>
      <c r="OC154" s="107"/>
      <c r="OD154" s="107"/>
      <c r="OE154" s="107"/>
      <c r="OF154" s="107"/>
      <c r="OG154" s="107"/>
      <c r="OH154" s="107"/>
      <c r="OI154" s="107"/>
      <c r="OJ154" s="107"/>
      <c r="OK154" s="107"/>
      <c r="OL154" s="107"/>
      <c r="OM154" s="107"/>
      <c r="ON154" s="107"/>
      <c r="OO154" s="107"/>
      <c r="OP154" s="107"/>
      <c r="OQ154" s="107"/>
      <c r="OR154" s="107"/>
      <c r="OS154" s="107"/>
      <c r="OT154" s="107"/>
      <c r="OU154" s="107"/>
      <c r="OV154" s="107"/>
      <c r="OW154" s="107"/>
      <c r="OX154" s="107"/>
      <c r="OY154" s="107"/>
      <c r="OZ154" s="107"/>
      <c r="PA154" s="107"/>
      <c r="PB154" s="107"/>
      <c r="PC154" s="107"/>
      <c r="PD154" s="107"/>
      <c r="PE154" s="107"/>
      <c r="PF154" s="107"/>
      <c r="PG154" s="107"/>
      <c r="PH154" s="107"/>
      <c r="PI154" s="107"/>
      <c r="PJ154" s="107"/>
      <c r="PK154" s="107"/>
      <c r="PL154" s="107"/>
      <c r="PM154" s="107"/>
      <c r="PN154" s="107"/>
      <c r="PO154" s="107"/>
      <c r="PP154" s="107"/>
      <c r="PQ154" s="107"/>
      <c r="PR154" s="107"/>
      <c r="PS154" s="107"/>
      <c r="PT154" s="107"/>
      <c r="PU154" s="107"/>
      <c r="PV154" s="107"/>
      <c r="PW154" s="107"/>
      <c r="PX154" s="107"/>
      <c r="PY154" s="107"/>
      <c r="PZ154" s="107"/>
      <c r="QA154" s="107"/>
      <c r="QB154" s="107"/>
      <c r="QC154" s="107"/>
      <c r="QD154" s="107"/>
      <c r="QE154" s="107"/>
      <c r="QF154" s="107"/>
      <c r="QG154" s="107"/>
      <c r="QH154" s="107"/>
      <c r="QI154" s="107"/>
      <c r="QJ154" s="107"/>
      <c r="QK154" s="107"/>
      <c r="QL154" s="107"/>
      <c r="QM154" s="107"/>
      <c r="QN154" s="107"/>
      <c r="QO154" s="107"/>
      <c r="QP154" s="107"/>
      <c r="QQ154" s="107"/>
      <c r="QR154" s="107"/>
      <c r="QS154" s="107"/>
      <c r="QT154" s="107"/>
      <c r="QU154" s="107"/>
      <c r="QV154" s="107"/>
      <c r="QW154" s="107"/>
      <c r="QX154" s="107"/>
      <c r="QY154" s="107"/>
      <c r="QZ154" s="107"/>
      <c r="RA154" s="107"/>
      <c r="RB154" s="107"/>
      <c r="RC154" s="107"/>
      <c r="RD154" s="107"/>
      <c r="RE154" s="107"/>
      <c r="RF154" s="107"/>
      <c r="RG154" s="107"/>
      <c r="RH154" s="107"/>
      <c r="RI154" s="107"/>
      <c r="RJ154" s="107"/>
      <c r="RK154" s="107"/>
    </row>
    <row r="155" spans="1:479" ht="12.75">
      <c r="A155" s="107" t="s">
        <v>5827</v>
      </c>
      <c r="B155" s="97" t="s">
        <v>5894</v>
      </c>
      <c r="C155" s="99" t="s">
        <v>5829</v>
      </c>
      <c r="D155" s="95" t="s">
        <v>3223</v>
      </c>
      <c r="E155" s="33" t="s">
        <v>5830</v>
      </c>
      <c r="F155" s="107"/>
      <c r="G155" s="190" t="s">
        <v>5895</v>
      </c>
      <c r="H155" s="138">
        <v>5000</v>
      </c>
      <c r="I155" s="138">
        <v>3750</v>
      </c>
      <c r="J155" s="107"/>
      <c r="K155" s="107"/>
      <c r="L155" s="569">
        <v>45139</v>
      </c>
      <c r="M155" s="190" t="s">
        <v>5896</v>
      </c>
      <c r="N155" s="92" t="s">
        <v>30</v>
      </c>
      <c r="O155" s="92" t="s">
        <v>5847</v>
      </c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  <c r="BK155" s="107"/>
      <c r="BL155" s="107"/>
      <c r="BM155" s="107"/>
      <c r="BN155" s="107"/>
      <c r="BO155" s="107"/>
      <c r="BP155" s="107"/>
      <c r="BQ155" s="107"/>
      <c r="BR155" s="107"/>
      <c r="BS155" s="107"/>
      <c r="BT155" s="107"/>
      <c r="BU155" s="107"/>
      <c r="BV155" s="107"/>
      <c r="BW155" s="107"/>
      <c r="BX155" s="107"/>
      <c r="BY155" s="107"/>
      <c r="BZ155" s="107"/>
      <c r="CA155" s="107"/>
      <c r="CB155" s="107"/>
      <c r="CC155" s="107"/>
      <c r="CD155" s="107"/>
      <c r="CE155" s="107"/>
      <c r="CF155" s="107"/>
      <c r="CG155" s="107"/>
      <c r="CH155" s="107"/>
      <c r="CI155" s="107"/>
      <c r="CJ155" s="107"/>
      <c r="CK155" s="107"/>
      <c r="CL155" s="107"/>
      <c r="CM155" s="107"/>
      <c r="CN155" s="107"/>
      <c r="CO155" s="107"/>
      <c r="CP155" s="107"/>
      <c r="CQ155" s="107"/>
      <c r="CR155" s="107"/>
      <c r="CS155" s="107"/>
      <c r="CT155" s="107"/>
      <c r="CU155" s="107"/>
      <c r="CV155" s="107"/>
      <c r="CW155" s="107"/>
      <c r="CX155" s="107"/>
      <c r="CY155" s="107"/>
      <c r="CZ155" s="107"/>
      <c r="DA155" s="107"/>
      <c r="DB155" s="107"/>
      <c r="DC155" s="107"/>
      <c r="DD155" s="107"/>
      <c r="DE155" s="107"/>
      <c r="DF155" s="107"/>
      <c r="DG155" s="107"/>
      <c r="DH155" s="107"/>
      <c r="DI155" s="107"/>
      <c r="DJ155" s="107"/>
      <c r="DK155" s="107"/>
      <c r="DL155" s="107"/>
      <c r="DM155" s="107"/>
      <c r="DN155" s="107"/>
      <c r="DO155" s="107"/>
      <c r="DP155" s="107"/>
      <c r="DQ155" s="107"/>
      <c r="DR155" s="107"/>
      <c r="DS155" s="107"/>
      <c r="DT155" s="107"/>
      <c r="DU155" s="107"/>
      <c r="DV155" s="107"/>
      <c r="DW155" s="107"/>
      <c r="DX155" s="107"/>
      <c r="DY155" s="107"/>
      <c r="DZ155" s="107"/>
      <c r="EA155" s="107"/>
      <c r="EB155" s="107"/>
      <c r="EC155" s="107"/>
      <c r="ED155" s="107"/>
      <c r="EE155" s="107"/>
      <c r="EF155" s="107"/>
      <c r="EG155" s="107"/>
      <c r="EH155" s="107"/>
      <c r="EI155" s="107"/>
      <c r="EJ155" s="107"/>
      <c r="EK155" s="107"/>
      <c r="EL155" s="107"/>
      <c r="EM155" s="107"/>
      <c r="EN155" s="107"/>
      <c r="EO155" s="107"/>
      <c r="EP155" s="107"/>
      <c r="EQ155" s="107"/>
      <c r="ER155" s="107"/>
      <c r="ES155" s="107"/>
      <c r="ET155" s="107"/>
      <c r="EU155" s="107"/>
      <c r="EV155" s="107"/>
      <c r="EW155" s="107"/>
      <c r="EX155" s="107"/>
      <c r="EY155" s="107"/>
      <c r="EZ155" s="107"/>
      <c r="FA155" s="107"/>
      <c r="FB155" s="107"/>
      <c r="FC155" s="107"/>
      <c r="FD155" s="107"/>
      <c r="FE155" s="107"/>
      <c r="FF155" s="107"/>
      <c r="FG155" s="107"/>
      <c r="FH155" s="107"/>
      <c r="FI155" s="107"/>
      <c r="FJ155" s="107"/>
      <c r="FK155" s="107"/>
      <c r="FL155" s="107"/>
      <c r="FM155" s="107"/>
      <c r="FN155" s="107"/>
      <c r="FO155" s="107"/>
      <c r="FP155" s="107"/>
      <c r="FQ155" s="107"/>
      <c r="FR155" s="107"/>
      <c r="FS155" s="107"/>
      <c r="FT155" s="107"/>
      <c r="FU155" s="107"/>
      <c r="FV155" s="107"/>
      <c r="FW155" s="107"/>
      <c r="FX155" s="107"/>
      <c r="FY155" s="107"/>
      <c r="FZ155" s="107"/>
      <c r="GA155" s="107"/>
      <c r="GB155" s="107"/>
      <c r="GC155" s="107"/>
      <c r="GD155" s="107"/>
      <c r="GE155" s="107"/>
      <c r="GF155" s="107"/>
      <c r="GG155" s="107"/>
      <c r="GH155" s="107"/>
      <c r="GI155" s="107"/>
      <c r="GJ155" s="107"/>
      <c r="GK155" s="107"/>
      <c r="GL155" s="107"/>
      <c r="GM155" s="107"/>
      <c r="GN155" s="107"/>
      <c r="GO155" s="107"/>
      <c r="GP155" s="107"/>
      <c r="GQ155" s="107"/>
      <c r="GR155" s="107"/>
      <c r="GS155" s="107"/>
      <c r="GT155" s="107"/>
      <c r="GU155" s="107"/>
      <c r="GV155" s="107"/>
      <c r="GW155" s="107"/>
      <c r="GX155" s="107"/>
      <c r="GY155" s="107"/>
      <c r="GZ155" s="107"/>
      <c r="HA155" s="107"/>
      <c r="HB155" s="107"/>
      <c r="HC155" s="107"/>
      <c r="HD155" s="107"/>
      <c r="HE155" s="107"/>
      <c r="HF155" s="107"/>
      <c r="HG155" s="107"/>
      <c r="HH155" s="107"/>
      <c r="HI155" s="107"/>
      <c r="HJ155" s="107"/>
      <c r="HK155" s="107"/>
      <c r="HL155" s="107"/>
      <c r="HM155" s="107"/>
      <c r="HN155" s="107"/>
      <c r="HO155" s="107"/>
      <c r="HP155" s="107"/>
      <c r="HQ155" s="107"/>
      <c r="HR155" s="107"/>
      <c r="HS155" s="107"/>
      <c r="HT155" s="107"/>
      <c r="HU155" s="107"/>
      <c r="HV155" s="107"/>
      <c r="HW155" s="107"/>
      <c r="HX155" s="107"/>
      <c r="HY155" s="107"/>
      <c r="HZ155" s="107"/>
      <c r="IA155" s="107"/>
      <c r="IB155" s="107"/>
      <c r="IC155" s="107"/>
      <c r="ID155" s="107"/>
      <c r="IE155" s="107"/>
      <c r="IF155" s="107"/>
      <c r="IG155" s="107"/>
      <c r="IH155" s="107"/>
      <c r="II155" s="107"/>
      <c r="IJ155" s="107"/>
      <c r="IK155" s="107"/>
      <c r="IL155" s="107"/>
      <c r="IM155" s="107"/>
      <c r="IN155" s="107"/>
      <c r="IO155" s="107"/>
      <c r="IP155" s="107"/>
      <c r="IQ155" s="107"/>
      <c r="IR155" s="107"/>
      <c r="IS155" s="107"/>
      <c r="IT155" s="107"/>
      <c r="IU155" s="107"/>
      <c r="IV155" s="107"/>
      <c r="IW155" s="107"/>
      <c r="IX155" s="107"/>
      <c r="IY155" s="107"/>
      <c r="IZ155" s="107"/>
      <c r="JA155" s="107"/>
      <c r="JB155" s="107"/>
      <c r="JC155" s="107"/>
      <c r="JD155" s="107"/>
      <c r="JE155" s="107"/>
      <c r="JF155" s="107"/>
      <c r="JG155" s="107"/>
      <c r="JH155" s="107"/>
      <c r="JI155" s="107"/>
      <c r="JJ155" s="107"/>
      <c r="JK155" s="107"/>
      <c r="JL155" s="107"/>
      <c r="JM155" s="107"/>
      <c r="JN155" s="107"/>
      <c r="JO155" s="107"/>
      <c r="JP155" s="107"/>
      <c r="JQ155" s="107"/>
      <c r="JR155" s="107"/>
      <c r="JS155" s="107"/>
      <c r="JT155" s="107"/>
      <c r="JU155" s="107"/>
      <c r="JV155" s="107"/>
      <c r="JW155" s="107"/>
      <c r="JX155" s="107"/>
      <c r="JY155" s="107"/>
      <c r="JZ155" s="107"/>
      <c r="KA155" s="107"/>
      <c r="KB155" s="107"/>
      <c r="KC155" s="107"/>
      <c r="KD155" s="107"/>
      <c r="KE155" s="107"/>
      <c r="KF155" s="107"/>
      <c r="KG155" s="107"/>
      <c r="KH155" s="107"/>
      <c r="KI155" s="107"/>
      <c r="KJ155" s="107"/>
      <c r="KK155" s="107"/>
      <c r="KL155" s="107"/>
      <c r="KM155" s="107"/>
      <c r="KN155" s="107"/>
      <c r="KO155" s="107"/>
      <c r="KP155" s="107"/>
      <c r="KQ155" s="107"/>
      <c r="KR155" s="107"/>
      <c r="KS155" s="107"/>
      <c r="KT155" s="107"/>
      <c r="KU155" s="107"/>
      <c r="KV155" s="107"/>
      <c r="KW155" s="107"/>
      <c r="KX155" s="107"/>
      <c r="KY155" s="107"/>
      <c r="KZ155" s="107"/>
      <c r="LA155" s="107"/>
      <c r="LB155" s="107"/>
      <c r="LC155" s="107"/>
      <c r="LD155" s="107"/>
      <c r="LE155" s="107"/>
      <c r="LF155" s="107"/>
      <c r="LG155" s="107"/>
      <c r="LH155" s="107"/>
      <c r="LI155" s="107"/>
      <c r="LJ155" s="107"/>
      <c r="LK155" s="107"/>
      <c r="LL155" s="107"/>
      <c r="LM155" s="107"/>
      <c r="LN155" s="107"/>
      <c r="LO155" s="107"/>
      <c r="LP155" s="107"/>
      <c r="LQ155" s="107"/>
      <c r="LR155" s="107"/>
      <c r="LS155" s="107"/>
      <c r="LT155" s="107"/>
      <c r="LU155" s="107"/>
      <c r="LV155" s="107"/>
      <c r="LW155" s="107"/>
      <c r="LX155" s="107"/>
      <c r="LY155" s="107"/>
      <c r="LZ155" s="107"/>
      <c r="MA155" s="107"/>
      <c r="MB155" s="107"/>
      <c r="MC155" s="107"/>
      <c r="MD155" s="107"/>
      <c r="ME155" s="107"/>
      <c r="MF155" s="107"/>
      <c r="MG155" s="107"/>
      <c r="MH155" s="107"/>
      <c r="MI155" s="107"/>
      <c r="MJ155" s="107"/>
      <c r="MK155" s="107"/>
      <c r="ML155" s="107"/>
      <c r="MM155" s="107"/>
      <c r="MN155" s="107"/>
      <c r="MO155" s="107"/>
      <c r="MP155" s="107"/>
      <c r="MQ155" s="107"/>
      <c r="MR155" s="107"/>
      <c r="MS155" s="107"/>
      <c r="MT155" s="107"/>
      <c r="MU155" s="107"/>
      <c r="MV155" s="107"/>
      <c r="MW155" s="107"/>
      <c r="MX155" s="107"/>
      <c r="MY155" s="107"/>
      <c r="MZ155" s="107"/>
      <c r="NA155" s="107"/>
      <c r="NB155" s="107"/>
      <c r="NC155" s="107"/>
      <c r="ND155" s="107"/>
      <c r="NE155" s="107"/>
      <c r="NF155" s="107"/>
      <c r="NG155" s="107"/>
      <c r="NH155" s="107"/>
      <c r="NI155" s="107"/>
      <c r="NJ155" s="107"/>
      <c r="NK155" s="107"/>
      <c r="NL155" s="107"/>
      <c r="NM155" s="107"/>
      <c r="NN155" s="107"/>
      <c r="NO155" s="107"/>
      <c r="NP155" s="107"/>
      <c r="NQ155" s="107"/>
      <c r="NR155" s="107"/>
      <c r="NS155" s="107"/>
      <c r="NT155" s="107"/>
      <c r="NU155" s="107"/>
      <c r="NV155" s="107"/>
      <c r="NW155" s="107"/>
      <c r="NX155" s="107"/>
      <c r="NY155" s="107"/>
      <c r="NZ155" s="107"/>
      <c r="OA155" s="107"/>
      <c r="OB155" s="107"/>
      <c r="OC155" s="107"/>
      <c r="OD155" s="107"/>
      <c r="OE155" s="107"/>
      <c r="OF155" s="107"/>
      <c r="OG155" s="107"/>
      <c r="OH155" s="107"/>
      <c r="OI155" s="107"/>
      <c r="OJ155" s="107"/>
      <c r="OK155" s="107"/>
      <c r="OL155" s="107"/>
      <c r="OM155" s="107"/>
      <c r="ON155" s="107"/>
      <c r="OO155" s="107"/>
      <c r="OP155" s="107"/>
      <c r="OQ155" s="107"/>
      <c r="OR155" s="107"/>
      <c r="OS155" s="107"/>
      <c r="OT155" s="107"/>
      <c r="OU155" s="107"/>
      <c r="OV155" s="107"/>
      <c r="OW155" s="107"/>
      <c r="OX155" s="107"/>
      <c r="OY155" s="107"/>
      <c r="OZ155" s="107"/>
      <c r="PA155" s="107"/>
      <c r="PB155" s="107"/>
      <c r="PC155" s="107"/>
      <c r="PD155" s="107"/>
      <c r="PE155" s="107"/>
      <c r="PF155" s="107"/>
      <c r="PG155" s="107"/>
      <c r="PH155" s="107"/>
      <c r="PI155" s="107"/>
      <c r="PJ155" s="107"/>
      <c r="PK155" s="107"/>
      <c r="PL155" s="107"/>
      <c r="PM155" s="107"/>
      <c r="PN155" s="107"/>
      <c r="PO155" s="107"/>
      <c r="PP155" s="107"/>
      <c r="PQ155" s="107"/>
      <c r="PR155" s="107"/>
      <c r="PS155" s="107"/>
      <c r="PT155" s="107"/>
      <c r="PU155" s="107"/>
      <c r="PV155" s="107"/>
      <c r="PW155" s="107"/>
      <c r="PX155" s="107"/>
      <c r="PY155" s="107"/>
      <c r="PZ155" s="107"/>
      <c r="QA155" s="107"/>
      <c r="QB155" s="107"/>
      <c r="QC155" s="107"/>
      <c r="QD155" s="107"/>
      <c r="QE155" s="107"/>
      <c r="QF155" s="107"/>
      <c r="QG155" s="107"/>
      <c r="QH155" s="107"/>
      <c r="QI155" s="107"/>
      <c r="QJ155" s="107"/>
      <c r="QK155" s="107"/>
      <c r="QL155" s="107"/>
      <c r="QM155" s="107"/>
      <c r="QN155" s="107"/>
      <c r="QO155" s="107"/>
      <c r="QP155" s="107"/>
      <c r="QQ155" s="107"/>
      <c r="QR155" s="107"/>
      <c r="QS155" s="107"/>
      <c r="QT155" s="107"/>
      <c r="QU155" s="107"/>
      <c r="QV155" s="107"/>
      <c r="QW155" s="107"/>
      <c r="QX155" s="107"/>
      <c r="QY155" s="107"/>
      <c r="QZ155" s="107"/>
      <c r="RA155" s="107"/>
      <c r="RB155" s="107"/>
      <c r="RC155" s="107"/>
      <c r="RD155" s="107"/>
      <c r="RE155" s="107"/>
      <c r="RF155" s="107"/>
      <c r="RG155" s="107"/>
      <c r="RH155" s="107"/>
      <c r="RI155" s="107"/>
      <c r="RJ155" s="107"/>
      <c r="RK155" s="107"/>
    </row>
    <row r="156" spans="1:479" ht="12.75">
      <c r="A156" s="107" t="s">
        <v>5827</v>
      </c>
      <c r="B156" s="97" t="s">
        <v>5897</v>
      </c>
      <c r="C156" s="99" t="s">
        <v>5829</v>
      </c>
      <c r="D156" s="95" t="s">
        <v>3223</v>
      </c>
      <c r="E156" s="33" t="s">
        <v>5830</v>
      </c>
      <c r="F156" s="107"/>
      <c r="G156" s="96" t="s">
        <v>5898</v>
      </c>
      <c r="H156" s="138">
        <v>6000</v>
      </c>
      <c r="I156" s="138">
        <v>3750</v>
      </c>
      <c r="J156" s="107"/>
      <c r="K156" s="107"/>
      <c r="L156" s="569">
        <v>45170</v>
      </c>
      <c r="M156" s="96" t="s">
        <v>5899</v>
      </c>
      <c r="N156" s="92" t="s">
        <v>30</v>
      </c>
      <c r="O156" s="92" t="s">
        <v>5847</v>
      </c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  <c r="BQ156" s="107"/>
      <c r="BR156" s="107"/>
      <c r="BS156" s="107"/>
      <c r="BT156" s="107"/>
      <c r="BU156" s="107"/>
      <c r="BV156" s="107"/>
      <c r="BW156" s="107"/>
      <c r="BX156" s="107"/>
      <c r="BY156" s="107"/>
      <c r="BZ156" s="107"/>
      <c r="CA156" s="107"/>
      <c r="CB156" s="107"/>
      <c r="CC156" s="107"/>
      <c r="CD156" s="107"/>
      <c r="CE156" s="107"/>
      <c r="CF156" s="107"/>
      <c r="CG156" s="107"/>
      <c r="CH156" s="107"/>
      <c r="CI156" s="107"/>
      <c r="CJ156" s="107"/>
      <c r="CK156" s="107"/>
      <c r="CL156" s="107"/>
      <c r="CM156" s="107"/>
      <c r="CN156" s="107"/>
      <c r="CO156" s="107"/>
      <c r="CP156" s="107"/>
      <c r="CQ156" s="107"/>
      <c r="CR156" s="107"/>
      <c r="CS156" s="107"/>
      <c r="CT156" s="107"/>
      <c r="CU156" s="107"/>
      <c r="CV156" s="107"/>
      <c r="CW156" s="107"/>
      <c r="CX156" s="107"/>
      <c r="CY156" s="107"/>
      <c r="CZ156" s="107"/>
      <c r="DA156" s="107"/>
      <c r="DB156" s="107"/>
      <c r="DC156" s="107"/>
      <c r="DD156" s="107"/>
      <c r="DE156" s="107"/>
      <c r="DF156" s="107"/>
      <c r="DG156" s="107"/>
      <c r="DH156" s="107"/>
      <c r="DI156" s="107"/>
      <c r="DJ156" s="107"/>
      <c r="DK156" s="107"/>
      <c r="DL156" s="107"/>
      <c r="DM156" s="107"/>
      <c r="DN156" s="107"/>
      <c r="DO156" s="107"/>
      <c r="DP156" s="107"/>
      <c r="DQ156" s="107"/>
      <c r="DR156" s="107"/>
      <c r="DS156" s="107"/>
      <c r="DT156" s="107"/>
      <c r="DU156" s="107"/>
      <c r="DV156" s="107"/>
      <c r="DW156" s="107"/>
      <c r="DX156" s="107"/>
      <c r="DY156" s="107"/>
      <c r="DZ156" s="107"/>
      <c r="EA156" s="107"/>
      <c r="EB156" s="107"/>
      <c r="EC156" s="107"/>
      <c r="ED156" s="107"/>
      <c r="EE156" s="107"/>
      <c r="EF156" s="107"/>
      <c r="EG156" s="107"/>
      <c r="EH156" s="107"/>
      <c r="EI156" s="107"/>
      <c r="EJ156" s="107"/>
      <c r="EK156" s="107"/>
      <c r="EL156" s="107"/>
      <c r="EM156" s="107"/>
      <c r="EN156" s="107"/>
      <c r="EO156" s="107"/>
      <c r="EP156" s="107"/>
      <c r="EQ156" s="107"/>
      <c r="ER156" s="107"/>
      <c r="ES156" s="107"/>
      <c r="ET156" s="107"/>
      <c r="EU156" s="107"/>
      <c r="EV156" s="107"/>
      <c r="EW156" s="107"/>
      <c r="EX156" s="107"/>
      <c r="EY156" s="107"/>
      <c r="EZ156" s="107"/>
      <c r="FA156" s="107"/>
      <c r="FB156" s="107"/>
      <c r="FC156" s="107"/>
      <c r="FD156" s="107"/>
      <c r="FE156" s="107"/>
      <c r="FF156" s="107"/>
      <c r="FG156" s="107"/>
      <c r="FH156" s="107"/>
      <c r="FI156" s="107"/>
      <c r="FJ156" s="107"/>
      <c r="FK156" s="107"/>
      <c r="FL156" s="107"/>
      <c r="FM156" s="107"/>
      <c r="FN156" s="107"/>
      <c r="FO156" s="107"/>
      <c r="FP156" s="107"/>
      <c r="FQ156" s="107"/>
      <c r="FR156" s="107"/>
      <c r="FS156" s="107"/>
      <c r="FT156" s="107"/>
      <c r="FU156" s="107"/>
      <c r="FV156" s="107"/>
      <c r="FW156" s="107"/>
      <c r="FX156" s="107"/>
      <c r="FY156" s="107"/>
      <c r="FZ156" s="107"/>
      <c r="GA156" s="107"/>
      <c r="GB156" s="107"/>
      <c r="GC156" s="107"/>
      <c r="GD156" s="107"/>
      <c r="GE156" s="107"/>
      <c r="GF156" s="107"/>
      <c r="GG156" s="107"/>
      <c r="GH156" s="107"/>
      <c r="GI156" s="107"/>
      <c r="GJ156" s="107"/>
      <c r="GK156" s="107"/>
      <c r="GL156" s="107"/>
      <c r="GM156" s="107"/>
      <c r="GN156" s="107"/>
      <c r="GO156" s="107"/>
      <c r="GP156" s="107"/>
      <c r="GQ156" s="107"/>
      <c r="GR156" s="107"/>
      <c r="GS156" s="107"/>
      <c r="GT156" s="107"/>
      <c r="GU156" s="107"/>
      <c r="GV156" s="107"/>
      <c r="GW156" s="107"/>
      <c r="GX156" s="107"/>
      <c r="GY156" s="107"/>
      <c r="GZ156" s="107"/>
      <c r="HA156" s="107"/>
      <c r="HB156" s="107"/>
      <c r="HC156" s="107"/>
      <c r="HD156" s="107"/>
      <c r="HE156" s="107"/>
      <c r="HF156" s="107"/>
      <c r="HG156" s="107"/>
      <c r="HH156" s="107"/>
      <c r="HI156" s="107"/>
      <c r="HJ156" s="107"/>
      <c r="HK156" s="107"/>
      <c r="HL156" s="107"/>
      <c r="HM156" s="107"/>
      <c r="HN156" s="107"/>
      <c r="HO156" s="107"/>
      <c r="HP156" s="107"/>
      <c r="HQ156" s="107"/>
      <c r="HR156" s="107"/>
      <c r="HS156" s="107"/>
      <c r="HT156" s="107"/>
      <c r="HU156" s="107"/>
      <c r="HV156" s="107"/>
      <c r="HW156" s="107"/>
      <c r="HX156" s="107"/>
      <c r="HY156" s="107"/>
      <c r="HZ156" s="107"/>
      <c r="IA156" s="107"/>
      <c r="IB156" s="107"/>
      <c r="IC156" s="107"/>
      <c r="ID156" s="107"/>
      <c r="IE156" s="107"/>
      <c r="IF156" s="107"/>
      <c r="IG156" s="107"/>
      <c r="IH156" s="107"/>
      <c r="II156" s="107"/>
      <c r="IJ156" s="107"/>
      <c r="IK156" s="107"/>
      <c r="IL156" s="107"/>
      <c r="IM156" s="107"/>
      <c r="IN156" s="107"/>
      <c r="IO156" s="107"/>
      <c r="IP156" s="107"/>
      <c r="IQ156" s="107"/>
      <c r="IR156" s="107"/>
      <c r="IS156" s="107"/>
      <c r="IT156" s="107"/>
      <c r="IU156" s="107"/>
      <c r="IV156" s="107"/>
      <c r="IW156" s="107"/>
      <c r="IX156" s="107"/>
      <c r="IY156" s="107"/>
      <c r="IZ156" s="107"/>
      <c r="JA156" s="107"/>
      <c r="JB156" s="107"/>
      <c r="JC156" s="107"/>
      <c r="JD156" s="107"/>
      <c r="JE156" s="107"/>
      <c r="JF156" s="107"/>
      <c r="JG156" s="107"/>
      <c r="JH156" s="107"/>
      <c r="JI156" s="107"/>
      <c r="JJ156" s="107"/>
      <c r="JK156" s="107"/>
      <c r="JL156" s="107"/>
      <c r="JM156" s="107"/>
      <c r="JN156" s="107"/>
      <c r="JO156" s="107"/>
      <c r="JP156" s="107"/>
      <c r="JQ156" s="107"/>
      <c r="JR156" s="107"/>
      <c r="JS156" s="107"/>
      <c r="JT156" s="107"/>
      <c r="JU156" s="107"/>
      <c r="JV156" s="107"/>
      <c r="JW156" s="107"/>
      <c r="JX156" s="107"/>
      <c r="JY156" s="107"/>
      <c r="JZ156" s="107"/>
      <c r="KA156" s="107"/>
      <c r="KB156" s="107"/>
      <c r="KC156" s="107"/>
      <c r="KD156" s="107"/>
      <c r="KE156" s="107"/>
      <c r="KF156" s="107"/>
      <c r="KG156" s="107"/>
      <c r="KH156" s="107"/>
      <c r="KI156" s="107"/>
      <c r="KJ156" s="107"/>
      <c r="KK156" s="107"/>
      <c r="KL156" s="107"/>
      <c r="KM156" s="107"/>
      <c r="KN156" s="107"/>
      <c r="KO156" s="107"/>
      <c r="KP156" s="107"/>
      <c r="KQ156" s="107"/>
      <c r="KR156" s="107"/>
      <c r="KS156" s="107"/>
      <c r="KT156" s="107"/>
      <c r="KU156" s="107"/>
      <c r="KV156" s="107"/>
      <c r="KW156" s="107"/>
      <c r="KX156" s="107"/>
      <c r="KY156" s="107"/>
      <c r="KZ156" s="107"/>
      <c r="LA156" s="107"/>
      <c r="LB156" s="107"/>
      <c r="LC156" s="107"/>
      <c r="LD156" s="107"/>
      <c r="LE156" s="107"/>
      <c r="LF156" s="107"/>
      <c r="LG156" s="107"/>
      <c r="LH156" s="107"/>
      <c r="LI156" s="107"/>
      <c r="LJ156" s="107"/>
      <c r="LK156" s="107"/>
      <c r="LL156" s="107"/>
      <c r="LM156" s="107"/>
      <c r="LN156" s="107"/>
      <c r="LO156" s="107"/>
      <c r="LP156" s="107"/>
      <c r="LQ156" s="107"/>
      <c r="LR156" s="107"/>
      <c r="LS156" s="107"/>
      <c r="LT156" s="107"/>
      <c r="LU156" s="107"/>
      <c r="LV156" s="107"/>
      <c r="LW156" s="107"/>
      <c r="LX156" s="107"/>
      <c r="LY156" s="107"/>
      <c r="LZ156" s="107"/>
      <c r="MA156" s="107"/>
      <c r="MB156" s="107"/>
      <c r="MC156" s="107"/>
      <c r="MD156" s="107"/>
      <c r="ME156" s="107"/>
      <c r="MF156" s="107"/>
      <c r="MG156" s="107"/>
      <c r="MH156" s="107"/>
      <c r="MI156" s="107"/>
      <c r="MJ156" s="107"/>
      <c r="MK156" s="107"/>
      <c r="ML156" s="107"/>
      <c r="MM156" s="107"/>
      <c r="MN156" s="107"/>
      <c r="MO156" s="107"/>
      <c r="MP156" s="107"/>
      <c r="MQ156" s="107"/>
      <c r="MR156" s="107"/>
      <c r="MS156" s="107"/>
      <c r="MT156" s="107"/>
      <c r="MU156" s="107"/>
      <c r="MV156" s="107"/>
      <c r="MW156" s="107"/>
      <c r="MX156" s="107"/>
      <c r="MY156" s="107"/>
      <c r="MZ156" s="107"/>
      <c r="NA156" s="107"/>
      <c r="NB156" s="107"/>
      <c r="NC156" s="107"/>
      <c r="ND156" s="107"/>
      <c r="NE156" s="107"/>
      <c r="NF156" s="107"/>
      <c r="NG156" s="107"/>
      <c r="NH156" s="107"/>
      <c r="NI156" s="107"/>
      <c r="NJ156" s="107"/>
      <c r="NK156" s="107"/>
      <c r="NL156" s="107"/>
      <c r="NM156" s="107"/>
      <c r="NN156" s="107"/>
      <c r="NO156" s="107"/>
      <c r="NP156" s="107"/>
      <c r="NQ156" s="107"/>
      <c r="NR156" s="107"/>
      <c r="NS156" s="107"/>
      <c r="NT156" s="107"/>
      <c r="NU156" s="107"/>
      <c r="NV156" s="107"/>
      <c r="NW156" s="107"/>
      <c r="NX156" s="107"/>
      <c r="NY156" s="107"/>
      <c r="NZ156" s="107"/>
      <c r="OA156" s="107"/>
      <c r="OB156" s="107"/>
      <c r="OC156" s="107"/>
      <c r="OD156" s="107"/>
      <c r="OE156" s="107"/>
      <c r="OF156" s="107"/>
      <c r="OG156" s="107"/>
      <c r="OH156" s="107"/>
      <c r="OI156" s="107"/>
      <c r="OJ156" s="107"/>
      <c r="OK156" s="107"/>
      <c r="OL156" s="107"/>
      <c r="OM156" s="107"/>
      <c r="ON156" s="107"/>
      <c r="OO156" s="107"/>
      <c r="OP156" s="107"/>
      <c r="OQ156" s="107"/>
      <c r="OR156" s="107"/>
      <c r="OS156" s="107"/>
      <c r="OT156" s="107"/>
      <c r="OU156" s="107"/>
      <c r="OV156" s="107"/>
      <c r="OW156" s="107"/>
      <c r="OX156" s="107"/>
      <c r="OY156" s="107"/>
      <c r="OZ156" s="107"/>
      <c r="PA156" s="107"/>
      <c r="PB156" s="107"/>
      <c r="PC156" s="107"/>
      <c r="PD156" s="107"/>
      <c r="PE156" s="107"/>
      <c r="PF156" s="107"/>
      <c r="PG156" s="107"/>
      <c r="PH156" s="107"/>
      <c r="PI156" s="107"/>
      <c r="PJ156" s="107"/>
      <c r="PK156" s="107"/>
      <c r="PL156" s="107"/>
      <c r="PM156" s="107"/>
      <c r="PN156" s="107"/>
      <c r="PO156" s="107"/>
      <c r="PP156" s="107"/>
      <c r="PQ156" s="107"/>
      <c r="PR156" s="107"/>
      <c r="PS156" s="107"/>
      <c r="PT156" s="107"/>
      <c r="PU156" s="107"/>
      <c r="PV156" s="107"/>
      <c r="PW156" s="107"/>
      <c r="PX156" s="107"/>
      <c r="PY156" s="107"/>
      <c r="PZ156" s="107"/>
      <c r="QA156" s="107"/>
      <c r="QB156" s="107"/>
      <c r="QC156" s="107"/>
      <c r="QD156" s="107"/>
      <c r="QE156" s="107"/>
      <c r="QF156" s="107"/>
      <c r="QG156" s="107"/>
      <c r="QH156" s="107"/>
      <c r="QI156" s="107"/>
      <c r="QJ156" s="107"/>
      <c r="QK156" s="107"/>
      <c r="QL156" s="107"/>
      <c r="QM156" s="107"/>
      <c r="QN156" s="107"/>
      <c r="QO156" s="107"/>
      <c r="QP156" s="107"/>
      <c r="QQ156" s="107"/>
      <c r="QR156" s="107"/>
      <c r="QS156" s="107"/>
      <c r="QT156" s="107"/>
      <c r="QU156" s="107"/>
      <c r="QV156" s="107"/>
      <c r="QW156" s="107"/>
      <c r="QX156" s="107"/>
      <c r="QY156" s="107"/>
      <c r="QZ156" s="107"/>
      <c r="RA156" s="107"/>
      <c r="RB156" s="107"/>
      <c r="RC156" s="107"/>
      <c r="RD156" s="107"/>
      <c r="RE156" s="107"/>
      <c r="RF156" s="107"/>
      <c r="RG156" s="107"/>
      <c r="RH156" s="107"/>
      <c r="RI156" s="107"/>
      <c r="RJ156" s="107"/>
      <c r="RK156" s="107"/>
    </row>
    <row r="157" spans="1:479" ht="12.75">
      <c r="A157" s="107" t="s">
        <v>5827</v>
      </c>
      <c r="B157" s="97" t="s">
        <v>5900</v>
      </c>
      <c r="C157" s="99" t="s">
        <v>5829</v>
      </c>
      <c r="D157" s="95" t="s">
        <v>3223</v>
      </c>
      <c r="E157" s="33" t="s">
        <v>5830</v>
      </c>
      <c r="F157" s="107"/>
      <c r="G157" s="96" t="s">
        <v>5901</v>
      </c>
      <c r="H157" s="138">
        <v>8000</v>
      </c>
      <c r="I157" s="138">
        <v>3750</v>
      </c>
      <c r="J157" s="107"/>
      <c r="K157" s="107"/>
      <c r="L157" s="569">
        <v>45170</v>
      </c>
      <c r="M157" s="96" t="s">
        <v>5902</v>
      </c>
      <c r="N157" s="92" t="s">
        <v>30</v>
      </c>
      <c r="O157" s="92" t="s">
        <v>5847</v>
      </c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  <c r="BY157" s="107"/>
      <c r="BZ157" s="107"/>
      <c r="CA157" s="107"/>
      <c r="CB157" s="107"/>
      <c r="CC157" s="107"/>
      <c r="CD157" s="107"/>
      <c r="CE157" s="107"/>
      <c r="CF157" s="107"/>
      <c r="CG157" s="107"/>
      <c r="CH157" s="107"/>
      <c r="CI157" s="107"/>
      <c r="CJ157" s="107"/>
      <c r="CK157" s="107"/>
      <c r="CL157" s="107"/>
      <c r="CM157" s="107"/>
      <c r="CN157" s="107"/>
      <c r="CO157" s="107"/>
      <c r="CP157" s="107"/>
      <c r="CQ157" s="107"/>
      <c r="CR157" s="107"/>
      <c r="CS157" s="107"/>
      <c r="CT157" s="107"/>
      <c r="CU157" s="107"/>
      <c r="CV157" s="107"/>
      <c r="CW157" s="107"/>
      <c r="CX157" s="107"/>
      <c r="CY157" s="107"/>
      <c r="CZ157" s="107"/>
      <c r="DA157" s="107"/>
      <c r="DB157" s="107"/>
      <c r="DC157" s="107"/>
      <c r="DD157" s="107"/>
      <c r="DE157" s="107"/>
      <c r="DF157" s="107"/>
      <c r="DG157" s="107"/>
      <c r="DH157" s="107"/>
      <c r="DI157" s="107"/>
      <c r="DJ157" s="107"/>
      <c r="DK157" s="107"/>
      <c r="DL157" s="107"/>
      <c r="DM157" s="107"/>
      <c r="DN157" s="107"/>
      <c r="DO157" s="107"/>
      <c r="DP157" s="107"/>
      <c r="DQ157" s="107"/>
      <c r="DR157" s="107"/>
      <c r="DS157" s="107"/>
      <c r="DT157" s="107"/>
      <c r="DU157" s="107"/>
      <c r="DV157" s="107"/>
      <c r="DW157" s="107"/>
      <c r="DX157" s="107"/>
      <c r="DY157" s="107"/>
      <c r="DZ157" s="107"/>
      <c r="EA157" s="107"/>
      <c r="EB157" s="107"/>
      <c r="EC157" s="107"/>
      <c r="ED157" s="107"/>
      <c r="EE157" s="107"/>
      <c r="EF157" s="107"/>
      <c r="EG157" s="107"/>
      <c r="EH157" s="107"/>
      <c r="EI157" s="107"/>
      <c r="EJ157" s="107"/>
      <c r="EK157" s="107"/>
      <c r="EL157" s="107"/>
      <c r="EM157" s="107"/>
      <c r="EN157" s="107"/>
      <c r="EO157" s="107"/>
      <c r="EP157" s="107"/>
      <c r="EQ157" s="107"/>
      <c r="ER157" s="107"/>
      <c r="ES157" s="107"/>
      <c r="ET157" s="107"/>
      <c r="EU157" s="107"/>
      <c r="EV157" s="107"/>
      <c r="EW157" s="107"/>
      <c r="EX157" s="107"/>
      <c r="EY157" s="107"/>
      <c r="EZ157" s="107"/>
      <c r="FA157" s="107"/>
      <c r="FB157" s="107"/>
      <c r="FC157" s="107"/>
      <c r="FD157" s="107"/>
      <c r="FE157" s="107"/>
      <c r="FF157" s="107"/>
      <c r="FG157" s="107"/>
      <c r="FH157" s="107"/>
      <c r="FI157" s="107"/>
      <c r="FJ157" s="107"/>
      <c r="FK157" s="107"/>
      <c r="FL157" s="107"/>
      <c r="FM157" s="107"/>
      <c r="FN157" s="107"/>
      <c r="FO157" s="107"/>
      <c r="FP157" s="107"/>
      <c r="FQ157" s="107"/>
      <c r="FR157" s="107"/>
      <c r="FS157" s="107"/>
      <c r="FT157" s="107"/>
      <c r="FU157" s="107"/>
      <c r="FV157" s="107"/>
      <c r="FW157" s="107"/>
      <c r="FX157" s="107"/>
      <c r="FY157" s="107"/>
      <c r="FZ157" s="107"/>
      <c r="GA157" s="107"/>
      <c r="GB157" s="107"/>
      <c r="GC157" s="107"/>
      <c r="GD157" s="107"/>
      <c r="GE157" s="107"/>
      <c r="GF157" s="107"/>
      <c r="GG157" s="107"/>
      <c r="GH157" s="107"/>
      <c r="GI157" s="107"/>
      <c r="GJ157" s="107"/>
      <c r="GK157" s="107"/>
      <c r="GL157" s="107"/>
      <c r="GM157" s="107"/>
      <c r="GN157" s="107"/>
      <c r="GO157" s="107"/>
      <c r="GP157" s="107"/>
      <c r="GQ157" s="107"/>
      <c r="GR157" s="107"/>
      <c r="GS157" s="107"/>
      <c r="GT157" s="107"/>
      <c r="GU157" s="107"/>
      <c r="GV157" s="107"/>
      <c r="GW157" s="107"/>
      <c r="GX157" s="107"/>
      <c r="GY157" s="107"/>
      <c r="GZ157" s="107"/>
      <c r="HA157" s="107"/>
      <c r="HB157" s="107"/>
      <c r="HC157" s="107"/>
      <c r="HD157" s="107"/>
      <c r="HE157" s="107"/>
      <c r="HF157" s="107"/>
      <c r="HG157" s="107"/>
      <c r="HH157" s="107"/>
      <c r="HI157" s="107"/>
      <c r="HJ157" s="107"/>
      <c r="HK157" s="107"/>
      <c r="HL157" s="107"/>
      <c r="HM157" s="107"/>
      <c r="HN157" s="107"/>
      <c r="HO157" s="107"/>
      <c r="HP157" s="107"/>
      <c r="HQ157" s="107"/>
      <c r="HR157" s="107"/>
      <c r="HS157" s="107"/>
      <c r="HT157" s="107"/>
      <c r="HU157" s="107"/>
      <c r="HV157" s="107"/>
      <c r="HW157" s="107"/>
      <c r="HX157" s="107"/>
      <c r="HY157" s="107"/>
      <c r="HZ157" s="107"/>
      <c r="IA157" s="107"/>
      <c r="IB157" s="107"/>
      <c r="IC157" s="107"/>
      <c r="ID157" s="107"/>
      <c r="IE157" s="107"/>
      <c r="IF157" s="107"/>
      <c r="IG157" s="107"/>
      <c r="IH157" s="107"/>
      <c r="II157" s="107"/>
      <c r="IJ157" s="107"/>
      <c r="IK157" s="107"/>
      <c r="IL157" s="107"/>
      <c r="IM157" s="107"/>
      <c r="IN157" s="107"/>
      <c r="IO157" s="107"/>
      <c r="IP157" s="107"/>
      <c r="IQ157" s="107"/>
      <c r="IR157" s="107"/>
      <c r="IS157" s="107"/>
      <c r="IT157" s="107"/>
      <c r="IU157" s="107"/>
      <c r="IV157" s="107"/>
      <c r="IW157" s="107"/>
      <c r="IX157" s="107"/>
      <c r="IY157" s="107"/>
      <c r="IZ157" s="107"/>
      <c r="JA157" s="107"/>
      <c r="JB157" s="107"/>
      <c r="JC157" s="107"/>
      <c r="JD157" s="107"/>
      <c r="JE157" s="107"/>
      <c r="JF157" s="107"/>
      <c r="JG157" s="107"/>
      <c r="JH157" s="107"/>
      <c r="JI157" s="107"/>
      <c r="JJ157" s="107"/>
      <c r="JK157" s="107"/>
      <c r="JL157" s="107"/>
      <c r="JM157" s="107"/>
      <c r="JN157" s="107"/>
      <c r="JO157" s="107"/>
      <c r="JP157" s="107"/>
      <c r="JQ157" s="107"/>
      <c r="JR157" s="107"/>
      <c r="JS157" s="107"/>
      <c r="JT157" s="107"/>
      <c r="JU157" s="107"/>
      <c r="JV157" s="107"/>
      <c r="JW157" s="107"/>
      <c r="JX157" s="107"/>
      <c r="JY157" s="107"/>
      <c r="JZ157" s="107"/>
      <c r="KA157" s="107"/>
      <c r="KB157" s="107"/>
      <c r="KC157" s="107"/>
      <c r="KD157" s="107"/>
      <c r="KE157" s="107"/>
      <c r="KF157" s="107"/>
      <c r="KG157" s="107"/>
      <c r="KH157" s="107"/>
      <c r="KI157" s="107"/>
      <c r="KJ157" s="107"/>
      <c r="KK157" s="107"/>
      <c r="KL157" s="107"/>
      <c r="KM157" s="107"/>
      <c r="KN157" s="107"/>
      <c r="KO157" s="107"/>
      <c r="KP157" s="107"/>
      <c r="KQ157" s="107"/>
      <c r="KR157" s="107"/>
      <c r="KS157" s="107"/>
      <c r="KT157" s="107"/>
      <c r="KU157" s="107"/>
      <c r="KV157" s="107"/>
      <c r="KW157" s="107"/>
      <c r="KX157" s="107"/>
      <c r="KY157" s="107"/>
      <c r="KZ157" s="107"/>
      <c r="LA157" s="107"/>
      <c r="LB157" s="107"/>
      <c r="LC157" s="107"/>
      <c r="LD157" s="107"/>
      <c r="LE157" s="107"/>
      <c r="LF157" s="107"/>
      <c r="LG157" s="107"/>
      <c r="LH157" s="107"/>
      <c r="LI157" s="107"/>
      <c r="LJ157" s="107"/>
      <c r="LK157" s="107"/>
      <c r="LL157" s="107"/>
      <c r="LM157" s="107"/>
      <c r="LN157" s="107"/>
      <c r="LO157" s="107"/>
      <c r="LP157" s="107"/>
      <c r="LQ157" s="107"/>
      <c r="LR157" s="107"/>
      <c r="LS157" s="107"/>
      <c r="LT157" s="107"/>
      <c r="LU157" s="107"/>
      <c r="LV157" s="107"/>
      <c r="LW157" s="107"/>
      <c r="LX157" s="107"/>
      <c r="LY157" s="107"/>
      <c r="LZ157" s="107"/>
      <c r="MA157" s="107"/>
      <c r="MB157" s="107"/>
      <c r="MC157" s="107"/>
      <c r="MD157" s="107"/>
      <c r="ME157" s="107"/>
      <c r="MF157" s="107"/>
      <c r="MG157" s="107"/>
      <c r="MH157" s="107"/>
      <c r="MI157" s="107"/>
      <c r="MJ157" s="107"/>
      <c r="MK157" s="107"/>
      <c r="ML157" s="107"/>
      <c r="MM157" s="107"/>
      <c r="MN157" s="107"/>
      <c r="MO157" s="107"/>
      <c r="MP157" s="107"/>
      <c r="MQ157" s="107"/>
      <c r="MR157" s="107"/>
      <c r="MS157" s="107"/>
      <c r="MT157" s="107"/>
      <c r="MU157" s="107"/>
      <c r="MV157" s="107"/>
      <c r="MW157" s="107"/>
      <c r="MX157" s="107"/>
      <c r="MY157" s="107"/>
      <c r="MZ157" s="107"/>
      <c r="NA157" s="107"/>
      <c r="NB157" s="107"/>
      <c r="NC157" s="107"/>
      <c r="ND157" s="107"/>
      <c r="NE157" s="107"/>
      <c r="NF157" s="107"/>
      <c r="NG157" s="107"/>
      <c r="NH157" s="107"/>
      <c r="NI157" s="107"/>
      <c r="NJ157" s="107"/>
      <c r="NK157" s="107"/>
      <c r="NL157" s="107"/>
      <c r="NM157" s="107"/>
      <c r="NN157" s="107"/>
      <c r="NO157" s="107"/>
      <c r="NP157" s="107"/>
      <c r="NQ157" s="107"/>
      <c r="NR157" s="107"/>
      <c r="NS157" s="107"/>
      <c r="NT157" s="107"/>
      <c r="NU157" s="107"/>
      <c r="NV157" s="107"/>
      <c r="NW157" s="107"/>
      <c r="NX157" s="107"/>
      <c r="NY157" s="107"/>
      <c r="NZ157" s="107"/>
      <c r="OA157" s="107"/>
      <c r="OB157" s="107"/>
      <c r="OC157" s="107"/>
      <c r="OD157" s="107"/>
      <c r="OE157" s="107"/>
      <c r="OF157" s="107"/>
      <c r="OG157" s="107"/>
      <c r="OH157" s="107"/>
      <c r="OI157" s="107"/>
      <c r="OJ157" s="107"/>
      <c r="OK157" s="107"/>
      <c r="OL157" s="107"/>
      <c r="OM157" s="107"/>
      <c r="ON157" s="107"/>
      <c r="OO157" s="107"/>
      <c r="OP157" s="107"/>
      <c r="OQ157" s="107"/>
      <c r="OR157" s="107"/>
      <c r="OS157" s="107"/>
      <c r="OT157" s="107"/>
      <c r="OU157" s="107"/>
      <c r="OV157" s="107"/>
      <c r="OW157" s="107"/>
      <c r="OX157" s="107"/>
      <c r="OY157" s="107"/>
      <c r="OZ157" s="107"/>
      <c r="PA157" s="107"/>
      <c r="PB157" s="107"/>
      <c r="PC157" s="107"/>
      <c r="PD157" s="107"/>
      <c r="PE157" s="107"/>
      <c r="PF157" s="107"/>
      <c r="PG157" s="107"/>
      <c r="PH157" s="107"/>
      <c r="PI157" s="107"/>
      <c r="PJ157" s="107"/>
      <c r="PK157" s="107"/>
      <c r="PL157" s="107"/>
      <c r="PM157" s="107"/>
      <c r="PN157" s="107"/>
      <c r="PO157" s="107"/>
      <c r="PP157" s="107"/>
      <c r="PQ157" s="107"/>
      <c r="PR157" s="107"/>
      <c r="PS157" s="107"/>
      <c r="PT157" s="107"/>
      <c r="PU157" s="107"/>
      <c r="PV157" s="107"/>
      <c r="PW157" s="107"/>
      <c r="PX157" s="107"/>
      <c r="PY157" s="107"/>
      <c r="PZ157" s="107"/>
      <c r="QA157" s="107"/>
      <c r="QB157" s="107"/>
      <c r="QC157" s="107"/>
      <c r="QD157" s="107"/>
      <c r="QE157" s="107"/>
      <c r="QF157" s="107"/>
      <c r="QG157" s="107"/>
      <c r="QH157" s="107"/>
      <c r="QI157" s="107"/>
      <c r="QJ157" s="107"/>
      <c r="QK157" s="107"/>
      <c r="QL157" s="107"/>
      <c r="QM157" s="107"/>
      <c r="QN157" s="107"/>
      <c r="QO157" s="107"/>
      <c r="QP157" s="107"/>
      <c r="QQ157" s="107"/>
      <c r="QR157" s="107"/>
      <c r="QS157" s="107"/>
      <c r="QT157" s="107"/>
      <c r="QU157" s="107"/>
      <c r="QV157" s="107"/>
      <c r="QW157" s="107"/>
      <c r="QX157" s="107"/>
      <c r="QY157" s="107"/>
      <c r="QZ157" s="107"/>
      <c r="RA157" s="107"/>
      <c r="RB157" s="107"/>
      <c r="RC157" s="107"/>
      <c r="RD157" s="107"/>
      <c r="RE157" s="107"/>
      <c r="RF157" s="107"/>
      <c r="RG157" s="107"/>
      <c r="RH157" s="107"/>
      <c r="RI157" s="107"/>
      <c r="RJ157" s="107"/>
      <c r="RK157" s="107"/>
    </row>
    <row r="158" spans="1:479" ht="12.75">
      <c r="A158" s="107" t="s">
        <v>5827</v>
      </c>
      <c r="B158" s="97" t="s">
        <v>5903</v>
      </c>
      <c r="C158" s="99" t="s">
        <v>5829</v>
      </c>
      <c r="D158" s="95" t="s">
        <v>3223</v>
      </c>
      <c r="E158" s="33" t="s">
        <v>5830</v>
      </c>
      <c r="F158" s="107"/>
      <c r="G158" s="96" t="s">
        <v>5904</v>
      </c>
      <c r="H158" s="138">
        <v>5000</v>
      </c>
      <c r="I158" s="138">
        <v>3750</v>
      </c>
      <c r="J158" s="107"/>
      <c r="K158" s="107"/>
      <c r="L158" s="569">
        <v>45170</v>
      </c>
      <c r="M158" s="96" t="s">
        <v>5905</v>
      </c>
      <c r="N158" s="92" t="s">
        <v>30</v>
      </c>
      <c r="O158" s="92" t="s">
        <v>5847</v>
      </c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  <c r="BY158" s="107"/>
      <c r="BZ158" s="107"/>
      <c r="CA158" s="107"/>
      <c r="CB158" s="107"/>
      <c r="CC158" s="107"/>
      <c r="CD158" s="107"/>
      <c r="CE158" s="107"/>
      <c r="CF158" s="107"/>
      <c r="CG158" s="107"/>
      <c r="CH158" s="107"/>
      <c r="CI158" s="107"/>
      <c r="CJ158" s="107"/>
      <c r="CK158" s="107"/>
      <c r="CL158" s="107"/>
      <c r="CM158" s="107"/>
      <c r="CN158" s="107"/>
      <c r="CO158" s="107"/>
      <c r="CP158" s="107"/>
      <c r="CQ158" s="107"/>
      <c r="CR158" s="107"/>
      <c r="CS158" s="107"/>
      <c r="CT158" s="107"/>
      <c r="CU158" s="107"/>
      <c r="CV158" s="107"/>
      <c r="CW158" s="107"/>
      <c r="CX158" s="107"/>
      <c r="CY158" s="107"/>
      <c r="CZ158" s="107"/>
      <c r="DA158" s="107"/>
      <c r="DB158" s="107"/>
      <c r="DC158" s="107"/>
      <c r="DD158" s="107"/>
      <c r="DE158" s="107"/>
      <c r="DF158" s="107"/>
      <c r="DG158" s="107"/>
      <c r="DH158" s="107"/>
      <c r="DI158" s="107"/>
      <c r="DJ158" s="107"/>
      <c r="DK158" s="107"/>
      <c r="DL158" s="107"/>
      <c r="DM158" s="107"/>
      <c r="DN158" s="107"/>
      <c r="DO158" s="107"/>
      <c r="DP158" s="107"/>
      <c r="DQ158" s="107"/>
      <c r="DR158" s="107"/>
      <c r="DS158" s="107"/>
      <c r="DT158" s="107"/>
      <c r="DU158" s="107"/>
      <c r="DV158" s="107"/>
      <c r="DW158" s="107"/>
      <c r="DX158" s="107"/>
      <c r="DY158" s="107"/>
      <c r="DZ158" s="107"/>
      <c r="EA158" s="107"/>
      <c r="EB158" s="107"/>
      <c r="EC158" s="107"/>
      <c r="ED158" s="107"/>
      <c r="EE158" s="107"/>
      <c r="EF158" s="107"/>
      <c r="EG158" s="107"/>
      <c r="EH158" s="107"/>
      <c r="EI158" s="107"/>
      <c r="EJ158" s="107"/>
      <c r="EK158" s="107"/>
      <c r="EL158" s="107"/>
      <c r="EM158" s="107"/>
      <c r="EN158" s="107"/>
      <c r="EO158" s="107"/>
      <c r="EP158" s="107"/>
      <c r="EQ158" s="107"/>
      <c r="ER158" s="107"/>
      <c r="ES158" s="107"/>
      <c r="ET158" s="107"/>
      <c r="EU158" s="107"/>
      <c r="EV158" s="107"/>
      <c r="EW158" s="107"/>
      <c r="EX158" s="107"/>
      <c r="EY158" s="107"/>
      <c r="EZ158" s="107"/>
      <c r="FA158" s="107"/>
      <c r="FB158" s="107"/>
      <c r="FC158" s="107"/>
      <c r="FD158" s="107"/>
      <c r="FE158" s="107"/>
      <c r="FF158" s="107"/>
      <c r="FG158" s="107"/>
      <c r="FH158" s="107"/>
      <c r="FI158" s="107"/>
      <c r="FJ158" s="107"/>
      <c r="FK158" s="107"/>
      <c r="FL158" s="107"/>
      <c r="FM158" s="107"/>
      <c r="FN158" s="107"/>
      <c r="FO158" s="107"/>
      <c r="FP158" s="107"/>
      <c r="FQ158" s="107"/>
      <c r="FR158" s="107"/>
      <c r="FS158" s="107"/>
      <c r="FT158" s="107"/>
      <c r="FU158" s="107"/>
      <c r="FV158" s="107"/>
      <c r="FW158" s="107"/>
      <c r="FX158" s="107"/>
      <c r="FY158" s="107"/>
      <c r="FZ158" s="107"/>
      <c r="GA158" s="107"/>
      <c r="GB158" s="107"/>
      <c r="GC158" s="107"/>
      <c r="GD158" s="107"/>
      <c r="GE158" s="107"/>
      <c r="GF158" s="107"/>
      <c r="GG158" s="107"/>
      <c r="GH158" s="107"/>
      <c r="GI158" s="107"/>
      <c r="GJ158" s="107"/>
      <c r="GK158" s="107"/>
      <c r="GL158" s="107"/>
      <c r="GM158" s="107"/>
      <c r="GN158" s="107"/>
      <c r="GO158" s="107"/>
      <c r="GP158" s="107"/>
      <c r="GQ158" s="107"/>
      <c r="GR158" s="107"/>
      <c r="GS158" s="107"/>
      <c r="GT158" s="107"/>
      <c r="GU158" s="107"/>
      <c r="GV158" s="107"/>
      <c r="GW158" s="107"/>
      <c r="GX158" s="107"/>
      <c r="GY158" s="107"/>
      <c r="GZ158" s="107"/>
      <c r="HA158" s="107"/>
      <c r="HB158" s="107"/>
      <c r="HC158" s="107"/>
      <c r="HD158" s="107"/>
      <c r="HE158" s="107"/>
      <c r="HF158" s="107"/>
      <c r="HG158" s="107"/>
      <c r="HH158" s="107"/>
      <c r="HI158" s="107"/>
      <c r="HJ158" s="107"/>
      <c r="HK158" s="107"/>
      <c r="HL158" s="107"/>
      <c r="HM158" s="107"/>
      <c r="HN158" s="107"/>
      <c r="HO158" s="107"/>
      <c r="HP158" s="107"/>
      <c r="HQ158" s="107"/>
      <c r="HR158" s="107"/>
      <c r="HS158" s="107"/>
      <c r="HT158" s="107"/>
      <c r="HU158" s="107"/>
      <c r="HV158" s="107"/>
      <c r="HW158" s="107"/>
      <c r="HX158" s="107"/>
      <c r="HY158" s="107"/>
      <c r="HZ158" s="107"/>
      <c r="IA158" s="107"/>
      <c r="IB158" s="107"/>
      <c r="IC158" s="107"/>
      <c r="ID158" s="107"/>
      <c r="IE158" s="107"/>
      <c r="IF158" s="107"/>
      <c r="IG158" s="107"/>
      <c r="IH158" s="107"/>
      <c r="II158" s="107"/>
      <c r="IJ158" s="107"/>
      <c r="IK158" s="107"/>
      <c r="IL158" s="107"/>
      <c r="IM158" s="107"/>
      <c r="IN158" s="107"/>
      <c r="IO158" s="107"/>
      <c r="IP158" s="107"/>
      <c r="IQ158" s="107"/>
      <c r="IR158" s="107"/>
      <c r="IS158" s="107"/>
      <c r="IT158" s="107"/>
      <c r="IU158" s="107"/>
      <c r="IV158" s="107"/>
      <c r="IW158" s="107"/>
      <c r="IX158" s="107"/>
      <c r="IY158" s="107"/>
      <c r="IZ158" s="107"/>
      <c r="JA158" s="107"/>
      <c r="JB158" s="107"/>
      <c r="JC158" s="107"/>
      <c r="JD158" s="107"/>
      <c r="JE158" s="107"/>
      <c r="JF158" s="107"/>
      <c r="JG158" s="107"/>
      <c r="JH158" s="107"/>
      <c r="JI158" s="107"/>
      <c r="JJ158" s="107"/>
      <c r="JK158" s="107"/>
      <c r="JL158" s="107"/>
      <c r="JM158" s="107"/>
      <c r="JN158" s="107"/>
      <c r="JO158" s="107"/>
      <c r="JP158" s="107"/>
      <c r="JQ158" s="107"/>
      <c r="JR158" s="107"/>
      <c r="JS158" s="107"/>
      <c r="JT158" s="107"/>
      <c r="JU158" s="107"/>
      <c r="JV158" s="107"/>
      <c r="JW158" s="107"/>
      <c r="JX158" s="107"/>
      <c r="JY158" s="107"/>
      <c r="JZ158" s="107"/>
      <c r="KA158" s="107"/>
      <c r="KB158" s="107"/>
      <c r="KC158" s="107"/>
      <c r="KD158" s="107"/>
      <c r="KE158" s="107"/>
      <c r="KF158" s="107"/>
      <c r="KG158" s="107"/>
      <c r="KH158" s="107"/>
      <c r="KI158" s="107"/>
      <c r="KJ158" s="107"/>
      <c r="KK158" s="107"/>
      <c r="KL158" s="107"/>
      <c r="KM158" s="107"/>
      <c r="KN158" s="107"/>
      <c r="KO158" s="107"/>
      <c r="KP158" s="107"/>
      <c r="KQ158" s="107"/>
      <c r="KR158" s="107"/>
      <c r="KS158" s="107"/>
      <c r="KT158" s="107"/>
      <c r="KU158" s="107"/>
      <c r="KV158" s="107"/>
      <c r="KW158" s="107"/>
      <c r="KX158" s="107"/>
      <c r="KY158" s="107"/>
      <c r="KZ158" s="107"/>
      <c r="LA158" s="107"/>
      <c r="LB158" s="107"/>
      <c r="LC158" s="107"/>
      <c r="LD158" s="107"/>
      <c r="LE158" s="107"/>
      <c r="LF158" s="107"/>
      <c r="LG158" s="107"/>
      <c r="LH158" s="107"/>
      <c r="LI158" s="107"/>
      <c r="LJ158" s="107"/>
      <c r="LK158" s="107"/>
      <c r="LL158" s="107"/>
      <c r="LM158" s="107"/>
      <c r="LN158" s="107"/>
      <c r="LO158" s="107"/>
      <c r="LP158" s="107"/>
      <c r="LQ158" s="107"/>
      <c r="LR158" s="107"/>
      <c r="LS158" s="107"/>
      <c r="LT158" s="107"/>
      <c r="LU158" s="107"/>
      <c r="LV158" s="107"/>
      <c r="LW158" s="107"/>
      <c r="LX158" s="107"/>
      <c r="LY158" s="107"/>
      <c r="LZ158" s="107"/>
      <c r="MA158" s="107"/>
      <c r="MB158" s="107"/>
      <c r="MC158" s="107"/>
      <c r="MD158" s="107"/>
      <c r="ME158" s="107"/>
      <c r="MF158" s="107"/>
      <c r="MG158" s="107"/>
      <c r="MH158" s="107"/>
      <c r="MI158" s="107"/>
      <c r="MJ158" s="107"/>
      <c r="MK158" s="107"/>
      <c r="ML158" s="107"/>
      <c r="MM158" s="107"/>
      <c r="MN158" s="107"/>
      <c r="MO158" s="107"/>
      <c r="MP158" s="107"/>
      <c r="MQ158" s="107"/>
      <c r="MR158" s="107"/>
      <c r="MS158" s="107"/>
      <c r="MT158" s="107"/>
      <c r="MU158" s="107"/>
      <c r="MV158" s="107"/>
      <c r="MW158" s="107"/>
      <c r="MX158" s="107"/>
      <c r="MY158" s="107"/>
      <c r="MZ158" s="107"/>
      <c r="NA158" s="107"/>
      <c r="NB158" s="107"/>
      <c r="NC158" s="107"/>
      <c r="ND158" s="107"/>
      <c r="NE158" s="107"/>
      <c r="NF158" s="107"/>
      <c r="NG158" s="107"/>
      <c r="NH158" s="107"/>
      <c r="NI158" s="107"/>
      <c r="NJ158" s="107"/>
      <c r="NK158" s="107"/>
      <c r="NL158" s="107"/>
      <c r="NM158" s="107"/>
      <c r="NN158" s="107"/>
      <c r="NO158" s="107"/>
      <c r="NP158" s="107"/>
      <c r="NQ158" s="107"/>
      <c r="NR158" s="107"/>
      <c r="NS158" s="107"/>
      <c r="NT158" s="107"/>
      <c r="NU158" s="107"/>
      <c r="NV158" s="107"/>
      <c r="NW158" s="107"/>
      <c r="NX158" s="107"/>
      <c r="NY158" s="107"/>
      <c r="NZ158" s="107"/>
      <c r="OA158" s="107"/>
      <c r="OB158" s="107"/>
      <c r="OC158" s="107"/>
      <c r="OD158" s="107"/>
      <c r="OE158" s="107"/>
      <c r="OF158" s="107"/>
      <c r="OG158" s="107"/>
      <c r="OH158" s="107"/>
      <c r="OI158" s="107"/>
      <c r="OJ158" s="107"/>
      <c r="OK158" s="107"/>
      <c r="OL158" s="107"/>
      <c r="OM158" s="107"/>
      <c r="ON158" s="107"/>
      <c r="OO158" s="107"/>
      <c r="OP158" s="107"/>
      <c r="OQ158" s="107"/>
      <c r="OR158" s="107"/>
      <c r="OS158" s="107"/>
      <c r="OT158" s="107"/>
      <c r="OU158" s="107"/>
      <c r="OV158" s="107"/>
      <c r="OW158" s="107"/>
      <c r="OX158" s="107"/>
      <c r="OY158" s="107"/>
      <c r="OZ158" s="107"/>
      <c r="PA158" s="107"/>
      <c r="PB158" s="107"/>
      <c r="PC158" s="107"/>
      <c r="PD158" s="107"/>
      <c r="PE158" s="107"/>
      <c r="PF158" s="107"/>
      <c r="PG158" s="107"/>
      <c r="PH158" s="107"/>
      <c r="PI158" s="107"/>
      <c r="PJ158" s="107"/>
      <c r="PK158" s="107"/>
      <c r="PL158" s="107"/>
      <c r="PM158" s="107"/>
      <c r="PN158" s="107"/>
      <c r="PO158" s="107"/>
      <c r="PP158" s="107"/>
      <c r="PQ158" s="107"/>
      <c r="PR158" s="107"/>
      <c r="PS158" s="107"/>
      <c r="PT158" s="107"/>
      <c r="PU158" s="107"/>
      <c r="PV158" s="107"/>
      <c r="PW158" s="107"/>
      <c r="PX158" s="107"/>
      <c r="PY158" s="107"/>
      <c r="PZ158" s="107"/>
      <c r="QA158" s="107"/>
      <c r="QB158" s="107"/>
      <c r="QC158" s="107"/>
      <c r="QD158" s="107"/>
      <c r="QE158" s="107"/>
      <c r="QF158" s="107"/>
      <c r="QG158" s="107"/>
      <c r="QH158" s="107"/>
      <c r="QI158" s="107"/>
      <c r="QJ158" s="107"/>
      <c r="QK158" s="107"/>
      <c r="QL158" s="107"/>
      <c r="QM158" s="107"/>
      <c r="QN158" s="107"/>
      <c r="QO158" s="107"/>
      <c r="QP158" s="107"/>
      <c r="QQ158" s="107"/>
      <c r="QR158" s="107"/>
      <c r="QS158" s="107"/>
      <c r="QT158" s="107"/>
      <c r="QU158" s="107"/>
      <c r="QV158" s="107"/>
      <c r="QW158" s="107"/>
      <c r="QX158" s="107"/>
      <c r="QY158" s="107"/>
      <c r="QZ158" s="107"/>
      <c r="RA158" s="107"/>
      <c r="RB158" s="107"/>
      <c r="RC158" s="107"/>
      <c r="RD158" s="107"/>
      <c r="RE158" s="107"/>
      <c r="RF158" s="107"/>
      <c r="RG158" s="107"/>
      <c r="RH158" s="107"/>
      <c r="RI158" s="107"/>
      <c r="RJ158" s="107"/>
      <c r="RK158" s="107"/>
    </row>
    <row r="159" spans="1:479" ht="12.75">
      <c r="A159" s="107" t="s">
        <v>5827</v>
      </c>
      <c r="B159" s="97" t="s">
        <v>5906</v>
      </c>
      <c r="C159" s="99" t="s">
        <v>5829</v>
      </c>
      <c r="D159" s="95" t="s">
        <v>3223</v>
      </c>
      <c r="E159" s="33" t="s">
        <v>5830</v>
      </c>
      <c r="F159" s="107"/>
      <c r="G159" s="96" t="s">
        <v>5496</v>
      </c>
      <c r="H159" s="138">
        <v>8000</v>
      </c>
      <c r="I159" s="138">
        <v>2000</v>
      </c>
      <c r="J159" s="107"/>
      <c r="K159" s="107"/>
      <c r="L159" s="569">
        <v>45170</v>
      </c>
      <c r="M159" s="96" t="s">
        <v>5907</v>
      </c>
      <c r="N159" s="92" t="s">
        <v>30</v>
      </c>
      <c r="O159" s="107" t="s">
        <v>5908</v>
      </c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  <c r="BY159" s="107"/>
      <c r="BZ159" s="107"/>
      <c r="CA159" s="107"/>
      <c r="CB159" s="107"/>
      <c r="CC159" s="107"/>
      <c r="CD159" s="107"/>
      <c r="CE159" s="107"/>
      <c r="CF159" s="107"/>
      <c r="CG159" s="107"/>
      <c r="CH159" s="107"/>
      <c r="CI159" s="107"/>
      <c r="CJ159" s="107"/>
      <c r="CK159" s="107"/>
      <c r="CL159" s="107"/>
      <c r="CM159" s="107"/>
      <c r="CN159" s="107"/>
      <c r="CO159" s="107"/>
      <c r="CP159" s="107"/>
      <c r="CQ159" s="107"/>
      <c r="CR159" s="107"/>
      <c r="CS159" s="107"/>
      <c r="CT159" s="107"/>
      <c r="CU159" s="107"/>
      <c r="CV159" s="107"/>
      <c r="CW159" s="107"/>
      <c r="CX159" s="107"/>
      <c r="CY159" s="107"/>
      <c r="CZ159" s="107"/>
      <c r="DA159" s="107"/>
      <c r="DB159" s="107"/>
      <c r="DC159" s="107"/>
      <c r="DD159" s="107"/>
      <c r="DE159" s="107"/>
      <c r="DF159" s="107"/>
      <c r="DG159" s="107"/>
      <c r="DH159" s="107"/>
      <c r="DI159" s="107"/>
      <c r="DJ159" s="107"/>
      <c r="DK159" s="107"/>
      <c r="DL159" s="107"/>
      <c r="DM159" s="107"/>
      <c r="DN159" s="107"/>
      <c r="DO159" s="107"/>
      <c r="DP159" s="107"/>
      <c r="DQ159" s="107"/>
      <c r="DR159" s="107"/>
      <c r="DS159" s="107"/>
      <c r="DT159" s="107"/>
      <c r="DU159" s="107"/>
      <c r="DV159" s="107"/>
      <c r="DW159" s="107"/>
      <c r="DX159" s="107"/>
      <c r="DY159" s="107"/>
      <c r="DZ159" s="107"/>
      <c r="EA159" s="107"/>
      <c r="EB159" s="107"/>
      <c r="EC159" s="107"/>
      <c r="ED159" s="107"/>
      <c r="EE159" s="107"/>
      <c r="EF159" s="107"/>
      <c r="EG159" s="107"/>
      <c r="EH159" s="107"/>
      <c r="EI159" s="107"/>
      <c r="EJ159" s="107"/>
      <c r="EK159" s="107"/>
      <c r="EL159" s="107"/>
      <c r="EM159" s="107"/>
      <c r="EN159" s="107"/>
      <c r="EO159" s="107"/>
      <c r="EP159" s="107"/>
      <c r="EQ159" s="107"/>
      <c r="ER159" s="107"/>
      <c r="ES159" s="107"/>
      <c r="ET159" s="107"/>
      <c r="EU159" s="107"/>
      <c r="EV159" s="107"/>
      <c r="EW159" s="107"/>
      <c r="EX159" s="107"/>
      <c r="EY159" s="107"/>
      <c r="EZ159" s="107"/>
      <c r="FA159" s="107"/>
      <c r="FB159" s="107"/>
      <c r="FC159" s="107"/>
      <c r="FD159" s="107"/>
      <c r="FE159" s="107"/>
      <c r="FF159" s="107"/>
      <c r="FG159" s="107"/>
      <c r="FH159" s="107"/>
      <c r="FI159" s="107"/>
      <c r="FJ159" s="107"/>
      <c r="FK159" s="107"/>
      <c r="FL159" s="107"/>
      <c r="FM159" s="107"/>
      <c r="FN159" s="107"/>
      <c r="FO159" s="107"/>
      <c r="FP159" s="107"/>
      <c r="FQ159" s="107"/>
      <c r="FR159" s="107"/>
      <c r="FS159" s="107"/>
      <c r="FT159" s="107"/>
      <c r="FU159" s="107"/>
      <c r="FV159" s="107"/>
      <c r="FW159" s="107"/>
      <c r="FX159" s="107"/>
      <c r="FY159" s="107"/>
      <c r="FZ159" s="107"/>
      <c r="GA159" s="107"/>
      <c r="GB159" s="107"/>
      <c r="GC159" s="107"/>
      <c r="GD159" s="107"/>
      <c r="GE159" s="107"/>
      <c r="GF159" s="107"/>
      <c r="GG159" s="107"/>
      <c r="GH159" s="107"/>
      <c r="GI159" s="107"/>
      <c r="GJ159" s="107"/>
      <c r="GK159" s="107"/>
      <c r="GL159" s="107"/>
      <c r="GM159" s="107"/>
      <c r="GN159" s="107"/>
      <c r="GO159" s="107"/>
      <c r="GP159" s="107"/>
      <c r="GQ159" s="107"/>
      <c r="GR159" s="107"/>
      <c r="GS159" s="107"/>
      <c r="GT159" s="107"/>
      <c r="GU159" s="107"/>
      <c r="GV159" s="107"/>
      <c r="GW159" s="107"/>
      <c r="GX159" s="107"/>
      <c r="GY159" s="107"/>
      <c r="GZ159" s="107"/>
      <c r="HA159" s="107"/>
      <c r="HB159" s="107"/>
      <c r="HC159" s="107"/>
      <c r="HD159" s="107"/>
      <c r="HE159" s="107"/>
      <c r="HF159" s="107"/>
      <c r="HG159" s="107"/>
      <c r="HH159" s="107"/>
      <c r="HI159" s="107"/>
      <c r="HJ159" s="107"/>
      <c r="HK159" s="107"/>
      <c r="HL159" s="107"/>
      <c r="HM159" s="107"/>
      <c r="HN159" s="107"/>
      <c r="HO159" s="107"/>
      <c r="HP159" s="107"/>
      <c r="HQ159" s="107"/>
      <c r="HR159" s="107"/>
      <c r="HS159" s="107"/>
      <c r="HT159" s="107"/>
      <c r="HU159" s="107"/>
      <c r="HV159" s="107"/>
      <c r="HW159" s="107"/>
      <c r="HX159" s="107"/>
      <c r="HY159" s="107"/>
      <c r="HZ159" s="107"/>
      <c r="IA159" s="107"/>
      <c r="IB159" s="107"/>
      <c r="IC159" s="107"/>
      <c r="ID159" s="107"/>
      <c r="IE159" s="107"/>
      <c r="IF159" s="107"/>
      <c r="IG159" s="107"/>
      <c r="IH159" s="107"/>
      <c r="II159" s="107"/>
      <c r="IJ159" s="107"/>
      <c r="IK159" s="107"/>
      <c r="IL159" s="107"/>
      <c r="IM159" s="107"/>
      <c r="IN159" s="107"/>
      <c r="IO159" s="107"/>
      <c r="IP159" s="107"/>
      <c r="IQ159" s="107"/>
      <c r="IR159" s="107"/>
      <c r="IS159" s="107"/>
      <c r="IT159" s="107"/>
      <c r="IU159" s="107"/>
      <c r="IV159" s="107"/>
      <c r="IW159" s="107"/>
      <c r="IX159" s="107"/>
      <c r="IY159" s="107"/>
      <c r="IZ159" s="107"/>
      <c r="JA159" s="107"/>
      <c r="JB159" s="107"/>
      <c r="JC159" s="107"/>
      <c r="JD159" s="107"/>
      <c r="JE159" s="107"/>
      <c r="JF159" s="107"/>
      <c r="JG159" s="107"/>
      <c r="JH159" s="107"/>
      <c r="JI159" s="107"/>
      <c r="JJ159" s="107"/>
      <c r="JK159" s="107"/>
      <c r="JL159" s="107"/>
      <c r="JM159" s="107"/>
      <c r="JN159" s="107"/>
      <c r="JO159" s="107"/>
      <c r="JP159" s="107"/>
      <c r="JQ159" s="107"/>
      <c r="JR159" s="107"/>
      <c r="JS159" s="107"/>
      <c r="JT159" s="107"/>
      <c r="JU159" s="107"/>
      <c r="JV159" s="107"/>
      <c r="JW159" s="107"/>
      <c r="JX159" s="107"/>
      <c r="JY159" s="107"/>
      <c r="JZ159" s="107"/>
      <c r="KA159" s="107"/>
      <c r="KB159" s="107"/>
      <c r="KC159" s="107"/>
      <c r="KD159" s="107"/>
      <c r="KE159" s="107"/>
      <c r="KF159" s="107"/>
      <c r="KG159" s="107"/>
      <c r="KH159" s="107"/>
      <c r="KI159" s="107"/>
      <c r="KJ159" s="107"/>
      <c r="KK159" s="107"/>
      <c r="KL159" s="107"/>
      <c r="KM159" s="107"/>
      <c r="KN159" s="107"/>
      <c r="KO159" s="107"/>
      <c r="KP159" s="107"/>
      <c r="KQ159" s="107"/>
      <c r="KR159" s="107"/>
      <c r="KS159" s="107"/>
      <c r="KT159" s="107"/>
      <c r="KU159" s="107"/>
      <c r="KV159" s="107"/>
      <c r="KW159" s="107"/>
      <c r="KX159" s="107"/>
      <c r="KY159" s="107"/>
      <c r="KZ159" s="107"/>
      <c r="LA159" s="107"/>
      <c r="LB159" s="107"/>
      <c r="LC159" s="107"/>
      <c r="LD159" s="107"/>
      <c r="LE159" s="107"/>
      <c r="LF159" s="107"/>
      <c r="LG159" s="107"/>
      <c r="LH159" s="107"/>
      <c r="LI159" s="107"/>
      <c r="LJ159" s="107"/>
      <c r="LK159" s="107"/>
      <c r="LL159" s="107"/>
      <c r="LM159" s="107"/>
      <c r="LN159" s="107"/>
      <c r="LO159" s="107"/>
      <c r="LP159" s="107"/>
      <c r="LQ159" s="107"/>
      <c r="LR159" s="107"/>
      <c r="LS159" s="107"/>
      <c r="LT159" s="107"/>
      <c r="LU159" s="107"/>
      <c r="LV159" s="107"/>
      <c r="LW159" s="107"/>
      <c r="LX159" s="107"/>
      <c r="LY159" s="107"/>
      <c r="LZ159" s="107"/>
      <c r="MA159" s="107"/>
      <c r="MB159" s="107"/>
      <c r="MC159" s="107"/>
      <c r="MD159" s="107"/>
      <c r="ME159" s="107"/>
      <c r="MF159" s="107"/>
      <c r="MG159" s="107"/>
      <c r="MH159" s="107"/>
      <c r="MI159" s="107"/>
      <c r="MJ159" s="107"/>
      <c r="MK159" s="107"/>
      <c r="ML159" s="107"/>
      <c r="MM159" s="107"/>
      <c r="MN159" s="107"/>
      <c r="MO159" s="107"/>
      <c r="MP159" s="107"/>
      <c r="MQ159" s="107"/>
      <c r="MR159" s="107"/>
      <c r="MS159" s="107"/>
      <c r="MT159" s="107"/>
      <c r="MU159" s="107"/>
      <c r="MV159" s="107"/>
      <c r="MW159" s="107"/>
      <c r="MX159" s="107"/>
      <c r="MY159" s="107"/>
      <c r="MZ159" s="107"/>
      <c r="NA159" s="107"/>
      <c r="NB159" s="107"/>
      <c r="NC159" s="107"/>
      <c r="ND159" s="107"/>
      <c r="NE159" s="107"/>
      <c r="NF159" s="107"/>
      <c r="NG159" s="107"/>
      <c r="NH159" s="107"/>
      <c r="NI159" s="107"/>
      <c r="NJ159" s="107"/>
      <c r="NK159" s="107"/>
      <c r="NL159" s="107"/>
      <c r="NM159" s="107"/>
      <c r="NN159" s="107"/>
      <c r="NO159" s="107"/>
      <c r="NP159" s="107"/>
      <c r="NQ159" s="107"/>
      <c r="NR159" s="107"/>
      <c r="NS159" s="107"/>
      <c r="NT159" s="107"/>
      <c r="NU159" s="107"/>
      <c r="NV159" s="107"/>
      <c r="NW159" s="107"/>
      <c r="NX159" s="107"/>
      <c r="NY159" s="107"/>
      <c r="NZ159" s="107"/>
      <c r="OA159" s="107"/>
      <c r="OB159" s="107"/>
      <c r="OC159" s="107"/>
      <c r="OD159" s="107"/>
      <c r="OE159" s="107"/>
      <c r="OF159" s="107"/>
      <c r="OG159" s="107"/>
      <c r="OH159" s="107"/>
      <c r="OI159" s="107"/>
      <c r="OJ159" s="107"/>
      <c r="OK159" s="107"/>
      <c r="OL159" s="107"/>
      <c r="OM159" s="107"/>
      <c r="ON159" s="107"/>
      <c r="OO159" s="107"/>
      <c r="OP159" s="107"/>
      <c r="OQ159" s="107"/>
      <c r="OR159" s="107"/>
      <c r="OS159" s="107"/>
      <c r="OT159" s="107"/>
      <c r="OU159" s="107"/>
      <c r="OV159" s="107"/>
      <c r="OW159" s="107"/>
      <c r="OX159" s="107"/>
      <c r="OY159" s="107"/>
      <c r="OZ159" s="107"/>
      <c r="PA159" s="107"/>
      <c r="PB159" s="107"/>
      <c r="PC159" s="107"/>
      <c r="PD159" s="107"/>
      <c r="PE159" s="107"/>
      <c r="PF159" s="107"/>
      <c r="PG159" s="107"/>
      <c r="PH159" s="107"/>
      <c r="PI159" s="107"/>
      <c r="PJ159" s="107"/>
      <c r="PK159" s="107"/>
      <c r="PL159" s="107"/>
      <c r="PM159" s="107"/>
      <c r="PN159" s="107"/>
      <c r="PO159" s="107"/>
      <c r="PP159" s="107"/>
      <c r="PQ159" s="107"/>
      <c r="PR159" s="107"/>
      <c r="PS159" s="107"/>
      <c r="PT159" s="107"/>
      <c r="PU159" s="107"/>
      <c r="PV159" s="107"/>
      <c r="PW159" s="107"/>
      <c r="PX159" s="107"/>
      <c r="PY159" s="107"/>
      <c r="PZ159" s="107"/>
      <c r="QA159" s="107"/>
      <c r="QB159" s="107"/>
      <c r="QC159" s="107"/>
      <c r="QD159" s="107"/>
      <c r="QE159" s="107"/>
      <c r="QF159" s="107"/>
      <c r="QG159" s="107"/>
      <c r="QH159" s="107"/>
      <c r="QI159" s="107"/>
      <c r="QJ159" s="107"/>
      <c r="QK159" s="107"/>
      <c r="QL159" s="107"/>
      <c r="QM159" s="107"/>
      <c r="QN159" s="107"/>
      <c r="QO159" s="107"/>
      <c r="QP159" s="107"/>
      <c r="QQ159" s="107"/>
      <c r="QR159" s="107"/>
      <c r="QS159" s="107"/>
      <c r="QT159" s="107"/>
      <c r="QU159" s="107"/>
      <c r="QV159" s="107"/>
      <c r="QW159" s="107"/>
      <c r="QX159" s="107"/>
      <c r="QY159" s="107"/>
      <c r="QZ159" s="107"/>
      <c r="RA159" s="107"/>
      <c r="RB159" s="107"/>
      <c r="RC159" s="107"/>
      <c r="RD159" s="107"/>
      <c r="RE159" s="107"/>
      <c r="RF159" s="107"/>
      <c r="RG159" s="107"/>
      <c r="RH159" s="107"/>
      <c r="RI159" s="107"/>
      <c r="RJ159" s="107"/>
      <c r="RK159" s="107"/>
    </row>
    <row r="160" spans="1:479" ht="12.75">
      <c r="A160" s="107" t="s">
        <v>5827</v>
      </c>
      <c r="B160" s="97" t="s">
        <v>5909</v>
      </c>
      <c r="C160" s="99" t="s">
        <v>5829</v>
      </c>
      <c r="D160" s="95" t="s">
        <v>3223</v>
      </c>
      <c r="E160" s="33" t="s">
        <v>5830</v>
      </c>
      <c r="F160" s="107"/>
      <c r="G160" s="190" t="s">
        <v>5640</v>
      </c>
      <c r="H160" s="138">
        <v>6000</v>
      </c>
      <c r="I160" s="138">
        <v>2800</v>
      </c>
      <c r="J160" s="107"/>
      <c r="K160" s="107"/>
      <c r="L160" s="569">
        <v>45172</v>
      </c>
      <c r="M160" s="96" t="s">
        <v>5910</v>
      </c>
      <c r="N160" s="92" t="s">
        <v>30</v>
      </c>
      <c r="O160" s="107" t="s">
        <v>5911</v>
      </c>
      <c r="P160" s="107"/>
      <c r="Q160" s="107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  <c r="DO160" s="119"/>
      <c r="DP160" s="119"/>
      <c r="DQ160" s="119"/>
      <c r="DR160" s="119"/>
      <c r="DS160" s="119"/>
      <c r="DT160" s="119"/>
      <c r="DU160" s="119"/>
      <c r="DV160" s="119"/>
      <c r="DW160" s="119"/>
      <c r="DX160" s="119"/>
      <c r="DY160" s="119"/>
      <c r="DZ160" s="119"/>
      <c r="EA160" s="119"/>
      <c r="EB160" s="119"/>
      <c r="EC160" s="119"/>
      <c r="ED160" s="119"/>
      <c r="EE160" s="119"/>
      <c r="EF160" s="119"/>
      <c r="EG160" s="119"/>
      <c r="EH160" s="119"/>
      <c r="EI160" s="119"/>
      <c r="EJ160" s="119"/>
      <c r="EK160" s="119"/>
      <c r="EL160" s="119"/>
      <c r="EM160" s="119"/>
      <c r="EN160" s="119"/>
      <c r="EO160" s="119"/>
      <c r="EP160" s="119"/>
      <c r="EQ160" s="119"/>
      <c r="ER160" s="119"/>
      <c r="ES160" s="119"/>
      <c r="ET160" s="119"/>
      <c r="EU160" s="119"/>
      <c r="EV160" s="119"/>
      <c r="EW160" s="119"/>
      <c r="EX160" s="119"/>
      <c r="EY160" s="119"/>
      <c r="EZ160" s="119"/>
      <c r="FA160" s="119"/>
      <c r="FB160" s="119"/>
      <c r="FC160" s="119"/>
      <c r="FD160" s="119"/>
      <c r="FE160" s="119"/>
      <c r="FF160" s="119"/>
      <c r="FG160" s="119"/>
      <c r="FH160" s="119"/>
      <c r="FI160" s="119"/>
      <c r="FJ160" s="119"/>
      <c r="FK160" s="119"/>
      <c r="FL160" s="119"/>
      <c r="FM160" s="119"/>
      <c r="FN160" s="119"/>
      <c r="FO160" s="119"/>
      <c r="FP160" s="119"/>
      <c r="FQ160" s="119"/>
      <c r="FR160" s="119"/>
      <c r="FS160" s="119"/>
      <c r="FT160" s="119"/>
      <c r="FU160" s="119"/>
      <c r="FV160" s="119"/>
      <c r="FW160" s="119"/>
      <c r="FX160" s="119"/>
      <c r="FY160" s="119"/>
      <c r="FZ160" s="119"/>
      <c r="GA160" s="119"/>
      <c r="GB160" s="119"/>
      <c r="GC160" s="119"/>
      <c r="GD160" s="119"/>
      <c r="GE160" s="119"/>
      <c r="GF160" s="119"/>
      <c r="GG160" s="119"/>
      <c r="GH160" s="119"/>
      <c r="GI160" s="119"/>
      <c r="GJ160" s="119"/>
      <c r="GK160" s="119"/>
      <c r="GL160" s="119"/>
      <c r="GM160" s="119"/>
      <c r="GN160" s="119"/>
      <c r="GO160" s="119"/>
      <c r="GP160" s="119"/>
      <c r="GQ160" s="119"/>
      <c r="GR160" s="119"/>
      <c r="GS160" s="119"/>
      <c r="GT160" s="119"/>
      <c r="GU160" s="119"/>
      <c r="GV160" s="119"/>
      <c r="GW160" s="119"/>
      <c r="GX160" s="119"/>
      <c r="GY160" s="119"/>
      <c r="GZ160" s="119"/>
      <c r="HA160" s="119"/>
      <c r="HB160" s="119"/>
      <c r="HC160" s="119"/>
      <c r="HD160" s="119"/>
      <c r="HE160" s="119"/>
      <c r="HF160" s="119"/>
      <c r="HG160" s="119"/>
      <c r="HH160" s="119"/>
      <c r="HI160" s="119"/>
      <c r="HJ160" s="119"/>
      <c r="HK160" s="119"/>
      <c r="HL160" s="119"/>
      <c r="HM160" s="119"/>
      <c r="HN160" s="119"/>
      <c r="HO160" s="119"/>
      <c r="HP160" s="119"/>
      <c r="HQ160" s="119"/>
      <c r="HR160" s="119"/>
      <c r="HS160" s="119"/>
      <c r="HT160" s="119"/>
      <c r="HU160" s="119"/>
      <c r="HV160" s="119"/>
      <c r="HW160" s="119"/>
      <c r="HX160" s="119"/>
      <c r="HY160" s="119"/>
      <c r="HZ160" s="119"/>
      <c r="IA160" s="119"/>
      <c r="IB160" s="119"/>
      <c r="IC160" s="119"/>
      <c r="ID160" s="119"/>
      <c r="IE160" s="119"/>
      <c r="IF160" s="119"/>
      <c r="IG160" s="119"/>
      <c r="IH160" s="119"/>
      <c r="II160" s="119"/>
      <c r="IJ160" s="119"/>
      <c r="IK160" s="119"/>
      <c r="IL160" s="119"/>
      <c r="IM160" s="119"/>
      <c r="IN160" s="119"/>
      <c r="IO160" s="119"/>
      <c r="IP160" s="119"/>
      <c r="IQ160" s="119"/>
      <c r="IR160" s="119"/>
      <c r="IS160" s="119"/>
      <c r="IT160" s="119"/>
      <c r="IU160" s="119"/>
      <c r="IV160" s="119"/>
      <c r="IW160" s="119"/>
      <c r="IX160" s="119"/>
      <c r="IY160" s="119"/>
      <c r="IZ160" s="119"/>
      <c r="JA160" s="119"/>
      <c r="JB160" s="119"/>
      <c r="JC160" s="119"/>
      <c r="JD160" s="119"/>
      <c r="JE160" s="119"/>
      <c r="JF160" s="119"/>
      <c r="JG160" s="119"/>
      <c r="JH160" s="119"/>
      <c r="JI160" s="119"/>
      <c r="JJ160" s="119"/>
      <c r="JK160" s="119"/>
      <c r="JL160" s="119"/>
      <c r="JM160" s="119"/>
      <c r="JN160" s="119"/>
      <c r="JO160" s="119"/>
      <c r="JP160" s="119"/>
      <c r="JQ160" s="119"/>
      <c r="JR160" s="119"/>
      <c r="JS160" s="119"/>
      <c r="JT160" s="119"/>
      <c r="JU160" s="119"/>
      <c r="JV160" s="119"/>
      <c r="JW160" s="119"/>
      <c r="JX160" s="119"/>
      <c r="JY160" s="119"/>
      <c r="JZ160" s="119"/>
      <c r="KA160" s="119"/>
      <c r="KB160" s="119"/>
      <c r="KC160" s="119"/>
      <c r="KD160" s="119"/>
      <c r="KE160" s="119"/>
      <c r="KF160" s="119"/>
      <c r="KG160" s="119"/>
      <c r="KH160" s="119"/>
      <c r="KI160" s="119"/>
      <c r="KJ160" s="119"/>
      <c r="KK160" s="119"/>
      <c r="KL160" s="119"/>
      <c r="KM160" s="119"/>
      <c r="KN160" s="119"/>
      <c r="KO160" s="119"/>
      <c r="KP160" s="119"/>
      <c r="KQ160" s="119"/>
      <c r="KR160" s="119"/>
      <c r="KS160" s="119"/>
      <c r="KT160" s="119"/>
      <c r="KU160" s="119"/>
      <c r="KV160" s="119"/>
      <c r="KW160" s="119"/>
      <c r="KX160" s="119"/>
      <c r="KY160" s="119"/>
      <c r="KZ160" s="119"/>
      <c r="LA160" s="119"/>
      <c r="LB160" s="119"/>
      <c r="LC160" s="119"/>
      <c r="LD160" s="119"/>
      <c r="LE160" s="119"/>
      <c r="LF160" s="119"/>
      <c r="LG160" s="119"/>
      <c r="LH160" s="119"/>
      <c r="LI160" s="119"/>
      <c r="LJ160" s="119"/>
      <c r="LK160" s="119"/>
      <c r="LL160" s="119"/>
      <c r="LM160" s="119"/>
      <c r="LN160" s="119"/>
      <c r="LO160" s="119"/>
      <c r="LP160" s="119"/>
      <c r="LQ160" s="119"/>
      <c r="LR160" s="119"/>
      <c r="LS160" s="119"/>
      <c r="LT160" s="119"/>
      <c r="LU160" s="119"/>
      <c r="LV160" s="119"/>
      <c r="LW160" s="119"/>
      <c r="LX160" s="119"/>
      <c r="LY160" s="119"/>
      <c r="LZ160" s="119"/>
      <c r="MA160" s="119"/>
      <c r="MB160" s="119"/>
      <c r="MC160" s="119"/>
      <c r="MD160" s="119"/>
      <c r="ME160" s="119"/>
      <c r="MF160" s="119"/>
      <c r="MG160" s="119"/>
      <c r="MH160" s="119"/>
      <c r="MI160" s="119"/>
      <c r="MJ160" s="119"/>
      <c r="MK160" s="119"/>
      <c r="ML160" s="119"/>
      <c r="MM160" s="119"/>
      <c r="MN160" s="119"/>
      <c r="MO160" s="119"/>
      <c r="MP160" s="119"/>
      <c r="MQ160" s="119"/>
      <c r="MR160" s="119"/>
      <c r="MS160" s="119"/>
      <c r="MT160" s="119"/>
      <c r="MU160" s="119"/>
      <c r="MV160" s="119"/>
      <c r="MW160" s="119"/>
      <c r="MX160" s="119"/>
      <c r="MY160" s="119"/>
      <c r="MZ160" s="119"/>
      <c r="NA160" s="119"/>
      <c r="NB160" s="119"/>
      <c r="NC160" s="119"/>
      <c r="ND160" s="119"/>
      <c r="NE160" s="119"/>
      <c r="NF160" s="119"/>
      <c r="NG160" s="119"/>
      <c r="NH160" s="119"/>
      <c r="NI160" s="119"/>
      <c r="NJ160" s="119"/>
      <c r="NK160" s="119"/>
      <c r="NL160" s="119"/>
      <c r="NM160" s="119"/>
      <c r="NN160" s="119"/>
      <c r="NO160" s="119"/>
      <c r="NP160" s="119"/>
      <c r="NQ160" s="119"/>
      <c r="NR160" s="119"/>
      <c r="NS160" s="119"/>
      <c r="NT160" s="119"/>
      <c r="NU160" s="119"/>
      <c r="NV160" s="119"/>
      <c r="NW160" s="119"/>
      <c r="NX160" s="119"/>
      <c r="NY160" s="119"/>
      <c r="NZ160" s="119"/>
      <c r="OA160" s="119"/>
      <c r="OB160" s="119"/>
      <c r="OC160" s="119"/>
      <c r="OD160" s="119"/>
      <c r="OE160" s="119"/>
      <c r="OF160" s="119"/>
      <c r="OG160" s="119"/>
      <c r="OH160" s="119"/>
      <c r="OI160" s="119"/>
      <c r="OJ160" s="119"/>
      <c r="OK160" s="119"/>
      <c r="OL160" s="119"/>
      <c r="OM160" s="119"/>
      <c r="ON160" s="119"/>
      <c r="OO160" s="119"/>
      <c r="OP160" s="119"/>
      <c r="OQ160" s="119"/>
      <c r="OR160" s="119"/>
      <c r="OS160" s="119"/>
      <c r="OT160" s="119"/>
      <c r="OU160" s="119"/>
      <c r="OV160" s="119"/>
      <c r="OW160" s="119"/>
      <c r="OX160" s="119"/>
      <c r="OY160" s="119"/>
      <c r="OZ160" s="119"/>
      <c r="PA160" s="119"/>
      <c r="PB160" s="119"/>
      <c r="PC160" s="119"/>
      <c r="PD160" s="119"/>
      <c r="PE160" s="119"/>
      <c r="PF160" s="119"/>
      <c r="PG160" s="119"/>
      <c r="PH160" s="119"/>
      <c r="PI160" s="119"/>
      <c r="PJ160" s="119"/>
      <c r="PK160" s="119"/>
      <c r="PL160" s="119"/>
      <c r="PM160" s="119"/>
      <c r="PN160" s="119"/>
      <c r="PO160" s="119"/>
      <c r="PP160" s="119"/>
      <c r="PQ160" s="119"/>
      <c r="PR160" s="119"/>
      <c r="PS160" s="119"/>
      <c r="PT160" s="119"/>
      <c r="PU160" s="119"/>
      <c r="PV160" s="119"/>
      <c r="PW160" s="119"/>
      <c r="PX160" s="119"/>
      <c r="PY160" s="119"/>
      <c r="PZ160" s="119"/>
      <c r="QA160" s="119"/>
      <c r="QB160" s="119"/>
      <c r="QC160" s="119"/>
      <c r="QD160" s="119"/>
      <c r="QE160" s="119"/>
      <c r="QF160" s="119"/>
      <c r="QG160" s="119"/>
      <c r="QH160" s="119"/>
      <c r="QI160" s="119"/>
      <c r="QJ160" s="119"/>
      <c r="QK160" s="119"/>
      <c r="QL160" s="119"/>
      <c r="QM160" s="119"/>
      <c r="QN160" s="119"/>
      <c r="QO160" s="119"/>
      <c r="QP160" s="119"/>
      <c r="QQ160" s="119"/>
      <c r="QR160" s="119"/>
      <c r="QS160" s="119"/>
      <c r="QT160" s="119"/>
      <c r="QU160" s="119"/>
      <c r="QV160" s="119"/>
      <c r="QW160" s="119"/>
      <c r="QX160" s="119"/>
      <c r="QY160" s="119"/>
      <c r="QZ160" s="119"/>
      <c r="RA160" s="119"/>
      <c r="RB160" s="119"/>
      <c r="RC160" s="119"/>
      <c r="RD160" s="119"/>
      <c r="RE160" s="119"/>
      <c r="RF160" s="119"/>
      <c r="RG160" s="119"/>
      <c r="RH160" s="119"/>
      <c r="RI160" s="119"/>
      <c r="RJ160" s="119"/>
      <c r="RK160" s="119"/>
    </row>
    <row r="161" spans="1:479" ht="12.75">
      <c r="A161" s="107" t="s">
        <v>5827</v>
      </c>
      <c r="B161" s="97" t="s">
        <v>5912</v>
      </c>
      <c r="C161" s="99" t="s">
        <v>5829</v>
      </c>
      <c r="D161" s="95" t="s">
        <v>3223</v>
      </c>
      <c r="E161" s="33" t="s">
        <v>5830</v>
      </c>
      <c r="F161" s="107"/>
      <c r="G161" s="96" t="s">
        <v>5913</v>
      </c>
      <c r="H161" s="138">
        <v>5000</v>
      </c>
      <c r="I161" s="138">
        <v>2500</v>
      </c>
      <c r="J161" s="107"/>
      <c r="K161" s="107"/>
      <c r="L161" s="569">
        <v>45172</v>
      </c>
      <c r="M161" s="96" t="s">
        <v>5914</v>
      </c>
      <c r="N161" s="92" t="s">
        <v>30</v>
      </c>
      <c r="O161" s="107" t="s">
        <v>5915</v>
      </c>
      <c r="P161" s="107"/>
      <c r="Q161" s="107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  <c r="DO161" s="119"/>
      <c r="DP161" s="119"/>
      <c r="DQ161" s="119"/>
      <c r="DR161" s="119"/>
      <c r="DS161" s="119"/>
      <c r="DT161" s="119"/>
      <c r="DU161" s="119"/>
      <c r="DV161" s="119"/>
      <c r="DW161" s="119"/>
      <c r="DX161" s="119"/>
      <c r="DY161" s="119"/>
      <c r="DZ161" s="119"/>
      <c r="EA161" s="119"/>
      <c r="EB161" s="119"/>
      <c r="EC161" s="119"/>
      <c r="ED161" s="119"/>
      <c r="EE161" s="119"/>
      <c r="EF161" s="119"/>
      <c r="EG161" s="119"/>
      <c r="EH161" s="119"/>
      <c r="EI161" s="119"/>
      <c r="EJ161" s="119"/>
      <c r="EK161" s="119"/>
      <c r="EL161" s="119"/>
      <c r="EM161" s="119"/>
      <c r="EN161" s="119"/>
      <c r="EO161" s="119"/>
      <c r="EP161" s="119"/>
      <c r="EQ161" s="119"/>
      <c r="ER161" s="119"/>
      <c r="ES161" s="119"/>
      <c r="ET161" s="119"/>
      <c r="EU161" s="119"/>
      <c r="EV161" s="119"/>
      <c r="EW161" s="119"/>
      <c r="EX161" s="119"/>
      <c r="EY161" s="119"/>
      <c r="EZ161" s="119"/>
      <c r="FA161" s="119"/>
      <c r="FB161" s="119"/>
      <c r="FC161" s="119"/>
      <c r="FD161" s="119"/>
      <c r="FE161" s="119"/>
      <c r="FF161" s="119"/>
      <c r="FG161" s="119"/>
      <c r="FH161" s="119"/>
      <c r="FI161" s="119"/>
      <c r="FJ161" s="119"/>
      <c r="FK161" s="119"/>
      <c r="FL161" s="119"/>
      <c r="FM161" s="119"/>
      <c r="FN161" s="119"/>
      <c r="FO161" s="119"/>
      <c r="FP161" s="119"/>
      <c r="FQ161" s="119"/>
      <c r="FR161" s="119"/>
      <c r="FS161" s="119"/>
      <c r="FT161" s="119"/>
      <c r="FU161" s="119"/>
      <c r="FV161" s="119"/>
      <c r="FW161" s="119"/>
      <c r="FX161" s="119"/>
      <c r="FY161" s="119"/>
      <c r="FZ161" s="119"/>
      <c r="GA161" s="119"/>
      <c r="GB161" s="119"/>
      <c r="GC161" s="119"/>
      <c r="GD161" s="119"/>
      <c r="GE161" s="119"/>
      <c r="GF161" s="119"/>
      <c r="GG161" s="119"/>
      <c r="GH161" s="119"/>
      <c r="GI161" s="119"/>
      <c r="GJ161" s="119"/>
      <c r="GK161" s="119"/>
      <c r="GL161" s="119"/>
      <c r="GM161" s="119"/>
      <c r="GN161" s="119"/>
      <c r="GO161" s="119"/>
      <c r="GP161" s="119"/>
      <c r="GQ161" s="119"/>
      <c r="GR161" s="119"/>
      <c r="GS161" s="119"/>
      <c r="GT161" s="119"/>
      <c r="GU161" s="119"/>
      <c r="GV161" s="119"/>
      <c r="GW161" s="119"/>
      <c r="GX161" s="119"/>
      <c r="GY161" s="119"/>
      <c r="GZ161" s="119"/>
      <c r="HA161" s="119"/>
      <c r="HB161" s="119"/>
      <c r="HC161" s="119"/>
      <c r="HD161" s="119"/>
      <c r="HE161" s="119"/>
      <c r="HF161" s="119"/>
      <c r="HG161" s="119"/>
      <c r="HH161" s="119"/>
      <c r="HI161" s="119"/>
      <c r="HJ161" s="119"/>
      <c r="HK161" s="119"/>
      <c r="HL161" s="119"/>
      <c r="HM161" s="119"/>
      <c r="HN161" s="119"/>
      <c r="HO161" s="119"/>
      <c r="HP161" s="119"/>
      <c r="HQ161" s="119"/>
      <c r="HR161" s="119"/>
      <c r="HS161" s="119"/>
      <c r="HT161" s="119"/>
      <c r="HU161" s="119"/>
      <c r="HV161" s="119"/>
      <c r="HW161" s="119"/>
      <c r="HX161" s="119"/>
      <c r="HY161" s="119"/>
      <c r="HZ161" s="119"/>
      <c r="IA161" s="119"/>
      <c r="IB161" s="119"/>
      <c r="IC161" s="119"/>
      <c r="ID161" s="119"/>
      <c r="IE161" s="119"/>
      <c r="IF161" s="119"/>
      <c r="IG161" s="119"/>
      <c r="IH161" s="119"/>
      <c r="II161" s="119"/>
      <c r="IJ161" s="119"/>
      <c r="IK161" s="119"/>
      <c r="IL161" s="119"/>
      <c r="IM161" s="119"/>
      <c r="IN161" s="119"/>
      <c r="IO161" s="119"/>
      <c r="IP161" s="119"/>
      <c r="IQ161" s="119"/>
      <c r="IR161" s="119"/>
      <c r="IS161" s="119"/>
      <c r="IT161" s="119"/>
      <c r="IU161" s="119"/>
      <c r="IV161" s="119"/>
      <c r="IW161" s="119"/>
      <c r="IX161" s="119"/>
      <c r="IY161" s="119"/>
      <c r="IZ161" s="119"/>
      <c r="JA161" s="119"/>
      <c r="JB161" s="119"/>
      <c r="JC161" s="119"/>
      <c r="JD161" s="119"/>
      <c r="JE161" s="119"/>
      <c r="JF161" s="119"/>
      <c r="JG161" s="119"/>
      <c r="JH161" s="119"/>
      <c r="JI161" s="119"/>
      <c r="JJ161" s="119"/>
      <c r="JK161" s="119"/>
      <c r="JL161" s="119"/>
      <c r="JM161" s="119"/>
      <c r="JN161" s="119"/>
      <c r="JO161" s="119"/>
      <c r="JP161" s="119"/>
      <c r="JQ161" s="119"/>
      <c r="JR161" s="119"/>
      <c r="JS161" s="119"/>
      <c r="JT161" s="119"/>
      <c r="JU161" s="119"/>
      <c r="JV161" s="119"/>
      <c r="JW161" s="119"/>
      <c r="JX161" s="119"/>
      <c r="JY161" s="119"/>
      <c r="JZ161" s="119"/>
      <c r="KA161" s="119"/>
      <c r="KB161" s="119"/>
      <c r="KC161" s="119"/>
      <c r="KD161" s="119"/>
      <c r="KE161" s="119"/>
      <c r="KF161" s="119"/>
      <c r="KG161" s="119"/>
      <c r="KH161" s="119"/>
      <c r="KI161" s="119"/>
      <c r="KJ161" s="119"/>
      <c r="KK161" s="119"/>
      <c r="KL161" s="119"/>
      <c r="KM161" s="119"/>
      <c r="KN161" s="119"/>
      <c r="KO161" s="119"/>
      <c r="KP161" s="119"/>
      <c r="KQ161" s="119"/>
      <c r="KR161" s="119"/>
      <c r="KS161" s="119"/>
      <c r="KT161" s="119"/>
      <c r="KU161" s="119"/>
      <c r="KV161" s="119"/>
      <c r="KW161" s="119"/>
      <c r="KX161" s="119"/>
      <c r="KY161" s="119"/>
      <c r="KZ161" s="119"/>
      <c r="LA161" s="119"/>
      <c r="LB161" s="119"/>
      <c r="LC161" s="119"/>
      <c r="LD161" s="119"/>
      <c r="LE161" s="119"/>
      <c r="LF161" s="119"/>
      <c r="LG161" s="119"/>
      <c r="LH161" s="119"/>
      <c r="LI161" s="119"/>
      <c r="LJ161" s="119"/>
      <c r="LK161" s="119"/>
      <c r="LL161" s="119"/>
      <c r="LM161" s="119"/>
      <c r="LN161" s="119"/>
      <c r="LO161" s="119"/>
      <c r="LP161" s="119"/>
      <c r="LQ161" s="119"/>
      <c r="LR161" s="119"/>
      <c r="LS161" s="119"/>
      <c r="LT161" s="119"/>
      <c r="LU161" s="119"/>
      <c r="LV161" s="119"/>
      <c r="LW161" s="119"/>
      <c r="LX161" s="119"/>
      <c r="LY161" s="119"/>
      <c r="LZ161" s="119"/>
      <c r="MA161" s="119"/>
      <c r="MB161" s="119"/>
      <c r="MC161" s="119"/>
      <c r="MD161" s="119"/>
      <c r="ME161" s="119"/>
      <c r="MF161" s="119"/>
      <c r="MG161" s="119"/>
      <c r="MH161" s="119"/>
      <c r="MI161" s="119"/>
      <c r="MJ161" s="119"/>
      <c r="MK161" s="119"/>
      <c r="ML161" s="119"/>
      <c r="MM161" s="119"/>
      <c r="MN161" s="119"/>
      <c r="MO161" s="119"/>
      <c r="MP161" s="119"/>
      <c r="MQ161" s="119"/>
      <c r="MR161" s="119"/>
      <c r="MS161" s="119"/>
      <c r="MT161" s="119"/>
      <c r="MU161" s="119"/>
      <c r="MV161" s="119"/>
      <c r="MW161" s="119"/>
      <c r="MX161" s="119"/>
      <c r="MY161" s="119"/>
      <c r="MZ161" s="119"/>
      <c r="NA161" s="119"/>
      <c r="NB161" s="119"/>
      <c r="NC161" s="119"/>
      <c r="ND161" s="119"/>
      <c r="NE161" s="119"/>
      <c r="NF161" s="119"/>
      <c r="NG161" s="119"/>
      <c r="NH161" s="119"/>
      <c r="NI161" s="119"/>
      <c r="NJ161" s="119"/>
      <c r="NK161" s="119"/>
      <c r="NL161" s="119"/>
      <c r="NM161" s="119"/>
      <c r="NN161" s="119"/>
      <c r="NO161" s="119"/>
      <c r="NP161" s="119"/>
      <c r="NQ161" s="119"/>
      <c r="NR161" s="119"/>
      <c r="NS161" s="119"/>
      <c r="NT161" s="119"/>
      <c r="NU161" s="119"/>
      <c r="NV161" s="119"/>
      <c r="NW161" s="119"/>
      <c r="NX161" s="119"/>
      <c r="NY161" s="119"/>
      <c r="NZ161" s="119"/>
      <c r="OA161" s="119"/>
      <c r="OB161" s="119"/>
      <c r="OC161" s="119"/>
      <c r="OD161" s="119"/>
      <c r="OE161" s="119"/>
      <c r="OF161" s="119"/>
      <c r="OG161" s="119"/>
      <c r="OH161" s="119"/>
      <c r="OI161" s="119"/>
      <c r="OJ161" s="119"/>
      <c r="OK161" s="119"/>
      <c r="OL161" s="119"/>
      <c r="OM161" s="119"/>
      <c r="ON161" s="119"/>
      <c r="OO161" s="119"/>
      <c r="OP161" s="119"/>
      <c r="OQ161" s="119"/>
      <c r="OR161" s="119"/>
      <c r="OS161" s="119"/>
      <c r="OT161" s="119"/>
      <c r="OU161" s="119"/>
      <c r="OV161" s="119"/>
      <c r="OW161" s="119"/>
      <c r="OX161" s="119"/>
      <c r="OY161" s="119"/>
      <c r="OZ161" s="119"/>
      <c r="PA161" s="119"/>
      <c r="PB161" s="119"/>
      <c r="PC161" s="119"/>
      <c r="PD161" s="119"/>
      <c r="PE161" s="119"/>
      <c r="PF161" s="119"/>
      <c r="PG161" s="119"/>
      <c r="PH161" s="119"/>
      <c r="PI161" s="119"/>
      <c r="PJ161" s="119"/>
      <c r="PK161" s="119"/>
      <c r="PL161" s="119"/>
      <c r="PM161" s="119"/>
      <c r="PN161" s="119"/>
      <c r="PO161" s="119"/>
      <c r="PP161" s="119"/>
      <c r="PQ161" s="119"/>
      <c r="PR161" s="119"/>
      <c r="PS161" s="119"/>
      <c r="PT161" s="119"/>
      <c r="PU161" s="119"/>
      <c r="PV161" s="119"/>
      <c r="PW161" s="119"/>
      <c r="PX161" s="119"/>
      <c r="PY161" s="119"/>
      <c r="PZ161" s="119"/>
      <c r="QA161" s="119"/>
      <c r="QB161" s="119"/>
      <c r="QC161" s="119"/>
      <c r="QD161" s="119"/>
      <c r="QE161" s="119"/>
      <c r="QF161" s="119"/>
      <c r="QG161" s="119"/>
      <c r="QH161" s="119"/>
      <c r="QI161" s="119"/>
      <c r="QJ161" s="119"/>
      <c r="QK161" s="119"/>
      <c r="QL161" s="119"/>
      <c r="QM161" s="119"/>
      <c r="QN161" s="119"/>
      <c r="QO161" s="119"/>
      <c r="QP161" s="119"/>
      <c r="QQ161" s="119"/>
      <c r="QR161" s="119"/>
      <c r="QS161" s="119"/>
      <c r="QT161" s="119"/>
      <c r="QU161" s="119"/>
      <c r="QV161" s="119"/>
      <c r="QW161" s="119"/>
      <c r="QX161" s="119"/>
      <c r="QY161" s="119"/>
      <c r="QZ161" s="119"/>
      <c r="RA161" s="119"/>
      <c r="RB161" s="119"/>
      <c r="RC161" s="119"/>
      <c r="RD161" s="119"/>
      <c r="RE161" s="119"/>
      <c r="RF161" s="119"/>
      <c r="RG161" s="119"/>
      <c r="RH161" s="119"/>
      <c r="RI161" s="119"/>
      <c r="RJ161" s="119"/>
      <c r="RK161" s="119"/>
    </row>
    <row r="162" spans="1:479" ht="12.75">
      <c r="A162" s="107" t="s">
        <v>5827</v>
      </c>
      <c r="B162" s="97" t="s">
        <v>5697</v>
      </c>
      <c r="C162" s="99" t="s">
        <v>5829</v>
      </c>
      <c r="D162" s="95" t="s">
        <v>3223</v>
      </c>
      <c r="E162" s="33" t="s">
        <v>5830</v>
      </c>
      <c r="F162" s="107"/>
      <c r="G162" s="96" t="s">
        <v>5698</v>
      </c>
      <c r="H162" s="138">
        <v>6000</v>
      </c>
      <c r="I162" s="138">
        <v>2200</v>
      </c>
      <c r="J162" s="107"/>
      <c r="K162" s="107"/>
      <c r="L162" s="569">
        <v>45172</v>
      </c>
      <c r="M162" s="96" t="s">
        <v>5916</v>
      </c>
      <c r="N162" s="92" t="s">
        <v>30</v>
      </c>
      <c r="O162" s="107" t="s">
        <v>351</v>
      </c>
      <c r="P162" s="107"/>
      <c r="Q162" s="107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  <c r="DO162" s="119"/>
      <c r="DP162" s="119"/>
      <c r="DQ162" s="119"/>
      <c r="DR162" s="119"/>
      <c r="DS162" s="119"/>
      <c r="DT162" s="119"/>
      <c r="DU162" s="119"/>
      <c r="DV162" s="119"/>
      <c r="DW162" s="119"/>
      <c r="DX162" s="119"/>
      <c r="DY162" s="119"/>
      <c r="DZ162" s="119"/>
      <c r="EA162" s="119"/>
      <c r="EB162" s="119"/>
      <c r="EC162" s="119"/>
      <c r="ED162" s="119"/>
      <c r="EE162" s="119"/>
      <c r="EF162" s="119"/>
      <c r="EG162" s="119"/>
      <c r="EH162" s="119"/>
      <c r="EI162" s="119"/>
      <c r="EJ162" s="119"/>
      <c r="EK162" s="119"/>
      <c r="EL162" s="119"/>
      <c r="EM162" s="119"/>
      <c r="EN162" s="119"/>
      <c r="EO162" s="119"/>
      <c r="EP162" s="119"/>
      <c r="EQ162" s="119"/>
      <c r="ER162" s="119"/>
      <c r="ES162" s="119"/>
      <c r="ET162" s="119"/>
      <c r="EU162" s="119"/>
      <c r="EV162" s="119"/>
      <c r="EW162" s="119"/>
      <c r="EX162" s="119"/>
      <c r="EY162" s="119"/>
      <c r="EZ162" s="119"/>
      <c r="FA162" s="119"/>
      <c r="FB162" s="119"/>
      <c r="FC162" s="119"/>
      <c r="FD162" s="119"/>
      <c r="FE162" s="119"/>
      <c r="FF162" s="119"/>
      <c r="FG162" s="119"/>
      <c r="FH162" s="119"/>
      <c r="FI162" s="119"/>
      <c r="FJ162" s="119"/>
      <c r="FK162" s="119"/>
      <c r="FL162" s="119"/>
      <c r="FM162" s="119"/>
      <c r="FN162" s="119"/>
      <c r="FO162" s="119"/>
      <c r="FP162" s="119"/>
      <c r="FQ162" s="119"/>
      <c r="FR162" s="119"/>
      <c r="FS162" s="119"/>
      <c r="FT162" s="119"/>
      <c r="FU162" s="119"/>
      <c r="FV162" s="119"/>
      <c r="FW162" s="119"/>
      <c r="FX162" s="119"/>
      <c r="FY162" s="119"/>
      <c r="FZ162" s="119"/>
      <c r="GA162" s="119"/>
      <c r="GB162" s="119"/>
      <c r="GC162" s="119"/>
      <c r="GD162" s="119"/>
      <c r="GE162" s="119"/>
      <c r="GF162" s="119"/>
      <c r="GG162" s="119"/>
      <c r="GH162" s="119"/>
      <c r="GI162" s="119"/>
      <c r="GJ162" s="119"/>
      <c r="GK162" s="119"/>
      <c r="GL162" s="119"/>
      <c r="GM162" s="119"/>
      <c r="GN162" s="119"/>
      <c r="GO162" s="119"/>
      <c r="GP162" s="119"/>
      <c r="GQ162" s="119"/>
      <c r="GR162" s="119"/>
      <c r="GS162" s="119"/>
      <c r="GT162" s="119"/>
      <c r="GU162" s="119"/>
      <c r="GV162" s="119"/>
      <c r="GW162" s="119"/>
      <c r="GX162" s="119"/>
      <c r="GY162" s="119"/>
      <c r="GZ162" s="119"/>
      <c r="HA162" s="119"/>
      <c r="HB162" s="119"/>
      <c r="HC162" s="119"/>
      <c r="HD162" s="119"/>
      <c r="HE162" s="119"/>
      <c r="HF162" s="119"/>
      <c r="HG162" s="119"/>
      <c r="HH162" s="119"/>
      <c r="HI162" s="119"/>
      <c r="HJ162" s="119"/>
      <c r="HK162" s="119"/>
      <c r="HL162" s="119"/>
      <c r="HM162" s="119"/>
      <c r="HN162" s="119"/>
      <c r="HO162" s="119"/>
      <c r="HP162" s="119"/>
      <c r="HQ162" s="119"/>
      <c r="HR162" s="119"/>
      <c r="HS162" s="119"/>
      <c r="HT162" s="119"/>
      <c r="HU162" s="119"/>
      <c r="HV162" s="119"/>
      <c r="HW162" s="119"/>
      <c r="HX162" s="119"/>
      <c r="HY162" s="119"/>
      <c r="HZ162" s="119"/>
      <c r="IA162" s="119"/>
      <c r="IB162" s="119"/>
      <c r="IC162" s="119"/>
      <c r="ID162" s="119"/>
      <c r="IE162" s="119"/>
      <c r="IF162" s="119"/>
      <c r="IG162" s="119"/>
      <c r="IH162" s="119"/>
      <c r="II162" s="119"/>
      <c r="IJ162" s="119"/>
      <c r="IK162" s="119"/>
      <c r="IL162" s="119"/>
      <c r="IM162" s="119"/>
      <c r="IN162" s="119"/>
      <c r="IO162" s="119"/>
      <c r="IP162" s="119"/>
      <c r="IQ162" s="119"/>
      <c r="IR162" s="119"/>
      <c r="IS162" s="119"/>
      <c r="IT162" s="119"/>
      <c r="IU162" s="119"/>
      <c r="IV162" s="119"/>
      <c r="IW162" s="119"/>
      <c r="IX162" s="119"/>
      <c r="IY162" s="119"/>
      <c r="IZ162" s="119"/>
      <c r="JA162" s="119"/>
      <c r="JB162" s="119"/>
      <c r="JC162" s="119"/>
      <c r="JD162" s="119"/>
      <c r="JE162" s="119"/>
      <c r="JF162" s="119"/>
      <c r="JG162" s="119"/>
      <c r="JH162" s="119"/>
      <c r="JI162" s="119"/>
      <c r="JJ162" s="119"/>
      <c r="JK162" s="119"/>
      <c r="JL162" s="119"/>
      <c r="JM162" s="119"/>
      <c r="JN162" s="119"/>
      <c r="JO162" s="119"/>
      <c r="JP162" s="119"/>
      <c r="JQ162" s="119"/>
      <c r="JR162" s="119"/>
      <c r="JS162" s="119"/>
      <c r="JT162" s="119"/>
      <c r="JU162" s="119"/>
      <c r="JV162" s="119"/>
      <c r="JW162" s="119"/>
      <c r="JX162" s="119"/>
      <c r="JY162" s="119"/>
      <c r="JZ162" s="119"/>
      <c r="KA162" s="119"/>
      <c r="KB162" s="119"/>
      <c r="KC162" s="119"/>
      <c r="KD162" s="119"/>
      <c r="KE162" s="119"/>
      <c r="KF162" s="119"/>
      <c r="KG162" s="119"/>
      <c r="KH162" s="119"/>
      <c r="KI162" s="119"/>
      <c r="KJ162" s="119"/>
      <c r="KK162" s="119"/>
      <c r="KL162" s="119"/>
      <c r="KM162" s="119"/>
      <c r="KN162" s="119"/>
      <c r="KO162" s="119"/>
      <c r="KP162" s="119"/>
      <c r="KQ162" s="119"/>
      <c r="KR162" s="119"/>
      <c r="KS162" s="119"/>
      <c r="KT162" s="119"/>
      <c r="KU162" s="119"/>
      <c r="KV162" s="119"/>
      <c r="KW162" s="119"/>
      <c r="KX162" s="119"/>
      <c r="KY162" s="119"/>
      <c r="KZ162" s="119"/>
      <c r="LA162" s="119"/>
      <c r="LB162" s="119"/>
      <c r="LC162" s="119"/>
      <c r="LD162" s="119"/>
      <c r="LE162" s="119"/>
      <c r="LF162" s="119"/>
      <c r="LG162" s="119"/>
      <c r="LH162" s="119"/>
      <c r="LI162" s="119"/>
      <c r="LJ162" s="119"/>
      <c r="LK162" s="119"/>
      <c r="LL162" s="119"/>
      <c r="LM162" s="119"/>
      <c r="LN162" s="119"/>
      <c r="LO162" s="119"/>
      <c r="LP162" s="119"/>
      <c r="LQ162" s="119"/>
      <c r="LR162" s="119"/>
      <c r="LS162" s="119"/>
      <c r="LT162" s="119"/>
      <c r="LU162" s="119"/>
      <c r="LV162" s="119"/>
      <c r="LW162" s="119"/>
      <c r="LX162" s="119"/>
      <c r="LY162" s="119"/>
      <c r="LZ162" s="119"/>
      <c r="MA162" s="119"/>
      <c r="MB162" s="119"/>
      <c r="MC162" s="119"/>
      <c r="MD162" s="119"/>
      <c r="ME162" s="119"/>
      <c r="MF162" s="119"/>
      <c r="MG162" s="119"/>
      <c r="MH162" s="119"/>
      <c r="MI162" s="119"/>
      <c r="MJ162" s="119"/>
      <c r="MK162" s="119"/>
      <c r="ML162" s="119"/>
      <c r="MM162" s="119"/>
      <c r="MN162" s="119"/>
      <c r="MO162" s="119"/>
      <c r="MP162" s="119"/>
      <c r="MQ162" s="119"/>
      <c r="MR162" s="119"/>
      <c r="MS162" s="119"/>
      <c r="MT162" s="119"/>
      <c r="MU162" s="119"/>
      <c r="MV162" s="119"/>
      <c r="MW162" s="119"/>
      <c r="MX162" s="119"/>
      <c r="MY162" s="119"/>
      <c r="MZ162" s="119"/>
      <c r="NA162" s="119"/>
      <c r="NB162" s="119"/>
      <c r="NC162" s="119"/>
      <c r="ND162" s="119"/>
      <c r="NE162" s="119"/>
      <c r="NF162" s="119"/>
      <c r="NG162" s="119"/>
      <c r="NH162" s="119"/>
      <c r="NI162" s="119"/>
      <c r="NJ162" s="119"/>
      <c r="NK162" s="119"/>
      <c r="NL162" s="119"/>
      <c r="NM162" s="119"/>
      <c r="NN162" s="119"/>
      <c r="NO162" s="119"/>
      <c r="NP162" s="119"/>
      <c r="NQ162" s="119"/>
      <c r="NR162" s="119"/>
      <c r="NS162" s="119"/>
      <c r="NT162" s="119"/>
      <c r="NU162" s="119"/>
      <c r="NV162" s="119"/>
      <c r="NW162" s="119"/>
      <c r="NX162" s="119"/>
      <c r="NY162" s="119"/>
      <c r="NZ162" s="119"/>
      <c r="OA162" s="119"/>
      <c r="OB162" s="119"/>
      <c r="OC162" s="119"/>
      <c r="OD162" s="119"/>
      <c r="OE162" s="119"/>
      <c r="OF162" s="119"/>
      <c r="OG162" s="119"/>
      <c r="OH162" s="119"/>
      <c r="OI162" s="119"/>
      <c r="OJ162" s="119"/>
      <c r="OK162" s="119"/>
      <c r="OL162" s="119"/>
      <c r="OM162" s="119"/>
      <c r="ON162" s="119"/>
      <c r="OO162" s="119"/>
      <c r="OP162" s="119"/>
      <c r="OQ162" s="119"/>
      <c r="OR162" s="119"/>
      <c r="OS162" s="119"/>
      <c r="OT162" s="119"/>
      <c r="OU162" s="119"/>
      <c r="OV162" s="119"/>
      <c r="OW162" s="119"/>
      <c r="OX162" s="119"/>
      <c r="OY162" s="119"/>
      <c r="OZ162" s="119"/>
      <c r="PA162" s="119"/>
      <c r="PB162" s="119"/>
      <c r="PC162" s="119"/>
      <c r="PD162" s="119"/>
      <c r="PE162" s="119"/>
      <c r="PF162" s="119"/>
      <c r="PG162" s="119"/>
      <c r="PH162" s="119"/>
      <c r="PI162" s="119"/>
      <c r="PJ162" s="119"/>
      <c r="PK162" s="119"/>
      <c r="PL162" s="119"/>
      <c r="PM162" s="119"/>
      <c r="PN162" s="119"/>
      <c r="PO162" s="119"/>
      <c r="PP162" s="119"/>
      <c r="PQ162" s="119"/>
      <c r="PR162" s="119"/>
      <c r="PS162" s="119"/>
      <c r="PT162" s="119"/>
      <c r="PU162" s="119"/>
      <c r="PV162" s="119"/>
      <c r="PW162" s="119"/>
      <c r="PX162" s="119"/>
      <c r="PY162" s="119"/>
      <c r="PZ162" s="119"/>
      <c r="QA162" s="119"/>
      <c r="QB162" s="119"/>
      <c r="QC162" s="119"/>
      <c r="QD162" s="119"/>
      <c r="QE162" s="119"/>
      <c r="QF162" s="119"/>
      <c r="QG162" s="119"/>
      <c r="QH162" s="119"/>
      <c r="QI162" s="119"/>
      <c r="QJ162" s="119"/>
      <c r="QK162" s="119"/>
      <c r="QL162" s="119"/>
      <c r="QM162" s="119"/>
      <c r="QN162" s="119"/>
      <c r="QO162" s="119"/>
      <c r="QP162" s="119"/>
      <c r="QQ162" s="119"/>
      <c r="QR162" s="119"/>
      <c r="QS162" s="119"/>
      <c r="QT162" s="119"/>
      <c r="QU162" s="119"/>
      <c r="QV162" s="119"/>
      <c r="QW162" s="119"/>
      <c r="QX162" s="119"/>
      <c r="QY162" s="119"/>
      <c r="QZ162" s="119"/>
      <c r="RA162" s="119"/>
      <c r="RB162" s="119"/>
      <c r="RC162" s="119"/>
      <c r="RD162" s="119"/>
      <c r="RE162" s="119"/>
      <c r="RF162" s="119"/>
      <c r="RG162" s="119"/>
      <c r="RH162" s="119"/>
      <c r="RI162" s="119"/>
      <c r="RJ162" s="119"/>
      <c r="RK162" s="119"/>
    </row>
    <row r="163" spans="1:479" ht="12.75">
      <c r="A163" s="107" t="s">
        <v>5827</v>
      </c>
      <c r="B163" s="97" t="s">
        <v>5917</v>
      </c>
      <c r="C163" s="99" t="s">
        <v>5829</v>
      </c>
      <c r="D163" s="95" t="s">
        <v>3223</v>
      </c>
      <c r="E163" s="33" t="s">
        <v>5830</v>
      </c>
      <c r="F163" s="107"/>
      <c r="G163" s="96" t="s">
        <v>5918</v>
      </c>
      <c r="H163" s="138">
        <v>5000</v>
      </c>
      <c r="I163" s="138">
        <v>2200</v>
      </c>
      <c r="J163" s="107"/>
      <c r="K163" s="107"/>
      <c r="L163" s="569">
        <v>45173</v>
      </c>
      <c r="M163" s="96" t="s">
        <v>5919</v>
      </c>
      <c r="N163" s="92" t="s">
        <v>30</v>
      </c>
      <c r="O163" s="107" t="s">
        <v>5920</v>
      </c>
      <c r="P163" s="107"/>
      <c r="Q163" s="107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  <c r="DO163" s="119"/>
      <c r="DP163" s="119"/>
      <c r="DQ163" s="119"/>
      <c r="DR163" s="119"/>
      <c r="DS163" s="119"/>
      <c r="DT163" s="119"/>
      <c r="DU163" s="119"/>
      <c r="DV163" s="119"/>
      <c r="DW163" s="119"/>
      <c r="DX163" s="119"/>
      <c r="DY163" s="119"/>
      <c r="DZ163" s="119"/>
      <c r="EA163" s="119"/>
      <c r="EB163" s="119"/>
      <c r="EC163" s="119"/>
      <c r="ED163" s="119"/>
      <c r="EE163" s="119"/>
      <c r="EF163" s="119"/>
      <c r="EG163" s="119"/>
      <c r="EH163" s="119"/>
      <c r="EI163" s="119"/>
      <c r="EJ163" s="119"/>
      <c r="EK163" s="119"/>
      <c r="EL163" s="119"/>
      <c r="EM163" s="119"/>
      <c r="EN163" s="119"/>
      <c r="EO163" s="119"/>
      <c r="EP163" s="119"/>
      <c r="EQ163" s="119"/>
      <c r="ER163" s="119"/>
      <c r="ES163" s="119"/>
      <c r="ET163" s="119"/>
      <c r="EU163" s="119"/>
      <c r="EV163" s="119"/>
      <c r="EW163" s="119"/>
      <c r="EX163" s="119"/>
      <c r="EY163" s="119"/>
      <c r="EZ163" s="119"/>
      <c r="FA163" s="119"/>
      <c r="FB163" s="119"/>
      <c r="FC163" s="119"/>
      <c r="FD163" s="119"/>
      <c r="FE163" s="119"/>
      <c r="FF163" s="119"/>
      <c r="FG163" s="119"/>
      <c r="FH163" s="119"/>
      <c r="FI163" s="119"/>
      <c r="FJ163" s="119"/>
      <c r="FK163" s="119"/>
      <c r="FL163" s="119"/>
      <c r="FM163" s="119"/>
      <c r="FN163" s="119"/>
      <c r="FO163" s="119"/>
      <c r="FP163" s="119"/>
      <c r="FQ163" s="119"/>
      <c r="FR163" s="119"/>
      <c r="FS163" s="119"/>
      <c r="FT163" s="119"/>
      <c r="FU163" s="119"/>
      <c r="FV163" s="119"/>
      <c r="FW163" s="119"/>
      <c r="FX163" s="119"/>
      <c r="FY163" s="119"/>
      <c r="FZ163" s="119"/>
      <c r="GA163" s="119"/>
      <c r="GB163" s="119"/>
      <c r="GC163" s="119"/>
      <c r="GD163" s="119"/>
      <c r="GE163" s="119"/>
      <c r="GF163" s="119"/>
      <c r="GG163" s="119"/>
      <c r="GH163" s="119"/>
      <c r="GI163" s="119"/>
      <c r="GJ163" s="119"/>
      <c r="GK163" s="119"/>
      <c r="GL163" s="119"/>
      <c r="GM163" s="119"/>
      <c r="GN163" s="119"/>
      <c r="GO163" s="119"/>
      <c r="GP163" s="119"/>
      <c r="GQ163" s="119"/>
      <c r="GR163" s="119"/>
      <c r="GS163" s="119"/>
      <c r="GT163" s="119"/>
      <c r="GU163" s="119"/>
      <c r="GV163" s="119"/>
      <c r="GW163" s="119"/>
      <c r="GX163" s="119"/>
      <c r="GY163" s="119"/>
      <c r="GZ163" s="119"/>
      <c r="HA163" s="119"/>
      <c r="HB163" s="119"/>
      <c r="HC163" s="119"/>
      <c r="HD163" s="119"/>
      <c r="HE163" s="119"/>
      <c r="HF163" s="119"/>
      <c r="HG163" s="119"/>
      <c r="HH163" s="119"/>
      <c r="HI163" s="119"/>
      <c r="HJ163" s="119"/>
      <c r="HK163" s="119"/>
      <c r="HL163" s="119"/>
      <c r="HM163" s="119"/>
      <c r="HN163" s="119"/>
      <c r="HO163" s="119"/>
      <c r="HP163" s="119"/>
      <c r="HQ163" s="119"/>
      <c r="HR163" s="119"/>
      <c r="HS163" s="119"/>
      <c r="HT163" s="119"/>
      <c r="HU163" s="119"/>
      <c r="HV163" s="119"/>
      <c r="HW163" s="119"/>
      <c r="HX163" s="119"/>
      <c r="HY163" s="119"/>
      <c r="HZ163" s="119"/>
      <c r="IA163" s="119"/>
      <c r="IB163" s="119"/>
      <c r="IC163" s="119"/>
      <c r="ID163" s="119"/>
      <c r="IE163" s="119"/>
      <c r="IF163" s="119"/>
      <c r="IG163" s="119"/>
      <c r="IH163" s="119"/>
      <c r="II163" s="119"/>
      <c r="IJ163" s="119"/>
      <c r="IK163" s="119"/>
      <c r="IL163" s="119"/>
      <c r="IM163" s="119"/>
      <c r="IN163" s="119"/>
      <c r="IO163" s="119"/>
      <c r="IP163" s="119"/>
      <c r="IQ163" s="119"/>
      <c r="IR163" s="119"/>
      <c r="IS163" s="119"/>
      <c r="IT163" s="119"/>
      <c r="IU163" s="119"/>
      <c r="IV163" s="119"/>
      <c r="IW163" s="119"/>
      <c r="IX163" s="119"/>
      <c r="IY163" s="119"/>
      <c r="IZ163" s="119"/>
      <c r="JA163" s="119"/>
      <c r="JB163" s="119"/>
      <c r="JC163" s="119"/>
      <c r="JD163" s="119"/>
      <c r="JE163" s="119"/>
      <c r="JF163" s="119"/>
      <c r="JG163" s="119"/>
      <c r="JH163" s="119"/>
      <c r="JI163" s="119"/>
      <c r="JJ163" s="119"/>
      <c r="JK163" s="119"/>
      <c r="JL163" s="119"/>
      <c r="JM163" s="119"/>
      <c r="JN163" s="119"/>
      <c r="JO163" s="119"/>
      <c r="JP163" s="119"/>
      <c r="JQ163" s="119"/>
      <c r="JR163" s="119"/>
      <c r="JS163" s="119"/>
      <c r="JT163" s="119"/>
      <c r="JU163" s="119"/>
      <c r="JV163" s="119"/>
      <c r="JW163" s="119"/>
      <c r="JX163" s="119"/>
      <c r="JY163" s="119"/>
      <c r="JZ163" s="119"/>
      <c r="KA163" s="119"/>
      <c r="KB163" s="119"/>
      <c r="KC163" s="119"/>
      <c r="KD163" s="119"/>
      <c r="KE163" s="119"/>
      <c r="KF163" s="119"/>
      <c r="KG163" s="119"/>
      <c r="KH163" s="119"/>
      <c r="KI163" s="119"/>
      <c r="KJ163" s="119"/>
      <c r="KK163" s="119"/>
      <c r="KL163" s="119"/>
      <c r="KM163" s="119"/>
      <c r="KN163" s="119"/>
      <c r="KO163" s="119"/>
      <c r="KP163" s="119"/>
      <c r="KQ163" s="119"/>
      <c r="KR163" s="119"/>
      <c r="KS163" s="119"/>
      <c r="KT163" s="119"/>
      <c r="KU163" s="119"/>
      <c r="KV163" s="119"/>
      <c r="KW163" s="119"/>
      <c r="KX163" s="119"/>
      <c r="KY163" s="119"/>
      <c r="KZ163" s="119"/>
      <c r="LA163" s="119"/>
      <c r="LB163" s="119"/>
      <c r="LC163" s="119"/>
      <c r="LD163" s="119"/>
      <c r="LE163" s="119"/>
      <c r="LF163" s="119"/>
      <c r="LG163" s="119"/>
      <c r="LH163" s="119"/>
      <c r="LI163" s="119"/>
      <c r="LJ163" s="119"/>
      <c r="LK163" s="119"/>
      <c r="LL163" s="119"/>
      <c r="LM163" s="119"/>
      <c r="LN163" s="119"/>
      <c r="LO163" s="119"/>
      <c r="LP163" s="119"/>
      <c r="LQ163" s="119"/>
      <c r="LR163" s="119"/>
      <c r="LS163" s="119"/>
      <c r="LT163" s="119"/>
      <c r="LU163" s="119"/>
      <c r="LV163" s="119"/>
      <c r="LW163" s="119"/>
      <c r="LX163" s="119"/>
      <c r="LY163" s="119"/>
      <c r="LZ163" s="119"/>
      <c r="MA163" s="119"/>
      <c r="MB163" s="119"/>
      <c r="MC163" s="119"/>
      <c r="MD163" s="119"/>
      <c r="ME163" s="119"/>
      <c r="MF163" s="119"/>
      <c r="MG163" s="119"/>
      <c r="MH163" s="119"/>
      <c r="MI163" s="119"/>
      <c r="MJ163" s="119"/>
      <c r="MK163" s="119"/>
      <c r="ML163" s="119"/>
      <c r="MM163" s="119"/>
      <c r="MN163" s="119"/>
      <c r="MO163" s="119"/>
      <c r="MP163" s="119"/>
      <c r="MQ163" s="119"/>
      <c r="MR163" s="119"/>
      <c r="MS163" s="119"/>
      <c r="MT163" s="119"/>
      <c r="MU163" s="119"/>
      <c r="MV163" s="119"/>
      <c r="MW163" s="119"/>
      <c r="MX163" s="119"/>
      <c r="MY163" s="119"/>
      <c r="MZ163" s="119"/>
      <c r="NA163" s="119"/>
      <c r="NB163" s="119"/>
      <c r="NC163" s="119"/>
      <c r="ND163" s="119"/>
      <c r="NE163" s="119"/>
      <c r="NF163" s="119"/>
      <c r="NG163" s="119"/>
      <c r="NH163" s="119"/>
      <c r="NI163" s="119"/>
      <c r="NJ163" s="119"/>
      <c r="NK163" s="119"/>
      <c r="NL163" s="119"/>
      <c r="NM163" s="119"/>
      <c r="NN163" s="119"/>
      <c r="NO163" s="119"/>
      <c r="NP163" s="119"/>
      <c r="NQ163" s="119"/>
      <c r="NR163" s="119"/>
      <c r="NS163" s="119"/>
      <c r="NT163" s="119"/>
      <c r="NU163" s="119"/>
      <c r="NV163" s="119"/>
      <c r="NW163" s="119"/>
      <c r="NX163" s="119"/>
      <c r="NY163" s="119"/>
      <c r="NZ163" s="119"/>
      <c r="OA163" s="119"/>
      <c r="OB163" s="119"/>
      <c r="OC163" s="119"/>
      <c r="OD163" s="119"/>
      <c r="OE163" s="119"/>
      <c r="OF163" s="119"/>
      <c r="OG163" s="119"/>
      <c r="OH163" s="119"/>
      <c r="OI163" s="119"/>
      <c r="OJ163" s="119"/>
      <c r="OK163" s="119"/>
      <c r="OL163" s="119"/>
      <c r="OM163" s="119"/>
      <c r="ON163" s="119"/>
      <c r="OO163" s="119"/>
      <c r="OP163" s="119"/>
      <c r="OQ163" s="119"/>
      <c r="OR163" s="119"/>
      <c r="OS163" s="119"/>
      <c r="OT163" s="119"/>
      <c r="OU163" s="119"/>
      <c r="OV163" s="119"/>
      <c r="OW163" s="119"/>
      <c r="OX163" s="119"/>
      <c r="OY163" s="119"/>
      <c r="OZ163" s="119"/>
      <c r="PA163" s="119"/>
      <c r="PB163" s="119"/>
      <c r="PC163" s="119"/>
      <c r="PD163" s="119"/>
      <c r="PE163" s="119"/>
      <c r="PF163" s="119"/>
      <c r="PG163" s="119"/>
      <c r="PH163" s="119"/>
      <c r="PI163" s="119"/>
      <c r="PJ163" s="119"/>
      <c r="PK163" s="119"/>
      <c r="PL163" s="119"/>
      <c r="PM163" s="119"/>
      <c r="PN163" s="119"/>
      <c r="PO163" s="119"/>
      <c r="PP163" s="119"/>
      <c r="PQ163" s="119"/>
      <c r="PR163" s="119"/>
      <c r="PS163" s="119"/>
      <c r="PT163" s="119"/>
      <c r="PU163" s="119"/>
      <c r="PV163" s="119"/>
      <c r="PW163" s="119"/>
      <c r="PX163" s="119"/>
      <c r="PY163" s="119"/>
      <c r="PZ163" s="119"/>
      <c r="QA163" s="119"/>
      <c r="QB163" s="119"/>
      <c r="QC163" s="119"/>
      <c r="QD163" s="119"/>
      <c r="QE163" s="119"/>
      <c r="QF163" s="119"/>
      <c r="QG163" s="119"/>
      <c r="QH163" s="119"/>
      <c r="QI163" s="119"/>
      <c r="QJ163" s="119"/>
      <c r="QK163" s="119"/>
      <c r="QL163" s="119"/>
      <c r="QM163" s="119"/>
      <c r="QN163" s="119"/>
      <c r="QO163" s="119"/>
      <c r="QP163" s="119"/>
      <c r="QQ163" s="119"/>
      <c r="QR163" s="119"/>
      <c r="QS163" s="119"/>
      <c r="QT163" s="119"/>
      <c r="QU163" s="119"/>
      <c r="QV163" s="119"/>
      <c r="QW163" s="119"/>
      <c r="QX163" s="119"/>
      <c r="QY163" s="119"/>
      <c r="QZ163" s="119"/>
      <c r="RA163" s="119"/>
      <c r="RB163" s="119"/>
      <c r="RC163" s="119"/>
      <c r="RD163" s="119"/>
      <c r="RE163" s="119"/>
      <c r="RF163" s="119"/>
      <c r="RG163" s="119"/>
      <c r="RH163" s="119"/>
      <c r="RI163" s="119"/>
      <c r="RJ163" s="119"/>
      <c r="RK163" s="119"/>
    </row>
    <row r="164" spans="1:479" ht="12.75">
      <c r="A164" s="107" t="s">
        <v>5827</v>
      </c>
      <c r="B164" s="97" t="s">
        <v>5921</v>
      </c>
      <c r="C164" s="99" t="s">
        <v>5829</v>
      </c>
      <c r="D164" s="95" t="s">
        <v>3223</v>
      </c>
      <c r="E164" s="33" t="s">
        <v>5830</v>
      </c>
      <c r="F164" s="107"/>
      <c r="G164" s="96" t="s">
        <v>5922</v>
      </c>
      <c r="H164" s="138">
        <v>6000</v>
      </c>
      <c r="I164" s="138">
        <v>3000</v>
      </c>
      <c r="J164" s="107"/>
      <c r="K164" s="107"/>
      <c r="L164" s="569">
        <v>45173</v>
      </c>
      <c r="M164" s="96" t="s">
        <v>5923</v>
      </c>
      <c r="N164" s="92" t="s">
        <v>30</v>
      </c>
      <c r="O164" s="107" t="s">
        <v>5924</v>
      </c>
      <c r="P164" s="107"/>
      <c r="Q164" s="107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  <c r="DO164" s="119"/>
      <c r="DP164" s="119"/>
      <c r="DQ164" s="119"/>
      <c r="DR164" s="119"/>
      <c r="DS164" s="119"/>
      <c r="DT164" s="119"/>
      <c r="DU164" s="119"/>
      <c r="DV164" s="119"/>
      <c r="DW164" s="119"/>
      <c r="DX164" s="119"/>
      <c r="DY164" s="119"/>
      <c r="DZ164" s="119"/>
      <c r="EA164" s="119"/>
      <c r="EB164" s="119"/>
      <c r="EC164" s="119"/>
      <c r="ED164" s="119"/>
      <c r="EE164" s="119"/>
      <c r="EF164" s="119"/>
      <c r="EG164" s="119"/>
      <c r="EH164" s="119"/>
      <c r="EI164" s="119"/>
      <c r="EJ164" s="119"/>
      <c r="EK164" s="119"/>
      <c r="EL164" s="119"/>
      <c r="EM164" s="119"/>
      <c r="EN164" s="119"/>
      <c r="EO164" s="119"/>
      <c r="EP164" s="119"/>
      <c r="EQ164" s="119"/>
      <c r="ER164" s="119"/>
      <c r="ES164" s="119"/>
      <c r="ET164" s="119"/>
      <c r="EU164" s="119"/>
      <c r="EV164" s="119"/>
      <c r="EW164" s="119"/>
      <c r="EX164" s="119"/>
      <c r="EY164" s="119"/>
      <c r="EZ164" s="119"/>
      <c r="FA164" s="119"/>
      <c r="FB164" s="119"/>
      <c r="FC164" s="119"/>
      <c r="FD164" s="119"/>
      <c r="FE164" s="119"/>
      <c r="FF164" s="119"/>
      <c r="FG164" s="119"/>
      <c r="FH164" s="119"/>
      <c r="FI164" s="119"/>
      <c r="FJ164" s="119"/>
      <c r="FK164" s="119"/>
      <c r="FL164" s="119"/>
      <c r="FM164" s="119"/>
      <c r="FN164" s="119"/>
      <c r="FO164" s="119"/>
      <c r="FP164" s="119"/>
      <c r="FQ164" s="119"/>
      <c r="FR164" s="119"/>
      <c r="FS164" s="119"/>
      <c r="FT164" s="119"/>
      <c r="FU164" s="119"/>
      <c r="FV164" s="119"/>
      <c r="FW164" s="119"/>
      <c r="FX164" s="119"/>
      <c r="FY164" s="119"/>
      <c r="FZ164" s="119"/>
      <c r="GA164" s="119"/>
      <c r="GB164" s="119"/>
      <c r="GC164" s="119"/>
      <c r="GD164" s="119"/>
      <c r="GE164" s="119"/>
      <c r="GF164" s="119"/>
      <c r="GG164" s="119"/>
      <c r="GH164" s="119"/>
      <c r="GI164" s="119"/>
      <c r="GJ164" s="119"/>
      <c r="GK164" s="119"/>
      <c r="GL164" s="119"/>
      <c r="GM164" s="119"/>
      <c r="GN164" s="119"/>
      <c r="GO164" s="119"/>
      <c r="GP164" s="119"/>
      <c r="GQ164" s="119"/>
      <c r="GR164" s="119"/>
      <c r="GS164" s="119"/>
      <c r="GT164" s="119"/>
      <c r="GU164" s="119"/>
      <c r="GV164" s="119"/>
      <c r="GW164" s="119"/>
      <c r="GX164" s="119"/>
      <c r="GY164" s="119"/>
      <c r="GZ164" s="119"/>
      <c r="HA164" s="119"/>
      <c r="HB164" s="119"/>
      <c r="HC164" s="119"/>
      <c r="HD164" s="119"/>
      <c r="HE164" s="119"/>
      <c r="HF164" s="119"/>
      <c r="HG164" s="119"/>
      <c r="HH164" s="119"/>
      <c r="HI164" s="119"/>
      <c r="HJ164" s="119"/>
      <c r="HK164" s="119"/>
      <c r="HL164" s="119"/>
      <c r="HM164" s="119"/>
      <c r="HN164" s="119"/>
      <c r="HO164" s="119"/>
      <c r="HP164" s="119"/>
      <c r="HQ164" s="119"/>
      <c r="HR164" s="119"/>
      <c r="HS164" s="119"/>
      <c r="HT164" s="119"/>
      <c r="HU164" s="119"/>
      <c r="HV164" s="119"/>
      <c r="HW164" s="119"/>
      <c r="HX164" s="119"/>
      <c r="HY164" s="119"/>
      <c r="HZ164" s="119"/>
      <c r="IA164" s="119"/>
      <c r="IB164" s="119"/>
      <c r="IC164" s="119"/>
      <c r="ID164" s="119"/>
      <c r="IE164" s="119"/>
      <c r="IF164" s="119"/>
      <c r="IG164" s="119"/>
      <c r="IH164" s="119"/>
      <c r="II164" s="119"/>
      <c r="IJ164" s="119"/>
      <c r="IK164" s="119"/>
      <c r="IL164" s="119"/>
      <c r="IM164" s="119"/>
      <c r="IN164" s="119"/>
      <c r="IO164" s="119"/>
      <c r="IP164" s="119"/>
      <c r="IQ164" s="119"/>
      <c r="IR164" s="119"/>
      <c r="IS164" s="119"/>
      <c r="IT164" s="119"/>
      <c r="IU164" s="119"/>
      <c r="IV164" s="119"/>
      <c r="IW164" s="119"/>
      <c r="IX164" s="119"/>
      <c r="IY164" s="119"/>
      <c r="IZ164" s="119"/>
      <c r="JA164" s="119"/>
      <c r="JB164" s="119"/>
      <c r="JC164" s="119"/>
      <c r="JD164" s="119"/>
      <c r="JE164" s="119"/>
      <c r="JF164" s="119"/>
      <c r="JG164" s="119"/>
      <c r="JH164" s="119"/>
      <c r="JI164" s="119"/>
      <c r="JJ164" s="119"/>
      <c r="JK164" s="119"/>
      <c r="JL164" s="119"/>
      <c r="JM164" s="119"/>
      <c r="JN164" s="119"/>
      <c r="JO164" s="119"/>
      <c r="JP164" s="119"/>
      <c r="JQ164" s="119"/>
      <c r="JR164" s="119"/>
      <c r="JS164" s="119"/>
      <c r="JT164" s="119"/>
      <c r="JU164" s="119"/>
      <c r="JV164" s="119"/>
      <c r="JW164" s="119"/>
      <c r="JX164" s="119"/>
      <c r="JY164" s="119"/>
      <c r="JZ164" s="119"/>
      <c r="KA164" s="119"/>
      <c r="KB164" s="119"/>
      <c r="KC164" s="119"/>
      <c r="KD164" s="119"/>
      <c r="KE164" s="119"/>
      <c r="KF164" s="119"/>
      <c r="KG164" s="119"/>
      <c r="KH164" s="119"/>
      <c r="KI164" s="119"/>
      <c r="KJ164" s="119"/>
      <c r="KK164" s="119"/>
      <c r="KL164" s="119"/>
      <c r="KM164" s="119"/>
      <c r="KN164" s="119"/>
      <c r="KO164" s="119"/>
      <c r="KP164" s="119"/>
      <c r="KQ164" s="119"/>
      <c r="KR164" s="119"/>
      <c r="KS164" s="119"/>
      <c r="KT164" s="119"/>
      <c r="KU164" s="119"/>
      <c r="KV164" s="119"/>
      <c r="KW164" s="119"/>
      <c r="KX164" s="119"/>
      <c r="KY164" s="119"/>
      <c r="KZ164" s="119"/>
      <c r="LA164" s="119"/>
      <c r="LB164" s="119"/>
      <c r="LC164" s="119"/>
      <c r="LD164" s="119"/>
      <c r="LE164" s="119"/>
      <c r="LF164" s="119"/>
      <c r="LG164" s="119"/>
      <c r="LH164" s="119"/>
      <c r="LI164" s="119"/>
      <c r="LJ164" s="119"/>
      <c r="LK164" s="119"/>
      <c r="LL164" s="119"/>
      <c r="LM164" s="119"/>
      <c r="LN164" s="119"/>
      <c r="LO164" s="119"/>
      <c r="LP164" s="119"/>
      <c r="LQ164" s="119"/>
      <c r="LR164" s="119"/>
      <c r="LS164" s="119"/>
      <c r="LT164" s="119"/>
      <c r="LU164" s="119"/>
      <c r="LV164" s="119"/>
      <c r="LW164" s="119"/>
      <c r="LX164" s="119"/>
      <c r="LY164" s="119"/>
      <c r="LZ164" s="119"/>
      <c r="MA164" s="119"/>
      <c r="MB164" s="119"/>
      <c r="MC164" s="119"/>
      <c r="MD164" s="119"/>
      <c r="ME164" s="119"/>
      <c r="MF164" s="119"/>
      <c r="MG164" s="119"/>
      <c r="MH164" s="119"/>
      <c r="MI164" s="119"/>
      <c r="MJ164" s="119"/>
      <c r="MK164" s="119"/>
      <c r="ML164" s="119"/>
      <c r="MM164" s="119"/>
      <c r="MN164" s="119"/>
      <c r="MO164" s="119"/>
      <c r="MP164" s="119"/>
      <c r="MQ164" s="119"/>
      <c r="MR164" s="119"/>
      <c r="MS164" s="119"/>
      <c r="MT164" s="119"/>
      <c r="MU164" s="119"/>
      <c r="MV164" s="119"/>
      <c r="MW164" s="119"/>
      <c r="MX164" s="119"/>
      <c r="MY164" s="119"/>
      <c r="MZ164" s="119"/>
      <c r="NA164" s="119"/>
      <c r="NB164" s="119"/>
      <c r="NC164" s="119"/>
      <c r="ND164" s="119"/>
      <c r="NE164" s="119"/>
      <c r="NF164" s="119"/>
      <c r="NG164" s="119"/>
      <c r="NH164" s="119"/>
      <c r="NI164" s="119"/>
      <c r="NJ164" s="119"/>
      <c r="NK164" s="119"/>
      <c r="NL164" s="119"/>
      <c r="NM164" s="119"/>
      <c r="NN164" s="119"/>
      <c r="NO164" s="119"/>
      <c r="NP164" s="119"/>
      <c r="NQ164" s="119"/>
      <c r="NR164" s="119"/>
      <c r="NS164" s="119"/>
      <c r="NT164" s="119"/>
      <c r="NU164" s="119"/>
      <c r="NV164" s="119"/>
      <c r="NW164" s="119"/>
      <c r="NX164" s="119"/>
      <c r="NY164" s="119"/>
      <c r="NZ164" s="119"/>
      <c r="OA164" s="119"/>
      <c r="OB164" s="119"/>
      <c r="OC164" s="119"/>
      <c r="OD164" s="119"/>
      <c r="OE164" s="119"/>
      <c r="OF164" s="119"/>
      <c r="OG164" s="119"/>
      <c r="OH164" s="119"/>
      <c r="OI164" s="119"/>
      <c r="OJ164" s="119"/>
      <c r="OK164" s="119"/>
      <c r="OL164" s="119"/>
      <c r="OM164" s="119"/>
      <c r="ON164" s="119"/>
      <c r="OO164" s="119"/>
      <c r="OP164" s="119"/>
      <c r="OQ164" s="119"/>
      <c r="OR164" s="119"/>
      <c r="OS164" s="119"/>
      <c r="OT164" s="119"/>
      <c r="OU164" s="119"/>
      <c r="OV164" s="119"/>
      <c r="OW164" s="119"/>
      <c r="OX164" s="119"/>
      <c r="OY164" s="119"/>
      <c r="OZ164" s="119"/>
      <c r="PA164" s="119"/>
      <c r="PB164" s="119"/>
      <c r="PC164" s="119"/>
      <c r="PD164" s="119"/>
      <c r="PE164" s="119"/>
      <c r="PF164" s="119"/>
      <c r="PG164" s="119"/>
      <c r="PH164" s="119"/>
      <c r="PI164" s="119"/>
      <c r="PJ164" s="119"/>
      <c r="PK164" s="119"/>
      <c r="PL164" s="119"/>
      <c r="PM164" s="119"/>
      <c r="PN164" s="119"/>
      <c r="PO164" s="119"/>
      <c r="PP164" s="119"/>
      <c r="PQ164" s="119"/>
      <c r="PR164" s="119"/>
      <c r="PS164" s="119"/>
      <c r="PT164" s="119"/>
      <c r="PU164" s="119"/>
      <c r="PV164" s="119"/>
      <c r="PW164" s="119"/>
      <c r="PX164" s="119"/>
      <c r="PY164" s="119"/>
      <c r="PZ164" s="119"/>
      <c r="QA164" s="119"/>
      <c r="QB164" s="119"/>
      <c r="QC164" s="119"/>
      <c r="QD164" s="119"/>
      <c r="QE164" s="119"/>
      <c r="QF164" s="119"/>
      <c r="QG164" s="119"/>
      <c r="QH164" s="119"/>
      <c r="QI164" s="119"/>
      <c r="QJ164" s="119"/>
      <c r="QK164" s="119"/>
      <c r="QL164" s="119"/>
      <c r="QM164" s="119"/>
      <c r="QN164" s="119"/>
      <c r="QO164" s="119"/>
      <c r="QP164" s="119"/>
      <c r="QQ164" s="119"/>
      <c r="QR164" s="119"/>
      <c r="QS164" s="119"/>
      <c r="QT164" s="119"/>
      <c r="QU164" s="119"/>
      <c r="QV164" s="119"/>
      <c r="QW164" s="119"/>
      <c r="QX164" s="119"/>
      <c r="QY164" s="119"/>
      <c r="QZ164" s="119"/>
      <c r="RA164" s="119"/>
      <c r="RB164" s="119"/>
      <c r="RC164" s="119"/>
      <c r="RD164" s="119"/>
      <c r="RE164" s="119"/>
      <c r="RF164" s="119"/>
      <c r="RG164" s="119"/>
      <c r="RH164" s="119"/>
      <c r="RI164" s="119"/>
      <c r="RJ164" s="119"/>
      <c r="RK164" s="119"/>
    </row>
    <row r="165" spans="1:479" ht="12.75">
      <c r="A165" s="107" t="s">
        <v>5827</v>
      </c>
      <c r="B165" s="97" t="s">
        <v>5925</v>
      </c>
      <c r="C165" s="99" t="s">
        <v>5829</v>
      </c>
      <c r="D165" s="95" t="s">
        <v>3223</v>
      </c>
      <c r="E165" s="33" t="s">
        <v>5830</v>
      </c>
      <c r="F165" s="107"/>
      <c r="G165" s="96" t="s">
        <v>5926</v>
      </c>
      <c r="H165" s="138">
        <v>8000</v>
      </c>
      <c r="I165" s="138">
        <v>3750</v>
      </c>
      <c r="J165" s="107"/>
      <c r="K165" s="107"/>
      <c r="L165" s="569">
        <v>45172</v>
      </c>
      <c r="M165" s="96" t="s">
        <v>5927</v>
      </c>
      <c r="N165" s="92" t="s">
        <v>30</v>
      </c>
      <c r="O165" s="92" t="s">
        <v>5847</v>
      </c>
      <c r="P165" s="107"/>
      <c r="Q165" s="107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  <c r="DO165" s="119"/>
      <c r="DP165" s="119"/>
      <c r="DQ165" s="119"/>
      <c r="DR165" s="119"/>
      <c r="DS165" s="119"/>
      <c r="DT165" s="119"/>
      <c r="DU165" s="119"/>
      <c r="DV165" s="119"/>
      <c r="DW165" s="119"/>
      <c r="DX165" s="119"/>
      <c r="DY165" s="119"/>
      <c r="DZ165" s="119"/>
      <c r="EA165" s="119"/>
      <c r="EB165" s="119"/>
      <c r="EC165" s="119"/>
      <c r="ED165" s="119"/>
      <c r="EE165" s="119"/>
      <c r="EF165" s="119"/>
      <c r="EG165" s="119"/>
      <c r="EH165" s="119"/>
      <c r="EI165" s="119"/>
      <c r="EJ165" s="119"/>
      <c r="EK165" s="119"/>
      <c r="EL165" s="119"/>
      <c r="EM165" s="119"/>
      <c r="EN165" s="119"/>
      <c r="EO165" s="119"/>
      <c r="EP165" s="119"/>
      <c r="EQ165" s="119"/>
      <c r="ER165" s="119"/>
      <c r="ES165" s="119"/>
      <c r="ET165" s="119"/>
      <c r="EU165" s="119"/>
      <c r="EV165" s="119"/>
      <c r="EW165" s="119"/>
      <c r="EX165" s="119"/>
      <c r="EY165" s="119"/>
      <c r="EZ165" s="119"/>
      <c r="FA165" s="119"/>
      <c r="FB165" s="119"/>
      <c r="FC165" s="119"/>
      <c r="FD165" s="119"/>
      <c r="FE165" s="119"/>
      <c r="FF165" s="119"/>
      <c r="FG165" s="119"/>
      <c r="FH165" s="119"/>
      <c r="FI165" s="119"/>
      <c r="FJ165" s="119"/>
      <c r="FK165" s="119"/>
      <c r="FL165" s="119"/>
      <c r="FM165" s="119"/>
      <c r="FN165" s="119"/>
      <c r="FO165" s="119"/>
      <c r="FP165" s="119"/>
      <c r="FQ165" s="119"/>
      <c r="FR165" s="119"/>
      <c r="FS165" s="119"/>
      <c r="FT165" s="119"/>
      <c r="FU165" s="119"/>
      <c r="FV165" s="119"/>
      <c r="FW165" s="119"/>
      <c r="FX165" s="119"/>
      <c r="FY165" s="119"/>
      <c r="FZ165" s="119"/>
      <c r="GA165" s="119"/>
      <c r="GB165" s="119"/>
      <c r="GC165" s="119"/>
      <c r="GD165" s="119"/>
      <c r="GE165" s="119"/>
      <c r="GF165" s="119"/>
      <c r="GG165" s="119"/>
      <c r="GH165" s="119"/>
      <c r="GI165" s="119"/>
      <c r="GJ165" s="119"/>
      <c r="GK165" s="119"/>
      <c r="GL165" s="119"/>
      <c r="GM165" s="119"/>
      <c r="GN165" s="119"/>
      <c r="GO165" s="119"/>
      <c r="GP165" s="119"/>
      <c r="GQ165" s="119"/>
      <c r="GR165" s="119"/>
      <c r="GS165" s="119"/>
      <c r="GT165" s="119"/>
      <c r="GU165" s="119"/>
      <c r="GV165" s="119"/>
      <c r="GW165" s="119"/>
      <c r="GX165" s="119"/>
      <c r="GY165" s="119"/>
      <c r="GZ165" s="119"/>
      <c r="HA165" s="119"/>
      <c r="HB165" s="119"/>
      <c r="HC165" s="119"/>
      <c r="HD165" s="119"/>
      <c r="HE165" s="119"/>
      <c r="HF165" s="119"/>
      <c r="HG165" s="119"/>
      <c r="HH165" s="119"/>
      <c r="HI165" s="119"/>
      <c r="HJ165" s="119"/>
      <c r="HK165" s="119"/>
      <c r="HL165" s="119"/>
      <c r="HM165" s="119"/>
      <c r="HN165" s="119"/>
      <c r="HO165" s="119"/>
      <c r="HP165" s="119"/>
      <c r="HQ165" s="119"/>
      <c r="HR165" s="119"/>
      <c r="HS165" s="119"/>
      <c r="HT165" s="119"/>
      <c r="HU165" s="119"/>
      <c r="HV165" s="119"/>
      <c r="HW165" s="119"/>
      <c r="HX165" s="119"/>
      <c r="HY165" s="119"/>
      <c r="HZ165" s="119"/>
      <c r="IA165" s="119"/>
      <c r="IB165" s="119"/>
      <c r="IC165" s="119"/>
      <c r="ID165" s="119"/>
      <c r="IE165" s="119"/>
      <c r="IF165" s="119"/>
      <c r="IG165" s="119"/>
      <c r="IH165" s="119"/>
      <c r="II165" s="119"/>
      <c r="IJ165" s="119"/>
      <c r="IK165" s="119"/>
      <c r="IL165" s="119"/>
      <c r="IM165" s="119"/>
      <c r="IN165" s="119"/>
      <c r="IO165" s="119"/>
      <c r="IP165" s="119"/>
      <c r="IQ165" s="119"/>
      <c r="IR165" s="119"/>
      <c r="IS165" s="119"/>
      <c r="IT165" s="119"/>
      <c r="IU165" s="119"/>
      <c r="IV165" s="119"/>
      <c r="IW165" s="119"/>
      <c r="IX165" s="119"/>
      <c r="IY165" s="119"/>
      <c r="IZ165" s="119"/>
      <c r="JA165" s="119"/>
      <c r="JB165" s="119"/>
      <c r="JC165" s="119"/>
      <c r="JD165" s="119"/>
      <c r="JE165" s="119"/>
      <c r="JF165" s="119"/>
      <c r="JG165" s="119"/>
      <c r="JH165" s="119"/>
      <c r="JI165" s="119"/>
      <c r="JJ165" s="119"/>
      <c r="JK165" s="119"/>
      <c r="JL165" s="119"/>
      <c r="JM165" s="119"/>
      <c r="JN165" s="119"/>
      <c r="JO165" s="119"/>
      <c r="JP165" s="119"/>
      <c r="JQ165" s="119"/>
      <c r="JR165" s="119"/>
      <c r="JS165" s="119"/>
      <c r="JT165" s="119"/>
      <c r="JU165" s="119"/>
      <c r="JV165" s="119"/>
      <c r="JW165" s="119"/>
      <c r="JX165" s="119"/>
      <c r="JY165" s="119"/>
      <c r="JZ165" s="119"/>
      <c r="KA165" s="119"/>
      <c r="KB165" s="119"/>
      <c r="KC165" s="119"/>
      <c r="KD165" s="119"/>
      <c r="KE165" s="119"/>
      <c r="KF165" s="119"/>
      <c r="KG165" s="119"/>
      <c r="KH165" s="119"/>
      <c r="KI165" s="119"/>
      <c r="KJ165" s="119"/>
      <c r="KK165" s="119"/>
      <c r="KL165" s="119"/>
      <c r="KM165" s="119"/>
      <c r="KN165" s="119"/>
      <c r="KO165" s="119"/>
      <c r="KP165" s="119"/>
      <c r="KQ165" s="119"/>
      <c r="KR165" s="119"/>
      <c r="KS165" s="119"/>
      <c r="KT165" s="119"/>
      <c r="KU165" s="119"/>
      <c r="KV165" s="119"/>
      <c r="KW165" s="119"/>
      <c r="KX165" s="119"/>
      <c r="KY165" s="119"/>
      <c r="KZ165" s="119"/>
      <c r="LA165" s="119"/>
      <c r="LB165" s="119"/>
      <c r="LC165" s="119"/>
      <c r="LD165" s="119"/>
      <c r="LE165" s="119"/>
      <c r="LF165" s="119"/>
      <c r="LG165" s="119"/>
      <c r="LH165" s="119"/>
      <c r="LI165" s="119"/>
      <c r="LJ165" s="119"/>
      <c r="LK165" s="119"/>
      <c r="LL165" s="119"/>
      <c r="LM165" s="119"/>
      <c r="LN165" s="119"/>
      <c r="LO165" s="119"/>
      <c r="LP165" s="119"/>
      <c r="LQ165" s="119"/>
      <c r="LR165" s="119"/>
      <c r="LS165" s="119"/>
      <c r="LT165" s="119"/>
      <c r="LU165" s="119"/>
      <c r="LV165" s="119"/>
      <c r="LW165" s="119"/>
      <c r="LX165" s="119"/>
      <c r="LY165" s="119"/>
      <c r="LZ165" s="119"/>
      <c r="MA165" s="119"/>
      <c r="MB165" s="119"/>
      <c r="MC165" s="119"/>
      <c r="MD165" s="119"/>
      <c r="ME165" s="119"/>
      <c r="MF165" s="119"/>
      <c r="MG165" s="119"/>
      <c r="MH165" s="119"/>
      <c r="MI165" s="119"/>
      <c r="MJ165" s="119"/>
      <c r="MK165" s="119"/>
      <c r="ML165" s="119"/>
      <c r="MM165" s="119"/>
      <c r="MN165" s="119"/>
      <c r="MO165" s="119"/>
      <c r="MP165" s="119"/>
      <c r="MQ165" s="119"/>
      <c r="MR165" s="119"/>
      <c r="MS165" s="119"/>
      <c r="MT165" s="119"/>
      <c r="MU165" s="119"/>
      <c r="MV165" s="119"/>
      <c r="MW165" s="119"/>
      <c r="MX165" s="119"/>
      <c r="MY165" s="119"/>
      <c r="MZ165" s="119"/>
      <c r="NA165" s="119"/>
      <c r="NB165" s="119"/>
      <c r="NC165" s="119"/>
      <c r="ND165" s="119"/>
      <c r="NE165" s="119"/>
      <c r="NF165" s="119"/>
      <c r="NG165" s="119"/>
      <c r="NH165" s="119"/>
      <c r="NI165" s="119"/>
      <c r="NJ165" s="119"/>
      <c r="NK165" s="119"/>
      <c r="NL165" s="119"/>
      <c r="NM165" s="119"/>
      <c r="NN165" s="119"/>
      <c r="NO165" s="119"/>
      <c r="NP165" s="119"/>
      <c r="NQ165" s="119"/>
      <c r="NR165" s="119"/>
      <c r="NS165" s="119"/>
      <c r="NT165" s="119"/>
      <c r="NU165" s="119"/>
      <c r="NV165" s="119"/>
      <c r="NW165" s="119"/>
      <c r="NX165" s="119"/>
      <c r="NY165" s="119"/>
      <c r="NZ165" s="119"/>
      <c r="OA165" s="119"/>
      <c r="OB165" s="119"/>
      <c r="OC165" s="119"/>
      <c r="OD165" s="119"/>
      <c r="OE165" s="119"/>
      <c r="OF165" s="119"/>
      <c r="OG165" s="119"/>
      <c r="OH165" s="119"/>
      <c r="OI165" s="119"/>
      <c r="OJ165" s="119"/>
      <c r="OK165" s="119"/>
      <c r="OL165" s="119"/>
      <c r="OM165" s="119"/>
      <c r="ON165" s="119"/>
      <c r="OO165" s="119"/>
      <c r="OP165" s="119"/>
      <c r="OQ165" s="119"/>
      <c r="OR165" s="119"/>
      <c r="OS165" s="119"/>
      <c r="OT165" s="119"/>
      <c r="OU165" s="119"/>
      <c r="OV165" s="119"/>
      <c r="OW165" s="119"/>
      <c r="OX165" s="119"/>
      <c r="OY165" s="119"/>
      <c r="OZ165" s="119"/>
      <c r="PA165" s="119"/>
      <c r="PB165" s="119"/>
      <c r="PC165" s="119"/>
      <c r="PD165" s="119"/>
      <c r="PE165" s="119"/>
      <c r="PF165" s="119"/>
      <c r="PG165" s="119"/>
      <c r="PH165" s="119"/>
      <c r="PI165" s="119"/>
      <c r="PJ165" s="119"/>
      <c r="PK165" s="119"/>
      <c r="PL165" s="119"/>
      <c r="PM165" s="119"/>
      <c r="PN165" s="119"/>
      <c r="PO165" s="119"/>
      <c r="PP165" s="119"/>
      <c r="PQ165" s="119"/>
      <c r="PR165" s="119"/>
      <c r="PS165" s="119"/>
      <c r="PT165" s="119"/>
      <c r="PU165" s="119"/>
      <c r="PV165" s="119"/>
      <c r="PW165" s="119"/>
      <c r="PX165" s="119"/>
      <c r="PY165" s="119"/>
      <c r="PZ165" s="119"/>
      <c r="QA165" s="119"/>
      <c r="QB165" s="119"/>
      <c r="QC165" s="119"/>
      <c r="QD165" s="119"/>
      <c r="QE165" s="119"/>
      <c r="QF165" s="119"/>
      <c r="QG165" s="119"/>
      <c r="QH165" s="119"/>
      <c r="QI165" s="119"/>
      <c r="QJ165" s="119"/>
      <c r="QK165" s="119"/>
      <c r="QL165" s="119"/>
      <c r="QM165" s="119"/>
      <c r="QN165" s="119"/>
      <c r="QO165" s="119"/>
      <c r="QP165" s="119"/>
      <c r="QQ165" s="119"/>
      <c r="QR165" s="119"/>
      <c r="QS165" s="119"/>
      <c r="QT165" s="119"/>
      <c r="QU165" s="119"/>
      <c r="QV165" s="119"/>
      <c r="QW165" s="119"/>
      <c r="QX165" s="119"/>
      <c r="QY165" s="119"/>
      <c r="QZ165" s="119"/>
      <c r="RA165" s="119"/>
      <c r="RB165" s="119"/>
      <c r="RC165" s="119"/>
      <c r="RD165" s="119"/>
      <c r="RE165" s="119"/>
      <c r="RF165" s="119"/>
      <c r="RG165" s="119"/>
      <c r="RH165" s="119"/>
      <c r="RI165" s="119"/>
      <c r="RJ165" s="119"/>
      <c r="RK165" s="119"/>
    </row>
    <row r="166" spans="1:479" ht="12.75">
      <c r="A166" s="107" t="s">
        <v>5827</v>
      </c>
      <c r="B166" s="97" t="s">
        <v>5928</v>
      </c>
      <c r="C166" s="99" t="s">
        <v>5829</v>
      </c>
      <c r="D166" s="95" t="s">
        <v>3223</v>
      </c>
      <c r="E166" s="33" t="s">
        <v>5830</v>
      </c>
      <c r="F166" s="107"/>
      <c r="G166" s="96" t="s">
        <v>5929</v>
      </c>
      <c r="H166" s="138">
        <v>8000</v>
      </c>
      <c r="I166" s="138">
        <v>3750</v>
      </c>
      <c r="J166" s="107"/>
      <c r="K166" s="107"/>
      <c r="L166" s="569">
        <v>45171</v>
      </c>
      <c r="M166" s="96" t="s">
        <v>5930</v>
      </c>
      <c r="N166" s="92" t="s">
        <v>30</v>
      </c>
      <c r="O166" s="92" t="s">
        <v>5847</v>
      </c>
      <c r="P166" s="107"/>
      <c r="Q166" s="107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  <c r="DO166" s="119"/>
      <c r="DP166" s="119"/>
      <c r="DQ166" s="119"/>
      <c r="DR166" s="119"/>
      <c r="DS166" s="119"/>
      <c r="DT166" s="119"/>
      <c r="DU166" s="119"/>
      <c r="DV166" s="119"/>
      <c r="DW166" s="119"/>
      <c r="DX166" s="119"/>
      <c r="DY166" s="119"/>
      <c r="DZ166" s="119"/>
      <c r="EA166" s="119"/>
      <c r="EB166" s="119"/>
      <c r="EC166" s="119"/>
      <c r="ED166" s="119"/>
      <c r="EE166" s="119"/>
      <c r="EF166" s="119"/>
      <c r="EG166" s="119"/>
      <c r="EH166" s="119"/>
      <c r="EI166" s="119"/>
      <c r="EJ166" s="119"/>
      <c r="EK166" s="119"/>
      <c r="EL166" s="119"/>
      <c r="EM166" s="119"/>
      <c r="EN166" s="119"/>
      <c r="EO166" s="119"/>
      <c r="EP166" s="119"/>
      <c r="EQ166" s="119"/>
      <c r="ER166" s="119"/>
      <c r="ES166" s="119"/>
      <c r="ET166" s="119"/>
      <c r="EU166" s="119"/>
      <c r="EV166" s="119"/>
      <c r="EW166" s="119"/>
      <c r="EX166" s="119"/>
      <c r="EY166" s="119"/>
      <c r="EZ166" s="119"/>
      <c r="FA166" s="119"/>
      <c r="FB166" s="119"/>
      <c r="FC166" s="119"/>
      <c r="FD166" s="119"/>
      <c r="FE166" s="119"/>
      <c r="FF166" s="119"/>
      <c r="FG166" s="119"/>
      <c r="FH166" s="119"/>
      <c r="FI166" s="119"/>
      <c r="FJ166" s="119"/>
      <c r="FK166" s="119"/>
      <c r="FL166" s="119"/>
      <c r="FM166" s="119"/>
      <c r="FN166" s="119"/>
      <c r="FO166" s="119"/>
      <c r="FP166" s="119"/>
      <c r="FQ166" s="119"/>
      <c r="FR166" s="119"/>
      <c r="FS166" s="119"/>
      <c r="FT166" s="119"/>
      <c r="FU166" s="119"/>
      <c r="FV166" s="119"/>
      <c r="FW166" s="119"/>
      <c r="FX166" s="119"/>
      <c r="FY166" s="119"/>
      <c r="FZ166" s="119"/>
      <c r="GA166" s="119"/>
      <c r="GB166" s="119"/>
      <c r="GC166" s="119"/>
      <c r="GD166" s="119"/>
      <c r="GE166" s="119"/>
      <c r="GF166" s="119"/>
      <c r="GG166" s="119"/>
      <c r="GH166" s="119"/>
      <c r="GI166" s="119"/>
      <c r="GJ166" s="119"/>
      <c r="GK166" s="119"/>
      <c r="GL166" s="119"/>
      <c r="GM166" s="119"/>
      <c r="GN166" s="119"/>
      <c r="GO166" s="119"/>
      <c r="GP166" s="119"/>
      <c r="GQ166" s="119"/>
      <c r="GR166" s="119"/>
      <c r="GS166" s="119"/>
      <c r="GT166" s="119"/>
      <c r="GU166" s="119"/>
      <c r="GV166" s="119"/>
      <c r="GW166" s="119"/>
      <c r="GX166" s="119"/>
      <c r="GY166" s="119"/>
      <c r="GZ166" s="119"/>
      <c r="HA166" s="119"/>
      <c r="HB166" s="119"/>
      <c r="HC166" s="119"/>
      <c r="HD166" s="119"/>
      <c r="HE166" s="119"/>
      <c r="HF166" s="119"/>
      <c r="HG166" s="119"/>
      <c r="HH166" s="119"/>
      <c r="HI166" s="119"/>
      <c r="HJ166" s="119"/>
      <c r="HK166" s="119"/>
      <c r="HL166" s="119"/>
      <c r="HM166" s="119"/>
      <c r="HN166" s="119"/>
      <c r="HO166" s="119"/>
      <c r="HP166" s="119"/>
      <c r="HQ166" s="119"/>
      <c r="HR166" s="119"/>
      <c r="HS166" s="119"/>
      <c r="HT166" s="119"/>
      <c r="HU166" s="119"/>
      <c r="HV166" s="119"/>
      <c r="HW166" s="119"/>
      <c r="HX166" s="119"/>
      <c r="HY166" s="119"/>
      <c r="HZ166" s="119"/>
      <c r="IA166" s="119"/>
      <c r="IB166" s="119"/>
      <c r="IC166" s="119"/>
      <c r="ID166" s="119"/>
      <c r="IE166" s="119"/>
      <c r="IF166" s="119"/>
      <c r="IG166" s="119"/>
      <c r="IH166" s="119"/>
      <c r="II166" s="119"/>
      <c r="IJ166" s="119"/>
      <c r="IK166" s="119"/>
      <c r="IL166" s="119"/>
      <c r="IM166" s="119"/>
      <c r="IN166" s="119"/>
      <c r="IO166" s="119"/>
      <c r="IP166" s="119"/>
      <c r="IQ166" s="119"/>
      <c r="IR166" s="119"/>
      <c r="IS166" s="119"/>
      <c r="IT166" s="119"/>
      <c r="IU166" s="119"/>
      <c r="IV166" s="119"/>
      <c r="IW166" s="119"/>
      <c r="IX166" s="119"/>
      <c r="IY166" s="119"/>
      <c r="IZ166" s="119"/>
      <c r="JA166" s="119"/>
      <c r="JB166" s="119"/>
      <c r="JC166" s="119"/>
      <c r="JD166" s="119"/>
      <c r="JE166" s="119"/>
      <c r="JF166" s="119"/>
      <c r="JG166" s="119"/>
      <c r="JH166" s="119"/>
      <c r="JI166" s="119"/>
      <c r="JJ166" s="119"/>
      <c r="JK166" s="119"/>
      <c r="JL166" s="119"/>
      <c r="JM166" s="119"/>
      <c r="JN166" s="119"/>
      <c r="JO166" s="119"/>
      <c r="JP166" s="119"/>
      <c r="JQ166" s="119"/>
      <c r="JR166" s="119"/>
      <c r="JS166" s="119"/>
      <c r="JT166" s="119"/>
      <c r="JU166" s="119"/>
      <c r="JV166" s="119"/>
      <c r="JW166" s="119"/>
      <c r="JX166" s="119"/>
      <c r="JY166" s="119"/>
      <c r="JZ166" s="119"/>
      <c r="KA166" s="119"/>
      <c r="KB166" s="119"/>
      <c r="KC166" s="119"/>
      <c r="KD166" s="119"/>
      <c r="KE166" s="119"/>
      <c r="KF166" s="119"/>
      <c r="KG166" s="119"/>
      <c r="KH166" s="119"/>
      <c r="KI166" s="119"/>
      <c r="KJ166" s="119"/>
      <c r="KK166" s="119"/>
      <c r="KL166" s="119"/>
      <c r="KM166" s="119"/>
      <c r="KN166" s="119"/>
      <c r="KO166" s="119"/>
      <c r="KP166" s="119"/>
      <c r="KQ166" s="119"/>
      <c r="KR166" s="119"/>
      <c r="KS166" s="119"/>
      <c r="KT166" s="119"/>
      <c r="KU166" s="119"/>
      <c r="KV166" s="119"/>
      <c r="KW166" s="119"/>
      <c r="KX166" s="119"/>
      <c r="KY166" s="119"/>
      <c r="KZ166" s="119"/>
      <c r="LA166" s="119"/>
      <c r="LB166" s="119"/>
      <c r="LC166" s="119"/>
      <c r="LD166" s="119"/>
      <c r="LE166" s="119"/>
      <c r="LF166" s="119"/>
      <c r="LG166" s="119"/>
      <c r="LH166" s="119"/>
      <c r="LI166" s="119"/>
      <c r="LJ166" s="119"/>
      <c r="LK166" s="119"/>
      <c r="LL166" s="119"/>
      <c r="LM166" s="119"/>
      <c r="LN166" s="119"/>
      <c r="LO166" s="119"/>
      <c r="LP166" s="119"/>
      <c r="LQ166" s="119"/>
      <c r="LR166" s="119"/>
      <c r="LS166" s="119"/>
      <c r="LT166" s="119"/>
      <c r="LU166" s="119"/>
      <c r="LV166" s="119"/>
      <c r="LW166" s="119"/>
      <c r="LX166" s="119"/>
      <c r="LY166" s="119"/>
      <c r="LZ166" s="119"/>
      <c r="MA166" s="119"/>
      <c r="MB166" s="119"/>
      <c r="MC166" s="119"/>
      <c r="MD166" s="119"/>
      <c r="ME166" s="119"/>
      <c r="MF166" s="119"/>
      <c r="MG166" s="119"/>
      <c r="MH166" s="119"/>
      <c r="MI166" s="119"/>
      <c r="MJ166" s="119"/>
      <c r="MK166" s="119"/>
      <c r="ML166" s="119"/>
      <c r="MM166" s="119"/>
      <c r="MN166" s="119"/>
      <c r="MO166" s="119"/>
      <c r="MP166" s="119"/>
      <c r="MQ166" s="119"/>
      <c r="MR166" s="119"/>
      <c r="MS166" s="119"/>
      <c r="MT166" s="119"/>
      <c r="MU166" s="119"/>
      <c r="MV166" s="119"/>
      <c r="MW166" s="119"/>
      <c r="MX166" s="119"/>
      <c r="MY166" s="119"/>
      <c r="MZ166" s="119"/>
      <c r="NA166" s="119"/>
      <c r="NB166" s="119"/>
      <c r="NC166" s="119"/>
      <c r="ND166" s="119"/>
      <c r="NE166" s="119"/>
      <c r="NF166" s="119"/>
      <c r="NG166" s="119"/>
      <c r="NH166" s="119"/>
      <c r="NI166" s="119"/>
      <c r="NJ166" s="119"/>
      <c r="NK166" s="119"/>
      <c r="NL166" s="119"/>
      <c r="NM166" s="119"/>
      <c r="NN166" s="119"/>
      <c r="NO166" s="119"/>
      <c r="NP166" s="119"/>
      <c r="NQ166" s="119"/>
      <c r="NR166" s="119"/>
      <c r="NS166" s="119"/>
      <c r="NT166" s="119"/>
      <c r="NU166" s="119"/>
      <c r="NV166" s="119"/>
      <c r="NW166" s="119"/>
      <c r="NX166" s="119"/>
      <c r="NY166" s="119"/>
      <c r="NZ166" s="119"/>
      <c r="OA166" s="119"/>
      <c r="OB166" s="119"/>
      <c r="OC166" s="119"/>
      <c r="OD166" s="119"/>
      <c r="OE166" s="119"/>
      <c r="OF166" s="119"/>
      <c r="OG166" s="119"/>
      <c r="OH166" s="119"/>
      <c r="OI166" s="119"/>
      <c r="OJ166" s="119"/>
      <c r="OK166" s="119"/>
      <c r="OL166" s="119"/>
      <c r="OM166" s="119"/>
      <c r="ON166" s="119"/>
      <c r="OO166" s="119"/>
      <c r="OP166" s="119"/>
      <c r="OQ166" s="119"/>
      <c r="OR166" s="119"/>
      <c r="OS166" s="119"/>
      <c r="OT166" s="119"/>
      <c r="OU166" s="119"/>
      <c r="OV166" s="119"/>
      <c r="OW166" s="119"/>
      <c r="OX166" s="119"/>
      <c r="OY166" s="119"/>
      <c r="OZ166" s="119"/>
      <c r="PA166" s="119"/>
      <c r="PB166" s="119"/>
      <c r="PC166" s="119"/>
      <c r="PD166" s="119"/>
      <c r="PE166" s="119"/>
      <c r="PF166" s="119"/>
      <c r="PG166" s="119"/>
      <c r="PH166" s="119"/>
      <c r="PI166" s="119"/>
      <c r="PJ166" s="119"/>
      <c r="PK166" s="119"/>
      <c r="PL166" s="119"/>
      <c r="PM166" s="119"/>
      <c r="PN166" s="119"/>
      <c r="PO166" s="119"/>
      <c r="PP166" s="119"/>
      <c r="PQ166" s="119"/>
      <c r="PR166" s="119"/>
      <c r="PS166" s="119"/>
      <c r="PT166" s="119"/>
      <c r="PU166" s="119"/>
      <c r="PV166" s="119"/>
      <c r="PW166" s="119"/>
      <c r="PX166" s="119"/>
      <c r="PY166" s="119"/>
      <c r="PZ166" s="119"/>
      <c r="QA166" s="119"/>
      <c r="QB166" s="119"/>
      <c r="QC166" s="119"/>
      <c r="QD166" s="119"/>
      <c r="QE166" s="119"/>
      <c r="QF166" s="119"/>
      <c r="QG166" s="119"/>
      <c r="QH166" s="119"/>
      <c r="QI166" s="119"/>
      <c r="QJ166" s="119"/>
      <c r="QK166" s="119"/>
      <c r="QL166" s="119"/>
      <c r="QM166" s="119"/>
      <c r="QN166" s="119"/>
      <c r="QO166" s="119"/>
      <c r="QP166" s="119"/>
      <c r="QQ166" s="119"/>
      <c r="QR166" s="119"/>
      <c r="QS166" s="119"/>
      <c r="QT166" s="119"/>
      <c r="QU166" s="119"/>
      <c r="QV166" s="119"/>
      <c r="QW166" s="119"/>
      <c r="QX166" s="119"/>
      <c r="QY166" s="119"/>
      <c r="QZ166" s="119"/>
      <c r="RA166" s="119"/>
      <c r="RB166" s="119"/>
      <c r="RC166" s="119"/>
      <c r="RD166" s="119"/>
      <c r="RE166" s="119"/>
      <c r="RF166" s="119"/>
      <c r="RG166" s="119"/>
      <c r="RH166" s="119"/>
      <c r="RI166" s="119"/>
      <c r="RJ166" s="119"/>
      <c r="RK166" s="119"/>
    </row>
    <row r="167" spans="1:479" ht="12.75">
      <c r="A167" s="107" t="s">
        <v>5827</v>
      </c>
      <c r="B167" s="97" t="s">
        <v>5931</v>
      </c>
      <c r="C167" s="99" t="s">
        <v>5829</v>
      </c>
      <c r="D167" s="95" t="s">
        <v>3223</v>
      </c>
      <c r="E167" s="33" t="s">
        <v>5830</v>
      </c>
      <c r="F167" s="107"/>
      <c r="G167" s="96" t="s">
        <v>5932</v>
      </c>
      <c r="H167" s="138">
        <v>8000</v>
      </c>
      <c r="I167" s="138">
        <v>3750</v>
      </c>
      <c r="J167" s="107"/>
      <c r="K167" s="107"/>
      <c r="L167" s="569">
        <v>45173</v>
      </c>
      <c r="M167" s="96" t="s">
        <v>5933</v>
      </c>
      <c r="N167" s="92" t="s">
        <v>30</v>
      </c>
      <c r="O167" s="92" t="s">
        <v>5847</v>
      </c>
      <c r="P167" s="107"/>
      <c r="Q167" s="107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  <c r="DO167" s="119"/>
      <c r="DP167" s="119"/>
      <c r="DQ167" s="119"/>
      <c r="DR167" s="119"/>
      <c r="DS167" s="119"/>
      <c r="DT167" s="119"/>
      <c r="DU167" s="119"/>
      <c r="DV167" s="119"/>
      <c r="DW167" s="119"/>
      <c r="DX167" s="119"/>
      <c r="DY167" s="119"/>
      <c r="DZ167" s="119"/>
      <c r="EA167" s="119"/>
      <c r="EB167" s="119"/>
      <c r="EC167" s="119"/>
      <c r="ED167" s="119"/>
      <c r="EE167" s="119"/>
      <c r="EF167" s="119"/>
      <c r="EG167" s="119"/>
      <c r="EH167" s="119"/>
      <c r="EI167" s="119"/>
      <c r="EJ167" s="119"/>
      <c r="EK167" s="119"/>
      <c r="EL167" s="119"/>
      <c r="EM167" s="119"/>
      <c r="EN167" s="119"/>
      <c r="EO167" s="119"/>
      <c r="EP167" s="119"/>
      <c r="EQ167" s="119"/>
      <c r="ER167" s="119"/>
      <c r="ES167" s="119"/>
      <c r="ET167" s="119"/>
      <c r="EU167" s="119"/>
      <c r="EV167" s="119"/>
      <c r="EW167" s="119"/>
      <c r="EX167" s="119"/>
      <c r="EY167" s="119"/>
      <c r="EZ167" s="119"/>
      <c r="FA167" s="119"/>
      <c r="FB167" s="119"/>
      <c r="FC167" s="119"/>
      <c r="FD167" s="119"/>
      <c r="FE167" s="119"/>
      <c r="FF167" s="119"/>
      <c r="FG167" s="119"/>
      <c r="FH167" s="119"/>
      <c r="FI167" s="119"/>
      <c r="FJ167" s="119"/>
      <c r="FK167" s="119"/>
      <c r="FL167" s="119"/>
      <c r="FM167" s="119"/>
      <c r="FN167" s="119"/>
      <c r="FO167" s="119"/>
      <c r="FP167" s="119"/>
      <c r="FQ167" s="119"/>
      <c r="FR167" s="119"/>
      <c r="FS167" s="119"/>
      <c r="FT167" s="119"/>
      <c r="FU167" s="119"/>
      <c r="FV167" s="119"/>
      <c r="FW167" s="119"/>
      <c r="FX167" s="119"/>
      <c r="FY167" s="119"/>
      <c r="FZ167" s="119"/>
      <c r="GA167" s="119"/>
      <c r="GB167" s="119"/>
      <c r="GC167" s="119"/>
      <c r="GD167" s="119"/>
      <c r="GE167" s="119"/>
      <c r="GF167" s="119"/>
      <c r="GG167" s="119"/>
      <c r="GH167" s="119"/>
      <c r="GI167" s="119"/>
      <c r="GJ167" s="119"/>
      <c r="GK167" s="119"/>
      <c r="GL167" s="119"/>
      <c r="GM167" s="119"/>
      <c r="GN167" s="119"/>
      <c r="GO167" s="119"/>
      <c r="GP167" s="119"/>
      <c r="GQ167" s="119"/>
      <c r="GR167" s="119"/>
      <c r="GS167" s="119"/>
      <c r="GT167" s="119"/>
      <c r="GU167" s="119"/>
      <c r="GV167" s="119"/>
      <c r="GW167" s="119"/>
      <c r="GX167" s="119"/>
      <c r="GY167" s="119"/>
      <c r="GZ167" s="119"/>
      <c r="HA167" s="119"/>
      <c r="HB167" s="119"/>
      <c r="HC167" s="119"/>
      <c r="HD167" s="119"/>
      <c r="HE167" s="119"/>
      <c r="HF167" s="119"/>
      <c r="HG167" s="119"/>
      <c r="HH167" s="119"/>
      <c r="HI167" s="119"/>
      <c r="HJ167" s="119"/>
      <c r="HK167" s="119"/>
      <c r="HL167" s="119"/>
      <c r="HM167" s="119"/>
      <c r="HN167" s="119"/>
      <c r="HO167" s="119"/>
      <c r="HP167" s="119"/>
      <c r="HQ167" s="119"/>
      <c r="HR167" s="119"/>
      <c r="HS167" s="119"/>
      <c r="HT167" s="119"/>
      <c r="HU167" s="119"/>
      <c r="HV167" s="119"/>
      <c r="HW167" s="119"/>
      <c r="HX167" s="119"/>
      <c r="HY167" s="119"/>
      <c r="HZ167" s="119"/>
      <c r="IA167" s="119"/>
      <c r="IB167" s="119"/>
      <c r="IC167" s="119"/>
      <c r="ID167" s="119"/>
      <c r="IE167" s="119"/>
      <c r="IF167" s="119"/>
      <c r="IG167" s="119"/>
      <c r="IH167" s="119"/>
      <c r="II167" s="119"/>
      <c r="IJ167" s="119"/>
      <c r="IK167" s="119"/>
      <c r="IL167" s="119"/>
      <c r="IM167" s="119"/>
      <c r="IN167" s="119"/>
      <c r="IO167" s="119"/>
      <c r="IP167" s="119"/>
      <c r="IQ167" s="119"/>
      <c r="IR167" s="119"/>
      <c r="IS167" s="119"/>
      <c r="IT167" s="119"/>
      <c r="IU167" s="119"/>
      <c r="IV167" s="119"/>
      <c r="IW167" s="119"/>
      <c r="IX167" s="119"/>
      <c r="IY167" s="119"/>
      <c r="IZ167" s="119"/>
      <c r="JA167" s="119"/>
      <c r="JB167" s="119"/>
      <c r="JC167" s="119"/>
      <c r="JD167" s="119"/>
      <c r="JE167" s="119"/>
      <c r="JF167" s="119"/>
      <c r="JG167" s="119"/>
      <c r="JH167" s="119"/>
      <c r="JI167" s="119"/>
      <c r="JJ167" s="119"/>
      <c r="JK167" s="119"/>
      <c r="JL167" s="119"/>
      <c r="JM167" s="119"/>
      <c r="JN167" s="119"/>
      <c r="JO167" s="119"/>
      <c r="JP167" s="119"/>
      <c r="JQ167" s="119"/>
      <c r="JR167" s="119"/>
      <c r="JS167" s="119"/>
      <c r="JT167" s="119"/>
      <c r="JU167" s="119"/>
      <c r="JV167" s="119"/>
      <c r="JW167" s="119"/>
      <c r="JX167" s="119"/>
      <c r="JY167" s="119"/>
      <c r="JZ167" s="119"/>
      <c r="KA167" s="119"/>
      <c r="KB167" s="119"/>
      <c r="KC167" s="119"/>
      <c r="KD167" s="119"/>
      <c r="KE167" s="119"/>
      <c r="KF167" s="119"/>
      <c r="KG167" s="119"/>
      <c r="KH167" s="119"/>
      <c r="KI167" s="119"/>
      <c r="KJ167" s="119"/>
      <c r="KK167" s="119"/>
      <c r="KL167" s="119"/>
      <c r="KM167" s="119"/>
      <c r="KN167" s="119"/>
      <c r="KO167" s="119"/>
      <c r="KP167" s="119"/>
      <c r="KQ167" s="119"/>
      <c r="KR167" s="119"/>
      <c r="KS167" s="119"/>
      <c r="KT167" s="119"/>
      <c r="KU167" s="119"/>
      <c r="KV167" s="119"/>
      <c r="KW167" s="119"/>
      <c r="KX167" s="119"/>
      <c r="KY167" s="119"/>
      <c r="KZ167" s="119"/>
      <c r="LA167" s="119"/>
      <c r="LB167" s="119"/>
      <c r="LC167" s="119"/>
      <c r="LD167" s="119"/>
      <c r="LE167" s="119"/>
      <c r="LF167" s="119"/>
      <c r="LG167" s="119"/>
      <c r="LH167" s="119"/>
      <c r="LI167" s="119"/>
      <c r="LJ167" s="119"/>
      <c r="LK167" s="119"/>
      <c r="LL167" s="119"/>
      <c r="LM167" s="119"/>
      <c r="LN167" s="119"/>
      <c r="LO167" s="119"/>
      <c r="LP167" s="119"/>
      <c r="LQ167" s="119"/>
      <c r="LR167" s="119"/>
      <c r="LS167" s="119"/>
      <c r="LT167" s="119"/>
      <c r="LU167" s="119"/>
      <c r="LV167" s="119"/>
      <c r="LW167" s="119"/>
      <c r="LX167" s="119"/>
      <c r="LY167" s="119"/>
      <c r="LZ167" s="119"/>
      <c r="MA167" s="119"/>
      <c r="MB167" s="119"/>
      <c r="MC167" s="119"/>
      <c r="MD167" s="119"/>
      <c r="ME167" s="119"/>
      <c r="MF167" s="119"/>
      <c r="MG167" s="119"/>
      <c r="MH167" s="119"/>
      <c r="MI167" s="119"/>
      <c r="MJ167" s="119"/>
      <c r="MK167" s="119"/>
      <c r="ML167" s="119"/>
      <c r="MM167" s="119"/>
      <c r="MN167" s="119"/>
      <c r="MO167" s="119"/>
      <c r="MP167" s="119"/>
      <c r="MQ167" s="119"/>
      <c r="MR167" s="119"/>
      <c r="MS167" s="119"/>
      <c r="MT167" s="119"/>
      <c r="MU167" s="119"/>
      <c r="MV167" s="119"/>
      <c r="MW167" s="119"/>
      <c r="MX167" s="119"/>
      <c r="MY167" s="119"/>
      <c r="MZ167" s="119"/>
      <c r="NA167" s="119"/>
      <c r="NB167" s="119"/>
      <c r="NC167" s="119"/>
      <c r="ND167" s="119"/>
      <c r="NE167" s="119"/>
      <c r="NF167" s="119"/>
      <c r="NG167" s="119"/>
      <c r="NH167" s="119"/>
      <c r="NI167" s="119"/>
      <c r="NJ167" s="119"/>
      <c r="NK167" s="119"/>
      <c r="NL167" s="119"/>
      <c r="NM167" s="119"/>
      <c r="NN167" s="119"/>
      <c r="NO167" s="119"/>
      <c r="NP167" s="119"/>
      <c r="NQ167" s="119"/>
      <c r="NR167" s="119"/>
      <c r="NS167" s="119"/>
      <c r="NT167" s="119"/>
      <c r="NU167" s="119"/>
      <c r="NV167" s="119"/>
      <c r="NW167" s="119"/>
      <c r="NX167" s="119"/>
      <c r="NY167" s="119"/>
      <c r="NZ167" s="119"/>
      <c r="OA167" s="119"/>
      <c r="OB167" s="119"/>
      <c r="OC167" s="119"/>
      <c r="OD167" s="119"/>
      <c r="OE167" s="119"/>
      <c r="OF167" s="119"/>
      <c r="OG167" s="119"/>
      <c r="OH167" s="119"/>
      <c r="OI167" s="119"/>
      <c r="OJ167" s="119"/>
      <c r="OK167" s="119"/>
      <c r="OL167" s="119"/>
      <c r="OM167" s="119"/>
      <c r="ON167" s="119"/>
      <c r="OO167" s="119"/>
      <c r="OP167" s="119"/>
      <c r="OQ167" s="119"/>
      <c r="OR167" s="119"/>
      <c r="OS167" s="119"/>
      <c r="OT167" s="119"/>
      <c r="OU167" s="119"/>
      <c r="OV167" s="119"/>
      <c r="OW167" s="119"/>
      <c r="OX167" s="119"/>
      <c r="OY167" s="119"/>
      <c r="OZ167" s="119"/>
      <c r="PA167" s="119"/>
      <c r="PB167" s="119"/>
      <c r="PC167" s="119"/>
      <c r="PD167" s="119"/>
      <c r="PE167" s="119"/>
      <c r="PF167" s="119"/>
      <c r="PG167" s="119"/>
      <c r="PH167" s="119"/>
      <c r="PI167" s="119"/>
      <c r="PJ167" s="119"/>
      <c r="PK167" s="119"/>
      <c r="PL167" s="119"/>
      <c r="PM167" s="119"/>
      <c r="PN167" s="119"/>
      <c r="PO167" s="119"/>
      <c r="PP167" s="119"/>
      <c r="PQ167" s="119"/>
      <c r="PR167" s="119"/>
      <c r="PS167" s="119"/>
      <c r="PT167" s="119"/>
      <c r="PU167" s="119"/>
      <c r="PV167" s="119"/>
      <c r="PW167" s="119"/>
      <c r="PX167" s="119"/>
      <c r="PY167" s="119"/>
      <c r="PZ167" s="119"/>
      <c r="QA167" s="119"/>
      <c r="QB167" s="119"/>
      <c r="QC167" s="119"/>
      <c r="QD167" s="119"/>
      <c r="QE167" s="119"/>
      <c r="QF167" s="119"/>
      <c r="QG167" s="119"/>
      <c r="QH167" s="119"/>
      <c r="QI167" s="119"/>
      <c r="QJ167" s="119"/>
      <c r="QK167" s="119"/>
      <c r="QL167" s="119"/>
      <c r="QM167" s="119"/>
      <c r="QN167" s="119"/>
      <c r="QO167" s="119"/>
      <c r="QP167" s="119"/>
      <c r="QQ167" s="119"/>
      <c r="QR167" s="119"/>
      <c r="QS167" s="119"/>
      <c r="QT167" s="119"/>
      <c r="QU167" s="119"/>
      <c r="QV167" s="119"/>
      <c r="QW167" s="119"/>
      <c r="QX167" s="119"/>
      <c r="QY167" s="119"/>
      <c r="QZ167" s="119"/>
      <c r="RA167" s="119"/>
      <c r="RB167" s="119"/>
      <c r="RC167" s="119"/>
      <c r="RD167" s="119"/>
      <c r="RE167" s="119"/>
      <c r="RF167" s="119"/>
      <c r="RG167" s="119"/>
      <c r="RH167" s="119"/>
      <c r="RI167" s="119"/>
      <c r="RJ167" s="119"/>
      <c r="RK167" s="119"/>
    </row>
    <row r="168" spans="1:479" ht="12.75">
      <c r="A168" s="107" t="s">
        <v>5827</v>
      </c>
      <c r="B168" s="97" t="s">
        <v>5934</v>
      </c>
      <c r="C168" s="99" t="s">
        <v>5829</v>
      </c>
      <c r="D168" s="95" t="s">
        <v>3223</v>
      </c>
      <c r="E168" s="33" t="s">
        <v>5830</v>
      </c>
      <c r="F168" s="107"/>
      <c r="G168" s="96" t="s">
        <v>5675</v>
      </c>
      <c r="H168" s="138">
        <v>4000</v>
      </c>
      <c r="I168" s="138">
        <v>3750</v>
      </c>
      <c r="J168" s="107"/>
      <c r="K168" s="107"/>
      <c r="L168" s="569">
        <v>45171</v>
      </c>
      <c r="M168" s="96" t="s">
        <v>5935</v>
      </c>
      <c r="N168" s="92" t="s">
        <v>30</v>
      </c>
      <c r="O168" s="92" t="s">
        <v>5847</v>
      </c>
      <c r="P168" s="107"/>
      <c r="Q168" s="107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  <c r="DO168" s="119"/>
      <c r="DP168" s="119"/>
      <c r="DQ168" s="119"/>
      <c r="DR168" s="119"/>
      <c r="DS168" s="119"/>
      <c r="DT168" s="119"/>
      <c r="DU168" s="119"/>
      <c r="DV168" s="119"/>
      <c r="DW168" s="119"/>
      <c r="DX168" s="119"/>
      <c r="DY168" s="119"/>
      <c r="DZ168" s="119"/>
      <c r="EA168" s="119"/>
      <c r="EB168" s="119"/>
      <c r="EC168" s="119"/>
      <c r="ED168" s="119"/>
      <c r="EE168" s="119"/>
      <c r="EF168" s="119"/>
      <c r="EG168" s="119"/>
      <c r="EH168" s="119"/>
      <c r="EI168" s="119"/>
      <c r="EJ168" s="119"/>
      <c r="EK168" s="119"/>
      <c r="EL168" s="119"/>
      <c r="EM168" s="119"/>
      <c r="EN168" s="119"/>
      <c r="EO168" s="119"/>
      <c r="EP168" s="119"/>
      <c r="EQ168" s="119"/>
      <c r="ER168" s="119"/>
      <c r="ES168" s="119"/>
      <c r="ET168" s="119"/>
      <c r="EU168" s="119"/>
      <c r="EV168" s="119"/>
      <c r="EW168" s="119"/>
      <c r="EX168" s="119"/>
      <c r="EY168" s="119"/>
      <c r="EZ168" s="119"/>
      <c r="FA168" s="119"/>
      <c r="FB168" s="119"/>
      <c r="FC168" s="119"/>
      <c r="FD168" s="119"/>
      <c r="FE168" s="119"/>
      <c r="FF168" s="119"/>
      <c r="FG168" s="119"/>
      <c r="FH168" s="119"/>
      <c r="FI168" s="119"/>
      <c r="FJ168" s="119"/>
      <c r="FK168" s="119"/>
      <c r="FL168" s="119"/>
      <c r="FM168" s="119"/>
      <c r="FN168" s="119"/>
      <c r="FO168" s="119"/>
      <c r="FP168" s="119"/>
      <c r="FQ168" s="119"/>
      <c r="FR168" s="119"/>
      <c r="FS168" s="119"/>
      <c r="FT168" s="119"/>
      <c r="FU168" s="119"/>
      <c r="FV168" s="119"/>
      <c r="FW168" s="119"/>
      <c r="FX168" s="119"/>
      <c r="FY168" s="119"/>
      <c r="FZ168" s="119"/>
      <c r="GA168" s="119"/>
      <c r="GB168" s="119"/>
      <c r="GC168" s="119"/>
      <c r="GD168" s="119"/>
      <c r="GE168" s="119"/>
      <c r="GF168" s="119"/>
      <c r="GG168" s="119"/>
      <c r="GH168" s="119"/>
      <c r="GI168" s="119"/>
      <c r="GJ168" s="119"/>
      <c r="GK168" s="119"/>
      <c r="GL168" s="119"/>
      <c r="GM168" s="119"/>
      <c r="GN168" s="119"/>
      <c r="GO168" s="119"/>
      <c r="GP168" s="119"/>
      <c r="GQ168" s="119"/>
      <c r="GR168" s="119"/>
      <c r="GS168" s="119"/>
      <c r="GT168" s="119"/>
      <c r="GU168" s="119"/>
      <c r="GV168" s="119"/>
      <c r="GW168" s="119"/>
      <c r="GX168" s="119"/>
      <c r="GY168" s="119"/>
      <c r="GZ168" s="119"/>
      <c r="HA168" s="119"/>
      <c r="HB168" s="119"/>
      <c r="HC168" s="119"/>
      <c r="HD168" s="119"/>
      <c r="HE168" s="119"/>
      <c r="HF168" s="119"/>
      <c r="HG168" s="119"/>
      <c r="HH168" s="119"/>
      <c r="HI168" s="119"/>
      <c r="HJ168" s="119"/>
      <c r="HK168" s="119"/>
      <c r="HL168" s="119"/>
      <c r="HM168" s="119"/>
      <c r="HN168" s="119"/>
      <c r="HO168" s="119"/>
      <c r="HP168" s="119"/>
      <c r="HQ168" s="119"/>
      <c r="HR168" s="119"/>
      <c r="HS168" s="119"/>
      <c r="HT168" s="119"/>
      <c r="HU168" s="119"/>
      <c r="HV168" s="119"/>
      <c r="HW168" s="119"/>
      <c r="HX168" s="119"/>
      <c r="HY168" s="119"/>
      <c r="HZ168" s="119"/>
      <c r="IA168" s="119"/>
      <c r="IB168" s="119"/>
      <c r="IC168" s="119"/>
      <c r="ID168" s="119"/>
      <c r="IE168" s="119"/>
      <c r="IF168" s="119"/>
      <c r="IG168" s="119"/>
      <c r="IH168" s="119"/>
      <c r="II168" s="119"/>
      <c r="IJ168" s="119"/>
      <c r="IK168" s="119"/>
      <c r="IL168" s="119"/>
      <c r="IM168" s="119"/>
      <c r="IN168" s="119"/>
      <c r="IO168" s="119"/>
      <c r="IP168" s="119"/>
      <c r="IQ168" s="119"/>
      <c r="IR168" s="119"/>
      <c r="IS168" s="119"/>
      <c r="IT168" s="119"/>
      <c r="IU168" s="119"/>
      <c r="IV168" s="119"/>
      <c r="IW168" s="119"/>
      <c r="IX168" s="119"/>
      <c r="IY168" s="119"/>
      <c r="IZ168" s="119"/>
      <c r="JA168" s="119"/>
      <c r="JB168" s="119"/>
      <c r="JC168" s="119"/>
      <c r="JD168" s="119"/>
      <c r="JE168" s="119"/>
      <c r="JF168" s="119"/>
      <c r="JG168" s="119"/>
      <c r="JH168" s="119"/>
      <c r="JI168" s="119"/>
      <c r="JJ168" s="119"/>
      <c r="JK168" s="119"/>
      <c r="JL168" s="119"/>
      <c r="JM168" s="119"/>
      <c r="JN168" s="119"/>
      <c r="JO168" s="119"/>
      <c r="JP168" s="119"/>
      <c r="JQ168" s="119"/>
      <c r="JR168" s="119"/>
      <c r="JS168" s="119"/>
      <c r="JT168" s="119"/>
      <c r="JU168" s="119"/>
      <c r="JV168" s="119"/>
      <c r="JW168" s="119"/>
      <c r="JX168" s="119"/>
      <c r="JY168" s="119"/>
      <c r="JZ168" s="119"/>
      <c r="KA168" s="119"/>
      <c r="KB168" s="119"/>
      <c r="KC168" s="119"/>
      <c r="KD168" s="119"/>
      <c r="KE168" s="119"/>
      <c r="KF168" s="119"/>
      <c r="KG168" s="119"/>
      <c r="KH168" s="119"/>
      <c r="KI168" s="119"/>
      <c r="KJ168" s="119"/>
      <c r="KK168" s="119"/>
      <c r="KL168" s="119"/>
      <c r="KM168" s="119"/>
      <c r="KN168" s="119"/>
      <c r="KO168" s="119"/>
      <c r="KP168" s="119"/>
      <c r="KQ168" s="119"/>
      <c r="KR168" s="119"/>
      <c r="KS168" s="119"/>
      <c r="KT168" s="119"/>
      <c r="KU168" s="119"/>
      <c r="KV168" s="119"/>
      <c r="KW168" s="119"/>
      <c r="KX168" s="119"/>
      <c r="KY168" s="119"/>
      <c r="KZ168" s="119"/>
      <c r="LA168" s="119"/>
      <c r="LB168" s="119"/>
      <c r="LC168" s="119"/>
      <c r="LD168" s="119"/>
      <c r="LE168" s="119"/>
      <c r="LF168" s="119"/>
      <c r="LG168" s="119"/>
      <c r="LH168" s="119"/>
      <c r="LI168" s="119"/>
      <c r="LJ168" s="119"/>
      <c r="LK168" s="119"/>
      <c r="LL168" s="119"/>
      <c r="LM168" s="119"/>
      <c r="LN168" s="119"/>
      <c r="LO168" s="119"/>
      <c r="LP168" s="119"/>
      <c r="LQ168" s="119"/>
      <c r="LR168" s="119"/>
      <c r="LS168" s="119"/>
      <c r="LT168" s="119"/>
      <c r="LU168" s="119"/>
      <c r="LV168" s="119"/>
      <c r="LW168" s="119"/>
      <c r="LX168" s="119"/>
      <c r="LY168" s="119"/>
      <c r="LZ168" s="119"/>
      <c r="MA168" s="119"/>
      <c r="MB168" s="119"/>
      <c r="MC168" s="119"/>
      <c r="MD168" s="119"/>
      <c r="ME168" s="119"/>
      <c r="MF168" s="119"/>
      <c r="MG168" s="119"/>
      <c r="MH168" s="119"/>
      <c r="MI168" s="119"/>
      <c r="MJ168" s="119"/>
      <c r="MK168" s="119"/>
      <c r="ML168" s="119"/>
      <c r="MM168" s="119"/>
      <c r="MN168" s="119"/>
      <c r="MO168" s="119"/>
      <c r="MP168" s="119"/>
      <c r="MQ168" s="119"/>
      <c r="MR168" s="119"/>
      <c r="MS168" s="119"/>
      <c r="MT168" s="119"/>
      <c r="MU168" s="119"/>
      <c r="MV168" s="119"/>
      <c r="MW168" s="119"/>
      <c r="MX168" s="119"/>
      <c r="MY168" s="119"/>
      <c r="MZ168" s="119"/>
      <c r="NA168" s="119"/>
      <c r="NB168" s="119"/>
      <c r="NC168" s="119"/>
      <c r="ND168" s="119"/>
      <c r="NE168" s="119"/>
      <c r="NF168" s="119"/>
      <c r="NG168" s="119"/>
      <c r="NH168" s="119"/>
      <c r="NI168" s="119"/>
      <c r="NJ168" s="119"/>
      <c r="NK168" s="119"/>
      <c r="NL168" s="119"/>
      <c r="NM168" s="119"/>
      <c r="NN168" s="119"/>
      <c r="NO168" s="119"/>
      <c r="NP168" s="119"/>
      <c r="NQ168" s="119"/>
      <c r="NR168" s="119"/>
      <c r="NS168" s="119"/>
      <c r="NT168" s="119"/>
      <c r="NU168" s="119"/>
      <c r="NV168" s="119"/>
      <c r="NW168" s="119"/>
      <c r="NX168" s="119"/>
      <c r="NY168" s="119"/>
      <c r="NZ168" s="119"/>
      <c r="OA168" s="119"/>
      <c r="OB168" s="119"/>
      <c r="OC168" s="119"/>
      <c r="OD168" s="119"/>
      <c r="OE168" s="119"/>
      <c r="OF168" s="119"/>
      <c r="OG168" s="119"/>
      <c r="OH168" s="119"/>
      <c r="OI168" s="119"/>
      <c r="OJ168" s="119"/>
      <c r="OK168" s="119"/>
      <c r="OL168" s="119"/>
      <c r="OM168" s="119"/>
      <c r="ON168" s="119"/>
      <c r="OO168" s="119"/>
      <c r="OP168" s="119"/>
      <c r="OQ168" s="119"/>
      <c r="OR168" s="119"/>
      <c r="OS168" s="119"/>
      <c r="OT168" s="119"/>
      <c r="OU168" s="119"/>
      <c r="OV168" s="119"/>
      <c r="OW168" s="119"/>
      <c r="OX168" s="119"/>
      <c r="OY168" s="119"/>
      <c r="OZ168" s="119"/>
      <c r="PA168" s="119"/>
      <c r="PB168" s="119"/>
      <c r="PC168" s="119"/>
      <c r="PD168" s="119"/>
      <c r="PE168" s="119"/>
      <c r="PF168" s="119"/>
      <c r="PG168" s="119"/>
      <c r="PH168" s="119"/>
      <c r="PI168" s="119"/>
      <c r="PJ168" s="119"/>
      <c r="PK168" s="119"/>
      <c r="PL168" s="119"/>
      <c r="PM168" s="119"/>
      <c r="PN168" s="119"/>
      <c r="PO168" s="119"/>
      <c r="PP168" s="119"/>
      <c r="PQ168" s="119"/>
      <c r="PR168" s="119"/>
      <c r="PS168" s="119"/>
      <c r="PT168" s="119"/>
      <c r="PU168" s="119"/>
      <c r="PV168" s="119"/>
      <c r="PW168" s="119"/>
      <c r="PX168" s="119"/>
      <c r="PY168" s="119"/>
      <c r="PZ168" s="119"/>
      <c r="QA168" s="119"/>
      <c r="QB168" s="119"/>
      <c r="QC168" s="119"/>
      <c r="QD168" s="119"/>
      <c r="QE168" s="119"/>
      <c r="QF168" s="119"/>
      <c r="QG168" s="119"/>
      <c r="QH168" s="119"/>
      <c r="QI168" s="119"/>
      <c r="QJ168" s="119"/>
      <c r="QK168" s="119"/>
      <c r="QL168" s="119"/>
      <c r="QM168" s="119"/>
      <c r="QN168" s="119"/>
      <c r="QO168" s="119"/>
      <c r="QP168" s="119"/>
      <c r="QQ168" s="119"/>
      <c r="QR168" s="119"/>
      <c r="QS168" s="119"/>
      <c r="QT168" s="119"/>
      <c r="QU168" s="119"/>
      <c r="QV168" s="119"/>
      <c r="QW168" s="119"/>
      <c r="QX168" s="119"/>
      <c r="QY168" s="119"/>
      <c r="QZ168" s="119"/>
      <c r="RA168" s="119"/>
      <c r="RB168" s="119"/>
      <c r="RC168" s="119"/>
      <c r="RD168" s="119"/>
      <c r="RE168" s="119"/>
      <c r="RF168" s="119"/>
      <c r="RG168" s="119"/>
      <c r="RH168" s="119"/>
      <c r="RI168" s="119"/>
      <c r="RJ168" s="119"/>
      <c r="RK168" s="119"/>
    </row>
    <row r="169" spans="1:479" ht="12.75">
      <c r="A169" s="107" t="s">
        <v>5827</v>
      </c>
      <c r="B169" s="97" t="s">
        <v>5936</v>
      </c>
      <c r="C169" s="99" t="s">
        <v>5829</v>
      </c>
      <c r="D169" s="95" t="s">
        <v>3223</v>
      </c>
      <c r="E169" s="33" t="s">
        <v>5830</v>
      </c>
      <c r="F169" s="107"/>
      <c r="G169" s="96" t="s">
        <v>5937</v>
      </c>
      <c r="H169" s="138">
        <v>6000</v>
      </c>
      <c r="I169" s="138">
        <v>3750</v>
      </c>
      <c r="J169" s="107"/>
      <c r="K169" s="107"/>
      <c r="L169" s="569">
        <v>45172</v>
      </c>
      <c r="M169" s="96" t="s">
        <v>5938</v>
      </c>
      <c r="N169" s="92" t="s">
        <v>30</v>
      </c>
      <c r="O169" s="92" t="s">
        <v>5847</v>
      </c>
      <c r="P169" s="107"/>
      <c r="Q169" s="107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  <c r="DO169" s="119"/>
      <c r="DP169" s="119"/>
      <c r="DQ169" s="119"/>
      <c r="DR169" s="119"/>
      <c r="DS169" s="119"/>
      <c r="DT169" s="119"/>
      <c r="DU169" s="119"/>
      <c r="DV169" s="119"/>
      <c r="DW169" s="119"/>
      <c r="DX169" s="119"/>
      <c r="DY169" s="119"/>
      <c r="DZ169" s="119"/>
      <c r="EA169" s="119"/>
      <c r="EB169" s="119"/>
      <c r="EC169" s="119"/>
      <c r="ED169" s="119"/>
      <c r="EE169" s="119"/>
      <c r="EF169" s="119"/>
      <c r="EG169" s="119"/>
      <c r="EH169" s="119"/>
      <c r="EI169" s="119"/>
      <c r="EJ169" s="119"/>
      <c r="EK169" s="119"/>
      <c r="EL169" s="119"/>
      <c r="EM169" s="119"/>
      <c r="EN169" s="119"/>
      <c r="EO169" s="119"/>
      <c r="EP169" s="119"/>
      <c r="EQ169" s="119"/>
      <c r="ER169" s="119"/>
      <c r="ES169" s="119"/>
      <c r="ET169" s="119"/>
      <c r="EU169" s="119"/>
      <c r="EV169" s="119"/>
      <c r="EW169" s="119"/>
      <c r="EX169" s="119"/>
      <c r="EY169" s="119"/>
      <c r="EZ169" s="119"/>
      <c r="FA169" s="119"/>
      <c r="FB169" s="119"/>
      <c r="FC169" s="119"/>
      <c r="FD169" s="119"/>
      <c r="FE169" s="119"/>
      <c r="FF169" s="119"/>
      <c r="FG169" s="119"/>
      <c r="FH169" s="119"/>
      <c r="FI169" s="119"/>
      <c r="FJ169" s="119"/>
      <c r="FK169" s="119"/>
      <c r="FL169" s="119"/>
      <c r="FM169" s="119"/>
      <c r="FN169" s="119"/>
      <c r="FO169" s="119"/>
      <c r="FP169" s="119"/>
      <c r="FQ169" s="119"/>
      <c r="FR169" s="119"/>
      <c r="FS169" s="119"/>
      <c r="FT169" s="119"/>
      <c r="FU169" s="119"/>
      <c r="FV169" s="119"/>
      <c r="FW169" s="119"/>
      <c r="FX169" s="119"/>
      <c r="FY169" s="119"/>
      <c r="FZ169" s="119"/>
      <c r="GA169" s="119"/>
      <c r="GB169" s="119"/>
      <c r="GC169" s="119"/>
      <c r="GD169" s="119"/>
      <c r="GE169" s="119"/>
      <c r="GF169" s="119"/>
      <c r="GG169" s="119"/>
      <c r="GH169" s="119"/>
      <c r="GI169" s="119"/>
      <c r="GJ169" s="119"/>
      <c r="GK169" s="119"/>
      <c r="GL169" s="119"/>
      <c r="GM169" s="119"/>
      <c r="GN169" s="119"/>
      <c r="GO169" s="119"/>
      <c r="GP169" s="119"/>
      <c r="GQ169" s="119"/>
      <c r="GR169" s="119"/>
      <c r="GS169" s="119"/>
      <c r="GT169" s="119"/>
      <c r="GU169" s="119"/>
      <c r="GV169" s="119"/>
      <c r="GW169" s="119"/>
      <c r="GX169" s="119"/>
      <c r="GY169" s="119"/>
      <c r="GZ169" s="119"/>
      <c r="HA169" s="119"/>
      <c r="HB169" s="119"/>
      <c r="HC169" s="119"/>
      <c r="HD169" s="119"/>
      <c r="HE169" s="119"/>
      <c r="HF169" s="119"/>
      <c r="HG169" s="119"/>
      <c r="HH169" s="119"/>
      <c r="HI169" s="119"/>
      <c r="HJ169" s="119"/>
      <c r="HK169" s="119"/>
      <c r="HL169" s="119"/>
      <c r="HM169" s="119"/>
      <c r="HN169" s="119"/>
      <c r="HO169" s="119"/>
      <c r="HP169" s="119"/>
      <c r="HQ169" s="119"/>
      <c r="HR169" s="119"/>
      <c r="HS169" s="119"/>
      <c r="HT169" s="119"/>
      <c r="HU169" s="119"/>
      <c r="HV169" s="119"/>
      <c r="HW169" s="119"/>
      <c r="HX169" s="119"/>
      <c r="HY169" s="119"/>
      <c r="HZ169" s="119"/>
      <c r="IA169" s="119"/>
      <c r="IB169" s="119"/>
      <c r="IC169" s="119"/>
      <c r="ID169" s="119"/>
      <c r="IE169" s="119"/>
      <c r="IF169" s="119"/>
      <c r="IG169" s="119"/>
      <c r="IH169" s="119"/>
      <c r="II169" s="119"/>
      <c r="IJ169" s="119"/>
      <c r="IK169" s="119"/>
      <c r="IL169" s="119"/>
      <c r="IM169" s="119"/>
      <c r="IN169" s="119"/>
      <c r="IO169" s="119"/>
      <c r="IP169" s="119"/>
      <c r="IQ169" s="119"/>
      <c r="IR169" s="119"/>
      <c r="IS169" s="119"/>
      <c r="IT169" s="119"/>
      <c r="IU169" s="119"/>
      <c r="IV169" s="119"/>
      <c r="IW169" s="119"/>
      <c r="IX169" s="119"/>
      <c r="IY169" s="119"/>
      <c r="IZ169" s="119"/>
      <c r="JA169" s="119"/>
      <c r="JB169" s="119"/>
      <c r="JC169" s="119"/>
      <c r="JD169" s="119"/>
      <c r="JE169" s="119"/>
      <c r="JF169" s="119"/>
      <c r="JG169" s="119"/>
      <c r="JH169" s="119"/>
      <c r="JI169" s="119"/>
      <c r="JJ169" s="119"/>
      <c r="JK169" s="119"/>
      <c r="JL169" s="119"/>
      <c r="JM169" s="119"/>
      <c r="JN169" s="119"/>
      <c r="JO169" s="119"/>
      <c r="JP169" s="119"/>
      <c r="JQ169" s="119"/>
      <c r="JR169" s="119"/>
      <c r="JS169" s="119"/>
      <c r="JT169" s="119"/>
      <c r="JU169" s="119"/>
      <c r="JV169" s="119"/>
      <c r="JW169" s="119"/>
      <c r="JX169" s="119"/>
      <c r="JY169" s="119"/>
      <c r="JZ169" s="119"/>
      <c r="KA169" s="119"/>
      <c r="KB169" s="119"/>
      <c r="KC169" s="119"/>
      <c r="KD169" s="119"/>
      <c r="KE169" s="119"/>
      <c r="KF169" s="119"/>
      <c r="KG169" s="119"/>
      <c r="KH169" s="119"/>
      <c r="KI169" s="119"/>
      <c r="KJ169" s="119"/>
      <c r="KK169" s="119"/>
      <c r="KL169" s="119"/>
      <c r="KM169" s="119"/>
      <c r="KN169" s="119"/>
      <c r="KO169" s="119"/>
      <c r="KP169" s="119"/>
      <c r="KQ169" s="119"/>
      <c r="KR169" s="119"/>
      <c r="KS169" s="119"/>
      <c r="KT169" s="119"/>
      <c r="KU169" s="119"/>
      <c r="KV169" s="119"/>
      <c r="KW169" s="119"/>
      <c r="KX169" s="119"/>
      <c r="KY169" s="119"/>
      <c r="KZ169" s="119"/>
      <c r="LA169" s="119"/>
      <c r="LB169" s="119"/>
      <c r="LC169" s="119"/>
      <c r="LD169" s="119"/>
      <c r="LE169" s="119"/>
      <c r="LF169" s="119"/>
      <c r="LG169" s="119"/>
      <c r="LH169" s="119"/>
      <c r="LI169" s="119"/>
      <c r="LJ169" s="119"/>
      <c r="LK169" s="119"/>
      <c r="LL169" s="119"/>
      <c r="LM169" s="119"/>
      <c r="LN169" s="119"/>
      <c r="LO169" s="119"/>
      <c r="LP169" s="119"/>
      <c r="LQ169" s="119"/>
      <c r="LR169" s="119"/>
      <c r="LS169" s="119"/>
      <c r="LT169" s="119"/>
      <c r="LU169" s="119"/>
      <c r="LV169" s="119"/>
      <c r="LW169" s="119"/>
      <c r="LX169" s="119"/>
      <c r="LY169" s="119"/>
      <c r="LZ169" s="119"/>
      <c r="MA169" s="119"/>
      <c r="MB169" s="119"/>
      <c r="MC169" s="119"/>
      <c r="MD169" s="119"/>
      <c r="ME169" s="119"/>
      <c r="MF169" s="119"/>
      <c r="MG169" s="119"/>
      <c r="MH169" s="119"/>
      <c r="MI169" s="119"/>
      <c r="MJ169" s="119"/>
      <c r="MK169" s="119"/>
      <c r="ML169" s="119"/>
      <c r="MM169" s="119"/>
      <c r="MN169" s="119"/>
      <c r="MO169" s="119"/>
      <c r="MP169" s="119"/>
      <c r="MQ169" s="119"/>
      <c r="MR169" s="119"/>
      <c r="MS169" s="119"/>
      <c r="MT169" s="119"/>
      <c r="MU169" s="119"/>
      <c r="MV169" s="119"/>
      <c r="MW169" s="119"/>
      <c r="MX169" s="119"/>
      <c r="MY169" s="119"/>
      <c r="MZ169" s="119"/>
      <c r="NA169" s="119"/>
      <c r="NB169" s="119"/>
      <c r="NC169" s="119"/>
      <c r="ND169" s="119"/>
      <c r="NE169" s="119"/>
      <c r="NF169" s="119"/>
      <c r="NG169" s="119"/>
      <c r="NH169" s="119"/>
      <c r="NI169" s="119"/>
      <c r="NJ169" s="119"/>
      <c r="NK169" s="119"/>
      <c r="NL169" s="119"/>
      <c r="NM169" s="119"/>
      <c r="NN169" s="119"/>
      <c r="NO169" s="119"/>
      <c r="NP169" s="119"/>
      <c r="NQ169" s="119"/>
      <c r="NR169" s="119"/>
      <c r="NS169" s="119"/>
      <c r="NT169" s="119"/>
      <c r="NU169" s="119"/>
      <c r="NV169" s="119"/>
      <c r="NW169" s="119"/>
      <c r="NX169" s="119"/>
      <c r="NY169" s="119"/>
      <c r="NZ169" s="119"/>
      <c r="OA169" s="119"/>
      <c r="OB169" s="119"/>
      <c r="OC169" s="119"/>
      <c r="OD169" s="119"/>
      <c r="OE169" s="119"/>
      <c r="OF169" s="119"/>
      <c r="OG169" s="119"/>
      <c r="OH169" s="119"/>
      <c r="OI169" s="119"/>
      <c r="OJ169" s="119"/>
      <c r="OK169" s="119"/>
      <c r="OL169" s="119"/>
      <c r="OM169" s="119"/>
      <c r="ON169" s="119"/>
      <c r="OO169" s="119"/>
      <c r="OP169" s="119"/>
      <c r="OQ169" s="119"/>
      <c r="OR169" s="119"/>
      <c r="OS169" s="119"/>
      <c r="OT169" s="119"/>
      <c r="OU169" s="119"/>
      <c r="OV169" s="119"/>
      <c r="OW169" s="119"/>
      <c r="OX169" s="119"/>
      <c r="OY169" s="119"/>
      <c r="OZ169" s="119"/>
      <c r="PA169" s="119"/>
      <c r="PB169" s="119"/>
      <c r="PC169" s="119"/>
      <c r="PD169" s="119"/>
      <c r="PE169" s="119"/>
      <c r="PF169" s="119"/>
      <c r="PG169" s="119"/>
      <c r="PH169" s="119"/>
      <c r="PI169" s="119"/>
      <c r="PJ169" s="119"/>
      <c r="PK169" s="119"/>
      <c r="PL169" s="119"/>
      <c r="PM169" s="119"/>
      <c r="PN169" s="119"/>
      <c r="PO169" s="119"/>
      <c r="PP169" s="119"/>
      <c r="PQ169" s="119"/>
      <c r="PR169" s="119"/>
      <c r="PS169" s="119"/>
      <c r="PT169" s="119"/>
      <c r="PU169" s="119"/>
      <c r="PV169" s="119"/>
      <c r="PW169" s="119"/>
      <c r="PX169" s="119"/>
      <c r="PY169" s="119"/>
      <c r="PZ169" s="119"/>
      <c r="QA169" s="119"/>
      <c r="QB169" s="119"/>
      <c r="QC169" s="119"/>
      <c r="QD169" s="119"/>
      <c r="QE169" s="119"/>
      <c r="QF169" s="119"/>
      <c r="QG169" s="119"/>
      <c r="QH169" s="119"/>
      <c r="QI169" s="119"/>
      <c r="QJ169" s="119"/>
      <c r="QK169" s="119"/>
      <c r="QL169" s="119"/>
      <c r="QM169" s="119"/>
      <c r="QN169" s="119"/>
      <c r="QO169" s="119"/>
      <c r="QP169" s="119"/>
      <c r="QQ169" s="119"/>
      <c r="QR169" s="119"/>
      <c r="QS169" s="119"/>
      <c r="QT169" s="119"/>
      <c r="QU169" s="119"/>
      <c r="QV169" s="119"/>
      <c r="QW169" s="119"/>
      <c r="QX169" s="119"/>
      <c r="QY169" s="119"/>
      <c r="QZ169" s="119"/>
      <c r="RA169" s="119"/>
      <c r="RB169" s="119"/>
      <c r="RC169" s="119"/>
      <c r="RD169" s="119"/>
      <c r="RE169" s="119"/>
      <c r="RF169" s="119"/>
      <c r="RG169" s="119"/>
      <c r="RH169" s="119"/>
      <c r="RI169" s="119"/>
      <c r="RJ169" s="119"/>
      <c r="RK169" s="119"/>
    </row>
    <row r="170" spans="1:479" ht="12.75">
      <c r="A170" s="107" t="s">
        <v>5827</v>
      </c>
      <c r="B170" s="97" t="s">
        <v>5939</v>
      </c>
      <c r="C170" s="99" t="s">
        <v>5829</v>
      </c>
      <c r="D170" s="95" t="s">
        <v>3223</v>
      </c>
      <c r="E170" s="33" t="s">
        <v>5830</v>
      </c>
      <c r="F170" s="107"/>
      <c r="G170" s="96" t="s">
        <v>5940</v>
      </c>
      <c r="H170" s="138">
        <v>5000</v>
      </c>
      <c r="I170" s="138">
        <v>3750</v>
      </c>
      <c r="J170" s="107"/>
      <c r="K170" s="107"/>
      <c r="L170" s="569">
        <v>45172</v>
      </c>
      <c r="M170" s="96" t="s">
        <v>5941</v>
      </c>
      <c r="N170" s="92" t="s">
        <v>30</v>
      </c>
      <c r="O170" s="92" t="s">
        <v>5847</v>
      </c>
      <c r="P170" s="107"/>
      <c r="Q170" s="107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  <c r="DO170" s="119"/>
      <c r="DP170" s="119"/>
      <c r="DQ170" s="119"/>
      <c r="DR170" s="119"/>
      <c r="DS170" s="119"/>
      <c r="DT170" s="119"/>
      <c r="DU170" s="119"/>
      <c r="DV170" s="119"/>
      <c r="DW170" s="119"/>
      <c r="DX170" s="119"/>
      <c r="DY170" s="119"/>
      <c r="DZ170" s="119"/>
      <c r="EA170" s="119"/>
      <c r="EB170" s="119"/>
      <c r="EC170" s="119"/>
      <c r="ED170" s="119"/>
      <c r="EE170" s="119"/>
      <c r="EF170" s="119"/>
      <c r="EG170" s="119"/>
      <c r="EH170" s="119"/>
      <c r="EI170" s="119"/>
      <c r="EJ170" s="119"/>
      <c r="EK170" s="119"/>
      <c r="EL170" s="119"/>
      <c r="EM170" s="119"/>
      <c r="EN170" s="119"/>
      <c r="EO170" s="119"/>
      <c r="EP170" s="119"/>
      <c r="EQ170" s="119"/>
      <c r="ER170" s="119"/>
      <c r="ES170" s="119"/>
      <c r="ET170" s="119"/>
      <c r="EU170" s="119"/>
      <c r="EV170" s="119"/>
      <c r="EW170" s="119"/>
      <c r="EX170" s="119"/>
      <c r="EY170" s="119"/>
      <c r="EZ170" s="119"/>
      <c r="FA170" s="119"/>
      <c r="FB170" s="119"/>
      <c r="FC170" s="119"/>
      <c r="FD170" s="119"/>
      <c r="FE170" s="119"/>
      <c r="FF170" s="119"/>
      <c r="FG170" s="119"/>
      <c r="FH170" s="119"/>
      <c r="FI170" s="119"/>
      <c r="FJ170" s="119"/>
      <c r="FK170" s="119"/>
      <c r="FL170" s="119"/>
      <c r="FM170" s="119"/>
      <c r="FN170" s="119"/>
      <c r="FO170" s="119"/>
      <c r="FP170" s="119"/>
      <c r="FQ170" s="119"/>
      <c r="FR170" s="119"/>
      <c r="FS170" s="119"/>
      <c r="FT170" s="119"/>
      <c r="FU170" s="119"/>
      <c r="FV170" s="119"/>
      <c r="FW170" s="119"/>
      <c r="FX170" s="119"/>
      <c r="FY170" s="119"/>
      <c r="FZ170" s="119"/>
      <c r="GA170" s="119"/>
      <c r="GB170" s="119"/>
      <c r="GC170" s="119"/>
      <c r="GD170" s="119"/>
      <c r="GE170" s="119"/>
      <c r="GF170" s="119"/>
      <c r="GG170" s="119"/>
      <c r="GH170" s="119"/>
      <c r="GI170" s="119"/>
      <c r="GJ170" s="119"/>
      <c r="GK170" s="119"/>
      <c r="GL170" s="119"/>
      <c r="GM170" s="119"/>
      <c r="GN170" s="119"/>
      <c r="GO170" s="119"/>
      <c r="GP170" s="119"/>
      <c r="GQ170" s="119"/>
      <c r="GR170" s="119"/>
      <c r="GS170" s="119"/>
      <c r="GT170" s="119"/>
      <c r="GU170" s="119"/>
      <c r="GV170" s="119"/>
      <c r="GW170" s="119"/>
      <c r="GX170" s="119"/>
      <c r="GY170" s="119"/>
      <c r="GZ170" s="119"/>
      <c r="HA170" s="119"/>
      <c r="HB170" s="119"/>
      <c r="HC170" s="119"/>
      <c r="HD170" s="119"/>
      <c r="HE170" s="119"/>
      <c r="HF170" s="119"/>
      <c r="HG170" s="119"/>
      <c r="HH170" s="119"/>
      <c r="HI170" s="119"/>
      <c r="HJ170" s="119"/>
      <c r="HK170" s="119"/>
      <c r="HL170" s="119"/>
      <c r="HM170" s="119"/>
      <c r="HN170" s="119"/>
      <c r="HO170" s="119"/>
      <c r="HP170" s="119"/>
      <c r="HQ170" s="119"/>
      <c r="HR170" s="119"/>
      <c r="HS170" s="119"/>
      <c r="HT170" s="119"/>
      <c r="HU170" s="119"/>
      <c r="HV170" s="119"/>
      <c r="HW170" s="119"/>
      <c r="HX170" s="119"/>
      <c r="HY170" s="119"/>
      <c r="HZ170" s="119"/>
      <c r="IA170" s="119"/>
      <c r="IB170" s="119"/>
      <c r="IC170" s="119"/>
      <c r="ID170" s="119"/>
      <c r="IE170" s="119"/>
      <c r="IF170" s="119"/>
      <c r="IG170" s="119"/>
      <c r="IH170" s="119"/>
      <c r="II170" s="119"/>
      <c r="IJ170" s="119"/>
      <c r="IK170" s="119"/>
      <c r="IL170" s="119"/>
      <c r="IM170" s="119"/>
      <c r="IN170" s="119"/>
      <c r="IO170" s="119"/>
      <c r="IP170" s="119"/>
      <c r="IQ170" s="119"/>
      <c r="IR170" s="119"/>
      <c r="IS170" s="119"/>
      <c r="IT170" s="119"/>
      <c r="IU170" s="119"/>
      <c r="IV170" s="119"/>
      <c r="IW170" s="119"/>
      <c r="IX170" s="119"/>
      <c r="IY170" s="119"/>
      <c r="IZ170" s="119"/>
      <c r="JA170" s="119"/>
      <c r="JB170" s="119"/>
      <c r="JC170" s="119"/>
      <c r="JD170" s="119"/>
      <c r="JE170" s="119"/>
      <c r="JF170" s="119"/>
      <c r="JG170" s="119"/>
      <c r="JH170" s="119"/>
      <c r="JI170" s="119"/>
      <c r="JJ170" s="119"/>
      <c r="JK170" s="119"/>
      <c r="JL170" s="119"/>
      <c r="JM170" s="119"/>
      <c r="JN170" s="119"/>
      <c r="JO170" s="119"/>
      <c r="JP170" s="119"/>
      <c r="JQ170" s="119"/>
      <c r="JR170" s="119"/>
      <c r="JS170" s="119"/>
      <c r="JT170" s="119"/>
      <c r="JU170" s="119"/>
      <c r="JV170" s="119"/>
      <c r="JW170" s="119"/>
      <c r="JX170" s="119"/>
      <c r="JY170" s="119"/>
      <c r="JZ170" s="119"/>
      <c r="KA170" s="119"/>
      <c r="KB170" s="119"/>
      <c r="KC170" s="119"/>
      <c r="KD170" s="119"/>
      <c r="KE170" s="119"/>
      <c r="KF170" s="119"/>
      <c r="KG170" s="119"/>
      <c r="KH170" s="119"/>
      <c r="KI170" s="119"/>
      <c r="KJ170" s="119"/>
      <c r="KK170" s="119"/>
      <c r="KL170" s="119"/>
      <c r="KM170" s="119"/>
      <c r="KN170" s="119"/>
      <c r="KO170" s="119"/>
      <c r="KP170" s="119"/>
      <c r="KQ170" s="119"/>
      <c r="KR170" s="119"/>
      <c r="KS170" s="119"/>
      <c r="KT170" s="119"/>
      <c r="KU170" s="119"/>
      <c r="KV170" s="119"/>
      <c r="KW170" s="119"/>
      <c r="KX170" s="119"/>
      <c r="KY170" s="119"/>
      <c r="KZ170" s="119"/>
      <c r="LA170" s="119"/>
      <c r="LB170" s="119"/>
      <c r="LC170" s="119"/>
      <c r="LD170" s="119"/>
      <c r="LE170" s="119"/>
      <c r="LF170" s="119"/>
      <c r="LG170" s="119"/>
      <c r="LH170" s="119"/>
      <c r="LI170" s="119"/>
      <c r="LJ170" s="119"/>
      <c r="LK170" s="119"/>
      <c r="LL170" s="119"/>
      <c r="LM170" s="119"/>
      <c r="LN170" s="119"/>
      <c r="LO170" s="119"/>
      <c r="LP170" s="119"/>
      <c r="LQ170" s="119"/>
      <c r="LR170" s="119"/>
      <c r="LS170" s="119"/>
      <c r="LT170" s="119"/>
      <c r="LU170" s="119"/>
      <c r="LV170" s="119"/>
      <c r="LW170" s="119"/>
      <c r="LX170" s="119"/>
      <c r="LY170" s="119"/>
      <c r="LZ170" s="119"/>
      <c r="MA170" s="119"/>
      <c r="MB170" s="119"/>
      <c r="MC170" s="119"/>
      <c r="MD170" s="119"/>
      <c r="ME170" s="119"/>
      <c r="MF170" s="119"/>
      <c r="MG170" s="119"/>
      <c r="MH170" s="119"/>
      <c r="MI170" s="119"/>
      <c r="MJ170" s="119"/>
      <c r="MK170" s="119"/>
      <c r="ML170" s="119"/>
      <c r="MM170" s="119"/>
      <c r="MN170" s="119"/>
      <c r="MO170" s="119"/>
      <c r="MP170" s="119"/>
      <c r="MQ170" s="119"/>
      <c r="MR170" s="119"/>
      <c r="MS170" s="119"/>
      <c r="MT170" s="119"/>
      <c r="MU170" s="119"/>
      <c r="MV170" s="119"/>
      <c r="MW170" s="119"/>
      <c r="MX170" s="119"/>
      <c r="MY170" s="119"/>
      <c r="MZ170" s="119"/>
      <c r="NA170" s="119"/>
      <c r="NB170" s="119"/>
      <c r="NC170" s="119"/>
      <c r="ND170" s="119"/>
      <c r="NE170" s="119"/>
      <c r="NF170" s="119"/>
      <c r="NG170" s="119"/>
      <c r="NH170" s="119"/>
      <c r="NI170" s="119"/>
      <c r="NJ170" s="119"/>
      <c r="NK170" s="119"/>
      <c r="NL170" s="119"/>
      <c r="NM170" s="119"/>
      <c r="NN170" s="119"/>
      <c r="NO170" s="119"/>
      <c r="NP170" s="119"/>
      <c r="NQ170" s="119"/>
      <c r="NR170" s="119"/>
      <c r="NS170" s="119"/>
      <c r="NT170" s="119"/>
      <c r="NU170" s="119"/>
      <c r="NV170" s="119"/>
      <c r="NW170" s="119"/>
      <c r="NX170" s="119"/>
      <c r="NY170" s="119"/>
      <c r="NZ170" s="119"/>
      <c r="OA170" s="119"/>
      <c r="OB170" s="119"/>
      <c r="OC170" s="119"/>
      <c r="OD170" s="119"/>
      <c r="OE170" s="119"/>
      <c r="OF170" s="119"/>
      <c r="OG170" s="119"/>
      <c r="OH170" s="119"/>
      <c r="OI170" s="119"/>
      <c r="OJ170" s="119"/>
      <c r="OK170" s="119"/>
      <c r="OL170" s="119"/>
      <c r="OM170" s="119"/>
      <c r="ON170" s="119"/>
      <c r="OO170" s="119"/>
      <c r="OP170" s="119"/>
      <c r="OQ170" s="119"/>
      <c r="OR170" s="119"/>
      <c r="OS170" s="119"/>
      <c r="OT170" s="119"/>
      <c r="OU170" s="119"/>
      <c r="OV170" s="119"/>
      <c r="OW170" s="119"/>
      <c r="OX170" s="119"/>
      <c r="OY170" s="119"/>
      <c r="OZ170" s="119"/>
      <c r="PA170" s="119"/>
      <c r="PB170" s="119"/>
      <c r="PC170" s="119"/>
      <c r="PD170" s="119"/>
      <c r="PE170" s="119"/>
      <c r="PF170" s="119"/>
      <c r="PG170" s="119"/>
      <c r="PH170" s="119"/>
      <c r="PI170" s="119"/>
      <c r="PJ170" s="119"/>
      <c r="PK170" s="119"/>
      <c r="PL170" s="119"/>
      <c r="PM170" s="119"/>
      <c r="PN170" s="119"/>
      <c r="PO170" s="119"/>
      <c r="PP170" s="119"/>
      <c r="PQ170" s="119"/>
      <c r="PR170" s="119"/>
      <c r="PS170" s="119"/>
      <c r="PT170" s="119"/>
      <c r="PU170" s="119"/>
      <c r="PV170" s="119"/>
      <c r="PW170" s="119"/>
      <c r="PX170" s="119"/>
      <c r="PY170" s="119"/>
      <c r="PZ170" s="119"/>
      <c r="QA170" s="119"/>
      <c r="QB170" s="119"/>
      <c r="QC170" s="119"/>
      <c r="QD170" s="119"/>
      <c r="QE170" s="119"/>
      <c r="QF170" s="119"/>
      <c r="QG170" s="119"/>
      <c r="QH170" s="119"/>
      <c r="QI170" s="119"/>
      <c r="QJ170" s="119"/>
      <c r="QK170" s="119"/>
      <c r="QL170" s="119"/>
      <c r="QM170" s="119"/>
      <c r="QN170" s="119"/>
      <c r="QO170" s="119"/>
      <c r="QP170" s="119"/>
      <c r="QQ170" s="119"/>
      <c r="QR170" s="119"/>
      <c r="QS170" s="119"/>
      <c r="QT170" s="119"/>
      <c r="QU170" s="119"/>
      <c r="QV170" s="119"/>
      <c r="QW170" s="119"/>
      <c r="QX170" s="119"/>
      <c r="QY170" s="119"/>
      <c r="QZ170" s="119"/>
      <c r="RA170" s="119"/>
      <c r="RB170" s="119"/>
      <c r="RC170" s="119"/>
      <c r="RD170" s="119"/>
      <c r="RE170" s="119"/>
      <c r="RF170" s="119"/>
      <c r="RG170" s="119"/>
      <c r="RH170" s="119"/>
      <c r="RI170" s="119"/>
      <c r="RJ170" s="119"/>
      <c r="RK170" s="119"/>
    </row>
    <row r="171" spans="1:479" ht="12.75">
      <c r="A171" s="107" t="s">
        <v>5827</v>
      </c>
      <c r="B171" s="97" t="s">
        <v>5942</v>
      </c>
      <c r="C171" s="99" t="s">
        <v>5829</v>
      </c>
      <c r="D171" s="95" t="s">
        <v>3223</v>
      </c>
      <c r="E171" s="33" t="s">
        <v>5830</v>
      </c>
      <c r="F171" s="107"/>
      <c r="G171" s="96" t="s">
        <v>5943</v>
      </c>
      <c r="H171" s="138">
        <v>5000</v>
      </c>
      <c r="I171" s="138">
        <v>3750</v>
      </c>
      <c r="J171" s="107"/>
      <c r="K171" s="107"/>
      <c r="L171" s="569">
        <v>45173</v>
      </c>
      <c r="M171" s="96" t="s">
        <v>5944</v>
      </c>
      <c r="N171" s="92" t="s">
        <v>30</v>
      </c>
      <c r="O171" s="92" t="s">
        <v>5847</v>
      </c>
      <c r="P171" s="107"/>
      <c r="Q171" s="107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  <c r="DO171" s="119"/>
      <c r="DP171" s="119"/>
      <c r="DQ171" s="119"/>
      <c r="DR171" s="119"/>
      <c r="DS171" s="119"/>
      <c r="DT171" s="119"/>
      <c r="DU171" s="119"/>
      <c r="DV171" s="119"/>
      <c r="DW171" s="119"/>
      <c r="DX171" s="119"/>
      <c r="DY171" s="119"/>
      <c r="DZ171" s="119"/>
      <c r="EA171" s="119"/>
      <c r="EB171" s="119"/>
      <c r="EC171" s="119"/>
      <c r="ED171" s="119"/>
      <c r="EE171" s="119"/>
      <c r="EF171" s="119"/>
      <c r="EG171" s="119"/>
      <c r="EH171" s="119"/>
      <c r="EI171" s="119"/>
      <c r="EJ171" s="119"/>
      <c r="EK171" s="119"/>
      <c r="EL171" s="119"/>
      <c r="EM171" s="119"/>
      <c r="EN171" s="119"/>
      <c r="EO171" s="119"/>
      <c r="EP171" s="119"/>
      <c r="EQ171" s="119"/>
      <c r="ER171" s="119"/>
      <c r="ES171" s="119"/>
      <c r="ET171" s="119"/>
      <c r="EU171" s="119"/>
      <c r="EV171" s="119"/>
      <c r="EW171" s="119"/>
      <c r="EX171" s="119"/>
      <c r="EY171" s="119"/>
      <c r="EZ171" s="119"/>
      <c r="FA171" s="119"/>
      <c r="FB171" s="119"/>
      <c r="FC171" s="119"/>
      <c r="FD171" s="119"/>
      <c r="FE171" s="119"/>
      <c r="FF171" s="119"/>
      <c r="FG171" s="119"/>
      <c r="FH171" s="119"/>
      <c r="FI171" s="119"/>
      <c r="FJ171" s="119"/>
      <c r="FK171" s="119"/>
      <c r="FL171" s="119"/>
      <c r="FM171" s="119"/>
      <c r="FN171" s="119"/>
      <c r="FO171" s="119"/>
      <c r="FP171" s="119"/>
      <c r="FQ171" s="119"/>
      <c r="FR171" s="119"/>
      <c r="FS171" s="119"/>
      <c r="FT171" s="119"/>
      <c r="FU171" s="119"/>
      <c r="FV171" s="119"/>
      <c r="FW171" s="119"/>
      <c r="FX171" s="119"/>
      <c r="FY171" s="119"/>
      <c r="FZ171" s="119"/>
      <c r="GA171" s="119"/>
      <c r="GB171" s="119"/>
      <c r="GC171" s="119"/>
      <c r="GD171" s="119"/>
      <c r="GE171" s="119"/>
      <c r="GF171" s="119"/>
      <c r="GG171" s="119"/>
      <c r="GH171" s="119"/>
      <c r="GI171" s="119"/>
      <c r="GJ171" s="119"/>
      <c r="GK171" s="119"/>
      <c r="GL171" s="119"/>
      <c r="GM171" s="119"/>
      <c r="GN171" s="119"/>
      <c r="GO171" s="119"/>
      <c r="GP171" s="119"/>
      <c r="GQ171" s="119"/>
      <c r="GR171" s="119"/>
      <c r="GS171" s="119"/>
      <c r="GT171" s="119"/>
      <c r="GU171" s="119"/>
      <c r="GV171" s="119"/>
      <c r="GW171" s="119"/>
      <c r="GX171" s="119"/>
      <c r="GY171" s="119"/>
      <c r="GZ171" s="119"/>
      <c r="HA171" s="119"/>
      <c r="HB171" s="119"/>
      <c r="HC171" s="119"/>
      <c r="HD171" s="119"/>
      <c r="HE171" s="119"/>
      <c r="HF171" s="119"/>
      <c r="HG171" s="119"/>
      <c r="HH171" s="119"/>
      <c r="HI171" s="119"/>
      <c r="HJ171" s="119"/>
      <c r="HK171" s="119"/>
      <c r="HL171" s="119"/>
      <c r="HM171" s="119"/>
      <c r="HN171" s="119"/>
      <c r="HO171" s="119"/>
      <c r="HP171" s="119"/>
      <c r="HQ171" s="119"/>
      <c r="HR171" s="119"/>
      <c r="HS171" s="119"/>
      <c r="HT171" s="119"/>
      <c r="HU171" s="119"/>
      <c r="HV171" s="119"/>
      <c r="HW171" s="119"/>
      <c r="HX171" s="119"/>
      <c r="HY171" s="119"/>
      <c r="HZ171" s="119"/>
      <c r="IA171" s="119"/>
      <c r="IB171" s="119"/>
      <c r="IC171" s="119"/>
      <c r="ID171" s="119"/>
      <c r="IE171" s="119"/>
      <c r="IF171" s="119"/>
      <c r="IG171" s="119"/>
      <c r="IH171" s="119"/>
      <c r="II171" s="119"/>
      <c r="IJ171" s="119"/>
      <c r="IK171" s="119"/>
      <c r="IL171" s="119"/>
      <c r="IM171" s="119"/>
      <c r="IN171" s="119"/>
      <c r="IO171" s="119"/>
      <c r="IP171" s="119"/>
      <c r="IQ171" s="119"/>
      <c r="IR171" s="119"/>
      <c r="IS171" s="119"/>
      <c r="IT171" s="119"/>
      <c r="IU171" s="119"/>
      <c r="IV171" s="119"/>
      <c r="IW171" s="119"/>
      <c r="IX171" s="119"/>
      <c r="IY171" s="119"/>
      <c r="IZ171" s="119"/>
      <c r="JA171" s="119"/>
      <c r="JB171" s="119"/>
      <c r="JC171" s="119"/>
      <c r="JD171" s="119"/>
      <c r="JE171" s="119"/>
      <c r="JF171" s="119"/>
      <c r="JG171" s="119"/>
      <c r="JH171" s="119"/>
      <c r="JI171" s="119"/>
      <c r="JJ171" s="119"/>
      <c r="JK171" s="119"/>
      <c r="JL171" s="119"/>
      <c r="JM171" s="119"/>
      <c r="JN171" s="119"/>
      <c r="JO171" s="119"/>
      <c r="JP171" s="119"/>
      <c r="JQ171" s="119"/>
      <c r="JR171" s="119"/>
      <c r="JS171" s="119"/>
      <c r="JT171" s="119"/>
      <c r="JU171" s="119"/>
      <c r="JV171" s="119"/>
      <c r="JW171" s="119"/>
      <c r="JX171" s="119"/>
      <c r="JY171" s="119"/>
      <c r="JZ171" s="119"/>
      <c r="KA171" s="119"/>
      <c r="KB171" s="119"/>
      <c r="KC171" s="119"/>
      <c r="KD171" s="119"/>
      <c r="KE171" s="119"/>
      <c r="KF171" s="119"/>
      <c r="KG171" s="119"/>
      <c r="KH171" s="119"/>
      <c r="KI171" s="119"/>
      <c r="KJ171" s="119"/>
      <c r="KK171" s="119"/>
      <c r="KL171" s="119"/>
      <c r="KM171" s="119"/>
      <c r="KN171" s="119"/>
      <c r="KO171" s="119"/>
      <c r="KP171" s="119"/>
      <c r="KQ171" s="119"/>
      <c r="KR171" s="119"/>
      <c r="KS171" s="119"/>
      <c r="KT171" s="119"/>
      <c r="KU171" s="119"/>
      <c r="KV171" s="119"/>
      <c r="KW171" s="119"/>
      <c r="KX171" s="119"/>
      <c r="KY171" s="119"/>
      <c r="KZ171" s="119"/>
      <c r="LA171" s="119"/>
      <c r="LB171" s="119"/>
      <c r="LC171" s="119"/>
      <c r="LD171" s="119"/>
      <c r="LE171" s="119"/>
      <c r="LF171" s="119"/>
      <c r="LG171" s="119"/>
      <c r="LH171" s="119"/>
      <c r="LI171" s="119"/>
      <c r="LJ171" s="119"/>
      <c r="LK171" s="119"/>
      <c r="LL171" s="119"/>
      <c r="LM171" s="119"/>
      <c r="LN171" s="119"/>
      <c r="LO171" s="119"/>
      <c r="LP171" s="119"/>
      <c r="LQ171" s="119"/>
      <c r="LR171" s="119"/>
      <c r="LS171" s="119"/>
      <c r="LT171" s="119"/>
      <c r="LU171" s="119"/>
      <c r="LV171" s="119"/>
      <c r="LW171" s="119"/>
      <c r="LX171" s="119"/>
      <c r="LY171" s="119"/>
      <c r="LZ171" s="119"/>
      <c r="MA171" s="119"/>
      <c r="MB171" s="119"/>
      <c r="MC171" s="119"/>
      <c r="MD171" s="119"/>
      <c r="ME171" s="119"/>
      <c r="MF171" s="119"/>
      <c r="MG171" s="119"/>
      <c r="MH171" s="119"/>
      <c r="MI171" s="119"/>
      <c r="MJ171" s="119"/>
      <c r="MK171" s="119"/>
      <c r="ML171" s="119"/>
      <c r="MM171" s="119"/>
      <c r="MN171" s="119"/>
      <c r="MO171" s="119"/>
      <c r="MP171" s="119"/>
      <c r="MQ171" s="119"/>
      <c r="MR171" s="119"/>
      <c r="MS171" s="119"/>
      <c r="MT171" s="119"/>
      <c r="MU171" s="119"/>
      <c r="MV171" s="119"/>
      <c r="MW171" s="119"/>
      <c r="MX171" s="119"/>
      <c r="MY171" s="119"/>
      <c r="MZ171" s="119"/>
      <c r="NA171" s="119"/>
      <c r="NB171" s="119"/>
      <c r="NC171" s="119"/>
      <c r="ND171" s="119"/>
      <c r="NE171" s="119"/>
      <c r="NF171" s="119"/>
      <c r="NG171" s="119"/>
      <c r="NH171" s="119"/>
      <c r="NI171" s="119"/>
      <c r="NJ171" s="119"/>
      <c r="NK171" s="119"/>
      <c r="NL171" s="119"/>
      <c r="NM171" s="119"/>
      <c r="NN171" s="119"/>
      <c r="NO171" s="119"/>
      <c r="NP171" s="119"/>
      <c r="NQ171" s="119"/>
      <c r="NR171" s="119"/>
      <c r="NS171" s="119"/>
      <c r="NT171" s="119"/>
      <c r="NU171" s="119"/>
      <c r="NV171" s="119"/>
      <c r="NW171" s="119"/>
      <c r="NX171" s="119"/>
      <c r="NY171" s="119"/>
      <c r="NZ171" s="119"/>
      <c r="OA171" s="119"/>
      <c r="OB171" s="119"/>
      <c r="OC171" s="119"/>
      <c r="OD171" s="119"/>
      <c r="OE171" s="119"/>
      <c r="OF171" s="119"/>
      <c r="OG171" s="119"/>
      <c r="OH171" s="119"/>
      <c r="OI171" s="119"/>
      <c r="OJ171" s="119"/>
      <c r="OK171" s="119"/>
      <c r="OL171" s="119"/>
      <c r="OM171" s="119"/>
      <c r="ON171" s="119"/>
      <c r="OO171" s="119"/>
      <c r="OP171" s="119"/>
      <c r="OQ171" s="119"/>
      <c r="OR171" s="119"/>
      <c r="OS171" s="119"/>
      <c r="OT171" s="119"/>
      <c r="OU171" s="119"/>
      <c r="OV171" s="119"/>
      <c r="OW171" s="119"/>
      <c r="OX171" s="119"/>
      <c r="OY171" s="119"/>
      <c r="OZ171" s="119"/>
      <c r="PA171" s="119"/>
      <c r="PB171" s="119"/>
      <c r="PC171" s="119"/>
      <c r="PD171" s="119"/>
      <c r="PE171" s="119"/>
      <c r="PF171" s="119"/>
      <c r="PG171" s="119"/>
      <c r="PH171" s="119"/>
      <c r="PI171" s="119"/>
      <c r="PJ171" s="119"/>
      <c r="PK171" s="119"/>
      <c r="PL171" s="119"/>
      <c r="PM171" s="119"/>
      <c r="PN171" s="119"/>
      <c r="PO171" s="119"/>
      <c r="PP171" s="119"/>
      <c r="PQ171" s="119"/>
      <c r="PR171" s="119"/>
      <c r="PS171" s="119"/>
      <c r="PT171" s="119"/>
      <c r="PU171" s="119"/>
      <c r="PV171" s="119"/>
      <c r="PW171" s="119"/>
      <c r="PX171" s="119"/>
      <c r="PY171" s="119"/>
      <c r="PZ171" s="119"/>
      <c r="QA171" s="119"/>
      <c r="QB171" s="119"/>
      <c r="QC171" s="119"/>
      <c r="QD171" s="119"/>
      <c r="QE171" s="119"/>
      <c r="QF171" s="119"/>
      <c r="QG171" s="119"/>
      <c r="QH171" s="119"/>
      <c r="QI171" s="119"/>
      <c r="QJ171" s="119"/>
      <c r="QK171" s="119"/>
      <c r="QL171" s="119"/>
      <c r="QM171" s="119"/>
      <c r="QN171" s="119"/>
      <c r="QO171" s="119"/>
      <c r="QP171" s="119"/>
      <c r="QQ171" s="119"/>
      <c r="QR171" s="119"/>
      <c r="QS171" s="119"/>
      <c r="QT171" s="119"/>
      <c r="QU171" s="119"/>
      <c r="QV171" s="119"/>
      <c r="QW171" s="119"/>
      <c r="QX171" s="119"/>
      <c r="QY171" s="119"/>
      <c r="QZ171" s="119"/>
      <c r="RA171" s="119"/>
      <c r="RB171" s="119"/>
      <c r="RC171" s="119"/>
      <c r="RD171" s="119"/>
      <c r="RE171" s="119"/>
      <c r="RF171" s="119"/>
      <c r="RG171" s="119"/>
      <c r="RH171" s="119"/>
      <c r="RI171" s="119"/>
      <c r="RJ171" s="119"/>
      <c r="RK171" s="119"/>
    </row>
    <row r="172" spans="1:479" ht="12.75">
      <c r="A172" s="107" t="s">
        <v>5827</v>
      </c>
      <c r="B172" s="97" t="s">
        <v>5945</v>
      </c>
      <c r="C172" s="99" t="s">
        <v>5829</v>
      </c>
      <c r="D172" s="95" t="s">
        <v>3223</v>
      </c>
      <c r="E172" s="33" t="s">
        <v>5830</v>
      </c>
      <c r="F172" s="107"/>
      <c r="G172" s="96" t="s">
        <v>5946</v>
      </c>
      <c r="H172" s="138">
        <v>6000</v>
      </c>
      <c r="I172" s="138">
        <v>3750</v>
      </c>
      <c r="J172" s="107"/>
      <c r="K172" s="107"/>
      <c r="L172" s="569">
        <v>45173</v>
      </c>
      <c r="M172" s="96" t="s">
        <v>5947</v>
      </c>
      <c r="N172" s="92" t="s">
        <v>30</v>
      </c>
      <c r="O172" s="92" t="s">
        <v>5847</v>
      </c>
      <c r="P172" s="107"/>
      <c r="Q172" s="107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  <c r="DO172" s="119"/>
      <c r="DP172" s="119"/>
      <c r="DQ172" s="119"/>
      <c r="DR172" s="119"/>
      <c r="DS172" s="119"/>
      <c r="DT172" s="119"/>
      <c r="DU172" s="119"/>
      <c r="DV172" s="119"/>
      <c r="DW172" s="119"/>
      <c r="DX172" s="119"/>
      <c r="DY172" s="119"/>
      <c r="DZ172" s="119"/>
      <c r="EA172" s="119"/>
      <c r="EB172" s="119"/>
      <c r="EC172" s="119"/>
      <c r="ED172" s="119"/>
      <c r="EE172" s="119"/>
      <c r="EF172" s="119"/>
      <c r="EG172" s="119"/>
      <c r="EH172" s="119"/>
      <c r="EI172" s="119"/>
      <c r="EJ172" s="119"/>
      <c r="EK172" s="119"/>
      <c r="EL172" s="119"/>
      <c r="EM172" s="119"/>
      <c r="EN172" s="119"/>
      <c r="EO172" s="119"/>
      <c r="EP172" s="119"/>
      <c r="EQ172" s="119"/>
      <c r="ER172" s="119"/>
      <c r="ES172" s="119"/>
      <c r="ET172" s="119"/>
      <c r="EU172" s="119"/>
      <c r="EV172" s="119"/>
      <c r="EW172" s="119"/>
      <c r="EX172" s="119"/>
      <c r="EY172" s="119"/>
      <c r="EZ172" s="119"/>
      <c r="FA172" s="119"/>
      <c r="FB172" s="119"/>
      <c r="FC172" s="119"/>
      <c r="FD172" s="119"/>
      <c r="FE172" s="119"/>
      <c r="FF172" s="119"/>
      <c r="FG172" s="119"/>
      <c r="FH172" s="119"/>
      <c r="FI172" s="119"/>
      <c r="FJ172" s="119"/>
      <c r="FK172" s="119"/>
      <c r="FL172" s="119"/>
      <c r="FM172" s="119"/>
      <c r="FN172" s="119"/>
      <c r="FO172" s="119"/>
      <c r="FP172" s="119"/>
      <c r="FQ172" s="119"/>
      <c r="FR172" s="119"/>
      <c r="FS172" s="119"/>
      <c r="FT172" s="119"/>
      <c r="FU172" s="119"/>
      <c r="FV172" s="119"/>
      <c r="FW172" s="119"/>
      <c r="FX172" s="119"/>
      <c r="FY172" s="119"/>
      <c r="FZ172" s="119"/>
      <c r="GA172" s="119"/>
      <c r="GB172" s="119"/>
      <c r="GC172" s="119"/>
      <c r="GD172" s="119"/>
      <c r="GE172" s="119"/>
      <c r="GF172" s="119"/>
      <c r="GG172" s="119"/>
      <c r="GH172" s="119"/>
      <c r="GI172" s="119"/>
      <c r="GJ172" s="119"/>
      <c r="GK172" s="119"/>
      <c r="GL172" s="119"/>
      <c r="GM172" s="119"/>
      <c r="GN172" s="119"/>
      <c r="GO172" s="119"/>
      <c r="GP172" s="119"/>
      <c r="GQ172" s="119"/>
      <c r="GR172" s="119"/>
      <c r="GS172" s="119"/>
      <c r="GT172" s="119"/>
      <c r="GU172" s="119"/>
      <c r="GV172" s="119"/>
      <c r="GW172" s="119"/>
      <c r="GX172" s="119"/>
      <c r="GY172" s="119"/>
      <c r="GZ172" s="119"/>
      <c r="HA172" s="119"/>
      <c r="HB172" s="119"/>
      <c r="HC172" s="119"/>
      <c r="HD172" s="119"/>
      <c r="HE172" s="119"/>
      <c r="HF172" s="119"/>
      <c r="HG172" s="119"/>
      <c r="HH172" s="119"/>
      <c r="HI172" s="119"/>
      <c r="HJ172" s="119"/>
      <c r="HK172" s="119"/>
      <c r="HL172" s="119"/>
      <c r="HM172" s="119"/>
      <c r="HN172" s="119"/>
      <c r="HO172" s="119"/>
      <c r="HP172" s="119"/>
      <c r="HQ172" s="119"/>
      <c r="HR172" s="119"/>
      <c r="HS172" s="119"/>
      <c r="HT172" s="119"/>
      <c r="HU172" s="119"/>
      <c r="HV172" s="119"/>
      <c r="HW172" s="119"/>
      <c r="HX172" s="119"/>
      <c r="HY172" s="119"/>
      <c r="HZ172" s="119"/>
      <c r="IA172" s="119"/>
      <c r="IB172" s="119"/>
      <c r="IC172" s="119"/>
      <c r="ID172" s="119"/>
      <c r="IE172" s="119"/>
      <c r="IF172" s="119"/>
      <c r="IG172" s="119"/>
      <c r="IH172" s="119"/>
      <c r="II172" s="119"/>
      <c r="IJ172" s="119"/>
      <c r="IK172" s="119"/>
      <c r="IL172" s="119"/>
      <c r="IM172" s="119"/>
      <c r="IN172" s="119"/>
      <c r="IO172" s="119"/>
      <c r="IP172" s="119"/>
      <c r="IQ172" s="119"/>
      <c r="IR172" s="119"/>
      <c r="IS172" s="119"/>
      <c r="IT172" s="119"/>
      <c r="IU172" s="119"/>
      <c r="IV172" s="119"/>
      <c r="IW172" s="119"/>
      <c r="IX172" s="119"/>
      <c r="IY172" s="119"/>
      <c r="IZ172" s="119"/>
      <c r="JA172" s="119"/>
      <c r="JB172" s="119"/>
      <c r="JC172" s="119"/>
      <c r="JD172" s="119"/>
      <c r="JE172" s="119"/>
      <c r="JF172" s="119"/>
      <c r="JG172" s="119"/>
      <c r="JH172" s="119"/>
      <c r="JI172" s="119"/>
      <c r="JJ172" s="119"/>
      <c r="JK172" s="119"/>
      <c r="JL172" s="119"/>
      <c r="JM172" s="119"/>
      <c r="JN172" s="119"/>
      <c r="JO172" s="119"/>
      <c r="JP172" s="119"/>
      <c r="JQ172" s="119"/>
      <c r="JR172" s="119"/>
      <c r="JS172" s="119"/>
      <c r="JT172" s="119"/>
      <c r="JU172" s="119"/>
      <c r="JV172" s="119"/>
      <c r="JW172" s="119"/>
      <c r="JX172" s="119"/>
      <c r="JY172" s="119"/>
      <c r="JZ172" s="119"/>
      <c r="KA172" s="119"/>
      <c r="KB172" s="119"/>
      <c r="KC172" s="119"/>
      <c r="KD172" s="119"/>
      <c r="KE172" s="119"/>
      <c r="KF172" s="119"/>
      <c r="KG172" s="119"/>
      <c r="KH172" s="119"/>
      <c r="KI172" s="119"/>
      <c r="KJ172" s="119"/>
      <c r="KK172" s="119"/>
      <c r="KL172" s="119"/>
      <c r="KM172" s="119"/>
      <c r="KN172" s="119"/>
      <c r="KO172" s="119"/>
      <c r="KP172" s="119"/>
      <c r="KQ172" s="119"/>
      <c r="KR172" s="119"/>
      <c r="KS172" s="119"/>
      <c r="KT172" s="119"/>
      <c r="KU172" s="119"/>
      <c r="KV172" s="119"/>
      <c r="KW172" s="119"/>
      <c r="KX172" s="119"/>
      <c r="KY172" s="119"/>
      <c r="KZ172" s="119"/>
      <c r="LA172" s="119"/>
      <c r="LB172" s="119"/>
      <c r="LC172" s="119"/>
      <c r="LD172" s="119"/>
      <c r="LE172" s="119"/>
      <c r="LF172" s="119"/>
      <c r="LG172" s="119"/>
      <c r="LH172" s="119"/>
      <c r="LI172" s="119"/>
      <c r="LJ172" s="119"/>
      <c r="LK172" s="119"/>
      <c r="LL172" s="119"/>
      <c r="LM172" s="119"/>
      <c r="LN172" s="119"/>
      <c r="LO172" s="119"/>
      <c r="LP172" s="119"/>
      <c r="LQ172" s="119"/>
      <c r="LR172" s="119"/>
      <c r="LS172" s="119"/>
      <c r="LT172" s="119"/>
      <c r="LU172" s="119"/>
      <c r="LV172" s="119"/>
      <c r="LW172" s="119"/>
      <c r="LX172" s="119"/>
      <c r="LY172" s="119"/>
      <c r="LZ172" s="119"/>
      <c r="MA172" s="119"/>
      <c r="MB172" s="119"/>
      <c r="MC172" s="119"/>
      <c r="MD172" s="119"/>
      <c r="ME172" s="119"/>
      <c r="MF172" s="119"/>
      <c r="MG172" s="119"/>
      <c r="MH172" s="119"/>
      <c r="MI172" s="119"/>
      <c r="MJ172" s="119"/>
      <c r="MK172" s="119"/>
      <c r="ML172" s="119"/>
      <c r="MM172" s="119"/>
      <c r="MN172" s="119"/>
      <c r="MO172" s="119"/>
      <c r="MP172" s="119"/>
      <c r="MQ172" s="119"/>
      <c r="MR172" s="119"/>
      <c r="MS172" s="119"/>
      <c r="MT172" s="119"/>
      <c r="MU172" s="119"/>
      <c r="MV172" s="119"/>
      <c r="MW172" s="119"/>
      <c r="MX172" s="119"/>
      <c r="MY172" s="119"/>
      <c r="MZ172" s="119"/>
      <c r="NA172" s="119"/>
      <c r="NB172" s="119"/>
      <c r="NC172" s="119"/>
      <c r="ND172" s="119"/>
      <c r="NE172" s="119"/>
      <c r="NF172" s="119"/>
      <c r="NG172" s="119"/>
      <c r="NH172" s="119"/>
      <c r="NI172" s="119"/>
      <c r="NJ172" s="119"/>
      <c r="NK172" s="119"/>
      <c r="NL172" s="119"/>
      <c r="NM172" s="119"/>
      <c r="NN172" s="119"/>
      <c r="NO172" s="119"/>
      <c r="NP172" s="119"/>
      <c r="NQ172" s="119"/>
      <c r="NR172" s="119"/>
      <c r="NS172" s="119"/>
      <c r="NT172" s="119"/>
      <c r="NU172" s="119"/>
      <c r="NV172" s="119"/>
      <c r="NW172" s="119"/>
      <c r="NX172" s="119"/>
      <c r="NY172" s="119"/>
      <c r="NZ172" s="119"/>
      <c r="OA172" s="119"/>
      <c r="OB172" s="119"/>
      <c r="OC172" s="119"/>
      <c r="OD172" s="119"/>
      <c r="OE172" s="119"/>
      <c r="OF172" s="119"/>
      <c r="OG172" s="119"/>
      <c r="OH172" s="119"/>
      <c r="OI172" s="119"/>
      <c r="OJ172" s="119"/>
      <c r="OK172" s="119"/>
      <c r="OL172" s="119"/>
      <c r="OM172" s="119"/>
      <c r="ON172" s="119"/>
      <c r="OO172" s="119"/>
      <c r="OP172" s="119"/>
      <c r="OQ172" s="119"/>
      <c r="OR172" s="119"/>
      <c r="OS172" s="119"/>
      <c r="OT172" s="119"/>
      <c r="OU172" s="119"/>
      <c r="OV172" s="119"/>
      <c r="OW172" s="119"/>
      <c r="OX172" s="119"/>
      <c r="OY172" s="119"/>
      <c r="OZ172" s="119"/>
      <c r="PA172" s="119"/>
      <c r="PB172" s="119"/>
      <c r="PC172" s="119"/>
      <c r="PD172" s="119"/>
      <c r="PE172" s="119"/>
      <c r="PF172" s="119"/>
      <c r="PG172" s="119"/>
      <c r="PH172" s="119"/>
      <c r="PI172" s="119"/>
      <c r="PJ172" s="119"/>
      <c r="PK172" s="119"/>
      <c r="PL172" s="119"/>
      <c r="PM172" s="119"/>
      <c r="PN172" s="119"/>
      <c r="PO172" s="119"/>
      <c r="PP172" s="119"/>
      <c r="PQ172" s="119"/>
      <c r="PR172" s="119"/>
      <c r="PS172" s="119"/>
      <c r="PT172" s="119"/>
      <c r="PU172" s="119"/>
      <c r="PV172" s="119"/>
      <c r="PW172" s="119"/>
      <c r="PX172" s="119"/>
      <c r="PY172" s="119"/>
      <c r="PZ172" s="119"/>
      <c r="QA172" s="119"/>
      <c r="QB172" s="119"/>
      <c r="QC172" s="119"/>
      <c r="QD172" s="119"/>
      <c r="QE172" s="119"/>
      <c r="QF172" s="119"/>
      <c r="QG172" s="119"/>
      <c r="QH172" s="119"/>
      <c r="QI172" s="119"/>
      <c r="QJ172" s="119"/>
      <c r="QK172" s="119"/>
      <c r="QL172" s="119"/>
      <c r="QM172" s="119"/>
      <c r="QN172" s="119"/>
      <c r="QO172" s="119"/>
      <c r="QP172" s="119"/>
      <c r="QQ172" s="119"/>
      <c r="QR172" s="119"/>
      <c r="QS172" s="119"/>
      <c r="QT172" s="119"/>
      <c r="QU172" s="119"/>
      <c r="QV172" s="119"/>
      <c r="QW172" s="119"/>
      <c r="QX172" s="119"/>
      <c r="QY172" s="119"/>
      <c r="QZ172" s="119"/>
      <c r="RA172" s="119"/>
      <c r="RB172" s="119"/>
      <c r="RC172" s="119"/>
      <c r="RD172" s="119"/>
      <c r="RE172" s="119"/>
      <c r="RF172" s="119"/>
      <c r="RG172" s="119"/>
      <c r="RH172" s="119"/>
      <c r="RI172" s="119"/>
      <c r="RJ172" s="119"/>
      <c r="RK172" s="119"/>
    </row>
    <row r="173" spans="1:479" ht="12.75">
      <c r="A173" s="107" t="s">
        <v>5827</v>
      </c>
      <c r="B173" s="97" t="s">
        <v>5948</v>
      </c>
      <c r="C173" s="99" t="s">
        <v>5829</v>
      </c>
      <c r="D173" s="95" t="s">
        <v>3223</v>
      </c>
      <c r="E173" s="33" t="s">
        <v>5830</v>
      </c>
      <c r="F173" s="107"/>
      <c r="G173" s="96" t="s">
        <v>5949</v>
      </c>
      <c r="H173" s="138">
        <v>8000</v>
      </c>
      <c r="I173" s="138">
        <v>3750</v>
      </c>
      <c r="J173" s="107"/>
      <c r="K173" s="107"/>
      <c r="L173" s="569">
        <v>45173</v>
      </c>
      <c r="M173" s="96" t="s">
        <v>5950</v>
      </c>
      <c r="N173" s="92" t="s">
        <v>30</v>
      </c>
      <c r="O173" s="92" t="s">
        <v>5847</v>
      </c>
      <c r="P173" s="107"/>
      <c r="Q173" s="107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  <c r="DO173" s="119"/>
      <c r="DP173" s="119"/>
      <c r="DQ173" s="119"/>
      <c r="DR173" s="119"/>
      <c r="DS173" s="119"/>
      <c r="DT173" s="119"/>
      <c r="DU173" s="119"/>
      <c r="DV173" s="119"/>
      <c r="DW173" s="119"/>
      <c r="DX173" s="119"/>
      <c r="DY173" s="119"/>
      <c r="DZ173" s="119"/>
      <c r="EA173" s="119"/>
      <c r="EB173" s="119"/>
      <c r="EC173" s="119"/>
      <c r="ED173" s="119"/>
      <c r="EE173" s="119"/>
      <c r="EF173" s="119"/>
      <c r="EG173" s="119"/>
      <c r="EH173" s="119"/>
      <c r="EI173" s="119"/>
      <c r="EJ173" s="119"/>
      <c r="EK173" s="119"/>
      <c r="EL173" s="119"/>
      <c r="EM173" s="119"/>
      <c r="EN173" s="119"/>
      <c r="EO173" s="119"/>
      <c r="EP173" s="119"/>
      <c r="EQ173" s="119"/>
      <c r="ER173" s="119"/>
      <c r="ES173" s="119"/>
      <c r="ET173" s="119"/>
      <c r="EU173" s="119"/>
      <c r="EV173" s="119"/>
      <c r="EW173" s="119"/>
      <c r="EX173" s="119"/>
      <c r="EY173" s="119"/>
      <c r="EZ173" s="119"/>
      <c r="FA173" s="119"/>
      <c r="FB173" s="119"/>
      <c r="FC173" s="119"/>
      <c r="FD173" s="119"/>
      <c r="FE173" s="119"/>
      <c r="FF173" s="119"/>
      <c r="FG173" s="119"/>
      <c r="FH173" s="119"/>
      <c r="FI173" s="119"/>
      <c r="FJ173" s="119"/>
      <c r="FK173" s="119"/>
      <c r="FL173" s="119"/>
      <c r="FM173" s="119"/>
      <c r="FN173" s="119"/>
      <c r="FO173" s="119"/>
      <c r="FP173" s="119"/>
      <c r="FQ173" s="119"/>
      <c r="FR173" s="119"/>
      <c r="FS173" s="119"/>
      <c r="FT173" s="119"/>
      <c r="FU173" s="119"/>
      <c r="FV173" s="119"/>
      <c r="FW173" s="119"/>
      <c r="FX173" s="119"/>
      <c r="FY173" s="119"/>
      <c r="FZ173" s="119"/>
      <c r="GA173" s="119"/>
      <c r="GB173" s="119"/>
      <c r="GC173" s="119"/>
      <c r="GD173" s="119"/>
      <c r="GE173" s="119"/>
      <c r="GF173" s="119"/>
      <c r="GG173" s="119"/>
      <c r="GH173" s="119"/>
      <c r="GI173" s="119"/>
      <c r="GJ173" s="119"/>
      <c r="GK173" s="119"/>
      <c r="GL173" s="119"/>
      <c r="GM173" s="119"/>
      <c r="GN173" s="119"/>
      <c r="GO173" s="119"/>
      <c r="GP173" s="119"/>
      <c r="GQ173" s="119"/>
      <c r="GR173" s="119"/>
      <c r="GS173" s="119"/>
      <c r="GT173" s="119"/>
      <c r="GU173" s="119"/>
      <c r="GV173" s="119"/>
      <c r="GW173" s="119"/>
      <c r="GX173" s="119"/>
      <c r="GY173" s="119"/>
      <c r="GZ173" s="119"/>
      <c r="HA173" s="119"/>
      <c r="HB173" s="119"/>
      <c r="HC173" s="119"/>
      <c r="HD173" s="119"/>
      <c r="HE173" s="119"/>
      <c r="HF173" s="119"/>
      <c r="HG173" s="119"/>
      <c r="HH173" s="119"/>
      <c r="HI173" s="119"/>
      <c r="HJ173" s="119"/>
      <c r="HK173" s="119"/>
      <c r="HL173" s="119"/>
      <c r="HM173" s="119"/>
      <c r="HN173" s="119"/>
      <c r="HO173" s="119"/>
      <c r="HP173" s="119"/>
      <c r="HQ173" s="119"/>
      <c r="HR173" s="119"/>
      <c r="HS173" s="119"/>
      <c r="HT173" s="119"/>
      <c r="HU173" s="119"/>
      <c r="HV173" s="119"/>
      <c r="HW173" s="119"/>
      <c r="HX173" s="119"/>
      <c r="HY173" s="119"/>
      <c r="HZ173" s="119"/>
      <c r="IA173" s="119"/>
      <c r="IB173" s="119"/>
      <c r="IC173" s="119"/>
      <c r="ID173" s="119"/>
      <c r="IE173" s="119"/>
      <c r="IF173" s="119"/>
      <c r="IG173" s="119"/>
      <c r="IH173" s="119"/>
      <c r="II173" s="119"/>
      <c r="IJ173" s="119"/>
      <c r="IK173" s="119"/>
      <c r="IL173" s="119"/>
      <c r="IM173" s="119"/>
      <c r="IN173" s="119"/>
      <c r="IO173" s="119"/>
      <c r="IP173" s="119"/>
      <c r="IQ173" s="119"/>
      <c r="IR173" s="119"/>
      <c r="IS173" s="119"/>
      <c r="IT173" s="119"/>
      <c r="IU173" s="119"/>
      <c r="IV173" s="119"/>
      <c r="IW173" s="119"/>
      <c r="IX173" s="119"/>
      <c r="IY173" s="119"/>
      <c r="IZ173" s="119"/>
      <c r="JA173" s="119"/>
      <c r="JB173" s="119"/>
      <c r="JC173" s="119"/>
      <c r="JD173" s="119"/>
      <c r="JE173" s="119"/>
      <c r="JF173" s="119"/>
      <c r="JG173" s="119"/>
      <c r="JH173" s="119"/>
      <c r="JI173" s="119"/>
      <c r="JJ173" s="119"/>
      <c r="JK173" s="119"/>
      <c r="JL173" s="119"/>
      <c r="JM173" s="119"/>
      <c r="JN173" s="119"/>
      <c r="JO173" s="119"/>
      <c r="JP173" s="119"/>
      <c r="JQ173" s="119"/>
      <c r="JR173" s="119"/>
      <c r="JS173" s="119"/>
      <c r="JT173" s="119"/>
      <c r="JU173" s="119"/>
      <c r="JV173" s="119"/>
      <c r="JW173" s="119"/>
      <c r="JX173" s="119"/>
      <c r="JY173" s="119"/>
      <c r="JZ173" s="119"/>
      <c r="KA173" s="119"/>
      <c r="KB173" s="119"/>
      <c r="KC173" s="119"/>
      <c r="KD173" s="119"/>
      <c r="KE173" s="119"/>
      <c r="KF173" s="119"/>
      <c r="KG173" s="119"/>
      <c r="KH173" s="119"/>
      <c r="KI173" s="119"/>
      <c r="KJ173" s="119"/>
      <c r="KK173" s="119"/>
      <c r="KL173" s="119"/>
      <c r="KM173" s="119"/>
      <c r="KN173" s="119"/>
      <c r="KO173" s="119"/>
      <c r="KP173" s="119"/>
      <c r="KQ173" s="119"/>
      <c r="KR173" s="119"/>
      <c r="KS173" s="119"/>
      <c r="KT173" s="119"/>
      <c r="KU173" s="119"/>
      <c r="KV173" s="119"/>
      <c r="KW173" s="119"/>
      <c r="KX173" s="119"/>
      <c r="KY173" s="119"/>
      <c r="KZ173" s="119"/>
      <c r="LA173" s="119"/>
      <c r="LB173" s="119"/>
      <c r="LC173" s="119"/>
      <c r="LD173" s="119"/>
      <c r="LE173" s="119"/>
      <c r="LF173" s="119"/>
      <c r="LG173" s="119"/>
      <c r="LH173" s="119"/>
      <c r="LI173" s="119"/>
      <c r="LJ173" s="119"/>
      <c r="LK173" s="119"/>
      <c r="LL173" s="119"/>
      <c r="LM173" s="119"/>
      <c r="LN173" s="119"/>
      <c r="LO173" s="119"/>
      <c r="LP173" s="119"/>
      <c r="LQ173" s="119"/>
      <c r="LR173" s="119"/>
      <c r="LS173" s="119"/>
      <c r="LT173" s="119"/>
      <c r="LU173" s="119"/>
      <c r="LV173" s="119"/>
      <c r="LW173" s="119"/>
      <c r="LX173" s="119"/>
      <c r="LY173" s="119"/>
      <c r="LZ173" s="119"/>
      <c r="MA173" s="119"/>
      <c r="MB173" s="119"/>
      <c r="MC173" s="119"/>
      <c r="MD173" s="119"/>
      <c r="ME173" s="119"/>
      <c r="MF173" s="119"/>
      <c r="MG173" s="119"/>
      <c r="MH173" s="119"/>
      <c r="MI173" s="119"/>
      <c r="MJ173" s="119"/>
      <c r="MK173" s="119"/>
      <c r="ML173" s="119"/>
      <c r="MM173" s="119"/>
      <c r="MN173" s="119"/>
      <c r="MO173" s="119"/>
      <c r="MP173" s="119"/>
      <c r="MQ173" s="119"/>
      <c r="MR173" s="119"/>
      <c r="MS173" s="119"/>
      <c r="MT173" s="119"/>
      <c r="MU173" s="119"/>
      <c r="MV173" s="119"/>
      <c r="MW173" s="119"/>
      <c r="MX173" s="119"/>
      <c r="MY173" s="119"/>
      <c r="MZ173" s="119"/>
      <c r="NA173" s="119"/>
      <c r="NB173" s="119"/>
      <c r="NC173" s="119"/>
      <c r="ND173" s="119"/>
      <c r="NE173" s="119"/>
      <c r="NF173" s="119"/>
      <c r="NG173" s="119"/>
      <c r="NH173" s="119"/>
      <c r="NI173" s="119"/>
      <c r="NJ173" s="119"/>
      <c r="NK173" s="119"/>
      <c r="NL173" s="119"/>
      <c r="NM173" s="119"/>
      <c r="NN173" s="119"/>
      <c r="NO173" s="119"/>
      <c r="NP173" s="119"/>
      <c r="NQ173" s="119"/>
      <c r="NR173" s="119"/>
      <c r="NS173" s="119"/>
      <c r="NT173" s="119"/>
      <c r="NU173" s="119"/>
      <c r="NV173" s="119"/>
      <c r="NW173" s="119"/>
      <c r="NX173" s="119"/>
      <c r="NY173" s="119"/>
      <c r="NZ173" s="119"/>
      <c r="OA173" s="119"/>
      <c r="OB173" s="119"/>
      <c r="OC173" s="119"/>
      <c r="OD173" s="119"/>
      <c r="OE173" s="119"/>
      <c r="OF173" s="119"/>
      <c r="OG173" s="119"/>
      <c r="OH173" s="119"/>
      <c r="OI173" s="119"/>
      <c r="OJ173" s="119"/>
      <c r="OK173" s="119"/>
      <c r="OL173" s="119"/>
      <c r="OM173" s="119"/>
      <c r="ON173" s="119"/>
      <c r="OO173" s="119"/>
      <c r="OP173" s="119"/>
      <c r="OQ173" s="119"/>
      <c r="OR173" s="119"/>
      <c r="OS173" s="119"/>
      <c r="OT173" s="119"/>
      <c r="OU173" s="119"/>
      <c r="OV173" s="119"/>
      <c r="OW173" s="119"/>
      <c r="OX173" s="119"/>
      <c r="OY173" s="119"/>
      <c r="OZ173" s="119"/>
      <c r="PA173" s="119"/>
      <c r="PB173" s="119"/>
      <c r="PC173" s="119"/>
      <c r="PD173" s="119"/>
      <c r="PE173" s="119"/>
      <c r="PF173" s="119"/>
      <c r="PG173" s="119"/>
      <c r="PH173" s="119"/>
      <c r="PI173" s="119"/>
      <c r="PJ173" s="119"/>
      <c r="PK173" s="119"/>
      <c r="PL173" s="119"/>
      <c r="PM173" s="119"/>
      <c r="PN173" s="119"/>
      <c r="PO173" s="119"/>
      <c r="PP173" s="119"/>
      <c r="PQ173" s="119"/>
      <c r="PR173" s="119"/>
      <c r="PS173" s="119"/>
      <c r="PT173" s="119"/>
      <c r="PU173" s="119"/>
      <c r="PV173" s="119"/>
      <c r="PW173" s="119"/>
      <c r="PX173" s="119"/>
      <c r="PY173" s="119"/>
      <c r="PZ173" s="119"/>
      <c r="QA173" s="119"/>
      <c r="QB173" s="119"/>
      <c r="QC173" s="119"/>
      <c r="QD173" s="119"/>
      <c r="QE173" s="119"/>
      <c r="QF173" s="119"/>
      <c r="QG173" s="119"/>
      <c r="QH173" s="119"/>
      <c r="QI173" s="119"/>
      <c r="QJ173" s="119"/>
      <c r="QK173" s="119"/>
      <c r="QL173" s="119"/>
      <c r="QM173" s="119"/>
      <c r="QN173" s="119"/>
      <c r="QO173" s="119"/>
      <c r="QP173" s="119"/>
      <c r="QQ173" s="119"/>
      <c r="QR173" s="119"/>
      <c r="QS173" s="119"/>
      <c r="QT173" s="119"/>
      <c r="QU173" s="119"/>
      <c r="QV173" s="119"/>
      <c r="QW173" s="119"/>
      <c r="QX173" s="119"/>
      <c r="QY173" s="119"/>
      <c r="QZ173" s="119"/>
      <c r="RA173" s="119"/>
      <c r="RB173" s="119"/>
      <c r="RC173" s="119"/>
      <c r="RD173" s="119"/>
      <c r="RE173" s="119"/>
      <c r="RF173" s="119"/>
      <c r="RG173" s="119"/>
      <c r="RH173" s="119"/>
      <c r="RI173" s="119"/>
      <c r="RJ173" s="119"/>
      <c r="RK173" s="119"/>
    </row>
    <row r="174" spans="1:479" ht="12.75">
      <c r="A174" s="107" t="s">
        <v>5827</v>
      </c>
      <c r="B174" s="97" t="s">
        <v>5951</v>
      </c>
      <c r="C174" s="99" t="s">
        <v>5829</v>
      </c>
      <c r="D174" s="95" t="s">
        <v>3223</v>
      </c>
      <c r="E174" s="33" t="s">
        <v>5830</v>
      </c>
      <c r="F174" s="107"/>
      <c r="G174" s="96" t="s">
        <v>5952</v>
      </c>
      <c r="H174" s="138">
        <v>8000</v>
      </c>
      <c r="I174" s="138">
        <v>3750</v>
      </c>
      <c r="J174" s="107"/>
      <c r="K174" s="107"/>
      <c r="L174" s="569">
        <v>45173</v>
      </c>
      <c r="M174" s="96" t="s">
        <v>5953</v>
      </c>
      <c r="N174" s="92" t="s">
        <v>30</v>
      </c>
      <c r="O174" s="92" t="s">
        <v>5847</v>
      </c>
      <c r="P174" s="107"/>
      <c r="Q174" s="107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  <c r="DO174" s="119"/>
      <c r="DP174" s="119"/>
      <c r="DQ174" s="119"/>
      <c r="DR174" s="119"/>
      <c r="DS174" s="119"/>
      <c r="DT174" s="119"/>
      <c r="DU174" s="119"/>
      <c r="DV174" s="119"/>
      <c r="DW174" s="119"/>
      <c r="DX174" s="119"/>
      <c r="DY174" s="119"/>
      <c r="DZ174" s="119"/>
      <c r="EA174" s="119"/>
      <c r="EB174" s="119"/>
      <c r="EC174" s="119"/>
      <c r="ED174" s="119"/>
      <c r="EE174" s="119"/>
      <c r="EF174" s="119"/>
      <c r="EG174" s="119"/>
      <c r="EH174" s="119"/>
      <c r="EI174" s="119"/>
      <c r="EJ174" s="119"/>
      <c r="EK174" s="119"/>
      <c r="EL174" s="119"/>
      <c r="EM174" s="119"/>
      <c r="EN174" s="119"/>
      <c r="EO174" s="119"/>
      <c r="EP174" s="119"/>
      <c r="EQ174" s="119"/>
      <c r="ER174" s="119"/>
      <c r="ES174" s="119"/>
      <c r="ET174" s="119"/>
      <c r="EU174" s="119"/>
      <c r="EV174" s="119"/>
      <c r="EW174" s="119"/>
      <c r="EX174" s="119"/>
      <c r="EY174" s="119"/>
      <c r="EZ174" s="119"/>
      <c r="FA174" s="119"/>
      <c r="FB174" s="119"/>
      <c r="FC174" s="119"/>
      <c r="FD174" s="119"/>
      <c r="FE174" s="119"/>
      <c r="FF174" s="119"/>
      <c r="FG174" s="119"/>
      <c r="FH174" s="119"/>
      <c r="FI174" s="119"/>
      <c r="FJ174" s="119"/>
      <c r="FK174" s="119"/>
      <c r="FL174" s="119"/>
      <c r="FM174" s="119"/>
      <c r="FN174" s="119"/>
      <c r="FO174" s="119"/>
      <c r="FP174" s="119"/>
      <c r="FQ174" s="119"/>
      <c r="FR174" s="119"/>
      <c r="FS174" s="119"/>
      <c r="FT174" s="119"/>
      <c r="FU174" s="119"/>
      <c r="FV174" s="119"/>
      <c r="FW174" s="119"/>
      <c r="FX174" s="119"/>
      <c r="FY174" s="119"/>
      <c r="FZ174" s="119"/>
      <c r="GA174" s="119"/>
      <c r="GB174" s="119"/>
      <c r="GC174" s="119"/>
      <c r="GD174" s="119"/>
      <c r="GE174" s="119"/>
      <c r="GF174" s="119"/>
      <c r="GG174" s="119"/>
      <c r="GH174" s="119"/>
      <c r="GI174" s="119"/>
      <c r="GJ174" s="119"/>
      <c r="GK174" s="119"/>
      <c r="GL174" s="119"/>
      <c r="GM174" s="119"/>
      <c r="GN174" s="119"/>
      <c r="GO174" s="119"/>
      <c r="GP174" s="119"/>
      <c r="GQ174" s="119"/>
      <c r="GR174" s="119"/>
      <c r="GS174" s="119"/>
      <c r="GT174" s="119"/>
      <c r="GU174" s="119"/>
      <c r="GV174" s="119"/>
      <c r="GW174" s="119"/>
      <c r="GX174" s="119"/>
      <c r="GY174" s="119"/>
      <c r="GZ174" s="119"/>
      <c r="HA174" s="119"/>
      <c r="HB174" s="119"/>
      <c r="HC174" s="119"/>
      <c r="HD174" s="119"/>
      <c r="HE174" s="119"/>
      <c r="HF174" s="119"/>
      <c r="HG174" s="119"/>
      <c r="HH174" s="119"/>
      <c r="HI174" s="119"/>
      <c r="HJ174" s="119"/>
      <c r="HK174" s="119"/>
      <c r="HL174" s="119"/>
      <c r="HM174" s="119"/>
      <c r="HN174" s="119"/>
      <c r="HO174" s="119"/>
      <c r="HP174" s="119"/>
      <c r="HQ174" s="119"/>
      <c r="HR174" s="119"/>
      <c r="HS174" s="119"/>
      <c r="HT174" s="119"/>
      <c r="HU174" s="119"/>
      <c r="HV174" s="119"/>
      <c r="HW174" s="119"/>
      <c r="HX174" s="119"/>
      <c r="HY174" s="119"/>
      <c r="HZ174" s="119"/>
      <c r="IA174" s="119"/>
      <c r="IB174" s="119"/>
      <c r="IC174" s="119"/>
      <c r="ID174" s="119"/>
      <c r="IE174" s="119"/>
      <c r="IF174" s="119"/>
      <c r="IG174" s="119"/>
      <c r="IH174" s="119"/>
      <c r="II174" s="119"/>
      <c r="IJ174" s="119"/>
      <c r="IK174" s="119"/>
      <c r="IL174" s="119"/>
      <c r="IM174" s="119"/>
      <c r="IN174" s="119"/>
      <c r="IO174" s="119"/>
      <c r="IP174" s="119"/>
      <c r="IQ174" s="119"/>
      <c r="IR174" s="119"/>
      <c r="IS174" s="119"/>
      <c r="IT174" s="119"/>
      <c r="IU174" s="119"/>
      <c r="IV174" s="119"/>
      <c r="IW174" s="119"/>
      <c r="IX174" s="119"/>
      <c r="IY174" s="119"/>
      <c r="IZ174" s="119"/>
      <c r="JA174" s="119"/>
      <c r="JB174" s="119"/>
      <c r="JC174" s="119"/>
      <c r="JD174" s="119"/>
      <c r="JE174" s="119"/>
      <c r="JF174" s="119"/>
      <c r="JG174" s="119"/>
      <c r="JH174" s="119"/>
      <c r="JI174" s="119"/>
      <c r="JJ174" s="119"/>
      <c r="JK174" s="119"/>
      <c r="JL174" s="119"/>
      <c r="JM174" s="119"/>
      <c r="JN174" s="119"/>
      <c r="JO174" s="119"/>
      <c r="JP174" s="119"/>
      <c r="JQ174" s="119"/>
      <c r="JR174" s="119"/>
      <c r="JS174" s="119"/>
      <c r="JT174" s="119"/>
      <c r="JU174" s="119"/>
      <c r="JV174" s="119"/>
      <c r="JW174" s="119"/>
      <c r="JX174" s="119"/>
      <c r="JY174" s="119"/>
      <c r="JZ174" s="119"/>
      <c r="KA174" s="119"/>
      <c r="KB174" s="119"/>
      <c r="KC174" s="119"/>
      <c r="KD174" s="119"/>
      <c r="KE174" s="119"/>
      <c r="KF174" s="119"/>
      <c r="KG174" s="119"/>
      <c r="KH174" s="119"/>
      <c r="KI174" s="119"/>
      <c r="KJ174" s="119"/>
      <c r="KK174" s="119"/>
      <c r="KL174" s="119"/>
      <c r="KM174" s="119"/>
      <c r="KN174" s="119"/>
      <c r="KO174" s="119"/>
      <c r="KP174" s="119"/>
      <c r="KQ174" s="119"/>
      <c r="KR174" s="119"/>
      <c r="KS174" s="119"/>
      <c r="KT174" s="119"/>
      <c r="KU174" s="119"/>
      <c r="KV174" s="119"/>
      <c r="KW174" s="119"/>
      <c r="KX174" s="119"/>
      <c r="KY174" s="119"/>
      <c r="KZ174" s="119"/>
      <c r="LA174" s="119"/>
      <c r="LB174" s="119"/>
      <c r="LC174" s="119"/>
      <c r="LD174" s="119"/>
      <c r="LE174" s="119"/>
      <c r="LF174" s="119"/>
      <c r="LG174" s="119"/>
      <c r="LH174" s="119"/>
      <c r="LI174" s="119"/>
      <c r="LJ174" s="119"/>
      <c r="LK174" s="119"/>
      <c r="LL174" s="119"/>
      <c r="LM174" s="119"/>
      <c r="LN174" s="119"/>
      <c r="LO174" s="119"/>
      <c r="LP174" s="119"/>
      <c r="LQ174" s="119"/>
      <c r="LR174" s="119"/>
      <c r="LS174" s="119"/>
      <c r="LT174" s="119"/>
      <c r="LU174" s="119"/>
      <c r="LV174" s="119"/>
      <c r="LW174" s="119"/>
      <c r="LX174" s="119"/>
      <c r="LY174" s="119"/>
      <c r="LZ174" s="119"/>
      <c r="MA174" s="119"/>
      <c r="MB174" s="119"/>
      <c r="MC174" s="119"/>
      <c r="MD174" s="119"/>
      <c r="ME174" s="119"/>
      <c r="MF174" s="119"/>
      <c r="MG174" s="119"/>
      <c r="MH174" s="119"/>
      <c r="MI174" s="119"/>
      <c r="MJ174" s="119"/>
      <c r="MK174" s="119"/>
      <c r="ML174" s="119"/>
      <c r="MM174" s="119"/>
      <c r="MN174" s="119"/>
      <c r="MO174" s="119"/>
      <c r="MP174" s="119"/>
      <c r="MQ174" s="119"/>
      <c r="MR174" s="119"/>
      <c r="MS174" s="119"/>
      <c r="MT174" s="119"/>
      <c r="MU174" s="119"/>
      <c r="MV174" s="119"/>
      <c r="MW174" s="119"/>
      <c r="MX174" s="119"/>
      <c r="MY174" s="119"/>
      <c r="MZ174" s="119"/>
      <c r="NA174" s="119"/>
      <c r="NB174" s="119"/>
      <c r="NC174" s="119"/>
      <c r="ND174" s="119"/>
      <c r="NE174" s="119"/>
      <c r="NF174" s="119"/>
      <c r="NG174" s="119"/>
      <c r="NH174" s="119"/>
      <c r="NI174" s="119"/>
      <c r="NJ174" s="119"/>
      <c r="NK174" s="119"/>
      <c r="NL174" s="119"/>
      <c r="NM174" s="119"/>
      <c r="NN174" s="119"/>
      <c r="NO174" s="119"/>
      <c r="NP174" s="119"/>
      <c r="NQ174" s="119"/>
      <c r="NR174" s="119"/>
      <c r="NS174" s="119"/>
      <c r="NT174" s="119"/>
      <c r="NU174" s="119"/>
      <c r="NV174" s="119"/>
      <c r="NW174" s="119"/>
      <c r="NX174" s="119"/>
      <c r="NY174" s="119"/>
      <c r="NZ174" s="119"/>
      <c r="OA174" s="119"/>
      <c r="OB174" s="119"/>
      <c r="OC174" s="119"/>
      <c r="OD174" s="119"/>
      <c r="OE174" s="119"/>
      <c r="OF174" s="119"/>
      <c r="OG174" s="119"/>
      <c r="OH174" s="119"/>
      <c r="OI174" s="119"/>
      <c r="OJ174" s="119"/>
      <c r="OK174" s="119"/>
      <c r="OL174" s="119"/>
      <c r="OM174" s="119"/>
      <c r="ON174" s="119"/>
      <c r="OO174" s="119"/>
      <c r="OP174" s="119"/>
      <c r="OQ174" s="119"/>
      <c r="OR174" s="119"/>
      <c r="OS174" s="119"/>
      <c r="OT174" s="119"/>
      <c r="OU174" s="119"/>
      <c r="OV174" s="119"/>
      <c r="OW174" s="119"/>
      <c r="OX174" s="119"/>
      <c r="OY174" s="119"/>
      <c r="OZ174" s="119"/>
      <c r="PA174" s="119"/>
      <c r="PB174" s="119"/>
      <c r="PC174" s="119"/>
      <c r="PD174" s="119"/>
      <c r="PE174" s="119"/>
      <c r="PF174" s="119"/>
      <c r="PG174" s="119"/>
      <c r="PH174" s="119"/>
      <c r="PI174" s="119"/>
      <c r="PJ174" s="119"/>
      <c r="PK174" s="119"/>
      <c r="PL174" s="119"/>
      <c r="PM174" s="119"/>
      <c r="PN174" s="119"/>
      <c r="PO174" s="119"/>
      <c r="PP174" s="119"/>
      <c r="PQ174" s="119"/>
      <c r="PR174" s="119"/>
      <c r="PS174" s="119"/>
      <c r="PT174" s="119"/>
      <c r="PU174" s="119"/>
      <c r="PV174" s="119"/>
      <c r="PW174" s="119"/>
      <c r="PX174" s="119"/>
      <c r="PY174" s="119"/>
      <c r="PZ174" s="119"/>
      <c r="QA174" s="119"/>
      <c r="QB174" s="119"/>
      <c r="QC174" s="119"/>
      <c r="QD174" s="119"/>
      <c r="QE174" s="119"/>
      <c r="QF174" s="119"/>
      <c r="QG174" s="119"/>
      <c r="QH174" s="119"/>
      <c r="QI174" s="119"/>
      <c r="QJ174" s="119"/>
      <c r="QK174" s="119"/>
      <c r="QL174" s="119"/>
      <c r="QM174" s="119"/>
      <c r="QN174" s="119"/>
      <c r="QO174" s="119"/>
      <c r="QP174" s="119"/>
      <c r="QQ174" s="119"/>
      <c r="QR174" s="119"/>
      <c r="QS174" s="119"/>
      <c r="QT174" s="119"/>
      <c r="QU174" s="119"/>
      <c r="QV174" s="119"/>
      <c r="QW174" s="119"/>
      <c r="QX174" s="119"/>
      <c r="QY174" s="119"/>
      <c r="QZ174" s="119"/>
      <c r="RA174" s="119"/>
      <c r="RB174" s="119"/>
      <c r="RC174" s="119"/>
      <c r="RD174" s="119"/>
      <c r="RE174" s="119"/>
      <c r="RF174" s="119"/>
      <c r="RG174" s="119"/>
      <c r="RH174" s="119"/>
      <c r="RI174" s="119"/>
      <c r="RJ174" s="119"/>
      <c r="RK174" s="119"/>
    </row>
    <row r="175" spans="1:479" ht="12.75">
      <c r="A175" s="107" t="s">
        <v>5827</v>
      </c>
      <c r="B175" s="97" t="s">
        <v>5954</v>
      </c>
      <c r="C175" s="99" t="s">
        <v>5829</v>
      </c>
      <c r="D175" s="95" t="s">
        <v>3223</v>
      </c>
      <c r="E175" s="33" t="s">
        <v>5830</v>
      </c>
      <c r="F175" s="107"/>
      <c r="G175" s="96" t="s">
        <v>5955</v>
      </c>
      <c r="H175" s="138">
        <v>4000</v>
      </c>
      <c r="I175" s="138">
        <v>2500</v>
      </c>
      <c r="J175" s="107"/>
      <c r="K175" s="107"/>
      <c r="L175" s="569">
        <v>45173</v>
      </c>
      <c r="M175" s="96" t="s">
        <v>5956</v>
      </c>
      <c r="N175" s="92" t="s">
        <v>30</v>
      </c>
      <c r="O175" s="107" t="s">
        <v>5957</v>
      </c>
      <c r="P175" s="107"/>
      <c r="Q175" s="107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  <c r="DO175" s="119"/>
      <c r="DP175" s="119"/>
      <c r="DQ175" s="119"/>
      <c r="DR175" s="119"/>
      <c r="DS175" s="119"/>
      <c r="DT175" s="119"/>
      <c r="DU175" s="119"/>
      <c r="DV175" s="119"/>
      <c r="DW175" s="119"/>
      <c r="DX175" s="119"/>
      <c r="DY175" s="119"/>
      <c r="DZ175" s="119"/>
      <c r="EA175" s="119"/>
      <c r="EB175" s="119"/>
      <c r="EC175" s="119"/>
      <c r="ED175" s="119"/>
      <c r="EE175" s="119"/>
      <c r="EF175" s="119"/>
      <c r="EG175" s="119"/>
      <c r="EH175" s="119"/>
      <c r="EI175" s="119"/>
      <c r="EJ175" s="119"/>
      <c r="EK175" s="119"/>
      <c r="EL175" s="119"/>
      <c r="EM175" s="119"/>
      <c r="EN175" s="119"/>
      <c r="EO175" s="119"/>
      <c r="EP175" s="119"/>
      <c r="EQ175" s="119"/>
      <c r="ER175" s="119"/>
      <c r="ES175" s="119"/>
      <c r="ET175" s="119"/>
      <c r="EU175" s="119"/>
      <c r="EV175" s="119"/>
      <c r="EW175" s="119"/>
      <c r="EX175" s="119"/>
      <c r="EY175" s="119"/>
      <c r="EZ175" s="119"/>
      <c r="FA175" s="119"/>
      <c r="FB175" s="119"/>
      <c r="FC175" s="119"/>
      <c r="FD175" s="119"/>
      <c r="FE175" s="119"/>
      <c r="FF175" s="119"/>
      <c r="FG175" s="119"/>
      <c r="FH175" s="119"/>
      <c r="FI175" s="119"/>
      <c r="FJ175" s="119"/>
      <c r="FK175" s="119"/>
      <c r="FL175" s="119"/>
      <c r="FM175" s="119"/>
      <c r="FN175" s="119"/>
      <c r="FO175" s="119"/>
      <c r="FP175" s="119"/>
      <c r="FQ175" s="119"/>
      <c r="FR175" s="119"/>
      <c r="FS175" s="119"/>
      <c r="FT175" s="119"/>
      <c r="FU175" s="119"/>
      <c r="FV175" s="119"/>
      <c r="FW175" s="119"/>
      <c r="FX175" s="119"/>
      <c r="FY175" s="119"/>
      <c r="FZ175" s="119"/>
      <c r="GA175" s="119"/>
      <c r="GB175" s="119"/>
      <c r="GC175" s="119"/>
      <c r="GD175" s="119"/>
      <c r="GE175" s="119"/>
      <c r="GF175" s="119"/>
      <c r="GG175" s="119"/>
      <c r="GH175" s="119"/>
      <c r="GI175" s="119"/>
      <c r="GJ175" s="119"/>
      <c r="GK175" s="119"/>
      <c r="GL175" s="119"/>
      <c r="GM175" s="119"/>
      <c r="GN175" s="119"/>
      <c r="GO175" s="119"/>
      <c r="GP175" s="119"/>
      <c r="GQ175" s="119"/>
      <c r="GR175" s="119"/>
      <c r="GS175" s="119"/>
      <c r="GT175" s="119"/>
      <c r="GU175" s="119"/>
      <c r="GV175" s="119"/>
      <c r="GW175" s="119"/>
      <c r="GX175" s="119"/>
      <c r="GY175" s="119"/>
      <c r="GZ175" s="119"/>
      <c r="HA175" s="119"/>
      <c r="HB175" s="119"/>
      <c r="HC175" s="119"/>
      <c r="HD175" s="119"/>
      <c r="HE175" s="119"/>
      <c r="HF175" s="119"/>
      <c r="HG175" s="119"/>
      <c r="HH175" s="119"/>
      <c r="HI175" s="119"/>
      <c r="HJ175" s="119"/>
      <c r="HK175" s="119"/>
      <c r="HL175" s="119"/>
      <c r="HM175" s="119"/>
      <c r="HN175" s="119"/>
      <c r="HO175" s="119"/>
      <c r="HP175" s="119"/>
      <c r="HQ175" s="119"/>
      <c r="HR175" s="119"/>
      <c r="HS175" s="119"/>
      <c r="HT175" s="119"/>
      <c r="HU175" s="119"/>
      <c r="HV175" s="119"/>
      <c r="HW175" s="119"/>
      <c r="HX175" s="119"/>
      <c r="HY175" s="119"/>
      <c r="HZ175" s="119"/>
      <c r="IA175" s="119"/>
      <c r="IB175" s="119"/>
      <c r="IC175" s="119"/>
      <c r="ID175" s="119"/>
      <c r="IE175" s="119"/>
      <c r="IF175" s="119"/>
      <c r="IG175" s="119"/>
      <c r="IH175" s="119"/>
      <c r="II175" s="119"/>
      <c r="IJ175" s="119"/>
      <c r="IK175" s="119"/>
      <c r="IL175" s="119"/>
      <c r="IM175" s="119"/>
      <c r="IN175" s="119"/>
      <c r="IO175" s="119"/>
      <c r="IP175" s="119"/>
      <c r="IQ175" s="119"/>
      <c r="IR175" s="119"/>
      <c r="IS175" s="119"/>
      <c r="IT175" s="119"/>
      <c r="IU175" s="119"/>
      <c r="IV175" s="119"/>
      <c r="IW175" s="119"/>
      <c r="IX175" s="119"/>
      <c r="IY175" s="119"/>
      <c r="IZ175" s="119"/>
      <c r="JA175" s="119"/>
      <c r="JB175" s="119"/>
      <c r="JC175" s="119"/>
      <c r="JD175" s="119"/>
      <c r="JE175" s="119"/>
      <c r="JF175" s="119"/>
      <c r="JG175" s="119"/>
      <c r="JH175" s="119"/>
      <c r="JI175" s="119"/>
      <c r="JJ175" s="119"/>
      <c r="JK175" s="119"/>
      <c r="JL175" s="119"/>
      <c r="JM175" s="119"/>
      <c r="JN175" s="119"/>
      <c r="JO175" s="119"/>
      <c r="JP175" s="119"/>
      <c r="JQ175" s="119"/>
      <c r="JR175" s="119"/>
      <c r="JS175" s="119"/>
      <c r="JT175" s="119"/>
      <c r="JU175" s="119"/>
      <c r="JV175" s="119"/>
      <c r="JW175" s="119"/>
      <c r="JX175" s="119"/>
      <c r="JY175" s="119"/>
      <c r="JZ175" s="119"/>
      <c r="KA175" s="119"/>
      <c r="KB175" s="119"/>
      <c r="KC175" s="119"/>
      <c r="KD175" s="119"/>
      <c r="KE175" s="119"/>
      <c r="KF175" s="119"/>
      <c r="KG175" s="119"/>
      <c r="KH175" s="119"/>
      <c r="KI175" s="119"/>
      <c r="KJ175" s="119"/>
      <c r="KK175" s="119"/>
      <c r="KL175" s="119"/>
      <c r="KM175" s="119"/>
      <c r="KN175" s="119"/>
      <c r="KO175" s="119"/>
      <c r="KP175" s="119"/>
      <c r="KQ175" s="119"/>
      <c r="KR175" s="119"/>
      <c r="KS175" s="119"/>
      <c r="KT175" s="119"/>
      <c r="KU175" s="119"/>
      <c r="KV175" s="119"/>
      <c r="KW175" s="119"/>
      <c r="KX175" s="119"/>
      <c r="KY175" s="119"/>
      <c r="KZ175" s="119"/>
      <c r="LA175" s="119"/>
      <c r="LB175" s="119"/>
      <c r="LC175" s="119"/>
      <c r="LD175" s="119"/>
      <c r="LE175" s="119"/>
      <c r="LF175" s="119"/>
      <c r="LG175" s="119"/>
      <c r="LH175" s="119"/>
      <c r="LI175" s="119"/>
      <c r="LJ175" s="119"/>
      <c r="LK175" s="119"/>
      <c r="LL175" s="119"/>
      <c r="LM175" s="119"/>
      <c r="LN175" s="119"/>
      <c r="LO175" s="119"/>
      <c r="LP175" s="119"/>
      <c r="LQ175" s="119"/>
      <c r="LR175" s="119"/>
      <c r="LS175" s="119"/>
      <c r="LT175" s="119"/>
      <c r="LU175" s="119"/>
      <c r="LV175" s="119"/>
      <c r="LW175" s="119"/>
      <c r="LX175" s="119"/>
      <c r="LY175" s="119"/>
      <c r="LZ175" s="119"/>
      <c r="MA175" s="119"/>
      <c r="MB175" s="119"/>
      <c r="MC175" s="119"/>
      <c r="MD175" s="119"/>
      <c r="ME175" s="119"/>
      <c r="MF175" s="119"/>
      <c r="MG175" s="119"/>
      <c r="MH175" s="119"/>
      <c r="MI175" s="119"/>
      <c r="MJ175" s="119"/>
      <c r="MK175" s="119"/>
      <c r="ML175" s="119"/>
      <c r="MM175" s="119"/>
      <c r="MN175" s="119"/>
      <c r="MO175" s="119"/>
      <c r="MP175" s="119"/>
      <c r="MQ175" s="119"/>
      <c r="MR175" s="119"/>
      <c r="MS175" s="119"/>
      <c r="MT175" s="119"/>
      <c r="MU175" s="119"/>
      <c r="MV175" s="119"/>
      <c r="MW175" s="119"/>
      <c r="MX175" s="119"/>
      <c r="MY175" s="119"/>
      <c r="MZ175" s="119"/>
      <c r="NA175" s="119"/>
      <c r="NB175" s="119"/>
      <c r="NC175" s="119"/>
      <c r="ND175" s="119"/>
      <c r="NE175" s="119"/>
      <c r="NF175" s="119"/>
      <c r="NG175" s="119"/>
      <c r="NH175" s="119"/>
      <c r="NI175" s="119"/>
      <c r="NJ175" s="119"/>
      <c r="NK175" s="119"/>
      <c r="NL175" s="119"/>
      <c r="NM175" s="119"/>
      <c r="NN175" s="119"/>
      <c r="NO175" s="119"/>
      <c r="NP175" s="119"/>
      <c r="NQ175" s="119"/>
      <c r="NR175" s="119"/>
      <c r="NS175" s="119"/>
      <c r="NT175" s="119"/>
      <c r="NU175" s="119"/>
      <c r="NV175" s="119"/>
      <c r="NW175" s="119"/>
      <c r="NX175" s="119"/>
      <c r="NY175" s="119"/>
      <c r="NZ175" s="119"/>
      <c r="OA175" s="119"/>
      <c r="OB175" s="119"/>
      <c r="OC175" s="119"/>
      <c r="OD175" s="119"/>
      <c r="OE175" s="119"/>
      <c r="OF175" s="119"/>
      <c r="OG175" s="119"/>
      <c r="OH175" s="119"/>
      <c r="OI175" s="119"/>
      <c r="OJ175" s="119"/>
      <c r="OK175" s="119"/>
      <c r="OL175" s="119"/>
      <c r="OM175" s="119"/>
      <c r="ON175" s="119"/>
      <c r="OO175" s="119"/>
      <c r="OP175" s="119"/>
      <c r="OQ175" s="119"/>
      <c r="OR175" s="119"/>
      <c r="OS175" s="119"/>
      <c r="OT175" s="119"/>
      <c r="OU175" s="119"/>
      <c r="OV175" s="119"/>
      <c r="OW175" s="119"/>
      <c r="OX175" s="119"/>
      <c r="OY175" s="119"/>
      <c r="OZ175" s="119"/>
      <c r="PA175" s="119"/>
      <c r="PB175" s="119"/>
      <c r="PC175" s="119"/>
      <c r="PD175" s="119"/>
      <c r="PE175" s="119"/>
      <c r="PF175" s="119"/>
      <c r="PG175" s="119"/>
      <c r="PH175" s="119"/>
      <c r="PI175" s="119"/>
      <c r="PJ175" s="119"/>
      <c r="PK175" s="119"/>
      <c r="PL175" s="119"/>
      <c r="PM175" s="119"/>
      <c r="PN175" s="119"/>
      <c r="PO175" s="119"/>
      <c r="PP175" s="119"/>
      <c r="PQ175" s="119"/>
      <c r="PR175" s="119"/>
      <c r="PS175" s="119"/>
      <c r="PT175" s="119"/>
      <c r="PU175" s="119"/>
      <c r="PV175" s="119"/>
      <c r="PW175" s="119"/>
      <c r="PX175" s="119"/>
      <c r="PY175" s="119"/>
      <c r="PZ175" s="119"/>
      <c r="QA175" s="119"/>
      <c r="QB175" s="119"/>
      <c r="QC175" s="119"/>
      <c r="QD175" s="119"/>
      <c r="QE175" s="119"/>
      <c r="QF175" s="119"/>
      <c r="QG175" s="119"/>
      <c r="QH175" s="119"/>
      <c r="QI175" s="119"/>
      <c r="QJ175" s="119"/>
      <c r="QK175" s="119"/>
      <c r="QL175" s="119"/>
      <c r="QM175" s="119"/>
      <c r="QN175" s="119"/>
      <c r="QO175" s="119"/>
      <c r="QP175" s="119"/>
      <c r="QQ175" s="119"/>
      <c r="QR175" s="119"/>
      <c r="QS175" s="119"/>
      <c r="QT175" s="119"/>
      <c r="QU175" s="119"/>
      <c r="QV175" s="119"/>
      <c r="QW175" s="119"/>
      <c r="QX175" s="119"/>
      <c r="QY175" s="119"/>
      <c r="QZ175" s="119"/>
      <c r="RA175" s="119"/>
      <c r="RB175" s="119"/>
      <c r="RC175" s="119"/>
      <c r="RD175" s="119"/>
      <c r="RE175" s="119"/>
      <c r="RF175" s="119"/>
      <c r="RG175" s="119"/>
      <c r="RH175" s="119"/>
      <c r="RI175" s="119"/>
      <c r="RJ175" s="119"/>
      <c r="RK175" s="119"/>
    </row>
    <row r="176" spans="1:479" ht="12.75">
      <c r="A176" s="107" t="s">
        <v>5827</v>
      </c>
      <c r="B176" s="97" t="s">
        <v>5958</v>
      </c>
      <c r="C176" s="99" t="s">
        <v>5829</v>
      </c>
      <c r="D176" s="95" t="s">
        <v>3223</v>
      </c>
      <c r="E176" s="33" t="s">
        <v>5830</v>
      </c>
      <c r="F176" s="107"/>
      <c r="G176" s="96" t="s">
        <v>5959</v>
      </c>
      <c r="H176" s="138">
        <v>4500</v>
      </c>
      <c r="I176" s="138">
        <v>3750</v>
      </c>
      <c r="J176" s="107"/>
      <c r="K176" s="107"/>
      <c r="L176" s="569">
        <v>45173</v>
      </c>
      <c r="M176" s="96" t="s">
        <v>5960</v>
      </c>
      <c r="N176" s="92" t="s">
        <v>30</v>
      </c>
      <c r="O176" s="92" t="s">
        <v>5847</v>
      </c>
      <c r="P176" s="107"/>
      <c r="Q176" s="107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  <c r="DO176" s="119"/>
      <c r="DP176" s="119"/>
      <c r="DQ176" s="119"/>
      <c r="DR176" s="119"/>
      <c r="DS176" s="119"/>
      <c r="DT176" s="119"/>
      <c r="DU176" s="119"/>
      <c r="DV176" s="119"/>
      <c r="DW176" s="119"/>
      <c r="DX176" s="119"/>
      <c r="DY176" s="119"/>
      <c r="DZ176" s="119"/>
      <c r="EA176" s="119"/>
      <c r="EB176" s="119"/>
      <c r="EC176" s="119"/>
      <c r="ED176" s="119"/>
      <c r="EE176" s="119"/>
      <c r="EF176" s="119"/>
      <c r="EG176" s="119"/>
      <c r="EH176" s="119"/>
      <c r="EI176" s="119"/>
      <c r="EJ176" s="119"/>
      <c r="EK176" s="119"/>
      <c r="EL176" s="119"/>
      <c r="EM176" s="119"/>
      <c r="EN176" s="119"/>
      <c r="EO176" s="119"/>
      <c r="EP176" s="119"/>
      <c r="EQ176" s="119"/>
      <c r="ER176" s="119"/>
      <c r="ES176" s="119"/>
      <c r="ET176" s="119"/>
      <c r="EU176" s="119"/>
      <c r="EV176" s="119"/>
      <c r="EW176" s="119"/>
      <c r="EX176" s="119"/>
      <c r="EY176" s="119"/>
      <c r="EZ176" s="119"/>
      <c r="FA176" s="119"/>
      <c r="FB176" s="119"/>
      <c r="FC176" s="119"/>
      <c r="FD176" s="119"/>
      <c r="FE176" s="119"/>
      <c r="FF176" s="119"/>
      <c r="FG176" s="119"/>
      <c r="FH176" s="119"/>
      <c r="FI176" s="119"/>
      <c r="FJ176" s="119"/>
      <c r="FK176" s="119"/>
      <c r="FL176" s="119"/>
      <c r="FM176" s="119"/>
      <c r="FN176" s="119"/>
      <c r="FO176" s="119"/>
      <c r="FP176" s="119"/>
      <c r="FQ176" s="119"/>
      <c r="FR176" s="119"/>
      <c r="FS176" s="119"/>
      <c r="FT176" s="119"/>
      <c r="FU176" s="119"/>
      <c r="FV176" s="119"/>
      <c r="FW176" s="119"/>
      <c r="FX176" s="119"/>
      <c r="FY176" s="119"/>
      <c r="FZ176" s="119"/>
      <c r="GA176" s="119"/>
      <c r="GB176" s="119"/>
      <c r="GC176" s="119"/>
      <c r="GD176" s="119"/>
      <c r="GE176" s="119"/>
      <c r="GF176" s="119"/>
      <c r="GG176" s="119"/>
      <c r="GH176" s="119"/>
      <c r="GI176" s="119"/>
      <c r="GJ176" s="119"/>
      <c r="GK176" s="119"/>
      <c r="GL176" s="119"/>
      <c r="GM176" s="119"/>
      <c r="GN176" s="119"/>
      <c r="GO176" s="119"/>
      <c r="GP176" s="119"/>
      <c r="GQ176" s="119"/>
      <c r="GR176" s="119"/>
      <c r="GS176" s="119"/>
      <c r="GT176" s="119"/>
      <c r="GU176" s="119"/>
      <c r="GV176" s="119"/>
      <c r="GW176" s="119"/>
      <c r="GX176" s="119"/>
      <c r="GY176" s="119"/>
      <c r="GZ176" s="119"/>
      <c r="HA176" s="119"/>
      <c r="HB176" s="119"/>
      <c r="HC176" s="119"/>
      <c r="HD176" s="119"/>
      <c r="HE176" s="119"/>
      <c r="HF176" s="119"/>
      <c r="HG176" s="119"/>
      <c r="HH176" s="119"/>
      <c r="HI176" s="119"/>
      <c r="HJ176" s="119"/>
      <c r="HK176" s="119"/>
      <c r="HL176" s="119"/>
      <c r="HM176" s="119"/>
      <c r="HN176" s="119"/>
      <c r="HO176" s="119"/>
      <c r="HP176" s="119"/>
      <c r="HQ176" s="119"/>
      <c r="HR176" s="119"/>
      <c r="HS176" s="119"/>
      <c r="HT176" s="119"/>
      <c r="HU176" s="119"/>
      <c r="HV176" s="119"/>
      <c r="HW176" s="119"/>
      <c r="HX176" s="119"/>
      <c r="HY176" s="119"/>
      <c r="HZ176" s="119"/>
      <c r="IA176" s="119"/>
      <c r="IB176" s="119"/>
      <c r="IC176" s="119"/>
      <c r="ID176" s="119"/>
      <c r="IE176" s="119"/>
      <c r="IF176" s="119"/>
      <c r="IG176" s="119"/>
      <c r="IH176" s="119"/>
      <c r="II176" s="119"/>
      <c r="IJ176" s="119"/>
      <c r="IK176" s="119"/>
      <c r="IL176" s="119"/>
      <c r="IM176" s="119"/>
      <c r="IN176" s="119"/>
      <c r="IO176" s="119"/>
      <c r="IP176" s="119"/>
      <c r="IQ176" s="119"/>
      <c r="IR176" s="119"/>
      <c r="IS176" s="119"/>
      <c r="IT176" s="119"/>
      <c r="IU176" s="119"/>
      <c r="IV176" s="119"/>
      <c r="IW176" s="119"/>
      <c r="IX176" s="119"/>
      <c r="IY176" s="119"/>
      <c r="IZ176" s="119"/>
      <c r="JA176" s="119"/>
      <c r="JB176" s="119"/>
      <c r="JC176" s="119"/>
      <c r="JD176" s="119"/>
      <c r="JE176" s="119"/>
      <c r="JF176" s="119"/>
      <c r="JG176" s="119"/>
      <c r="JH176" s="119"/>
      <c r="JI176" s="119"/>
      <c r="JJ176" s="119"/>
      <c r="JK176" s="119"/>
      <c r="JL176" s="119"/>
      <c r="JM176" s="119"/>
      <c r="JN176" s="119"/>
      <c r="JO176" s="119"/>
      <c r="JP176" s="119"/>
      <c r="JQ176" s="119"/>
      <c r="JR176" s="119"/>
      <c r="JS176" s="119"/>
      <c r="JT176" s="119"/>
      <c r="JU176" s="119"/>
      <c r="JV176" s="119"/>
      <c r="JW176" s="119"/>
      <c r="JX176" s="119"/>
      <c r="JY176" s="119"/>
      <c r="JZ176" s="119"/>
      <c r="KA176" s="119"/>
      <c r="KB176" s="119"/>
      <c r="KC176" s="119"/>
      <c r="KD176" s="119"/>
      <c r="KE176" s="119"/>
      <c r="KF176" s="119"/>
      <c r="KG176" s="119"/>
      <c r="KH176" s="119"/>
      <c r="KI176" s="119"/>
      <c r="KJ176" s="119"/>
      <c r="KK176" s="119"/>
      <c r="KL176" s="119"/>
      <c r="KM176" s="119"/>
      <c r="KN176" s="119"/>
      <c r="KO176" s="119"/>
      <c r="KP176" s="119"/>
      <c r="KQ176" s="119"/>
      <c r="KR176" s="119"/>
      <c r="KS176" s="119"/>
      <c r="KT176" s="119"/>
      <c r="KU176" s="119"/>
      <c r="KV176" s="119"/>
      <c r="KW176" s="119"/>
      <c r="KX176" s="119"/>
      <c r="KY176" s="119"/>
      <c r="KZ176" s="119"/>
      <c r="LA176" s="119"/>
      <c r="LB176" s="119"/>
      <c r="LC176" s="119"/>
      <c r="LD176" s="119"/>
      <c r="LE176" s="119"/>
      <c r="LF176" s="119"/>
      <c r="LG176" s="119"/>
      <c r="LH176" s="119"/>
      <c r="LI176" s="119"/>
      <c r="LJ176" s="119"/>
      <c r="LK176" s="119"/>
      <c r="LL176" s="119"/>
      <c r="LM176" s="119"/>
      <c r="LN176" s="119"/>
      <c r="LO176" s="119"/>
      <c r="LP176" s="119"/>
      <c r="LQ176" s="119"/>
      <c r="LR176" s="119"/>
      <c r="LS176" s="119"/>
      <c r="LT176" s="119"/>
      <c r="LU176" s="119"/>
      <c r="LV176" s="119"/>
      <c r="LW176" s="119"/>
      <c r="LX176" s="119"/>
      <c r="LY176" s="119"/>
      <c r="LZ176" s="119"/>
      <c r="MA176" s="119"/>
      <c r="MB176" s="119"/>
      <c r="MC176" s="119"/>
      <c r="MD176" s="119"/>
      <c r="ME176" s="119"/>
      <c r="MF176" s="119"/>
      <c r="MG176" s="119"/>
      <c r="MH176" s="119"/>
      <c r="MI176" s="119"/>
      <c r="MJ176" s="119"/>
      <c r="MK176" s="119"/>
      <c r="ML176" s="119"/>
      <c r="MM176" s="119"/>
      <c r="MN176" s="119"/>
      <c r="MO176" s="119"/>
      <c r="MP176" s="119"/>
      <c r="MQ176" s="119"/>
      <c r="MR176" s="119"/>
      <c r="MS176" s="119"/>
      <c r="MT176" s="119"/>
      <c r="MU176" s="119"/>
      <c r="MV176" s="119"/>
      <c r="MW176" s="119"/>
      <c r="MX176" s="119"/>
      <c r="MY176" s="119"/>
      <c r="MZ176" s="119"/>
      <c r="NA176" s="119"/>
      <c r="NB176" s="119"/>
      <c r="NC176" s="119"/>
      <c r="ND176" s="119"/>
      <c r="NE176" s="119"/>
      <c r="NF176" s="119"/>
      <c r="NG176" s="119"/>
      <c r="NH176" s="119"/>
      <c r="NI176" s="119"/>
      <c r="NJ176" s="119"/>
      <c r="NK176" s="119"/>
      <c r="NL176" s="119"/>
      <c r="NM176" s="119"/>
      <c r="NN176" s="119"/>
      <c r="NO176" s="119"/>
      <c r="NP176" s="119"/>
      <c r="NQ176" s="119"/>
      <c r="NR176" s="119"/>
      <c r="NS176" s="119"/>
      <c r="NT176" s="119"/>
      <c r="NU176" s="119"/>
      <c r="NV176" s="119"/>
      <c r="NW176" s="119"/>
      <c r="NX176" s="119"/>
      <c r="NY176" s="119"/>
      <c r="NZ176" s="119"/>
      <c r="OA176" s="119"/>
      <c r="OB176" s="119"/>
      <c r="OC176" s="119"/>
      <c r="OD176" s="119"/>
      <c r="OE176" s="119"/>
      <c r="OF176" s="119"/>
      <c r="OG176" s="119"/>
      <c r="OH176" s="119"/>
      <c r="OI176" s="119"/>
      <c r="OJ176" s="119"/>
      <c r="OK176" s="119"/>
      <c r="OL176" s="119"/>
      <c r="OM176" s="119"/>
      <c r="ON176" s="119"/>
      <c r="OO176" s="119"/>
      <c r="OP176" s="119"/>
      <c r="OQ176" s="119"/>
      <c r="OR176" s="119"/>
      <c r="OS176" s="119"/>
      <c r="OT176" s="119"/>
      <c r="OU176" s="119"/>
      <c r="OV176" s="119"/>
      <c r="OW176" s="119"/>
      <c r="OX176" s="119"/>
      <c r="OY176" s="119"/>
      <c r="OZ176" s="119"/>
      <c r="PA176" s="119"/>
      <c r="PB176" s="119"/>
      <c r="PC176" s="119"/>
      <c r="PD176" s="119"/>
      <c r="PE176" s="119"/>
      <c r="PF176" s="119"/>
      <c r="PG176" s="119"/>
      <c r="PH176" s="119"/>
      <c r="PI176" s="119"/>
      <c r="PJ176" s="119"/>
      <c r="PK176" s="119"/>
      <c r="PL176" s="119"/>
      <c r="PM176" s="119"/>
      <c r="PN176" s="119"/>
      <c r="PO176" s="119"/>
      <c r="PP176" s="119"/>
      <c r="PQ176" s="119"/>
      <c r="PR176" s="119"/>
      <c r="PS176" s="119"/>
      <c r="PT176" s="119"/>
      <c r="PU176" s="119"/>
      <c r="PV176" s="119"/>
      <c r="PW176" s="119"/>
      <c r="PX176" s="119"/>
      <c r="PY176" s="119"/>
      <c r="PZ176" s="119"/>
      <c r="QA176" s="119"/>
      <c r="QB176" s="119"/>
      <c r="QC176" s="119"/>
      <c r="QD176" s="119"/>
      <c r="QE176" s="119"/>
      <c r="QF176" s="119"/>
      <c r="QG176" s="119"/>
      <c r="QH176" s="119"/>
      <c r="QI176" s="119"/>
      <c r="QJ176" s="119"/>
      <c r="QK176" s="119"/>
      <c r="QL176" s="119"/>
      <c r="QM176" s="119"/>
      <c r="QN176" s="119"/>
      <c r="QO176" s="119"/>
      <c r="QP176" s="119"/>
      <c r="QQ176" s="119"/>
      <c r="QR176" s="119"/>
      <c r="QS176" s="119"/>
      <c r="QT176" s="119"/>
      <c r="QU176" s="119"/>
      <c r="QV176" s="119"/>
      <c r="QW176" s="119"/>
      <c r="QX176" s="119"/>
      <c r="QY176" s="119"/>
      <c r="QZ176" s="119"/>
      <c r="RA176" s="119"/>
      <c r="RB176" s="119"/>
      <c r="RC176" s="119"/>
      <c r="RD176" s="119"/>
      <c r="RE176" s="119"/>
      <c r="RF176" s="119"/>
      <c r="RG176" s="119"/>
      <c r="RH176" s="119"/>
      <c r="RI176" s="119"/>
      <c r="RJ176" s="119"/>
      <c r="RK176" s="119"/>
    </row>
    <row r="177" spans="1:479" ht="12.75">
      <c r="A177" s="107" t="s">
        <v>5827</v>
      </c>
      <c r="B177" s="97" t="s">
        <v>5961</v>
      </c>
      <c r="C177" s="99" t="s">
        <v>5829</v>
      </c>
      <c r="D177" s="95" t="s">
        <v>3223</v>
      </c>
      <c r="E177" s="33" t="s">
        <v>5830</v>
      </c>
      <c r="F177" s="107"/>
      <c r="G177" s="96" t="s">
        <v>5962</v>
      </c>
      <c r="H177" s="138">
        <v>5000</v>
      </c>
      <c r="I177" s="138">
        <v>3750</v>
      </c>
      <c r="J177" s="107"/>
      <c r="K177" s="107"/>
      <c r="L177" s="569">
        <v>45173</v>
      </c>
      <c r="M177" s="96" t="s">
        <v>5963</v>
      </c>
      <c r="N177" s="92" t="s">
        <v>30</v>
      </c>
      <c r="O177" s="92" t="s">
        <v>5847</v>
      </c>
      <c r="P177" s="107"/>
      <c r="Q177" s="107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  <c r="DO177" s="119"/>
      <c r="DP177" s="119"/>
      <c r="DQ177" s="119"/>
      <c r="DR177" s="119"/>
      <c r="DS177" s="119"/>
      <c r="DT177" s="119"/>
      <c r="DU177" s="119"/>
      <c r="DV177" s="119"/>
      <c r="DW177" s="119"/>
      <c r="DX177" s="119"/>
      <c r="DY177" s="119"/>
      <c r="DZ177" s="119"/>
      <c r="EA177" s="119"/>
      <c r="EB177" s="119"/>
      <c r="EC177" s="119"/>
      <c r="ED177" s="119"/>
      <c r="EE177" s="119"/>
      <c r="EF177" s="119"/>
      <c r="EG177" s="119"/>
      <c r="EH177" s="119"/>
      <c r="EI177" s="119"/>
      <c r="EJ177" s="119"/>
      <c r="EK177" s="119"/>
      <c r="EL177" s="119"/>
      <c r="EM177" s="119"/>
      <c r="EN177" s="119"/>
      <c r="EO177" s="119"/>
      <c r="EP177" s="119"/>
      <c r="EQ177" s="119"/>
      <c r="ER177" s="119"/>
      <c r="ES177" s="119"/>
      <c r="ET177" s="119"/>
      <c r="EU177" s="119"/>
      <c r="EV177" s="119"/>
      <c r="EW177" s="119"/>
      <c r="EX177" s="119"/>
      <c r="EY177" s="119"/>
      <c r="EZ177" s="119"/>
      <c r="FA177" s="119"/>
      <c r="FB177" s="119"/>
      <c r="FC177" s="119"/>
      <c r="FD177" s="119"/>
      <c r="FE177" s="119"/>
      <c r="FF177" s="119"/>
      <c r="FG177" s="119"/>
      <c r="FH177" s="119"/>
      <c r="FI177" s="119"/>
      <c r="FJ177" s="119"/>
      <c r="FK177" s="119"/>
      <c r="FL177" s="119"/>
      <c r="FM177" s="119"/>
      <c r="FN177" s="119"/>
      <c r="FO177" s="119"/>
      <c r="FP177" s="119"/>
      <c r="FQ177" s="119"/>
      <c r="FR177" s="119"/>
      <c r="FS177" s="119"/>
      <c r="FT177" s="119"/>
      <c r="FU177" s="119"/>
      <c r="FV177" s="119"/>
      <c r="FW177" s="119"/>
      <c r="FX177" s="119"/>
      <c r="FY177" s="119"/>
      <c r="FZ177" s="119"/>
      <c r="GA177" s="119"/>
      <c r="GB177" s="119"/>
      <c r="GC177" s="119"/>
      <c r="GD177" s="119"/>
      <c r="GE177" s="119"/>
      <c r="GF177" s="119"/>
      <c r="GG177" s="119"/>
      <c r="GH177" s="119"/>
      <c r="GI177" s="119"/>
      <c r="GJ177" s="119"/>
      <c r="GK177" s="119"/>
      <c r="GL177" s="119"/>
      <c r="GM177" s="119"/>
      <c r="GN177" s="119"/>
      <c r="GO177" s="119"/>
      <c r="GP177" s="119"/>
      <c r="GQ177" s="119"/>
      <c r="GR177" s="119"/>
      <c r="GS177" s="119"/>
      <c r="GT177" s="119"/>
      <c r="GU177" s="119"/>
      <c r="GV177" s="119"/>
      <c r="GW177" s="119"/>
      <c r="GX177" s="119"/>
      <c r="GY177" s="119"/>
      <c r="GZ177" s="119"/>
      <c r="HA177" s="119"/>
      <c r="HB177" s="119"/>
      <c r="HC177" s="119"/>
      <c r="HD177" s="119"/>
      <c r="HE177" s="119"/>
      <c r="HF177" s="119"/>
      <c r="HG177" s="119"/>
      <c r="HH177" s="119"/>
      <c r="HI177" s="119"/>
      <c r="HJ177" s="119"/>
      <c r="HK177" s="119"/>
      <c r="HL177" s="119"/>
      <c r="HM177" s="119"/>
      <c r="HN177" s="119"/>
      <c r="HO177" s="119"/>
      <c r="HP177" s="119"/>
      <c r="HQ177" s="119"/>
      <c r="HR177" s="119"/>
      <c r="HS177" s="119"/>
      <c r="HT177" s="119"/>
      <c r="HU177" s="119"/>
      <c r="HV177" s="119"/>
      <c r="HW177" s="119"/>
      <c r="HX177" s="119"/>
      <c r="HY177" s="119"/>
      <c r="HZ177" s="119"/>
      <c r="IA177" s="119"/>
      <c r="IB177" s="119"/>
      <c r="IC177" s="119"/>
      <c r="ID177" s="119"/>
      <c r="IE177" s="119"/>
      <c r="IF177" s="119"/>
      <c r="IG177" s="119"/>
      <c r="IH177" s="119"/>
      <c r="II177" s="119"/>
      <c r="IJ177" s="119"/>
      <c r="IK177" s="119"/>
      <c r="IL177" s="119"/>
      <c r="IM177" s="119"/>
      <c r="IN177" s="119"/>
      <c r="IO177" s="119"/>
      <c r="IP177" s="119"/>
      <c r="IQ177" s="119"/>
      <c r="IR177" s="119"/>
      <c r="IS177" s="119"/>
      <c r="IT177" s="119"/>
      <c r="IU177" s="119"/>
      <c r="IV177" s="119"/>
      <c r="IW177" s="119"/>
      <c r="IX177" s="119"/>
      <c r="IY177" s="119"/>
      <c r="IZ177" s="119"/>
      <c r="JA177" s="119"/>
      <c r="JB177" s="119"/>
      <c r="JC177" s="119"/>
      <c r="JD177" s="119"/>
      <c r="JE177" s="119"/>
      <c r="JF177" s="119"/>
      <c r="JG177" s="119"/>
      <c r="JH177" s="119"/>
      <c r="JI177" s="119"/>
      <c r="JJ177" s="119"/>
      <c r="JK177" s="119"/>
      <c r="JL177" s="119"/>
      <c r="JM177" s="119"/>
      <c r="JN177" s="119"/>
      <c r="JO177" s="119"/>
      <c r="JP177" s="119"/>
      <c r="JQ177" s="119"/>
      <c r="JR177" s="119"/>
      <c r="JS177" s="119"/>
      <c r="JT177" s="119"/>
      <c r="JU177" s="119"/>
      <c r="JV177" s="119"/>
      <c r="JW177" s="119"/>
      <c r="JX177" s="119"/>
      <c r="JY177" s="119"/>
      <c r="JZ177" s="119"/>
      <c r="KA177" s="119"/>
      <c r="KB177" s="119"/>
      <c r="KC177" s="119"/>
      <c r="KD177" s="119"/>
      <c r="KE177" s="119"/>
      <c r="KF177" s="119"/>
      <c r="KG177" s="119"/>
      <c r="KH177" s="119"/>
      <c r="KI177" s="119"/>
      <c r="KJ177" s="119"/>
      <c r="KK177" s="119"/>
      <c r="KL177" s="119"/>
      <c r="KM177" s="119"/>
      <c r="KN177" s="119"/>
      <c r="KO177" s="119"/>
      <c r="KP177" s="119"/>
      <c r="KQ177" s="119"/>
      <c r="KR177" s="119"/>
      <c r="KS177" s="119"/>
      <c r="KT177" s="119"/>
      <c r="KU177" s="119"/>
      <c r="KV177" s="119"/>
      <c r="KW177" s="119"/>
      <c r="KX177" s="119"/>
      <c r="KY177" s="119"/>
      <c r="KZ177" s="119"/>
      <c r="LA177" s="119"/>
      <c r="LB177" s="119"/>
      <c r="LC177" s="119"/>
      <c r="LD177" s="119"/>
      <c r="LE177" s="119"/>
      <c r="LF177" s="119"/>
      <c r="LG177" s="119"/>
      <c r="LH177" s="119"/>
      <c r="LI177" s="119"/>
      <c r="LJ177" s="119"/>
      <c r="LK177" s="119"/>
      <c r="LL177" s="119"/>
      <c r="LM177" s="119"/>
      <c r="LN177" s="119"/>
      <c r="LO177" s="119"/>
      <c r="LP177" s="119"/>
      <c r="LQ177" s="119"/>
      <c r="LR177" s="119"/>
      <c r="LS177" s="119"/>
      <c r="LT177" s="119"/>
      <c r="LU177" s="119"/>
      <c r="LV177" s="119"/>
      <c r="LW177" s="119"/>
      <c r="LX177" s="119"/>
      <c r="LY177" s="119"/>
      <c r="LZ177" s="119"/>
      <c r="MA177" s="119"/>
      <c r="MB177" s="119"/>
      <c r="MC177" s="119"/>
      <c r="MD177" s="119"/>
      <c r="ME177" s="119"/>
      <c r="MF177" s="119"/>
      <c r="MG177" s="119"/>
      <c r="MH177" s="119"/>
      <c r="MI177" s="119"/>
      <c r="MJ177" s="119"/>
      <c r="MK177" s="119"/>
      <c r="ML177" s="119"/>
      <c r="MM177" s="119"/>
      <c r="MN177" s="119"/>
      <c r="MO177" s="119"/>
      <c r="MP177" s="119"/>
      <c r="MQ177" s="119"/>
      <c r="MR177" s="119"/>
      <c r="MS177" s="119"/>
      <c r="MT177" s="119"/>
      <c r="MU177" s="119"/>
      <c r="MV177" s="119"/>
      <c r="MW177" s="119"/>
      <c r="MX177" s="119"/>
      <c r="MY177" s="119"/>
      <c r="MZ177" s="119"/>
      <c r="NA177" s="119"/>
      <c r="NB177" s="119"/>
      <c r="NC177" s="119"/>
      <c r="ND177" s="119"/>
      <c r="NE177" s="119"/>
      <c r="NF177" s="119"/>
      <c r="NG177" s="119"/>
      <c r="NH177" s="119"/>
      <c r="NI177" s="119"/>
      <c r="NJ177" s="119"/>
      <c r="NK177" s="119"/>
      <c r="NL177" s="119"/>
      <c r="NM177" s="119"/>
      <c r="NN177" s="119"/>
      <c r="NO177" s="119"/>
      <c r="NP177" s="119"/>
      <c r="NQ177" s="119"/>
      <c r="NR177" s="119"/>
      <c r="NS177" s="119"/>
      <c r="NT177" s="119"/>
      <c r="NU177" s="119"/>
      <c r="NV177" s="119"/>
      <c r="NW177" s="119"/>
      <c r="NX177" s="119"/>
      <c r="NY177" s="119"/>
      <c r="NZ177" s="119"/>
      <c r="OA177" s="119"/>
      <c r="OB177" s="119"/>
      <c r="OC177" s="119"/>
      <c r="OD177" s="119"/>
      <c r="OE177" s="119"/>
      <c r="OF177" s="119"/>
      <c r="OG177" s="119"/>
      <c r="OH177" s="119"/>
      <c r="OI177" s="119"/>
      <c r="OJ177" s="119"/>
      <c r="OK177" s="119"/>
      <c r="OL177" s="119"/>
      <c r="OM177" s="119"/>
      <c r="ON177" s="119"/>
      <c r="OO177" s="119"/>
      <c r="OP177" s="119"/>
      <c r="OQ177" s="119"/>
      <c r="OR177" s="119"/>
      <c r="OS177" s="119"/>
      <c r="OT177" s="119"/>
      <c r="OU177" s="119"/>
      <c r="OV177" s="119"/>
      <c r="OW177" s="119"/>
      <c r="OX177" s="119"/>
      <c r="OY177" s="119"/>
      <c r="OZ177" s="119"/>
      <c r="PA177" s="119"/>
      <c r="PB177" s="119"/>
      <c r="PC177" s="119"/>
      <c r="PD177" s="119"/>
      <c r="PE177" s="119"/>
      <c r="PF177" s="119"/>
      <c r="PG177" s="119"/>
      <c r="PH177" s="119"/>
      <c r="PI177" s="119"/>
      <c r="PJ177" s="119"/>
      <c r="PK177" s="119"/>
      <c r="PL177" s="119"/>
      <c r="PM177" s="119"/>
      <c r="PN177" s="119"/>
      <c r="PO177" s="119"/>
      <c r="PP177" s="119"/>
      <c r="PQ177" s="119"/>
      <c r="PR177" s="119"/>
      <c r="PS177" s="119"/>
      <c r="PT177" s="119"/>
      <c r="PU177" s="119"/>
      <c r="PV177" s="119"/>
      <c r="PW177" s="119"/>
      <c r="PX177" s="119"/>
      <c r="PY177" s="119"/>
      <c r="PZ177" s="119"/>
      <c r="QA177" s="119"/>
      <c r="QB177" s="119"/>
      <c r="QC177" s="119"/>
      <c r="QD177" s="119"/>
      <c r="QE177" s="119"/>
      <c r="QF177" s="119"/>
      <c r="QG177" s="119"/>
      <c r="QH177" s="119"/>
      <c r="QI177" s="119"/>
      <c r="QJ177" s="119"/>
      <c r="QK177" s="119"/>
      <c r="QL177" s="119"/>
      <c r="QM177" s="119"/>
      <c r="QN177" s="119"/>
      <c r="QO177" s="119"/>
      <c r="QP177" s="119"/>
      <c r="QQ177" s="119"/>
      <c r="QR177" s="119"/>
      <c r="QS177" s="119"/>
      <c r="QT177" s="119"/>
      <c r="QU177" s="119"/>
      <c r="QV177" s="119"/>
      <c r="QW177" s="119"/>
      <c r="QX177" s="119"/>
      <c r="QY177" s="119"/>
      <c r="QZ177" s="119"/>
      <c r="RA177" s="119"/>
      <c r="RB177" s="119"/>
      <c r="RC177" s="119"/>
      <c r="RD177" s="119"/>
      <c r="RE177" s="119"/>
      <c r="RF177" s="119"/>
      <c r="RG177" s="119"/>
      <c r="RH177" s="119"/>
      <c r="RI177" s="119"/>
      <c r="RJ177" s="119"/>
      <c r="RK177" s="119"/>
    </row>
    <row r="178" spans="1:479" ht="12.75">
      <c r="A178" s="107" t="s">
        <v>5827</v>
      </c>
      <c r="B178" s="97" t="s">
        <v>5964</v>
      </c>
      <c r="C178" s="99" t="s">
        <v>5829</v>
      </c>
      <c r="D178" s="95" t="s">
        <v>3223</v>
      </c>
      <c r="E178" s="33" t="s">
        <v>5830</v>
      </c>
      <c r="F178" s="107"/>
      <c r="G178" s="96" t="s">
        <v>5963</v>
      </c>
      <c r="H178" s="138">
        <v>5000</v>
      </c>
      <c r="I178" s="138">
        <v>3750</v>
      </c>
      <c r="J178" s="107"/>
      <c r="K178" s="107"/>
      <c r="L178" s="569">
        <v>45173</v>
      </c>
      <c r="M178" s="96" t="s">
        <v>5965</v>
      </c>
      <c r="N178" s="92" t="s">
        <v>30</v>
      </c>
      <c r="O178" s="92" t="s">
        <v>5847</v>
      </c>
      <c r="P178" s="107"/>
      <c r="Q178" s="107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  <c r="DO178" s="119"/>
      <c r="DP178" s="119"/>
      <c r="DQ178" s="119"/>
      <c r="DR178" s="119"/>
      <c r="DS178" s="119"/>
      <c r="DT178" s="119"/>
      <c r="DU178" s="119"/>
      <c r="DV178" s="119"/>
      <c r="DW178" s="119"/>
      <c r="DX178" s="119"/>
      <c r="DY178" s="119"/>
      <c r="DZ178" s="119"/>
      <c r="EA178" s="119"/>
      <c r="EB178" s="119"/>
      <c r="EC178" s="119"/>
      <c r="ED178" s="119"/>
      <c r="EE178" s="119"/>
      <c r="EF178" s="119"/>
      <c r="EG178" s="119"/>
      <c r="EH178" s="119"/>
      <c r="EI178" s="119"/>
      <c r="EJ178" s="119"/>
      <c r="EK178" s="119"/>
      <c r="EL178" s="119"/>
      <c r="EM178" s="119"/>
      <c r="EN178" s="119"/>
      <c r="EO178" s="119"/>
      <c r="EP178" s="119"/>
      <c r="EQ178" s="119"/>
      <c r="ER178" s="119"/>
      <c r="ES178" s="119"/>
      <c r="ET178" s="119"/>
      <c r="EU178" s="119"/>
      <c r="EV178" s="119"/>
      <c r="EW178" s="119"/>
      <c r="EX178" s="119"/>
      <c r="EY178" s="119"/>
      <c r="EZ178" s="119"/>
      <c r="FA178" s="119"/>
      <c r="FB178" s="119"/>
      <c r="FC178" s="119"/>
      <c r="FD178" s="119"/>
      <c r="FE178" s="119"/>
      <c r="FF178" s="119"/>
      <c r="FG178" s="119"/>
      <c r="FH178" s="119"/>
      <c r="FI178" s="119"/>
      <c r="FJ178" s="119"/>
      <c r="FK178" s="119"/>
      <c r="FL178" s="119"/>
      <c r="FM178" s="119"/>
      <c r="FN178" s="119"/>
      <c r="FO178" s="119"/>
      <c r="FP178" s="119"/>
      <c r="FQ178" s="119"/>
      <c r="FR178" s="119"/>
      <c r="FS178" s="119"/>
      <c r="FT178" s="119"/>
      <c r="FU178" s="119"/>
      <c r="FV178" s="119"/>
      <c r="FW178" s="119"/>
      <c r="FX178" s="119"/>
      <c r="FY178" s="119"/>
      <c r="FZ178" s="119"/>
      <c r="GA178" s="119"/>
      <c r="GB178" s="119"/>
      <c r="GC178" s="119"/>
      <c r="GD178" s="119"/>
      <c r="GE178" s="119"/>
      <c r="GF178" s="119"/>
      <c r="GG178" s="119"/>
      <c r="GH178" s="119"/>
      <c r="GI178" s="119"/>
      <c r="GJ178" s="119"/>
      <c r="GK178" s="119"/>
      <c r="GL178" s="119"/>
      <c r="GM178" s="119"/>
      <c r="GN178" s="119"/>
      <c r="GO178" s="119"/>
      <c r="GP178" s="119"/>
      <c r="GQ178" s="119"/>
      <c r="GR178" s="119"/>
      <c r="GS178" s="119"/>
      <c r="GT178" s="119"/>
      <c r="GU178" s="119"/>
      <c r="GV178" s="119"/>
      <c r="GW178" s="119"/>
      <c r="GX178" s="119"/>
      <c r="GY178" s="119"/>
      <c r="GZ178" s="119"/>
      <c r="HA178" s="119"/>
      <c r="HB178" s="119"/>
      <c r="HC178" s="119"/>
      <c r="HD178" s="119"/>
      <c r="HE178" s="119"/>
      <c r="HF178" s="119"/>
      <c r="HG178" s="119"/>
      <c r="HH178" s="119"/>
      <c r="HI178" s="119"/>
      <c r="HJ178" s="119"/>
      <c r="HK178" s="119"/>
      <c r="HL178" s="119"/>
      <c r="HM178" s="119"/>
      <c r="HN178" s="119"/>
      <c r="HO178" s="119"/>
      <c r="HP178" s="119"/>
      <c r="HQ178" s="119"/>
      <c r="HR178" s="119"/>
      <c r="HS178" s="119"/>
      <c r="HT178" s="119"/>
      <c r="HU178" s="119"/>
      <c r="HV178" s="119"/>
      <c r="HW178" s="119"/>
      <c r="HX178" s="119"/>
      <c r="HY178" s="119"/>
      <c r="HZ178" s="119"/>
      <c r="IA178" s="119"/>
      <c r="IB178" s="119"/>
      <c r="IC178" s="119"/>
      <c r="ID178" s="119"/>
      <c r="IE178" s="119"/>
      <c r="IF178" s="119"/>
      <c r="IG178" s="119"/>
      <c r="IH178" s="119"/>
      <c r="II178" s="119"/>
      <c r="IJ178" s="119"/>
      <c r="IK178" s="119"/>
      <c r="IL178" s="119"/>
      <c r="IM178" s="119"/>
      <c r="IN178" s="119"/>
      <c r="IO178" s="119"/>
      <c r="IP178" s="119"/>
      <c r="IQ178" s="119"/>
      <c r="IR178" s="119"/>
      <c r="IS178" s="119"/>
      <c r="IT178" s="119"/>
      <c r="IU178" s="119"/>
      <c r="IV178" s="119"/>
      <c r="IW178" s="119"/>
      <c r="IX178" s="119"/>
      <c r="IY178" s="119"/>
      <c r="IZ178" s="119"/>
      <c r="JA178" s="119"/>
      <c r="JB178" s="119"/>
      <c r="JC178" s="119"/>
      <c r="JD178" s="119"/>
      <c r="JE178" s="119"/>
      <c r="JF178" s="119"/>
      <c r="JG178" s="119"/>
      <c r="JH178" s="119"/>
      <c r="JI178" s="119"/>
      <c r="JJ178" s="119"/>
      <c r="JK178" s="119"/>
      <c r="JL178" s="119"/>
      <c r="JM178" s="119"/>
      <c r="JN178" s="119"/>
      <c r="JO178" s="119"/>
      <c r="JP178" s="119"/>
      <c r="JQ178" s="119"/>
      <c r="JR178" s="119"/>
      <c r="JS178" s="119"/>
      <c r="JT178" s="119"/>
      <c r="JU178" s="119"/>
      <c r="JV178" s="119"/>
      <c r="JW178" s="119"/>
      <c r="JX178" s="119"/>
      <c r="JY178" s="119"/>
      <c r="JZ178" s="119"/>
      <c r="KA178" s="119"/>
      <c r="KB178" s="119"/>
      <c r="KC178" s="119"/>
      <c r="KD178" s="119"/>
      <c r="KE178" s="119"/>
      <c r="KF178" s="119"/>
      <c r="KG178" s="119"/>
      <c r="KH178" s="119"/>
      <c r="KI178" s="119"/>
      <c r="KJ178" s="119"/>
      <c r="KK178" s="119"/>
      <c r="KL178" s="119"/>
      <c r="KM178" s="119"/>
      <c r="KN178" s="119"/>
      <c r="KO178" s="119"/>
      <c r="KP178" s="119"/>
      <c r="KQ178" s="119"/>
      <c r="KR178" s="119"/>
      <c r="KS178" s="119"/>
      <c r="KT178" s="119"/>
      <c r="KU178" s="119"/>
      <c r="KV178" s="119"/>
      <c r="KW178" s="119"/>
      <c r="KX178" s="119"/>
      <c r="KY178" s="119"/>
      <c r="KZ178" s="119"/>
      <c r="LA178" s="119"/>
      <c r="LB178" s="119"/>
      <c r="LC178" s="119"/>
      <c r="LD178" s="119"/>
      <c r="LE178" s="119"/>
      <c r="LF178" s="119"/>
      <c r="LG178" s="119"/>
      <c r="LH178" s="119"/>
      <c r="LI178" s="119"/>
      <c r="LJ178" s="119"/>
      <c r="LK178" s="119"/>
      <c r="LL178" s="119"/>
      <c r="LM178" s="119"/>
      <c r="LN178" s="119"/>
      <c r="LO178" s="119"/>
      <c r="LP178" s="119"/>
      <c r="LQ178" s="119"/>
      <c r="LR178" s="119"/>
      <c r="LS178" s="119"/>
      <c r="LT178" s="119"/>
      <c r="LU178" s="119"/>
      <c r="LV178" s="119"/>
      <c r="LW178" s="119"/>
      <c r="LX178" s="119"/>
      <c r="LY178" s="119"/>
      <c r="LZ178" s="119"/>
      <c r="MA178" s="119"/>
      <c r="MB178" s="119"/>
      <c r="MC178" s="119"/>
      <c r="MD178" s="119"/>
      <c r="ME178" s="119"/>
      <c r="MF178" s="119"/>
      <c r="MG178" s="119"/>
      <c r="MH178" s="119"/>
      <c r="MI178" s="119"/>
      <c r="MJ178" s="119"/>
      <c r="MK178" s="119"/>
      <c r="ML178" s="119"/>
      <c r="MM178" s="119"/>
      <c r="MN178" s="119"/>
      <c r="MO178" s="119"/>
      <c r="MP178" s="119"/>
      <c r="MQ178" s="119"/>
      <c r="MR178" s="119"/>
      <c r="MS178" s="119"/>
      <c r="MT178" s="119"/>
      <c r="MU178" s="119"/>
      <c r="MV178" s="119"/>
      <c r="MW178" s="119"/>
      <c r="MX178" s="119"/>
      <c r="MY178" s="119"/>
      <c r="MZ178" s="119"/>
      <c r="NA178" s="119"/>
      <c r="NB178" s="119"/>
      <c r="NC178" s="119"/>
      <c r="ND178" s="119"/>
      <c r="NE178" s="119"/>
      <c r="NF178" s="119"/>
      <c r="NG178" s="119"/>
      <c r="NH178" s="119"/>
      <c r="NI178" s="119"/>
      <c r="NJ178" s="119"/>
      <c r="NK178" s="119"/>
      <c r="NL178" s="119"/>
      <c r="NM178" s="119"/>
      <c r="NN178" s="119"/>
      <c r="NO178" s="119"/>
      <c r="NP178" s="119"/>
      <c r="NQ178" s="119"/>
      <c r="NR178" s="119"/>
      <c r="NS178" s="119"/>
      <c r="NT178" s="119"/>
      <c r="NU178" s="119"/>
      <c r="NV178" s="119"/>
      <c r="NW178" s="119"/>
      <c r="NX178" s="119"/>
      <c r="NY178" s="119"/>
      <c r="NZ178" s="119"/>
      <c r="OA178" s="119"/>
      <c r="OB178" s="119"/>
      <c r="OC178" s="119"/>
      <c r="OD178" s="119"/>
      <c r="OE178" s="119"/>
      <c r="OF178" s="119"/>
      <c r="OG178" s="119"/>
      <c r="OH178" s="119"/>
      <c r="OI178" s="119"/>
      <c r="OJ178" s="119"/>
      <c r="OK178" s="119"/>
      <c r="OL178" s="119"/>
      <c r="OM178" s="119"/>
      <c r="ON178" s="119"/>
      <c r="OO178" s="119"/>
      <c r="OP178" s="119"/>
      <c r="OQ178" s="119"/>
      <c r="OR178" s="119"/>
      <c r="OS178" s="119"/>
      <c r="OT178" s="119"/>
      <c r="OU178" s="119"/>
      <c r="OV178" s="119"/>
      <c r="OW178" s="119"/>
      <c r="OX178" s="119"/>
      <c r="OY178" s="119"/>
      <c r="OZ178" s="119"/>
      <c r="PA178" s="119"/>
      <c r="PB178" s="119"/>
      <c r="PC178" s="119"/>
      <c r="PD178" s="119"/>
      <c r="PE178" s="119"/>
      <c r="PF178" s="119"/>
      <c r="PG178" s="119"/>
      <c r="PH178" s="119"/>
      <c r="PI178" s="119"/>
      <c r="PJ178" s="119"/>
      <c r="PK178" s="119"/>
      <c r="PL178" s="119"/>
      <c r="PM178" s="119"/>
      <c r="PN178" s="119"/>
      <c r="PO178" s="119"/>
      <c r="PP178" s="119"/>
      <c r="PQ178" s="119"/>
      <c r="PR178" s="119"/>
      <c r="PS178" s="119"/>
      <c r="PT178" s="119"/>
      <c r="PU178" s="119"/>
      <c r="PV178" s="119"/>
      <c r="PW178" s="119"/>
      <c r="PX178" s="119"/>
      <c r="PY178" s="119"/>
      <c r="PZ178" s="119"/>
      <c r="QA178" s="119"/>
      <c r="QB178" s="119"/>
      <c r="QC178" s="119"/>
      <c r="QD178" s="119"/>
      <c r="QE178" s="119"/>
      <c r="QF178" s="119"/>
      <c r="QG178" s="119"/>
      <c r="QH178" s="119"/>
      <c r="QI178" s="119"/>
      <c r="QJ178" s="119"/>
      <c r="QK178" s="119"/>
      <c r="QL178" s="119"/>
      <c r="QM178" s="119"/>
      <c r="QN178" s="119"/>
      <c r="QO178" s="119"/>
      <c r="QP178" s="119"/>
      <c r="QQ178" s="119"/>
      <c r="QR178" s="119"/>
      <c r="QS178" s="119"/>
      <c r="QT178" s="119"/>
      <c r="QU178" s="119"/>
      <c r="QV178" s="119"/>
      <c r="QW178" s="119"/>
      <c r="QX178" s="119"/>
      <c r="QY178" s="119"/>
      <c r="QZ178" s="119"/>
      <c r="RA178" s="119"/>
      <c r="RB178" s="119"/>
      <c r="RC178" s="119"/>
      <c r="RD178" s="119"/>
      <c r="RE178" s="119"/>
      <c r="RF178" s="119"/>
      <c r="RG178" s="119"/>
      <c r="RH178" s="119"/>
      <c r="RI178" s="119"/>
      <c r="RJ178" s="119"/>
      <c r="RK178" s="119"/>
    </row>
    <row r="179" spans="1:479" ht="12.75">
      <c r="C179" s="152"/>
      <c r="H179" s="301">
        <f t="shared" ref="H179:I179" si="2">SUM(H135:H178)</f>
        <v>278500</v>
      </c>
      <c r="I179" s="897">
        <f t="shared" si="2"/>
        <v>161400</v>
      </c>
      <c r="J179" s="893"/>
      <c r="K179" s="152"/>
    </row>
    <row r="180" spans="1:479" ht="12.75">
      <c r="C180" s="152"/>
      <c r="I180" s="152"/>
      <c r="J180" s="893"/>
      <c r="K180" s="152"/>
    </row>
    <row r="181" spans="1:479" ht="12.75">
      <c r="C181" s="152"/>
      <c r="I181" s="152"/>
      <c r="J181" s="893"/>
      <c r="K181" s="152"/>
    </row>
    <row r="182" spans="1:479" ht="12.75">
      <c r="C182" s="152"/>
      <c r="I182" s="152"/>
      <c r="J182" s="893"/>
      <c r="K182" s="152"/>
    </row>
    <row r="183" spans="1:479" ht="12.75">
      <c r="C183" s="152"/>
      <c r="I183" s="152"/>
      <c r="J183" s="893"/>
      <c r="K183" s="152"/>
    </row>
    <row r="184" spans="1:479" ht="12.75">
      <c r="C184" s="152"/>
      <c r="I184" s="152"/>
      <c r="J184" s="893"/>
      <c r="K184" s="152"/>
    </row>
    <row r="185" spans="1:479" ht="12.75">
      <c r="C185" s="152"/>
      <c r="I185" s="152"/>
      <c r="J185" s="893"/>
      <c r="K185" s="152"/>
    </row>
    <row r="186" spans="1:479" ht="12.75">
      <c r="C186" s="152"/>
      <c r="I186" s="152"/>
      <c r="J186" s="893"/>
      <c r="K186" s="152"/>
    </row>
    <row r="187" spans="1:479" ht="12.75">
      <c r="C187" s="152"/>
      <c r="I187" s="152"/>
      <c r="J187" s="893"/>
      <c r="K187" s="152"/>
    </row>
    <row r="188" spans="1:479" ht="12.75">
      <c r="C188" s="152"/>
      <c r="H188" s="686"/>
      <c r="I188" s="301"/>
      <c r="L188" s="152"/>
      <c r="M188" s="893"/>
      <c r="N188" s="152"/>
    </row>
    <row r="189" spans="1:479" ht="12.75">
      <c r="C189" s="152"/>
      <c r="H189" s="686"/>
      <c r="I189" s="301"/>
      <c r="L189" s="152"/>
      <c r="M189" s="893"/>
      <c r="N189" s="152"/>
    </row>
    <row r="190" spans="1:479" ht="12.75">
      <c r="C190" s="152"/>
      <c r="H190" s="686"/>
      <c r="I190" s="301"/>
      <c r="L190" s="152"/>
      <c r="M190" s="893"/>
      <c r="N190" s="152"/>
    </row>
    <row r="191" spans="1:479" ht="12.75">
      <c r="C191" s="152"/>
      <c r="H191" s="686"/>
      <c r="I191" s="301"/>
      <c r="L191" s="152"/>
      <c r="M191" s="893"/>
      <c r="N191" s="152"/>
    </row>
    <row r="192" spans="1:479" ht="12.75">
      <c r="C192" s="152"/>
      <c r="H192" s="686"/>
      <c r="I192" s="301"/>
      <c r="L192" s="152"/>
      <c r="M192" s="893"/>
      <c r="N192" s="152"/>
    </row>
    <row r="193" spans="3:14" ht="12.75">
      <c r="C193" s="152"/>
      <c r="H193" s="686"/>
      <c r="I193" s="301"/>
      <c r="L193" s="152"/>
      <c r="M193" s="893"/>
      <c r="N193" s="152"/>
    </row>
    <row r="194" spans="3:14" ht="12.75">
      <c r="C194" s="152"/>
      <c r="H194" s="686"/>
      <c r="I194" s="301"/>
      <c r="L194" s="152"/>
      <c r="M194" s="893"/>
      <c r="N194" s="152"/>
    </row>
    <row r="195" spans="3:14" ht="12.75">
      <c r="C195" s="152"/>
      <c r="H195" s="686"/>
      <c r="I195" s="301"/>
      <c r="L195" s="152"/>
      <c r="M195" s="893"/>
      <c r="N195" s="152"/>
    </row>
    <row r="196" spans="3:14" ht="12.75">
      <c r="C196" s="152"/>
      <c r="H196" s="686"/>
      <c r="I196" s="301"/>
      <c r="L196" s="152"/>
      <c r="M196" s="893"/>
      <c r="N196" s="152"/>
    </row>
    <row r="197" spans="3:14" ht="12.75">
      <c r="C197" s="152"/>
      <c r="H197" s="686"/>
      <c r="I197" s="301"/>
      <c r="L197" s="152"/>
      <c r="M197" s="893"/>
      <c r="N197" s="152"/>
    </row>
    <row r="198" spans="3:14" ht="12.75">
      <c r="C198" s="152"/>
      <c r="H198" s="686"/>
      <c r="I198" s="301"/>
      <c r="L198" s="152"/>
      <c r="M198" s="893"/>
      <c r="N198" s="152"/>
    </row>
    <row r="199" spans="3:14" ht="12.75">
      <c r="C199" s="152"/>
      <c r="H199" s="686"/>
      <c r="I199" s="301"/>
      <c r="L199" s="152"/>
      <c r="M199" s="893"/>
      <c r="N199" s="152"/>
    </row>
    <row r="200" spans="3:14" ht="12.75">
      <c r="C200" s="152"/>
      <c r="H200" s="686"/>
      <c r="I200" s="301"/>
      <c r="L200" s="152"/>
      <c r="M200" s="893"/>
      <c r="N200" s="152"/>
    </row>
    <row r="201" spans="3:14" ht="12.75">
      <c r="C201" s="152"/>
      <c r="H201" s="686"/>
      <c r="I201" s="301"/>
      <c r="L201" s="152"/>
      <c r="M201" s="893"/>
      <c r="N201" s="152"/>
    </row>
    <row r="202" spans="3:14" ht="12.75">
      <c r="C202" s="152"/>
      <c r="H202" s="686"/>
      <c r="I202" s="301"/>
      <c r="L202" s="152"/>
      <c r="M202" s="893"/>
      <c r="N202" s="152"/>
    </row>
    <row r="203" spans="3:14" ht="12.75">
      <c r="C203" s="152"/>
      <c r="H203" s="686"/>
      <c r="I203" s="301"/>
      <c r="L203" s="152"/>
      <c r="M203" s="893"/>
      <c r="N203" s="152"/>
    </row>
    <row r="204" spans="3:14" ht="12.75">
      <c r="C204" s="152"/>
      <c r="H204" s="686"/>
      <c r="I204" s="301"/>
      <c r="L204" s="152"/>
      <c r="M204" s="893"/>
      <c r="N204" s="152"/>
    </row>
    <row r="205" spans="3:14" ht="12.75">
      <c r="C205" s="152"/>
      <c r="H205" s="686"/>
      <c r="I205" s="301"/>
      <c r="L205" s="152"/>
      <c r="M205" s="893"/>
      <c r="N205" s="152"/>
    </row>
    <row r="206" spans="3:14" ht="12.75">
      <c r="C206" s="152"/>
      <c r="H206" s="686"/>
      <c r="I206" s="301"/>
      <c r="L206" s="152"/>
      <c r="M206" s="893"/>
      <c r="N206" s="152"/>
    </row>
    <row r="207" spans="3:14" ht="12.75">
      <c r="C207" s="152"/>
      <c r="H207" s="686"/>
      <c r="I207" s="301"/>
      <c r="L207" s="152"/>
      <c r="M207" s="893"/>
      <c r="N207" s="152"/>
    </row>
    <row r="208" spans="3:14" ht="12.75">
      <c r="C208" s="152"/>
      <c r="H208" s="686"/>
      <c r="I208" s="301"/>
      <c r="L208" s="152"/>
      <c r="M208" s="893"/>
      <c r="N208" s="152"/>
    </row>
    <row r="209" spans="3:14" ht="12.75">
      <c r="C209" s="152"/>
      <c r="H209" s="686"/>
      <c r="I209" s="301"/>
      <c r="L209" s="152"/>
      <c r="M209" s="893"/>
      <c r="N209" s="152"/>
    </row>
    <row r="210" spans="3:14" ht="12.75">
      <c r="C210" s="152"/>
      <c r="H210" s="686"/>
      <c r="I210" s="301"/>
      <c r="L210" s="152"/>
      <c r="M210" s="893"/>
      <c r="N210" s="152"/>
    </row>
    <row r="211" spans="3:14" ht="12.75">
      <c r="C211" s="152"/>
      <c r="H211" s="686"/>
      <c r="I211" s="301"/>
      <c r="L211" s="152"/>
      <c r="M211" s="893"/>
      <c r="N211" s="152"/>
    </row>
    <row r="212" spans="3:14" ht="12.75">
      <c r="C212" s="152"/>
      <c r="H212" s="686"/>
      <c r="I212" s="301"/>
      <c r="L212" s="152"/>
      <c r="M212" s="893"/>
      <c r="N212" s="152"/>
    </row>
    <row r="213" spans="3:14" ht="12.75">
      <c r="C213" s="152"/>
      <c r="H213" s="686"/>
      <c r="I213" s="301"/>
      <c r="L213" s="152"/>
      <c r="M213" s="893"/>
      <c r="N213" s="152"/>
    </row>
    <row r="214" spans="3:14" ht="12.75">
      <c r="C214" s="152"/>
      <c r="H214" s="686"/>
      <c r="I214" s="301"/>
      <c r="L214" s="152"/>
      <c r="M214" s="893"/>
      <c r="N214" s="152"/>
    </row>
    <row r="215" spans="3:14" ht="12.75">
      <c r="C215" s="152"/>
      <c r="H215" s="686"/>
      <c r="I215" s="301"/>
      <c r="L215" s="152"/>
      <c r="M215" s="893"/>
      <c r="N215" s="152"/>
    </row>
    <row r="216" spans="3:14" ht="12.75">
      <c r="C216" s="152"/>
      <c r="H216" s="686"/>
      <c r="I216" s="301"/>
      <c r="L216" s="152"/>
      <c r="M216" s="893"/>
      <c r="N216" s="152"/>
    </row>
    <row r="217" spans="3:14" ht="12.75">
      <c r="C217" s="152"/>
      <c r="H217" s="686"/>
      <c r="I217" s="301"/>
      <c r="L217" s="152"/>
      <c r="M217" s="893"/>
      <c r="N217" s="152"/>
    </row>
    <row r="218" spans="3:14" ht="12.75">
      <c r="C218" s="152"/>
      <c r="H218" s="686"/>
      <c r="I218" s="301"/>
      <c r="L218" s="152"/>
      <c r="M218" s="893"/>
      <c r="N218" s="152"/>
    </row>
    <row r="219" spans="3:14" ht="12.75">
      <c r="C219" s="152"/>
      <c r="H219" s="686"/>
      <c r="I219" s="301"/>
      <c r="L219" s="152"/>
      <c r="M219" s="893"/>
      <c r="N219" s="152"/>
    </row>
    <row r="220" spans="3:14" ht="12.75">
      <c r="C220" s="152"/>
      <c r="H220" s="686"/>
      <c r="I220" s="301"/>
      <c r="L220" s="152"/>
      <c r="M220" s="893"/>
      <c r="N220" s="152"/>
    </row>
    <row r="221" spans="3:14" ht="12.75">
      <c r="C221" s="152"/>
      <c r="H221" s="686"/>
      <c r="I221" s="301"/>
      <c r="L221" s="152"/>
      <c r="M221" s="893"/>
      <c r="N221" s="152"/>
    </row>
    <row r="222" spans="3:14" ht="12.75">
      <c r="C222" s="152"/>
      <c r="H222" s="686"/>
      <c r="I222" s="301"/>
      <c r="L222" s="152"/>
      <c r="M222" s="893"/>
      <c r="N222" s="152"/>
    </row>
    <row r="223" spans="3:14" ht="12.75">
      <c r="C223" s="152"/>
      <c r="H223" s="686"/>
      <c r="I223" s="301"/>
      <c r="L223" s="152"/>
      <c r="M223" s="893"/>
      <c r="N223" s="152"/>
    </row>
    <row r="224" spans="3:14" ht="12.75">
      <c r="C224" s="152"/>
      <c r="H224" s="686"/>
      <c r="I224" s="301"/>
      <c r="L224" s="152"/>
      <c r="M224" s="893"/>
      <c r="N224" s="152"/>
    </row>
    <row r="225" spans="3:14" ht="12.75">
      <c r="C225" s="152"/>
      <c r="H225" s="686"/>
      <c r="I225" s="301"/>
      <c r="L225" s="152"/>
      <c r="M225" s="893"/>
      <c r="N225" s="152"/>
    </row>
    <row r="226" spans="3:14" ht="12.75">
      <c r="C226" s="152"/>
      <c r="H226" s="686"/>
      <c r="I226" s="301"/>
      <c r="L226" s="152"/>
      <c r="M226" s="893"/>
      <c r="N226" s="152"/>
    </row>
    <row r="227" spans="3:14" ht="12.75">
      <c r="C227" s="152"/>
      <c r="H227" s="686"/>
      <c r="I227" s="301"/>
      <c r="L227" s="152"/>
      <c r="M227" s="893"/>
      <c r="N227" s="152"/>
    </row>
    <row r="228" spans="3:14" ht="12.75">
      <c r="C228" s="152"/>
      <c r="H228" s="686"/>
      <c r="I228" s="301"/>
      <c r="L228" s="152"/>
      <c r="M228" s="893"/>
      <c r="N228" s="152"/>
    </row>
    <row r="229" spans="3:14" ht="12.75">
      <c r="C229" s="152"/>
      <c r="H229" s="686"/>
      <c r="I229" s="301"/>
      <c r="L229" s="152"/>
      <c r="M229" s="893"/>
      <c r="N229" s="152"/>
    </row>
    <row r="230" spans="3:14" ht="12.75">
      <c r="C230" s="152"/>
      <c r="H230" s="686"/>
      <c r="I230" s="301"/>
      <c r="L230" s="152"/>
      <c r="M230" s="893"/>
      <c r="N230" s="152"/>
    </row>
    <row r="231" spans="3:14" ht="12.75">
      <c r="C231" s="152"/>
      <c r="H231" s="686"/>
      <c r="I231" s="301"/>
      <c r="L231" s="152"/>
      <c r="M231" s="893"/>
      <c r="N231" s="152"/>
    </row>
    <row r="232" spans="3:14" ht="12.75">
      <c r="C232" s="152"/>
      <c r="H232" s="686"/>
      <c r="I232" s="301"/>
      <c r="L232" s="152"/>
      <c r="M232" s="893"/>
      <c r="N232" s="152"/>
    </row>
    <row r="233" spans="3:14" ht="12.75">
      <c r="C233" s="152"/>
      <c r="H233" s="686"/>
      <c r="I233" s="301"/>
      <c r="L233" s="152"/>
      <c r="M233" s="893"/>
      <c r="N233" s="152"/>
    </row>
    <row r="234" spans="3:14" ht="12.75">
      <c r="C234" s="152"/>
      <c r="H234" s="686"/>
      <c r="I234" s="301"/>
      <c r="L234" s="152"/>
      <c r="M234" s="893"/>
      <c r="N234" s="152"/>
    </row>
    <row r="235" spans="3:14" ht="12.75">
      <c r="C235" s="152"/>
      <c r="H235" s="686"/>
      <c r="I235" s="301"/>
      <c r="L235" s="152"/>
      <c r="M235" s="893"/>
      <c r="N235" s="152"/>
    </row>
    <row r="236" spans="3:14" ht="12.75">
      <c r="C236" s="152"/>
      <c r="H236" s="686"/>
      <c r="I236" s="301"/>
      <c r="L236" s="152"/>
      <c r="M236" s="893"/>
      <c r="N236" s="152"/>
    </row>
    <row r="237" spans="3:14" ht="12.75">
      <c r="C237" s="152"/>
      <c r="H237" s="686"/>
      <c r="I237" s="301"/>
      <c r="L237" s="152"/>
      <c r="M237" s="893"/>
      <c r="N237" s="152"/>
    </row>
    <row r="238" spans="3:14" ht="12.75">
      <c r="C238" s="152"/>
      <c r="H238" s="686"/>
      <c r="I238" s="301"/>
      <c r="L238" s="152"/>
      <c r="M238" s="893"/>
      <c r="N238" s="152"/>
    </row>
    <row r="239" spans="3:14" ht="12.75">
      <c r="C239" s="152"/>
      <c r="H239" s="686"/>
      <c r="I239" s="301"/>
      <c r="L239" s="152"/>
      <c r="M239" s="893"/>
      <c r="N239" s="152"/>
    </row>
    <row r="240" spans="3:14" ht="12.75">
      <c r="C240" s="152"/>
      <c r="H240" s="686"/>
      <c r="I240" s="301"/>
      <c r="L240" s="152"/>
      <c r="M240" s="893"/>
      <c r="N240" s="152"/>
    </row>
    <row r="241" spans="3:14" ht="12.75">
      <c r="C241" s="152"/>
      <c r="H241" s="686"/>
      <c r="I241" s="301"/>
      <c r="L241" s="152"/>
      <c r="M241" s="893"/>
      <c r="N241" s="152"/>
    </row>
    <row r="242" spans="3:14" ht="12.75">
      <c r="C242" s="152"/>
      <c r="H242" s="686"/>
      <c r="I242" s="301"/>
      <c r="L242" s="152"/>
      <c r="M242" s="893"/>
      <c r="N242" s="152"/>
    </row>
    <row r="243" spans="3:14" ht="12.75">
      <c r="C243" s="152"/>
      <c r="H243" s="686"/>
      <c r="I243" s="301"/>
      <c r="L243" s="152"/>
      <c r="M243" s="893"/>
      <c r="N243" s="152"/>
    </row>
    <row r="244" spans="3:14" ht="12.75">
      <c r="C244" s="152"/>
      <c r="H244" s="686"/>
      <c r="I244" s="301"/>
      <c r="L244" s="152"/>
      <c r="M244" s="893"/>
      <c r="N244" s="152"/>
    </row>
    <row r="245" spans="3:14" ht="12.75">
      <c r="C245" s="152"/>
      <c r="H245" s="686"/>
      <c r="I245" s="301"/>
      <c r="L245" s="152"/>
      <c r="M245" s="893"/>
      <c r="N245" s="152"/>
    </row>
    <row r="246" spans="3:14" ht="12.75">
      <c r="C246" s="152"/>
      <c r="H246" s="686"/>
      <c r="I246" s="301"/>
      <c r="L246" s="152"/>
      <c r="M246" s="893"/>
      <c r="N246" s="152"/>
    </row>
    <row r="247" spans="3:14" ht="12.75">
      <c r="C247" s="152"/>
      <c r="H247" s="686"/>
      <c r="I247" s="301"/>
      <c r="L247" s="152"/>
      <c r="M247" s="893"/>
      <c r="N247" s="152"/>
    </row>
    <row r="248" spans="3:14" ht="12.75">
      <c r="C248" s="152"/>
      <c r="H248" s="686"/>
      <c r="I248" s="301"/>
      <c r="L248" s="152"/>
      <c r="M248" s="893"/>
      <c r="N248" s="152"/>
    </row>
    <row r="249" spans="3:14" ht="12.75">
      <c r="C249" s="152"/>
      <c r="H249" s="686"/>
      <c r="I249" s="301"/>
      <c r="L249" s="152"/>
      <c r="M249" s="893"/>
      <c r="N249" s="152"/>
    </row>
    <row r="250" spans="3:14" ht="12.75">
      <c r="C250" s="152"/>
      <c r="H250" s="686"/>
      <c r="I250" s="301"/>
      <c r="L250" s="152"/>
      <c r="M250" s="893"/>
      <c r="N250" s="152"/>
    </row>
    <row r="251" spans="3:14" ht="12.75">
      <c r="C251" s="152"/>
      <c r="H251" s="686"/>
      <c r="I251" s="301"/>
      <c r="L251" s="152"/>
      <c r="M251" s="893"/>
      <c r="N251" s="152"/>
    </row>
    <row r="252" spans="3:14" ht="12.75">
      <c r="C252" s="152"/>
      <c r="H252" s="686"/>
      <c r="I252" s="301"/>
      <c r="L252" s="152"/>
      <c r="M252" s="893"/>
      <c r="N252" s="152"/>
    </row>
    <row r="253" spans="3:14" ht="12.75">
      <c r="C253" s="152"/>
      <c r="H253" s="686"/>
      <c r="I253" s="301"/>
      <c r="L253" s="152"/>
      <c r="M253" s="893"/>
      <c r="N253" s="152"/>
    </row>
    <row r="254" spans="3:14" ht="12.75">
      <c r="C254" s="152"/>
      <c r="H254" s="686"/>
      <c r="I254" s="301"/>
      <c r="L254" s="152"/>
      <c r="M254" s="893"/>
      <c r="N254" s="152"/>
    </row>
    <row r="255" spans="3:14" ht="12.75">
      <c r="C255" s="152"/>
      <c r="H255" s="686"/>
      <c r="I255" s="301"/>
      <c r="L255" s="152"/>
      <c r="M255" s="893"/>
      <c r="N255" s="152"/>
    </row>
    <row r="256" spans="3:14" ht="12.75">
      <c r="C256" s="152"/>
      <c r="H256" s="686"/>
      <c r="I256" s="301"/>
      <c r="L256" s="152"/>
      <c r="M256" s="893"/>
      <c r="N256" s="152"/>
    </row>
    <row r="257" spans="3:14" ht="12.75">
      <c r="C257" s="152"/>
      <c r="H257" s="686"/>
      <c r="I257" s="301"/>
      <c r="L257" s="152"/>
      <c r="M257" s="893"/>
      <c r="N257" s="152"/>
    </row>
    <row r="258" spans="3:14" ht="12.75">
      <c r="C258" s="152"/>
      <c r="H258" s="686"/>
      <c r="I258" s="301"/>
      <c r="L258" s="152"/>
      <c r="M258" s="893"/>
      <c r="N258" s="152"/>
    </row>
    <row r="259" spans="3:14" ht="12.75">
      <c r="C259" s="152"/>
      <c r="H259" s="686"/>
      <c r="I259" s="301"/>
      <c r="L259" s="152"/>
      <c r="M259" s="893"/>
      <c r="N259" s="152"/>
    </row>
    <row r="260" spans="3:14" ht="12.75">
      <c r="C260" s="152"/>
      <c r="H260" s="686"/>
      <c r="I260" s="301"/>
      <c r="L260" s="152"/>
      <c r="M260" s="893"/>
      <c r="N260" s="152"/>
    </row>
    <row r="261" spans="3:14" ht="12.75">
      <c r="C261" s="152"/>
      <c r="H261" s="686"/>
      <c r="I261" s="301"/>
      <c r="L261" s="152"/>
      <c r="M261" s="893"/>
      <c r="N261" s="152"/>
    </row>
    <row r="262" spans="3:14" ht="12.75">
      <c r="C262" s="152"/>
      <c r="H262" s="686"/>
      <c r="I262" s="301"/>
      <c r="L262" s="152"/>
      <c r="M262" s="893"/>
      <c r="N262" s="152"/>
    </row>
    <row r="263" spans="3:14" ht="12.75">
      <c r="C263" s="152"/>
      <c r="H263" s="686"/>
      <c r="I263" s="301"/>
      <c r="L263" s="152"/>
      <c r="M263" s="893"/>
      <c r="N263" s="152"/>
    </row>
    <row r="264" spans="3:14" ht="12.75">
      <c r="C264" s="152"/>
      <c r="H264" s="686"/>
      <c r="I264" s="301"/>
      <c r="L264" s="152"/>
      <c r="M264" s="893"/>
      <c r="N264" s="152"/>
    </row>
    <row r="265" spans="3:14" ht="12.75">
      <c r="C265" s="152"/>
      <c r="H265" s="686"/>
      <c r="I265" s="301"/>
      <c r="L265" s="152"/>
      <c r="M265" s="893"/>
      <c r="N265" s="152"/>
    </row>
    <row r="266" spans="3:14" ht="12.75">
      <c r="C266" s="152"/>
      <c r="H266" s="686"/>
      <c r="I266" s="301"/>
      <c r="L266" s="152"/>
      <c r="M266" s="893"/>
      <c r="N266" s="152"/>
    </row>
    <row r="267" spans="3:14" ht="12.75">
      <c r="C267" s="152"/>
      <c r="H267" s="686"/>
      <c r="I267" s="301"/>
      <c r="L267" s="152"/>
      <c r="M267" s="893"/>
      <c r="N267" s="152"/>
    </row>
    <row r="268" spans="3:14" ht="12.75">
      <c r="C268" s="152"/>
      <c r="H268" s="686"/>
      <c r="I268" s="301"/>
      <c r="L268" s="152"/>
      <c r="M268" s="893"/>
      <c r="N268" s="152"/>
    </row>
    <row r="269" spans="3:14" ht="12.75">
      <c r="C269" s="152"/>
      <c r="H269" s="686"/>
      <c r="I269" s="301"/>
      <c r="L269" s="152"/>
      <c r="M269" s="893"/>
      <c r="N269" s="152"/>
    </row>
    <row r="270" spans="3:14" ht="12.75">
      <c r="C270" s="152"/>
      <c r="H270" s="686"/>
      <c r="I270" s="301"/>
      <c r="L270" s="152"/>
      <c r="M270" s="893"/>
      <c r="N270" s="152"/>
    </row>
    <row r="271" spans="3:14" ht="12.75">
      <c r="C271" s="152"/>
      <c r="H271" s="686"/>
      <c r="I271" s="301"/>
      <c r="L271" s="152"/>
      <c r="M271" s="893"/>
      <c r="N271" s="152"/>
    </row>
    <row r="272" spans="3:14" ht="12.75">
      <c r="C272" s="152"/>
      <c r="H272" s="686"/>
      <c r="I272" s="301"/>
      <c r="L272" s="152"/>
      <c r="M272" s="893"/>
      <c r="N272" s="152"/>
    </row>
    <row r="273" spans="3:14" ht="12.75">
      <c r="C273" s="152"/>
      <c r="H273" s="686"/>
      <c r="I273" s="301"/>
      <c r="L273" s="152"/>
      <c r="M273" s="893"/>
      <c r="N273" s="152"/>
    </row>
    <row r="274" spans="3:14" ht="12.75">
      <c r="C274" s="152"/>
      <c r="H274" s="686"/>
      <c r="I274" s="301"/>
      <c r="L274" s="152"/>
      <c r="M274" s="893"/>
      <c r="N274" s="152"/>
    </row>
    <row r="275" spans="3:14" ht="12.75">
      <c r="C275" s="152"/>
      <c r="H275" s="686"/>
      <c r="I275" s="301"/>
      <c r="L275" s="152"/>
      <c r="M275" s="893"/>
      <c r="N275" s="152"/>
    </row>
    <row r="276" spans="3:14" ht="12.75">
      <c r="C276" s="152"/>
      <c r="H276" s="686"/>
      <c r="I276" s="301"/>
      <c r="L276" s="152"/>
      <c r="M276" s="893"/>
      <c r="N276" s="152"/>
    </row>
    <row r="277" spans="3:14" ht="12.75">
      <c r="C277" s="152"/>
      <c r="H277" s="686"/>
      <c r="I277" s="301"/>
      <c r="L277" s="152"/>
      <c r="M277" s="893"/>
      <c r="N277" s="152"/>
    </row>
    <row r="278" spans="3:14" ht="12.75">
      <c r="C278" s="152"/>
      <c r="H278" s="686"/>
      <c r="I278" s="301"/>
      <c r="L278" s="152"/>
      <c r="M278" s="893"/>
      <c r="N278" s="152"/>
    </row>
    <row r="279" spans="3:14" ht="12.75">
      <c r="C279" s="152"/>
      <c r="H279" s="686"/>
      <c r="I279" s="301"/>
      <c r="L279" s="152"/>
      <c r="M279" s="893"/>
      <c r="N279" s="152"/>
    </row>
    <row r="280" spans="3:14" ht="12.75">
      <c r="C280" s="152"/>
      <c r="H280" s="686"/>
      <c r="I280" s="301"/>
      <c r="L280" s="152"/>
      <c r="M280" s="893"/>
      <c r="N280" s="152"/>
    </row>
    <row r="281" spans="3:14" ht="12.75">
      <c r="C281" s="152"/>
      <c r="H281" s="686"/>
      <c r="I281" s="301"/>
      <c r="L281" s="152"/>
      <c r="M281" s="893"/>
      <c r="N281" s="152"/>
    </row>
    <row r="282" spans="3:14" ht="12.75">
      <c r="C282" s="152"/>
      <c r="H282" s="686"/>
      <c r="I282" s="301"/>
      <c r="L282" s="152"/>
      <c r="M282" s="893"/>
      <c r="N282" s="152"/>
    </row>
    <row r="283" spans="3:14" ht="12.75">
      <c r="C283" s="152"/>
      <c r="H283" s="686"/>
      <c r="I283" s="301"/>
      <c r="L283" s="152"/>
      <c r="M283" s="893"/>
      <c r="N283" s="152"/>
    </row>
    <row r="284" spans="3:14" ht="12.75">
      <c r="C284" s="152"/>
      <c r="H284" s="686"/>
      <c r="I284" s="301"/>
      <c r="L284" s="152"/>
      <c r="M284" s="893"/>
      <c r="N284" s="152"/>
    </row>
    <row r="285" spans="3:14" ht="12.75">
      <c r="C285" s="152"/>
      <c r="H285" s="686"/>
      <c r="I285" s="301"/>
      <c r="L285" s="152"/>
      <c r="M285" s="893"/>
      <c r="N285" s="152"/>
    </row>
    <row r="286" spans="3:14" ht="12.75">
      <c r="C286" s="152"/>
      <c r="H286" s="686"/>
      <c r="I286" s="301"/>
      <c r="L286" s="152"/>
      <c r="M286" s="893"/>
      <c r="N286" s="152"/>
    </row>
    <row r="287" spans="3:14" ht="12.75">
      <c r="C287" s="152"/>
      <c r="H287" s="686"/>
      <c r="I287" s="301"/>
      <c r="L287" s="152"/>
      <c r="M287" s="893"/>
      <c r="N287" s="152"/>
    </row>
    <row r="288" spans="3:14" ht="12.75">
      <c r="C288" s="152"/>
      <c r="H288" s="686"/>
      <c r="I288" s="301"/>
      <c r="L288" s="152"/>
      <c r="M288" s="893"/>
      <c r="N288" s="152"/>
    </row>
    <row r="289" spans="3:14" ht="12.75">
      <c r="C289" s="152"/>
      <c r="H289" s="686"/>
      <c r="I289" s="301"/>
      <c r="L289" s="152"/>
      <c r="M289" s="893"/>
      <c r="N289" s="152"/>
    </row>
    <row r="290" spans="3:14" ht="12.75">
      <c r="C290" s="152"/>
      <c r="H290" s="686"/>
      <c r="I290" s="301"/>
      <c r="L290" s="152"/>
      <c r="M290" s="893"/>
      <c r="N290" s="152"/>
    </row>
    <row r="291" spans="3:14" ht="12.75">
      <c r="C291" s="152"/>
      <c r="H291" s="686"/>
      <c r="I291" s="301"/>
      <c r="L291" s="152"/>
      <c r="M291" s="893"/>
      <c r="N291" s="152"/>
    </row>
    <row r="292" spans="3:14" ht="12.75">
      <c r="C292" s="152"/>
      <c r="H292" s="686"/>
      <c r="I292" s="301"/>
      <c r="L292" s="152"/>
      <c r="M292" s="893"/>
      <c r="N292" s="152"/>
    </row>
    <row r="293" spans="3:14" ht="12.75">
      <c r="C293" s="152"/>
      <c r="H293" s="686"/>
      <c r="I293" s="301"/>
      <c r="L293" s="152"/>
      <c r="M293" s="893"/>
      <c r="N293" s="152"/>
    </row>
    <row r="294" spans="3:14" ht="12.75">
      <c r="C294" s="152"/>
      <c r="H294" s="686"/>
      <c r="I294" s="301"/>
      <c r="L294" s="152"/>
      <c r="M294" s="893"/>
      <c r="N294" s="152"/>
    </row>
    <row r="295" spans="3:14" ht="12.75">
      <c r="C295" s="152"/>
      <c r="H295" s="686"/>
      <c r="I295" s="301"/>
      <c r="L295" s="152"/>
      <c r="M295" s="893"/>
      <c r="N295" s="152"/>
    </row>
    <row r="296" spans="3:14" ht="12.75">
      <c r="C296" s="152"/>
      <c r="H296" s="686"/>
      <c r="I296" s="301"/>
      <c r="L296" s="152"/>
      <c r="M296" s="893"/>
      <c r="N296" s="152"/>
    </row>
    <row r="297" spans="3:14" ht="12.75">
      <c r="C297" s="152"/>
      <c r="H297" s="686"/>
      <c r="I297" s="301"/>
      <c r="L297" s="152"/>
      <c r="M297" s="893"/>
      <c r="N297" s="152"/>
    </row>
    <row r="298" spans="3:14" ht="12.75">
      <c r="C298" s="152"/>
      <c r="H298" s="686"/>
      <c r="I298" s="301"/>
      <c r="L298" s="152"/>
      <c r="M298" s="893"/>
      <c r="N298" s="152"/>
    </row>
    <row r="299" spans="3:14" ht="12.75">
      <c r="C299" s="152"/>
      <c r="H299" s="686"/>
      <c r="I299" s="301"/>
      <c r="L299" s="152"/>
      <c r="M299" s="893"/>
      <c r="N299" s="152"/>
    </row>
    <row r="300" spans="3:14" ht="12.75">
      <c r="C300" s="152"/>
      <c r="H300" s="686"/>
      <c r="I300" s="301"/>
      <c r="L300" s="152"/>
      <c r="M300" s="893"/>
      <c r="N300" s="152"/>
    </row>
    <row r="301" spans="3:14" ht="12.75">
      <c r="C301" s="152"/>
      <c r="H301" s="686"/>
      <c r="I301" s="301"/>
      <c r="L301" s="152"/>
      <c r="M301" s="893"/>
      <c r="N301" s="152"/>
    </row>
    <row r="302" spans="3:14" ht="12.75">
      <c r="C302" s="152"/>
      <c r="H302" s="686"/>
      <c r="I302" s="301"/>
      <c r="L302" s="152"/>
      <c r="M302" s="893"/>
      <c r="N302" s="152"/>
    </row>
    <row r="303" spans="3:14" ht="12.75">
      <c r="C303" s="152"/>
      <c r="H303" s="686"/>
      <c r="I303" s="301"/>
      <c r="L303" s="152"/>
      <c r="M303" s="893"/>
      <c r="N303" s="152"/>
    </row>
    <row r="304" spans="3:14" ht="12.75">
      <c r="C304" s="152"/>
      <c r="H304" s="686"/>
      <c r="I304" s="301"/>
      <c r="L304" s="152"/>
      <c r="M304" s="893"/>
      <c r="N304" s="152"/>
    </row>
    <row r="305" spans="3:14" ht="12.75">
      <c r="C305" s="152"/>
      <c r="H305" s="686"/>
      <c r="I305" s="301"/>
      <c r="L305" s="152"/>
      <c r="M305" s="893"/>
      <c r="N305" s="152"/>
    </row>
    <row r="306" spans="3:14" ht="12.75">
      <c r="C306" s="152"/>
      <c r="H306" s="686"/>
      <c r="I306" s="301"/>
      <c r="L306" s="152"/>
      <c r="M306" s="893"/>
      <c r="N306" s="152"/>
    </row>
    <row r="307" spans="3:14" ht="12.75">
      <c r="C307" s="152"/>
      <c r="H307" s="686"/>
      <c r="I307" s="301"/>
      <c r="L307" s="152"/>
      <c r="M307" s="893"/>
      <c r="N307" s="152"/>
    </row>
    <row r="308" spans="3:14" ht="12.75">
      <c r="C308" s="152"/>
      <c r="H308" s="686"/>
      <c r="I308" s="301"/>
      <c r="L308" s="152"/>
      <c r="M308" s="893"/>
      <c r="N308" s="152"/>
    </row>
    <row r="309" spans="3:14" ht="12.75">
      <c r="C309" s="152"/>
      <c r="H309" s="686"/>
      <c r="I309" s="301"/>
      <c r="L309" s="152"/>
      <c r="M309" s="893"/>
      <c r="N309" s="152"/>
    </row>
    <row r="310" spans="3:14" ht="12.75">
      <c r="C310" s="152"/>
      <c r="H310" s="686"/>
      <c r="I310" s="301"/>
      <c r="L310" s="152"/>
      <c r="M310" s="893"/>
      <c r="N310" s="152"/>
    </row>
    <row r="311" spans="3:14" ht="12.75">
      <c r="C311" s="152"/>
      <c r="H311" s="686"/>
      <c r="I311" s="301"/>
      <c r="L311" s="152"/>
      <c r="M311" s="893"/>
      <c r="N311" s="152"/>
    </row>
    <row r="312" spans="3:14" ht="12.75">
      <c r="C312" s="152"/>
      <c r="H312" s="686"/>
      <c r="I312" s="301"/>
      <c r="L312" s="152"/>
      <c r="M312" s="893"/>
      <c r="N312" s="152"/>
    </row>
    <row r="313" spans="3:14" ht="12.75">
      <c r="C313" s="152"/>
      <c r="H313" s="686"/>
      <c r="I313" s="301"/>
      <c r="L313" s="152"/>
      <c r="M313" s="893"/>
      <c r="N313" s="152"/>
    </row>
    <row r="314" spans="3:14" ht="12.75">
      <c r="C314" s="152"/>
      <c r="H314" s="686"/>
      <c r="I314" s="301"/>
      <c r="L314" s="152"/>
      <c r="M314" s="893"/>
      <c r="N314" s="152"/>
    </row>
    <row r="315" spans="3:14" ht="12.75">
      <c r="C315" s="152"/>
      <c r="H315" s="686"/>
      <c r="I315" s="301"/>
      <c r="L315" s="152"/>
      <c r="M315" s="893"/>
      <c r="N315" s="152"/>
    </row>
    <row r="316" spans="3:14" ht="12.75">
      <c r="C316" s="152"/>
      <c r="H316" s="686"/>
      <c r="I316" s="301"/>
      <c r="L316" s="152"/>
      <c r="M316" s="893"/>
      <c r="N316" s="152"/>
    </row>
    <row r="317" spans="3:14" ht="12.75">
      <c r="C317" s="152"/>
      <c r="H317" s="686"/>
      <c r="I317" s="301"/>
      <c r="L317" s="152"/>
      <c r="M317" s="893"/>
      <c r="N317" s="152"/>
    </row>
    <row r="318" spans="3:14" ht="12.75">
      <c r="C318" s="152"/>
      <c r="H318" s="686"/>
      <c r="I318" s="301"/>
      <c r="L318" s="152"/>
      <c r="M318" s="893"/>
      <c r="N318" s="152"/>
    </row>
    <row r="319" spans="3:14" ht="12.75">
      <c r="C319" s="152"/>
      <c r="H319" s="686"/>
      <c r="I319" s="301"/>
      <c r="L319" s="152"/>
      <c r="M319" s="893"/>
      <c r="N319" s="152"/>
    </row>
    <row r="320" spans="3:14" ht="12.75">
      <c r="C320" s="152"/>
      <c r="H320" s="686"/>
      <c r="I320" s="301"/>
      <c r="L320" s="152"/>
      <c r="M320" s="893"/>
      <c r="N320" s="152"/>
    </row>
    <row r="321" spans="3:14" ht="12.75">
      <c r="C321" s="152"/>
      <c r="H321" s="686"/>
      <c r="I321" s="301"/>
      <c r="L321" s="152"/>
      <c r="M321" s="893"/>
      <c r="N321" s="152"/>
    </row>
    <row r="322" spans="3:14" ht="12.75">
      <c r="C322" s="152"/>
      <c r="H322" s="686"/>
      <c r="I322" s="301"/>
      <c r="L322" s="152"/>
      <c r="M322" s="893"/>
      <c r="N322" s="152"/>
    </row>
    <row r="323" spans="3:14" ht="12.75">
      <c r="C323" s="152"/>
      <c r="H323" s="686"/>
      <c r="I323" s="301"/>
      <c r="L323" s="152"/>
      <c r="M323" s="893"/>
      <c r="N323" s="152"/>
    </row>
    <row r="324" spans="3:14" ht="12.75">
      <c r="C324" s="152"/>
      <c r="H324" s="686"/>
      <c r="I324" s="301"/>
      <c r="L324" s="152"/>
      <c r="M324" s="893"/>
      <c r="N324" s="152"/>
    </row>
    <row r="325" spans="3:14" ht="12.75">
      <c r="C325" s="152"/>
      <c r="H325" s="686"/>
      <c r="I325" s="301"/>
      <c r="L325" s="152"/>
      <c r="M325" s="893"/>
      <c r="N325" s="152"/>
    </row>
    <row r="326" spans="3:14" ht="12.75">
      <c r="C326" s="152"/>
      <c r="H326" s="686"/>
      <c r="I326" s="301"/>
      <c r="L326" s="152"/>
      <c r="M326" s="893"/>
      <c r="N326" s="152"/>
    </row>
    <row r="327" spans="3:14" ht="12.75">
      <c r="C327" s="152"/>
      <c r="H327" s="686"/>
      <c r="I327" s="301"/>
      <c r="L327" s="152"/>
      <c r="M327" s="893"/>
      <c r="N327" s="152"/>
    </row>
    <row r="328" spans="3:14" ht="12.75">
      <c r="C328" s="152"/>
      <c r="H328" s="686"/>
      <c r="I328" s="301"/>
      <c r="L328" s="152"/>
      <c r="M328" s="893"/>
      <c r="N328" s="152"/>
    </row>
    <row r="329" spans="3:14" ht="12.75">
      <c r="C329" s="152"/>
      <c r="H329" s="686"/>
      <c r="I329" s="301"/>
      <c r="L329" s="152"/>
      <c r="M329" s="893"/>
      <c r="N329" s="152"/>
    </row>
    <row r="330" spans="3:14" ht="12.75">
      <c r="C330" s="152"/>
      <c r="H330" s="686"/>
      <c r="I330" s="301"/>
      <c r="L330" s="152"/>
      <c r="M330" s="893"/>
      <c r="N330" s="152"/>
    </row>
    <row r="331" spans="3:14" ht="12.75">
      <c r="C331" s="152"/>
      <c r="H331" s="686"/>
      <c r="I331" s="301"/>
      <c r="L331" s="152"/>
      <c r="M331" s="893"/>
      <c r="N331" s="152"/>
    </row>
    <row r="332" spans="3:14" ht="12.75">
      <c r="C332" s="152"/>
      <c r="H332" s="686"/>
      <c r="I332" s="301"/>
      <c r="L332" s="152"/>
      <c r="M332" s="893"/>
      <c r="N332" s="152"/>
    </row>
    <row r="333" spans="3:14" ht="12.75">
      <c r="C333" s="152"/>
      <c r="H333" s="686"/>
      <c r="I333" s="301"/>
      <c r="L333" s="152"/>
      <c r="M333" s="893"/>
      <c r="N333" s="152"/>
    </row>
    <row r="334" spans="3:14" ht="12.75">
      <c r="C334" s="152"/>
      <c r="H334" s="686"/>
      <c r="I334" s="301"/>
      <c r="L334" s="152"/>
      <c r="M334" s="893"/>
      <c r="N334" s="152"/>
    </row>
    <row r="335" spans="3:14" ht="12.75">
      <c r="C335" s="152"/>
      <c r="H335" s="686"/>
      <c r="I335" s="301"/>
      <c r="L335" s="152"/>
      <c r="M335" s="893"/>
      <c r="N335" s="152"/>
    </row>
    <row r="336" spans="3:14" ht="12.75">
      <c r="C336" s="152"/>
      <c r="H336" s="686"/>
      <c r="I336" s="301"/>
      <c r="L336" s="152"/>
      <c r="M336" s="893"/>
      <c r="N336" s="152"/>
    </row>
    <row r="337" spans="3:14" ht="12.75">
      <c r="C337" s="152"/>
      <c r="H337" s="686"/>
      <c r="I337" s="301"/>
      <c r="L337" s="152"/>
      <c r="M337" s="893"/>
      <c r="N337" s="152"/>
    </row>
    <row r="338" spans="3:14" ht="12.75">
      <c r="C338" s="152"/>
      <c r="H338" s="686"/>
      <c r="I338" s="301"/>
      <c r="L338" s="152"/>
      <c r="M338" s="893"/>
      <c r="N338" s="152"/>
    </row>
    <row r="339" spans="3:14" ht="12.75">
      <c r="C339" s="152"/>
      <c r="H339" s="686"/>
      <c r="I339" s="301"/>
      <c r="L339" s="152"/>
      <c r="M339" s="893"/>
      <c r="N339" s="152"/>
    </row>
    <row r="340" spans="3:14" ht="12.75">
      <c r="C340" s="152"/>
      <c r="H340" s="686"/>
      <c r="I340" s="301"/>
      <c r="L340" s="152"/>
      <c r="M340" s="893"/>
      <c r="N340" s="152"/>
    </row>
    <row r="341" spans="3:14" ht="12.75">
      <c r="C341" s="152"/>
      <c r="H341" s="686"/>
      <c r="I341" s="301"/>
      <c r="L341" s="152"/>
      <c r="M341" s="893"/>
      <c r="N341" s="152"/>
    </row>
    <row r="342" spans="3:14" ht="12.75">
      <c r="C342" s="152"/>
      <c r="H342" s="686"/>
      <c r="I342" s="301"/>
      <c r="L342" s="152"/>
      <c r="M342" s="893"/>
      <c r="N342" s="152"/>
    </row>
    <row r="343" spans="3:14" ht="12.75">
      <c r="C343" s="152"/>
      <c r="H343" s="686"/>
      <c r="I343" s="301"/>
      <c r="L343" s="152"/>
      <c r="M343" s="893"/>
      <c r="N343" s="152"/>
    </row>
    <row r="344" spans="3:14" ht="12.75">
      <c r="C344" s="152"/>
      <c r="H344" s="686"/>
      <c r="I344" s="301"/>
      <c r="L344" s="152"/>
      <c r="M344" s="893"/>
      <c r="N344" s="152"/>
    </row>
    <row r="345" spans="3:14" ht="12.75">
      <c r="C345" s="152"/>
      <c r="H345" s="686"/>
      <c r="I345" s="301"/>
      <c r="L345" s="152"/>
      <c r="M345" s="893"/>
      <c r="N345" s="152"/>
    </row>
    <row r="346" spans="3:14" ht="12.75">
      <c r="C346" s="152"/>
      <c r="H346" s="686"/>
      <c r="I346" s="301"/>
      <c r="L346" s="152"/>
      <c r="M346" s="893"/>
      <c r="N346" s="152"/>
    </row>
    <row r="347" spans="3:14" ht="12.75">
      <c r="C347" s="152"/>
      <c r="H347" s="686"/>
      <c r="I347" s="301"/>
      <c r="L347" s="152"/>
      <c r="M347" s="893"/>
      <c r="N347" s="152"/>
    </row>
    <row r="348" spans="3:14" ht="12.75">
      <c r="C348" s="152"/>
      <c r="H348" s="686"/>
      <c r="I348" s="301"/>
      <c r="L348" s="152"/>
      <c r="M348" s="893"/>
      <c r="N348" s="152"/>
    </row>
    <row r="349" spans="3:14" ht="12.75">
      <c r="C349" s="152"/>
      <c r="H349" s="686"/>
      <c r="I349" s="301"/>
      <c r="L349" s="152"/>
      <c r="M349" s="893"/>
      <c r="N349" s="152"/>
    </row>
    <row r="350" spans="3:14" ht="12.75">
      <c r="C350" s="152"/>
      <c r="H350" s="686"/>
      <c r="I350" s="301"/>
      <c r="L350" s="152"/>
      <c r="M350" s="893"/>
      <c r="N350" s="152"/>
    </row>
    <row r="351" spans="3:14" ht="12.75">
      <c r="C351" s="152"/>
      <c r="H351" s="686"/>
      <c r="I351" s="301"/>
      <c r="L351" s="152"/>
      <c r="M351" s="893"/>
      <c r="N351" s="152"/>
    </row>
    <row r="352" spans="3:14" ht="12.75">
      <c r="C352" s="152"/>
      <c r="H352" s="686"/>
      <c r="I352" s="301"/>
      <c r="L352" s="152"/>
      <c r="M352" s="893"/>
      <c r="N352" s="152"/>
    </row>
    <row r="353" spans="3:14" ht="12.75">
      <c r="C353" s="152"/>
      <c r="H353" s="686"/>
      <c r="I353" s="301"/>
      <c r="L353" s="152"/>
      <c r="M353" s="893"/>
      <c r="N353" s="152"/>
    </row>
    <row r="354" spans="3:14" ht="12.75">
      <c r="C354" s="152"/>
      <c r="H354" s="686"/>
      <c r="I354" s="301"/>
      <c r="L354" s="152"/>
      <c r="M354" s="893"/>
      <c r="N354" s="152"/>
    </row>
    <row r="355" spans="3:14" ht="12.75">
      <c r="C355" s="152"/>
      <c r="H355" s="686"/>
      <c r="I355" s="301"/>
      <c r="L355" s="152"/>
      <c r="M355" s="893"/>
      <c r="N355" s="152"/>
    </row>
    <row r="356" spans="3:14" ht="12.75">
      <c r="C356" s="152"/>
      <c r="H356" s="686"/>
      <c r="I356" s="301"/>
      <c r="L356" s="152"/>
      <c r="M356" s="893"/>
      <c r="N356" s="152"/>
    </row>
    <row r="357" spans="3:14" ht="12.75">
      <c r="C357" s="152"/>
      <c r="H357" s="686"/>
      <c r="I357" s="301"/>
      <c r="L357" s="152"/>
      <c r="M357" s="893"/>
      <c r="N357" s="152"/>
    </row>
    <row r="358" spans="3:14" ht="12.75">
      <c r="C358" s="152"/>
      <c r="H358" s="686"/>
      <c r="I358" s="301"/>
      <c r="L358" s="152"/>
      <c r="M358" s="893"/>
      <c r="N358" s="152"/>
    </row>
    <row r="359" spans="3:14" ht="12.75">
      <c r="C359" s="152"/>
      <c r="H359" s="686"/>
      <c r="I359" s="301"/>
      <c r="L359" s="152"/>
      <c r="M359" s="893"/>
      <c r="N359" s="152"/>
    </row>
    <row r="360" spans="3:14" ht="12.75">
      <c r="C360" s="152"/>
      <c r="H360" s="686"/>
      <c r="I360" s="301"/>
      <c r="L360" s="152"/>
      <c r="M360" s="893"/>
      <c r="N360" s="152"/>
    </row>
    <row r="361" spans="3:14" ht="12.75">
      <c r="C361" s="152"/>
      <c r="H361" s="686"/>
      <c r="I361" s="301"/>
      <c r="L361" s="152"/>
      <c r="M361" s="893"/>
      <c r="N361" s="152"/>
    </row>
    <row r="362" spans="3:14" ht="12.75">
      <c r="C362" s="152"/>
      <c r="H362" s="686"/>
      <c r="I362" s="301"/>
      <c r="L362" s="152"/>
      <c r="M362" s="893"/>
      <c r="N362" s="152"/>
    </row>
    <row r="363" spans="3:14" ht="12.75">
      <c r="C363" s="152"/>
      <c r="H363" s="686"/>
      <c r="I363" s="301"/>
      <c r="L363" s="152"/>
      <c r="M363" s="893"/>
      <c r="N363" s="152"/>
    </row>
    <row r="364" spans="3:14" ht="12.75">
      <c r="C364" s="152"/>
      <c r="H364" s="686"/>
      <c r="I364" s="301"/>
      <c r="L364" s="152"/>
      <c r="M364" s="893"/>
      <c r="N364" s="152"/>
    </row>
    <row r="365" spans="3:14" ht="12.75">
      <c r="C365" s="152"/>
      <c r="H365" s="686"/>
      <c r="I365" s="301"/>
      <c r="L365" s="152"/>
      <c r="M365" s="893"/>
      <c r="N365" s="152"/>
    </row>
    <row r="366" spans="3:14" ht="12.75">
      <c r="C366" s="152"/>
      <c r="H366" s="686"/>
      <c r="I366" s="301"/>
      <c r="L366" s="152"/>
      <c r="M366" s="893"/>
      <c r="N366" s="152"/>
    </row>
    <row r="367" spans="3:14" ht="12.75">
      <c r="C367" s="152"/>
      <c r="H367" s="686"/>
      <c r="I367" s="301"/>
      <c r="L367" s="152"/>
      <c r="M367" s="893"/>
      <c r="N367" s="152"/>
    </row>
    <row r="368" spans="3:14" ht="12.75">
      <c r="C368" s="152"/>
      <c r="H368" s="686"/>
      <c r="I368" s="301"/>
      <c r="L368" s="152"/>
      <c r="M368" s="893"/>
      <c r="N368" s="152"/>
    </row>
    <row r="369" spans="3:14" ht="12.75">
      <c r="C369" s="152"/>
      <c r="H369" s="686"/>
      <c r="I369" s="301"/>
      <c r="L369" s="152"/>
      <c r="M369" s="893"/>
      <c r="N369" s="152"/>
    </row>
    <row r="370" spans="3:14" ht="12.75">
      <c r="C370" s="152"/>
      <c r="H370" s="686"/>
      <c r="I370" s="301"/>
      <c r="L370" s="152"/>
      <c r="M370" s="893"/>
      <c r="N370" s="152"/>
    </row>
    <row r="371" spans="3:14" ht="12.75">
      <c r="C371" s="152"/>
      <c r="H371" s="686"/>
      <c r="I371" s="301"/>
      <c r="L371" s="152"/>
      <c r="M371" s="893"/>
      <c r="N371" s="152"/>
    </row>
    <row r="372" spans="3:14" ht="12.75">
      <c r="C372" s="152"/>
      <c r="H372" s="686"/>
      <c r="I372" s="301"/>
      <c r="L372" s="152"/>
      <c r="M372" s="893"/>
      <c r="N372" s="152"/>
    </row>
    <row r="373" spans="3:14" ht="12.75">
      <c r="C373" s="152"/>
      <c r="H373" s="686"/>
      <c r="I373" s="301"/>
      <c r="L373" s="152"/>
      <c r="M373" s="893"/>
      <c r="N373" s="152"/>
    </row>
    <row r="374" spans="3:14" ht="12.75">
      <c r="C374" s="152"/>
      <c r="H374" s="686"/>
      <c r="I374" s="301"/>
      <c r="L374" s="152"/>
      <c r="M374" s="893"/>
      <c r="N374" s="152"/>
    </row>
    <row r="375" spans="3:14" ht="12.75">
      <c r="C375" s="152"/>
      <c r="H375" s="686"/>
      <c r="I375" s="301"/>
      <c r="L375" s="152"/>
      <c r="M375" s="893"/>
      <c r="N375" s="152"/>
    </row>
    <row r="376" spans="3:14" ht="12.75">
      <c r="C376" s="152"/>
      <c r="H376" s="686"/>
      <c r="I376" s="301"/>
      <c r="L376" s="152"/>
      <c r="M376" s="893"/>
      <c r="N376" s="152"/>
    </row>
    <row r="377" spans="3:14" ht="12.75">
      <c r="C377" s="152"/>
      <c r="H377" s="686"/>
      <c r="I377" s="301"/>
      <c r="L377" s="152"/>
      <c r="M377" s="893"/>
      <c r="N377" s="152"/>
    </row>
    <row r="378" spans="3:14" ht="12.75">
      <c r="C378" s="152"/>
      <c r="H378" s="686"/>
      <c r="I378" s="301"/>
      <c r="L378" s="152"/>
      <c r="M378" s="893"/>
      <c r="N378" s="152"/>
    </row>
    <row r="379" spans="3:14" ht="12.75">
      <c r="C379" s="152"/>
      <c r="H379" s="686"/>
      <c r="I379" s="301"/>
      <c r="L379" s="152"/>
      <c r="M379" s="893"/>
      <c r="N379" s="152"/>
    </row>
    <row r="380" spans="3:14" ht="12.75">
      <c r="C380" s="152"/>
      <c r="H380" s="686"/>
      <c r="I380" s="301"/>
      <c r="L380" s="152"/>
      <c r="M380" s="893"/>
      <c r="N380" s="152"/>
    </row>
    <row r="381" spans="3:14" ht="12.75">
      <c r="C381" s="152"/>
      <c r="H381" s="686"/>
      <c r="I381" s="301"/>
      <c r="L381" s="152"/>
      <c r="M381" s="893"/>
      <c r="N381" s="152"/>
    </row>
    <row r="382" spans="3:14" ht="12.75">
      <c r="C382" s="152"/>
      <c r="H382" s="686"/>
      <c r="I382" s="301"/>
      <c r="L382" s="152"/>
      <c r="M382" s="893"/>
      <c r="N382" s="152"/>
    </row>
    <row r="383" spans="3:14" ht="12.75">
      <c r="C383" s="152"/>
      <c r="H383" s="686"/>
      <c r="I383" s="301"/>
      <c r="L383" s="152"/>
      <c r="M383" s="893"/>
      <c r="N383" s="152"/>
    </row>
    <row r="384" spans="3:14" ht="12.75">
      <c r="C384" s="152"/>
      <c r="H384" s="686"/>
      <c r="I384" s="301"/>
      <c r="L384" s="152"/>
      <c r="M384" s="893"/>
      <c r="N384" s="152"/>
    </row>
    <row r="385" spans="3:14" ht="12.75">
      <c r="C385" s="152"/>
      <c r="H385" s="686"/>
      <c r="I385" s="301"/>
      <c r="L385" s="152"/>
      <c r="M385" s="893"/>
      <c r="N385" s="152"/>
    </row>
    <row r="386" spans="3:14" ht="12.75">
      <c r="C386" s="152"/>
      <c r="H386" s="686"/>
      <c r="I386" s="301"/>
      <c r="L386" s="152"/>
      <c r="M386" s="893"/>
      <c r="N386" s="152"/>
    </row>
    <row r="387" spans="3:14" ht="12.75">
      <c r="C387" s="152"/>
      <c r="H387" s="686"/>
      <c r="I387" s="301"/>
      <c r="L387" s="152"/>
      <c r="M387" s="893"/>
      <c r="N387" s="152"/>
    </row>
    <row r="388" spans="3:14" ht="12.75">
      <c r="C388" s="152"/>
      <c r="H388" s="686"/>
      <c r="I388" s="301"/>
      <c r="L388" s="152"/>
      <c r="M388" s="893"/>
      <c r="N388" s="152"/>
    </row>
    <row r="389" spans="3:14" ht="12.75">
      <c r="C389" s="152"/>
      <c r="H389" s="686"/>
      <c r="I389" s="301"/>
      <c r="L389" s="152"/>
      <c r="M389" s="893"/>
      <c r="N389" s="152"/>
    </row>
    <row r="390" spans="3:14" ht="12.75">
      <c r="C390" s="152"/>
      <c r="H390" s="686"/>
      <c r="I390" s="301"/>
      <c r="L390" s="152"/>
      <c r="M390" s="893"/>
      <c r="N390" s="152"/>
    </row>
    <row r="391" spans="3:14" ht="12.75">
      <c r="C391" s="152"/>
      <c r="H391" s="686"/>
      <c r="I391" s="301"/>
      <c r="L391" s="152"/>
      <c r="M391" s="893"/>
      <c r="N391" s="152"/>
    </row>
    <row r="392" spans="3:14" ht="12.75">
      <c r="C392" s="152"/>
      <c r="H392" s="686"/>
      <c r="I392" s="301"/>
      <c r="L392" s="152"/>
      <c r="M392" s="893"/>
      <c r="N392" s="152"/>
    </row>
    <row r="393" spans="3:14" ht="12.75">
      <c r="C393" s="152"/>
      <c r="H393" s="686"/>
      <c r="I393" s="301"/>
      <c r="L393" s="152"/>
      <c r="M393" s="893"/>
      <c r="N393" s="152"/>
    </row>
    <row r="394" spans="3:14" ht="12.75">
      <c r="C394" s="152"/>
      <c r="H394" s="686"/>
      <c r="I394" s="301"/>
      <c r="L394" s="152"/>
      <c r="M394" s="893"/>
      <c r="N394" s="152"/>
    </row>
    <row r="395" spans="3:14" ht="12.75">
      <c r="C395" s="152"/>
      <c r="H395" s="686"/>
      <c r="I395" s="301"/>
      <c r="L395" s="152"/>
      <c r="M395" s="893"/>
      <c r="N395" s="152"/>
    </row>
    <row r="396" spans="3:14" ht="12.75">
      <c r="C396" s="152"/>
      <c r="H396" s="686"/>
      <c r="I396" s="301"/>
      <c r="L396" s="152"/>
      <c r="M396" s="893"/>
      <c r="N396" s="152"/>
    </row>
    <row r="397" spans="3:14" ht="12.75">
      <c r="C397" s="152"/>
      <c r="H397" s="686"/>
      <c r="I397" s="301"/>
      <c r="L397" s="152"/>
      <c r="M397" s="893"/>
      <c r="N397" s="152"/>
    </row>
    <row r="398" spans="3:14" ht="12.75">
      <c r="C398" s="152"/>
      <c r="H398" s="686"/>
      <c r="I398" s="301"/>
      <c r="L398" s="152"/>
      <c r="M398" s="893"/>
      <c r="N398" s="152"/>
    </row>
    <row r="399" spans="3:14" ht="12.75">
      <c r="C399" s="152"/>
      <c r="H399" s="686"/>
      <c r="I399" s="301"/>
      <c r="L399" s="152"/>
      <c r="M399" s="893"/>
      <c r="N399" s="152"/>
    </row>
    <row r="400" spans="3:14" ht="12.75">
      <c r="C400" s="152"/>
      <c r="H400" s="686"/>
      <c r="I400" s="301"/>
      <c r="L400" s="152"/>
      <c r="M400" s="893"/>
      <c r="N400" s="152"/>
    </row>
    <row r="401" spans="3:14" ht="12.75">
      <c r="C401" s="152"/>
      <c r="H401" s="686"/>
      <c r="I401" s="301"/>
      <c r="L401" s="152"/>
      <c r="M401" s="893"/>
      <c r="N401" s="152"/>
    </row>
    <row r="402" spans="3:14" ht="12.75">
      <c r="C402" s="152"/>
      <c r="H402" s="686"/>
      <c r="I402" s="301"/>
      <c r="L402" s="152"/>
      <c r="M402" s="893"/>
      <c r="N402" s="152"/>
    </row>
    <row r="403" spans="3:14" ht="12.75">
      <c r="C403" s="152"/>
      <c r="H403" s="686"/>
      <c r="I403" s="301"/>
      <c r="L403" s="152"/>
      <c r="M403" s="893"/>
      <c r="N403" s="152"/>
    </row>
    <row r="404" spans="3:14" ht="12.75">
      <c r="C404" s="152"/>
      <c r="H404" s="686"/>
      <c r="I404" s="301"/>
      <c r="L404" s="152"/>
      <c r="M404" s="893"/>
      <c r="N404" s="152"/>
    </row>
    <row r="405" spans="3:14" ht="12.75">
      <c r="C405" s="152"/>
      <c r="H405" s="686"/>
      <c r="I405" s="301"/>
      <c r="L405" s="152"/>
      <c r="M405" s="893"/>
      <c r="N405" s="152"/>
    </row>
    <row r="406" spans="3:14" ht="12.75">
      <c r="C406" s="152"/>
      <c r="H406" s="686"/>
      <c r="I406" s="301"/>
      <c r="L406" s="152"/>
      <c r="M406" s="893"/>
      <c r="N406" s="152"/>
    </row>
    <row r="407" spans="3:14" ht="12.75">
      <c r="C407" s="152"/>
      <c r="H407" s="686"/>
      <c r="I407" s="301"/>
      <c r="L407" s="152"/>
      <c r="M407" s="893"/>
      <c r="N407" s="152"/>
    </row>
    <row r="408" spans="3:14" ht="12.75">
      <c r="C408" s="152"/>
      <c r="H408" s="686"/>
      <c r="I408" s="301"/>
      <c r="L408" s="152"/>
      <c r="M408" s="893"/>
      <c r="N408" s="152"/>
    </row>
    <row r="409" spans="3:14" ht="12.75">
      <c r="C409" s="152"/>
      <c r="H409" s="686"/>
      <c r="I409" s="301"/>
      <c r="L409" s="152"/>
      <c r="M409" s="893"/>
      <c r="N409" s="152"/>
    </row>
    <row r="410" spans="3:14" ht="12.75">
      <c r="C410" s="152"/>
      <c r="H410" s="686"/>
      <c r="I410" s="301"/>
      <c r="L410" s="152"/>
      <c r="M410" s="893"/>
      <c r="N410" s="152"/>
    </row>
    <row r="411" spans="3:14" ht="12.75">
      <c r="C411" s="152"/>
      <c r="H411" s="686"/>
      <c r="I411" s="301"/>
      <c r="L411" s="152"/>
      <c r="M411" s="893"/>
      <c r="N411" s="152"/>
    </row>
    <row r="412" spans="3:14" ht="12.75">
      <c r="C412" s="152"/>
      <c r="H412" s="686"/>
      <c r="I412" s="301"/>
      <c r="L412" s="152"/>
      <c r="M412" s="893"/>
      <c r="N412" s="152"/>
    </row>
    <row r="413" spans="3:14" ht="12.75">
      <c r="C413" s="152"/>
      <c r="H413" s="686"/>
      <c r="I413" s="301"/>
      <c r="L413" s="152"/>
      <c r="M413" s="893"/>
      <c r="N413" s="152"/>
    </row>
    <row r="414" spans="3:14" ht="12.75">
      <c r="C414" s="152"/>
      <c r="H414" s="686"/>
      <c r="I414" s="301"/>
      <c r="L414" s="152"/>
      <c r="M414" s="893"/>
      <c r="N414" s="152"/>
    </row>
    <row r="415" spans="3:14" ht="12.75">
      <c r="C415" s="152"/>
      <c r="H415" s="686"/>
      <c r="I415" s="301"/>
      <c r="L415" s="152"/>
      <c r="M415" s="893"/>
      <c r="N415" s="152"/>
    </row>
    <row r="416" spans="3:14" ht="12.75">
      <c r="C416" s="152"/>
      <c r="H416" s="686"/>
      <c r="I416" s="301"/>
      <c r="L416" s="152"/>
      <c r="M416" s="893"/>
      <c r="N416" s="152"/>
    </row>
    <row r="417" spans="3:14" ht="12.75">
      <c r="C417" s="152"/>
      <c r="H417" s="686"/>
      <c r="I417" s="301"/>
      <c r="L417" s="152"/>
      <c r="M417" s="893"/>
      <c r="N417" s="152"/>
    </row>
    <row r="418" spans="3:14" ht="12.75">
      <c r="C418" s="152"/>
      <c r="H418" s="686"/>
      <c r="I418" s="301"/>
      <c r="L418" s="152"/>
      <c r="M418" s="893"/>
      <c r="N418" s="152"/>
    </row>
    <row r="419" spans="3:14" ht="12.75">
      <c r="C419" s="152"/>
      <c r="H419" s="686"/>
      <c r="I419" s="301"/>
      <c r="L419" s="152"/>
      <c r="M419" s="893"/>
      <c r="N419" s="152"/>
    </row>
    <row r="420" spans="3:14" ht="12.75">
      <c r="C420" s="152"/>
      <c r="H420" s="686"/>
      <c r="I420" s="301"/>
      <c r="L420" s="152"/>
      <c r="M420" s="893"/>
      <c r="N420" s="152"/>
    </row>
    <row r="421" spans="3:14" ht="12.75">
      <c r="C421" s="152"/>
      <c r="H421" s="686"/>
      <c r="I421" s="301"/>
      <c r="L421" s="152"/>
      <c r="M421" s="893"/>
      <c r="N421" s="152"/>
    </row>
    <row r="422" spans="3:14" ht="12.75">
      <c r="C422" s="152"/>
      <c r="H422" s="686"/>
      <c r="I422" s="301"/>
      <c r="L422" s="152"/>
      <c r="M422" s="893"/>
      <c r="N422" s="152"/>
    </row>
    <row r="423" spans="3:14" ht="12.75">
      <c r="C423" s="152"/>
      <c r="H423" s="686"/>
      <c r="I423" s="301"/>
      <c r="L423" s="152"/>
      <c r="M423" s="893"/>
      <c r="N423" s="152"/>
    </row>
    <row r="424" spans="3:14" ht="12.75">
      <c r="C424" s="152"/>
      <c r="H424" s="686"/>
      <c r="I424" s="301"/>
      <c r="L424" s="152"/>
      <c r="M424" s="893"/>
      <c r="N424" s="152"/>
    </row>
    <row r="425" spans="3:14" ht="12.75">
      <c r="C425" s="152"/>
      <c r="H425" s="686"/>
      <c r="I425" s="301"/>
      <c r="L425" s="152"/>
      <c r="M425" s="893"/>
      <c r="N425" s="152"/>
    </row>
    <row r="426" spans="3:14" ht="12.75">
      <c r="C426" s="152"/>
      <c r="H426" s="686"/>
      <c r="I426" s="301"/>
      <c r="L426" s="152"/>
      <c r="M426" s="893"/>
      <c r="N426" s="152"/>
    </row>
    <row r="427" spans="3:14" ht="12.75">
      <c r="C427" s="152"/>
      <c r="H427" s="686"/>
      <c r="I427" s="301"/>
      <c r="L427" s="152"/>
      <c r="M427" s="893"/>
      <c r="N427" s="152"/>
    </row>
    <row r="428" spans="3:14" ht="12.75">
      <c r="C428" s="152"/>
      <c r="H428" s="686"/>
      <c r="I428" s="301"/>
      <c r="L428" s="152"/>
      <c r="M428" s="893"/>
      <c r="N428" s="152"/>
    </row>
    <row r="429" spans="3:14" ht="12.75">
      <c r="C429" s="152"/>
      <c r="H429" s="686"/>
      <c r="I429" s="301"/>
      <c r="L429" s="152"/>
      <c r="M429" s="893"/>
      <c r="N429" s="152"/>
    </row>
    <row r="430" spans="3:14" ht="12.75">
      <c r="C430" s="152"/>
      <c r="H430" s="686"/>
      <c r="I430" s="301"/>
      <c r="L430" s="152"/>
      <c r="M430" s="893"/>
      <c r="N430" s="152"/>
    </row>
    <row r="431" spans="3:14" ht="12.75">
      <c r="C431" s="152"/>
      <c r="H431" s="686"/>
      <c r="I431" s="301"/>
      <c r="L431" s="152"/>
      <c r="M431" s="893"/>
      <c r="N431" s="152"/>
    </row>
    <row r="432" spans="3:14" ht="12.75">
      <c r="C432" s="152"/>
      <c r="H432" s="686"/>
      <c r="I432" s="301"/>
      <c r="L432" s="152"/>
      <c r="M432" s="893"/>
      <c r="N432" s="152"/>
    </row>
    <row r="433" spans="3:14" ht="12.75">
      <c r="C433" s="152"/>
      <c r="H433" s="686"/>
      <c r="I433" s="301"/>
      <c r="L433" s="152"/>
      <c r="M433" s="893"/>
      <c r="N433" s="152"/>
    </row>
    <row r="434" spans="3:14" ht="12.75">
      <c r="C434" s="152"/>
      <c r="H434" s="686"/>
      <c r="I434" s="301"/>
      <c r="L434" s="152"/>
      <c r="M434" s="893"/>
      <c r="N434" s="152"/>
    </row>
    <row r="435" spans="3:14" ht="12.75">
      <c r="C435" s="152"/>
      <c r="H435" s="686"/>
      <c r="I435" s="301"/>
      <c r="L435" s="152"/>
      <c r="M435" s="893"/>
      <c r="N435" s="152"/>
    </row>
    <row r="436" spans="3:14" ht="12.75">
      <c r="C436" s="152"/>
      <c r="H436" s="686"/>
      <c r="I436" s="301"/>
      <c r="L436" s="152"/>
      <c r="M436" s="893"/>
      <c r="N436" s="152"/>
    </row>
    <row r="437" spans="3:14" ht="12.75">
      <c r="C437" s="152"/>
      <c r="H437" s="686"/>
      <c r="I437" s="301"/>
      <c r="L437" s="152"/>
      <c r="M437" s="893"/>
      <c r="N437" s="152"/>
    </row>
    <row r="438" spans="3:14" ht="12.75">
      <c r="C438" s="152"/>
      <c r="H438" s="686"/>
      <c r="I438" s="301"/>
      <c r="L438" s="152"/>
      <c r="M438" s="893"/>
      <c r="N438" s="152"/>
    </row>
    <row r="439" spans="3:14" ht="12.75">
      <c r="C439" s="152"/>
      <c r="H439" s="686"/>
      <c r="I439" s="301"/>
      <c r="L439" s="152"/>
      <c r="M439" s="893"/>
      <c r="N439" s="152"/>
    </row>
    <row r="440" spans="3:14" ht="12.75">
      <c r="C440" s="152"/>
      <c r="H440" s="686"/>
      <c r="I440" s="301"/>
      <c r="L440" s="152"/>
      <c r="M440" s="893"/>
      <c r="N440" s="152"/>
    </row>
    <row r="441" spans="3:14" ht="12.75">
      <c r="C441" s="152"/>
      <c r="H441" s="686"/>
      <c r="I441" s="301"/>
      <c r="L441" s="152"/>
      <c r="M441" s="893"/>
      <c r="N441" s="152"/>
    </row>
    <row r="442" spans="3:14" ht="12.75">
      <c r="C442" s="152"/>
      <c r="H442" s="686"/>
      <c r="I442" s="301"/>
      <c r="L442" s="152"/>
      <c r="M442" s="893"/>
      <c r="N442" s="152"/>
    </row>
    <row r="443" spans="3:14" ht="12.75">
      <c r="C443" s="152"/>
      <c r="H443" s="686"/>
      <c r="I443" s="301"/>
      <c r="L443" s="152"/>
      <c r="M443" s="893"/>
      <c r="N443" s="152"/>
    </row>
    <row r="444" spans="3:14" ht="12.75">
      <c r="C444" s="152"/>
      <c r="H444" s="686"/>
      <c r="I444" s="301"/>
      <c r="L444" s="152"/>
      <c r="M444" s="893"/>
      <c r="N444" s="152"/>
    </row>
    <row r="445" spans="3:14" ht="12.75">
      <c r="C445" s="152"/>
      <c r="H445" s="686"/>
      <c r="I445" s="301"/>
      <c r="L445" s="152"/>
      <c r="M445" s="893"/>
      <c r="N445" s="152"/>
    </row>
    <row r="446" spans="3:14" ht="12.75">
      <c r="C446" s="152"/>
      <c r="H446" s="686"/>
      <c r="I446" s="301"/>
      <c r="L446" s="152"/>
      <c r="M446" s="893"/>
      <c r="N446" s="152"/>
    </row>
    <row r="447" spans="3:14" ht="12.75">
      <c r="C447" s="152"/>
      <c r="H447" s="686"/>
      <c r="I447" s="301"/>
      <c r="L447" s="152"/>
      <c r="M447" s="893"/>
      <c r="N447" s="152"/>
    </row>
    <row r="448" spans="3:14" ht="12.75">
      <c r="C448" s="152"/>
      <c r="H448" s="686"/>
      <c r="I448" s="301"/>
      <c r="L448" s="152"/>
      <c r="M448" s="893"/>
      <c r="N448" s="152"/>
    </row>
    <row r="449" spans="3:14" ht="12.75">
      <c r="C449" s="152"/>
      <c r="H449" s="686"/>
      <c r="I449" s="301"/>
      <c r="L449" s="152"/>
      <c r="M449" s="893"/>
      <c r="N449" s="152"/>
    </row>
    <row r="450" spans="3:14" ht="12.75">
      <c r="C450" s="152"/>
      <c r="H450" s="686"/>
      <c r="I450" s="301"/>
      <c r="L450" s="152"/>
      <c r="M450" s="893"/>
      <c r="N450" s="152"/>
    </row>
    <row r="451" spans="3:14" ht="12.75">
      <c r="C451" s="152"/>
      <c r="H451" s="686"/>
      <c r="I451" s="301"/>
      <c r="L451" s="152"/>
      <c r="M451" s="893"/>
      <c r="N451" s="152"/>
    </row>
    <row r="452" spans="3:14" ht="12.75">
      <c r="C452" s="152"/>
      <c r="H452" s="686"/>
      <c r="I452" s="301"/>
      <c r="L452" s="152"/>
      <c r="M452" s="893"/>
      <c r="N452" s="152"/>
    </row>
    <row r="453" spans="3:14" ht="12.75">
      <c r="C453" s="152"/>
      <c r="H453" s="686"/>
      <c r="I453" s="301"/>
      <c r="L453" s="152"/>
      <c r="M453" s="893"/>
      <c r="N453" s="152"/>
    </row>
    <row r="454" spans="3:14" ht="12.75">
      <c r="C454" s="152"/>
      <c r="H454" s="686"/>
      <c r="I454" s="301"/>
      <c r="L454" s="152"/>
      <c r="M454" s="893"/>
      <c r="N454" s="152"/>
    </row>
    <row r="455" spans="3:14" ht="12.75">
      <c r="C455" s="152"/>
      <c r="H455" s="686"/>
      <c r="I455" s="301"/>
      <c r="L455" s="152"/>
      <c r="M455" s="893"/>
      <c r="N455" s="152"/>
    </row>
    <row r="456" spans="3:14" ht="12.75">
      <c r="C456" s="152"/>
      <c r="H456" s="686"/>
      <c r="I456" s="301"/>
      <c r="L456" s="152"/>
      <c r="M456" s="893"/>
      <c r="N456" s="152"/>
    </row>
    <row r="457" spans="3:14" ht="12.75">
      <c r="C457" s="152"/>
      <c r="H457" s="686"/>
      <c r="I457" s="301"/>
      <c r="L457" s="152"/>
      <c r="M457" s="893"/>
      <c r="N457" s="152"/>
    </row>
    <row r="458" spans="3:14" ht="12.75">
      <c r="C458" s="152"/>
      <c r="H458" s="686"/>
      <c r="I458" s="301"/>
      <c r="L458" s="152"/>
      <c r="M458" s="893"/>
      <c r="N458" s="152"/>
    </row>
    <row r="459" spans="3:14" ht="12.75">
      <c r="C459" s="152"/>
      <c r="H459" s="686"/>
      <c r="I459" s="301"/>
      <c r="L459" s="152"/>
      <c r="M459" s="893"/>
      <c r="N459" s="152"/>
    </row>
    <row r="460" spans="3:14" ht="12.75">
      <c r="C460" s="152"/>
      <c r="H460" s="686"/>
      <c r="I460" s="301"/>
      <c r="L460" s="152"/>
      <c r="M460" s="893"/>
      <c r="N460" s="152"/>
    </row>
    <row r="461" spans="3:14" ht="12.75">
      <c r="C461" s="152"/>
      <c r="H461" s="686"/>
      <c r="I461" s="301"/>
      <c r="L461" s="152"/>
      <c r="M461" s="893"/>
      <c r="N461" s="152"/>
    </row>
    <row r="462" spans="3:14" ht="12.75">
      <c r="C462" s="152"/>
      <c r="H462" s="686"/>
      <c r="I462" s="301"/>
      <c r="L462" s="152"/>
      <c r="M462" s="893"/>
      <c r="N462" s="152"/>
    </row>
    <row r="463" spans="3:14" ht="12.75">
      <c r="C463" s="152"/>
      <c r="H463" s="686"/>
      <c r="I463" s="301"/>
      <c r="L463" s="152"/>
      <c r="M463" s="893"/>
      <c r="N463" s="152"/>
    </row>
    <row r="464" spans="3:14" ht="12.75">
      <c r="C464" s="152"/>
      <c r="H464" s="686"/>
      <c r="I464" s="301"/>
      <c r="L464" s="152"/>
      <c r="M464" s="893"/>
      <c r="N464" s="152"/>
    </row>
    <row r="465" spans="3:14" ht="12.75">
      <c r="C465" s="152"/>
      <c r="H465" s="686"/>
      <c r="I465" s="301"/>
      <c r="L465" s="152"/>
      <c r="M465" s="893"/>
      <c r="N465" s="152"/>
    </row>
    <row r="466" spans="3:14" ht="12.75">
      <c r="C466" s="152"/>
      <c r="H466" s="686"/>
      <c r="I466" s="301"/>
      <c r="L466" s="152"/>
      <c r="M466" s="893"/>
      <c r="N466" s="152"/>
    </row>
    <row r="467" spans="3:14" ht="12.75">
      <c r="C467" s="152"/>
      <c r="H467" s="686"/>
      <c r="I467" s="301"/>
      <c r="L467" s="152"/>
      <c r="M467" s="893"/>
      <c r="N467" s="152"/>
    </row>
    <row r="468" spans="3:14" ht="12.75">
      <c r="C468" s="152"/>
      <c r="H468" s="686"/>
      <c r="I468" s="301"/>
      <c r="L468" s="152"/>
      <c r="M468" s="893"/>
      <c r="N468" s="152"/>
    </row>
    <row r="469" spans="3:14" ht="12.75">
      <c r="C469" s="152"/>
      <c r="H469" s="686"/>
      <c r="I469" s="301"/>
      <c r="L469" s="152"/>
      <c r="M469" s="893"/>
      <c r="N469" s="152"/>
    </row>
    <row r="470" spans="3:14" ht="12.75">
      <c r="C470" s="152"/>
      <c r="H470" s="686"/>
      <c r="I470" s="301"/>
      <c r="L470" s="152"/>
      <c r="M470" s="893"/>
      <c r="N470" s="152"/>
    </row>
    <row r="471" spans="3:14" ht="12.75">
      <c r="C471" s="152"/>
      <c r="H471" s="686"/>
      <c r="I471" s="301"/>
      <c r="L471" s="152"/>
      <c r="M471" s="893"/>
      <c r="N471" s="152"/>
    </row>
    <row r="472" spans="3:14" ht="12.75">
      <c r="C472" s="152"/>
      <c r="H472" s="686"/>
      <c r="I472" s="301"/>
      <c r="L472" s="152"/>
      <c r="M472" s="893"/>
      <c r="N472" s="152"/>
    </row>
    <row r="473" spans="3:14" ht="12.75">
      <c r="C473" s="152"/>
      <c r="H473" s="686"/>
      <c r="I473" s="301"/>
      <c r="L473" s="152"/>
      <c r="M473" s="893"/>
      <c r="N473" s="152"/>
    </row>
    <row r="474" spans="3:14" ht="12.75">
      <c r="C474" s="152"/>
      <c r="H474" s="686"/>
      <c r="I474" s="301"/>
      <c r="L474" s="152"/>
      <c r="M474" s="893"/>
      <c r="N474" s="152"/>
    </row>
    <row r="475" spans="3:14" ht="12.75">
      <c r="C475" s="152"/>
      <c r="H475" s="686"/>
      <c r="I475" s="301"/>
      <c r="L475" s="152"/>
      <c r="M475" s="893"/>
      <c r="N475" s="152"/>
    </row>
    <row r="476" spans="3:14" ht="12.75">
      <c r="C476" s="152"/>
      <c r="H476" s="686"/>
      <c r="I476" s="301"/>
      <c r="L476" s="152"/>
      <c r="M476" s="893"/>
      <c r="N476" s="152"/>
    </row>
    <row r="477" spans="3:14" ht="12.75">
      <c r="C477" s="152"/>
      <c r="H477" s="686"/>
      <c r="I477" s="301"/>
      <c r="L477" s="152"/>
      <c r="M477" s="893"/>
      <c r="N477" s="152"/>
    </row>
    <row r="478" spans="3:14" ht="12.75">
      <c r="C478" s="152"/>
      <c r="H478" s="686"/>
      <c r="I478" s="301"/>
      <c r="L478" s="152"/>
      <c r="M478" s="893"/>
      <c r="N478" s="152"/>
    </row>
    <row r="479" spans="3:14" ht="12.75">
      <c r="C479" s="152"/>
      <c r="H479" s="686"/>
      <c r="I479" s="301"/>
      <c r="L479" s="152"/>
      <c r="M479" s="893"/>
      <c r="N479" s="152"/>
    </row>
    <row r="480" spans="3:14" ht="12.75">
      <c r="C480" s="152"/>
      <c r="H480" s="686"/>
      <c r="I480" s="301"/>
      <c r="L480" s="152"/>
      <c r="M480" s="893"/>
      <c r="N480" s="152"/>
    </row>
    <row r="481" spans="3:14" ht="12.75">
      <c r="C481" s="152"/>
      <c r="H481" s="686"/>
      <c r="I481" s="301"/>
      <c r="L481" s="152"/>
      <c r="M481" s="893"/>
      <c r="N481" s="152"/>
    </row>
    <row r="482" spans="3:14" ht="12.75">
      <c r="C482" s="152"/>
      <c r="H482" s="686"/>
      <c r="I482" s="301"/>
      <c r="L482" s="152"/>
      <c r="M482" s="893"/>
      <c r="N482" s="152"/>
    </row>
    <row r="483" spans="3:14" ht="12.75">
      <c r="C483" s="152"/>
      <c r="H483" s="686"/>
      <c r="I483" s="301"/>
      <c r="L483" s="152"/>
      <c r="M483" s="893"/>
      <c r="N483" s="152"/>
    </row>
    <row r="484" spans="3:14" ht="12.75">
      <c r="C484" s="152"/>
      <c r="H484" s="686"/>
      <c r="I484" s="301"/>
      <c r="L484" s="152"/>
      <c r="M484" s="893"/>
      <c r="N484" s="152"/>
    </row>
    <row r="485" spans="3:14" ht="12.75">
      <c r="C485" s="152"/>
      <c r="H485" s="686"/>
      <c r="I485" s="301"/>
      <c r="L485" s="152"/>
      <c r="M485" s="893"/>
      <c r="N485" s="152"/>
    </row>
    <row r="486" spans="3:14" ht="12.75">
      <c r="C486" s="152"/>
      <c r="H486" s="686"/>
      <c r="I486" s="301"/>
      <c r="L486" s="152"/>
      <c r="M486" s="893"/>
      <c r="N486" s="152"/>
    </row>
    <row r="487" spans="3:14" ht="12.75">
      <c r="C487" s="152"/>
      <c r="H487" s="686"/>
      <c r="I487" s="301"/>
      <c r="L487" s="152"/>
      <c r="M487" s="893"/>
      <c r="N487" s="152"/>
    </row>
    <row r="488" spans="3:14" ht="12.75">
      <c r="C488" s="152"/>
      <c r="H488" s="686"/>
      <c r="I488" s="301"/>
      <c r="L488" s="152"/>
      <c r="M488" s="893"/>
      <c r="N488" s="152"/>
    </row>
    <row r="489" spans="3:14" ht="12.75">
      <c r="C489" s="152"/>
      <c r="H489" s="686"/>
      <c r="I489" s="301"/>
      <c r="L489" s="152"/>
      <c r="M489" s="893"/>
      <c r="N489" s="152"/>
    </row>
    <row r="490" spans="3:14" ht="12.75">
      <c r="C490" s="152"/>
      <c r="H490" s="686"/>
      <c r="I490" s="301"/>
      <c r="L490" s="152"/>
      <c r="M490" s="893"/>
      <c r="N490" s="152"/>
    </row>
    <row r="491" spans="3:14" ht="12.75">
      <c r="C491" s="152"/>
      <c r="H491" s="686"/>
      <c r="I491" s="301"/>
      <c r="L491" s="152"/>
      <c r="M491" s="893"/>
      <c r="N491" s="152"/>
    </row>
    <row r="492" spans="3:14" ht="12.75">
      <c r="C492" s="152"/>
      <c r="H492" s="686"/>
      <c r="I492" s="301"/>
      <c r="L492" s="152"/>
      <c r="M492" s="893"/>
      <c r="N492" s="152"/>
    </row>
    <row r="493" spans="3:14" ht="12.75">
      <c r="C493" s="152"/>
      <c r="H493" s="686"/>
      <c r="I493" s="301"/>
      <c r="L493" s="152"/>
      <c r="M493" s="893"/>
      <c r="N493" s="152"/>
    </row>
    <row r="494" spans="3:14" ht="12.75">
      <c r="C494" s="152"/>
      <c r="H494" s="686"/>
      <c r="I494" s="301"/>
      <c r="L494" s="152"/>
      <c r="M494" s="893"/>
      <c r="N494" s="152"/>
    </row>
    <row r="495" spans="3:14" ht="12.75">
      <c r="C495" s="152"/>
      <c r="H495" s="686"/>
      <c r="I495" s="301"/>
      <c r="L495" s="152"/>
      <c r="M495" s="893"/>
      <c r="N495" s="152"/>
    </row>
    <row r="496" spans="3:14" ht="12.75">
      <c r="C496" s="152"/>
      <c r="H496" s="686"/>
      <c r="I496" s="301"/>
      <c r="L496" s="152"/>
      <c r="M496" s="893"/>
      <c r="N496" s="152"/>
    </row>
    <row r="497" spans="3:14" ht="12.75">
      <c r="C497" s="152"/>
      <c r="H497" s="686"/>
      <c r="I497" s="301"/>
      <c r="L497" s="152"/>
      <c r="M497" s="893"/>
      <c r="N497" s="152"/>
    </row>
    <row r="498" spans="3:14" ht="12.75">
      <c r="C498" s="152"/>
      <c r="H498" s="686"/>
      <c r="I498" s="301"/>
      <c r="L498" s="152"/>
      <c r="M498" s="893"/>
      <c r="N498" s="152"/>
    </row>
    <row r="499" spans="3:14" ht="12.75">
      <c r="C499" s="152"/>
      <c r="H499" s="686"/>
      <c r="I499" s="301"/>
      <c r="L499" s="152"/>
      <c r="M499" s="893"/>
      <c r="N499" s="152"/>
    </row>
    <row r="500" spans="3:14" ht="12.75">
      <c r="C500" s="152"/>
      <c r="H500" s="686"/>
      <c r="I500" s="301"/>
      <c r="L500" s="152"/>
      <c r="M500" s="893"/>
      <c r="N500" s="152"/>
    </row>
    <row r="501" spans="3:14" ht="12.75">
      <c r="C501" s="152"/>
      <c r="H501" s="686"/>
      <c r="I501" s="301"/>
      <c r="L501" s="152"/>
      <c r="M501" s="893"/>
      <c r="N501" s="152"/>
    </row>
    <row r="502" spans="3:14" ht="12.75">
      <c r="C502" s="152"/>
      <c r="H502" s="686"/>
      <c r="I502" s="301"/>
      <c r="L502" s="152"/>
      <c r="M502" s="893"/>
      <c r="N502" s="152"/>
    </row>
    <row r="503" spans="3:14" ht="12.75">
      <c r="C503" s="152"/>
      <c r="H503" s="686"/>
      <c r="I503" s="301"/>
      <c r="L503" s="152"/>
      <c r="M503" s="893"/>
      <c r="N503" s="152"/>
    </row>
    <row r="504" spans="3:14" ht="12.75">
      <c r="C504" s="152"/>
      <c r="H504" s="686"/>
      <c r="I504" s="301"/>
      <c r="L504" s="152"/>
      <c r="M504" s="893"/>
      <c r="N504" s="152"/>
    </row>
    <row r="505" spans="3:14" ht="12.75">
      <c r="C505" s="152"/>
      <c r="H505" s="686"/>
      <c r="I505" s="301"/>
      <c r="L505" s="152"/>
      <c r="M505" s="893"/>
      <c r="N505" s="152"/>
    </row>
    <row r="506" spans="3:14" ht="12.75">
      <c r="C506" s="152"/>
      <c r="H506" s="686"/>
      <c r="I506" s="301"/>
      <c r="L506" s="152"/>
      <c r="M506" s="893"/>
      <c r="N506" s="152"/>
    </row>
    <row r="507" spans="3:14" ht="12.75">
      <c r="C507" s="152"/>
      <c r="H507" s="686"/>
      <c r="I507" s="301"/>
      <c r="L507" s="152"/>
      <c r="M507" s="893"/>
      <c r="N507" s="152"/>
    </row>
    <row r="508" spans="3:14" ht="12.75">
      <c r="C508" s="152"/>
      <c r="H508" s="686"/>
      <c r="I508" s="301"/>
      <c r="L508" s="152"/>
      <c r="M508" s="893"/>
      <c r="N508" s="152"/>
    </row>
    <row r="509" spans="3:14" ht="12.75">
      <c r="C509" s="152"/>
      <c r="H509" s="686"/>
      <c r="I509" s="301"/>
      <c r="L509" s="152"/>
      <c r="M509" s="893"/>
      <c r="N509" s="152"/>
    </row>
    <row r="510" spans="3:14" ht="12.75">
      <c r="C510" s="152"/>
      <c r="H510" s="686"/>
      <c r="I510" s="301"/>
      <c r="L510" s="152"/>
      <c r="M510" s="893"/>
      <c r="N510" s="152"/>
    </row>
    <row r="511" spans="3:14" ht="12.75">
      <c r="C511" s="152"/>
      <c r="H511" s="686"/>
      <c r="I511" s="301"/>
      <c r="L511" s="152"/>
      <c r="M511" s="893"/>
      <c r="N511" s="152"/>
    </row>
    <row r="512" spans="3:14" ht="12.75">
      <c r="C512" s="152"/>
      <c r="H512" s="686"/>
      <c r="I512" s="301"/>
      <c r="L512" s="152"/>
      <c r="M512" s="893"/>
      <c r="N512" s="152"/>
    </row>
    <row r="513" spans="3:14" ht="12.75">
      <c r="C513" s="152"/>
      <c r="H513" s="686"/>
      <c r="I513" s="301"/>
      <c r="L513" s="152"/>
      <c r="M513" s="893"/>
      <c r="N513" s="152"/>
    </row>
    <row r="514" spans="3:14" ht="12.75">
      <c r="C514" s="152"/>
      <c r="H514" s="686"/>
      <c r="I514" s="301"/>
      <c r="L514" s="152"/>
      <c r="M514" s="893"/>
      <c r="N514" s="152"/>
    </row>
    <row r="515" spans="3:14" ht="12.75">
      <c r="C515" s="152"/>
      <c r="H515" s="686"/>
      <c r="I515" s="301"/>
      <c r="L515" s="152"/>
      <c r="M515" s="893"/>
      <c r="N515" s="152"/>
    </row>
    <row r="516" spans="3:14" ht="12.75">
      <c r="C516" s="152"/>
      <c r="H516" s="686"/>
      <c r="I516" s="301"/>
      <c r="L516" s="152"/>
      <c r="M516" s="893"/>
      <c r="N516" s="152"/>
    </row>
    <row r="517" spans="3:14" ht="12.75">
      <c r="C517" s="152"/>
      <c r="H517" s="686"/>
      <c r="I517" s="301"/>
      <c r="L517" s="152"/>
      <c r="M517" s="893"/>
      <c r="N517" s="152"/>
    </row>
    <row r="518" spans="3:14" ht="12.75">
      <c r="C518" s="152"/>
      <c r="H518" s="686"/>
      <c r="I518" s="301"/>
      <c r="L518" s="152"/>
      <c r="M518" s="893"/>
      <c r="N518" s="152"/>
    </row>
    <row r="519" spans="3:14" ht="12.75">
      <c r="C519" s="152"/>
      <c r="H519" s="686"/>
      <c r="I519" s="301"/>
      <c r="L519" s="152"/>
      <c r="M519" s="893"/>
      <c r="N519" s="152"/>
    </row>
    <row r="520" spans="3:14" ht="12.75">
      <c r="C520" s="152"/>
      <c r="H520" s="686"/>
      <c r="I520" s="301"/>
      <c r="L520" s="152"/>
      <c r="M520" s="893"/>
      <c r="N520" s="152"/>
    </row>
    <row r="521" spans="3:14" ht="12.75">
      <c r="C521" s="152"/>
      <c r="H521" s="686"/>
      <c r="I521" s="301"/>
      <c r="L521" s="152"/>
      <c r="M521" s="893"/>
      <c r="N521" s="152"/>
    </row>
    <row r="522" spans="3:14" ht="12.75">
      <c r="C522" s="152"/>
      <c r="H522" s="686"/>
      <c r="I522" s="301"/>
      <c r="L522" s="152"/>
      <c r="M522" s="893"/>
      <c r="N522" s="152"/>
    </row>
    <row r="523" spans="3:14" ht="12.75">
      <c r="C523" s="152"/>
      <c r="H523" s="686"/>
      <c r="I523" s="301"/>
      <c r="L523" s="152"/>
      <c r="M523" s="893"/>
      <c r="N523" s="152"/>
    </row>
    <row r="524" spans="3:14" ht="12.75">
      <c r="C524" s="152"/>
      <c r="H524" s="686"/>
      <c r="I524" s="301"/>
      <c r="L524" s="152"/>
      <c r="M524" s="893"/>
      <c r="N524" s="152"/>
    </row>
    <row r="525" spans="3:14" ht="12.75">
      <c r="C525" s="152"/>
      <c r="H525" s="686"/>
      <c r="I525" s="301"/>
      <c r="L525" s="152"/>
      <c r="M525" s="893"/>
      <c r="N525" s="152"/>
    </row>
    <row r="526" spans="3:14" ht="12.75">
      <c r="C526" s="152"/>
      <c r="H526" s="686"/>
      <c r="I526" s="301"/>
      <c r="L526" s="152"/>
      <c r="M526" s="893"/>
      <c r="N526" s="152"/>
    </row>
    <row r="527" spans="3:14" ht="12.75">
      <c r="C527" s="152"/>
      <c r="H527" s="686"/>
      <c r="I527" s="301"/>
      <c r="L527" s="152"/>
      <c r="M527" s="893"/>
      <c r="N527" s="152"/>
    </row>
    <row r="528" spans="3:14" ht="12.75">
      <c r="C528" s="152"/>
      <c r="H528" s="686"/>
      <c r="I528" s="301"/>
      <c r="L528" s="152"/>
      <c r="M528" s="893"/>
      <c r="N528" s="152"/>
    </row>
    <row r="529" spans="3:14" ht="12.75">
      <c r="C529" s="152"/>
      <c r="H529" s="686"/>
      <c r="I529" s="301"/>
      <c r="L529" s="152"/>
      <c r="M529" s="893"/>
      <c r="N529" s="152"/>
    </row>
    <row r="530" spans="3:14" ht="12.75">
      <c r="C530" s="152"/>
      <c r="H530" s="686"/>
      <c r="I530" s="301"/>
      <c r="L530" s="152"/>
      <c r="M530" s="893"/>
      <c r="N530" s="152"/>
    </row>
    <row r="531" spans="3:14" ht="12.75">
      <c r="C531" s="152"/>
      <c r="H531" s="686"/>
      <c r="I531" s="301"/>
      <c r="L531" s="152"/>
      <c r="M531" s="893"/>
      <c r="N531" s="152"/>
    </row>
    <row r="532" spans="3:14" ht="12.75">
      <c r="C532" s="152"/>
      <c r="H532" s="686"/>
      <c r="I532" s="301"/>
      <c r="L532" s="152"/>
      <c r="M532" s="893"/>
      <c r="N532" s="152"/>
    </row>
    <row r="533" spans="3:14" ht="12.75">
      <c r="C533" s="152"/>
      <c r="H533" s="686"/>
      <c r="I533" s="301"/>
      <c r="L533" s="152"/>
      <c r="M533" s="893"/>
      <c r="N533" s="152"/>
    </row>
    <row r="534" spans="3:14" ht="12.75">
      <c r="C534" s="152"/>
      <c r="H534" s="686"/>
      <c r="I534" s="301"/>
      <c r="L534" s="152"/>
      <c r="M534" s="893"/>
      <c r="N534" s="152"/>
    </row>
    <row r="535" spans="3:14" ht="12.75">
      <c r="C535" s="152"/>
      <c r="H535" s="686"/>
      <c r="I535" s="301"/>
      <c r="L535" s="152"/>
      <c r="M535" s="893"/>
      <c r="N535" s="152"/>
    </row>
    <row r="536" spans="3:14" ht="12.75">
      <c r="C536" s="152"/>
      <c r="H536" s="686"/>
      <c r="I536" s="301"/>
      <c r="L536" s="152"/>
      <c r="M536" s="893"/>
      <c r="N536" s="152"/>
    </row>
    <row r="537" spans="3:14" ht="12.75">
      <c r="C537" s="152"/>
      <c r="H537" s="686"/>
      <c r="I537" s="301"/>
      <c r="L537" s="152"/>
      <c r="M537" s="893"/>
      <c r="N537" s="152"/>
    </row>
    <row r="538" spans="3:14" ht="12.75">
      <c r="C538" s="152"/>
      <c r="H538" s="686"/>
      <c r="I538" s="301"/>
      <c r="L538" s="152"/>
      <c r="M538" s="893"/>
      <c r="N538" s="152"/>
    </row>
    <row r="539" spans="3:14" ht="12.75">
      <c r="C539" s="152"/>
      <c r="H539" s="686"/>
      <c r="I539" s="301"/>
      <c r="L539" s="152"/>
      <c r="M539" s="893"/>
      <c r="N539" s="152"/>
    </row>
    <row r="540" spans="3:14" ht="12.75">
      <c r="C540" s="152"/>
      <c r="H540" s="686"/>
      <c r="I540" s="301"/>
      <c r="L540" s="152"/>
      <c r="M540" s="893"/>
      <c r="N540" s="152"/>
    </row>
    <row r="541" spans="3:14" ht="12.75">
      <c r="C541" s="152"/>
      <c r="H541" s="686"/>
      <c r="I541" s="301"/>
      <c r="L541" s="152"/>
      <c r="M541" s="893"/>
      <c r="N541" s="152"/>
    </row>
    <row r="542" spans="3:14" ht="12.75">
      <c r="C542" s="152"/>
      <c r="H542" s="686"/>
      <c r="I542" s="301"/>
      <c r="L542" s="152"/>
      <c r="M542" s="893"/>
      <c r="N542" s="152"/>
    </row>
    <row r="543" spans="3:14" ht="12.75">
      <c r="C543" s="152"/>
      <c r="H543" s="686"/>
      <c r="I543" s="301"/>
      <c r="L543" s="152"/>
      <c r="M543" s="893"/>
      <c r="N543" s="152"/>
    </row>
    <row r="544" spans="3:14" ht="12.75">
      <c r="C544" s="152"/>
      <c r="H544" s="686"/>
      <c r="I544" s="301"/>
      <c r="L544" s="152"/>
      <c r="M544" s="893"/>
      <c r="N544" s="152"/>
    </row>
    <row r="545" spans="3:14" ht="12.75">
      <c r="C545" s="152"/>
      <c r="H545" s="686"/>
      <c r="I545" s="301"/>
      <c r="L545" s="152"/>
      <c r="M545" s="893"/>
      <c r="N545" s="152"/>
    </row>
    <row r="546" spans="3:14" ht="12.75">
      <c r="C546" s="152"/>
      <c r="H546" s="686"/>
      <c r="I546" s="301"/>
      <c r="L546" s="152"/>
      <c r="M546" s="893"/>
      <c r="N546" s="152"/>
    </row>
    <row r="547" spans="3:14" ht="12.75">
      <c r="C547" s="152"/>
      <c r="H547" s="686"/>
      <c r="I547" s="301"/>
      <c r="L547" s="152"/>
      <c r="M547" s="893"/>
      <c r="N547" s="152"/>
    </row>
    <row r="548" spans="3:14" ht="12.75">
      <c r="C548" s="152"/>
      <c r="H548" s="686"/>
      <c r="I548" s="301"/>
      <c r="L548" s="152"/>
      <c r="M548" s="893"/>
      <c r="N548" s="152"/>
    </row>
    <row r="549" spans="3:14" ht="12.75">
      <c r="C549" s="152"/>
      <c r="H549" s="686"/>
      <c r="I549" s="301"/>
      <c r="L549" s="152"/>
      <c r="M549" s="893"/>
      <c r="N549" s="152"/>
    </row>
    <row r="550" spans="3:14" ht="12.75">
      <c r="C550" s="152"/>
      <c r="H550" s="686"/>
      <c r="I550" s="301"/>
      <c r="L550" s="152"/>
      <c r="M550" s="893"/>
      <c r="N550" s="152"/>
    </row>
    <row r="551" spans="3:14" ht="12.75">
      <c r="C551" s="152"/>
      <c r="H551" s="686"/>
      <c r="I551" s="301"/>
      <c r="L551" s="152"/>
      <c r="M551" s="893"/>
      <c r="N551" s="152"/>
    </row>
    <row r="552" spans="3:14" ht="12.75">
      <c r="C552" s="152"/>
      <c r="H552" s="686"/>
      <c r="I552" s="301"/>
      <c r="L552" s="152"/>
      <c r="M552" s="893"/>
      <c r="N552" s="152"/>
    </row>
    <row r="553" spans="3:14" ht="12.75">
      <c r="C553" s="152"/>
      <c r="H553" s="686"/>
      <c r="I553" s="301"/>
      <c r="L553" s="152"/>
      <c r="M553" s="893"/>
      <c r="N553" s="152"/>
    </row>
    <row r="554" spans="3:14" ht="12.75">
      <c r="C554" s="152"/>
      <c r="H554" s="686"/>
      <c r="I554" s="301"/>
      <c r="L554" s="152"/>
      <c r="M554" s="893"/>
      <c r="N554" s="152"/>
    </row>
    <row r="555" spans="3:14" ht="12.75">
      <c r="C555" s="152"/>
      <c r="H555" s="686"/>
      <c r="I555" s="301"/>
      <c r="L555" s="152"/>
      <c r="M555" s="893"/>
      <c r="N555" s="152"/>
    </row>
    <row r="556" spans="3:14" ht="12.75">
      <c r="C556" s="152"/>
      <c r="H556" s="686"/>
      <c r="I556" s="301"/>
      <c r="L556" s="152"/>
      <c r="M556" s="893"/>
      <c r="N556" s="152"/>
    </row>
    <row r="557" spans="3:14" ht="12.75">
      <c r="C557" s="152"/>
      <c r="H557" s="686"/>
      <c r="I557" s="301"/>
      <c r="L557" s="152"/>
      <c r="M557" s="893"/>
      <c r="N557" s="152"/>
    </row>
    <row r="558" spans="3:14" ht="12.75">
      <c r="C558" s="152"/>
      <c r="H558" s="686"/>
      <c r="I558" s="301"/>
      <c r="L558" s="152"/>
      <c r="M558" s="893"/>
      <c r="N558" s="152"/>
    </row>
    <row r="559" spans="3:14" ht="12.75">
      <c r="C559" s="152"/>
      <c r="H559" s="686"/>
      <c r="I559" s="301"/>
      <c r="L559" s="152"/>
      <c r="M559" s="893"/>
      <c r="N559" s="152"/>
    </row>
    <row r="560" spans="3:14" ht="12.75">
      <c r="C560" s="152"/>
      <c r="H560" s="686"/>
      <c r="I560" s="301"/>
      <c r="L560" s="152"/>
      <c r="M560" s="893"/>
      <c r="N560" s="152"/>
    </row>
    <row r="561" spans="3:14" ht="12.75">
      <c r="C561" s="152"/>
      <c r="H561" s="686"/>
      <c r="I561" s="301"/>
      <c r="L561" s="152"/>
      <c r="M561" s="893"/>
      <c r="N561" s="152"/>
    </row>
    <row r="562" spans="3:14" ht="12.75">
      <c r="C562" s="152"/>
      <c r="H562" s="686"/>
      <c r="I562" s="301"/>
      <c r="L562" s="152"/>
      <c r="M562" s="893"/>
      <c r="N562" s="152"/>
    </row>
    <row r="563" spans="3:14" ht="12.75">
      <c r="C563" s="152"/>
      <c r="H563" s="686"/>
      <c r="I563" s="301"/>
      <c r="L563" s="152"/>
      <c r="M563" s="893"/>
      <c r="N563" s="152"/>
    </row>
    <row r="564" spans="3:14" ht="12.75">
      <c r="C564" s="152"/>
      <c r="H564" s="686"/>
      <c r="I564" s="301"/>
      <c r="L564" s="152"/>
      <c r="M564" s="893"/>
      <c r="N564" s="152"/>
    </row>
    <row r="565" spans="3:14" ht="12.75">
      <c r="C565" s="152"/>
      <c r="H565" s="686"/>
      <c r="I565" s="301"/>
      <c r="L565" s="152"/>
      <c r="M565" s="893"/>
      <c r="N565" s="152"/>
    </row>
    <row r="566" spans="3:14" ht="12.75">
      <c r="C566" s="152"/>
      <c r="H566" s="686"/>
      <c r="I566" s="301"/>
      <c r="L566" s="152"/>
      <c r="M566" s="893"/>
      <c r="N566" s="152"/>
    </row>
    <row r="567" spans="3:14" ht="12.75">
      <c r="C567" s="152"/>
      <c r="H567" s="686"/>
      <c r="I567" s="301"/>
      <c r="L567" s="152"/>
      <c r="M567" s="893"/>
      <c r="N567" s="152"/>
    </row>
    <row r="568" spans="3:14" ht="12.75">
      <c r="C568" s="152"/>
      <c r="H568" s="686"/>
      <c r="I568" s="301"/>
      <c r="L568" s="152"/>
      <c r="M568" s="893"/>
      <c r="N568" s="152"/>
    </row>
    <row r="569" spans="3:14" ht="12.75">
      <c r="C569" s="152"/>
      <c r="H569" s="686"/>
      <c r="I569" s="301"/>
      <c r="L569" s="152"/>
      <c r="M569" s="893"/>
      <c r="N569" s="152"/>
    </row>
    <row r="570" spans="3:14" ht="12.75">
      <c r="C570" s="152"/>
      <c r="H570" s="686"/>
      <c r="I570" s="301"/>
      <c r="L570" s="152"/>
      <c r="M570" s="893"/>
      <c r="N570" s="152"/>
    </row>
    <row r="571" spans="3:14" ht="12.75">
      <c r="C571" s="152"/>
      <c r="H571" s="686"/>
      <c r="I571" s="301"/>
      <c r="L571" s="152"/>
      <c r="M571" s="893"/>
      <c r="N571" s="152"/>
    </row>
    <row r="572" spans="3:14" ht="12.75">
      <c r="C572" s="152"/>
      <c r="H572" s="686"/>
      <c r="I572" s="301"/>
      <c r="L572" s="152"/>
      <c r="M572" s="893"/>
      <c r="N572" s="152"/>
    </row>
    <row r="573" spans="3:14" ht="12.75">
      <c r="C573" s="152"/>
      <c r="H573" s="686"/>
      <c r="I573" s="301"/>
      <c r="L573" s="152"/>
      <c r="M573" s="893"/>
      <c r="N573" s="152"/>
    </row>
    <row r="574" spans="3:14" ht="12.75">
      <c r="C574" s="152"/>
      <c r="H574" s="686"/>
      <c r="I574" s="301"/>
      <c r="L574" s="152"/>
      <c r="M574" s="893"/>
      <c r="N574" s="152"/>
    </row>
    <row r="575" spans="3:14" ht="12.75">
      <c r="C575" s="152"/>
      <c r="H575" s="686"/>
      <c r="I575" s="301"/>
      <c r="L575" s="152"/>
      <c r="M575" s="893"/>
      <c r="N575" s="152"/>
    </row>
    <row r="576" spans="3:14" ht="12.75">
      <c r="C576" s="152"/>
      <c r="H576" s="686"/>
      <c r="I576" s="301"/>
      <c r="L576" s="152"/>
      <c r="M576" s="893"/>
      <c r="N576" s="152"/>
    </row>
    <row r="577" spans="3:14" ht="12.75">
      <c r="C577" s="152"/>
      <c r="H577" s="686"/>
      <c r="I577" s="301"/>
      <c r="L577" s="152"/>
      <c r="M577" s="893"/>
      <c r="N577" s="152"/>
    </row>
    <row r="578" spans="3:14" ht="12.75">
      <c r="C578" s="152"/>
      <c r="H578" s="686"/>
      <c r="I578" s="301"/>
      <c r="L578" s="152"/>
      <c r="M578" s="893"/>
      <c r="N578" s="152"/>
    </row>
    <row r="579" spans="3:14" ht="12.75">
      <c r="C579" s="152"/>
      <c r="H579" s="686"/>
      <c r="I579" s="301"/>
      <c r="L579" s="152"/>
      <c r="M579" s="893"/>
      <c r="N579" s="152"/>
    </row>
    <row r="580" spans="3:14" ht="12.75">
      <c r="C580" s="152"/>
      <c r="H580" s="686"/>
      <c r="I580" s="301"/>
      <c r="L580" s="152"/>
      <c r="M580" s="893"/>
      <c r="N580" s="152"/>
    </row>
    <row r="581" spans="3:14" ht="12.75">
      <c r="C581" s="152"/>
      <c r="H581" s="686"/>
      <c r="I581" s="301"/>
      <c r="L581" s="152"/>
      <c r="M581" s="893"/>
      <c r="N581" s="152"/>
    </row>
    <row r="582" spans="3:14" ht="12.75">
      <c r="C582" s="152"/>
      <c r="H582" s="686"/>
      <c r="I582" s="301"/>
      <c r="L582" s="152"/>
      <c r="M582" s="893"/>
      <c r="N582" s="152"/>
    </row>
    <row r="583" spans="3:14" ht="12.75">
      <c r="C583" s="152"/>
      <c r="H583" s="686"/>
      <c r="I583" s="301"/>
      <c r="L583" s="152"/>
      <c r="M583" s="893"/>
      <c r="N583" s="152"/>
    </row>
    <row r="584" spans="3:14" ht="12.75">
      <c r="C584" s="152"/>
      <c r="H584" s="686"/>
      <c r="I584" s="301"/>
      <c r="L584" s="152"/>
      <c r="M584" s="893"/>
      <c r="N584" s="152"/>
    </row>
    <row r="585" spans="3:14" ht="12.75">
      <c r="C585" s="152"/>
      <c r="H585" s="686"/>
      <c r="I585" s="301"/>
      <c r="L585" s="152"/>
      <c r="M585" s="893"/>
      <c r="N585" s="152"/>
    </row>
    <row r="586" spans="3:14" ht="12.75">
      <c r="C586" s="152"/>
      <c r="H586" s="686"/>
      <c r="I586" s="301"/>
      <c r="L586" s="152"/>
      <c r="M586" s="893"/>
      <c r="N586" s="152"/>
    </row>
    <row r="587" spans="3:14" ht="12.75">
      <c r="C587" s="152"/>
      <c r="H587" s="686"/>
      <c r="I587" s="301"/>
      <c r="L587" s="152"/>
      <c r="M587" s="893"/>
      <c r="N587" s="152"/>
    </row>
    <row r="588" spans="3:14" ht="12.75">
      <c r="C588" s="152"/>
      <c r="H588" s="686"/>
      <c r="I588" s="301"/>
      <c r="L588" s="152"/>
      <c r="M588" s="893"/>
      <c r="N588" s="152"/>
    </row>
    <row r="589" spans="3:14" ht="12.75">
      <c r="C589" s="152"/>
      <c r="H589" s="686"/>
      <c r="I589" s="301"/>
      <c r="L589" s="152"/>
      <c r="M589" s="893"/>
      <c r="N589" s="152"/>
    </row>
    <row r="590" spans="3:14" ht="12.75">
      <c r="C590" s="152"/>
      <c r="H590" s="686"/>
      <c r="I590" s="301"/>
      <c r="L590" s="152"/>
      <c r="M590" s="893"/>
      <c r="N590" s="152"/>
    </row>
    <row r="591" spans="3:14" ht="12.75">
      <c r="C591" s="152"/>
      <c r="H591" s="686"/>
      <c r="I591" s="301"/>
      <c r="L591" s="152"/>
      <c r="M591" s="893"/>
      <c r="N591" s="152"/>
    </row>
    <row r="592" spans="3:14" ht="12.75">
      <c r="C592" s="152"/>
      <c r="H592" s="686"/>
      <c r="I592" s="301"/>
      <c r="L592" s="152"/>
      <c r="M592" s="893"/>
      <c r="N592" s="152"/>
    </row>
    <row r="593" spans="3:14" ht="12.75">
      <c r="C593" s="152"/>
      <c r="H593" s="686"/>
      <c r="I593" s="301"/>
      <c r="L593" s="152"/>
      <c r="M593" s="893"/>
      <c r="N593" s="152"/>
    </row>
    <row r="594" spans="3:14" ht="12.75">
      <c r="C594" s="152"/>
      <c r="H594" s="686"/>
      <c r="I594" s="301"/>
      <c r="L594" s="152"/>
      <c r="M594" s="893"/>
      <c r="N594" s="152"/>
    </row>
    <row r="595" spans="3:14" ht="12.75">
      <c r="C595" s="152"/>
      <c r="H595" s="686"/>
      <c r="I595" s="301"/>
      <c r="L595" s="152"/>
      <c r="M595" s="893"/>
      <c r="N595" s="152"/>
    </row>
    <row r="596" spans="3:14" ht="12.75">
      <c r="C596" s="152"/>
      <c r="H596" s="686"/>
      <c r="I596" s="301"/>
      <c r="L596" s="152"/>
      <c r="M596" s="893"/>
      <c r="N596" s="152"/>
    </row>
    <row r="597" spans="3:14" ht="12.75">
      <c r="C597" s="152"/>
      <c r="H597" s="686"/>
      <c r="I597" s="301"/>
      <c r="L597" s="152"/>
      <c r="M597" s="893"/>
      <c r="N597" s="152"/>
    </row>
    <row r="598" spans="3:14" ht="12.75">
      <c r="C598" s="152"/>
      <c r="H598" s="686"/>
      <c r="I598" s="301"/>
      <c r="L598" s="152"/>
      <c r="M598" s="893"/>
      <c r="N598" s="152"/>
    </row>
    <row r="599" spans="3:14" ht="12.75">
      <c r="C599" s="152"/>
      <c r="H599" s="686"/>
      <c r="I599" s="301"/>
      <c r="L599" s="152"/>
      <c r="M599" s="893"/>
      <c r="N599" s="152"/>
    </row>
    <row r="600" spans="3:14" ht="12.75">
      <c r="C600" s="152"/>
      <c r="H600" s="686"/>
      <c r="I600" s="301"/>
      <c r="L600" s="152"/>
      <c r="M600" s="893"/>
      <c r="N600" s="152"/>
    </row>
    <row r="601" spans="3:14" ht="12.75">
      <c r="C601" s="152"/>
      <c r="H601" s="686"/>
      <c r="I601" s="301"/>
      <c r="L601" s="152"/>
      <c r="M601" s="893"/>
      <c r="N601" s="152"/>
    </row>
    <row r="602" spans="3:14" ht="12.75">
      <c r="C602" s="152"/>
      <c r="H602" s="686"/>
      <c r="I602" s="301"/>
      <c r="L602" s="152"/>
      <c r="M602" s="893"/>
      <c r="N602" s="152"/>
    </row>
    <row r="603" spans="3:14" ht="12.75">
      <c r="C603" s="152"/>
      <c r="H603" s="686"/>
      <c r="I603" s="301"/>
      <c r="L603" s="152"/>
      <c r="M603" s="893"/>
      <c r="N603" s="152"/>
    </row>
    <row r="604" spans="3:14" ht="12.75">
      <c r="C604" s="152"/>
      <c r="H604" s="686"/>
      <c r="I604" s="301"/>
      <c r="L604" s="152"/>
      <c r="M604" s="893"/>
      <c r="N604" s="152"/>
    </row>
    <row r="605" spans="3:14" ht="12.75">
      <c r="C605" s="152"/>
      <c r="H605" s="686"/>
      <c r="I605" s="301"/>
      <c r="L605" s="152"/>
      <c r="M605" s="893"/>
      <c r="N605" s="152"/>
    </row>
    <row r="606" spans="3:14" ht="12.75">
      <c r="C606" s="152"/>
      <c r="H606" s="686"/>
      <c r="I606" s="301"/>
      <c r="L606" s="152"/>
      <c r="M606" s="893"/>
      <c r="N606" s="152"/>
    </row>
    <row r="607" spans="3:14" ht="12.75">
      <c r="C607" s="152"/>
      <c r="H607" s="686"/>
      <c r="I607" s="301"/>
      <c r="L607" s="152"/>
      <c r="M607" s="893"/>
      <c r="N607" s="152"/>
    </row>
    <row r="608" spans="3:14" ht="12.75">
      <c r="C608" s="152"/>
      <c r="H608" s="686"/>
      <c r="I608" s="301"/>
      <c r="L608" s="152"/>
      <c r="M608" s="893"/>
      <c r="N608" s="152"/>
    </row>
    <row r="609" spans="3:14" ht="12.75">
      <c r="C609" s="152"/>
      <c r="H609" s="686"/>
      <c r="I609" s="301"/>
      <c r="L609" s="152"/>
      <c r="M609" s="893"/>
      <c r="N609" s="152"/>
    </row>
    <row r="610" spans="3:14" ht="12.75">
      <c r="C610" s="152"/>
      <c r="H610" s="686"/>
      <c r="I610" s="301"/>
      <c r="L610" s="152"/>
      <c r="M610" s="893"/>
      <c r="N610" s="152"/>
    </row>
    <row r="611" spans="3:14" ht="12.75">
      <c r="C611" s="152"/>
      <c r="H611" s="686"/>
      <c r="I611" s="301"/>
      <c r="L611" s="152"/>
      <c r="M611" s="893"/>
      <c r="N611" s="152"/>
    </row>
    <row r="612" spans="3:14" ht="12.75">
      <c r="C612" s="152"/>
      <c r="H612" s="686"/>
      <c r="I612" s="301"/>
      <c r="L612" s="152"/>
      <c r="M612" s="893"/>
      <c r="N612" s="152"/>
    </row>
    <row r="613" spans="3:14" ht="12.75">
      <c r="C613" s="152"/>
      <c r="H613" s="686"/>
      <c r="I613" s="301"/>
      <c r="L613" s="152"/>
      <c r="M613" s="893"/>
      <c r="N613" s="152"/>
    </row>
    <row r="614" spans="3:14" ht="12.75">
      <c r="C614" s="152"/>
      <c r="H614" s="686"/>
      <c r="I614" s="301"/>
      <c r="L614" s="152"/>
      <c r="M614" s="893"/>
      <c r="N614" s="152"/>
    </row>
    <row r="615" spans="3:14" ht="12.75">
      <c r="C615" s="152"/>
      <c r="H615" s="686"/>
      <c r="I615" s="301"/>
      <c r="L615" s="152"/>
      <c r="M615" s="893"/>
      <c r="N615" s="152"/>
    </row>
    <row r="616" spans="3:14" ht="12.75">
      <c r="C616" s="152"/>
      <c r="H616" s="686"/>
      <c r="I616" s="301"/>
      <c r="L616" s="152"/>
      <c r="M616" s="893"/>
      <c r="N616" s="152"/>
    </row>
    <row r="617" spans="3:14" ht="12.75">
      <c r="C617" s="152"/>
      <c r="H617" s="686"/>
      <c r="I617" s="301"/>
      <c r="L617" s="152"/>
      <c r="M617" s="893"/>
      <c r="N617" s="152"/>
    </row>
    <row r="618" spans="3:14" ht="12.75">
      <c r="C618" s="152"/>
      <c r="H618" s="686"/>
      <c r="I618" s="301"/>
      <c r="L618" s="152"/>
      <c r="M618" s="893"/>
      <c r="N618" s="152"/>
    </row>
    <row r="619" spans="3:14" ht="12.75">
      <c r="C619" s="152"/>
      <c r="H619" s="686"/>
      <c r="I619" s="301"/>
      <c r="L619" s="152"/>
      <c r="M619" s="893"/>
      <c r="N619" s="152"/>
    </row>
    <row r="620" spans="3:14" ht="12.75">
      <c r="C620" s="152"/>
      <c r="H620" s="686"/>
      <c r="I620" s="301"/>
      <c r="L620" s="152"/>
      <c r="M620" s="893"/>
      <c r="N620" s="152"/>
    </row>
    <row r="621" spans="3:14" ht="12.75">
      <c r="C621" s="152"/>
      <c r="H621" s="686"/>
      <c r="I621" s="301"/>
      <c r="L621" s="152"/>
      <c r="M621" s="893"/>
      <c r="N621" s="152"/>
    </row>
    <row r="622" spans="3:14" ht="12.75">
      <c r="C622" s="152"/>
      <c r="H622" s="686"/>
      <c r="I622" s="301"/>
      <c r="L622" s="152"/>
      <c r="M622" s="893"/>
      <c r="N622" s="152"/>
    </row>
    <row r="623" spans="3:14" ht="12.75">
      <c r="C623" s="152"/>
      <c r="H623" s="686"/>
      <c r="I623" s="301"/>
      <c r="L623" s="152"/>
      <c r="M623" s="893"/>
      <c r="N623" s="152"/>
    </row>
    <row r="624" spans="3:14" ht="12.75">
      <c r="C624" s="152"/>
      <c r="H624" s="686"/>
      <c r="I624" s="301"/>
      <c r="L624" s="152"/>
      <c r="M624" s="893"/>
      <c r="N624" s="152"/>
    </row>
    <row r="625" spans="3:14" ht="12.75">
      <c r="C625" s="152"/>
      <c r="H625" s="686"/>
      <c r="I625" s="301"/>
      <c r="L625" s="152"/>
      <c r="M625" s="893"/>
      <c r="N625" s="152"/>
    </row>
    <row r="626" spans="3:14" ht="12.75">
      <c r="C626" s="152"/>
      <c r="H626" s="686"/>
      <c r="I626" s="301"/>
      <c r="L626" s="152"/>
      <c r="M626" s="893"/>
      <c r="N626" s="152"/>
    </row>
    <row r="627" spans="3:14" ht="12.75">
      <c r="C627" s="152"/>
      <c r="H627" s="686"/>
      <c r="I627" s="301"/>
      <c r="L627" s="152"/>
      <c r="M627" s="893"/>
      <c r="N627" s="152"/>
    </row>
    <row r="628" spans="3:14" ht="12.75">
      <c r="C628" s="152"/>
      <c r="H628" s="686"/>
      <c r="I628" s="301"/>
      <c r="L628" s="152"/>
      <c r="M628" s="893"/>
      <c r="N628" s="152"/>
    </row>
    <row r="629" spans="3:14" ht="12.75">
      <c r="C629" s="152"/>
      <c r="H629" s="686"/>
      <c r="I629" s="301"/>
      <c r="L629" s="152"/>
      <c r="M629" s="893"/>
      <c r="N629" s="152"/>
    </row>
    <row r="630" spans="3:14" ht="12.75">
      <c r="C630" s="152"/>
      <c r="H630" s="686"/>
      <c r="I630" s="301"/>
      <c r="L630" s="152"/>
      <c r="M630" s="893"/>
      <c r="N630" s="152"/>
    </row>
    <row r="631" spans="3:14" ht="12.75">
      <c r="C631" s="152"/>
      <c r="H631" s="686"/>
      <c r="I631" s="301"/>
      <c r="L631" s="152"/>
      <c r="M631" s="893"/>
      <c r="N631" s="152"/>
    </row>
    <row r="632" spans="3:14" ht="12.75">
      <c r="C632" s="152"/>
      <c r="H632" s="686"/>
      <c r="I632" s="301"/>
      <c r="L632" s="152"/>
      <c r="M632" s="893"/>
      <c r="N632" s="152"/>
    </row>
    <row r="633" spans="3:14" ht="12.75">
      <c r="C633" s="152"/>
      <c r="H633" s="686"/>
      <c r="I633" s="301"/>
      <c r="L633" s="152"/>
      <c r="M633" s="893"/>
      <c r="N633" s="152"/>
    </row>
    <row r="634" spans="3:14" ht="12.75">
      <c r="C634" s="152"/>
      <c r="H634" s="686"/>
      <c r="I634" s="301"/>
      <c r="L634" s="152"/>
      <c r="M634" s="893"/>
      <c r="N634" s="152"/>
    </row>
    <row r="635" spans="3:14" ht="12.75">
      <c r="C635" s="152"/>
      <c r="H635" s="686"/>
      <c r="I635" s="301"/>
      <c r="L635" s="152"/>
      <c r="M635" s="893"/>
      <c r="N635" s="152"/>
    </row>
    <row r="636" spans="3:14" ht="12.75">
      <c r="C636" s="152"/>
      <c r="H636" s="686"/>
      <c r="I636" s="301"/>
      <c r="L636" s="152"/>
      <c r="M636" s="893"/>
      <c r="N636" s="152"/>
    </row>
    <row r="637" spans="3:14" ht="12.75">
      <c r="C637" s="152"/>
      <c r="H637" s="686"/>
      <c r="I637" s="301"/>
      <c r="L637" s="152"/>
      <c r="M637" s="893"/>
      <c r="N637" s="152"/>
    </row>
    <row r="638" spans="3:14" ht="12.75">
      <c r="C638" s="152"/>
      <c r="H638" s="686"/>
      <c r="I638" s="301"/>
      <c r="L638" s="152"/>
      <c r="M638" s="893"/>
      <c r="N638" s="152"/>
    </row>
    <row r="639" spans="3:14" ht="12.75">
      <c r="C639" s="152"/>
      <c r="H639" s="686"/>
      <c r="I639" s="301"/>
      <c r="L639" s="152"/>
      <c r="M639" s="893"/>
      <c r="N639" s="152"/>
    </row>
    <row r="640" spans="3:14" ht="12.75">
      <c r="C640" s="152"/>
      <c r="H640" s="686"/>
      <c r="I640" s="301"/>
      <c r="L640" s="152"/>
      <c r="M640" s="893"/>
      <c r="N640" s="152"/>
    </row>
    <row r="641" spans="3:14" ht="12.75">
      <c r="C641" s="152"/>
      <c r="H641" s="686"/>
      <c r="I641" s="301"/>
      <c r="L641" s="152"/>
      <c r="M641" s="893"/>
      <c r="N641" s="152"/>
    </row>
    <row r="642" spans="3:14" ht="12.75">
      <c r="C642" s="152"/>
      <c r="H642" s="686"/>
      <c r="I642" s="301"/>
      <c r="L642" s="152"/>
      <c r="M642" s="893"/>
      <c r="N642" s="152"/>
    </row>
    <row r="643" spans="3:14" ht="12.75">
      <c r="C643" s="152"/>
      <c r="H643" s="686"/>
      <c r="I643" s="301"/>
      <c r="L643" s="152"/>
      <c r="M643" s="893"/>
      <c r="N643" s="152"/>
    </row>
    <row r="644" spans="3:14" ht="12.75">
      <c r="C644" s="152"/>
      <c r="H644" s="686"/>
      <c r="I644" s="301"/>
      <c r="L644" s="152"/>
      <c r="M644" s="893"/>
      <c r="N644" s="152"/>
    </row>
    <row r="645" spans="3:14" ht="12.75">
      <c r="C645" s="152"/>
      <c r="H645" s="686"/>
      <c r="I645" s="301"/>
      <c r="L645" s="152"/>
      <c r="M645" s="893"/>
      <c r="N645" s="152"/>
    </row>
    <row r="646" spans="3:14" ht="12.75">
      <c r="C646" s="152"/>
      <c r="H646" s="686"/>
      <c r="I646" s="301"/>
      <c r="L646" s="152"/>
      <c r="M646" s="893"/>
      <c r="N646" s="152"/>
    </row>
    <row r="647" spans="3:14" ht="12.75">
      <c r="C647" s="152"/>
      <c r="H647" s="686"/>
      <c r="I647" s="301"/>
      <c r="L647" s="152"/>
      <c r="M647" s="893"/>
      <c r="N647" s="152"/>
    </row>
    <row r="648" spans="3:14" ht="12.75">
      <c r="C648" s="152"/>
      <c r="H648" s="686"/>
      <c r="I648" s="301"/>
      <c r="L648" s="152"/>
      <c r="M648" s="893"/>
      <c r="N648" s="152"/>
    </row>
    <row r="649" spans="3:14" ht="12.75">
      <c r="C649" s="152"/>
      <c r="H649" s="686"/>
      <c r="I649" s="301"/>
      <c r="L649" s="152"/>
      <c r="M649" s="893"/>
      <c r="N649" s="152"/>
    </row>
    <row r="650" spans="3:14" ht="12.75">
      <c r="C650" s="152"/>
      <c r="H650" s="686"/>
      <c r="I650" s="301"/>
      <c r="L650" s="152"/>
      <c r="M650" s="893"/>
      <c r="N650" s="152"/>
    </row>
    <row r="651" spans="3:14" ht="12.75">
      <c r="C651" s="152"/>
      <c r="H651" s="686"/>
      <c r="I651" s="301"/>
      <c r="L651" s="152"/>
      <c r="M651" s="893"/>
      <c r="N651" s="152"/>
    </row>
    <row r="652" spans="3:14" ht="12.75">
      <c r="C652" s="152"/>
      <c r="H652" s="686"/>
      <c r="I652" s="301"/>
      <c r="L652" s="152"/>
      <c r="M652" s="893"/>
      <c r="N652" s="152"/>
    </row>
    <row r="653" spans="3:14" ht="12.75">
      <c r="C653" s="152"/>
      <c r="H653" s="686"/>
      <c r="I653" s="301"/>
      <c r="L653" s="152"/>
      <c r="M653" s="893"/>
      <c r="N653" s="152"/>
    </row>
    <row r="654" spans="3:14" ht="12.75">
      <c r="C654" s="152"/>
      <c r="H654" s="686"/>
      <c r="I654" s="301"/>
      <c r="L654" s="152"/>
      <c r="M654" s="893"/>
      <c r="N654" s="152"/>
    </row>
    <row r="655" spans="3:14" ht="12.75">
      <c r="C655" s="152"/>
      <c r="H655" s="686"/>
      <c r="I655" s="301"/>
      <c r="L655" s="152"/>
      <c r="M655" s="893"/>
      <c r="N655" s="152"/>
    </row>
    <row r="656" spans="3:14" ht="12.75">
      <c r="C656" s="152"/>
      <c r="H656" s="686"/>
      <c r="I656" s="301"/>
      <c r="L656" s="152"/>
      <c r="M656" s="893"/>
      <c r="N656" s="152"/>
    </row>
    <row r="657" spans="3:14" ht="12.75">
      <c r="C657" s="152"/>
      <c r="H657" s="686"/>
      <c r="I657" s="301"/>
      <c r="L657" s="152"/>
      <c r="M657" s="893"/>
      <c r="N657" s="152"/>
    </row>
    <row r="658" spans="3:14" ht="12.75">
      <c r="C658" s="152"/>
      <c r="H658" s="686"/>
      <c r="I658" s="301"/>
      <c r="L658" s="152"/>
      <c r="M658" s="893"/>
      <c r="N658" s="152"/>
    </row>
    <row r="659" spans="3:14" ht="12.75">
      <c r="C659" s="152"/>
      <c r="H659" s="686"/>
      <c r="I659" s="301"/>
      <c r="L659" s="152"/>
      <c r="M659" s="893"/>
      <c r="N659" s="152"/>
    </row>
    <row r="660" spans="3:14" ht="12.75">
      <c r="C660" s="152"/>
      <c r="H660" s="686"/>
      <c r="I660" s="301"/>
      <c r="L660" s="152"/>
      <c r="M660" s="893"/>
      <c r="N660" s="152"/>
    </row>
    <row r="661" spans="3:14" ht="12.75">
      <c r="C661" s="152"/>
      <c r="H661" s="686"/>
      <c r="I661" s="301"/>
      <c r="L661" s="152"/>
      <c r="M661" s="893"/>
      <c r="N661" s="152"/>
    </row>
    <row r="662" spans="3:14" ht="12.75">
      <c r="C662" s="152"/>
      <c r="H662" s="686"/>
      <c r="I662" s="301"/>
      <c r="L662" s="152"/>
      <c r="M662" s="893"/>
      <c r="N662" s="152"/>
    </row>
    <row r="663" spans="3:14" ht="12.75">
      <c r="C663" s="152"/>
      <c r="H663" s="686"/>
      <c r="I663" s="301"/>
      <c r="L663" s="152"/>
      <c r="M663" s="893"/>
      <c r="N663" s="152"/>
    </row>
    <row r="664" spans="3:14" ht="12.75">
      <c r="C664" s="152"/>
      <c r="H664" s="686"/>
      <c r="I664" s="301"/>
      <c r="L664" s="152"/>
      <c r="M664" s="893"/>
      <c r="N664" s="152"/>
    </row>
    <row r="665" spans="3:14" ht="12.75">
      <c r="C665" s="152"/>
      <c r="H665" s="686"/>
      <c r="I665" s="301"/>
      <c r="L665" s="152"/>
      <c r="M665" s="893"/>
      <c r="N665" s="152"/>
    </row>
    <row r="666" spans="3:14" ht="12.75">
      <c r="C666" s="152"/>
      <c r="H666" s="686"/>
      <c r="I666" s="301"/>
      <c r="L666" s="152"/>
      <c r="M666" s="893"/>
      <c r="N666" s="152"/>
    </row>
    <row r="667" spans="3:14" ht="12.75">
      <c r="C667" s="152"/>
      <c r="H667" s="686"/>
      <c r="I667" s="301"/>
      <c r="L667" s="152"/>
      <c r="M667" s="893"/>
      <c r="N667" s="152"/>
    </row>
    <row r="668" spans="3:14" ht="12.75">
      <c r="C668" s="152"/>
      <c r="H668" s="686"/>
      <c r="I668" s="301"/>
      <c r="L668" s="152"/>
      <c r="M668" s="893"/>
      <c r="N668" s="152"/>
    </row>
    <row r="669" spans="3:14" ht="12.75">
      <c r="C669" s="152"/>
      <c r="H669" s="686"/>
      <c r="I669" s="301"/>
      <c r="L669" s="152"/>
      <c r="M669" s="893"/>
      <c r="N669" s="152"/>
    </row>
    <row r="670" spans="3:14" ht="12.75">
      <c r="C670" s="152"/>
      <c r="H670" s="686"/>
      <c r="I670" s="301"/>
      <c r="L670" s="152"/>
      <c r="M670" s="893"/>
      <c r="N670" s="152"/>
    </row>
    <row r="671" spans="3:14" ht="12.75">
      <c r="C671" s="152"/>
      <c r="H671" s="686"/>
      <c r="I671" s="301"/>
      <c r="L671" s="152"/>
      <c r="M671" s="893"/>
      <c r="N671" s="152"/>
    </row>
    <row r="672" spans="3:14" ht="12.75">
      <c r="C672" s="152"/>
      <c r="H672" s="686"/>
      <c r="I672" s="301"/>
      <c r="L672" s="152"/>
      <c r="M672" s="893"/>
      <c r="N672" s="152"/>
    </row>
    <row r="673" spans="3:14" ht="12.75">
      <c r="C673" s="152"/>
      <c r="H673" s="686"/>
      <c r="I673" s="301"/>
      <c r="L673" s="152"/>
      <c r="M673" s="893"/>
      <c r="N673" s="152"/>
    </row>
    <row r="674" spans="3:14" ht="12.75">
      <c r="C674" s="152"/>
      <c r="H674" s="686"/>
      <c r="I674" s="301"/>
      <c r="L674" s="152"/>
      <c r="M674" s="893"/>
      <c r="N674" s="152"/>
    </row>
    <row r="675" spans="3:14" ht="12.75">
      <c r="C675" s="152"/>
      <c r="H675" s="686"/>
      <c r="I675" s="301"/>
      <c r="L675" s="152"/>
      <c r="M675" s="893"/>
      <c r="N675" s="152"/>
    </row>
    <row r="676" spans="3:14" ht="12.75">
      <c r="C676" s="152"/>
      <c r="H676" s="686"/>
      <c r="I676" s="301"/>
      <c r="L676" s="152"/>
      <c r="M676" s="893"/>
      <c r="N676" s="152"/>
    </row>
    <row r="677" spans="3:14" ht="12.75">
      <c r="C677" s="152"/>
      <c r="H677" s="686"/>
      <c r="I677" s="301"/>
      <c r="L677" s="152"/>
      <c r="M677" s="893"/>
      <c r="N677" s="152"/>
    </row>
    <row r="678" spans="3:14" ht="12.75">
      <c r="C678" s="152"/>
      <c r="H678" s="686"/>
      <c r="I678" s="301"/>
      <c r="L678" s="152"/>
      <c r="M678" s="893"/>
      <c r="N678" s="152"/>
    </row>
    <row r="679" spans="3:14" ht="12.75">
      <c r="C679" s="152"/>
      <c r="H679" s="686"/>
      <c r="I679" s="301"/>
      <c r="L679" s="152"/>
      <c r="M679" s="893"/>
      <c r="N679" s="152"/>
    </row>
    <row r="680" spans="3:14" ht="12.75">
      <c r="C680" s="152"/>
      <c r="H680" s="686"/>
      <c r="I680" s="301"/>
      <c r="L680" s="152"/>
      <c r="M680" s="893"/>
      <c r="N680" s="152"/>
    </row>
    <row r="681" spans="3:14" ht="12.75">
      <c r="C681" s="152"/>
      <c r="H681" s="686"/>
      <c r="I681" s="301"/>
      <c r="L681" s="152"/>
      <c r="M681" s="893"/>
      <c r="N681" s="152"/>
    </row>
    <row r="682" spans="3:14" ht="12.75">
      <c r="C682" s="152"/>
      <c r="H682" s="686"/>
      <c r="I682" s="301"/>
      <c r="L682" s="152"/>
      <c r="M682" s="893"/>
      <c r="N682" s="152"/>
    </row>
    <row r="683" spans="3:14" ht="12.75">
      <c r="C683" s="152"/>
      <c r="H683" s="686"/>
      <c r="I683" s="301"/>
      <c r="L683" s="152"/>
      <c r="M683" s="893"/>
      <c r="N683" s="152"/>
    </row>
    <row r="684" spans="3:14" ht="12.75">
      <c r="C684" s="152"/>
      <c r="H684" s="686"/>
      <c r="I684" s="301"/>
      <c r="L684" s="152"/>
      <c r="M684" s="893"/>
      <c r="N684" s="152"/>
    </row>
    <row r="685" spans="3:14" ht="12.75">
      <c r="C685" s="152"/>
      <c r="H685" s="686"/>
      <c r="I685" s="301"/>
      <c r="L685" s="152"/>
      <c r="M685" s="893"/>
      <c r="N685" s="152"/>
    </row>
    <row r="686" spans="3:14" ht="12.75">
      <c r="C686" s="152"/>
      <c r="H686" s="686"/>
      <c r="I686" s="301"/>
      <c r="L686" s="152"/>
      <c r="M686" s="893"/>
      <c r="N686" s="152"/>
    </row>
    <row r="687" spans="3:14" ht="12.75">
      <c r="C687" s="152"/>
      <c r="H687" s="686"/>
      <c r="I687" s="301"/>
      <c r="L687" s="152"/>
      <c r="M687" s="893"/>
      <c r="N687" s="152"/>
    </row>
    <row r="688" spans="3:14" ht="12.75">
      <c r="C688" s="152"/>
      <c r="H688" s="686"/>
      <c r="I688" s="301"/>
      <c r="L688" s="152"/>
      <c r="M688" s="893"/>
      <c r="N688" s="152"/>
    </row>
    <row r="689" spans="3:14" ht="12.75">
      <c r="C689" s="152"/>
      <c r="H689" s="686"/>
      <c r="I689" s="301"/>
      <c r="L689" s="152"/>
      <c r="M689" s="893"/>
      <c r="N689" s="152"/>
    </row>
    <row r="690" spans="3:14" ht="12.75">
      <c r="C690" s="152"/>
      <c r="H690" s="686"/>
      <c r="I690" s="301"/>
      <c r="L690" s="152"/>
      <c r="M690" s="893"/>
      <c r="N690" s="152"/>
    </row>
    <row r="691" spans="3:14" ht="12.75">
      <c r="C691" s="152"/>
      <c r="H691" s="686"/>
      <c r="I691" s="301"/>
      <c r="L691" s="152"/>
      <c r="M691" s="893"/>
      <c r="N691" s="152"/>
    </row>
    <row r="692" spans="3:14" ht="12.75">
      <c r="C692" s="152"/>
      <c r="H692" s="686"/>
      <c r="I692" s="301"/>
      <c r="L692" s="152"/>
      <c r="M692" s="893"/>
      <c r="N692" s="152"/>
    </row>
    <row r="693" spans="3:14" ht="12.75">
      <c r="C693" s="152"/>
      <c r="H693" s="686"/>
      <c r="I693" s="301"/>
      <c r="L693" s="152"/>
      <c r="M693" s="893"/>
      <c r="N693" s="152"/>
    </row>
    <row r="694" spans="3:14" ht="12.75">
      <c r="C694" s="152"/>
      <c r="H694" s="686"/>
      <c r="I694" s="301"/>
      <c r="L694" s="152"/>
      <c r="M694" s="893"/>
      <c r="N694" s="152"/>
    </row>
    <row r="695" spans="3:14" ht="12.75">
      <c r="C695" s="152"/>
      <c r="H695" s="686"/>
      <c r="I695" s="301"/>
      <c r="L695" s="152"/>
      <c r="M695" s="893"/>
      <c r="N695" s="152"/>
    </row>
    <row r="696" spans="3:14" ht="12.75">
      <c r="C696" s="152"/>
      <c r="H696" s="686"/>
      <c r="I696" s="301"/>
      <c r="L696" s="152"/>
      <c r="M696" s="893"/>
      <c r="N696" s="152"/>
    </row>
    <row r="697" spans="3:14" ht="12.75">
      <c r="C697" s="152"/>
      <c r="H697" s="686"/>
      <c r="I697" s="301"/>
      <c r="L697" s="152"/>
      <c r="M697" s="893"/>
      <c r="N697" s="152"/>
    </row>
    <row r="698" spans="3:14" ht="12.75">
      <c r="C698" s="152"/>
      <c r="H698" s="686"/>
      <c r="I698" s="301"/>
      <c r="L698" s="152"/>
      <c r="M698" s="893"/>
      <c r="N698" s="152"/>
    </row>
    <row r="699" spans="3:14" ht="12.75">
      <c r="C699" s="152"/>
      <c r="H699" s="686"/>
      <c r="I699" s="301"/>
      <c r="L699" s="152"/>
      <c r="M699" s="893"/>
      <c r="N699" s="152"/>
    </row>
    <row r="700" spans="3:14" ht="12.75">
      <c r="C700" s="152"/>
      <c r="H700" s="686"/>
      <c r="I700" s="301"/>
      <c r="L700" s="152"/>
      <c r="M700" s="893"/>
      <c r="N700" s="152"/>
    </row>
    <row r="701" spans="3:14" ht="12.75">
      <c r="C701" s="152"/>
      <c r="H701" s="686"/>
      <c r="I701" s="301"/>
      <c r="L701" s="152"/>
      <c r="M701" s="893"/>
      <c r="N701" s="152"/>
    </row>
    <row r="702" spans="3:14" ht="12.75">
      <c r="C702" s="152"/>
      <c r="H702" s="686"/>
      <c r="I702" s="301"/>
      <c r="L702" s="152"/>
      <c r="M702" s="893"/>
      <c r="N702" s="152"/>
    </row>
    <row r="703" spans="3:14" ht="12.75">
      <c r="C703" s="152"/>
      <c r="H703" s="686"/>
      <c r="I703" s="301"/>
      <c r="L703" s="152"/>
      <c r="M703" s="893"/>
      <c r="N703" s="152"/>
    </row>
    <row r="704" spans="3:14" ht="12.75">
      <c r="C704" s="152"/>
      <c r="H704" s="686"/>
      <c r="I704" s="301"/>
      <c r="L704" s="152"/>
      <c r="M704" s="893"/>
      <c r="N704" s="152"/>
    </row>
    <row r="705" spans="3:14" ht="12.75">
      <c r="C705" s="152"/>
      <c r="H705" s="686"/>
      <c r="I705" s="301"/>
      <c r="L705" s="152"/>
      <c r="M705" s="893"/>
      <c r="N705" s="152"/>
    </row>
    <row r="706" spans="3:14" ht="12.75">
      <c r="C706" s="152"/>
      <c r="H706" s="686"/>
      <c r="I706" s="301"/>
      <c r="L706" s="152"/>
      <c r="M706" s="893"/>
      <c r="N706" s="152"/>
    </row>
    <row r="707" spans="3:14" ht="12.75">
      <c r="C707" s="152"/>
      <c r="H707" s="686"/>
      <c r="I707" s="301"/>
      <c r="L707" s="152"/>
      <c r="M707" s="893"/>
      <c r="N707" s="152"/>
    </row>
    <row r="708" spans="3:14" ht="12.75">
      <c r="C708" s="152"/>
      <c r="H708" s="686"/>
      <c r="I708" s="301"/>
      <c r="L708" s="152"/>
      <c r="M708" s="893"/>
      <c r="N708" s="152"/>
    </row>
    <row r="709" spans="3:14" ht="12.75">
      <c r="C709" s="152"/>
      <c r="H709" s="686"/>
      <c r="I709" s="301"/>
      <c r="L709" s="152"/>
      <c r="M709" s="893"/>
      <c r="N709" s="152"/>
    </row>
    <row r="710" spans="3:14" ht="12.75">
      <c r="C710" s="152"/>
      <c r="H710" s="686"/>
      <c r="I710" s="301"/>
      <c r="L710" s="152"/>
      <c r="M710" s="893"/>
      <c r="N710" s="152"/>
    </row>
    <row r="711" spans="3:14" ht="12.75">
      <c r="C711" s="152"/>
      <c r="H711" s="686"/>
      <c r="I711" s="301"/>
      <c r="L711" s="152"/>
      <c r="M711" s="893"/>
      <c r="N711" s="152"/>
    </row>
    <row r="712" spans="3:14" ht="12.75">
      <c r="C712" s="152"/>
      <c r="H712" s="686"/>
      <c r="I712" s="301"/>
      <c r="L712" s="152"/>
      <c r="M712" s="893"/>
      <c r="N712" s="152"/>
    </row>
    <row r="713" spans="3:14" ht="12.75">
      <c r="C713" s="152"/>
      <c r="H713" s="686"/>
      <c r="I713" s="301"/>
      <c r="L713" s="152"/>
      <c r="M713" s="893"/>
      <c r="N713" s="152"/>
    </row>
    <row r="714" spans="3:14" ht="12.75">
      <c r="C714" s="152"/>
      <c r="H714" s="686"/>
      <c r="I714" s="301"/>
      <c r="L714" s="152"/>
      <c r="M714" s="893"/>
      <c r="N714" s="152"/>
    </row>
    <row r="715" spans="3:14" ht="12.75">
      <c r="C715" s="152"/>
      <c r="H715" s="686"/>
      <c r="I715" s="301"/>
      <c r="L715" s="152"/>
      <c r="M715" s="893"/>
      <c r="N715" s="152"/>
    </row>
    <row r="716" spans="3:14" ht="12.75">
      <c r="C716" s="152"/>
      <c r="H716" s="686"/>
      <c r="I716" s="301"/>
      <c r="L716" s="152"/>
      <c r="M716" s="893"/>
      <c r="N716" s="152"/>
    </row>
    <row r="717" spans="3:14" ht="12.75">
      <c r="C717" s="152"/>
      <c r="H717" s="686"/>
      <c r="I717" s="301"/>
      <c r="L717" s="152"/>
      <c r="M717" s="893"/>
      <c r="N717" s="152"/>
    </row>
    <row r="718" spans="3:14" ht="12.75">
      <c r="C718" s="152"/>
      <c r="H718" s="686"/>
      <c r="I718" s="301"/>
      <c r="L718" s="152"/>
      <c r="M718" s="893"/>
      <c r="N718" s="152"/>
    </row>
    <row r="719" spans="3:14" ht="12.75">
      <c r="C719" s="152"/>
      <c r="H719" s="686"/>
      <c r="I719" s="301"/>
      <c r="L719" s="152"/>
      <c r="M719" s="893"/>
      <c r="N719" s="152"/>
    </row>
    <row r="720" spans="3:14" ht="12.75">
      <c r="C720" s="152"/>
      <c r="H720" s="686"/>
      <c r="I720" s="301"/>
      <c r="L720" s="152"/>
      <c r="M720" s="893"/>
      <c r="N720" s="152"/>
    </row>
    <row r="721" spans="3:14" ht="12.75">
      <c r="C721" s="152"/>
      <c r="H721" s="686"/>
      <c r="I721" s="301"/>
      <c r="L721" s="152"/>
      <c r="M721" s="893"/>
      <c r="N721" s="152"/>
    </row>
    <row r="722" spans="3:14" ht="12.75">
      <c r="C722" s="152"/>
      <c r="H722" s="686"/>
      <c r="I722" s="301"/>
      <c r="L722" s="152"/>
      <c r="M722" s="893"/>
      <c r="N722" s="152"/>
    </row>
    <row r="723" spans="3:14" ht="12.75">
      <c r="C723" s="152"/>
      <c r="H723" s="686"/>
      <c r="I723" s="301"/>
      <c r="L723" s="152"/>
      <c r="M723" s="893"/>
      <c r="N723" s="152"/>
    </row>
    <row r="724" spans="3:14" ht="12.75">
      <c r="C724" s="152"/>
      <c r="H724" s="686"/>
      <c r="I724" s="301"/>
      <c r="L724" s="152"/>
      <c r="M724" s="893"/>
      <c r="N724" s="152"/>
    </row>
    <row r="725" spans="3:14" ht="12.75">
      <c r="C725" s="152"/>
      <c r="H725" s="686"/>
      <c r="I725" s="301"/>
      <c r="L725" s="152"/>
      <c r="M725" s="893"/>
      <c r="N725" s="152"/>
    </row>
    <row r="726" spans="3:14" ht="12.75">
      <c r="C726" s="152"/>
      <c r="H726" s="686"/>
      <c r="I726" s="301"/>
      <c r="L726" s="152"/>
      <c r="M726" s="893"/>
      <c r="N726" s="152"/>
    </row>
    <row r="727" spans="3:14" ht="12.75">
      <c r="C727" s="152"/>
      <c r="H727" s="686"/>
      <c r="I727" s="301"/>
      <c r="L727" s="152"/>
      <c r="M727" s="893"/>
      <c r="N727" s="152"/>
    </row>
    <row r="728" spans="3:14" ht="12.75">
      <c r="C728" s="152"/>
      <c r="H728" s="686"/>
      <c r="I728" s="301"/>
      <c r="L728" s="152"/>
      <c r="M728" s="893"/>
      <c r="N728" s="152"/>
    </row>
    <row r="729" spans="3:14" ht="12.75">
      <c r="C729" s="152"/>
      <c r="H729" s="686"/>
      <c r="I729" s="301"/>
      <c r="L729" s="152"/>
      <c r="M729" s="893"/>
      <c r="N729" s="152"/>
    </row>
    <row r="730" spans="3:14" ht="12.75">
      <c r="C730" s="152"/>
      <c r="H730" s="686"/>
      <c r="I730" s="301"/>
      <c r="L730" s="152"/>
      <c r="M730" s="893"/>
      <c r="N730" s="152"/>
    </row>
    <row r="731" spans="3:14" ht="12.75">
      <c r="C731" s="152"/>
      <c r="H731" s="686"/>
      <c r="I731" s="301"/>
      <c r="L731" s="152"/>
      <c r="M731" s="893"/>
      <c r="N731" s="152"/>
    </row>
    <row r="732" spans="3:14" ht="12.75">
      <c r="C732" s="152"/>
      <c r="H732" s="686"/>
      <c r="I732" s="301"/>
      <c r="L732" s="152"/>
      <c r="M732" s="893"/>
      <c r="N732" s="152"/>
    </row>
    <row r="733" spans="3:14" ht="12.75">
      <c r="C733" s="152"/>
      <c r="H733" s="686"/>
      <c r="I733" s="301"/>
      <c r="L733" s="152"/>
      <c r="M733" s="893"/>
      <c r="N733" s="152"/>
    </row>
    <row r="734" spans="3:14" ht="12.75">
      <c r="C734" s="152"/>
      <c r="H734" s="686"/>
      <c r="I734" s="301"/>
      <c r="L734" s="152"/>
      <c r="M734" s="893"/>
      <c r="N734" s="152"/>
    </row>
    <row r="735" spans="3:14" ht="12.75">
      <c r="C735" s="152"/>
      <c r="H735" s="686"/>
      <c r="I735" s="301"/>
      <c r="L735" s="152"/>
      <c r="M735" s="893"/>
      <c r="N735" s="152"/>
    </row>
    <row r="736" spans="3:14" ht="12.75">
      <c r="C736" s="152"/>
      <c r="H736" s="686"/>
      <c r="I736" s="301"/>
      <c r="L736" s="152"/>
      <c r="M736" s="893"/>
      <c r="N736" s="152"/>
    </row>
    <row r="737" spans="3:14" ht="12.75">
      <c r="C737" s="152"/>
      <c r="H737" s="686"/>
      <c r="I737" s="301"/>
      <c r="L737" s="152"/>
      <c r="M737" s="893"/>
      <c r="N737" s="152"/>
    </row>
    <row r="738" spans="3:14" ht="12.75">
      <c r="C738" s="152"/>
      <c r="H738" s="686"/>
      <c r="I738" s="301"/>
      <c r="L738" s="152"/>
      <c r="M738" s="893"/>
      <c r="N738" s="152"/>
    </row>
    <row r="739" spans="3:14" ht="12.75">
      <c r="C739" s="152"/>
      <c r="H739" s="686"/>
      <c r="I739" s="301"/>
      <c r="L739" s="152"/>
      <c r="M739" s="893"/>
      <c r="N739" s="152"/>
    </row>
    <row r="740" spans="3:14" ht="12.75">
      <c r="C740" s="152"/>
      <c r="H740" s="686"/>
      <c r="I740" s="301"/>
      <c r="L740" s="152"/>
      <c r="M740" s="893"/>
      <c r="N740" s="152"/>
    </row>
    <row r="741" spans="3:14" ht="12.75">
      <c r="C741" s="152"/>
      <c r="H741" s="686"/>
      <c r="I741" s="301"/>
      <c r="L741" s="152"/>
      <c r="M741" s="893"/>
      <c r="N741" s="152"/>
    </row>
    <row r="742" spans="3:14" ht="12.75">
      <c r="C742" s="152"/>
      <c r="H742" s="686"/>
      <c r="I742" s="301"/>
      <c r="L742" s="152"/>
      <c r="M742" s="893"/>
      <c r="N742" s="152"/>
    </row>
    <row r="743" spans="3:14" ht="12.75">
      <c r="C743" s="152"/>
      <c r="H743" s="686"/>
      <c r="I743" s="301"/>
      <c r="L743" s="152"/>
      <c r="M743" s="893"/>
      <c r="N743" s="152"/>
    </row>
    <row r="744" spans="3:14" ht="12.75">
      <c r="C744" s="152"/>
      <c r="H744" s="686"/>
      <c r="I744" s="301"/>
      <c r="L744" s="152"/>
      <c r="M744" s="893"/>
      <c r="N744" s="152"/>
    </row>
    <row r="745" spans="3:14" ht="12.75">
      <c r="C745" s="152"/>
      <c r="H745" s="686"/>
      <c r="I745" s="301"/>
      <c r="L745" s="152"/>
      <c r="M745" s="893"/>
      <c r="N745" s="152"/>
    </row>
    <row r="746" spans="3:14" ht="12.75">
      <c r="C746" s="152"/>
      <c r="H746" s="686"/>
      <c r="I746" s="301"/>
      <c r="L746" s="152"/>
      <c r="M746" s="893"/>
      <c r="N746" s="152"/>
    </row>
    <row r="747" spans="3:14" ht="12.75">
      <c r="C747" s="152"/>
      <c r="H747" s="686"/>
      <c r="I747" s="301"/>
      <c r="L747" s="152"/>
      <c r="M747" s="893"/>
      <c r="N747" s="152"/>
    </row>
    <row r="748" spans="3:14" ht="12.75">
      <c r="C748" s="152"/>
      <c r="H748" s="686"/>
      <c r="I748" s="301"/>
      <c r="L748" s="152"/>
      <c r="M748" s="893"/>
      <c r="N748" s="152"/>
    </row>
    <row r="749" spans="3:14" ht="12.75">
      <c r="C749" s="152"/>
      <c r="H749" s="686"/>
      <c r="I749" s="301"/>
      <c r="L749" s="152"/>
      <c r="M749" s="893"/>
      <c r="N749" s="152"/>
    </row>
    <row r="750" spans="3:14" ht="12.75">
      <c r="C750" s="152"/>
      <c r="H750" s="686"/>
      <c r="I750" s="301"/>
      <c r="L750" s="152"/>
      <c r="M750" s="893"/>
      <c r="N750" s="152"/>
    </row>
    <row r="751" spans="3:14" ht="12.75">
      <c r="C751" s="152"/>
      <c r="H751" s="686"/>
      <c r="I751" s="301"/>
      <c r="L751" s="152"/>
      <c r="M751" s="893"/>
      <c r="N751" s="152"/>
    </row>
    <row r="752" spans="3:14" ht="12.75">
      <c r="C752" s="152"/>
      <c r="H752" s="686"/>
      <c r="I752" s="301"/>
      <c r="L752" s="152"/>
      <c r="M752" s="893"/>
      <c r="N752" s="152"/>
    </row>
    <row r="753" spans="3:14" ht="12.75">
      <c r="C753" s="152"/>
      <c r="H753" s="686"/>
      <c r="I753" s="301"/>
      <c r="L753" s="152"/>
      <c r="M753" s="893"/>
      <c r="N753" s="152"/>
    </row>
    <row r="754" spans="3:14" ht="12.75">
      <c r="C754" s="152"/>
      <c r="H754" s="686"/>
      <c r="I754" s="301"/>
      <c r="L754" s="152"/>
      <c r="M754" s="893"/>
      <c r="N754" s="152"/>
    </row>
    <row r="755" spans="3:14" ht="12.75">
      <c r="C755" s="152"/>
      <c r="H755" s="686"/>
      <c r="I755" s="301"/>
      <c r="L755" s="152"/>
      <c r="M755" s="893"/>
      <c r="N755" s="152"/>
    </row>
    <row r="756" spans="3:14" ht="12.75">
      <c r="C756" s="152"/>
      <c r="H756" s="686"/>
      <c r="I756" s="301"/>
      <c r="L756" s="152"/>
      <c r="M756" s="893"/>
      <c r="N756" s="152"/>
    </row>
    <row r="757" spans="3:14" ht="12.75">
      <c r="C757" s="152"/>
      <c r="H757" s="686"/>
      <c r="I757" s="301"/>
      <c r="L757" s="152"/>
      <c r="M757" s="893"/>
      <c r="N757" s="152"/>
    </row>
    <row r="758" spans="3:14" ht="12.75">
      <c r="C758" s="152"/>
      <c r="H758" s="686"/>
      <c r="I758" s="301"/>
      <c r="L758" s="152"/>
      <c r="M758" s="893"/>
      <c r="N758" s="152"/>
    </row>
    <row r="759" spans="3:14" ht="12.75">
      <c r="C759" s="152"/>
      <c r="H759" s="686"/>
      <c r="I759" s="301"/>
      <c r="L759" s="152"/>
      <c r="M759" s="893"/>
      <c r="N759" s="152"/>
    </row>
    <row r="760" spans="3:14" ht="12.75">
      <c r="C760" s="152"/>
      <c r="H760" s="686"/>
      <c r="I760" s="301"/>
      <c r="L760" s="152"/>
      <c r="M760" s="893"/>
      <c r="N760" s="152"/>
    </row>
    <row r="761" spans="3:14" ht="12.75">
      <c r="C761" s="152"/>
      <c r="H761" s="686"/>
      <c r="I761" s="301"/>
      <c r="L761" s="152"/>
      <c r="M761" s="893"/>
      <c r="N761" s="152"/>
    </row>
    <row r="762" spans="3:14" ht="12.75">
      <c r="C762" s="152"/>
      <c r="H762" s="686"/>
      <c r="I762" s="301"/>
      <c r="L762" s="152"/>
      <c r="M762" s="893"/>
      <c r="N762" s="152"/>
    </row>
    <row r="763" spans="3:14" ht="12.75">
      <c r="C763" s="152"/>
      <c r="H763" s="686"/>
      <c r="I763" s="301"/>
      <c r="L763" s="152"/>
      <c r="M763" s="893"/>
      <c r="N763" s="152"/>
    </row>
    <row r="764" spans="3:14" ht="12.75">
      <c r="C764" s="152"/>
      <c r="H764" s="686"/>
      <c r="I764" s="301"/>
      <c r="L764" s="152"/>
      <c r="M764" s="893"/>
      <c r="N764" s="152"/>
    </row>
    <row r="765" spans="3:14" ht="12.75">
      <c r="C765" s="152"/>
      <c r="H765" s="686"/>
      <c r="I765" s="301"/>
      <c r="L765" s="152"/>
      <c r="M765" s="893"/>
      <c r="N765" s="152"/>
    </row>
    <row r="766" spans="3:14" ht="12.75">
      <c r="C766" s="152"/>
      <c r="H766" s="686"/>
      <c r="I766" s="301"/>
      <c r="L766" s="152"/>
      <c r="M766" s="893"/>
      <c r="N766" s="152"/>
    </row>
    <row r="767" spans="3:14" ht="12.75">
      <c r="C767" s="152"/>
      <c r="H767" s="686"/>
      <c r="I767" s="301"/>
      <c r="L767" s="152"/>
      <c r="M767" s="893"/>
      <c r="N767" s="152"/>
    </row>
    <row r="768" spans="3:14" ht="12.75">
      <c r="C768" s="152"/>
      <c r="H768" s="686"/>
      <c r="I768" s="301"/>
      <c r="L768" s="152"/>
      <c r="M768" s="893"/>
      <c r="N768" s="152"/>
    </row>
    <row r="769" spans="3:14" ht="12.75">
      <c r="C769" s="152"/>
      <c r="H769" s="686"/>
      <c r="I769" s="301"/>
      <c r="L769" s="152"/>
      <c r="M769" s="893"/>
      <c r="N769" s="152"/>
    </row>
    <row r="770" spans="3:14" ht="12.75">
      <c r="C770" s="152"/>
      <c r="H770" s="686"/>
      <c r="I770" s="301"/>
      <c r="L770" s="152"/>
      <c r="M770" s="893"/>
      <c r="N770" s="152"/>
    </row>
    <row r="771" spans="3:14" ht="12.75">
      <c r="C771" s="152"/>
      <c r="H771" s="686"/>
      <c r="I771" s="301"/>
      <c r="L771" s="152"/>
      <c r="M771" s="893"/>
      <c r="N771" s="152"/>
    </row>
    <row r="772" spans="3:14" ht="12.75">
      <c r="C772" s="152"/>
      <c r="H772" s="686"/>
      <c r="I772" s="301"/>
      <c r="L772" s="152"/>
      <c r="M772" s="893"/>
      <c r="N772" s="152"/>
    </row>
    <row r="773" spans="3:14" ht="12.75">
      <c r="C773" s="152"/>
      <c r="H773" s="686"/>
      <c r="I773" s="301"/>
      <c r="L773" s="152"/>
      <c r="M773" s="893"/>
      <c r="N773" s="152"/>
    </row>
    <row r="774" spans="3:14" ht="12.75">
      <c r="C774" s="152"/>
      <c r="H774" s="686"/>
      <c r="I774" s="301"/>
      <c r="L774" s="152"/>
      <c r="M774" s="893"/>
      <c r="N774" s="152"/>
    </row>
    <row r="775" spans="3:14" ht="12.75">
      <c r="C775" s="152"/>
      <c r="H775" s="686"/>
      <c r="I775" s="301"/>
      <c r="L775" s="152"/>
      <c r="M775" s="893"/>
      <c r="N775" s="152"/>
    </row>
    <row r="776" spans="3:14" ht="12.75">
      <c r="C776" s="152"/>
      <c r="H776" s="686"/>
      <c r="I776" s="301"/>
      <c r="L776" s="152"/>
      <c r="M776" s="893"/>
      <c r="N776" s="152"/>
    </row>
    <row r="777" spans="3:14" ht="12.75">
      <c r="C777" s="152"/>
      <c r="H777" s="686"/>
      <c r="I777" s="301"/>
      <c r="L777" s="152"/>
      <c r="M777" s="893"/>
      <c r="N777" s="152"/>
    </row>
    <row r="778" spans="3:14" ht="12.75">
      <c r="C778" s="152"/>
      <c r="H778" s="686"/>
      <c r="I778" s="301"/>
      <c r="L778" s="152"/>
      <c r="M778" s="893"/>
      <c r="N778" s="152"/>
    </row>
    <row r="779" spans="3:14" ht="12.75">
      <c r="C779" s="152"/>
      <c r="H779" s="686"/>
      <c r="I779" s="301"/>
      <c r="L779" s="152"/>
      <c r="M779" s="893"/>
      <c r="N779" s="152"/>
    </row>
    <row r="780" spans="3:14" ht="12.75">
      <c r="C780" s="152"/>
      <c r="H780" s="686"/>
      <c r="I780" s="301"/>
      <c r="L780" s="152"/>
      <c r="M780" s="893"/>
      <c r="N780" s="152"/>
    </row>
    <row r="781" spans="3:14" ht="12.75">
      <c r="C781" s="152"/>
      <c r="H781" s="686"/>
      <c r="I781" s="301"/>
      <c r="L781" s="152"/>
      <c r="M781" s="893"/>
      <c r="N781" s="152"/>
    </row>
    <row r="782" spans="3:14" ht="12.75">
      <c r="C782" s="152"/>
      <c r="H782" s="686"/>
      <c r="I782" s="301"/>
      <c r="L782" s="152"/>
      <c r="M782" s="893"/>
      <c r="N782" s="152"/>
    </row>
    <row r="783" spans="3:14" ht="12.75">
      <c r="C783" s="152"/>
      <c r="H783" s="686"/>
      <c r="I783" s="301"/>
      <c r="L783" s="152"/>
      <c r="M783" s="893"/>
      <c r="N783" s="152"/>
    </row>
    <row r="784" spans="3:14" ht="12.75">
      <c r="C784" s="152"/>
      <c r="H784" s="686"/>
      <c r="I784" s="301"/>
      <c r="L784" s="152"/>
      <c r="M784" s="893"/>
      <c r="N784" s="152"/>
    </row>
    <row r="785" spans="3:14" ht="12.75">
      <c r="C785" s="152"/>
      <c r="H785" s="686"/>
      <c r="I785" s="301"/>
      <c r="L785" s="152"/>
      <c r="M785" s="893"/>
      <c r="N785" s="152"/>
    </row>
    <row r="786" spans="3:14" ht="12.75">
      <c r="C786" s="152"/>
      <c r="H786" s="686"/>
      <c r="I786" s="301"/>
      <c r="L786" s="152"/>
      <c r="M786" s="893"/>
      <c r="N786" s="152"/>
    </row>
    <row r="787" spans="3:14" ht="12.75">
      <c r="C787" s="152"/>
      <c r="H787" s="686"/>
      <c r="I787" s="301"/>
      <c r="L787" s="152"/>
      <c r="M787" s="893"/>
      <c r="N787" s="152"/>
    </row>
    <row r="788" spans="3:14" ht="12.75">
      <c r="C788" s="152"/>
      <c r="H788" s="686"/>
      <c r="I788" s="301"/>
      <c r="L788" s="152"/>
      <c r="M788" s="893"/>
      <c r="N788" s="152"/>
    </row>
    <row r="789" spans="3:14" ht="12.75">
      <c r="C789" s="152"/>
      <c r="H789" s="686"/>
      <c r="I789" s="301"/>
      <c r="L789" s="152"/>
      <c r="M789" s="893"/>
      <c r="N789" s="152"/>
    </row>
    <row r="790" spans="3:14" ht="12.75">
      <c r="C790" s="152"/>
      <c r="H790" s="686"/>
      <c r="I790" s="301"/>
      <c r="L790" s="152"/>
      <c r="M790" s="893"/>
      <c r="N790" s="152"/>
    </row>
    <row r="791" spans="3:14" ht="12.75">
      <c r="C791" s="152"/>
      <c r="H791" s="686"/>
      <c r="I791" s="301"/>
      <c r="L791" s="152"/>
      <c r="M791" s="893"/>
      <c r="N791" s="152"/>
    </row>
    <row r="792" spans="3:14" ht="12.75">
      <c r="C792" s="152"/>
      <c r="H792" s="686"/>
      <c r="I792" s="301"/>
      <c r="L792" s="152"/>
      <c r="M792" s="893"/>
      <c r="N792" s="152"/>
    </row>
    <row r="793" spans="3:14" ht="12.75">
      <c r="C793" s="152"/>
      <c r="H793" s="686"/>
      <c r="I793" s="301"/>
      <c r="L793" s="152"/>
      <c r="M793" s="893"/>
      <c r="N793" s="152"/>
    </row>
    <row r="794" spans="3:14" ht="12.75">
      <c r="C794" s="152"/>
      <c r="H794" s="686"/>
      <c r="I794" s="301"/>
      <c r="L794" s="152"/>
      <c r="M794" s="893"/>
      <c r="N794" s="152"/>
    </row>
    <row r="795" spans="3:14" ht="12.75">
      <c r="C795" s="152"/>
      <c r="H795" s="686"/>
      <c r="I795" s="301"/>
      <c r="L795" s="152"/>
      <c r="M795" s="893"/>
      <c r="N795" s="152"/>
    </row>
    <row r="796" spans="3:14" ht="12.75">
      <c r="C796" s="152"/>
      <c r="H796" s="686"/>
      <c r="I796" s="301"/>
      <c r="L796" s="152"/>
      <c r="M796" s="893"/>
      <c r="N796" s="152"/>
    </row>
    <row r="797" spans="3:14" ht="12.75">
      <c r="C797" s="152"/>
      <c r="H797" s="686"/>
      <c r="I797" s="301"/>
      <c r="L797" s="152"/>
      <c r="M797" s="893"/>
      <c r="N797" s="152"/>
    </row>
    <row r="798" spans="3:14" ht="12.75">
      <c r="C798" s="152"/>
      <c r="H798" s="686"/>
      <c r="I798" s="301"/>
      <c r="L798" s="152"/>
      <c r="M798" s="893"/>
      <c r="N798" s="152"/>
    </row>
    <row r="799" spans="3:14" ht="12.75">
      <c r="C799" s="152"/>
      <c r="H799" s="686"/>
      <c r="I799" s="301"/>
      <c r="L799" s="152"/>
      <c r="M799" s="893"/>
      <c r="N799" s="152"/>
    </row>
    <row r="800" spans="3:14" ht="12.75">
      <c r="C800" s="152"/>
      <c r="H800" s="686"/>
      <c r="I800" s="301"/>
      <c r="L800" s="152"/>
      <c r="M800" s="893"/>
      <c r="N800" s="152"/>
    </row>
    <row r="801" spans="3:14" ht="12.75">
      <c r="C801" s="152"/>
      <c r="H801" s="686"/>
      <c r="I801" s="301"/>
      <c r="L801" s="152"/>
      <c r="M801" s="893"/>
      <c r="N801" s="152"/>
    </row>
    <row r="802" spans="3:14" ht="12.75">
      <c r="C802" s="152"/>
      <c r="H802" s="686"/>
      <c r="I802" s="301"/>
      <c r="L802" s="152"/>
      <c r="M802" s="893"/>
      <c r="N802" s="152"/>
    </row>
    <row r="803" spans="3:14" ht="12.75">
      <c r="C803" s="152"/>
      <c r="H803" s="686"/>
      <c r="I803" s="301"/>
      <c r="L803" s="152"/>
      <c r="M803" s="893"/>
      <c r="N803" s="152"/>
    </row>
    <row r="804" spans="3:14" ht="12.75">
      <c r="C804" s="152"/>
      <c r="H804" s="686"/>
      <c r="I804" s="301"/>
      <c r="L804" s="152"/>
      <c r="M804" s="893"/>
      <c r="N804" s="152"/>
    </row>
    <row r="805" spans="3:14" ht="12.75">
      <c r="C805" s="152"/>
      <c r="H805" s="686"/>
      <c r="I805" s="301"/>
      <c r="L805" s="152"/>
      <c r="M805" s="893"/>
      <c r="N805" s="152"/>
    </row>
    <row r="806" spans="3:14" ht="12.75">
      <c r="C806" s="152"/>
      <c r="H806" s="686"/>
      <c r="I806" s="301"/>
      <c r="L806" s="152"/>
      <c r="M806" s="893"/>
      <c r="N806" s="152"/>
    </row>
    <row r="807" spans="3:14" ht="12.75">
      <c r="C807" s="152"/>
      <c r="H807" s="686"/>
      <c r="I807" s="301"/>
      <c r="L807" s="152"/>
      <c r="M807" s="893"/>
      <c r="N807" s="152"/>
    </row>
    <row r="808" spans="3:14" ht="12.75">
      <c r="C808" s="152"/>
      <c r="H808" s="686"/>
      <c r="I808" s="301"/>
      <c r="L808" s="152"/>
      <c r="M808" s="893"/>
      <c r="N808" s="152"/>
    </row>
    <row r="809" spans="3:14" ht="12.75">
      <c r="C809" s="152"/>
      <c r="H809" s="686"/>
      <c r="I809" s="301"/>
      <c r="L809" s="152"/>
      <c r="M809" s="893"/>
      <c r="N809" s="152"/>
    </row>
    <row r="810" spans="3:14" ht="12.75">
      <c r="C810" s="152"/>
      <c r="H810" s="686"/>
      <c r="I810" s="301"/>
      <c r="L810" s="152"/>
      <c r="M810" s="893"/>
      <c r="N810" s="152"/>
    </row>
    <row r="811" spans="3:14" ht="12.75">
      <c r="C811" s="152"/>
      <c r="H811" s="686"/>
      <c r="I811" s="301"/>
      <c r="L811" s="152"/>
      <c r="M811" s="893"/>
      <c r="N811" s="152"/>
    </row>
    <row r="812" spans="3:14" ht="12.75">
      <c r="C812" s="152"/>
      <c r="H812" s="686"/>
      <c r="I812" s="301"/>
      <c r="L812" s="152"/>
      <c r="M812" s="893"/>
      <c r="N812" s="152"/>
    </row>
    <row r="813" spans="3:14" ht="12.75">
      <c r="C813" s="152"/>
      <c r="H813" s="686"/>
      <c r="I813" s="301"/>
      <c r="L813" s="152"/>
      <c r="M813" s="893"/>
      <c r="N813" s="152"/>
    </row>
    <row r="814" spans="3:14" ht="12.75">
      <c r="C814" s="152"/>
      <c r="H814" s="686"/>
      <c r="I814" s="301"/>
      <c r="L814" s="152"/>
      <c r="M814" s="893"/>
      <c r="N814" s="152"/>
    </row>
    <row r="815" spans="3:14" ht="12.75">
      <c r="C815" s="152"/>
      <c r="H815" s="686"/>
      <c r="I815" s="301"/>
      <c r="L815" s="152"/>
      <c r="M815" s="893"/>
      <c r="N815" s="152"/>
    </row>
    <row r="816" spans="3:14" ht="12.75">
      <c r="C816" s="152"/>
      <c r="H816" s="686"/>
      <c r="I816" s="301"/>
      <c r="L816" s="152"/>
      <c r="M816" s="893"/>
      <c r="N816" s="152"/>
    </row>
    <row r="817" spans="3:14" ht="12.75">
      <c r="C817" s="152"/>
      <c r="H817" s="686"/>
      <c r="I817" s="301"/>
      <c r="L817" s="152"/>
      <c r="M817" s="893"/>
      <c r="N817" s="152"/>
    </row>
    <row r="818" spans="3:14" ht="12.75">
      <c r="C818" s="152"/>
      <c r="H818" s="686"/>
      <c r="I818" s="301"/>
      <c r="L818" s="152"/>
      <c r="M818" s="893"/>
      <c r="N818" s="152"/>
    </row>
    <row r="819" spans="3:14" ht="12.75">
      <c r="C819" s="152"/>
      <c r="H819" s="686"/>
      <c r="I819" s="301"/>
      <c r="L819" s="152"/>
      <c r="M819" s="893"/>
      <c r="N819" s="152"/>
    </row>
    <row r="820" spans="3:14" ht="12.75">
      <c r="C820" s="152"/>
      <c r="H820" s="686"/>
      <c r="I820" s="301"/>
      <c r="L820" s="152"/>
      <c r="M820" s="893"/>
      <c r="N820" s="152"/>
    </row>
    <row r="821" spans="3:14" ht="12.75">
      <c r="C821" s="152"/>
      <c r="H821" s="686"/>
      <c r="I821" s="301"/>
      <c r="L821" s="152"/>
      <c r="M821" s="893"/>
      <c r="N821" s="152"/>
    </row>
    <row r="822" spans="3:14" ht="12.75">
      <c r="C822" s="152"/>
      <c r="H822" s="686"/>
      <c r="I822" s="301"/>
      <c r="L822" s="152"/>
      <c r="M822" s="893"/>
      <c r="N822" s="152"/>
    </row>
    <row r="823" spans="3:14" ht="12.75">
      <c r="C823" s="152"/>
      <c r="H823" s="686"/>
      <c r="I823" s="301"/>
      <c r="L823" s="152"/>
      <c r="M823" s="893"/>
      <c r="N823" s="152"/>
    </row>
    <row r="824" spans="3:14" ht="12.75">
      <c r="C824" s="152"/>
      <c r="H824" s="686"/>
      <c r="I824" s="301"/>
      <c r="L824" s="152"/>
      <c r="M824" s="893"/>
      <c r="N824" s="152"/>
    </row>
    <row r="825" spans="3:14" ht="12.75">
      <c r="C825" s="152"/>
      <c r="H825" s="686"/>
      <c r="I825" s="301"/>
      <c r="L825" s="152"/>
      <c r="M825" s="893"/>
      <c r="N825" s="152"/>
    </row>
  </sheetData>
  <autoFilter ref="P1:P825" xr:uid="{00000000-0009-0000-0000-000027000000}"/>
  <customSheetViews>
    <customSheetView guid="{9BF3F942-9C1F-47FB-8B01-223D7C88C2B5}" filter="1" showAutoFilter="1">
      <pageMargins left="0.7" right="0.7" top="0.75" bottom="0.75" header="0.3" footer="0.3"/>
      <autoFilter ref="P1:P825" xr:uid="{405046C5-1D50-4E3A-A736-D72181B55AD9}"/>
    </customSheetView>
    <customSheetView guid="{634734A7-1D8D-473A-AE17-8EC1301ED05E}" filter="1" showAutoFilter="1">
      <pageMargins left="0.7" right="0.7" top="0.75" bottom="0.75" header="0.3" footer="0.3"/>
      <autoFilter ref="P1:P825" xr:uid="{752E560F-364F-450E-8B29-7D9730F4D5FB}">
        <filterColumn colId="0">
          <filters>
            <filter val="POC"/>
            <filter val="Shraddha"/>
          </filters>
        </filterColumn>
      </autoFilter>
    </customSheetView>
    <customSheetView guid="{CFFA66B6-9B23-452F-8F97-D55E35CFD51B}" filter="1" showAutoFilter="1">
      <pageMargins left="0.7" right="0.7" top="0.75" bottom="0.75" header="0.3" footer="0.3"/>
      <autoFilter ref="M1:M825" xr:uid="{CF9658EC-3CF9-420E-961D-42E0B1DF94BD}"/>
    </customSheetView>
    <customSheetView guid="{E1766255-CA23-49BA-A733-CB7C6C8484AC}" filter="1" showAutoFilter="1">
      <pageMargins left="0.7" right="0.7" top="0.75" bottom="0.75" header="0.3" footer="0.3"/>
      <autoFilter ref="P1:P825" xr:uid="{A1801029-B891-48AF-B68A-99B65DE0DC9F}">
        <filterColumn colId="0">
          <filters>
            <filter val="POC"/>
            <filter val="Shraddha"/>
          </filters>
        </filterColumn>
      </autoFilter>
    </customSheetView>
    <customSheetView guid="{939C4B84-67E8-4E81-804B-C1148BE76BD1}" filter="1" showAutoFilter="1">
      <pageMargins left="0.7" right="0.7" top="0.75" bottom="0.75" header="0.3" footer="0.3"/>
      <autoFilter ref="P1:P825" xr:uid="{771B8327-E3D4-47B9-AAB9-CDAC9AD8360A}">
        <filterColumn colId="0">
          <colorFilter dxfId="22"/>
        </filterColumn>
      </autoFilter>
    </customSheetView>
    <customSheetView guid="{06E5EBCB-65EB-4ADB-9EA5-E92F9B6CC466}" filter="1" showAutoFilter="1">
      <pageMargins left="0.7" right="0.7" top="0.75" bottom="0.75" header="0.3" footer="0.3"/>
      <autoFilter ref="A1:Q62" xr:uid="{85B6F1B0-5D7D-4D5B-8B88-6C76C24B5D67}">
        <filterColumn colId="15">
          <filters blank="1">
            <filter val="Shraddha"/>
          </filters>
        </filterColumn>
      </autoFilter>
    </customSheetView>
    <customSheetView guid="{862C7314-6D64-46C3-9A5F-7BBA8E405694}" filter="1" showAutoFilter="1">
      <pageMargins left="0.7" right="0.7" top="0.75" bottom="0.75" header="0.3" footer="0.3"/>
      <autoFilter ref="P1:P825" xr:uid="{262593CF-7547-47A6-AEFB-FADD3FDD78B3}">
        <filterColumn colId="0">
          <filters>
            <filter val="POC"/>
            <filter val="Krizanne"/>
          </filters>
        </filterColumn>
      </autoFilter>
    </customSheetView>
    <customSheetView guid="{A8A37D35-B37B-4B92-BDD4-F45B85690077}" filter="1" showAutoFilter="1">
      <pageMargins left="0.7" right="0.7" top="0.75" bottom="0.75" header="0.3" footer="0.3"/>
      <autoFilter ref="N1:N825" xr:uid="{A09C4C86-1DE5-4B78-8174-298819C25423}">
        <filterColumn colId="0">
          <filters>
            <filter val="Video Status"/>
            <filter val="Live"/>
          </filters>
        </filterColumn>
      </autoFilter>
    </customSheetView>
  </customSheetViews>
  <conditionalFormatting sqref="M1 M71 M134">
    <cfRule type="expression" dxfId="1" priority="1">
      <formula>COUNTIF(M:M,M1)&gt;1</formula>
    </cfRule>
  </conditionalFormatting>
  <hyperlinks>
    <hyperlink ref="G2" r:id="rId1" xr:uid="{00000000-0004-0000-2700-000000000000}"/>
    <hyperlink ref="M2" r:id="rId2" xr:uid="{00000000-0004-0000-2700-000001000000}"/>
    <hyperlink ref="G3" r:id="rId3" xr:uid="{00000000-0004-0000-2700-000002000000}"/>
    <hyperlink ref="M3" r:id="rId4" xr:uid="{00000000-0004-0000-2700-000003000000}"/>
    <hyperlink ref="G4" r:id="rId5" xr:uid="{00000000-0004-0000-2700-000004000000}"/>
    <hyperlink ref="M4" r:id="rId6" xr:uid="{00000000-0004-0000-2700-000005000000}"/>
    <hyperlink ref="G5" r:id="rId7" xr:uid="{00000000-0004-0000-2700-000006000000}"/>
    <hyperlink ref="M5" r:id="rId8" xr:uid="{00000000-0004-0000-2700-000007000000}"/>
    <hyperlink ref="G6" r:id="rId9" xr:uid="{00000000-0004-0000-2700-000008000000}"/>
    <hyperlink ref="M6" r:id="rId10" xr:uid="{00000000-0004-0000-2700-000009000000}"/>
    <hyperlink ref="G7" r:id="rId11" xr:uid="{00000000-0004-0000-2700-00000A000000}"/>
    <hyperlink ref="M7" r:id="rId12" xr:uid="{00000000-0004-0000-2700-00000B000000}"/>
    <hyperlink ref="G8" r:id="rId13" xr:uid="{00000000-0004-0000-2700-00000C000000}"/>
    <hyperlink ref="M8" r:id="rId14" xr:uid="{00000000-0004-0000-2700-00000D000000}"/>
    <hyperlink ref="G9" r:id="rId15" xr:uid="{00000000-0004-0000-2700-00000E000000}"/>
    <hyperlink ref="M9" r:id="rId16" xr:uid="{00000000-0004-0000-2700-00000F000000}"/>
    <hyperlink ref="G10" r:id="rId17" xr:uid="{00000000-0004-0000-2700-000010000000}"/>
    <hyperlink ref="M10" r:id="rId18" xr:uid="{00000000-0004-0000-2700-000011000000}"/>
    <hyperlink ref="G11" r:id="rId19" xr:uid="{00000000-0004-0000-2700-000012000000}"/>
    <hyperlink ref="M11" r:id="rId20" xr:uid="{00000000-0004-0000-2700-000013000000}"/>
    <hyperlink ref="G12" r:id="rId21" xr:uid="{00000000-0004-0000-2700-000014000000}"/>
    <hyperlink ref="M12" r:id="rId22" xr:uid="{00000000-0004-0000-2700-000015000000}"/>
    <hyperlink ref="G13" r:id="rId23" xr:uid="{00000000-0004-0000-2700-000016000000}"/>
    <hyperlink ref="M13" r:id="rId24" xr:uid="{00000000-0004-0000-2700-000017000000}"/>
    <hyperlink ref="G14" r:id="rId25" xr:uid="{00000000-0004-0000-2700-000018000000}"/>
    <hyperlink ref="M14" r:id="rId26" xr:uid="{00000000-0004-0000-2700-000019000000}"/>
    <hyperlink ref="G15" r:id="rId27" xr:uid="{00000000-0004-0000-2700-00001A000000}"/>
    <hyperlink ref="M15" r:id="rId28" xr:uid="{00000000-0004-0000-2700-00001B000000}"/>
    <hyperlink ref="G16" r:id="rId29" xr:uid="{00000000-0004-0000-2700-00001C000000}"/>
    <hyperlink ref="M16" r:id="rId30" xr:uid="{00000000-0004-0000-2700-00001D000000}"/>
    <hyperlink ref="G17" r:id="rId31" xr:uid="{00000000-0004-0000-2700-00001E000000}"/>
    <hyperlink ref="M17" r:id="rId32" xr:uid="{00000000-0004-0000-2700-00001F000000}"/>
    <hyperlink ref="G18" r:id="rId33" xr:uid="{00000000-0004-0000-2700-000020000000}"/>
    <hyperlink ref="M18" r:id="rId34" xr:uid="{00000000-0004-0000-2700-000021000000}"/>
    <hyperlink ref="G19" r:id="rId35" xr:uid="{00000000-0004-0000-2700-000022000000}"/>
    <hyperlink ref="M19" r:id="rId36" xr:uid="{00000000-0004-0000-2700-000023000000}"/>
    <hyperlink ref="G20" r:id="rId37" xr:uid="{00000000-0004-0000-2700-000024000000}"/>
    <hyperlink ref="M20" r:id="rId38" xr:uid="{00000000-0004-0000-2700-000025000000}"/>
    <hyperlink ref="G21" r:id="rId39" xr:uid="{00000000-0004-0000-2700-000026000000}"/>
    <hyperlink ref="M21" r:id="rId40" xr:uid="{00000000-0004-0000-2700-000027000000}"/>
    <hyperlink ref="G22" r:id="rId41" xr:uid="{00000000-0004-0000-2700-000028000000}"/>
    <hyperlink ref="M22" r:id="rId42" xr:uid="{00000000-0004-0000-2700-000029000000}"/>
    <hyperlink ref="G23" r:id="rId43" xr:uid="{00000000-0004-0000-2700-00002A000000}"/>
    <hyperlink ref="M23" r:id="rId44" xr:uid="{00000000-0004-0000-2700-00002B000000}"/>
    <hyperlink ref="G24" r:id="rId45" xr:uid="{00000000-0004-0000-2700-00002C000000}"/>
    <hyperlink ref="M24" r:id="rId46" xr:uid="{00000000-0004-0000-2700-00002D000000}"/>
    <hyperlink ref="G25" r:id="rId47" xr:uid="{00000000-0004-0000-2700-00002E000000}"/>
    <hyperlink ref="M25" r:id="rId48" xr:uid="{00000000-0004-0000-2700-00002F000000}"/>
    <hyperlink ref="G26" r:id="rId49" xr:uid="{00000000-0004-0000-2700-000030000000}"/>
    <hyperlink ref="M26" r:id="rId50" xr:uid="{00000000-0004-0000-2700-000031000000}"/>
    <hyperlink ref="G27" r:id="rId51" xr:uid="{00000000-0004-0000-2700-000032000000}"/>
    <hyperlink ref="M27" r:id="rId52" xr:uid="{00000000-0004-0000-2700-000033000000}"/>
    <hyperlink ref="G28" r:id="rId53" xr:uid="{00000000-0004-0000-2700-000034000000}"/>
    <hyperlink ref="M28" r:id="rId54" xr:uid="{00000000-0004-0000-2700-000035000000}"/>
    <hyperlink ref="G29" r:id="rId55" xr:uid="{00000000-0004-0000-2700-000036000000}"/>
    <hyperlink ref="M29" r:id="rId56" xr:uid="{00000000-0004-0000-2700-000037000000}"/>
    <hyperlink ref="G30" r:id="rId57" xr:uid="{00000000-0004-0000-2700-000038000000}"/>
    <hyperlink ref="M30" r:id="rId58" xr:uid="{00000000-0004-0000-2700-000039000000}"/>
    <hyperlink ref="G31" r:id="rId59" xr:uid="{00000000-0004-0000-2700-00003A000000}"/>
    <hyperlink ref="M31" r:id="rId60" xr:uid="{00000000-0004-0000-2700-00003B000000}"/>
    <hyperlink ref="G32" r:id="rId61" xr:uid="{00000000-0004-0000-2700-00003C000000}"/>
    <hyperlink ref="M32" r:id="rId62" xr:uid="{00000000-0004-0000-2700-00003D000000}"/>
    <hyperlink ref="G33" r:id="rId63" xr:uid="{00000000-0004-0000-2700-00003E000000}"/>
    <hyperlink ref="M33" r:id="rId64" xr:uid="{00000000-0004-0000-2700-00003F000000}"/>
    <hyperlink ref="G34" r:id="rId65" xr:uid="{00000000-0004-0000-2700-000040000000}"/>
    <hyperlink ref="M34" r:id="rId66" xr:uid="{00000000-0004-0000-2700-000041000000}"/>
    <hyperlink ref="G35" r:id="rId67" xr:uid="{00000000-0004-0000-2700-000042000000}"/>
    <hyperlink ref="M35" r:id="rId68" xr:uid="{00000000-0004-0000-2700-000043000000}"/>
    <hyperlink ref="G36" r:id="rId69" xr:uid="{00000000-0004-0000-2700-000044000000}"/>
    <hyperlink ref="M36" r:id="rId70" xr:uid="{00000000-0004-0000-2700-000045000000}"/>
    <hyperlink ref="G37" r:id="rId71" xr:uid="{00000000-0004-0000-2700-000046000000}"/>
    <hyperlink ref="M37" r:id="rId72" xr:uid="{00000000-0004-0000-2700-000047000000}"/>
    <hyperlink ref="G38" r:id="rId73" xr:uid="{00000000-0004-0000-2700-000048000000}"/>
    <hyperlink ref="M38" r:id="rId74" xr:uid="{00000000-0004-0000-2700-000049000000}"/>
    <hyperlink ref="G39" r:id="rId75" xr:uid="{00000000-0004-0000-2700-00004A000000}"/>
    <hyperlink ref="M39" r:id="rId76" xr:uid="{00000000-0004-0000-2700-00004B000000}"/>
    <hyperlink ref="G40" r:id="rId77" xr:uid="{00000000-0004-0000-2700-00004C000000}"/>
    <hyperlink ref="M40" r:id="rId78" xr:uid="{00000000-0004-0000-2700-00004D000000}"/>
    <hyperlink ref="G41" r:id="rId79" xr:uid="{00000000-0004-0000-2700-00004E000000}"/>
    <hyperlink ref="M41" r:id="rId80" xr:uid="{00000000-0004-0000-2700-00004F000000}"/>
    <hyperlink ref="G42" r:id="rId81" xr:uid="{00000000-0004-0000-2700-000050000000}"/>
    <hyperlink ref="M42" r:id="rId82" xr:uid="{00000000-0004-0000-2700-000051000000}"/>
    <hyperlink ref="G43" r:id="rId83" xr:uid="{00000000-0004-0000-2700-000052000000}"/>
    <hyperlink ref="M43" r:id="rId84" xr:uid="{00000000-0004-0000-2700-000053000000}"/>
    <hyperlink ref="G44" r:id="rId85" xr:uid="{00000000-0004-0000-2700-000054000000}"/>
    <hyperlink ref="M44" r:id="rId86" xr:uid="{00000000-0004-0000-2700-000055000000}"/>
    <hyperlink ref="G45" r:id="rId87" xr:uid="{00000000-0004-0000-2700-000056000000}"/>
    <hyperlink ref="M45" r:id="rId88" xr:uid="{00000000-0004-0000-2700-000057000000}"/>
    <hyperlink ref="G46" r:id="rId89" xr:uid="{00000000-0004-0000-2700-000058000000}"/>
    <hyperlink ref="M46" r:id="rId90" xr:uid="{00000000-0004-0000-2700-000059000000}"/>
    <hyperlink ref="G47" r:id="rId91" xr:uid="{00000000-0004-0000-2700-00005A000000}"/>
    <hyperlink ref="M47" r:id="rId92" xr:uid="{00000000-0004-0000-2700-00005B000000}"/>
    <hyperlink ref="G48" r:id="rId93" xr:uid="{00000000-0004-0000-2700-00005C000000}"/>
    <hyperlink ref="M48" r:id="rId94" xr:uid="{00000000-0004-0000-2700-00005D000000}"/>
    <hyperlink ref="G49" r:id="rId95" xr:uid="{00000000-0004-0000-2700-00005E000000}"/>
    <hyperlink ref="M49" r:id="rId96" xr:uid="{00000000-0004-0000-2700-00005F000000}"/>
    <hyperlink ref="G50" r:id="rId97" xr:uid="{00000000-0004-0000-2700-000060000000}"/>
    <hyperlink ref="M50" r:id="rId98" xr:uid="{00000000-0004-0000-2700-000061000000}"/>
    <hyperlink ref="G51" r:id="rId99" xr:uid="{00000000-0004-0000-2700-000062000000}"/>
    <hyperlink ref="M51" r:id="rId100" xr:uid="{00000000-0004-0000-2700-000063000000}"/>
    <hyperlink ref="G52" r:id="rId101" xr:uid="{00000000-0004-0000-2700-000064000000}"/>
    <hyperlink ref="M52" r:id="rId102" xr:uid="{00000000-0004-0000-2700-000065000000}"/>
    <hyperlink ref="G53" r:id="rId103" xr:uid="{00000000-0004-0000-2700-000066000000}"/>
    <hyperlink ref="M53" r:id="rId104" xr:uid="{00000000-0004-0000-2700-000067000000}"/>
    <hyperlink ref="G54" r:id="rId105" xr:uid="{00000000-0004-0000-2700-000068000000}"/>
    <hyperlink ref="M54" r:id="rId106" xr:uid="{00000000-0004-0000-2700-000069000000}"/>
    <hyperlink ref="G55" r:id="rId107" xr:uid="{00000000-0004-0000-2700-00006A000000}"/>
    <hyperlink ref="M55" r:id="rId108" xr:uid="{00000000-0004-0000-2700-00006B000000}"/>
    <hyperlink ref="G56" r:id="rId109" xr:uid="{00000000-0004-0000-2700-00006C000000}"/>
    <hyperlink ref="M56" r:id="rId110" xr:uid="{00000000-0004-0000-2700-00006D000000}"/>
    <hyperlink ref="G57" r:id="rId111" xr:uid="{00000000-0004-0000-2700-00006E000000}"/>
    <hyperlink ref="M57" r:id="rId112" xr:uid="{00000000-0004-0000-2700-00006F000000}"/>
    <hyperlink ref="G58" r:id="rId113" xr:uid="{00000000-0004-0000-2700-000070000000}"/>
    <hyperlink ref="M58" r:id="rId114" xr:uid="{00000000-0004-0000-2700-000071000000}"/>
    <hyperlink ref="G59" r:id="rId115" xr:uid="{00000000-0004-0000-2700-000072000000}"/>
    <hyperlink ref="M59" r:id="rId116" xr:uid="{00000000-0004-0000-2700-000073000000}"/>
    <hyperlink ref="G60" r:id="rId117" xr:uid="{00000000-0004-0000-2700-000074000000}"/>
    <hyperlink ref="M60" r:id="rId118" xr:uid="{00000000-0004-0000-2700-000075000000}"/>
    <hyperlink ref="G61" r:id="rId119" xr:uid="{00000000-0004-0000-2700-000076000000}"/>
    <hyperlink ref="M61" r:id="rId120" xr:uid="{00000000-0004-0000-2700-000077000000}"/>
    <hyperlink ref="G72" r:id="rId121" xr:uid="{00000000-0004-0000-2700-000078000000}"/>
    <hyperlink ref="M72" r:id="rId122" xr:uid="{00000000-0004-0000-2700-000079000000}"/>
    <hyperlink ref="G73" r:id="rId123" xr:uid="{00000000-0004-0000-2700-00007A000000}"/>
    <hyperlink ref="M73" r:id="rId124" xr:uid="{00000000-0004-0000-2700-00007B000000}"/>
    <hyperlink ref="G74" r:id="rId125" xr:uid="{00000000-0004-0000-2700-00007C000000}"/>
    <hyperlink ref="M74" r:id="rId126" xr:uid="{00000000-0004-0000-2700-00007D000000}"/>
    <hyperlink ref="G75" r:id="rId127" xr:uid="{00000000-0004-0000-2700-00007E000000}"/>
    <hyperlink ref="M75" r:id="rId128" xr:uid="{00000000-0004-0000-2700-00007F000000}"/>
    <hyperlink ref="G76" r:id="rId129" xr:uid="{00000000-0004-0000-2700-000080000000}"/>
    <hyperlink ref="M76" r:id="rId130" xr:uid="{00000000-0004-0000-2700-000081000000}"/>
    <hyperlink ref="G77" r:id="rId131" xr:uid="{00000000-0004-0000-2700-000082000000}"/>
    <hyperlink ref="M77" r:id="rId132" xr:uid="{00000000-0004-0000-2700-000083000000}"/>
    <hyperlink ref="G78" r:id="rId133" xr:uid="{00000000-0004-0000-2700-000084000000}"/>
    <hyperlink ref="M78" r:id="rId134" xr:uid="{00000000-0004-0000-2700-000085000000}"/>
    <hyperlink ref="G79" r:id="rId135" xr:uid="{00000000-0004-0000-2700-000086000000}"/>
    <hyperlink ref="M79" r:id="rId136" xr:uid="{00000000-0004-0000-2700-000087000000}"/>
    <hyperlink ref="G80" r:id="rId137" xr:uid="{00000000-0004-0000-2700-000088000000}"/>
    <hyperlink ref="M80" r:id="rId138" xr:uid="{00000000-0004-0000-2700-000089000000}"/>
    <hyperlink ref="G81" r:id="rId139" xr:uid="{00000000-0004-0000-2700-00008A000000}"/>
    <hyperlink ref="M81" r:id="rId140" xr:uid="{00000000-0004-0000-2700-00008B000000}"/>
    <hyperlink ref="G82" r:id="rId141" xr:uid="{00000000-0004-0000-2700-00008C000000}"/>
    <hyperlink ref="M82" r:id="rId142" xr:uid="{00000000-0004-0000-2700-00008D000000}"/>
    <hyperlink ref="G83" r:id="rId143" xr:uid="{00000000-0004-0000-2700-00008E000000}"/>
    <hyperlink ref="M83" r:id="rId144" xr:uid="{00000000-0004-0000-2700-00008F000000}"/>
    <hyperlink ref="G84" r:id="rId145" xr:uid="{00000000-0004-0000-2700-000090000000}"/>
    <hyperlink ref="M84" r:id="rId146" xr:uid="{00000000-0004-0000-2700-000091000000}"/>
    <hyperlink ref="G85" r:id="rId147" xr:uid="{00000000-0004-0000-2700-000092000000}"/>
    <hyperlink ref="M85" r:id="rId148" xr:uid="{00000000-0004-0000-2700-000093000000}"/>
    <hyperlink ref="G86" r:id="rId149" xr:uid="{00000000-0004-0000-2700-000094000000}"/>
    <hyperlink ref="M86" r:id="rId150" xr:uid="{00000000-0004-0000-2700-000095000000}"/>
    <hyperlink ref="G87" r:id="rId151" xr:uid="{00000000-0004-0000-2700-000096000000}"/>
    <hyperlink ref="M87" r:id="rId152" xr:uid="{00000000-0004-0000-2700-000097000000}"/>
    <hyperlink ref="G88" r:id="rId153" xr:uid="{00000000-0004-0000-2700-000098000000}"/>
    <hyperlink ref="M88" r:id="rId154" xr:uid="{00000000-0004-0000-2700-000099000000}"/>
    <hyperlink ref="G89" r:id="rId155" xr:uid="{00000000-0004-0000-2700-00009A000000}"/>
    <hyperlink ref="M89" r:id="rId156" xr:uid="{00000000-0004-0000-2700-00009B000000}"/>
    <hyperlink ref="G90" r:id="rId157" xr:uid="{00000000-0004-0000-2700-00009C000000}"/>
    <hyperlink ref="M90" r:id="rId158" xr:uid="{00000000-0004-0000-2700-00009D000000}"/>
    <hyperlink ref="G91" r:id="rId159" xr:uid="{00000000-0004-0000-2700-00009E000000}"/>
    <hyperlink ref="M91" r:id="rId160" xr:uid="{00000000-0004-0000-2700-00009F000000}"/>
    <hyperlink ref="G92" r:id="rId161" xr:uid="{00000000-0004-0000-2700-0000A0000000}"/>
    <hyperlink ref="M92" r:id="rId162" xr:uid="{00000000-0004-0000-2700-0000A1000000}"/>
    <hyperlink ref="G93" r:id="rId163" xr:uid="{00000000-0004-0000-2700-0000A2000000}"/>
    <hyperlink ref="M93" r:id="rId164" xr:uid="{00000000-0004-0000-2700-0000A3000000}"/>
    <hyperlink ref="G94" r:id="rId165" xr:uid="{00000000-0004-0000-2700-0000A4000000}"/>
    <hyperlink ref="M94" r:id="rId166" xr:uid="{00000000-0004-0000-2700-0000A5000000}"/>
    <hyperlink ref="G95" r:id="rId167" xr:uid="{00000000-0004-0000-2700-0000A6000000}"/>
    <hyperlink ref="M95" r:id="rId168" xr:uid="{00000000-0004-0000-2700-0000A7000000}"/>
    <hyperlink ref="G96" r:id="rId169" xr:uid="{00000000-0004-0000-2700-0000A8000000}"/>
    <hyperlink ref="M96" r:id="rId170" xr:uid="{00000000-0004-0000-2700-0000A9000000}"/>
    <hyperlink ref="G97" r:id="rId171" xr:uid="{00000000-0004-0000-2700-0000AA000000}"/>
    <hyperlink ref="M97" r:id="rId172" xr:uid="{00000000-0004-0000-2700-0000AB000000}"/>
    <hyperlink ref="G98" r:id="rId173" xr:uid="{00000000-0004-0000-2700-0000AC000000}"/>
    <hyperlink ref="M98" r:id="rId174" xr:uid="{00000000-0004-0000-2700-0000AD000000}"/>
    <hyperlink ref="G99" r:id="rId175" xr:uid="{00000000-0004-0000-2700-0000AE000000}"/>
    <hyperlink ref="M99" r:id="rId176" xr:uid="{00000000-0004-0000-2700-0000AF000000}"/>
    <hyperlink ref="G100" r:id="rId177" xr:uid="{00000000-0004-0000-2700-0000B0000000}"/>
    <hyperlink ref="M100" r:id="rId178" xr:uid="{00000000-0004-0000-2700-0000B1000000}"/>
    <hyperlink ref="G101" r:id="rId179" xr:uid="{00000000-0004-0000-2700-0000B2000000}"/>
    <hyperlink ref="M101" r:id="rId180" xr:uid="{00000000-0004-0000-2700-0000B3000000}"/>
    <hyperlink ref="G102" r:id="rId181" xr:uid="{00000000-0004-0000-2700-0000B4000000}"/>
    <hyperlink ref="M102" r:id="rId182" xr:uid="{00000000-0004-0000-2700-0000B5000000}"/>
    <hyperlink ref="G103" r:id="rId183" xr:uid="{00000000-0004-0000-2700-0000B6000000}"/>
    <hyperlink ref="M103" r:id="rId184" xr:uid="{00000000-0004-0000-2700-0000B7000000}"/>
    <hyperlink ref="G104" r:id="rId185" xr:uid="{00000000-0004-0000-2700-0000B8000000}"/>
    <hyperlink ref="M104" r:id="rId186" xr:uid="{00000000-0004-0000-2700-0000B9000000}"/>
    <hyperlink ref="G105" r:id="rId187" xr:uid="{00000000-0004-0000-2700-0000BA000000}"/>
    <hyperlink ref="M105" r:id="rId188" xr:uid="{00000000-0004-0000-2700-0000BB000000}"/>
    <hyperlink ref="G106" r:id="rId189" xr:uid="{00000000-0004-0000-2700-0000BC000000}"/>
    <hyperlink ref="M106" r:id="rId190" xr:uid="{00000000-0004-0000-2700-0000BD000000}"/>
    <hyperlink ref="G107" r:id="rId191" xr:uid="{00000000-0004-0000-2700-0000BE000000}"/>
    <hyperlink ref="M107" r:id="rId192" xr:uid="{00000000-0004-0000-2700-0000BF000000}"/>
    <hyperlink ref="G108" r:id="rId193" xr:uid="{00000000-0004-0000-2700-0000C0000000}"/>
    <hyperlink ref="M108" r:id="rId194" xr:uid="{00000000-0004-0000-2700-0000C1000000}"/>
    <hyperlink ref="G109" r:id="rId195" xr:uid="{00000000-0004-0000-2700-0000C2000000}"/>
    <hyperlink ref="M109" r:id="rId196" xr:uid="{00000000-0004-0000-2700-0000C3000000}"/>
    <hyperlink ref="G110" r:id="rId197" xr:uid="{00000000-0004-0000-2700-0000C4000000}"/>
    <hyperlink ref="M110" r:id="rId198" xr:uid="{00000000-0004-0000-2700-0000C5000000}"/>
    <hyperlink ref="G111" r:id="rId199" xr:uid="{00000000-0004-0000-2700-0000C6000000}"/>
    <hyperlink ref="M111" r:id="rId200" xr:uid="{00000000-0004-0000-2700-0000C7000000}"/>
    <hyperlink ref="G112" r:id="rId201" xr:uid="{00000000-0004-0000-2700-0000C8000000}"/>
    <hyperlink ref="M112" r:id="rId202" xr:uid="{00000000-0004-0000-2700-0000C9000000}"/>
    <hyperlink ref="G113" r:id="rId203" xr:uid="{00000000-0004-0000-2700-0000CA000000}"/>
    <hyperlink ref="M113" r:id="rId204" xr:uid="{00000000-0004-0000-2700-0000CB000000}"/>
    <hyperlink ref="G114" r:id="rId205" xr:uid="{00000000-0004-0000-2700-0000CC000000}"/>
    <hyperlink ref="M114" r:id="rId206" xr:uid="{00000000-0004-0000-2700-0000CD000000}"/>
    <hyperlink ref="G115" r:id="rId207" xr:uid="{00000000-0004-0000-2700-0000CE000000}"/>
    <hyperlink ref="M115" r:id="rId208" xr:uid="{00000000-0004-0000-2700-0000CF000000}"/>
    <hyperlink ref="G116" r:id="rId209" xr:uid="{00000000-0004-0000-2700-0000D0000000}"/>
    <hyperlink ref="M116" r:id="rId210" xr:uid="{00000000-0004-0000-2700-0000D1000000}"/>
    <hyperlink ref="G117" r:id="rId211" xr:uid="{00000000-0004-0000-2700-0000D2000000}"/>
    <hyperlink ref="M117" r:id="rId212" xr:uid="{00000000-0004-0000-2700-0000D3000000}"/>
    <hyperlink ref="G118" r:id="rId213" xr:uid="{00000000-0004-0000-2700-0000D4000000}"/>
    <hyperlink ref="M118" r:id="rId214" xr:uid="{00000000-0004-0000-2700-0000D5000000}"/>
    <hyperlink ref="G119" r:id="rId215" xr:uid="{00000000-0004-0000-2700-0000D6000000}"/>
    <hyperlink ref="M119" r:id="rId216" xr:uid="{00000000-0004-0000-2700-0000D7000000}"/>
    <hyperlink ref="G120" r:id="rId217" xr:uid="{00000000-0004-0000-2700-0000D8000000}"/>
    <hyperlink ref="M120" r:id="rId218" xr:uid="{00000000-0004-0000-2700-0000D9000000}"/>
    <hyperlink ref="G121" r:id="rId219" xr:uid="{00000000-0004-0000-2700-0000DA000000}"/>
    <hyperlink ref="M121" r:id="rId220" xr:uid="{00000000-0004-0000-2700-0000DB000000}"/>
    <hyperlink ref="G122" r:id="rId221" xr:uid="{00000000-0004-0000-2700-0000DC000000}"/>
    <hyperlink ref="M122" r:id="rId222" xr:uid="{00000000-0004-0000-2700-0000DD000000}"/>
    <hyperlink ref="G123" r:id="rId223" xr:uid="{00000000-0004-0000-2700-0000DE000000}"/>
    <hyperlink ref="M123" r:id="rId224" xr:uid="{00000000-0004-0000-2700-0000DF000000}"/>
    <hyperlink ref="G124" r:id="rId225" xr:uid="{00000000-0004-0000-2700-0000E0000000}"/>
    <hyperlink ref="M124" r:id="rId226" xr:uid="{00000000-0004-0000-2700-0000E1000000}"/>
    <hyperlink ref="G125" r:id="rId227" xr:uid="{00000000-0004-0000-2700-0000E2000000}"/>
    <hyperlink ref="M125" r:id="rId228" xr:uid="{00000000-0004-0000-2700-0000E3000000}"/>
    <hyperlink ref="G126" r:id="rId229" xr:uid="{00000000-0004-0000-2700-0000E4000000}"/>
    <hyperlink ref="M126" r:id="rId230" xr:uid="{00000000-0004-0000-2700-0000E5000000}"/>
    <hyperlink ref="G127" r:id="rId231" xr:uid="{00000000-0004-0000-2700-0000E6000000}"/>
    <hyperlink ref="M127" r:id="rId232" xr:uid="{00000000-0004-0000-2700-0000E7000000}"/>
    <hyperlink ref="G135" r:id="rId233" xr:uid="{00000000-0004-0000-2700-0000E8000000}"/>
    <hyperlink ref="M135" r:id="rId234" xr:uid="{00000000-0004-0000-2700-0000E9000000}"/>
    <hyperlink ref="G136" r:id="rId235" xr:uid="{00000000-0004-0000-2700-0000EA000000}"/>
    <hyperlink ref="M136" r:id="rId236" xr:uid="{00000000-0004-0000-2700-0000EB000000}"/>
    <hyperlink ref="G137" r:id="rId237" xr:uid="{00000000-0004-0000-2700-0000EC000000}"/>
    <hyperlink ref="M137" r:id="rId238" xr:uid="{00000000-0004-0000-2700-0000ED000000}"/>
    <hyperlink ref="G138" r:id="rId239" xr:uid="{00000000-0004-0000-2700-0000EE000000}"/>
    <hyperlink ref="M138" r:id="rId240" xr:uid="{00000000-0004-0000-2700-0000EF000000}"/>
    <hyperlink ref="G139" r:id="rId241" xr:uid="{00000000-0004-0000-2700-0000F0000000}"/>
    <hyperlink ref="M139" r:id="rId242" xr:uid="{00000000-0004-0000-2700-0000F1000000}"/>
    <hyperlink ref="G140" r:id="rId243" xr:uid="{00000000-0004-0000-2700-0000F2000000}"/>
    <hyperlink ref="M140" r:id="rId244" xr:uid="{00000000-0004-0000-2700-0000F3000000}"/>
    <hyperlink ref="G141" r:id="rId245" xr:uid="{00000000-0004-0000-2700-0000F4000000}"/>
    <hyperlink ref="M141" r:id="rId246" xr:uid="{00000000-0004-0000-2700-0000F5000000}"/>
    <hyperlink ref="G142" r:id="rId247" xr:uid="{00000000-0004-0000-2700-0000F6000000}"/>
    <hyperlink ref="M142" r:id="rId248" xr:uid="{00000000-0004-0000-2700-0000F7000000}"/>
    <hyperlink ref="G143" r:id="rId249" xr:uid="{00000000-0004-0000-2700-0000F8000000}"/>
    <hyperlink ref="M143" r:id="rId250" xr:uid="{00000000-0004-0000-2700-0000F9000000}"/>
    <hyperlink ref="G144" r:id="rId251" xr:uid="{00000000-0004-0000-2700-0000FA000000}"/>
    <hyperlink ref="M144" r:id="rId252" xr:uid="{00000000-0004-0000-2700-0000FB000000}"/>
    <hyperlink ref="G145" r:id="rId253" xr:uid="{00000000-0004-0000-2700-0000FC000000}"/>
    <hyperlink ref="M145" r:id="rId254" xr:uid="{00000000-0004-0000-2700-0000FD000000}"/>
    <hyperlink ref="G146" r:id="rId255" xr:uid="{00000000-0004-0000-2700-0000FE000000}"/>
    <hyperlink ref="M146" r:id="rId256" xr:uid="{00000000-0004-0000-2700-0000FF000000}"/>
    <hyperlink ref="G147" r:id="rId257" xr:uid="{00000000-0004-0000-2700-000000010000}"/>
    <hyperlink ref="M147" r:id="rId258" xr:uid="{00000000-0004-0000-2700-000001010000}"/>
    <hyperlink ref="G148" r:id="rId259" xr:uid="{00000000-0004-0000-2700-000002010000}"/>
    <hyperlink ref="M148" r:id="rId260" xr:uid="{00000000-0004-0000-2700-000003010000}"/>
    <hyperlink ref="G149" r:id="rId261" xr:uid="{00000000-0004-0000-2700-000004010000}"/>
    <hyperlink ref="M149" r:id="rId262" xr:uid="{00000000-0004-0000-2700-000005010000}"/>
    <hyperlink ref="G150" r:id="rId263" xr:uid="{00000000-0004-0000-2700-000006010000}"/>
    <hyperlink ref="M150" r:id="rId264" xr:uid="{00000000-0004-0000-2700-000007010000}"/>
    <hyperlink ref="G151" r:id="rId265" xr:uid="{00000000-0004-0000-2700-000008010000}"/>
    <hyperlink ref="M151" r:id="rId266" xr:uid="{00000000-0004-0000-2700-000009010000}"/>
    <hyperlink ref="G152" r:id="rId267" xr:uid="{00000000-0004-0000-2700-00000A010000}"/>
    <hyperlink ref="M152" r:id="rId268" xr:uid="{00000000-0004-0000-2700-00000B010000}"/>
    <hyperlink ref="G153" r:id="rId269" xr:uid="{00000000-0004-0000-2700-00000C010000}"/>
    <hyperlink ref="M153" r:id="rId270" xr:uid="{00000000-0004-0000-2700-00000D010000}"/>
    <hyperlink ref="G154" r:id="rId271" xr:uid="{00000000-0004-0000-2700-00000E010000}"/>
    <hyperlink ref="M154" r:id="rId272" xr:uid="{00000000-0004-0000-2700-00000F010000}"/>
    <hyperlink ref="G155" r:id="rId273" xr:uid="{00000000-0004-0000-2700-000010010000}"/>
    <hyperlink ref="M155" r:id="rId274" xr:uid="{00000000-0004-0000-2700-000011010000}"/>
    <hyperlink ref="G156" r:id="rId275" xr:uid="{00000000-0004-0000-2700-000012010000}"/>
    <hyperlink ref="M156" r:id="rId276" xr:uid="{00000000-0004-0000-2700-000013010000}"/>
    <hyperlink ref="G157" r:id="rId277" xr:uid="{00000000-0004-0000-2700-000014010000}"/>
    <hyperlink ref="M157" r:id="rId278" xr:uid="{00000000-0004-0000-2700-000015010000}"/>
    <hyperlink ref="G158" r:id="rId279" xr:uid="{00000000-0004-0000-2700-000016010000}"/>
    <hyperlink ref="M158" r:id="rId280" xr:uid="{00000000-0004-0000-2700-000017010000}"/>
    <hyperlink ref="G159" r:id="rId281" xr:uid="{00000000-0004-0000-2700-000018010000}"/>
    <hyperlink ref="M159" r:id="rId282" xr:uid="{00000000-0004-0000-2700-000019010000}"/>
    <hyperlink ref="G160" r:id="rId283" xr:uid="{00000000-0004-0000-2700-00001A010000}"/>
    <hyperlink ref="M160" r:id="rId284" xr:uid="{00000000-0004-0000-2700-00001B010000}"/>
    <hyperlink ref="G161" r:id="rId285" xr:uid="{00000000-0004-0000-2700-00001C010000}"/>
    <hyperlink ref="M161" r:id="rId286" xr:uid="{00000000-0004-0000-2700-00001D010000}"/>
    <hyperlink ref="G162" r:id="rId287" xr:uid="{00000000-0004-0000-2700-00001E010000}"/>
    <hyperlink ref="M162" r:id="rId288" xr:uid="{00000000-0004-0000-2700-00001F010000}"/>
    <hyperlink ref="G163" r:id="rId289" xr:uid="{00000000-0004-0000-2700-000020010000}"/>
    <hyperlink ref="M163" r:id="rId290" xr:uid="{00000000-0004-0000-2700-000021010000}"/>
    <hyperlink ref="G164" r:id="rId291" xr:uid="{00000000-0004-0000-2700-000022010000}"/>
    <hyperlink ref="M164" r:id="rId292" xr:uid="{00000000-0004-0000-2700-000023010000}"/>
    <hyperlink ref="G165" r:id="rId293" xr:uid="{00000000-0004-0000-2700-000024010000}"/>
    <hyperlink ref="M165" r:id="rId294" xr:uid="{00000000-0004-0000-2700-000025010000}"/>
    <hyperlink ref="G166" r:id="rId295" xr:uid="{00000000-0004-0000-2700-000026010000}"/>
    <hyperlink ref="M166" r:id="rId296" xr:uid="{00000000-0004-0000-2700-000027010000}"/>
    <hyperlink ref="G167" r:id="rId297" xr:uid="{00000000-0004-0000-2700-000028010000}"/>
    <hyperlink ref="M167" r:id="rId298" xr:uid="{00000000-0004-0000-2700-000029010000}"/>
    <hyperlink ref="G168" r:id="rId299" xr:uid="{00000000-0004-0000-2700-00002A010000}"/>
    <hyperlink ref="M168" r:id="rId300" xr:uid="{00000000-0004-0000-2700-00002B010000}"/>
    <hyperlink ref="G169" r:id="rId301" xr:uid="{00000000-0004-0000-2700-00002C010000}"/>
    <hyperlink ref="M169" r:id="rId302" xr:uid="{00000000-0004-0000-2700-00002D010000}"/>
    <hyperlink ref="G170" r:id="rId303" xr:uid="{00000000-0004-0000-2700-00002E010000}"/>
    <hyperlink ref="M170" r:id="rId304" xr:uid="{00000000-0004-0000-2700-00002F010000}"/>
    <hyperlink ref="G171" r:id="rId305" xr:uid="{00000000-0004-0000-2700-000030010000}"/>
    <hyperlink ref="M171" r:id="rId306" xr:uid="{00000000-0004-0000-2700-000031010000}"/>
    <hyperlink ref="G172" r:id="rId307" xr:uid="{00000000-0004-0000-2700-000032010000}"/>
    <hyperlink ref="M172" r:id="rId308" xr:uid="{00000000-0004-0000-2700-000033010000}"/>
    <hyperlink ref="G173" r:id="rId309" xr:uid="{00000000-0004-0000-2700-000034010000}"/>
    <hyperlink ref="M173" r:id="rId310" xr:uid="{00000000-0004-0000-2700-000035010000}"/>
    <hyperlink ref="G174" r:id="rId311" xr:uid="{00000000-0004-0000-2700-000036010000}"/>
    <hyperlink ref="M174" r:id="rId312" xr:uid="{00000000-0004-0000-2700-000037010000}"/>
    <hyperlink ref="G175" r:id="rId313" xr:uid="{00000000-0004-0000-2700-000038010000}"/>
    <hyperlink ref="M175" r:id="rId314" xr:uid="{00000000-0004-0000-2700-000039010000}"/>
    <hyperlink ref="G176" r:id="rId315" xr:uid="{00000000-0004-0000-2700-00003A010000}"/>
    <hyperlink ref="M176" r:id="rId316" xr:uid="{00000000-0004-0000-2700-00003B010000}"/>
    <hyperlink ref="G177" r:id="rId317" xr:uid="{00000000-0004-0000-2700-00003C010000}"/>
    <hyperlink ref="M177" r:id="rId318" xr:uid="{00000000-0004-0000-2700-00003D010000}"/>
    <hyperlink ref="G178" r:id="rId319" xr:uid="{00000000-0004-0000-2700-00003E010000}"/>
    <hyperlink ref="M178" r:id="rId320" xr:uid="{00000000-0004-0000-2700-00003F01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RK1000"/>
  <sheetViews>
    <sheetView workbookViewId="0"/>
  </sheetViews>
  <sheetFormatPr defaultColWidth="12.5703125" defaultRowHeight="15.75" customHeight="1"/>
  <cols>
    <col min="1" max="1" width="18.42578125" customWidth="1"/>
  </cols>
  <sheetData>
    <row r="1" spans="1:479">
      <c r="A1" s="156" t="s">
        <v>0</v>
      </c>
      <c r="B1" s="683" t="s">
        <v>1</v>
      </c>
      <c r="C1" s="683" t="s">
        <v>2</v>
      </c>
      <c r="D1" s="683" t="s">
        <v>3380</v>
      </c>
      <c r="E1" s="683" t="s">
        <v>4</v>
      </c>
      <c r="F1" s="683" t="s">
        <v>5</v>
      </c>
      <c r="G1" s="683" t="s">
        <v>6</v>
      </c>
      <c r="H1" s="825" t="s">
        <v>9</v>
      </c>
      <c r="I1" s="825" t="s">
        <v>2704</v>
      </c>
      <c r="J1" s="683" t="s">
        <v>4198</v>
      </c>
      <c r="K1" s="683" t="s">
        <v>12</v>
      </c>
      <c r="L1" s="683" t="s">
        <v>2787</v>
      </c>
      <c r="M1" s="683" t="s">
        <v>13</v>
      </c>
      <c r="N1" s="683" t="s">
        <v>14</v>
      </c>
      <c r="O1" s="683" t="s">
        <v>15</v>
      </c>
      <c r="P1" s="683" t="s">
        <v>16</v>
      </c>
      <c r="Q1" s="683" t="s">
        <v>2707</v>
      </c>
      <c r="R1" s="683"/>
      <c r="S1" s="683"/>
      <c r="T1" s="683"/>
      <c r="U1" s="683"/>
      <c r="V1" s="683"/>
      <c r="W1" s="683"/>
      <c r="X1" s="683"/>
      <c r="Y1" s="687"/>
      <c r="Z1" s="687"/>
      <c r="AA1" s="687"/>
      <c r="AB1" s="687"/>
      <c r="AC1" s="687"/>
      <c r="AD1" s="687"/>
      <c r="AE1" s="687"/>
      <c r="AF1" s="687"/>
      <c r="AG1" s="687"/>
      <c r="AH1" s="687"/>
      <c r="AI1" s="687"/>
      <c r="AJ1" s="687"/>
      <c r="AK1" s="687"/>
      <c r="AL1" s="687"/>
      <c r="AM1" s="687"/>
      <c r="AN1" s="687"/>
      <c r="AO1" s="687"/>
      <c r="AP1" s="687"/>
      <c r="AQ1" s="687"/>
      <c r="AR1" s="687"/>
      <c r="AS1" s="687"/>
      <c r="AT1" s="687"/>
      <c r="AU1" s="687"/>
      <c r="AV1" s="687"/>
      <c r="AW1" s="687"/>
      <c r="AX1" s="687"/>
      <c r="AY1" s="687"/>
      <c r="AZ1" s="687"/>
      <c r="BA1" s="687"/>
      <c r="BB1" s="687"/>
      <c r="BC1" s="687"/>
      <c r="BD1" s="687"/>
      <c r="BE1" s="687"/>
      <c r="BF1" s="687"/>
      <c r="BG1" s="687"/>
      <c r="BH1" s="687"/>
      <c r="BI1" s="687"/>
      <c r="BJ1" s="687"/>
      <c r="BK1" s="687"/>
      <c r="BL1" s="687"/>
      <c r="BM1" s="687"/>
      <c r="BN1" s="687"/>
      <c r="BO1" s="687"/>
      <c r="BP1" s="687"/>
      <c r="BQ1" s="687"/>
      <c r="BR1" s="687"/>
      <c r="BS1" s="687"/>
      <c r="BT1" s="687"/>
      <c r="BU1" s="687"/>
      <c r="BV1" s="687"/>
      <c r="BW1" s="687"/>
      <c r="BX1" s="687"/>
      <c r="BY1" s="687"/>
      <c r="BZ1" s="687"/>
      <c r="CA1" s="687"/>
      <c r="CB1" s="687"/>
      <c r="CC1" s="687"/>
      <c r="CD1" s="687"/>
      <c r="CE1" s="687"/>
      <c r="CF1" s="687"/>
      <c r="CG1" s="687"/>
      <c r="CH1" s="687"/>
      <c r="CI1" s="687"/>
      <c r="CJ1" s="687"/>
      <c r="CK1" s="687"/>
      <c r="CL1" s="687"/>
      <c r="CM1" s="687"/>
      <c r="CN1" s="687"/>
      <c r="CO1" s="687"/>
      <c r="CP1" s="687"/>
      <c r="CQ1" s="687"/>
      <c r="CR1" s="687"/>
      <c r="CS1" s="687"/>
      <c r="CT1" s="687"/>
      <c r="CU1" s="687"/>
      <c r="CV1" s="687"/>
      <c r="CW1" s="687"/>
      <c r="CX1" s="687"/>
      <c r="CY1" s="687"/>
      <c r="CZ1" s="687"/>
      <c r="DA1" s="687"/>
      <c r="DB1" s="687"/>
      <c r="DC1" s="687"/>
      <c r="DD1" s="687"/>
      <c r="DE1" s="687"/>
      <c r="DF1" s="687"/>
      <c r="DG1" s="687"/>
      <c r="DH1" s="687"/>
      <c r="DI1" s="687"/>
      <c r="DJ1" s="687"/>
      <c r="DK1" s="687"/>
      <c r="DL1" s="687"/>
      <c r="DM1" s="687"/>
      <c r="DN1" s="687"/>
      <c r="DO1" s="687"/>
      <c r="DP1" s="687"/>
      <c r="DQ1" s="687"/>
      <c r="DR1" s="687"/>
      <c r="DS1" s="687"/>
      <c r="DT1" s="687"/>
      <c r="DU1" s="687"/>
      <c r="DV1" s="687"/>
      <c r="DW1" s="687"/>
      <c r="DX1" s="687"/>
      <c r="DY1" s="687"/>
      <c r="DZ1" s="687"/>
      <c r="EA1" s="687"/>
      <c r="EB1" s="687"/>
      <c r="EC1" s="687"/>
      <c r="ED1" s="687"/>
      <c r="EE1" s="687"/>
      <c r="EF1" s="687"/>
      <c r="EG1" s="687"/>
      <c r="EH1" s="687"/>
      <c r="EI1" s="687"/>
      <c r="EJ1" s="687"/>
      <c r="EK1" s="687"/>
      <c r="EL1" s="687"/>
      <c r="EM1" s="687"/>
      <c r="EN1" s="687"/>
      <c r="EO1" s="687"/>
      <c r="EP1" s="687"/>
      <c r="EQ1" s="687"/>
      <c r="ER1" s="687"/>
      <c r="ES1" s="687"/>
      <c r="ET1" s="687"/>
      <c r="EU1" s="687"/>
      <c r="EV1" s="687"/>
      <c r="EW1" s="687"/>
      <c r="EX1" s="687"/>
      <c r="EY1" s="687"/>
      <c r="EZ1" s="687"/>
      <c r="FA1" s="687"/>
      <c r="FB1" s="687"/>
      <c r="FC1" s="687"/>
      <c r="FD1" s="687"/>
      <c r="FE1" s="687"/>
      <c r="FF1" s="687"/>
      <c r="FG1" s="687"/>
      <c r="FH1" s="687"/>
      <c r="FI1" s="687"/>
      <c r="FJ1" s="687"/>
      <c r="FK1" s="687"/>
      <c r="FL1" s="687"/>
      <c r="FM1" s="687"/>
      <c r="FN1" s="687"/>
      <c r="FO1" s="687"/>
      <c r="FP1" s="687"/>
      <c r="FQ1" s="687"/>
      <c r="FR1" s="687"/>
      <c r="FS1" s="687"/>
      <c r="FT1" s="687"/>
      <c r="FU1" s="687"/>
      <c r="FV1" s="687"/>
      <c r="FW1" s="687"/>
      <c r="FX1" s="687"/>
      <c r="FY1" s="687"/>
      <c r="FZ1" s="687"/>
      <c r="GA1" s="687"/>
      <c r="GB1" s="687"/>
      <c r="GC1" s="687"/>
      <c r="GD1" s="687"/>
      <c r="GE1" s="687"/>
      <c r="GF1" s="687"/>
      <c r="GG1" s="687"/>
      <c r="GH1" s="687"/>
      <c r="GI1" s="687"/>
      <c r="GJ1" s="687"/>
      <c r="GK1" s="687"/>
      <c r="GL1" s="687"/>
      <c r="GM1" s="687"/>
      <c r="GN1" s="687"/>
      <c r="GO1" s="687"/>
      <c r="GP1" s="687"/>
      <c r="GQ1" s="687"/>
      <c r="GR1" s="687"/>
      <c r="GS1" s="687"/>
      <c r="GT1" s="687"/>
      <c r="GU1" s="687"/>
      <c r="GV1" s="687"/>
      <c r="GW1" s="687"/>
      <c r="GX1" s="687"/>
      <c r="GY1" s="687"/>
      <c r="GZ1" s="687"/>
      <c r="HA1" s="687"/>
      <c r="HB1" s="687"/>
      <c r="HC1" s="687"/>
      <c r="HD1" s="687"/>
      <c r="HE1" s="687"/>
      <c r="HF1" s="687"/>
      <c r="HG1" s="687"/>
      <c r="HH1" s="687"/>
      <c r="HI1" s="687"/>
      <c r="HJ1" s="687"/>
      <c r="HK1" s="687"/>
      <c r="HL1" s="687"/>
      <c r="HM1" s="687"/>
      <c r="HN1" s="687"/>
      <c r="HO1" s="687"/>
      <c r="HP1" s="687"/>
      <c r="HQ1" s="687"/>
      <c r="HR1" s="687"/>
      <c r="HS1" s="687"/>
      <c r="HT1" s="687"/>
      <c r="HU1" s="687"/>
      <c r="HV1" s="687"/>
      <c r="HW1" s="687"/>
      <c r="HX1" s="687"/>
      <c r="HY1" s="687"/>
      <c r="HZ1" s="687"/>
      <c r="IA1" s="687"/>
      <c r="IB1" s="687"/>
      <c r="IC1" s="687"/>
      <c r="ID1" s="687"/>
      <c r="IE1" s="687"/>
      <c r="IF1" s="687"/>
      <c r="IG1" s="687"/>
      <c r="IH1" s="687"/>
      <c r="II1" s="687"/>
      <c r="IJ1" s="687"/>
      <c r="IK1" s="687"/>
      <c r="IL1" s="687"/>
      <c r="IM1" s="687"/>
      <c r="IN1" s="687"/>
      <c r="IO1" s="687"/>
      <c r="IP1" s="687"/>
      <c r="IQ1" s="687"/>
      <c r="IR1" s="687"/>
      <c r="IS1" s="687"/>
      <c r="IT1" s="687"/>
      <c r="IU1" s="687"/>
      <c r="IV1" s="687"/>
      <c r="IW1" s="687"/>
      <c r="IX1" s="687"/>
      <c r="IY1" s="687"/>
      <c r="IZ1" s="687"/>
      <c r="JA1" s="687"/>
      <c r="JB1" s="687"/>
      <c r="JC1" s="687"/>
      <c r="JD1" s="687"/>
      <c r="JE1" s="687"/>
      <c r="JF1" s="687"/>
      <c r="JG1" s="687"/>
      <c r="JH1" s="687"/>
      <c r="JI1" s="687"/>
      <c r="JJ1" s="687"/>
      <c r="JK1" s="687"/>
      <c r="JL1" s="687"/>
      <c r="JM1" s="687"/>
      <c r="JN1" s="687"/>
      <c r="JO1" s="687"/>
      <c r="JP1" s="687"/>
      <c r="JQ1" s="687"/>
      <c r="JR1" s="687"/>
      <c r="JS1" s="687"/>
      <c r="JT1" s="687"/>
      <c r="JU1" s="687"/>
      <c r="JV1" s="687"/>
      <c r="JW1" s="687"/>
      <c r="JX1" s="687"/>
      <c r="JY1" s="687"/>
      <c r="JZ1" s="687"/>
      <c r="KA1" s="687"/>
      <c r="KB1" s="687"/>
      <c r="KC1" s="687"/>
      <c r="KD1" s="687"/>
      <c r="KE1" s="687"/>
      <c r="KF1" s="687"/>
      <c r="KG1" s="687"/>
      <c r="KH1" s="687"/>
      <c r="KI1" s="687"/>
      <c r="KJ1" s="687"/>
      <c r="KK1" s="687"/>
      <c r="KL1" s="687"/>
      <c r="KM1" s="687"/>
      <c r="KN1" s="687"/>
      <c r="KO1" s="687"/>
      <c r="KP1" s="687"/>
      <c r="KQ1" s="687"/>
      <c r="KR1" s="687"/>
      <c r="KS1" s="687"/>
      <c r="KT1" s="687"/>
      <c r="KU1" s="687"/>
      <c r="KV1" s="687"/>
      <c r="KW1" s="687"/>
      <c r="KX1" s="687"/>
      <c r="KY1" s="687"/>
      <c r="KZ1" s="687"/>
      <c r="LA1" s="687"/>
      <c r="LB1" s="687"/>
      <c r="LC1" s="687"/>
      <c r="LD1" s="687"/>
      <c r="LE1" s="687"/>
      <c r="LF1" s="687"/>
      <c r="LG1" s="687"/>
      <c r="LH1" s="687"/>
      <c r="LI1" s="687"/>
      <c r="LJ1" s="687"/>
      <c r="LK1" s="687"/>
      <c r="LL1" s="687"/>
      <c r="LM1" s="687"/>
      <c r="LN1" s="687"/>
      <c r="LO1" s="687"/>
      <c r="LP1" s="687"/>
      <c r="LQ1" s="687"/>
      <c r="LR1" s="687"/>
      <c r="LS1" s="687"/>
      <c r="LT1" s="687"/>
      <c r="LU1" s="687"/>
      <c r="LV1" s="687"/>
      <c r="LW1" s="687"/>
      <c r="LX1" s="687"/>
      <c r="LY1" s="687"/>
      <c r="LZ1" s="687"/>
      <c r="MA1" s="687"/>
      <c r="MB1" s="687"/>
      <c r="MC1" s="687"/>
      <c r="MD1" s="687"/>
      <c r="ME1" s="687"/>
      <c r="MF1" s="687"/>
      <c r="MG1" s="687"/>
      <c r="MH1" s="687"/>
      <c r="MI1" s="687"/>
      <c r="MJ1" s="687"/>
      <c r="MK1" s="687"/>
      <c r="ML1" s="687"/>
      <c r="MM1" s="687"/>
      <c r="MN1" s="687"/>
      <c r="MO1" s="687"/>
      <c r="MP1" s="687"/>
      <c r="MQ1" s="687"/>
      <c r="MR1" s="687"/>
      <c r="MS1" s="687"/>
      <c r="MT1" s="687"/>
      <c r="MU1" s="687"/>
      <c r="MV1" s="687"/>
      <c r="MW1" s="687"/>
      <c r="MX1" s="687"/>
      <c r="MY1" s="687"/>
      <c r="MZ1" s="687"/>
      <c r="NA1" s="687"/>
      <c r="NB1" s="687"/>
      <c r="NC1" s="687"/>
      <c r="ND1" s="687"/>
      <c r="NE1" s="687"/>
      <c r="NF1" s="687"/>
      <c r="NG1" s="687"/>
      <c r="NH1" s="687"/>
      <c r="NI1" s="687"/>
      <c r="NJ1" s="687"/>
      <c r="NK1" s="687"/>
      <c r="NL1" s="687"/>
      <c r="NM1" s="687"/>
      <c r="NN1" s="687"/>
      <c r="NO1" s="687"/>
      <c r="NP1" s="687"/>
      <c r="NQ1" s="687"/>
      <c r="NR1" s="687"/>
      <c r="NS1" s="687"/>
      <c r="NT1" s="687"/>
      <c r="NU1" s="687"/>
      <c r="NV1" s="687"/>
      <c r="NW1" s="687"/>
      <c r="NX1" s="687"/>
      <c r="NY1" s="687"/>
      <c r="NZ1" s="687"/>
      <c r="OA1" s="687"/>
      <c r="OB1" s="687"/>
      <c r="OC1" s="687"/>
      <c r="OD1" s="687"/>
      <c r="OE1" s="687"/>
      <c r="OF1" s="687"/>
      <c r="OG1" s="687"/>
      <c r="OH1" s="687"/>
      <c r="OI1" s="687"/>
      <c r="OJ1" s="687"/>
      <c r="OK1" s="687"/>
      <c r="OL1" s="687"/>
      <c r="OM1" s="687"/>
      <c r="ON1" s="687"/>
      <c r="OO1" s="687"/>
      <c r="OP1" s="687"/>
      <c r="OQ1" s="687"/>
      <c r="OR1" s="687"/>
      <c r="OS1" s="687"/>
      <c r="OT1" s="687"/>
      <c r="OU1" s="687"/>
      <c r="OV1" s="687"/>
      <c r="OW1" s="687"/>
      <c r="OX1" s="687"/>
      <c r="OY1" s="687"/>
      <c r="OZ1" s="687"/>
      <c r="PA1" s="687"/>
      <c r="PB1" s="687"/>
      <c r="PC1" s="687"/>
      <c r="PD1" s="687"/>
      <c r="PE1" s="687"/>
      <c r="PF1" s="687"/>
      <c r="PG1" s="687"/>
      <c r="PH1" s="687"/>
      <c r="PI1" s="687"/>
      <c r="PJ1" s="687"/>
      <c r="PK1" s="687"/>
      <c r="PL1" s="687"/>
      <c r="PM1" s="687"/>
      <c r="PN1" s="687"/>
      <c r="PO1" s="687"/>
      <c r="PP1" s="687"/>
      <c r="PQ1" s="687"/>
      <c r="PR1" s="687"/>
      <c r="PS1" s="687"/>
      <c r="PT1" s="687"/>
      <c r="PU1" s="687"/>
      <c r="PV1" s="687"/>
      <c r="PW1" s="687"/>
      <c r="PX1" s="687"/>
      <c r="PY1" s="687"/>
      <c r="PZ1" s="687"/>
      <c r="QA1" s="687"/>
      <c r="QB1" s="687"/>
      <c r="QC1" s="687"/>
      <c r="QD1" s="687"/>
      <c r="QE1" s="687"/>
      <c r="QF1" s="687"/>
      <c r="QG1" s="687"/>
      <c r="QH1" s="687"/>
      <c r="QI1" s="687"/>
      <c r="QJ1" s="687"/>
      <c r="QK1" s="687"/>
      <c r="QL1" s="687"/>
      <c r="QM1" s="687"/>
      <c r="QN1" s="687"/>
      <c r="QO1" s="687"/>
      <c r="QP1" s="687"/>
      <c r="QQ1" s="687"/>
      <c r="QR1" s="687"/>
      <c r="QS1" s="687"/>
      <c r="QT1" s="687"/>
      <c r="QU1" s="687"/>
      <c r="QV1" s="687"/>
      <c r="QW1" s="687"/>
      <c r="QX1" s="687"/>
      <c r="QY1" s="687"/>
      <c r="QZ1" s="687"/>
      <c r="RA1" s="687"/>
      <c r="RB1" s="687"/>
      <c r="RC1" s="687"/>
      <c r="RD1" s="687"/>
      <c r="RE1" s="687"/>
      <c r="RF1" s="687"/>
      <c r="RG1" s="687"/>
      <c r="RH1" s="687"/>
      <c r="RI1" s="687"/>
      <c r="RJ1" s="687"/>
      <c r="RK1" s="687"/>
    </row>
    <row r="2" spans="1:479">
      <c r="A2" s="107" t="s">
        <v>5827</v>
      </c>
      <c r="B2" s="107" t="s">
        <v>5966</v>
      </c>
      <c r="C2" s="99" t="s">
        <v>5829</v>
      </c>
      <c r="D2" s="95" t="s">
        <v>3223</v>
      </c>
      <c r="E2" s="92" t="s">
        <v>5967</v>
      </c>
      <c r="F2" s="107"/>
      <c r="G2" s="455" t="s">
        <v>5968</v>
      </c>
      <c r="H2" s="958">
        <v>30500</v>
      </c>
      <c r="I2" s="958">
        <v>24500</v>
      </c>
      <c r="J2" s="107"/>
      <c r="K2" s="107"/>
      <c r="L2" s="460">
        <v>45182</v>
      </c>
      <c r="M2" s="455" t="s">
        <v>5969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7"/>
      <c r="DJ2" s="107"/>
      <c r="DK2" s="107"/>
      <c r="DL2" s="107"/>
      <c r="DM2" s="107"/>
      <c r="DN2" s="107"/>
      <c r="DO2" s="107"/>
      <c r="DP2" s="107"/>
      <c r="DQ2" s="107"/>
      <c r="DR2" s="107"/>
      <c r="DS2" s="107"/>
      <c r="DT2" s="107"/>
      <c r="DU2" s="107"/>
      <c r="DV2" s="107"/>
      <c r="DW2" s="107"/>
      <c r="DX2" s="107"/>
      <c r="DY2" s="107"/>
      <c r="DZ2" s="107"/>
      <c r="EA2" s="107"/>
      <c r="EB2" s="107"/>
      <c r="EC2" s="107"/>
      <c r="ED2" s="107"/>
      <c r="EE2" s="107"/>
      <c r="EF2" s="107"/>
      <c r="EG2" s="107"/>
      <c r="EH2" s="107"/>
      <c r="EI2" s="107"/>
      <c r="EJ2" s="107"/>
      <c r="EK2" s="107"/>
      <c r="EL2" s="107"/>
      <c r="EM2" s="107"/>
      <c r="EN2" s="107"/>
      <c r="EO2" s="107"/>
      <c r="EP2" s="107"/>
      <c r="EQ2" s="107"/>
      <c r="ER2" s="107"/>
      <c r="ES2" s="107"/>
      <c r="ET2" s="107"/>
      <c r="EU2" s="107"/>
      <c r="EV2" s="107"/>
      <c r="EW2" s="107"/>
      <c r="EX2" s="107"/>
      <c r="EY2" s="107"/>
      <c r="EZ2" s="107"/>
      <c r="FA2" s="107"/>
      <c r="FB2" s="107"/>
      <c r="FC2" s="107"/>
      <c r="FD2" s="107"/>
      <c r="FE2" s="107"/>
      <c r="FF2" s="107"/>
      <c r="FG2" s="107"/>
      <c r="FH2" s="107"/>
      <c r="FI2" s="107"/>
      <c r="FJ2" s="107"/>
      <c r="FK2" s="107"/>
      <c r="FL2" s="107"/>
      <c r="FM2" s="107"/>
      <c r="FN2" s="107"/>
      <c r="FO2" s="107"/>
      <c r="FP2" s="107"/>
      <c r="FQ2" s="107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  <c r="GC2" s="107"/>
      <c r="GD2" s="107"/>
      <c r="GE2" s="107"/>
      <c r="GF2" s="107"/>
      <c r="GG2" s="107"/>
      <c r="GH2" s="107"/>
      <c r="GI2" s="107"/>
      <c r="GJ2" s="107"/>
      <c r="GK2" s="107"/>
      <c r="GL2" s="107"/>
      <c r="GM2" s="107"/>
      <c r="GN2" s="107"/>
      <c r="GO2" s="107"/>
      <c r="GP2" s="107"/>
      <c r="GQ2" s="107"/>
      <c r="GR2" s="107"/>
      <c r="GS2" s="107"/>
      <c r="GT2" s="107"/>
      <c r="GU2" s="107"/>
      <c r="GV2" s="107"/>
      <c r="GW2" s="107"/>
      <c r="GX2" s="107"/>
      <c r="GY2" s="107"/>
      <c r="GZ2" s="107"/>
      <c r="HA2" s="107"/>
      <c r="HB2" s="107"/>
      <c r="HC2" s="107"/>
      <c r="HD2" s="107"/>
      <c r="HE2" s="107"/>
      <c r="HF2" s="107"/>
      <c r="HG2" s="107"/>
      <c r="HH2" s="107"/>
      <c r="HI2" s="107"/>
      <c r="HJ2" s="107"/>
      <c r="HK2" s="107"/>
      <c r="HL2" s="107"/>
      <c r="HM2" s="107"/>
      <c r="HN2" s="107"/>
      <c r="HO2" s="107"/>
      <c r="HP2" s="107"/>
      <c r="HQ2" s="107"/>
      <c r="HR2" s="107"/>
      <c r="HS2" s="107"/>
      <c r="HT2" s="107"/>
      <c r="HU2" s="107"/>
      <c r="HV2" s="107"/>
      <c r="HW2" s="107"/>
      <c r="HX2" s="107"/>
      <c r="HY2" s="107"/>
      <c r="HZ2" s="107"/>
      <c r="IA2" s="107"/>
      <c r="IB2" s="107"/>
      <c r="IC2" s="107"/>
      <c r="ID2" s="107"/>
      <c r="IE2" s="107"/>
      <c r="IF2" s="107"/>
      <c r="IG2" s="107"/>
      <c r="IH2" s="107"/>
      <c r="II2" s="107"/>
      <c r="IJ2" s="107"/>
      <c r="IK2" s="107"/>
      <c r="IL2" s="107"/>
      <c r="IM2" s="107"/>
      <c r="IN2" s="107"/>
      <c r="IO2" s="107"/>
      <c r="IP2" s="107"/>
      <c r="IQ2" s="107"/>
      <c r="IR2" s="107"/>
      <c r="IS2" s="107"/>
      <c r="IT2" s="107"/>
      <c r="IU2" s="107"/>
      <c r="IV2" s="107"/>
      <c r="IW2" s="107"/>
      <c r="IX2" s="107"/>
      <c r="IY2" s="107"/>
      <c r="IZ2" s="107"/>
      <c r="JA2" s="107"/>
      <c r="JB2" s="107"/>
      <c r="JC2" s="107"/>
      <c r="JD2" s="107"/>
      <c r="JE2" s="107"/>
      <c r="JF2" s="107"/>
      <c r="JG2" s="107"/>
      <c r="JH2" s="107"/>
      <c r="JI2" s="107"/>
      <c r="JJ2" s="107"/>
      <c r="JK2" s="107"/>
      <c r="JL2" s="107"/>
      <c r="JM2" s="107"/>
      <c r="JN2" s="107"/>
      <c r="JO2" s="107"/>
      <c r="JP2" s="107"/>
      <c r="JQ2" s="107"/>
      <c r="JR2" s="107"/>
      <c r="JS2" s="107"/>
      <c r="JT2" s="107"/>
      <c r="JU2" s="107"/>
      <c r="JV2" s="107"/>
      <c r="JW2" s="107"/>
      <c r="JX2" s="107"/>
      <c r="JY2" s="107"/>
      <c r="JZ2" s="107"/>
      <c r="KA2" s="107"/>
      <c r="KB2" s="107"/>
      <c r="KC2" s="107"/>
      <c r="KD2" s="107"/>
      <c r="KE2" s="107"/>
      <c r="KF2" s="107"/>
      <c r="KG2" s="107"/>
      <c r="KH2" s="107"/>
      <c r="KI2" s="107"/>
      <c r="KJ2" s="107"/>
      <c r="KK2" s="107"/>
      <c r="KL2" s="107"/>
      <c r="KM2" s="107"/>
      <c r="KN2" s="107"/>
      <c r="KO2" s="107"/>
      <c r="KP2" s="107"/>
      <c r="KQ2" s="107"/>
      <c r="KR2" s="107"/>
      <c r="KS2" s="107"/>
      <c r="KT2" s="107"/>
      <c r="KU2" s="107"/>
      <c r="KV2" s="107"/>
      <c r="KW2" s="107"/>
      <c r="KX2" s="107"/>
      <c r="KY2" s="107"/>
      <c r="KZ2" s="107"/>
      <c r="LA2" s="107"/>
      <c r="LB2" s="107"/>
      <c r="LC2" s="107"/>
      <c r="LD2" s="107"/>
      <c r="LE2" s="107"/>
      <c r="LF2" s="107"/>
      <c r="LG2" s="107"/>
      <c r="LH2" s="107"/>
      <c r="LI2" s="107"/>
      <c r="LJ2" s="107"/>
      <c r="LK2" s="107"/>
      <c r="LL2" s="107"/>
      <c r="LM2" s="107"/>
      <c r="LN2" s="107"/>
      <c r="LO2" s="107"/>
      <c r="LP2" s="107"/>
      <c r="LQ2" s="107"/>
      <c r="LR2" s="107"/>
      <c r="LS2" s="107"/>
      <c r="LT2" s="107"/>
      <c r="LU2" s="107"/>
      <c r="LV2" s="107"/>
      <c r="LW2" s="107"/>
      <c r="LX2" s="107"/>
      <c r="LY2" s="107"/>
      <c r="LZ2" s="107"/>
      <c r="MA2" s="107"/>
      <c r="MB2" s="107"/>
      <c r="MC2" s="107"/>
      <c r="MD2" s="107"/>
      <c r="ME2" s="107"/>
      <c r="MF2" s="107"/>
      <c r="MG2" s="107"/>
      <c r="MH2" s="107"/>
      <c r="MI2" s="107"/>
      <c r="MJ2" s="107"/>
      <c r="MK2" s="107"/>
      <c r="ML2" s="107"/>
      <c r="MM2" s="107"/>
      <c r="MN2" s="107"/>
      <c r="MO2" s="107"/>
      <c r="MP2" s="107"/>
      <c r="MQ2" s="107"/>
      <c r="MR2" s="107"/>
      <c r="MS2" s="107"/>
      <c r="MT2" s="107"/>
      <c r="MU2" s="107"/>
      <c r="MV2" s="107"/>
      <c r="MW2" s="107"/>
      <c r="MX2" s="107"/>
      <c r="MY2" s="107"/>
      <c r="MZ2" s="107"/>
      <c r="NA2" s="107"/>
      <c r="NB2" s="107"/>
      <c r="NC2" s="107"/>
      <c r="ND2" s="107"/>
      <c r="NE2" s="107"/>
      <c r="NF2" s="107"/>
      <c r="NG2" s="107"/>
      <c r="NH2" s="107"/>
      <c r="NI2" s="107"/>
      <c r="NJ2" s="107"/>
      <c r="NK2" s="107"/>
      <c r="NL2" s="107"/>
      <c r="NM2" s="107"/>
      <c r="NN2" s="107"/>
      <c r="NO2" s="107"/>
      <c r="NP2" s="107"/>
      <c r="NQ2" s="107"/>
      <c r="NR2" s="107"/>
      <c r="NS2" s="107"/>
      <c r="NT2" s="107"/>
      <c r="NU2" s="107"/>
      <c r="NV2" s="107"/>
      <c r="NW2" s="107"/>
      <c r="NX2" s="107"/>
      <c r="NY2" s="107"/>
      <c r="NZ2" s="107"/>
      <c r="OA2" s="107"/>
      <c r="OB2" s="107"/>
      <c r="OC2" s="107"/>
      <c r="OD2" s="107"/>
      <c r="OE2" s="107"/>
      <c r="OF2" s="107"/>
      <c r="OG2" s="107"/>
      <c r="OH2" s="107"/>
      <c r="OI2" s="107"/>
      <c r="OJ2" s="107"/>
      <c r="OK2" s="107"/>
      <c r="OL2" s="107"/>
      <c r="OM2" s="107"/>
      <c r="ON2" s="107"/>
      <c r="OO2" s="107"/>
      <c r="OP2" s="107"/>
      <c r="OQ2" s="107"/>
      <c r="OR2" s="107"/>
      <c r="OS2" s="107"/>
      <c r="OT2" s="107"/>
      <c r="OU2" s="107"/>
      <c r="OV2" s="107"/>
      <c r="OW2" s="107"/>
      <c r="OX2" s="107"/>
      <c r="OY2" s="107"/>
      <c r="OZ2" s="107"/>
      <c r="PA2" s="107"/>
      <c r="PB2" s="107"/>
      <c r="PC2" s="107"/>
      <c r="PD2" s="107"/>
      <c r="PE2" s="107"/>
      <c r="PF2" s="107"/>
      <c r="PG2" s="107"/>
      <c r="PH2" s="107"/>
      <c r="PI2" s="107"/>
      <c r="PJ2" s="107"/>
      <c r="PK2" s="107"/>
      <c r="PL2" s="107"/>
      <c r="PM2" s="107"/>
      <c r="PN2" s="107"/>
      <c r="PO2" s="107"/>
      <c r="PP2" s="107"/>
      <c r="PQ2" s="107"/>
      <c r="PR2" s="107"/>
      <c r="PS2" s="107"/>
      <c r="PT2" s="107"/>
      <c r="PU2" s="107"/>
      <c r="PV2" s="107"/>
      <c r="PW2" s="107"/>
      <c r="PX2" s="107"/>
      <c r="PY2" s="107"/>
      <c r="PZ2" s="107"/>
      <c r="QA2" s="107"/>
      <c r="QB2" s="107"/>
      <c r="QC2" s="107"/>
      <c r="QD2" s="107"/>
      <c r="QE2" s="107"/>
      <c r="QF2" s="107"/>
      <c r="QG2" s="107"/>
      <c r="QH2" s="107"/>
      <c r="QI2" s="107"/>
      <c r="QJ2" s="107"/>
      <c r="QK2" s="107"/>
      <c r="QL2" s="107"/>
      <c r="QM2" s="107"/>
      <c r="QN2" s="107"/>
      <c r="QO2" s="107"/>
      <c r="QP2" s="107"/>
      <c r="QQ2" s="107"/>
      <c r="QR2" s="107"/>
      <c r="QS2" s="107"/>
      <c r="QT2" s="107"/>
      <c r="QU2" s="107"/>
      <c r="QV2" s="107"/>
      <c r="QW2" s="107"/>
      <c r="QX2" s="107"/>
      <c r="QY2" s="107"/>
      <c r="QZ2" s="107"/>
      <c r="RA2" s="107"/>
      <c r="RB2" s="107"/>
      <c r="RC2" s="107"/>
      <c r="RD2" s="107"/>
      <c r="RE2" s="107"/>
      <c r="RF2" s="107"/>
      <c r="RG2" s="107"/>
      <c r="RH2" s="107"/>
      <c r="RI2" s="107"/>
      <c r="RJ2" s="107"/>
      <c r="RK2" s="107"/>
    </row>
    <row r="3" spans="1:479">
      <c r="A3" s="107" t="s">
        <v>5827</v>
      </c>
      <c r="B3" s="97" t="s">
        <v>5970</v>
      </c>
      <c r="C3" s="99" t="s">
        <v>5829</v>
      </c>
      <c r="D3" s="95" t="s">
        <v>3223</v>
      </c>
      <c r="E3" s="92" t="s">
        <v>5967</v>
      </c>
      <c r="F3" s="107"/>
      <c r="G3" s="544" t="s">
        <v>5971</v>
      </c>
      <c r="H3" s="956"/>
      <c r="I3" s="956"/>
      <c r="J3" s="107"/>
      <c r="K3" s="107"/>
      <c r="L3" s="569">
        <v>45202</v>
      </c>
      <c r="M3" s="544" t="s">
        <v>5972</v>
      </c>
      <c r="N3" s="92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7"/>
      <c r="DW3" s="107"/>
      <c r="DX3" s="107"/>
      <c r="DY3" s="107"/>
      <c r="DZ3" s="107"/>
      <c r="EA3" s="107"/>
      <c r="EB3" s="107"/>
      <c r="EC3" s="107"/>
      <c r="ED3" s="107"/>
      <c r="EE3" s="107"/>
      <c r="EF3" s="107"/>
      <c r="EG3" s="107"/>
      <c r="EH3" s="107"/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7"/>
      <c r="EV3" s="107"/>
      <c r="EW3" s="107"/>
      <c r="EX3" s="107"/>
      <c r="EY3" s="107"/>
      <c r="EZ3" s="107"/>
      <c r="FA3" s="107"/>
      <c r="FB3" s="107"/>
      <c r="FC3" s="107"/>
      <c r="FD3" s="107"/>
      <c r="FE3" s="107"/>
      <c r="FF3" s="107"/>
      <c r="FG3" s="107"/>
      <c r="FH3" s="107"/>
      <c r="FI3" s="107"/>
      <c r="FJ3" s="107"/>
      <c r="FK3" s="107"/>
      <c r="FL3" s="107"/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  <c r="GC3" s="107"/>
      <c r="GD3" s="107"/>
      <c r="GE3" s="107"/>
      <c r="GF3" s="107"/>
      <c r="GG3" s="107"/>
      <c r="GH3" s="107"/>
      <c r="GI3" s="107"/>
      <c r="GJ3" s="107"/>
      <c r="GK3" s="107"/>
      <c r="GL3" s="107"/>
      <c r="GM3" s="107"/>
      <c r="GN3" s="107"/>
      <c r="GO3" s="107"/>
      <c r="GP3" s="107"/>
      <c r="GQ3" s="107"/>
      <c r="GR3" s="107"/>
      <c r="GS3" s="107"/>
      <c r="GT3" s="107"/>
      <c r="GU3" s="107"/>
      <c r="GV3" s="107"/>
      <c r="GW3" s="107"/>
      <c r="GX3" s="107"/>
      <c r="GY3" s="107"/>
      <c r="GZ3" s="107"/>
      <c r="HA3" s="107"/>
      <c r="HB3" s="107"/>
      <c r="HC3" s="107"/>
      <c r="HD3" s="107"/>
      <c r="HE3" s="107"/>
      <c r="HF3" s="107"/>
      <c r="HG3" s="107"/>
      <c r="HH3" s="107"/>
      <c r="HI3" s="107"/>
      <c r="HJ3" s="107"/>
      <c r="HK3" s="107"/>
      <c r="HL3" s="107"/>
      <c r="HM3" s="107"/>
      <c r="HN3" s="107"/>
      <c r="HO3" s="107"/>
      <c r="HP3" s="107"/>
      <c r="HQ3" s="107"/>
      <c r="HR3" s="107"/>
      <c r="HS3" s="107"/>
      <c r="HT3" s="107"/>
      <c r="HU3" s="107"/>
      <c r="HV3" s="107"/>
      <c r="HW3" s="107"/>
      <c r="HX3" s="107"/>
      <c r="HY3" s="107"/>
      <c r="HZ3" s="107"/>
      <c r="IA3" s="107"/>
      <c r="IB3" s="107"/>
      <c r="IC3" s="107"/>
      <c r="ID3" s="107"/>
      <c r="IE3" s="107"/>
      <c r="IF3" s="107"/>
      <c r="IG3" s="107"/>
      <c r="IH3" s="107"/>
      <c r="II3" s="107"/>
      <c r="IJ3" s="107"/>
      <c r="IK3" s="107"/>
      <c r="IL3" s="107"/>
      <c r="IM3" s="107"/>
      <c r="IN3" s="107"/>
      <c r="IO3" s="107"/>
      <c r="IP3" s="107"/>
      <c r="IQ3" s="107"/>
      <c r="IR3" s="107"/>
      <c r="IS3" s="107"/>
      <c r="IT3" s="107"/>
      <c r="IU3" s="107"/>
      <c r="IV3" s="107"/>
      <c r="IW3" s="107"/>
      <c r="IX3" s="107"/>
      <c r="IY3" s="107"/>
      <c r="IZ3" s="107"/>
      <c r="JA3" s="107"/>
      <c r="JB3" s="107"/>
      <c r="JC3" s="107"/>
      <c r="JD3" s="107"/>
      <c r="JE3" s="107"/>
      <c r="JF3" s="107"/>
      <c r="JG3" s="107"/>
      <c r="JH3" s="107"/>
      <c r="JI3" s="107"/>
      <c r="JJ3" s="107"/>
      <c r="JK3" s="107"/>
      <c r="JL3" s="107"/>
      <c r="JM3" s="107"/>
      <c r="JN3" s="107"/>
      <c r="JO3" s="107"/>
      <c r="JP3" s="107"/>
      <c r="JQ3" s="107"/>
      <c r="JR3" s="107"/>
      <c r="JS3" s="107"/>
      <c r="JT3" s="107"/>
      <c r="JU3" s="107"/>
      <c r="JV3" s="107"/>
      <c r="JW3" s="107"/>
      <c r="JX3" s="107"/>
      <c r="JY3" s="107"/>
      <c r="JZ3" s="107"/>
      <c r="KA3" s="107"/>
      <c r="KB3" s="107"/>
      <c r="KC3" s="107"/>
      <c r="KD3" s="107"/>
      <c r="KE3" s="107"/>
      <c r="KF3" s="107"/>
      <c r="KG3" s="107"/>
      <c r="KH3" s="107"/>
      <c r="KI3" s="107"/>
      <c r="KJ3" s="107"/>
      <c r="KK3" s="107"/>
      <c r="KL3" s="107"/>
      <c r="KM3" s="107"/>
      <c r="KN3" s="107"/>
      <c r="KO3" s="107"/>
      <c r="KP3" s="107"/>
      <c r="KQ3" s="107"/>
      <c r="KR3" s="107"/>
      <c r="KS3" s="107"/>
      <c r="KT3" s="107"/>
      <c r="KU3" s="107"/>
      <c r="KV3" s="107"/>
      <c r="KW3" s="107"/>
      <c r="KX3" s="107"/>
      <c r="KY3" s="107"/>
      <c r="KZ3" s="107"/>
      <c r="LA3" s="107"/>
      <c r="LB3" s="107"/>
      <c r="LC3" s="107"/>
      <c r="LD3" s="107"/>
      <c r="LE3" s="107"/>
      <c r="LF3" s="107"/>
      <c r="LG3" s="107"/>
      <c r="LH3" s="107"/>
      <c r="LI3" s="107"/>
      <c r="LJ3" s="107"/>
      <c r="LK3" s="107"/>
      <c r="LL3" s="107"/>
      <c r="LM3" s="107"/>
      <c r="LN3" s="107"/>
      <c r="LO3" s="107"/>
      <c r="LP3" s="107"/>
      <c r="LQ3" s="107"/>
      <c r="LR3" s="107"/>
      <c r="LS3" s="107"/>
      <c r="LT3" s="107"/>
      <c r="LU3" s="107"/>
      <c r="LV3" s="107"/>
      <c r="LW3" s="107"/>
      <c r="LX3" s="107"/>
      <c r="LY3" s="107"/>
      <c r="LZ3" s="107"/>
      <c r="MA3" s="107"/>
      <c r="MB3" s="107"/>
      <c r="MC3" s="107"/>
      <c r="MD3" s="107"/>
      <c r="ME3" s="107"/>
      <c r="MF3" s="107"/>
      <c r="MG3" s="107"/>
      <c r="MH3" s="107"/>
      <c r="MI3" s="107"/>
      <c r="MJ3" s="107"/>
      <c r="MK3" s="107"/>
      <c r="ML3" s="107"/>
      <c r="MM3" s="107"/>
      <c r="MN3" s="107"/>
      <c r="MO3" s="107"/>
      <c r="MP3" s="107"/>
      <c r="MQ3" s="107"/>
      <c r="MR3" s="107"/>
      <c r="MS3" s="107"/>
      <c r="MT3" s="107"/>
      <c r="MU3" s="107"/>
      <c r="MV3" s="107"/>
      <c r="MW3" s="107"/>
      <c r="MX3" s="107"/>
      <c r="MY3" s="107"/>
      <c r="MZ3" s="107"/>
      <c r="NA3" s="107"/>
      <c r="NB3" s="107"/>
      <c r="NC3" s="107"/>
      <c r="ND3" s="107"/>
      <c r="NE3" s="107"/>
      <c r="NF3" s="107"/>
      <c r="NG3" s="107"/>
      <c r="NH3" s="107"/>
      <c r="NI3" s="107"/>
      <c r="NJ3" s="107"/>
      <c r="NK3" s="107"/>
      <c r="NL3" s="107"/>
      <c r="NM3" s="107"/>
      <c r="NN3" s="107"/>
      <c r="NO3" s="107"/>
      <c r="NP3" s="107"/>
      <c r="NQ3" s="107"/>
      <c r="NR3" s="107"/>
      <c r="NS3" s="107"/>
      <c r="NT3" s="107"/>
      <c r="NU3" s="107"/>
      <c r="NV3" s="107"/>
      <c r="NW3" s="107"/>
      <c r="NX3" s="107"/>
      <c r="NY3" s="107"/>
      <c r="NZ3" s="107"/>
      <c r="OA3" s="107"/>
      <c r="OB3" s="107"/>
      <c r="OC3" s="107"/>
      <c r="OD3" s="107"/>
      <c r="OE3" s="107"/>
      <c r="OF3" s="107"/>
      <c r="OG3" s="107"/>
      <c r="OH3" s="107"/>
      <c r="OI3" s="107"/>
      <c r="OJ3" s="107"/>
      <c r="OK3" s="107"/>
      <c r="OL3" s="107"/>
      <c r="OM3" s="107"/>
      <c r="ON3" s="107"/>
      <c r="OO3" s="107"/>
      <c r="OP3" s="107"/>
      <c r="OQ3" s="107"/>
      <c r="OR3" s="107"/>
      <c r="OS3" s="107"/>
      <c r="OT3" s="107"/>
      <c r="OU3" s="107"/>
      <c r="OV3" s="107"/>
      <c r="OW3" s="107"/>
      <c r="OX3" s="107"/>
      <c r="OY3" s="107"/>
      <c r="OZ3" s="107"/>
      <c r="PA3" s="107"/>
      <c r="PB3" s="107"/>
      <c r="PC3" s="107"/>
      <c r="PD3" s="107"/>
      <c r="PE3" s="107"/>
      <c r="PF3" s="107"/>
      <c r="PG3" s="107"/>
      <c r="PH3" s="107"/>
      <c r="PI3" s="107"/>
      <c r="PJ3" s="107"/>
      <c r="PK3" s="107"/>
      <c r="PL3" s="107"/>
      <c r="PM3" s="107"/>
      <c r="PN3" s="107"/>
      <c r="PO3" s="107"/>
      <c r="PP3" s="107"/>
      <c r="PQ3" s="107"/>
      <c r="PR3" s="107"/>
      <c r="PS3" s="107"/>
      <c r="PT3" s="107"/>
      <c r="PU3" s="107"/>
      <c r="PV3" s="107"/>
      <c r="PW3" s="107"/>
      <c r="PX3" s="107"/>
      <c r="PY3" s="107"/>
      <c r="PZ3" s="107"/>
      <c r="QA3" s="107"/>
      <c r="QB3" s="107"/>
      <c r="QC3" s="107"/>
      <c r="QD3" s="107"/>
      <c r="QE3" s="107"/>
      <c r="QF3" s="107"/>
      <c r="QG3" s="107"/>
      <c r="QH3" s="107"/>
      <c r="QI3" s="107"/>
      <c r="QJ3" s="107"/>
      <c r="QK3" s="107"/>
      <c r="QL3" s="107"/>
      <c r="QM3" s="107"/>
      <c r="QN3" s="107"/>
      <c r="QO3" s="107"/>
      <c r="QP3" s="107"/>
      <c r="QQ3" s="107"/>
      <c r="QR3" s="107"/>
      <c r="QS3" s="107"/>
      <c r="QT3" s="107"/>
      <c r="QU3" s="107"/>
      <c r="QV3" s="107"/>
      <c r="QW3" s="107"/>
      <c r="QX3" s="107"/>
      <c r="QY3" s="107"/>
      <c r="QZ3" s="107"/>
      <c r="RA3" s="107"/>
      <c r="RB3" s="107"/>
      <c r="RC3" s="107"/>
      <c r="RD3" s="107"/>
      <c r="RE3" s="107"/>
      <c r="RF3" s="107"/>
      <c r="RG3" s="107"/>
      <c r="RH3" s="107"/>
      <c r="RI3" s="107"/>
      <c r="RJ3" s="107"/>
      <c r="RK3" s="107"/>
    </row>
    <row r="4" spans="1:479">
      <c r="A4" s="107" t="s">
        <v>5827</v>
      </c>
      <c r="B4" s="107" t="s">
        <v>5966</v>
      </c>
      <c r="C4" s="99" t="s">
        <v>5829</v>
      </c>
      <c r="D4" s="92" t="s">
        <v>5973</v>
      </c>
      <c r="E4" s="92" t="s">
        <v>5967</v>
      </c>
      <c r="F4" s="107"/>
      <c r="G4" s="455" t="s">
        <v>5968</v>
      </c>
      <c r="H4" s="956"/>
      <c r="I4" s="956"/>
      <c r="J4" s="107"/>
      <c r="K4" s="107"/>
      <c r="L4" s="460">
        <v>45194</v>
      </c>
      <c r="M4" s="455" t="s">
        <v>5974</v>
      </c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  <c r="LA4" s="107"/>
      <c r="LB4" s="107"/>
      <c r="LC4" s="107"/>
      <c r="LD4" s="107"/>
      <c r="LE4" s="107"/>
      <c r="LF4" s="107"/>
      <c r="LG4" s="107"/>
      <c r="LH4" s="107"/>
      <c r="LI4" s="107"/>
      <c r="LJ4" s="107"/>
      <c r="LK4" s="107"/>
      <c r="LL4" s="107"/>
      <c r="LM4" s="107"/>
      <c r="LN4" s="107"/>
      <c r="LO4" s="107"/>
      <c r="LP4" s="107"/>
      <c r="LQ4" s="107"/>
      <c r="LR4" s="107"/>
      <c r="LS4" s="107"/>
      <c r="LT4" s="107"/>
      <c r="LU4" s="107"/>
      <c r="LV4" s="107"/>
      <c r="LW4" s="107"/>
      <c r="LX4" s="107"/>
      <c r="LY4" s="107"/>
      <c r="LZ4" s="107"/>
      <c r="MA4" s="107"/>
      <c r="MB4" s="107"/>
      <c r="MC4" s="107"/>
      <c r="MD4" s="107"/>
      <c r="ME4" s="107"/>
      <c r="MF4" s="107"/>
      <c r="MG4" s="107"/>
      <c r="MH4" s="107"/>
      <c r="MI4" s="107"/>
      <c r="MJ4" s="107"/>
      <c r="MK4" s="107"/>
      <c r="ML4" s="107"/>
      <c r="MM4" s="107"/>
      <c r="MN4" s="107"/>
      <c r="MO4" s="107"/>
      <c r="MP4" s="107"/>
      <c r="MQ4" s="107"/>
      <c r="MR4" s="107"/>
      <c r="MS4" s="107"/>
      <c r="MT4" s="107"/>
      <c r="MU4" s="107"/>
      <c r="MV4" s="107"/>
      <c r="MW4" s="107"/>
      <c r="MX4" s="107"/>
      <c r="MY4" s="107"/>
      <c r="MZ4" s="107"/>
      <c r="NA4" s="107"/>
      <c r="NB4" s="107"/>
      <c r="NC4" s="107"/>
      <c r="ND4" s="107"/>
      <c r="NE4" s="107"/>
      <c r="NF4" s="107"/>
      <c r="NG4" s="107"/>
      <c r="NH4" s="107"/>
      <c r="NI4" s="107"/>
      <c r="NJ4" s="107"/>
      <c r="NK4" s="107"/>
      <c r="NL4" s="107"/>
      <c r="NM4" s="107"/>
      <c r="NN4" s="107"/>
      <c r="NO4" s="107"/>
      <c r="NP4" s="107"/>
      <c r="NQ4" s="107"/>
      <c r="NR4" s="107"/>
      <c r="NS4" s="107"/>
      <c r="NT4" s="107"/>
      <c r="NU4" s="107"/>
      <c r="NV4" s="107"/>
      <c r="NW4" s="107"/>
      <c r="NX4" s="107"/>
      <c r="NY4" s="107"/>
      <c r="NZ4" s="107"/>
      <c r="OA4" s="107"/>
      <c r="OB4" s="107"/>
      <c r="OC4" s="107"/>
      <c r="OD4" s="107"/>
      <c r="OE4" s="107"/>
      <c r="OF4" s="107"/>
      <c r="OG4" s="107"/>
      <c r="OH4" s="107"/>
      <c r="OI4" s="107"/>
      <c r="OJ4" s="107"/>
      <c r="OK4" s="107"/>
      <c r="OL4" s="107"/>
      <c r="OM4" s="107"/>
      <c r="ON4" s="107"/>
      <c r="OO4" s="107"/>
      <c r="OP4" s="107"/>
      <c r="OQ4" s="107"/>
      <c r="OR4" s="107"/>
      <c r="OS4" s="107"/>
      <c r="OT4" s="107"/>
      <c r="OU4" s="107"/>
      <c r="OV4" s="107"/>
      <c r="OW4" s="107"/>
      <c r="OX4" s="107"/>
      <c r="OY4" s="107"/>
      <c r="OZ4" s="107"/>
      <c r="PA4" s="107"/>
      <c r="PB4" s="107"/>
      <c r="PC4" s="107"/>
      <c r="PD4" s="107"/>
      <c r="PE4" s="107"/>
      <c r="PF4" s="107"/>
      <c r="PG4" s="107"/>
      <c r="PH4" s="107"/>
      <c r="PI4" s="107"/>
      <c r="PJ4" s="107"/>
      <c r="PK4" s="107"/>
      <c r="PL4" s="107"/>
      <c r="PM4" s="107"/>
      <c r="PN4" s="107"/>
      <c r="PO4" s="107"/>
      <c r="PP4" s="107"/>
      <c r="PQ4" s="107"/>
      <c r="PR4" s="107"/>
      <c r="PS4" s="107"/>
      <c r="PT4" s="107"/>
      <c r="PU4" s="107"/>
      <c r="PV4" s="107"/>
      <c r="PW4" s="107"/>
      <c r="PX4" s="107"/>
      <c r="PY4" s="107"/>
      <c r="PZ4" s="107"/>
      <c r="QA4" s="107"/>
      <c r="QB4" s="107"/>
      <c r="QC4" s="107"/>
      <c r="QD4" s="107"/>
      <c r="QE4" s="107"/>
      <c r="QF4" s="107"/>
      <c r="QG4" s="107"/>
      <c r="QH4" s="107"/>
      <c r="QI4" s="107"/>
      <c r="QJ4" s="107"/>
      <c r="QK4" s="107"/>
      <c r="QL4" s="107"/>
      <c r="QM4" s="107"/>
      <c r="QN4" s="107"/>
      <c r="QO4" s="107"/>
      <c r="QP4" s="107"/>
      <c r="QQ4" s="107"/>
      <c r="QR4" s="107"/>
      <c r="QS4" s="107"/>
      <c r="QT4" s="107"/>
      <c r="QU4" s="107"/>
      <c r="QV4" s="107"/>
      <c r="QW4" s="107"/>
      <c r="QX4" s="107"/>
      <c r="QY4" s="107"/>
      <c r="QZ4" s="107"/>
      <c r="RA4" s="107"/>
      <c r="RB4" s="107"/>
      <c r="RC4" s="107"/>
      <c r="RD4" s="107"/>
      <c r="RE4" s="107"/>
      <c r="RF4" s="107"/>
      <c r="RG4" s="107"/>
      <c r="RH4" s="107"/>
      <c r="RI4" s="107"/>
      <c r="RJ4" s="107"/>
      <c r="RK4" s="107"/>
    </row>
    <row r="5" spans="1:479">
      <c r="A5" s="107" t="s">
        <v>5827</v>
      </c>
      <c r="B5" s="97" t="s">
        <v>5970</v>
      </c>
      <c r="C5" s="99" t="s">
        <v>5829</v>
      </c>
      <c r="D5" s="92" t="s">
        <v>5973</v>
      </c>
      <c r="E5" s="92" t="s">
        <v>5967</v>
      </c>
      <c r="F5" s="107"/>
      <c r="G5" s="544" t="s">
        <v>5971</v>
      </c>
      <c r="H5" s="956"/>
      <c r="I5" s="956"/>
      <c r="J5" s="107"/>
      <c r="K5" s="107"/>
      <c r="L5" s="460">
        <v>45194</v>
      </c>
      <c r="M5" s="455" t="s">
        <v>5975</v>
      </c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  <c r="DS5" s="107"/>
      <c r="DT5" s="107"/>
      <c r="DU5" s="107"/>
      <c r="DV5" s="107"/>
      <c r="DW5" s="107"/>
      <c r="DX5" s="107"/>
      <c r="DY5" s="107"/>
      <c r="DZ5" s="107"/>
      <c r="EA5" s="107"/>
      <c r="EB5" s="107"/>
      <c r="EC5" s="107"/>
      <c r="ED5" s="107"/>
      <c r="EE5" s="107"/>
      <c r="EF5" s="107"/>
      <c r="EG5" s="107"/>
      <c r="EH5" s="107"/>
      <c r="EI5" s="107"/>
      <c r="EJ5" s="107"/>
      <c r="EK5" s="107"/>
      <c r="EL5" s="107"/>
      <c r="EM5" s="107"/>
      <c r="EN5" s="107"/>
      <c r="EO5" s="107"/>
      <c r="EP5" s="107"/>
      <c r="EQ5" s="107"/>
      <c r="ER5" s="107"/>
      <c r="ES5" s="107"/>
      <c r="ET5" s="107"/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07"/>
      <c r="FH5" s="107"/>
      <c r="FI5" s="107"/>
      <c r="FJ5" s="107"/>
      <c r="FK5" s="107"/>
      <c r="FL5" s="107"/>
      <c r="FM5" s="107"/>
      <c r="FN5" s="107"/>
      <c r="FO5" s="107"/>
      <c r="FP5" s="107"/>
      <c r="FQ5" s="107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  <c r="GC5" s="107"/>
      <c r="GD5" s="107"/>
      <c r="GE5" s="107"/>
      <c r="GF5" s="107"/>
      <c r="GG5" s="107"/>
      <c r="GH5" s="107"/>
      <c r="GI5" s="107"/>
      <c r="GJ5" s="107"/>
      <c r="GK5" s="107"/>
      <c r="GL5" s="107"/>
      <c r="GM5" s="107"/>
      <c r="GN5" s="107"/>
      <c r="GO5" s="107"/>
      <c r="GP5" s="107"/>
      <c r="GQ5" s="107"/>
      <c r="GR5" s="107"/>
      <c r="GS5" s="107"/>
      <c r="GT5" s="107"/>
      <c r="GU5" s="107"/>
      <c r="GV5" s="107"/>
      <c r="GW5" s="107"/>
      <c r="GX5" s="107"/>
      <c r="GY5" s="107"/>
      <c r="GZ5" s="107"/>
      <c r="HA5" s="107"/>
      <c r="HB5" s="107"/>
      <c r="HC5" s="107"/>
      <c r="HD5" s="107"/>
      <c r="HE5" s="107"/>
      <c r="HF5" s="107"/>
      <c r="HG5" s="107"/>
      <c r="HH5" s="107"/>
      <c r="HI5" s="107"/>
      <c r="HJ5" s="107"/>
      <c r="HK5" s="107"/>
      <c r="HL5" s="107"/>
      <c r="HM5" s="107"/>
      <c r="HN5" s="107"/>
      <c r="HO5" s="107"/>
      <c r="HP5" s="107"/>
      <c r="HQ5" s="107"/>
      <c r="HR5" s="107"/>
      <c r="HS5" s="107"/>
      <c r="HT5" s="107"/>
      <c r="HU5" s="107"/>
      <c r="HV5" s="107"/>
      <c r="HW5" s="107"/>
      <c r="HX5" s="107"/>
      <c r="HY5" s="107"/>
      <c r="HZ5" s="107"/>
      <c r="IA5" s="107"/>
      <c r="IB5" s="107"/>
      <c r="IC5" s="107"/>
      <c r="ID5" s="107"/>
      <c r="IE5" s="107"/>
      <c r="IF5" s="107"/>
      <c r="IG5" s="107"/>
      <c r="IH5" s="107"/>
      <c r="II5" s="107"/>
      <c r="IJ5" s="107"/>
      <c r="IK5" s="107"/>
      <c r="IL5" s="107"/>
      <c r="IM5" s="107"/>
      <c r="IN5" s="107"/>
      <c r="IO5" s="107"/>
      <c r="IP5" s="107"/>
      <c r="IQ5" s="107"/>
      <c r="IR5" s="107"/>
      <c r="IS5" s="107"/>
      <c r="IT5" s="107"/>
      <c r="IU5" s="107"/>
      <c r="IV5" s="107"/>
      <c r="IW5" s="107"/>
      <c r="IX5" s="107"/>
      <c r="IY5" s="107"/>
      <c r="IZ5" s="107"/>
      <c r="JA5" s="107"/>
      <c r="JB5" s="107"/>
      <c r="JC5" s="107"/>
      <c r="JD5" s="107"/>
      <c r="JE5" s="107"/>
      <c r="JF5" s="107"/>
      <c r="JG5" s="107"/>
      <c r="JH5" s="107"/>
      <c r="JI5" s="107"/>
      <c r="JJ5" s="107"/>
      <c r="JK5" s="107"/>
      <c r="JL5" s="107"/>
      <c r="JM5" s="107"/>
      <c r="JN5" s="107"/>
      <c r="JO5" s="107"/>
      <c r="JP5" s="107"/>
      <c r="JQ5" s="107"/>
      <c r="JR5" s="107"/>
      <c r="JS5" s="107"/>
      <c r="JT5" s="107"/>
      <c r="JU5" s="107"/>
      <c r="JV5" s="107"/>
      <c r="JW5" s="107"/>
      <c r="JX5" s="107"/>
      <c r="JY5" s="107"/>
      <c r="JZ5" s="107"/>
      <c r="KA5" s="107"/>
      <c r="KB5" s="107"/>
      <c r="KC5" s="107"/>
      <c r="KD5" s="107"/>
      <c r="KE5" s="107"/>
      <c r="KF5" s="107"/>
      <c r="KG5" s="107"/>
      <c r="KH5" s="107"/>
      <c r="KI5" s="107"/>
      <c r="KJ5" s="107"/>
      <c r="KK5" s="107"/>
      <c r="KL5" s="107"/>
      <c r="KM5" s="107"/>
      <c r="KN5" s="107"/>
      <c r="KO5" s="107"/>
      <c r="KP5" s="107"/>
      <c r="KQ5" s="107"/>
      <c r="KR5" s="107"/>
      <c r="KS5" s="107"/>
      <c r="KT5" s="107"/>
      <c r="KU5" s="107"/>
      <c r="KV5" s="107"/>
      <c r="KW5" s="107"/>
      <c r="KX5" s="107"/>
      <c r="KY5" s="107"/>
      <c r="KZ5" s="107"/>
      <c r="LA5" s="107"/>
      <c r="LB5" s="107"/>
      <c r="LC5" s="107"/>
      <c r="LD5" s="107"/>
      <c r="LE5" s="107"/>
      <c r="LF5" s="107"/>
      <c r="LG5" s="107"/>
      <c r="LH5" s="107"/>
      <c r="LI5" s="107"/>
      <c r="LJ5" s="107"/>
      <c r="LK5" s="107"/>
      <c r="LL5" s="107"/>
      <c r="LM5" s="107"/>
      <c r="LN5" s="107"/>
      <c r="LO5" s="107"/>
      <c r="LP5" s="107"/>
      <c r="LQ5" s="107"/>
      <c r="LR5" s="107"/>
      <c r="LS5" s="107"/>
      <c r="LT5" s="107"/>
      <c r="LU5" s="107"/>
      <c r="LV5" s="107"/>
      <c r="LW5" s="107"/>
      <c r="LX5" s="107"/>
      <c r="LY5" s="107"/>
      <c r="LZ5" s="107"/>
      <c r="MA5" s="107"/>
      <c r="MB5" s="107"/>
      <c r="MC5" s="107"/>
      <c r="MD5" s="107"/>
      <c r="ME5" s="107"/>
      <c r="MF5" s="107"/>
      <c r="MG5" s="107"/>
      <c r="MH5" s="107"/>
      <c r="MI5" s="107"/>
      <c r="MJ5" s="107"/>
      <c r="MK5" s="107"/>
      <c r="ML5" s="107"/>
      <c r="MM5" s="107"/>
      <c r="MN5" s="107"/>
      <c r="MO5" s="107"/>
      <c r="MP5" s="107"/>
      <c r="MQ5" s="107"/>
      <c r="MR5" s="107"/>
      <c r="MS5" s="107"/>
      <c r="MT5" s="107"/>
      <c r="MU5" s="107"/>
      <c r="MV5" s="107"/>
      <c r="MW5" s="107"/>
      <c r="MX5" s="107"/>
      <c r="MY5" s="107"/>
      <c r="MZ5" s="107"/>
      <c r="NA5" s="107"/>
      <c r="NB5" s="107"/>
      <c r="NC5" s="107"/>
      <c r="ND5" s="107"/>
      <c r="NE5" s="107"/>
      <c r="NF5" s="107"/>
      <c r="NG5" s="107"/>
      <c r="NH5" s="107"/>
      <c r="NI5" s="107"/>
      <c r="NJ5" s="107"/>
      <c r="NK5" s="107"/>
      <c r="NL5" s="107"/>
      <c r="NM5" s="107"/>
      <c r="NN5" s="107"/>
      <c r="NO5" s="107"/>
      <c r="NP5" s="107"/>
      <c r="NQ5" s="107"/>
      <c r="NR5" s="107"/>
      <c r="NS5" s="107"/>
      <c r="NT5" s="107"/>
      <c r="NU5" s="107"/>
      <c r="NV5" s="107"/>
      <c r="NW5" s="107"/>
      <c r="NX5" s="107"/>
      <c r="NY5" s="107"/>
      <c r="NZ5" s="107"/>
      <c r="OA5" s="107"/>
      <c r="OB5" s="107"/>
      <c r="OC5" s="107"/>
      <c r="OD5" s="107"/>
      <c r="OE5" s="107"/>
      <c r="OF5" s="107"/>
      <c r="OG5" s="107"/>
      <c r="OH5" s="107"/>
      <c r="OI5" s="107"/>
      <c r="OJ5" s="107"/>
      <c r="OK5" s="107"/>
      <c r="OL5" s="107"/>
      <c r="OM5" s="107"/>
      <c r="ON5" s="107"/>
      <c r="OO5" s="107"/>
      <c r="OP5" s="107"/>
      <c r="OQ5" s="107"/>
      <c r="OR5" s="107"/>
      <c r="OS5" s="107"/>
      <c r="OT5" s="107"/>
      <c r="OU5" s="107"/>
      <c r="OV5" s="107"/>
      <c r="OW5" s="107"/>
      <c r="OX5" s="107"/>
      <c r="OY5" s="107"/>
      <c r="OZ5" s="107"/>
      <c r="PA5" s="107"/>
      <c r="PB5" s="107"/>
      <c r="PC5" s="107"/>
      <c r="PD5" s="107"/>
      <c r="PE5" s="107"/>
      <c r="PF5" s="107"/>
      <c r="PG5" s="107"/>
      <c r="PH5" s="107"/>
      <c r="PI5" s="107"/>
      <c r="PJ5" s="107"/>
      <c r="PK5" s="107"/>
      <c r="PL5" s="107"/>
      <c r="PM5" s="107"/>
      <c r="PN5" s="107"/>
      <c r="PO5" s="107"/>
      <c r="PP5" s="107"/>
      <c r="PQ5" s="107"/>
      <c r="PR5" s="107"/>
      <c r="PS5" s="107"/>
      <c r="PT5" s="107"/>
      <c r="PU5" s="107"/>
      <c r="PV5" s="107"/>
      <c r="PW5" s="107"/>
      <c r="PX5" s="107"/>
      <c r="PY5" s="107"/>
      <c r="PZ5" s="107"/>
      <c r="QA5" s="107"/>
      <c r="QB5" s="107"/>
      <c r="QC5" s="107"/>
      <c r="QD5" s="107"/>
      <c r="QE5" s="107"/>
      <c r="QF5" s="107"/>
      <c r="QG5" s="107"/>
      <c r="QH5" s="107"/>
      <c r="QI5" s="107"/>
      <c r="QJ5" s="107"/>
      <c r="QK5" s="107"/>
      <c r="QL5" s="107"/>
      <c r="QM5" s="107"/>
      <c r="QN5" s="107"/>
      <c r="QO5" s="107"/>
      <c r="QP5" s="107"/>
      <c r="QQ5" s="107"/>
      <c r="QR5" s="107"/>
      <c r="QS5" s="107"/>
      <c r="QT5" s="107"/>
      <c r="QU5" s="107"/>
      <c r="QV5" s="107"/>
      <c r="QW5" s="107"/>
      <c r="QX5" s="107"/>
      <c r="QY5" s="107"/>
      <c r="QZ5" s="107"/>
      <c r="RA5" s="107"/>
      <c r="RB5" s="107"/>
      <c r="RC5" s="107"/>
      <c r="RD5" s="107"/>
      <c r="RE5" s="107"/>
      <c r="RF5" s="107"/>
      <c r="RG5" s="107"/>
      <c r="RH5" s="107"/>
      <c r="RI5" s="107"/>
      <c r="RJ5" s="107"/>
      <c r="RK5" s="107"/>
    </row>
    <row r="6" spans="1:479">
      <c r="A6" s="107" t="s">
        <v>5827</v>
      </c>
      <c r="B6" s="107" t="s">
        <v>5976</v>
      </c>
      <c r="C6" s="99" t="s">
        <v>5829</v>
      </c>
      <c r="D6" s="92" t="s">
        <v>5973</v>
      </c>
      <c r="E6" s="92" t="s">
        <v>5967</v>
      </c>
      <c r="F6" s="107"/>
      <c r="G6" s="455" t="s">
        <v>5977</v>
      </c>
      <c r="H6" s="956"/>
      <c r="I6" s="956"/>
      <c r="J6" s="107"/>
      <c r="K6" s="107"/>
      <c r="L6" s="460">
        <v>45194</v>
      </c>
      <c r="M6" s="455" t="s">
        <v>5978</v>
      </c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07"/>
      <c r="FH6" s="107"/>
      <c r="FI6" s="107"/>
      <c r="FJ6" s="107"/>
      <c r="FK6" s="107"/>
      <c r="FL6" s="107"/>
      <c r="FM6" s="107"/>
      <c r="FN6" s="107"/>
      <c r="FO6" s="107"/>
      <c r="FP6" s="107"/>
      <c r="FQ6" s="107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  <c r="GC6" s="107"/>
      <c r="GD6" s="107"/>
      <c r="GE6" s="107"/>
      <c r="GF6" s="107"/>
      <c r="GG6" s="107"/>
      <c r="GH6" s="107"/>
      <c r="GI6" s="107"/>
      <c r="GJ6" s="107"/>
      <c r="GK6" s="107"/>
      <c r="GL6" s="107"/>
      <c r="GM6" s="107"/>
      <c r="GN6" s="107"/>
      <c r="GO6" s="107"/>
      <c r="GP6" s="107"/>
      <c r="GQ6" s="107"/>
      <c r="GR6" s="107"/>
      <c r="GS6" s="107"/>
      <c r="GT6" s="107"/>
      <c r="GU6" s="107"/>
      <c r="GV6" s="107"/>
      <c r="GW6" s="107"/>
      <c r="GX6" s="107"/>
      <c r="GY6" s="107"/>
      <c r="GZ6" s="107"/>
      <c r="HA6" s="107"/>
      <c r="HB6" s="107"/>
      <c r="HC6" s="107"/>
      <c r="HD6" s="107"/>
      <c r="HE6" s="107"/>
      <c r="HF6" s="107"/>
      <c r="HG6" s="107"/>
      <c r="HH6" s="107"/>
      <c r="HI6" s="107"/>
      <c r="HJ6" s="107"/>
      <c r="HK6" s="107"/>
      <c r="HL6" s="107"/>
      <c r="HM6" s="107"/>
      <c r="HN6" s="107"/>
      <c r="HO6" s="107"/>
      <c r="HP6" s="107"/>
      <c r="HQ6" s="107"/>
      <c r="HR6" s="107"/>
      <c r="HS6" s="107"/>
      <c r="HT6" s="107"/>
      <c r="HU6" s="107"/>
      <c r="HV6" s="107"/>
      <c r="HW6" s="107"/>
      <c r="HX6" s="107"/>
      <c r="HY6" s="107"/>
      <c r="HZ6" s="107"/>
      <c r="IA6" s="107"/>
      <c r="IB6" s="107"/>
      <c r="IC6" s="107"/>
      <c r="ID6" s="107"/>
      <c r="IE6" s="107"/>
      <c r="IF6" s="107"/>
      <c r="IG6" s="107"/>
      <c r="IH6" s="107"/>
      <c r="II6" s="107"/>
      <c r="IJ6" s="107"/>
      <c r="IK6" s="107"/>
      <c r="IL6" s="107"/>
      <c r="IM6" s="107"/>
      <c r="IN6" s="107"/>
      <c r="IO6" s="107"/>
      <c r="IP6" s="107"/>
      <c r="IQ6" s="107"/>
      <c r="IR6" s="107"/>
      <c r="IS6" s="107"/>
      <c r="IT6" s="107"/>
      <c r="IU6" s="107"/>
      <c r="IV6" s="107"/>
      <c r="IW6" s="107"/>
      <c r="IX6" s="107"/>
      <c r="IY6" s="107"/>
      <c r="IZ6" s="107"/>
      <c r="JA6" s="107"/>
      <c r="JB6" s="107"/>
      <c r="JC6" s="107"/>
      <c r="JD6" s="107"/>
      <c r="JE6" s="107"/>
      <c r="JF6" s="107"/>
      <c r="JG6" s="107"/>
      <c r="JH6" s="107"/>
      <c r="JI6" s="107"/>
      <c r="JJ6" s="107"/>
      <c r="JK6" s="107"/>
      <c r="JL6" s="107"/>
      <c r="JM6" s="107"/>
      <c r="JN6" s="107"/>
      <c r="JO6" s="107"/>
      <c r="JP6" s="107"/>
      <c r="JQ6" s="107"/>
      <c r="JR6" s="107"/>
      <c r="JS6" s="107"/>
      <c r="JT6" s="107"/>
      <c r="JU6" s="107"/>
      <c r="JV6" s="107"/>
      <c r="JW6" s="107"/>
      <c r="JX6" s="107"/>
      <c r="JY6" s="107"/>
      <c r="JZ6" s="107"/>
      <c r="KA6" s="107"/>
      <c r="KB6" s="107"/>
      <c r="KC6" s="107"/>
      <c r="KD6" s="107"/>
      <c r="KE6" s="107"/>
      <c r="KF6" s="107"/>
      <c r="KG6" s="107"/>
      <c r="KH6" s="107"/>
      <c r="KI6" s="107"/>
      <c r="KJ6" s="107"/>
      <c r="KK6" s="107"/>
      <c r="KL6" s="107"/>
      <c r="KM6" s="107"/>
      <c r="KN6" s="107"/>
      <c r="KO6" s="107"/>
      <c r="KP6" s="107"/>
      <c r="KQ6" s="107"/>
      <c r="KR6" s="107"/>
      <c r="KS6" s="107"/>
      <c r="KT6" s="107"/>
      <c r="KU6" s="107"/>
      <c r="KV6" s="107"/>
      <c r="KW6" s="107"/>
      <c r="KX6" s="107"/>
      <c r="KY6" s="107"/>
      <c r="KZ6" s="107"/>
      <c r="LA6" s="107"/>
      <c r="LB6" s="107"/>
      <c r="LC6" s="107"/>
      <c r="LD6" s="107"/>
      <c r="LE6" s="107"/>
      <c r="LF6" s="107"/>
      <c r="LG6" s="107"/>
      <c r="LH6" s="107"/>
      <c r="LI6" s="107"/>
      <c r="LJ6" s="107"/>
      <c r="LK6" s="107"/>
      <c r="LL6" s="107"/>
      <c r="LM6" s="107"/>
      <c r="LN6" s="107"/>
      <c r="LO6" s="107"/>
      <c r="LP6" s="107"/>
      <c r="LQ6" s="107"/>
      <c r="LR6" s="107"/>
      <c r="LS6" s="107"/>
      <c r="LT6" s="107"/>
      <c r="LU6" s="107"/>
      <c r="LV6" s="107"/>
      <c r="LW6" s="107"/>
      <c r="LX6" s="107"/>
      <c r="LY6" s="107"/>
      <c r="LZ6" s="107"/>
      <c r="MA6" s="107"/>
      <c r="MB6" s="107"/>
      <c r="MC6" s="107"/>
      <c r="MD6" s="107"/>
      <c r="ME6" s="107"/>
      <c r="MF6" s="107"/>
      <c r="MG6" s="107"/>
      <c r="MH6" s="107"/>
      <c r="MI6" s="107"/>
      <c r="MJ6" s="107"/>
      <c r="MK6" s="107"/>
      <c r="ML6" s="107"/>
      <c r="MM6" s="107"/>
      <c r="MN6" s="107"/>
      <c r="MO6" s="107"/>
      <c r="MP6" s="107"/>
      <c r="MQ6" s="107"/>
      <c r="MR6" s="107"/>
      <c r="MS6" s="107"/>
      <c r="MT6" s="107"/>
      <c r="MU6" s="107"/>
      <c r="MV6" s="107"/>
      <c r="MW6" s="107"/>
      <c r="MX6" s="107"/>
      <c r="MY6" s="107"/>
      <c r="MZ6" s="107"/>
      <c r="NA6" s="107"/>
      <c r="NB6" s="107"/>
      <c r="NC6" s="107"/>
      <c r="ND6" s="107"/>
      <c r="NE6" s="107"/>
      <c r="NF6" s="107"/>
      <c r="NG6" s="107"/>
      <c r="NH6" s="107"/>
      <c r="NI6" s="107"/>
      <c r="NJ6" s="107"/>
      <c r="NK6" s="107"/>
      <c r="NL6" s="107"/>
      <c r="NM6" s="107"/>
      <c r="NN6" s="107"/>
      <c r="NO6" s="107"/>
      <c r="NP6" s="107"/>
      <c r="NQ6" s="107"/>
      <c r="NR6" s="107"/>
      <c r="NS6" s="107"/>
      <c r="NT6" s="107"/>
      <c r="NU6" s="107"/>
      <c r="NV6" s="107"/>
      <c r="NW6" s="107"/>
      <c r="NX6" s="107"/>
      <c r="NY6" s="107"/>
      <c r="NZ6" s="107"/>
      <c r="OA6" s="107"/>
      <c r="OB6" s="107"/>
      <c r="OC6" s="107"/>
      <c r="OD6" s="107"/>
      <c r="OE6" s="107"/>
      <c r="OF6" s="107"/>
      <c r="OG6" s="107"/>
      <c r="OH6" s="107"/>
      <c r="OI6" s="107"/>
      <c r="OJ6" s="107"/>
      <c r="OK6" s="107"/>
      <c r="OL6" s="107"/>
      <c r="OM6" s="107"/>
      <c r="ON6" s="107"/>
      <c r="OO6" s="107"/>
      <c r="OP6" s="107"/>
      <c r="OQ6" s="107"/>
      <c r="OR6" s="107"/>
      <c r="OS6" s="107"/>
      <c r="OT6" s="107"/>
      <c r="OU6" s="107"/>
      <c r="OV6" s="107"/>
      <c r="OW6" s="107"/>
      <c r="OX6" s="107"/>
      <c r="OY6" s="107"/>
      <c r="OZ6" s="107"/>
      <c r="PA6" s="107"/>
      <c r="PB6" s="107"/>
      <c r="PC6" s="107"/>
      <c r="PD6" s="107"/>
      <c r="PE6" s="107"/>
      <c r="PF6" s="107"/>
      <c r="PG6" s="107"/>
      <c r="PH6" s="107"/>
      <c r="PI6" s="107"/>
      <c r="PJ6" s="107"/>
      <c r="PK6" s="107"/>
      <c r="PL6" s="107"/>
      <c r="PM6" s="107"/>
      <c r="PN6" s="107"/>
      <c r="PO6" s="107"/>
      <c r="PP6" s="107"/>
      <c r="PQ6" s="107"/>
      <c r="PR6" s="107"/>
      <c r="PS6" s="107"/>
      <c r="PT6" s="107"/>
      <c r="PU6" s="107"/>
      <c r="PV6" s="107"/>
      <c r="PW6" s="107"/>
      <c r="PX6" s="107"/>
      <c r="PY6" s="107"/>
      <c r="PZ6" s="107"/>
      <c r="QA6" s="107"/>
      <c r="QB6" s="107"/>
      <c r="QC6" s="107"/>
      <c r="QD6" s="107"/>
      <c r="QE6" s="107"/>
      <c r="QF6" s="107"/>
      <c r="QG6" s="107"/>
      <c r="QH6" s="107"/>
      <c r="QI6" s="107"/>
      <c r="QJ6" s="107"/>
      <c r="QK6" s="107"/>
      <c r="QL6" s="107"/>
      <c r="QM6" s="107"/>
      <c r="QN6" s="107"/>
      <c r="QO6" s="107"/>
      <c r="QP6" s="107"/>
      <c r="QQ6" s="107"/>
      <c r="QR6" s="107"/>
      <c r="QS6" s="107"/>
      <c r="QT6" s="107"/>
      <c r="QU6" s="107"/>
      <c r="QV6" s="107"/>
      <c r="QW6" s="107"/>
      <c r="QX6" s="107"/>
      <c r="QY6" s="107"/>
      <c r="QZ6" s="107"/>
      <c r="RA6" s="107"/>
      <c r="RB6" s="107"/>
      <c r="RC6" s="107"/>
      <c r="RD6" s="107"/>
      <c r="RE6" s="107"/>
      <c r="RF6" s="107"/>
      <c r="RG6" s="107"/>
      <c r="RH6" s="107"/>
      <c r="RI6" s="107"/>
      <c r="RJ6" s="107"/>
      <c r="RK6" s="107"/>
    </row>
    <row r="7" spans="1:479">
      <c r="A7" s="107" t="s">
        <v>5827</v>
      </c>
      <c r="B7" s="107" t="s">
        <v>5979</v>
      </c>
      <c r="C7" s="99" t="s">
        <v>5829</v>
      </c>
      <c r="D7" s="92" t="s">
        <v>5973</v>
      </c>
      <c r="E7" s="92" t="s">
        <v>5967</v>
      </c>
      <c r="F7" s="107"/>
      <c r="G7" s="455" t="s">
        <v>5980</v>
      </c>
      <c r="H7" s="956"/>
      <c r="I7" s="956"/>
      <c r="J7" s="107"/>
      <c r="K7" s="107"/>
      <c r="L7" s="460">
        <v>45194</v>
      </c>
      <c r="M7" s="455" t="s">
        <v>5981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  <c r="GC7" s="107"/>
      <c r="GD7" s="107"/>
      <c r="GE7" s="107"/>
      <c r="GF7" s="107"/>
      <c r="GG7" s="107"/>
      <c r="GH7" s="107"/>
      <c r="GI7" s="107"/>
      <c r="GJ7" s="107"/>
      <c r="GK7" s="107"/>
      <c r="GL7" s="107"/>
      <c r="GM7" s="107"/>
      <c r="GN7" s="107"/>
      <c r="GO7" s="107"/>
      <c r="GP7" s="107"/>
      <c r="GQ7" s="107"/>
      <c r="GR7" s="107"/>
      <c r="GS7" s="107"/>
      <c r="GT7" s="107"/>
      <c r="GU7" s="107"/>
      <c r="GV7" s="107"/>
      <c r="GW7" s="107"/>
      <c r="GX7" s="107"/>
      <c r="GY7" s="107"/>
      <c r="GZ7" s="107"/>
      <c r="HA7" s="107"/>
      <c r="HB7" s="107"/>
      <c r="HC7" s="107"/>
      <c r="HD7" s="107"/>
      <c r="HE7" s="107"/>
      <c r="HF7" s="107"/>
      <c r="HG7" s="107"/>
      <c r="HH7" s="107"/>
      <c r="HI7" s="107"/>
      <c r="HJ7" s="107"/>
      <c r="HK7" s="107"/>
      <c r="HL7" s="107"/>
      <c r="HM7" s="107"/>
      <c r="HN7" s="107"/>
      <c r="HO7" s="107"/>
      <c r="HP7" s="107"/>
      <c r="HQ7" s="107"/>
      <c r="HR7" s="107"/>
      <c r="HS7" s="107"/>
      <c r="HT7" s="107"/>
      <c r="HU7" s="107"/>
      <c r="HV7" s="107"/>
      <c r="HW7" s="107"/>
      <c r="HX7" s="107"/>
      <c r="HY7" s="107"/>
      <c r="HZ7" s="107"/>
      <c r="IA7" s="107"/>
      <c r="IB7" s="107"/>
      <c r="IC7" s="107"/>
      <c r="ID7" s="107"/>
      <c r="IE7" s="107"/>
      <c r="IF7" s="107"/>
      <c r="IG7" s="107"/>
      <c r="IH7" s="107"/>
      <c r="II7" s="107"/>
      <c r="IJ7" s="107"/>
      <c r="IK7" s="107"/>
      <c r="IL7" s="107"/>
      <c r="IM7" s="107"/>
      <c r="IN7" s="107"/>
      <c r="IO7" s="107"/>
      <c r="IP7" s="107"/>
      <c r="IQ7" s="107"/>
      <c r="IR7" s="107"/>
      <c r="IS7" s="107"/>
      <c r="IT7" s="107"/>
      <c r="IU7" s="107"/>
      <c r="IV7" s="107"/>
      <c r="IW7" s="107"/>
      <c r="IX7" s="107"/>
      <c r="IY7" s="107"/>
      <c r="IZ7" s="107"/>
      <c r="JA7" s="107"/>
      <c r="JB7" s="107"/>
      <c r="JC7" s="107"/>
      <c r="JD7" s="107"/>
      <c r="JE7" s="107"/>
      <c r="JF7" s="107"/>
      <c r="JG7" s="107"/>
      <c r="JH7" s="107"/>
      <c r="JI7" s="107"/>
      <c r="JJ7" s="107"/>
      <c r="JK7" s="107"/>
      <c r="JL7" s="107"/>
      <c r="JM7" s="107"/>
      <c r="JN7" s="107"/>
      <c r="JO7" s="107"/>
      <c r="JP7" s="107"/>
      <c r="JQ7" s="107"/>
      <c r="JR7" s="107"/>
      <c r="JS7" s="107"/>
      <c r="JT7" s="107"/>
      <c r="JU7" s="107"/>
      <c r="JV7" s="107"/>
      <c r="JW7" s="107"/>
      <c r="JX7" s="107"/>
      <c r="JY7" s="107"/>
      <c r="JZ7" s="107"/>
      <c r="KA7" s="107"/>
      <c r="KB7" s="107"/>
      <c r="KC7" s="107"/>
      <c r="KD7" s="107"/>
      <c r="KE7" s="107"/>
      <c r="KF7" s="107"/>
      <c r="KG7" s="107"/>
      <c r="KH7" s="107"/>
      <c r="KI7" s="107"/>
      <c r="KJ7" s="107"/>
      <c r="KK7" s="107"/>
      <c r="KL7" s="107"/>
      <c r="KM7" s="107"/>
      <c r="KN7" s="107"/>
      <c r="KO7" s="107"/>
      <c r="KP7" s="107"/>
      <c r="KQ7" s="107"/>
      <c r="KR7" s="107"/>
      <c r="KS7" s="107"/>
      <c r="KT7" s="107"/>
      <c r="KU7" s="107"/>
      <c r="KV7" s="107"/>
      <c r="KW7" s="107"/>
      <c r="KX7" s="107"/>
      <c r="KY7" s="107"/>
      <c r="KZ7" s="107"/>
      <c r="LA7" s="107"/>
      <c r="LB7" s="107"/>
      <c r="LC7" s="107"/>
      <c r="LD7" s="107"/>
      <c r="LE7" s="107"/>
      <c r="LF7" s="107"/>
      <c r="LG7" s="107"/>
      <c r="LH7" s="107"/>
      <c r="LI7" s="107"/>
      <c r="LJ7" s="107"/>
      <c r="LK7" s="107"/>
      <c r="LL7" s="107"/>
      <c r="LM7" s="107"/>
      <c r="LN7" s="107"/>
      <c r="LO7" s="107"/>
      <c r="LP7" s="107"/>
      <c r="LQ7" s="107"/>
      <c r="LR7" s="107"/>
      <c r="LS7" s="107"/>
      <c r="LT7" s="107"/>
      <c r="LU7" s="107"/>
      <c r="LV7" s="107"/>
      <c r="LW7" s="107"/>
      <c r="LX7" s="107"/>
      <c r="LY7" s="107"/>
      <c r="LZ7" s="107"/>
      <c r="MA7" s="107"/>
      <c r="MB7" s="107"/>
      <c r="MC7" s="107"/>
      <c r="MD7" s="107"/>
      <c r="ME7" s="107"/>
      <c r="MF7" s="107"/>
      <c r="MG7" s="107"/>
      <c r="MH7" s="107"/>
      <c r="MI7" s="107"/>
      <c r="MJ7" s="107"/>
      <c r="MK7" s="107"/>
      <c r="ML7" s="107"/>
      <c r="MM7" s="107"/>
      <c r="MN7" s="107"/>
      <c r="MO7" s="107"/>
      <c r="MP7" s="107"/>
      <c r="MQ7" s="107"/>
      <c r="MR7" s="107"/>
      <c r="MS7" s="107"/>
      <c r="MT7" s="107"/>
      <c r="MU7" s="107"/>
      <c r="MV7" s="107"/>
      <c r="MW7" s="107"/>
      <c r="MX7" s="107"/>
      <c r="MY7" s="107"/>
      <c r="MZ7" s="107"/>
      <c r="NA7" s="107"/>
      <c r="NB7" s="107"/>
      <c r="NC7" s="107"/>
      <c r="ND7" s="107"/>
      <c r="NE7" s="107"/>
      <c r="NF7" s="107"/>
      <c r="NG7" s="107"/>
      <c r="NH7" s="107"/>
      <c r="NI7" s="107"/>
      <c r="NJ7" s="107"/>
      <c r="NK7" s="107"/>
      <c r="NL7" s="107"/>
      <c r="NM7" s="107"/>
      <c r="NN7" s="107"/>
      <c r="NO7" s="107"/>
      <c r="NP7" s="107"/>
      <c r="NQ7" s="107"/>
      <c r="NR7" s="107"/>
      <c r="NS7" s="107"/>
      <c r="NT7" s="107"/>
      <c r="NU7" s="107"/>
      <c r="NV7" s="107"/>
      <c r="NW7" s="107"/>
      <c r="NX7" s="107"/>
      <c r="NY7" s="107"/>
      <c r="NZ7" s="107"/>
      <c r="OA7" s="107"/>
      <c r="OB7" s="107"/>
      <c r="OC7" s="107"/>
      <c r="OD7" s="107"/>
      <c r="OE7" s="107"/>
      <c r="OF7" s="107"/>
      <c r="OG7" s="107"/>
      <c r="OH7" s="107"/>
      <c r="OI7" s="107"/>
      <c r="OJ7" s="107"/>
      <c r="OK7" s="107"/>
      <c r="OL7" s="107"/>
      <c r="OM7" s="107"/>
      <c r="ON7" s="107"/>
      <c r="OO7" s="107"/>
      <c r="OP7" s="107"/>
      <c r="OQ7" s="107"/>
      <c r="OR7" s="107"/>
      <c r="OS7" s="107"/>
      <c r="OT7" s="107"/>
      <c r="OU7" s="107"/>
      <c r="OV7" s="107"/>
      <c r="OW7" s="107"/>
      <c r="OX7" s="107"/>
      <c r="OY7" s="107"/>
      <c r="OZ7" s="107"/>
      <c r="PA7" s="107"/>
      <c r="PB7" s="107"/>
      <c r="PC7" s="107"/>
      <c r="PD7" s="107"/>
      <c r="PE7" s="107"/>
      <c r="PF7" s="107"/>
      <c r="PG7" s="107"/>
      <c r="PH7" s="107"/>
      <c r="PI7" s="107"/>
      <c r="PJ7" s="107"/>
      <c r="PK7" s="107"/>
      <c r="PL7" s="107"/>
      <c r="PM7" s="107"/>
      <c r="PN7" s="107"/>
      <c r="PO7" s="107"/>
      <c r="PP7" s="107"/>
      <c r="PQ7" s="107"/>
      <c r="PR7" s="107"/>
      <c r="PS7" s="107"/>
      <c r="PT7" s="107"/>
      <c r="PU7" s="107"/>
      <c r="PV7" s="107"/>
      <c r="PW7" s="107"/>
      <c r="PX7" s="107"/>
      <c r="PY7" s="107"/>
      <c r="PZ7" s="107"/>
      <c r="QA7" s="107"/>
      <c r="QB7" s="107"/>
      <c r="QC7" s="107"/>
      <c r="QD7" s="107"/>
      <c r="QE7" s="107"/>
      <c r="QF7" s="107"/>
      <c r="QG7" s="107"/>
      <c r="QH7" s="107"/>
      <c r="QI7" s="107"/>
      <c r="QJ7" s="107"/>
      <c r="QK7" s="107"/>
      <c r="QL7" s="107"/>
      <c r="QM7" s="107"/>
      <c r="QN7" s="107"/>
      <c r="QO7" s="107"/>
      <c r="QP7" s="107"/>
      <c r="QQ7" s="107"/>
      <c r="QR7" s="107"/>
      <c r="QS7" s="107"/>
      <c r="QT7" s="107"/>
      <c r="QU7" s="107"/>
      <c r="QV7" s="107"/>
      <c r="QW7" s="107"/>
      <c r="QX7" s="107"/>
      <c r="QY7" s="107"/>
      <c r="QZ7" s="107"/>
      <c r="RA7" s="107"/>
      <c r="RB7" s="107"/>
      <c r="RC7" s="107"/>
      <c r="RD7" s="107"/>
      <c r="RE7" s="107"/>
      <c r="RF7" s="107"/>
      <c r="RG7" s="107"/>
      <c r="RH7" s="107"/>
      <c r="RI7" s="107"/>
      <c r="RJ7" s="107"/>
      <c r="RK7" s="107"/>
    </row>
    <row r="8" spans="1:479">
      <c r="A8" s="107" t="s">
        <v>5827</v>
      </c>
      <c r="B8" s="107" t="s">
        <v>5966</v>
      </c>
      <c r="C8" s="99" t="s">
        <v>5829</v>
      </c>
      <c r="D8" s="92" t="s">
        <v>4378</v>
      </c>
      <c r="E8" s="92" t="s">
        <v>5967</v>
      </c>
      <c r="F8" s="107"/>
      <c r="G8" s="455" t="s">
        <v>5968</v>
      </c>
      <c r="H8" s="956"/>
      <c r="I8" s="956"/>
      <c r="J8" s="107"/>
      <c r="K8" s="107"/>
      <c r="L8" s="460">
        <v>45166</v>
      </c>
      <c r="M8" s="455" t="s">
        <v>5982</v>
      </c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07"/>
      <c r="FH8" s="107"/>
      <c r="FI8" s="107"/>
      <c r="FJ8" s="107"/>
      <c r="FK8" s="107"/>
      <c r="FL8" s="107"/>
      <c r="FM8" s="107"/>
      <c r="FN8" s="107"/>
      <c r="FO8" s="107"/>
      <c r="FP8" s="107"/>
      <c r="FQ8" s="107"/>
      <c r="FR8" s="107"/>
      <c r="FS8" s="107"/>
      <c r="FT8" s="107"/>
      <c r="FU8" s="107"/>
      <c r="FV8" s="107"/>
      <c r="FW8" s="107"/>
      <c r="FX8" s="107"/>
      <c r="FY8" s="107"/>
      <c r="FZ8" s="107"/>
      <c r="GA8" s="107"/>
      <c r="GB8" s="107"/>
      <c r="GC8" s="107"/>
      <c r="GD8" s="107"/>
      <c r="GE8" s="107"/>
      <c r="GF8" s="107"/>
      <c r="GG8" s="107"/>
      <c r="GH8" s="107"/>
      <c r="GI8" s="107"/>
      <c r="GJ8" s="107"/>
      <c r="GK8" s="107"/>
      <c r="GL8" s="107"/>
      <c r="GM8" s="107"/>
      <c r="GN8" s="107"/>
      <c r="GO8" s="107"/>
      <c r="GP8" s="107"/>
      <c r="GQ8" s="107"/>
      <c r="GR8" s="107"/>
      <c r="GS8" s="107"/>
      <c r="GT8" s="107"/>
      <c r="GU8" s="107"/>
      <c r="GV8" s="107"/>
      <c r="GW8" s="107"/>
      <c r="GX8" s="107"/>
      <c r="GY8" s="107"/>
      <c r="GZ8" s="107"/>
      <c r="HA8" s="107"/>
      <c r="HB8" s="107"/>
      <c r="HC8" s="107"/>
      <c r="HD8" s="107"/>
      <c r="HE8" s="107"/>
      <c r="HF8" s="107"/>
      <c r="HG8" s="107"/>
      <c r="HH8" s="107"/>
      <c r="HI8" s="107"/>
      <c r="HJ8" s="107"/>
      <c r="HK8" s="107"/>
      <c r="HL8" s="107"/>
      <c r="HM8" s="107"/>
      <c r="HN8" s="107"/>
      <c r="HO8" s="107"/>
      <c r="HP8" s="107"/>
      <c r="HQ8" s="107"/>
      <c r="HR8" s="107"/>
      <c r="HS8" s="107"/>
      <c r="HT8" s="107"/>
      <c r="HU8" s="107"/>
      <c r="HV8" s="107"/>
      <c r="HW8" s="107"/>
      <c r="HX8" s="107"/>
      <c r="HY8" s="107"/>
      <c r="HZ8" s="107"/>
      <c r="IA8" s="107"/>
      <c r="IB8" s="107"/>
      <c r="IC8" s="107"/>
      <c r="ID8" s="107"/>
      <c r="IE8" s="107"/>
      <c r="IF8" s="107"/>
      <c r="IG8" s="107"/>
      <c r="IH8" s="107"/>
      <c r="II8" s="107"/>
      <c r="IJ8" s="107"/>
      <c r="IK8" s="107"/>
      <c r="IL8" s="107"/>
      <c r="IM8" s="107"/>
      <c r="IN8" s="107"/>
      <c r="IO8" s="107"/>
      <c r="IP8" s="107"/>
      <c r="IQ8" s="107"/>
      <c r="IR8" s="107"/>
      <c r="IS8" s="107"/>
      <c r="IT8" s="107"/>
      <c r="IU8" s="107"/>
      <c r="IV8" s="107"/>
      <c r="IW8" s="107"/>
      <c r="IX8" s="107"/>
      <c r="IY8" s="107"/>
      <c r="IZ8" s="107"/>
      <c r="JA8" s="107"/>
      <c r="JB8" s="107"/>
      <c r="JC8" s="107"/>
      <c r="JD8" s="107"/>
      <c r="JE8" s="107"/>
      <c r="JF8" s="107"/>
      <c r="JG8" s="107"/>
      <c r="JH8" s="107"/>
      <c r="JI8" s="107"/>
      <c r="JJ8" s="107"/>
      <c r="JK8" s="107"/>
      <c r="JL8" s="107"/>
      <c r="JM8" s="107"/>
      <c r="JN8" s="107"/>
      <c r="JO8" s="107"/>
      <c r="JP8" s="107"/>
      <c r="JQ8" s="107"/>
      <c r="JR8" s="107"/>
      <c r="JS8" s="107"/>
      <c r="JT8" s="107"/>
      <c r="JU8" s="107"/>
      <c r="JV8" s="107"/>
      <c r="JW8" s="107"/>
      <c r="JX8" s="107"/>
      <c r="JY8" s="107"/>
      <c r="JZ8" s="107"/>
      <c r="KA8" s="107"/>
      <c r="KB8" s="107"/>
      <c r="KC8" s="107"/>
      <c r="KD8" s="107"/>
      <c r="KE8" s="107"/>
      <c r="KF8" s="107"/>
      <c r="KG8" s="107"/>
      <c r="KH8" s="107"/>
      <c r="KI8" s="107"/>
      <c r="KJ8" s="107"/>
      <c r="KK8" s="107"/>
      <c r="KL8" s="107"/>
      <c r="KM8" s="107"/>
      <c r="KN8" s="107"/>
      <c r="KO8" s="107"/>
      <c r="KP8" s="107"/>
      <c r="KQ8" s="107"/>
      <c r="KR8" s="107"/>
      <c r="KS8" s="107"/>
      <c r="KT8" s="107"/>
      <c r="KU8" s="107"/>
      <c r="KV8" s="107"/>
      <c r="KW8" s="107"/>
      <c r="KX8" s="107"/>
      <c r="KY8" s="107"/>
      <c r="KZ8" s="107"/>
      <c r="LA8" s="107"/>
      <c r="LB8" s="107"/>
      <c r="LC8" s="107"/>
      <c r="LD8" s="107"/>
      <c r="LE8" s="107"/>
      <c r="LF8" s="107"/>
      <c r="LG8" s="107"/>
      <c r="LH8" s="107"/>
      <c r="LI8" s="107"/>
      <c r="LJ8" s="107"/>
      <c r="LK8" s="107"/>
      <c r="LL8" s="107"/>
      <c r="LM8" s="107"/>
      <c r="LN8" s="107"/>
      <c r="LO8" s="107"/>
      <c r="LP8" s="107"/>
      <c r="LQ8" s="107"/>
      <c r="LR8" s="107"/>
      <c r="LS8" s="107"/>
      <c r="LT8" s="107"/>
      <c r="LU8" s="107"/>
      <c r="LV8" s="107"/>
      <c r="LW8" s="107"/>
      <c r="LX8" s="107"/>
      <c r="LY8" s="107"/>
      <c r="LZ8" s="107"/>
      <c r="MA8" s="107"/>
      <c r="MB8" s="107"/>
      <c r="MC8" s="107"/>
      <c r="MD8" s="107"/>
      <c r="ME8" s="107"/>
      <c r="MF8" s="107"/>
      <c r="MG8" s="107"/>
      <c r="MH8" s="107"/>
      <c r="MI8" s="107"/>
      <c r="MJ8" s="107"/>
      <c r="MK8" s="107"/>
      <c r="ML8" s="107"/>
      <c r="MM8" s="107"/>
      <c r="MN8" s="107"/>
      <c r="MO8" s="107"/>
      <c r="MP8" s="107"/>
      <c r="MQ8" s="107"/>
      <c r="MR8" s="107"/>
      <c r="MS8" s="107"/>
      <c r="MT8" s="107"/>
      <c r="MU8" s="107"/>
      <c r="MV8" s="107"/>
      <c r="MW8" s="107"/>
      <c r="MX8" s="107"/>
      <c r="MY8" s="107"/>
      <c r="MZ8" s="107"/>
      <c r="NA8" s="107"/>
      <c r="NB8" s="107"/>
      <c r="NC8" s="107"/>
      <c r="ND8" s="107"/>
      <c r="NE8" s="107"/>
      <c r="NF8" s="107"/>
      <c r="NG8" s="107"/>
      <c r="NH8" s="107"/>
      <c r="NI8" s="107"/>
      <c r="NJ8" s="107"/>
      <c r="NK8" s="107"/>
      <c r="NL8" s="107"/>
      <c r="NM8" s="107"/>
      <c r="NN8" s="107"/>
      <c r="NO8" s="107"/>
      <c r="NP8" s="107"/>
      <c r="NQ8" s="107"/>
      <c r="NR8" s="107"/>
      <c r="NS8" s="107"/>
      <c r="NT8" s="107"/>
      <c r="NU8" s="107"/>
      <c r="NV8" s="107"/>
      <c r="NW8" s="107"/>
      <c r="NX8" s="107"/>
      <c r="NY8" s="107"/>
      <c r="NZ8" s="107"/>
      <c r="OA8" s="107"/>
      <c r="OB8" s="107"/>
      <c r="OC8" s="107"/>
      <c r="OD8" s="107"/>
      <c r="OE8" s="107"/>
      <c r="OF8" s="107"/>
      <c r="OG8" s="107"/>
      <c r="OH8" s="107"/>
      <c r="OI8" s="107"/>
      <c r="OJ8" s="107"/>
      <c r="OK8" s="107"/>
      <c r="OL8" s="107"/>
      <c r="OM8" s="107"/>
      <c r="ON8" s="107"/>
      <c r="OO8" s="107"/>
      <c r="OP8" s="107"/>
      <c r="OQ8" s="107"/>
      <c r="OR8" s="107"/>
      <c r="OS8" s="107"/>
      <c r="OT8" s="107"/>
      <c r="OU8" s="107"/>
      <c r="OV8" s="107"/>
      <c r="OW8" s="107"/>
      <c r="OX8" s="107"/>
      <c r="OY8" s="107"/>
      <c r="OZ8" s="107"/>
      <c r="PA8" s="107"/>
      <c r="PB8" s="107"/>
      <c r="PC8" s="107"/>
      <c r="PD8" s="107"/>
      <c r="PE8" s="107"/>
      <c r="PF8" s="107"/>
      <c r="PG8" s="107"/>
      <c r="PH8" s="107"/>
      <c r="PI8" s="107"/>
      <c r="PJ8" s="107"/>
      <c r="PK8" s="107"/>
      <c r="PL8" s="107"/>
      <c r="PM8" s="107"/>
      <c r="PN8" s="107"/>
      <c r="PO8" s="107"/>
      <c r="PP8" s="107"/>
      <c r="PQ8" s="107"/>
      <c r="PR8" s="107"/>
      <c r="PS8" s="107"/>
      <c r="PT8" s="107"/>
      <c r="PU8" s="107"/>
      <c r="PV8" s="107"/>
      <c r="PW8" s="107"/>
      <c r="PX8" s="107"/>
      <c r="PY8" s="107"/>
      <c r="PZ8" s="107"/>
      <c r="QA8" s="107"/>
      <c r="QB8" s="107"/>
      <c r="QC8" s="107"/>
      <c r="QD8" s="107"/>
      <c r="QE8" s="107"/>
      <c r="QF8" s="107"/>
      <c r="QG8" s="107"/>
      <c r="QH8" s="107"/>
      <c r="QI8" s="107"/>
      <c r="QJ8" s="107"/>
      <c r="QK8" s="107"/>
      <c r="QL8" s="107"/>
      <c r="QM8" s="107"/>
      <c r="QN8" s="107"/>
      <c r="QO8" s="107"/>
      <c r="QP8" s="107"/>
      <c r="QQ8" s="107"/>
      <c r="QR8" s="107"/>
      <c r="QS8" s="107"/>
      <c r="QT8" s="107"/>
      <c r="QU8" s="107"/>
      <c r="QV8" s="107"/>
      <c r="QW8" s="107"/>
      <c r="QX8" s="107"/>
      <c r="QY8" s="107"/>
      <c r="QZ8" s="107"/>
      <c r="RA8" s="107"/>
      <c r="RB8" s="107"/>
      <c r="RC8" s="107"/>
      <c r="RD8" s="107"/>
      <c r="RE8" s="107"/>
      <c r="RF8" s="107"/>
      <c r="RG8" s="107"/>
      <c r="RH8" s="107"/>
      <c r="RI8" s="107"/>
      <c r="RJ8" s="107"/>
      <c r="RK8" s="107"/>
    </row>
    <row r="9" spans="1:479">
      <c r="A9" s="107" t="s">
        <v>5827</v>
      </c>
      <c r="B9" s="97" t="s">
        <v>5970</v>
      </c>
      <c r="C9" s="99" t="s">
        <v>5829</v>
      </c>
      <c r="D9" s="92" t="s">
        <v>4378</v>
      </c>
      <c r="E9" s="92" t="s">
        <v>5967</v>
      </c>
      <c r="F9" s="107"/>
      <c r="G9" s="544" t="s">
        <v>5971</v>
      </c>
      <c r="H9" s="956"/>
      <c r="I9" s="956"/>
      <c r="J9" s="107"/>
      <c r="K9" s="107"/>
      <c r="L9" s="460">
        <v>45170</v>
      </c>
      <c r="M9" s="455" t="s">
        <v>5983</v>
      </c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07"/>
      <c r="FH9" s="107"/>
      <c r="FI9" s="107"/>
      <c r="FJ9" s="107"/>
      <c r="FK9" s="107"/>
      <c r="FL9" s="107"/>
      <c r="FM9" s="107"/>
      <c r="FN9" s="107"/>
      <c r="FO9" s="107"/>
      <c r="FP9" s="107"/>
      <c r="FQ9" s="107"/>
      <c r="FR9" s="107"/>
      <c r="FS9" s="107"/>
      <c r="FT9" s="107"/>
      <c r="FU9" s="107"/>
      <c r="FV9" s="107"/>
      <c r="FW9" s="107"/>
      <c r="FX9" s="107"/>
      <c r="FY9" s="107"/>
      <c r="FZ9" s="107"/>
      <c r="GA9" s="107"/>
      <c r="GB9" s="107"/>
      <c r="GC9" s="107"/>
      <c r="GD9" s="107"/>
      <c r="GE9" s="107"/>
      <c r="GF9" s="107"/>
      <c r="GG9" s="107"/>
      <c r="GH9" s="107"/>
      <c r="GI9" s="107"/>
      <c r="GJ9" s="107"/>
      <c r="GK9" s="107"/>
      <c r="GL9" s="107"/>
      <c r="GM9" s="107"/>
      <c r="GN9" s="107"/>
      <c r="GO9" s="107"/>
      <c r="GP9" s="107"/>
      <c r="GQ9" s="107"/>
      <c r="GR9" s="107"/>
      <c r="GS9" s="107"/>
      <c r="GT9" s="107"/>
      <c r="GU9" s="107"/>
      <c r="GV9" s="107"/>
      <c r="GW9" s="107"/>
      <c r="GX9" s="107"/>
      <c r="GY9" s="107"/>
      <c r="GZ9" s="107"/>
      <c r="HA9" s="107"/>
      <c r="HB9" s="107"/>
      <c r="HC9" s="107"/>
      <c r="HD9" s="107"/>
      <c r="HE9" s="107"/>
      <c r="HF9" s="107"/>
      <c r="HG9" s="107"/>
      <c r="HH9" s="107"/>
      <c r="HI9" s="107"/>
      <c r="HJ9" s="107"/>
      <c r="HK9" s="107"/>
      <c r="HL9" s="107"/>
      <c r="HM9" s="107"/>
      <c r="HN9" s="107"/>
      <c r="HO9" s="107"/>
      <c r="HP9" s="107"/>
      <c r="HQ9" s="107"/>
      <c r="HR9" s="107"/>
      <c r="HS9" s="107"/>
      <c r="HT9" s="107"/>
      <c r="HU9" s="107"/>
      <c r="HV9" s="107"/>
      <c r="HW9" s="107"/>
      <c r="HX9" s="107"/>
      <c r="HY9" s="107"/>
      <c r="HZ9" s="107"/>
      <c r="IA9" s="107"/>
      <c r="IB9" s="107"/>
      <c r="IC9" s="107"/>
      <c r="ID9" s="107"/>
      <c r="IE9" s="107"/>
      <c r="IF9" s="107"/>
      <c r="IG9" s="107"/>
      <c r="IH9" s="107"/>
      <c r="II9" s="107"/>
      <c r="IJ9" s="107"/>
      <c r="IK9" s="107"/>
      <c r="IL9" s="107"/>
      <c r="IM9" s="107"/>
      <c r="IN9" s="107"/>
      <c r="IO9" s="107"/>
      <c r="IP9" s="107"/>
      <c r="IQ9" s="107"/>
      <c r="IR9" s="107"/>
      <c r="IS9" s="107"/>
      <c r="IT9" s="107"/>
      <c r="IU9" s="107"/>
      <c r="IV9" s="107"/>
      <c r="IW9" s="107"/>
      <c r="IX9" s="107"/>
      <c r="IY9" s="107"/>
      <c r="IZ9" s="107"/>
      <c r="JA9" s="107"/>
      <c r="JB9" s="107"/>
      <c r="JC9" s="107"/>
      <c r="JD9" s="107"/>
      <c r="JE9" s="107"/>
      <c r="JF9" s="107"/>
      <c r="JG9" s="107"/>
      <c r="JH9" s="107"/>
      <c r="JI9" s="107"/>
      <c r="JJ9" s="107"/>
      <c r="JK9" s="107"/>
      <c r="JL9" s="107"/>
      <c r="JM9" s="107"/>
      <c r="JN9" s="107"/>
      <c r="JO9" s="107"/>
      <c r="JP9" s="107"/>
      <c r="JQ9" s="107"/>
      <c r="JR9" s="107"/>
      <c r="JS9" s="107"/>
      <c r="JT9" s="107"/>
      <c r="JU9" s="107"/>
      <c r="JV9" s="107"/>
      <c r="JW9" s="107"/>
      <c r="JX9" s="107"/>
      <c r="JY9" s="107"/>
      <c r="JZ9" s="107"/>
      <c r="KA9" s="107"/>
      <c r="KB9" s="107"/>
      <c r="KC9" s="107"/>
      <c r="KD9" s="107"/>
      <c r="KE9" s="107"/>
      <c r="KF9" s="107"/>
      <c r="KG9" s="107"/>
      <c r="KH9" s="107"/>
      <c r="KI9" s="107"/>
      <c r="KJ9" s="107"/>
      <c r="KK9" s="107"/>
      <c r="KL9" s="107"/>
      <c r="KM9" s="107"/>
      <c r="KN9" s="107"/>
      <c r="KO9" s="107"/>
      <c r="KP9" s="107"/>
      <c r="KQ9" s="107"/>
      <c r="KR9" s="107"/>
      <c r="KS9" s="107"/>
      <c r="KT9" s="107"/>
      <c r="KU9" s="107"/>
      <c r="KV9" s="107"/>
      <c r="KW9" s="107"/>
      <c r="KX9" s="107"/>
      <c r="KY9" s="107"/>
      <c r="KZ9" s="107"/>
      <c r="LA9" s="107"/>
      <c r="LB9" s="107"/>
      <c r="LC9" s="107"/>
      <c r="LD9" s="107"/>
      <c r="LE9" s="107"/>
      <c r="LF9" s="107"/>
      <c r="LG9" s="107"/>
      <c r="LH9" s="107"/>
      <c r="LI9" s="107"/>
      <c r="LJ9" s="107"/>
      <c r="LK9" s="107"/>
      <c r="LL9" s="107"/>
      <c r="LM9" s="107"/>
      <c r="LN9" s="107"/>
      <c r="LO9" s="107"/>
      <c r="LP9" s="107"/>
      <c r="LQ9" s="107"/>
      <c r="LR9" s="107"/>
      <c r="LS9" s="107"/>
      <c r="LT9" s="107"/>
      <c r="LU9" s="107"/>
      <c r="LV9" s="107"/>
      <c r="LW9" s="107"/>
      <c r="LX9" s="107"/>
      <c r="LY9" s="107"/>
      <c r="LZ9" s="107"/>
      <c r="MA9" s="107"/>
      <c r="MB9" s="107"/>
      <c r="MC9" s="107"/>
      <c r="MD9" s="107"/>
      <c r="ME9" s="107"/>
      <c r="MF9" s="107"/>
      <c r="MG9" s="107"/>
      <c r="MH9" s="107"/>
      <c r="MI9" s="107"/>
      <c r="MJ9" s="107"/>
      <c r="MK9" s="107"/>
      <c r="ML9" s="107"/>
      <c r="MM9" s="107"/>
      <c r="MN9" s="107"/>
      <c r="MO9" s="107"/>
      <c r="MP9" s="107"/>
      <c r="MQ9" s="107"/>
      <c r="MR9" s="107"/>
      <c r="MS9" s="107"/>
      <c r="MT9" s="107"/>
      <c r="MU9" s="107"/>
      <c r="MV9" s="107"/>
      <c r="MW9" s="107"/>
      <c r="MX9" s="107"/>
      <c r="MY9" s="107"/>
      <c r="MZ9" s="107"/>
      <c r="NA9" s="107"/>
      <c r="NB9" s="107"/>
      <c r="NC9" s="107"/>
      <c r="ND9" s="107"/>
      <c r="NE9" s="107"/>
      <c r="NF9" s="107"/>
      <c r="NG9" s="107"/>
      <c r="NH9" s="107"/>
      <c r="NI9" s="107"/>
      <c r="NJ9" s="107"/>
      <c r="NK9" s="107"/>
      <c r="NL9" s="107"/>
      <c r="NM9" s="107"/>
      <c r="NN9" s="107"/>
      <c r="NO9" s="107"/>
      <c r="NP9" s="107"/>
      <c r="NQ9" s="107"/>
      <c r="NR9" s="107"/>
      <c r="NS9" s="107"/>
      <c r="NT9" s="107"/>
      <c r="NU9" s="107"/>
      <c r="NV9" s="107"/>
      <c r="NW9" s="107"/>
      <c r="NX9" s="107"/>
      <c r="NY9" s="107"/>
      <c r="NZ9" s="107"/>
      <c r="OA9" s="107"/>
      <c r="OB9" s="107"/>
      <c r="OC9" s="107"/>
      <c r="OD9" s="107"/>
      <c r="OE9" s="107"/>
      <c r="OF9" s="107"/>
      <c r="OG9" s="107"/>
      <c r="OH9" s="107"/>
      <c r="OI9" s="107"/>
      <c r="OJ9" s="107"/>
      <c r="OK9" s="107"/>
      <c r="OL9" s="107"/>
      <c r="OM9" s="107"/>
      <c r="ON9" s="107"/>
      <c r="OO9" s="107"/>
      <c r="OP9" s="107"/>
      <c r="OQ9" s="107"/>
      <c r="OR9" s="107"/>
      <c r="OS9" s="107"/>
      <c r="OT9" s="107"/>
      <c r="OU9" s="107"/>
      <c r="OV9" s="107"/>
      <c r="OW9" s="107"/>
      <c r="OX9" s="107"/>
      <c r="OY9" s="107"/>
      <c r="OZ9" s="107"/>
      <c r="PA9" s="107"/>
      <c r="PB9" s="107"/>
      <c r="PC9" s="107"/>
      <c r="PD9" s="107"/>
      <c r="PE9" s="107"/>
      <c r="PF9" s="107"/>
      <c r="PG9" s="107"/>
      <c r="PH9" s="107"/>
      <c r="PI9" s="107"/>
      <c r="PJ9" s="107"/>
      <c r="PK9" s="107"/>
      <c r="PL9" s="107"/>
      <c r="PM9" s="107"/>
      <c r="PN9" s="107"/>
      <c r="PO9" s="107"/>
      <c r="PP9" s="107"/>
      <c r="PQ9" s="107"/>
      <c r="PR9" s="107"/>
      <c r="PS9" s="107"/>
      <c r="PT9" s="107"/>
      <c r="PU9" s="107"/>
      <c r="PV9" s="107"/>
      <c r="PW9" s="107"/>
      <c r="PX9" s="107"/>
      <c r="PY9" s="107"/>
      <c r="PZ9" s="107"/>
      <c r="QA9" s="107"/>
      <c r="QB9" s="107"/>
      <c r="QC9" s="107"/>
      <c r="QD9" s="107"/>
      <c r="QE9" s="107"/>
      <c r="QF9" s="107"/>
      <c r="QG9" s="107"/>
      <c r="QH9" s="107"/>
      <c r="QI9" s="107"/>
      <c r="QJ9" s="107"/>
      <c r="QK9" s="107"/>
      <c r="QL9" s="107"/>
      <c r="QM9" s="107"/>
      <c r="QN9" s="107"/>
      <c r="QO9" s="107"/>
      <c r="QP9" s="107"/>
      <c r="QQ9" s="107"/>
      <c r="QR9" s="107"/>
      <c r="QS9" s="107"/>
      <c r="QT9" s="107"/>
      <c r="QU9" s="107"/>
      <c r="QV9" s="107"/>
      <c r="QW9" s="107"/>
      <c r="QX9" s="107"/>
      <c r="QY9" s="107"/>
      <c r="QZ9" s="107"/>
      <c r="RA9" s="107"/>
      <c r="RB9" s="107"/>
      <c r="RC9" s="107"/>
      <c r="RD9" s="107"/>
      <c r="RE9" s="107"/>
      <c r="RF9" s="107"/>
      <c r="RG9" s="107"/>
      <c r="RH9" s="107"/>
      <c r="RI9" s="107"/>
      <c r="RJ9" s="107"/>
      <c r="RK9" s="107"/>
    </row>
    <row r="10" spans="1:479">
      <c r="A10" s="107" t="s">
        <v>5827</v>
      </c>
      <c r="B10" s="107" t="s">
        <v>5976</v>
      </c>
      <c r="C10" s="99" t="s">
        <v>5829</v>
      </c>
      <c r="D10" s="92" t="s">
        <v>4378</v>
      </c>
      <c r="E10" s="92" t="s">
        <v>5967</v>
      </c>
      <c r="F10" s="107"/>
      <c r="G10" s="455" t="s">
        <v>5977</v>
      </c>
      <c r="H10" s="956"/>
      <c r="I10" s="956"/>
      <c r="J10" s="107"/>
      <c r="K10" s="107"/>
      <c r="L10" s="460">
        <v>45170</v>
      </c>
      <c r="M10" s="455" t="s">
        <v>5984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07"/>
      <c r="EV10" s="107"/>
      <c r="EW10" s="107"/>
      <c r="EX10" s="107"/>
      <c r="EY10" s="107"/>
      <c r="EZ10" s="107"/>
      <c r="FA10" s="107"/>
      <c r="FB10" s="107"/>
      <c r="FC10" s="107"/>
      <c r="FD10" s="107"/>
      <c r="FE10" s="107"/>
      <c r="FF10" s="107"/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7"/>
      <c r="FR10" s="107"/>
      <c r="FS10" s="107"/>
      <c r="FT10" s="107"/>
      <c r="FU10" s="107"/>
      <c r="FV10" s="107"/>
      <c r="FW10" s="107"/>
      <c r="FX10" s="107"/>
      <c r="FY10" s="107"/>
      <c r="FZ10" s="107"/>
      <c r="GA10" s="107"/>
      <c r="GB10" s="107"/>
      <c r="GC10" s="107"/>
      <c r="GD10" s="107"/>
      <c r="GE10" s="107"/>
      <c r="GF10" s="107"/>
      <c r="GG10" s="107"/>
      <c r="GH10" s="107"/>
      <c r="GI10" s="107"/>
      <c r="GJ10" s="107"/>
      <c r="GK10" s="107"/>
      <c r="GL10" s="107"/>
      <c r="GM10" s="107"/>
      <c r="GN10" s="107"/>
      <c r="GO10" s="107"/>
      <c r="GP10" s="107"/>
      <c r="GQ10" s="107"/>
      <c r="GR10" s="107"/>
      <c r="GS10" s="107"/>
      <c r="GT10" s="107"/>
      <c r="GU10" s="107"/>
      <c r="GV10" s="107"/>
      <c r="GW10" s="107"/>
      <c r="GX10" s="107"/>
      <c r="GY10" s="107"/>
      <c r="GZ10" s="107"/>
      <c r="HA10" s="107"/>
      <c r="HB10" s="107"/>
      <c r="HC10" s="107"/>
      <c r="HD10" s="107"/>
      <c r="HE10" s="107"/>
      <c r="HF10" s="107"/>
      <c r="HG10" s="107"/>
      <c r="HH10" s="107"/>
      <c r="HI10" s="107"/>
      <c r="HJ10" s="107"/>
      <c r="HK10" s="107"/>
      <c r="HL10" s="107"/>
      <c r="HM10" s="107"/>
      <c r="HN10" s="107"/>
      <c r="HO10" s="107"/>
      <c r="HP10" s="107"/>
      <c r="HQ10" s="107"/>
      <c r="HR10" s="107"/>
      <c r="HS10" s="107"/>
      <c r="HT10" s="107"/>
      <c r="HU10" s="107"/>
      <c r="HV10" s="107"/>
      <c r="HW10" s="107"/>
      <c r="HX10" s="107"/>
      <c r="HY10" s="107"/>
      <c r="HZ10" s="107"/>
      <c r="IA10" s="107"/>
      <c r="IB10" s="107"/>
      <c r="IC10" s="107"/>
      <c r="ID10" s="107"/>
      <c r="IE10" s="107"/>
      <c r="IF10" s="107"/>
      <c r="IG10" s="107"/>
      <c r="IH10" s="107"/>
      <c r="II10" s="107"/>
      <c r="IJ10" s="107"/>
      <c r="IK10" s="107"/>
      <c r="IL10" s="107"/>
      <c r="IM10" s="107"/>
      <c r="IN10" s="107"/>
      <c r="IO10" s="107"/>
      <c r="IP10" s="107"/>
      <c r="IQ10" s="107"/>
      <c r="IR10" s="107"/>
      <c r="IS10" s="107"/>
      <c r="IT10" s="107"/>
      <c r="IU10" s="107"/>
      <c r="IV10" s="107"/>
      <c r="IW10" s="107"/>
      <c r="IX10" s="107"/>
      <c r="IY10" s="107"/>
      <c r="IZ10" s="107"/>
      <c r="JA10" s="107"/>
      <c r="JB10" s="107"/>
      <c r="JC10" s="107"/>
      <c r="JD10" s="107"/>
      <c r="JE10" s="107"/>
      <c r="JF10" s="107"/>
      <c r="JG10" s="107"/>
      <c r="JH10" s="107"/>
      <c r="JI10" s="107"/>
      <c r="JJ10" s="107"/>
      <c r="JK10" s="107"/>
      <c r="JL10" s="107"/>
      <c r="JM10" s="107"/>
      <c r="JN10" s="107"/>
      <c r="JO10" s="107"/>
      <c r="JP10" s="107"/>
      <c r="JQ10" s="107"/>
      <c r="JR10" s="107"/>
      <c r="JS10" s="107"/>
      <c r="JT10" s="107"/>
      <c r="JU10" s="107"/>
      <c r="JV10" s="107"/>
      <c r="JW10" s="107"/>
      <c r="JX10" s="107"/>
      <c r="JY10" s="107"/>
      <c r="JZ10" s="107"/>
      <c r="KA10" s="107"/>
      <c r="KB10" s="107"/>
      <c r="KC10" s="107"/>
      <c r="KD10" s="107"/>
      <c r="KE10" s="107"/>
      <c r="KF10" s="107"/>
      <c r="KG10" s="107"/>
      <c r="KH10" s="107"/>
      <c r="KI10" s="107"/>
      <c r="KJ10" s="107"/>
      <c r="KK10" s="107"/>
      <c r="KL10" s="107"/>
      <c r="KM10" s="107"/>
      <c r="KN10" s="107"/>
      <c r="KO10" s="107"/>
      <c r="KP10" s="107"/>
      <c r="KQ10" s="107"/>
      <c r="KR10" s="107"/>
      <c r="KS10" s="107"/>
      <c r="KT10" s="107"/>
      <c r="KU10" s="107"/>
      <c r="KV10" s="107"/>
      <c r="KW10" s="107"/>
      <c r="KX10" s="107"/>
      <c r="KY10" s="107"/>
      <c r="KZ10" s="107"/>
      <c r="LA10" s="107"/>
      <c r="LB10" s="107"/>
      <c r="LC10" s="107"/>
      <c r="LD10" s="107"/>
      <c r="LE10" s="107"/>
      <c r="LF10" s="107"/>
      <c r="LG10" s="107"/>
      <c r="LH10" s="107"/>
      <c r="LI10" s="107"/>
      <c r="LJ10" s="107"/>
      <c r="LK10" s="107"/>
      <c r="LL10" s="107"/>
      <c r="LM10" s="107"/>
      <c r="LN10" s="107"/>
      <c r="LO10" s="107"/>
      <c r="LP10" s="107"/>
      <c r="LQ10" s="107"/>
      <c r="LR10" s="107"/>
      <c r="LS10" s="107"/>
      <c r="LT10" s="107"/>
      <c r="LU10" s="107"/>
      <c r="LV10" s="107"/>
      <c r="LW10" s="107"/>
      <c r="LX10" s="107"/>
      <c r="LY10" s="107"/>
      <c r="LZ10" s="107"/>
      <c r="MA10" s="107"/>
      <c r="MB10" s="107"/>
      <c r="MC10" s="107"/>
      <c r="MD10" s="107"/>
      <c r="ME10" s="107"/>
      <c r="MF10" s="107"/>
      <c r="MG10" s="107"/>
      <c r="MH10" s="107"/>
      <c r="MI10" s="107"/>
      <c r="MJ10" s="107"/>
      <c r="MK10" s="107"/>
      <c r="ML10" s="107"/>
      <c r="MM10" s="107"/>
      <c r="MN10" s="107"/>
      <c r="MO10" s="107"/>
      <c r="MP10" s="107"/>
      <c r="MQ10" s="107"/>
      <c r="MR10" s="107"/>
      <c r="MS10" s="107"/>
      <c r="MT10" s="107"/>
      <c r="MU10" s="107"/>
      <c r="MV10" s="107"/>
      <c r="MW10" s="107"/>
      <c r="MX10" s="107"/>
      <c r="MY10" s="107"/>
      <c r="MZ10" s="107"/>
      <c r="NA10" s="107"/>
      <c r="NB10" s="107"/>
      <c r="NC10" s="107"/>
      <c r="ND10" s="107"/>
      <c r="NE10" s="107"/>
      <c r="NF10" s="107"/>
      <c r="NG10" s="107"/>
      <c r="NH10" s="107"/>
      <c r="NI10" s="107"/>
      <c r="NJ10" s="107"/>
      <c r="NK10" s="107"/>
      <c r="NL10" s="107"/>
      <c r="NM10" s="107"/>
      <c r="NN10" s="107"/>
      <c r="NO10" s="107"/>
      <c r="NP10" s="107"/>
      <c r="NQ10" s="107"/>
      <c r="NR10" s="107"/>
      <c r="NS10" s="107"/>
      <c r="NT10" s="107"/>
      <c r="NU10" s="107"/>
      <c r="NV10" s="107"/>
      <c r="NW10" s="107"/>
      <c r="NX10" s="107"/>
      <c r="NY10" s="107"/>
      <c r="NZ10" s="107"/>
      <c r="OA10" s="107"/>
      <c r="OB10" s="107"/>
      <c r="OC10" s="107"/>
      <c r="OD10" s="107"/>
      <c r="OE10" s="107"/>
      <c r="OF10" s="107"/>
      <c r="OG10" s="107"/>
      <c r="OH10" s="107"/>
      <c r="OI10" s="107"/>
      <c r="OJ10" s="107"/>
      <c r="OK10" s="107"/>
      <c r="OL10" s="107"/>
      <c r="OM10" s="107"/>
      <c r="ON10" s="107"/>
      <c r="OO10" s="107"/>
      <c r="OP10" s="107"/>
      <c r="OQ10" s="107"/>
      <c r="OR10" s="107"/>
      <c r="OS10" s="107"/>
      <c r="OT10" s="107"/>
      <c r="OU10" s="107"/>
      <c r="OV10" s="107"/>
      <c r="OW10" s="107"/>
      <c r="OX10" s="107"/>
      <c r="OY10" s="107"/>
      <c r="OZ10" s="107"/>
      <c r="PA10" s="107"/>
      <c r="PB10" s="107"/>
      <c r="PC10" s="107"/>
      <c r="PD10" s="107"/>
      <c r="PE10" s="107"/>
      <c r="PF10" s="107"/>
      <c r="PG10" s="107"/>
      <c r="PH10" s="107"/>
      <c r="PI10" s="107"/>
      <c r="PJ10" s="107"/>
      <c r="PK10" s="107"/>
      <c r="PL10" s="107"/>
      <c r="PM10" s="107"/>
      <c r="PN10" s="107"/>
      <c r="PO10" s="107"/>
      <c r="PP10" s="107"/>
      <c r="PQ10" s="107"/>
      <c r="PR10" s="107"/>
      <c r="PS10" s="107"/>
      <c r="PT10" s="107"/>
      <c r="PU10" s="107"/>
      <c r="PV10" s="107"/>
      <c r="PW10" s="107"/>
      <c r="PX10" s="107"/>
      <c r="PY10" s="107"/>
      <c r="PZ10" s="107"/>
      <c r="QA10" s="107"/>
      <c r="QB10" s="107"/>
      <c r="QC10" s="107"/>
      <c r="QD10" s="107"/>
      <c r="QE10" s="107"/>
      <c r="QF10" s="107"/>
      <c r="QG10" s="107"/>
      <c r="QH10" s="107"/>
      <c r="QI10" s="107"/>
      <c r="QJ10" s="107"/>
      <c r="QK10" s="107"/>
      <c r="QL10" s="107"/>
      <c r="QM10" s="107"/>
      <c r="QN10" s="107"/>
      <c r="QO10" s="107"/>
      <c r="QP10" s="107"/>
      <c r="QQ10" s="107"/>
      <c r="QR10" s="107"/>
      <c r="QS10" s="107"/>
      <c r="QT10" s="107"/>
      <c r="QU10" s="107"/>
      <c r="QV10" s="107"/>
      <c r="QW10" s="107"/>
      <c r="QX10" s="107"/>
      <c r="QY10" s="107"/>
      <c r="QZ10" s="107"/>
      <c r="RA10" s="107"/>
      <c r="RB10" s="107"/>
      <c r="RC10" s="107"/>
      <c r="RD10" s="107"/>
      <c r="RE10" s="107"/>
      <c r="RF10" s="107"/>
      <c r="RG10" s="107"/>
      <c r="RH10" s="107"/>
      <c r="RI10" s="107"/>
      <c r="RJ10" s="107"/>
      <c r="RK10" s="107"/>
    </row>
    <row r="11" spans="1:479">
      <c r="A11" s="107" t="s">
        <v>5827</v>
      </c>
      <c r="B11" s="107" t="s">
        <v>5979</v>
      </c>
      <c r="C11" s="99" t="s">
        <v>5829</v>
      </c>
      <c r="D11" s="92" t="s">
        <v>4378</v>
      </c>
      <c r="E11" s="92" t="s">
        <v>5967</v>
      </c>
      <c r="F11" s="107"/>
      <c r="G11" s="455" t="s">
        <v>5980</v>
      </c>
      <c r="H11" s="954"/>
      <c r="I11" s="954"/>
      <c r="J11" s="107"/>
      <c r="K11" s="107"/>
      <c r="L11" s="460">
        <v>45171</v>
      </c>
      <c r="M11" s="455" t="s">
        <v>5985</v>
      </c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07"/>
      <c r="FH11" s="107"/>
      <c r="FI11" s="107"/>
      <c r="FJ11" s="107"/>
      <c r="FK11" s="107"/>
      <c r="FL11" s="107"/>
      <c r="FM11" s="107"/>
      <c r="FN11" s="107"/>
      <c r="FO11" s="107"/>
      <c r="FP11" s="107"/>
      <c r="FQ11" s="107"/>
      <c r="FR11" s="107"/>
      <c r="FS11" s="107"/>
      <c r="FT11" s="107"/>
      <c r="FU11" s="107"/>
      <c r="FV11" s="107"/>
      <c r="FW11" s="107"/>
      <c r="FX11" s="107"/>
      <c r="FY11" s="107"/>
      <c r="FZ11" s="107"/>
      <c r="GA11" s="107"/>
      <c r="GB11" s="107"/>
      <c r="GC11" s="107"/>
      <c r="GD11" s="107"/>
      <c r="GE11" s="107"/>
      <c r="GF11" s="107"/>
      <c r="GG11" s="107"/>
      <c r="GH11" s="107"/>
      <c r="GI11" s="107"/>
      <c r="GJ11" s="107"/>
      <c r="GK11" s="107"/>
      <c r="GL11" s="107"/>
      <c r="GM11" s="107"/>
      <c r="GN11" s="107"/>
      <c r="GO11" s="107"/>
      <c r="GP11" s="107"/>
      <c r="GQ11" s="107"/>
      <c r="GR11" s="107"/>
      <c r="GS11" s="107"/>
      <c r="GT11" s="107"/>
      <c r="GU11" s="107"/>
      <c r="GV11" s="107"/>
      <c r="GW11" s="107"/>
      <c r="GX11" s="107"/>
      <c r="GY11" s="107"/>
      <c r="GZ11" s="107"/>
      <c r="HA11" s="107"/>
      <c r="HB11" s="107"/>
      <c r="HC11" s="107"/>
      <c r="HD11" s="107"/>
      <c r="HE11" s="107"/>
      <c r="HF11" s="107"/>
      <c r="HG11" s="107"/>
      <c r="HH11" s="107"/>
      <c r="HI11" s="107"/>
      <c r="HJ11" s="107"/>
      <c r="HK11" s="107"/>
      <c r="HL11" s="107"/>
      <c r="HM11" s="107"/>
      <c r="HN11" s="107"/>
      <c r="HO11" s="107"/>
      <c r="HP11" s="107"/>
      <c r="HQ11" s="107"/>
      <c r="HR11" s="107"/>
      <c r="HS11" s="107"/>
      <c r="HT11" s="107"/>
      <c r="HU11" s="107"/>
      <c r="HV11" s="107"/>
      <c r="HW11" s="107"/>
      <c r="HX11" s="107"/>
      <c r="HY11" s="107"/>
      <c r="HZ11" s="107"/>
      <c r="IA11" s="107"/>
      <c r="IB11" s="107"/>
      <c r="IC11" s="107"/>
      <c r="ID11" s="107"/>
      <c r="IE11" s="107"/>
      <c r="IF11" s="107"/>
      <c r="IG11" s="107"/>
      <c r="IH11" s="107"/>
      <c r="II11" s="107"/>
      <c r="IJ11" s="107"/>
      <c r="IK11" s="107"/>
      <c r="IL11" s="107"/>
      <c r="IM11" s="107"/>
      <c r="IN11" s="107"/>
      <c r="IO11" s="107"/>
      <c r="IP11" s="107"/>
      <c r="IQ11" s="107"/>
      <c r="IR11" s="107"/>
      <c r="IS11" s="107"/>
      <c r="IT11" s="107"/>
      <c r="IU11" s="107"/>
      <c r="IV11" s="107"/>
      <c r="IW11" s="107"/>
      <c r="IX11" s="107"/>
      <c r="IY11" s="107"/>
      <c r="IZ11" s="107"/>
      <c r="JA11" s="107"/>
      <c r="JB11" s="107"/>
      <c r="JC11" s="107"/>
      <c r="JD11" s="107"/>
      <c r="JE11" s="107"/>
      <c r="JF11" s="107"/>
      <c r="JG11" s="107"/>
      <c r="JH11" s="107"/>
      <c r="JI11" s="107"/>
      <c r="JJ11" s="107"/>
      <c r="JK11" s="107"/>
      <c r="JL11" s="107"/>
      <c r="JM11" s="107"/>
      <c r="JN11" s="107"/>
      <c r="JO11" s="107"/>
      <c r="JP11" s="107"/>
      <c r="JQ11" s="107"/>
      <c r="JR11" s="107"/>
      <c r="JS11" s="107"/>
      <c r="JT11" s="107"/>
      <c r="JU11" s="107"/>
      <c r="JV11" s="107"/>
      <c r="JW11" s="107"/>
      <c r="JX11" s="107"/>
      <c r="JY11" s="107"/>
      <c r="JZ11" s="107"/>
      <c r="KA11" s="107"/>
      <c r="KB11" s="107"/>
      <c r="KC11" s="107"/>
      <c r="KD11" s="107"/>
      <c r="KE11" s="107"/>
      <c r="KF11" s="107"/>
      <c r="KG11" s="107"/>
      <c r="KH11" s="107"/>
      <c r="KI11" s="107"/>
      <c r="KJ11" s="107"/>
      <c r="KK11" s="107"/>
      <c r="KL11" s="107"/>
      <c r="KM11" s="107"/>
      <c r="KN11" s="107"/>
      <c r="KO11" s="107"/>
      <c r="KP11" s="107"/>
      <c r="KQ11" s="107"/>
      <c r="KR11" s="107"/>
      <c r="KS11" s="107"/>
      <c r="KT11" s="107"/>
      <c r="KU11" s="107"/>
      <c r="KV11" s="107"/>
      <c r="KW11" s="107"/>
      <c r="KX11" s="107"/>
      <c r="KY11" s="107"/>
      <c r="KZ11" s="107"/>
      <c r="LA11" s="107"/>
      <c r="LB11" s="107"/>
      <c r="LC11" s="107"/>
      <c r="LD11" s="107"/>
      <c r="LE11" s="107"/>
      <c r="LF11" s="107"/>
      <c r="LG11" s="107"/>
      <c r="LH11" s="107"/>
      <c r="LI11" s="107"/>
      <c r="LJ11" s="107"/>
      <c r="LK11" s="107"/>
      <c r="LL11" s="107"/>
      <c r="LM11" s="107"/>
      <c r="LN11" s="107"/>
      <c r="LO11" s="107"/>
      <c r="LP11" s="107"/>
      <c r="LQ11" s="107"/>
      <c r="LR11" s="107"/>
      <c r="LS11" s="107"/>
      <c r="LT11" s="107"/>
      <c r="LU11" s="107"/>
      <c r="LV11" s="107"/>
      <c r="LW11" s="107"/>
      <c r="LX11" s="107"/>
      <c r="LY11" s="107"/>
      <c r="LZ11" s="107"/>
      <c r="MA11" s="107"/>
      <c r="MB11" s="107"/>
      <c r="MC11" s="107"/>
      <c r="MD11" s="107"/>
      <c r="ME11" s="107"/>
      <c r="MF11" s="107"/>
      <c r="MG11" s="107"/>
      <c r="MH11" s="107"/>
      <c r="MI11" s="107"/>
      <c r="MJ11" s="107"/>
      <c r="MK11" s="107"/>
      <c r="ML11" s="107"/>
      <c r="MM11" s="107"/>
      <c r="MN11" s="107"/>
      <c r="MO11" s="107"/>
      <c r="MP11" s="107"/>
      <c r="MQ11" s="107"/>
      <c r="MR11" s="107"/>
      <c r="MS11" s="107"/>
      <c r="MT11" s="107"/>
      <c r="MU11" s="107"/>
      <c r="MV11" s="107"/>
      <c r="MW11" s="107"/>
      <c r="MX11" s="107"/>
      <c r="MY11" s="107"/>
      <c r="MZ11" s="107"/>
      <c r="NA11" s="107"/>
      <c r="NB11" s="107"/>
      <c r="NC11" s="107"/>
      <c r="ND11" s="107"/>
      <c r="NE11" s="107"/>
      <c r="NF11" s="107"/>
      <c r="NG11" s="107"/>
      <c r="NH11" s="107"/>
      <c r="NI11" s="107"/>
      <c r="NJ11" s="107"/>
      <c r="NK11" s="107"/>
      <c r="NL11" s="107"/>
      <c r="NM11" s="107"/>
      <c r="NN11" s="107"/>
      <c r="NO11" s="107"/>
      <c r="NP11" s="107"/>
      <c r="NQ11" s="107"/>
      <c r="NR11" s="107"/>
      <c r="NS11" s="107"/>
      <c r="NT11" s="107"/>
      <c r="NU11" s="107"/>
      <c r="NV11" s="107"/>
      <c r="NW11" s="107"/>
      <c r="NX11" s="107"/>
      <c r="NY11" s="107"/>
      <c r="NZ11" s="107"/>
      <c r="OA11" s="107"/>
      <c r="OB11" s="107"/>
      <c r="OC11" s="107"/>
      <c r="OD11" s="107"/>
      <c r="OE11" s="107"/>
      <c r="OF11" s="107"/>
      <c r="OG11" s="107"/>
      <c r="OH11" s="107"/>
      <c r="OI11" s="107"/>
      <c r="OJ11" s="107"/>
      <c r="OK11" s="107"/>
      <c r="OL11" s="107"/>
      <c r="OM11" s="107"/>
      <c r="ON11" s="107"/>
      <c r="OO11" s="107"/>
      <c r="OP11" s="107"/>
      <c r="OQ11" s="107"/>
      <c r="OR11" s="107"/>
      <c r="OS11" s="107"/>
      <c r="OT11" s="107"/>
      <c r="OU11" s="107"/>
      <c r="OV11" s="107"/>
      <c r="OW11" s="107"/>
      <c r="OX11" s="107"/>
      <c r="OY11" s="107"/>
      <c r="OZ11" s="107"/>
      <c r="PA11" s="107"/>
      <c r="PB11" s="107"/>
      <c r="PC11" s="107"/>
      <c r="PD11" s="107"/>
      <c r="PE11" s="107"/>
      <c r="PF11" s="107"/>
      <c r="PG11" s="107"/>
      <c r="PH11" s="107"/>
      <c r="PI11" s="107"/>
      <c r="PJ11" s="107"/>
      <c r="PK11" s="107"/>
      <c r="PL11" s="107"/>
      <c r="PM11" s="107"/>
      <c r="PN11" s="107"/>
      <c r="PO11" s="107"/>
      <c r="PP11" s="107"/>
      <c r="PQ11" s="107"/>
      <c r="PR11" s="107"/>
      <c r="PS11" s="107"/>
      <c r="PT11" s="107"/>
      <c r="PU11" s="107"/>
      <c r="PV11" s="107"/>
      <c r="PW11" s="107"/>
      <c r="PX11" s="107"/>
      <c r="PY11" s="107"/>
      <c r="PZ11" s="107"/>
      <c r="QA11" s="107"/>
      <c r="QB11" s="107"/>
      <c r="QC11" s="107"/>
      <c r="QD11" s="107"/>
      <c r="QE11" s="107"/>
      <c r="QF11" s="107"/>
      <c r="QG11" s="107"/>
      <c r="QH11" s="107"/>
      <c r="QI11" s="107"/>
      <c r="QJ11" s="107"/>
      <c r="QK11" s="107"/>
      <c r="QL11" s="107"/>
      <c r="QM11" s="107"/>
      <c r="QN11" s="107"/>
      <c r="QO11" s="107"/>
      <c r="QP11" s="107"/>
      <c r="QQ11" s="107"/>
      <c r="QR11" s="107"/>
      <c r="QS11" s="107"/>
      <c r="QT11" s="107"/>
      <c r="QU11" s="107"/>
      <c r="QV11" s="107"/>
      <c r="QW11" s="107"/>
      <c r="QX11" s="107"/>
      <c r="QY11" s="107"/>
      <c r="QZ11" s="107"/>
      <c r="RA11" s="107"/>
      <c r="RB11" s="107"/>
      <c r="RC11" s="107"/>
      <c r="RD11" s="107"/>
      <c r="RE11" s="107"/>
      <c r="RF11" s="107"/>
      <c r="RG11" s="107"/>
      <c r="RH11" s="107"/>
      <c r="RI11" s="107"/>
      <c r="RJ11" s="107"/>
      <c r="RK11" s="107"/>
    </row>
    <row r="12" spans="1:479">
      <c r="D12" s="152"/>
    </row>
    <row r="13" spans="1:479">
      <c r="D13" s="152"/>
    </row>
    <row r="14" spans="1:479">
      <c r="D14" s="152"/>
    </row>
    <row r="15" spans="1:479">
      <c r="D15" s="152"/>
    </row>
    <row r="16" spans="1:479">
      <c r="D16" s="152"/>
    </row>
    <row r="17" spans="4:4">
      <c r="D17" s="152"/>
    </row>
    <row r="18" spans="4:4">
      <c r="D18" s="152"/>
    </row>
    <row r="19" spans="4:4">
      <c r="D19" s="152"/>
    </row>
    <row r="20" spans="4:4">
      <c r="D20" s="152"/>
    </row>
    <row r="21" spans="4:4">
      <c r="D21" s="152"/>
    </row>
    <row r="22" spans="4:4">
      <c r="D22" s="152"/>
    </row>
    <row r="23" spans="4:4">
      <c r="D23" s="152"/>
    </row>
    <row r="24" spans="4:4">
      <c r="D24" s="152"/>
    </row>
    <row r="25" spans="4:4">
      <c r="D25" s="152"/>
    </row>
    <row r="26" spans="4:4">
      <c r="D26" s="152"/>
    </row>
    <row r="27" spans="4:4">
      <c r="D27" s="152"/>
    </row>
    <row r="28" spans="4:4">
      <c r="D28" s="152"/>
    </row>
    <row r="29" spans="4:4">
      <c r="D29" s="152"/>
    </row>
    <row r="30" spans="4:4">
      <c r="D30" s="152"/>
    </row>
    <row r="31" spans="4:4">
      <c r="D31" s="152"/>
    </row>
    <row r="32" spans="4:4">
      <c r="D32" s="152"/>
    </row>
    <row r="33" spans="4:4">
      <c r="D33" s="152"/>
    </row>
    <row r="34" spans="4:4">
      <c r="D34" s="152"/>
    </row>
    <row r="35" spans="4:4">
      <c r="D35" s="152"/>
    </row>
    <row r="36" spans="4:4">
      <c r="D36" s="152"/>
    </row>
    <row r="37" spans="4:4">
      <c r="D37" s="152"/>
    </row>
    <row r="38" spans="4:4">
      <c r="D38" s="152"/>
    </row>
    <row r="39" spans="4:4">
      <c r="D39" s="152"/>
    </row>
    <row r="40" spans="4:4">
      <c r="D40" s="152"/>
    </row>
    <row r="41" spans="4:4">
      <c r="D41" s="152"/>
    </row>
    <row r="42" spans="4:4">
      <c r="D42" s="152"/>
    </row>
    <row r="43" spans="4:4">
      <c r="D43" s="152"/>
    </row>
    <row r="44" spans="4:4">
      <c r="D44" s="152"/>
    </row>
    <row r="45" spans="4:4">
      <c r="D45" s="152"/>
    </row>
    <row r="46" spans="4:4">
      <c r="D46" s="152"/>
    </row>
    <row r="47" spans="4:4">
      <c r="D47" s="152"/>
    </row>
    <row r="48" spans="4:4">
      <c r="D48" s="152"/>
    </row>
    <row r="49" spans="4:4">
      <c r="D49" s="152"/>
    </row>
    <row r="50" spans="4:4">
      <c r="D50" s="152"/>
    </row>
    <row r="51" spans="4:4">
      <c r="D51" s="152"/>
    </row>
    <row r="52" spans="4:4">
      <c r="D52" s="152"/>
    </row>
    <row r="53" spans="4:4">
      <c r="D53" s="152"/>
    </row>
    <row r="54" spans="4:4">
      <c r="D54" s="152"/>
    </row>
    <row r="55" spans="4:4">
      <c r="D55" s="152"/>
    </row>
    <row r="56" spans="4:4">
      <c r="D56" s="152"/>
    </row>
    <row r="57" spans="4:4">
      <c r="D57" s="152"/>
    </row>
    <row r="58" spans="4:4">
      <c r="D58" s="152"/>
    </row>
    <row r="59" spans="4:4">
      <c r="D59" s="152"/>
    </row>
    <row r="60" spans="4:4">
      <c r="D60" s="152"/>
    </row>
    <row r="61" spans="4:4">
      <c r="D61" s="152"/>
    </row>
    <row r="62" spans="4:4">
      <c r="D62" s="152"/>
    </row>
    <row r="63" spans="4:4">
      <c r="D63" s="152"/>
    </row>
    <row r="64" spans="4:4">
      <c r="D64" s="152"/>
    </row>
    <row r="65" spans="4:4">
      <c r="D65" s="152"/>
    </row>
    <row r="66" spans="4:4">
      <c r="D66" s="152"/>
    </row>
    <row r="67" spans="4:4">
      <c r="D67" s="152"/>
    </row>
    <row r="68" spans="4:4">
      <c r="D68" s="152"/>
    </row>
    <row r="69" spans="4:4">
      <c r="D69" s="152"/>
    </row>
    <row r="70" spans="4:4">
      <c r="D70" s="152"/>
    </row>
    <row r="71" spans="4:4">
      <c r="D71" s="152"/>
    </row>
    <row r="72" spans="4:4">
      <c r="D72" s="152"/>
    </row>
    <row r="73" spans="4:4">
      <c r="D73" s="152"/>
    </row>
    <row r="74" spans="4:4">
      <c r="D74" s="152"/>
    </row>
    <row r="75" spans="4:4">
      <c r="D75" s="152"/>
    </row>
    <row r="76" spans="4:4">
      <c r="D76" s="152"/>
    </row>
    <row r="77" spans="4:4">
      <c r="D77" s="152"/>
    </row>
    <row r="78" spans="4:4">
      <c r="D78" s="152"/>
    </row>
    <row r="79" spans="4:4">
      <c r="D79" s="152"/>
    </row>
    <row r="80" spans="4:4">
      <c r="D80" s="152"/>
    </row>
    <row r="81" spans="4:4">
      <c r="D81" s="152"/>
    </row>
    <row r="82" spans="4:4">
      <c r="D82" s="152"/>
    </row>
    <row r="83" spans="4:4">
      <c r="D83" s="152"/>
    </row>
    <row r="84" spans="4:4">
      <c r="D84" s="152"/>
    </row>
    <row r="85" spans="4:4">
      <c r="D85" s="152"/>
    </row>
    <row r="86" spans="4:4">
      <c r="D86" s="152"/>
    </row>
    <row r="87" spans="4:4">
      <c r="D87" s="152"/>
    </row>
    <row r="88" spans="4:4">
      <c r="D88" s="152"/>
    </row>
    <row r="89" spans="4:4">
      <c r="D89" s="152"/>
    </row>
    <row r="90" spans="4:4">
      <c r="D90" s="152"/>
    </row>
    <row r="91" spans="4:4">
      <c r="D91" s="152"/>
    </row>
    <row r="92" spans="4:4">
      <c r="D92" s="152"/>
    </row>
    <row r="93" spans="4:4">
      <c r="D93" s="152"/>
    </row>
    <row r="94" spans="4:4">
      <c r="D94" s="152"/>
    </row>
    <row r="95" spans="4:4">
      <c r="D95" s="152"/>
    </row>
    <row r="96" spans="4:4">
      <c r="D96" s="152"/>
    </row>
    <row r="97" spans="4:4">
      <c r="D97" s="152"/>
    </row>
    <row r="98" spans="4:4">
      <c r="D98" s="152"/>
    </row>
    <row r="99" spans="4:4">
      <c r="D99" s="152"/>
    </row>
    <row r="100" spans="4:4">
      <c r="D100" s="152"/>
    </row>
    <row r="101" spans="4:4">
      <c r="D101" s="152"/>
    </row>
    <row r="102" spans="4:4">
      <c r="D102" s="152"/>
    </row>
    <row r="103" spans="4:4">
      <c r="D103" s="152"/>
    </row>
    <row r="104" spans="4:4">
      <c r="D104" s="152"/>
    </row>
    <row r="105" spans="4:4">
      <c r="D105" s="152"/>
    </row>
    <row r="106" spans="4:4">
      <c r="D106" s="152"/>
    </row>
    <row r="107" spans="4:4">
      <c r="D107" s="152"/>
    </row>
    <row r="108" spans="4:4">
      <c r="D108" s="152"/>
    </row>
    <row r="109" spans="4:4">
      <c r="D109" s="152"/>
    </row>
    <row r="110" spans="4:4">
      <c r="D110" s="152"/>
    </row>
    <row r="111" spans="4:4">
      <c r="D111" s="152"/>
    </row>
    <row r="112" spans="4:4">
      <c r="D112" s="152"/>
    </row>
    <row r="113" spans="4:4">
      <c r="D113" s="152"/>
    </row>
    <row r="114" spans="4:4">
      <c r="D114" s="152"/>
    </row>
    <row r="115" spans="4:4">
      <c r="D115" s="152"/>
    </row>
    <row r="116" spans="4:4">
      <c r="D116" s="152"/>
    </row>
    <row r="117" spans="4:4">
      <c r="D117" s="152"/>
    </row>
    <row r="118" spans="4:4">
      <c r="D118" s="152"/>
    </row>
    <row r="119" spans="4:4">
      <c r="D119" s="152"/>
    </row>
    <row r="120" spans="4:4">
      <c r="D120" s="152"/>
    </row>
    <row r="121" spans="4:4">
      <c r="D121" s="152"/>
    </row>
    <row r="122" spans="4:4">
      <c r="D122" s="152"/>
    </row>
    <row r="123" spans="4:4">
      <c r="D123" s="152"/>
    </row>
    <row r="124" spans="4:4">
      <c r="D124" s="152"/>
    </row>
    <row r="125" spans="4:4">
      <c r="D125" s="152"/>
    </row>
    <row r="126" spans="4:4">
      <c r="D126" s="152"/>
    </row>
    <row r="127" spans="4:4">
      <c r="D127" s="152"/>
    </row>
    <row r="128" spans="4:4">
      <c r="D128" s="152"/>
    </row>
    <row r="129" spans="4:4">
      <c r="D129" s="152"/>
    </row>
    <row r="130" spans="4:4">
      <c r="D130" s="152"/>
    </row>
    <row r="131" spans="4:4">
      <c r="D131" s="152"/>
    </row>
    <row r="132" spans="4:4">
      <c r="D132" s="152"/>
    </row>
    <row r="133" spans="4:4">
      <c r="D133" s="152"/>
    </row>
    <row r="134" spans="4:4">
      <c r="D134" s="152"/>
    </row>
    <row r="135" spans="4:4">
      <c r="D135" s="152"/>
    </row>
    <row r="136" spans="4:4">
      <c r="D136" s="152"/>
    </row>
    <row r="137" spans="4:4">
      <c r="D137" s="152"/>
    </row>
    <row r="138" spans="4:4">
      <c r="D138" s="152"/>
    </row>
    <row r="139" spans="4:4">
      <c r="D139" s="152"/>
    </row>
    <row r="140" spans="4:4">
      <c r="D140" s="152"/>
    </row>
    <row r="141" spans="4:4">
      <c r="D141" s="152"/>
    </row>
    <row r="142" spans="4:4">
      <c r="D142" s="152"/>
    </row>
    <row r="143" spans="4:4">
      <c r="D143" s="152"/>
    </row>
    <row r="144" spans="4:4">
      <c r="D144" s="152"/>
    </row>
    <row r="145" spans="4:4">
      <c r="D145" s="152"/>
    </row>
    <row r="146" spans="4:4">
      <c r="D146" s="152"/>
    </row>
    <row r="147" spans="4:4">
      <c r="D147" s="152"/>
    </row>
    <row r="148" spans="4:4">
      <c r="D148" s="152"/>
    </row>
    <row r="149" spans="4:4">
      <c r="D149" s="152"/>
    </row>
    <row r="150" spans="4:4">
      <c r="D150" s="152"/>
    </row>
    <row r="151" spans="4:4">
      <c r="D151" s="152"/>
    </row>
    <row r="152" spans="4:4">
      <c r="D152" s="152"/>
    </row>
    <row r="153" spans="4:4">
      <c r="D153" s="152"/>
    </row>
    <row r="154" spans="4:4">
      <c r="D154" s="152"/>
    </row>
    <row r="155" spans="4:4">
      <c r="D155" s="152"/>
    </row>
    <row r="156" spans="4:4">
      <c r="D156" s="152"/>
    </row>
    <row r="157" spans="4:4">
      <c r="D157" s="152"/>
    </row>
    <row r="158" spans="4:4">
      <c r="D158" s="152"/>
    </row>
    <row r="159" spans="4:4">
      <c r="D159" s="152"/>
    </row>
    <row r="160" spans="4:4">
      <c r="D160" s="152"/>
    </row>
    <row r="161" spans="4:4">
      <c r="D161" s="152"/>
    </row>
    <row r="162" spans="4:4">
      <c r="D162" s="152"/>
    </row>
    <row r="163" spans="4:4">
      <c r="D163" s="152"/>
    </row>
    <row r="164" spans="4:4">
      <c r="D164" s="152"/>
    </row>
    <row r="165" spans="4:4">
      <c r="D165" s="152"/>
    </row>
    <row r="166" spans="4:4">
      <c r="D166" s="152"/>
    </row>
    <row r="167" spans="4:4">
      <c r="D167" s="152"/>
    </row>
    <row r="168" spans="4:4">
      <c r="D168" s="152"/>
    </row>
    <row r="169" spans="4:4">
      <c r="D169" s="152"/>
    </row>
    <row r="170" spans="4:4">
      <c r="D170" s="152"/>
    </row>
    <row r="171" spans="4:4">
      <c r="D171" s="152"/>
    </row>
    <row r="172" spans="4:4">
      <c r="D172" s="152"/>
    </row>
    <row r="173" spans="4:4">
      <c r="D173" s="152"/>
    </row>
    <row r="174" spans="4:4">
      <c r="D174" s="152"/>
    </row>
    <row r="175" spans="4:4">
      <c r="D175" s="152"/>
    </row>
    <row r="176" spans="4:4">
      <c r="D176" s="152"/>
    </row>
    <row r="177" spans="4:4">
      <c r="D177" s="152"/>
    </row>
    <row r="178" spans="4:4">
      <c r="D178" s="152"/>
    </row>
    <row r="179" spans="4:4">
      <c r="D179" s="152"/>
    </row>
    <row r="180" spans="4:4">
      <c r="D180" s="152"/>
    </row>
    <row r="181" spans="4:4">
      <c r="D181" s="152"/>
    </row>
    <row r="182" spans="4:4">
      <c r="D182" s="152"/>
    </row>
    <row r="183" spans="4:4">
      <c r="D183" s="152"/>
    </row>
    <row r="184" spans="4:4">
      <c r="D184" s="152"/>
    </row>
    <row r="185" spans="4:4">
      <c r="D185" s="152"/>
    </row>
    <row r="186" spans="4:4">
      <c r="D186" s="152"/>
    </row>
    <row r="187" spans="4:4">
      <c r="D187" s="152"/>
    </row>
    <row r="188" spans="4:4">
      <c r="D188" s="152"/>
    </row>
    <row r="189" spans="4:4">
      <c r="D189" s="152"/>
    </row>
    <row r="190" spans="4:4">
      <c r="D190" s="152"/>
    </row>
    <row r="191" spans="4:4">
      <c r="D191" s="152"/>
    </row>
    <row r="192" spans="4:4">
      <c r="D192" s="152"/>
    </row>
    <row r="193" spans="4:4">
      <c r="D193" s="152"/>
    </row>
    <row r="194" spans="4:4">
      <c r="D194" s="152"/>
    </row>
    <row r="195" spans="4:4">
      <c r="D195" s="152"/>
    </row>
    <row r="196" spans="4:4">
      <c r="D196" s="152"/>
    </row>
    <row r="197" spans="4:4">
      <c r="D197" s="152"/>
    </row>
    <row r="198" spans="4:4">
      <c r="D198" s="152"/>
    </row>
    <row r="199" spans="4:4">
      <c r="D199" s="152"/>
    </row>
    <row r="200" spans="4:4">
      <c r="D200" s="152"/>
    </row>
    <row r="201" spans="4:4">
      <c r="D201" s="152"/>
    </row>
    <row r="202" spans="4:4">
      <c r="D202" s="152"/>
    </row>
    <row r="203" spans="4:4">
      <c r="D203" s="152"/>
    </row>
    <row r="204" spans="4:4">
      <c r="D204" s="152"/>
    </row>
    <row r="205" spans="4:4">
      <c r="D205" s="152"/>
    </row>
    <row r="206" spans="4:4">
      <c r="D206" s="152"/>
    </row>
    <row r="207" spans="4:4">
      <c r="D207" s="152"/>
    </row>
    <row r="208" spans="4:4">
      <c r="D208" s="152"/>
    </row>
    <row r="209" spans="4:4">
      <c r="D209" s="152"/>
    </row>
    <row r="210" spans="4:4">
      <c r="D210" s="152"/>
    </row>
    <row r="211" spans="4:4">
      <c r="D211" s="152"/>
    </row>
    <row r="212" spans="4:4">
      <c r="D212" s="152"/>
    </row>
    <row r="213" spans="4:4">
      <c r="D213" s="152"/>
    </row>
    <row r="214" spans="4:4">
      <c r="D214" s="152"/>
    </row>
    <row r="215" spans="4:4">
      <c r="D215" s="152"/>
    </row>
    <row r="216" spans="4:4">
      <c r="D216" s="152"/>
    </row>
    <row r="217" spans="4:4">
      <c r="D217" s="152"/>
    </row>
    <row r="218" spans="4:4">
      <c r="D218" s="152"/>
    </row>
    <row r="219" spans="4:4">
      <c r="D219" s="152"/>
    </row>
    <row r="220" spans="4:4">
      <c r="D220" s="152"/>
    </row>
    <row r="221" spans="4:4">
      <c r="D221" s="152"/>
    </row>
    <row r="222" spans="4:4">
      <c r="D222" s="152"/>
    </row>
    <row r="223" spans="4:4">
      <c r="D223" s="152"/>
    </row>
    <row r="224" spans="4:4">
      <c r="D224" s="152"/>
    </row>
    <row r="225" spans="4:4">
      <c r="D225" s="152"/>
    </row>
    <row r="226" spans="4:4">
      <c r="D226" s="152"/>
    </row>
    <row r="227" spans="4:4">
      <c r="D227" s="152"/>
    </row>
    <row r="228" spans="4:4">
      <c r="D228" s="152"/>
    </row>
    <row r="229" spans="4:4">
      <c r="D229" s="152"/>
    </row>
    <row r="230" spans="4:4">
      <c r="D230" s="152"/>
    </row>
    <row r="231" spans="4:4">
      <c r="D231" s="152"/>
    </row>
    <row r="232" spans="4:4">
      <c r="D232" s="152"/>
    </row>
    <row r="233" spans="4:4">
      <c r="D233" s="152"/>
    </row>
    <row r="234" spans="4:4">
      <c r="D234" s="152"/>
    </row>
    <row r="235" spans="4:4">
      <c r="D235" s="152"/>
    </row>
    <row r="236" spans="4:4">
      <c r="D236" s="152"/>
    </row>
    <row r="237" spans="4:4">
      <c r="D237" s="152"/>
    </row>
    <row r="238" spans="4:4">
      <c r="D238" s="152"/>
    </row>
    <row r="239" spans="4:4">
      <c r="D239" s="152"/>
    </row>
    <row r="240" spans="4:4">
      <c r="D240" s="152"/>
    </row>
    <row r="241" spans="4:4">
      <c r="D241" s="152"/>
    </row>
    <row r="242" spans="4:4">
      <c r="D242" s="152"/>
    </row>
    <row r="243" spans="4:4">
      <c r="D243" s="152"/>
    </row>
    <row r="244" spans="4:4">
      <c r="D244" s="152"/>
    </row>
    <row r="245" spans="4:4">
      <c r="D245" s="152"/>
    </row>
    <row r="246" spans="4:4">
      <c r="D246" s="152"/>
    </row>
    <row r="247" spans="4:4">
      <c r="D247" s="152"/>
    </row>
    <row r="248" spans="4:4">
      <c r="D248" s="152"/>
    </row>
    <row r="249" spans="4:4">
      <c r="D249" s="152"/>
    </row>
    <row r="250" spans="4:4">
      <c r="D250" s="152"/>
    </row>
    <row r="251" spans="4:4">
      <c r="D251" s="152"/>
    </row>
    <row r="252" spans="4:4">
      <c r="D252" s="152"/>
    </row>
    <row r="253" spans="4:4">
      <c r="D253" s="152"/>
    </row>
    <row r="254" spans="4:4">
      <c r="D254" s="152"/>
    </row>
    <row r="255" spans="4:4">
      <c r="D255" s="152"/>
    </row>
    <row r="256" spans="4:4">
      <c r="D256" s="152"/>
    </row>
    <row r="257" spans="4:4">
      <c r="D257" s="152"/>
    </row>
    <row r="258" spans="4:4">
      <c r="D258" s="152"/>
    </row>
    <row r="259" spans="4:4">
      <c r="D259" s="152"/>
    </row>
    <row r="260" spans="4:4">
      <c r="D260" s="152"/>
    </row>
    <row r="261" spans="4:4">
      <c r="D261" s="152"/>
    </row>
    <row r="262" spans="4:4">
      <c r="D262" s="152"/>
    </row>
    <row r="263" spans="4:4">
      <c r="D263" s="152"/>
    </row>
    <row r="264" spans="4:4">
      <c r="D264" s="152"/>
    </row>
    <row r="265" spans="4:4">
      <c r="D265" s="152"/>
    </row>
    <row r="266" spans="4:4">
      <c r="D266" s="152"/>
    </row>
    <row r="267" spans="4:4">
      <c r="D267" s="152"/>
    </row>
    <row r="268" spans="4:4">
      <c r="D268" s="152"/>
    </row>
    <row r="269" spans="4:4">
      <c r="D269" s="152"/>
    </row>
    <row r="270" spans="4:4">
      <c r="D270" s="152"/>
    </row>
    <row r="271" spans="4:4">
      <c r="D271" s="152"/>
    </row>
    <row r="272" spans="4:4">
      <c r="D272" s="152"/>
    </row>
    <row r="273" spans="4:4">
      <c r="D273" s="152"/>
    </row>
    <row r="274" spans="4:4">
      <c r="D274" s="152"/>
    </row>
    <row r="275" spans="4:4">
      <c r="D275" s="152"/>
    </row>
    <row r="276" spans="4:4">
      <c r="D276" s="152"/>
    </row>
    <row r="277" spans="4:4">
      <c r="D277" s="152"/>
    </row>
    <row r="278" spans="4:4">
      <c r="D278" s="152"/>
    </row>
    <row r="279" spans="4:4">
      <c r="D279" s="152"/>
    </row>
    <row r="280" spans="4:4">
      <c r="D280" s="152"/>
    </row>
    <row r="281" spans="4:4">
      <c r="D281" s="152"/>
    </row>
    <row r="282" spans="4:4">
      <c r="D282" s="152"/>
    </row>
    <row r="283" spans="4:4">
      <c r="D283" s="152"/>
    </row>
    <row r="284" spans="4:4">
      <c r="D284" s="152"/>
    </row>
    <row r="285" spans="4:4">
      <c r="D285" s="152"/>
    </row>
    <row r="286" spans="4:4">
      <c r="D286" s="152"/>
    </row>
    <row r="287" spans="4:4">
      <c r="D287" s="152"/>
    </row>
    <row r="288" spans="4:4">
      <c r="D288" s="152"/>
    </row>
    <row r="289" spans="4:4">
      <c r="D289" s="152"/>
    </row>
    <row r="290" spans="4:4">
      <c r="D290" s="152"/>
    </row>
    <row r="291" spans="4:4">
      <c r="D291" s="152"/>
    </row>
    <row r="292" spans="4:4">
      <c r="D292" s="152"/>
    </row>
    <row r="293" spans="4:4">
      <c r="D293" s="152"/>
    </row>
    <row r="294" spans="4:4">
      <c r="D294" s="152"/>
    </row>
    <row r="295" spans="4:4">
      <c r="D295" s="152"/>
    </row>
    <row r="296" spans="4:4">
      <c r="D296" s="152"/>
    </row>
    <row r="297" spans="4:4">
      <c r="D297" s="152"/>
    </row>
    <row r="298" spans="4:4">
      <c r="D298" s="152"/>
    </row>
    <row r="299" spans="4:4">
      <c r="D299" s="152"/>
    </row>
    <row r="300" spans="4:4">
      <c r="D300" s="152"/>
    </row>
    <row r="301" spans="4:4">
      <c r="D301" s="152"/>
    </row>
    <row r="302" spans="4:4">
      <c r="D302" s="152"/>
    </row>
    <row r="303" spans="4:4">
      <c r="D303" s="152"/>
    </row>
    <row r="304" spans="4:4">
      <c r="D304" s="152"/>
    </row>
    <row r="305" spans="4:4">
      <c r="D305" s="152"/>
    </row>
    <row r="306" spans="4:4">
      <c r="D306" s="152"/>
    </row>
    <row r="307" spans="4:4">
      <c r="D307" s="152"/>
    </row>
    <row r="308" spans="4:4">
      <c r="D308" s="152"/>
    </row>
    <row r="309" spans="4:4">
      <c r="D309" s="152"/>
    </row>
    <row r="310" spans="4:4">
      <c r="D310" s="152"/>
    </row>
    <row r="311" spans="4:4">
      <c r="D311" s="152"/>
    </row>
    <row r="312" spans="4:4">
      <c r="D312" s="152"/>
    </row>
    <row r="313" spans="4:4">
      <c r="D313" s="152"/>
    </row>
    <row r="314" spans="4:4">
      <c r="D314" s="152"/>
    </row>
    <row r="315" spans="4:4">
      <c r="D315" s="152"/>
    </row>
    <row r="316" spans="4:4">
      <c r="D316" s="152"/>
    </row>
    <row r="317" spans="4:4">
      <c r="D317" s="152"/>
    </row>
    <row r="318" spans="4:4">
      <c r="D318" s="152"/>
    </row>
    <row r="319" spans="4:4">
      <c r="D319" s="152"/>
    </row>
    <row r="320" spans="4:4">
      <c r="D320" s="152"/>
    </row>
    <row r="321" spans="4:4">
      <c r="D321" s="152"/>
    </row>
    <row r="322" spans="4:4">
      <c r="D322" s="152"/>
    </row>
    <row r="323" spans="4:4">
      <c r="D323" s="152"/>
    </row>
    <row r="324" spans="4:4">
      <c r="D324" s="152"/>
    </row>
    <row r="325" spans="4:4">
      <c r="D325" s="152"/>
    </row>
    <row r="326" spans="4:4">
      <c r="D326" s="152"/>
    </row>
    <row r="327" spans="4:4">
      <c r="D327" s="152"/>
    </row>
    <row r="328" spans="4:4">
      <c r="D328" s="152"/>
    </row>
    <row r="329" spans="4:4">
      <c r="D329" s="152"/>
    </row>
    <row r="330" spans="4:4">
      <c r="D330" s="152"/>
    </row>
    <row r="331" spans="4:4">
      <c r="D331" s="152"/>
    </row>
    <row r="332" spans="4:4">
      <c r="D332" s="152"/>
    </row>
    <row r="333" spans="4:4">
      <c r="D333" s="152"/>
    </row>
    <row r="334" spans="4:4">
      <c r="D334" s="152"/>
    </row>
    <row r="335" spans="4:4">
      <c r="D335" s="152"/>
    </row>
    <row r="336" spans="4:4">
      <c r="D336" s="152"/>
    </row>
    <row r="337" spans="4:4">
      <c r="D337" s="152"/>
    </row>
    <row r="338" spans="4:4">
      <c r="D338" s="152"/>
    </row>
    <row r="339" spans="4:4">
      <c r="D339" s="152"/>
    </row>
    <row r="340" spans="4:4">
      <c r="D340" s="152"/>
    </row>
    <row r="341" spans="4:4">
      <c r="D341" s="152"/>
    </row>
    <row r="342" spans="4:4">
      <c r="D342" s="152"/>
    </row>
    <row r="343" spans="4:4">
      <c r="D343" s="152"/>
    </row>
    <row r="344" spans="4:4">
      <c r="D344" s="152"/>
    </row>
    <row r="345" spans="4:4">
      <c r="D345" s="152"/>
    </row>
    <row r="346" spans="4:4">
      <c r="D346" s="152"/>
    </row>
    <row r="347" spans="4:4">
      <c r="D347" s="152"/>
    </row>
    <row r="348" spans="4:4">
      <c r="D348" s="152"/>
    </row>
    <row r="349" spans="4:4">
      <c r="D349" s="152"/>
    </row>
    <row r="350" spans="4:4">
      <c r="D350" s="152"/>
    </row>
    <row r="351" spans="4:4">
      <c r="D351" s="152"/>
    </row>
    <row r="352" spans="4:4">
      <c r="D352" s="152"/>
    </row>
    <row r="353" spans="4:4">
      <c r="D353" s="152"/>
    </row>
    <row r="354" spans="4:4">
      <c r="D354" s="152"/>
    </row>
    <row r="355" spans="4:4">
      <c r="D355" s="152"/>
    </row>
    <row r="356" spans="4:4">
      <c r="D356" s="152"/>
    </row>
    <row r="357" spans="4:4">
      <c r="D357" s="152"/>
    </row>
    <row r="358" spans="4:4">
      <c r="D358" s="152"/>
    </row>
    <row r="359" spans="4:4">
      <c r="D359" s="152"/>
    </row>
    <row r="360" spans="4:4">
      <c r="D360" s="152"/>
    </row>
    <row r="361" spans="4:4">
      <c r="D361" s="152"/>
    </row>
    <row r="362" spans="4:4">
      <c r="D362" s="152"/>
    </row>
    <row r="363" spans="4:4">
      <c r="D363" s="152"/>
    </row>
    <row r="364" spans="4:4">
      <c r="D364" s="152"/>
    </row>
    <row r="365" spans="4:4">
      <c r="D365" s="152"/>
    </row>
    <row r="366" spans="4:4">
      <c r="D366" s="152"/>
    </row>
    <row r="367" spans="4:4">
      <c r="D367" s="152"/>
    </row>
    <row r="368" spans="4:4">
      <c r="D368" s="152"/>
    </row>
    <row r="369" spans="4:4">
      <c r="D369" s="152"/>
    </row>
    <row r="370" spans="4:4">
      <c r="D370" s="152"/>
    </row>
    <row r="371" spans="4:4">
      <c r="D371" s="152"/>
    </row>
    <row r="372" spans="4:4">
      <c r="D372" s="152"/>
    </row>
    <row r="373" spans="4:4">
      <c r="D373" s="152"/>
    </row>
    <row r="374" spans="4:4">
      <c r="D374" s="152"/>
    </row>
    <row r="375" spans="4:4">
      <c r="D375" s="152"/>
    </row>
    <row r="376" spans="4:4">
      <c r="D376" s="152"/>
    </row>
    <row r="377" spans="4:4">
      <c r="D377" s="152"/>
    </row>
    <row r="378" spans="4:4">
      <c r="D378" s="152"/>
    </row>
    <row r="379" spans="4:4">
      <c r="D379" s="152"/>
    </row>
    <row r="380" spans="4:4">
      <c r="D380" s="152"/>
    </row>
    <row r="381" spans="4:4">
      <c r="D381" s="152"/>
    </row>
    <row r="382" spans="4:4">
      <c r="D382" s="152"/>
    </row>
    <row r="383" spans="4:4">
      <c r="D383" s="152"/>
    </row>
    <row r="384" spans="4:4">
      <c r="D384" s="152"/>
    </row>
    <row r="385" spans="4:4">
      <c r="D385" s="152"/>
    </row>
    <row r="386" spans="4:4">
      <c r="D386" s="152"/>
    </row>
    <row r="387" spans="4:4">
      <c r="D387" s="152"/>
    </row>
    <row r="388" spans="4:4">
      <c r="D388" s="152"/>
    </row>
    <row r="389" spans="4:4">
      <c r="D389" s="152"/>
    </row>
    <row r="390" spans="4:4">
      <c r="D390" s="152"/>
    </row>
    <row r="391" spans="4:4">
      <c r="D391" s="152"/>
    </row>
    <row r="392" spans="4:4">
      <c r="D392" s="152"/>
    </row>
    <row r="393" spans="4:4">
      <c r="D393" s="152"/>
    </row>
    <row r="394" spans="4:4">
      <c r="D394" s="152"/>
    </row>
    <row r="395" spans="4:4">
      <c r="D395" s="152"/>
    </row>
    <row r="396" spans="4:4">
      <c r="D396" s="152"/>
    </row>
    <row r="397" spans="4:4">
      <c r="D397" s="152"/>
    </row>
    <row r="398" spans="4:4">
      <c r="D398" s="152"/>
    </row>
    <row r="399" spans="4:4">
      <c r="D399" s="152"/>
    </row>
    <row r="400" spans="4:4">
      <c r="D400" s="152"/>
    </row>
    <row r="401" spans="4:4">
      <c r="D401" s="152"/>
    </row>
    <row r="402" spans="4:4">
      <c r="D402" s="152"/>
    </row>
    <row r="403" spans="4:4">
      <c r="D403" s="152"/>
    </row>
    <row r="404" spans="4:4">
      <c r="D404" s="152"/>
    </row>
    <row r="405" spans="4:4">
      <c r="D405" s="152"/>
    </row>
    <row r="406" spans="4:4">
      <c r="D406" s="152"/>
    </row>
    <row r="407" spans="4:4">
      <c r="D407" s="152"/>
    </row>
    <row r="408" spans="4:4">
      <c r="D408" s="152"/>
    </row>
    <row r="409" spans="4:4">
      <c r="D409" s="152"/>
    </row>
    <row r="410" spans="4:4">
      <c r="D410" s="152"/>
    </row>
    <row r="411" spans="4:4">
      <c r="D411" s="152"/>
    </row>
    <row r="412" spans="4:4">
      <c r="D412" s="152"/>
    </row>
    <row r="413" spans="4:4">
      <c r="D413" s="152"/>
    </row>
    <row r="414" spans="4:4">
      <c r="D414" s="152"/>
    </row>
    <row r="415" spans="4:4">
      <c r="D415" s="152"/>
    </row>
    <row r="416" spans="4:4">
      <c r="D416" s="152"/>
    </row>
    <row r="417" spans="4:4">
      <c r="D417" s="152"/>
    </row>
    <row r="418" spans="4:4">
      <c r="D418" s="152"/>
    </row>
    <row r="419" spans="4:4">
      <c r="D419" s="152"/>
    </row>
    <row r="420" spans="4:4">
      <c r="D420" s="152"/>
    </row>
    <row r="421" spans="4:4">
      <c r="D421" s="152"/>
    </row>
    <row r="422" spans="4:4">
      <c r="D422" s="152"/>
    </row>
    <row r="423" spans="4:4">
      <c r="D423" s="152"/>
    </row>
    <row r="424" spans="4:4">
      <c r="D424" s="152"/>
    </row>
    <row r="425" spans="4:4">
      <c r="D425" s="152"/>
    </row>
    <row r="426" spans="4:4">
      <c r="D426" s="152"/>
    </row>
    <row r="427" spans="4:4">
      <c r="D427" s="152"/>
    </row>
    <row r="428" spans="4:4">
      <c r="D428" s="152"/>
    </row>
    <row r="429" spans="4:4">
      <c r="D429" s="152"/>
    </row>
    <row r="430" spans="4:4">
      <c r="D430" s="152"/>
    </row>
    <row r="431" spans="4:4">
      <c r="D431" s="152"/>
    </row>
    <row r="432" spans="4:4">
      <c r="D432" s="152"/>
    </row>
    <row r="433" spans="4:4">
      <c r="D433" s="152"/>
    </row>
    <row r="434" spans="4:4">
      <c r="D434" s="152"/>
    </row>
    <row r="435" spans="4:4">
      <c r="D435" s="152"/>
    </row>
    <row r="436" spans="4:4">
      <c r="D436" s="152"/>
    </row>
    <row r="437" spans="4:4">
      <c r="D437" s="152"/>
    </row>
    <row r="438" spans="4:4">
      <c r="D438" s="152"/>
    </row>
    <row r="439" spans="4:4">
      <c r="D439" s="152"/>
    </row>
    <row r="440" spans="4:4">
      <c r="D440" s="152"/>
    </row>
    <row r="441" spans="4:4">
      <c r="D441" s="152"/>
    </row>
    <row r="442" spans="4:4">
      <c r="D442" s="152"/>
    </row>
    <row r="443" spans="4:4">
      <c r="D443" s="152"/>
    </row>
    <row r="444" spans="4:4">
      <c r="D444" s="152"/>
    </row>
    <row r="445" spans="4:4">
      <c r="D445" s="152"/>
    </row>
    <row r="446" spans="4:4">
      <c r="D446" s="152"/>
    </row>
    <row r="447" spans="4:4">
      <c r="D447" s="152"/>
    </row>
    <row r="448" spans="4:4">
      <c r="D448" s="152"/>
    </row>
    <row r="449" spans="4:4">
      <c r="D449" s="152"/>
    </row>
    <row r="450" spans="4:4">
      <c r="D450" s="152"/>
    </row>
    <row r="451" spans="4:4">
      <c r="D451" s="152"/>
    </row>
    <row r="452" spans="4:4">
      <c r="D452" s="152"/>
    </row>
    <row r="453" spans="4:4">
      <c r="D453" s="152"/>
    </row>
    <row r="454" spans="4:4">
      <c r="D454" s="152"/>
    </row>
    <row r="455" spans="4:4">
      <c r="D455" s="152"/>
    </row>
    <row r="456" spans="4:4">
      <c r="D456" s="152"/>
    </row>
    <row r="457" spans="4:4">
      <c r="D457" s="152"/>
    </row>
    <row r="458" spans="4:4">
      <c r="D458" s="152"/>
    </row>
    <row r="459" spans="4:4">
      <c r="D459" s="152"/>
    </row>
    <row r="460" spans="4:4">
      <c r="D460" s="152"/>
    </row>
    <row r="461" spans="4:4">
      <c r="D461" s="152"/>
    </row>
    <row r="462" spans="4:4">
      <c r="D462" s="152"/>
    </row>
    <row r="463" spans="4:4">
      <c r="D463" s="152"/>
    </row>
    <row r="464" spans="4:4">
      <c r="D464" s="152"/>
    </row>
    <row r="465" spans="4:4">
      <c r="D465" s="152"/>
    </row>
    <row r="466" spans="4:4">
      <c r="D466" s="152"/>
    </row>
    <row r="467" spans="4:4">
      <c r="D467" s="152"/>
    </row>
    <row r="468" spans="4:4">
      <c r="D468" s="152"/>
    </row>
    <row r="469" spans="4:4">
      <c r="D469" s="152"/>
    </row>
    <row r="470" spans="4:4">
      <c r="D470" s="152"/>
    </row>
    <row r="471" spans="4:4">
      <c r="D471" s="152"/>
    </row>
    <row r="472" spans="4:4">
      <c r="D472" s="152"/>
    </row>
    <row r="473" spans="4:4">
      <c r="D473" s="152"/>
    </row>
    <row r="474" spans="4:4">
      <c r="D474" s="152"/>
    </row>
    <row r="475" spans="4:4">
      <c r="D475" s="152"/>
    </row>
    <row r="476" spans="4:4">
      <c r="D476" s="152"/>
    </row>
    <row r="477" spans="4:4">
      <c r="D477" s="152"/>
    </row>
    <row r="478" spans="4:4">
      <c r="D478" s="152"/>
    </row>
    <row r="479" spans="4:4">
      <c r="D479" s="152"/>
    </row>
    <row r="480" spans="4:4">
      <c r="D480" s="152"/>
    </row>
    <row r="481" spans="4:4">
      <c r="D481" s="152"/>
    </row>
    <row r="482" spans="4:4">
      <c r="D482" s="152"/>
    </row>
    <row r="483" spans="4:4">
      <c r="D483" s="152"/>
    </row>
    <row r="484" spans="4:4">
      <c r="D484" s="152"/>
    </row>
    <row r="485" spans="4:4">
      <c r="D485" s="152"/>
    </row>
    <row r="486" spans="4:4">
      <c r="D486" s="152"/>
    </row>
    <row r="487" spans="4:4">
      <c r="D487" s="152"/>
    </row>
    <row r="488" spans="4:4">
      <c r="D488" s="152"/>
    </row>
    <row r="489" spans="4:4">
      <c r="D489" s="152"/>
    </row>
    <row r="490" spans="4:4">
      <c r="D490" s="152"/>
    </row>
    <row r="491" spans="4:4">
      <c r="D491" s="152"/>
    </row>
    <row r="492" spans="4:4">
      <c r="D492" s="152"/>
    </row>
    <row r="493" spans="4:4">
      <c r="D493" s="152"/>
    </row>
    <row r="494" spans="4:4">
      <c r="D494" s="152"/>
    </row>
    <row r="495" spans="4:4">
      <c r="D495" s="152"/>
    </row>
    <row r="496" spans="4:4">
      <c r="D496" s="152"/>
    </row>
    <row r="497" spans="4:4">
      <c r="D497" s="152"/>
    </row>
    <row r="498" spans="4:4">
      <c r="D498" s="152"/>
    </row>
    <row r="499" spans="4:4">
      <c r="D499" s="152"/>
    </row>
    <row r="500" spans="4:4">
      <c r="D500" s="152"/>
    </row>
    <row r="501" spans="4:4">
      <c r="D501" s="152"/>
    </row>
    <row r="502" spans="4:4">
      <c r="D502" s="152"/>
    </row>
    <row r="503" spans="4:4">
      <c r="D503" s="152"/>
    </row>
    <row r="504" spans="4:4">
      <c r="D504" s="152"/>
    </row>
    <row r="505" spans="4:4">
      <c r="D505" s="152"/>
    </row>
    <row r="506" spans="4:4">
      <c r="D506" s="152"/>
    </row>
    <row r="507" spans="4:4">
      <c r="D507" s="152"/>
    </row>
    <row r="508" spans="4:4">
      <c r="D508" s="152"/>
    </row>
    <row r="509" spans="4:4">
      <c r="D509" s="152"/>
    </row>
    <row r="510" spans="4:4">
      <c r="D510" s="152"/>
    </row>
    <row r="511" spans="4:4">
      <c r="D511" s="152"/>
    </row>
    <row r="512" spans="4:4">
      <c r="D512" s="152"/>
    </row>
    <row r="513" spans="4:4">
      <c r="D513" s="152"/>
    </row>
    <row r="514" spans="4:4">
      <c r="D514" s="152"/>
    </row>
    <row r="515" spans="4:4">
      <c r="D515" s="152"/>
    </row>
    <row r="516" spans="4:4">
      <c r="D516" s="152"/>
    </row>
    <row r="517" spans="4:4">
      <c r="D517" s="152"/>
    </row>
    <row r="518" spans="4:4">
      <c r="D518" s="152"/>
    </row>
    <row r="519" spans="4:4">
      <c r="D519" s="152"/>
    </row>
    <row r="520" spans="4:4">
      <c r="D520" s="152"/>
    </row>
    <row r="521" spans="4:4">
      <c r="D521" s="152"/>
    </row>
    <row r="522" spans="4:4">
      <c r="D522" s="152"/>
    </row>
    <row r="523" spans="4:4">
      <c r="D523" s="152"/>
    </row>
    <row r="524" spans="4:4">
      <c r="D524" s="152"/>
    </row>
    <row r="525" spans="4:4">
      <c r="D525" s="152"/>
    </row>
    <row r="526" spans="4:4">
      <c r="D526" s="152"/>
    </row>
    <row r="527" spans="4:4">
      <c r="D527" s="152"/>
    </row>
    <row r="528" spans="4:4">
      <c r="D528" s="152"/>
    </row>
    <row r="529" spans="4:4">
      <c r="D529" s="152"/>
    </row>
    <row r="530" spans="4:4">
      <c r="D530" s="152"/>
    </row>
    <row r="531" spans="4:4">
      <c r="D531" s="152"/>
    </row>
    <row r="532" spans="4:4">
      <c r="D532" s="152"/>
    </row>
    <row r="533" spans="4:4">
      <c r="D533" s="152"/>
    </row>
    <row r="534" spans="4:4">
      <c r="D534" s="152"/>
    </row>
    <row r="535" spans="4:4">
      <c r="D535" s="152"/>
    </row>
    <row r="536" spans="4:4">
      <c r="D536" s="152"/>
    </row>
    <row r="537" spans="4:4">
      <c r="D537" s="152"/>
    </row>
    <row r="538" spans="4:4">
      <c r="D538" s="152"/>
    </row>
    <row r="539" spans="4:4">
      <c r="D539" s="152"/>
    </row>
    <row r="540" spans="4:4">
      <c r="D540" s="152"/>
    </row>
    <row r="541" spans="4:4">
      <c r="D541" s="152"/>
    </row>
    <row r="542" spans="4:4">
      <c r="D542" s="152"/>
    </row>
    <row r="543" spans="4:4">
      <c r="D543" s="152"/>
    </row>
    <row r="544" spans="4:4">
      <c r="D544" s="152"/>
    </row>
    <row r="545" spans="4:4">
      <c r="D545" s="152"/>
    </row>
    <row r="546" spans="4:4">
      <c r="D546" s="152"/>
    </row>
    <row r="547" spans="4:4">
      <c r="D547" s="152"/>
    </row>
    <row r="548" spans="4:4">
      <c r="D548" s="152"/>
    </row>
    <row r="549" spans="4:4">
      <c r="D549" s="152"/>
    </row>
    <row r="550" spans="4:4">
      <c r="D550" s="152"/>
    </row>
    <row r="551" spans="4:4">
      <c r="D551" s="152"/>
    </row>
    <row r="552" spans="4:4">
      <c r="D552" s="152"/>
    </row>
    <row r="553" spans="4:4">
      <c r="D553" s="152"/>
    </row>
    <row r="554" spans="4:4">
      <c r="D554" s="152"/>
    </row>
    <row r="555" spans="4:4">
      <c r="D555" s="152"/>
    </row>
    <row r="556" spans="4:4">
      <c r="D556" s="152"/>
    </row>
    <row r="557" spans="4:4">
      <c r="D557" s="152"/>
    </row>
    <row r="558" spans="4:4">
      <c r="D558" s="152"/>
    </row>
    <row r="559" spans="4:4">
      <c r="D559" s="152"/>
    </row>
    <row r="560" spans="4:4">
      <c r="D560" s="152"/>
    </row>
    <row r="561" spans="4:4">
      <c r="D561" s="152"/>
    </row>
    <row r="562" spans="4:4">
      <c r="D562" s="152"/>
    </row>
    <row r="563" spans="4:4">
      <c r="D563" s="152"/>
    </row>
    <row r="564" spans="4:4">
      <c r="D564" s="152"/>
    </row>
    <row r="565" spans="4:4">
      <c r="D565" s="152"/>
    </row>
    <row r="566" spans="4:4">
      <c r="D566" s="152"/>
    </row>
    <row r="567" spans="4:4">
      <c r="D567" s="152"/>
    </row>
    <row r="568" spans="4:4">
      <c r="D568" s="152"/>
    </row>
    <row r="569" spans="4:4">
      <c r="D569" s="152"/>
    </row>
    <row r="570" spans="4:4">
      <c r="D570" s="152"/>
    </row>
    <row r="571" spans="4:4">
      <c r="D571" s="152"/>
    </row>
    <row r="572" spans="4:4">
      <c r="D572" s="152"/>
    </row>
    <row r="573" spans="4:4">
      <c r="D573" s="152"/>
    </row>
    <row r="574" spans="4:4">
      <c r="D574" s="152"/>
    </row>
    <row r="575" spans="4:4">
      <c r="D575" s="152"/>
    </row>
    <row r="576" spans="4:4">
      <c r="D576" s="152"/>
    </row>
    <row r="577" spans="4:4">
      <c r="D577" s="152"/>
    </row>
    <row r="578" spans="4:4">
      <c r="D578" s="152"/>
    </row>
    <row r="579" spans="4:4">
      <c r="D579" s="152"/>
    </row>
    <row r="580" spans="4:4">
      <c r="D580" s="152"/>
    </row>
    <row r="581" spans="4:4">
      <c r="D581" s="152"/>
    </row>
    <row r="582" spans="4:4">
      <c r="D582" s="152"/>
    </row>
    <row r="583" spans="4:4">
      <c r="D583" s="152"/>
    </row>
    <row r="584" spans="4:4">
      <c r="D584" s="152"/>
    </row>
    <row r="585" spans="4:4">
      <c r="D585" s="152"/>
    </row>
    <row r="586" spans="4:4">
      <c r="D586" s="152"/>
    </row>
    <row r="587" spans="4:4">
      <c r="D587" s="152"/>
    </row>
    <row r="588" spans="4:4">
      <c r="D588" s="152"/>
    </row>
    <row r="589" spans="4:4">
      <c r="D589" s="152"/>
    </row>
    <row r="590" spans="4:4">
      <c r="D590" s="152"/>
    </row>
    <row r="591" spans="4:4">
      <c r="D591" s="152"/>
    </row>
    <row r="592" spans="4:4">
      <c r="D592" s="152"/>
    </row>
    <row r="593" spans="4:4">
      <c r="D593" s="152"/>
    </row>
    <row r="594" spans="4:4">
      <c r="D594" s="152"/>
    </row>
    <row r="595" spans="4:4">
      <c r="D595" s="152"/>
    </row>
    <row r="596" spans="4:4">
      <c r="D596" s="152"/>
    </row>
    <row r="597" spans="4:4">
      <c r="D597" s="152"/>
    </row>
    <row r="598" spans="4:4">
      <c r="D598" s="152"/>
    </row>
    <row r="599" spans="4:4">
      <c r="D599" s="152"/>
    </row>
    <row r="600" spans="4:4">
      <c r="D600" s="152"/>
    </row>
    <row r="601" spans="4:4">
      <c r="D601" s="152"/>
    </row>
    <row r="602" spans="4:4">
      <c r="D602" s="152"/>
    </row>
    <row r="603" spans="4:4">
      <c r="D603" s="152"/>
    </row>
    <row r="604" spans="4:4">
      <c r="D604" s="152"/>
    </row>
    <row r="605" spans="4:4">
      <c r="D605" s="152"/>
    </row>
    <row r="606" spans="4:4">
      <c r="D606" s="152"/>
    </row>
    <row r="607" spans="4:4">
      <c r="D607" s="152"/>
    </row>
    <row r="608" spans="4:4">
      <c r="D608" s="152"/>
    </row>
    <row r="609" spans="4:4">
      <c r="D609" s="152"/>
    </row>
    <row r="610" spans="4:4">
      <c r="D610" s="152"/>
    </row>
    <row r="611" spans="4:4">
      <c r="D611" s="152"/>
    </row>
    <row r="612" spans="4:4">
      <c r="D612" s="152"/>
    </row>
    <row r="613" spans="4:4">
      <c r="D613" s="152"/>
    </row>
    <row r="614" spans="4:4">
      <c r="D614" s="152"/>
    </row>
    <row r="615" spans="4:4">
      <c r="D615" s="152"/>
    </row>
    <row r="616" spans="4:4">
      <c r="D616" s="152"/>
    </row>
    <row r="617" spans="4:4">
      <c r="D617" s="152"/>
    </row>
    <row r="618" spans="4:4">
      <c r="D618" s="152"/>
    </row>
    <row r="619" spans="4:4">
      <c r="D619" s="152"/>
    </row>
    <row r="620" spans="4:4">
      <c r="D620" s="152"/>
    </row>
    <row r="621" spans="4:4">
      <c r="D621" s="152"/>
    </row>
    <row r="622" spans="4:4">
      <c r="D622" s="152"/>
    </row>
    <row r="623" spans="4:4">
      <c r="D623" s="152"/>
    </row>
    <row r="624" spans="4:4">
      <c r="D624" s="152"/>
    </row>
    <row r="625" spans="4:4">
      <c r="D625" s="152"/>
    </row>
    <row r="626" spans="4:4">
      <c r="D626" s="152"/>
    </row>
    <row r="627" spans="4:4">
      <c r="D627" s="152"/>
    </row>
    <row r="628" spans="4:4">
      <c r="D628" s="152"/>
    </row>
    <row r="629" spans="4:4">
      <c r="D629" s="152"/>
    </row>
    <row r="630" spans="4:4">
      <c r="D630" s="152"/>
    </row>
    <row r="631" spans="4:4">
      <c r="D631" s="152"/>
    </row>
    <row r="632" spans="4:4">
      <c r="D632" s="152"/>
    </row>
    <row r="633" spans="4:4">
      <c r="D633" s="152"/>
    </row>
    <row r="634" spans="4:4">
      <c r="D634" s="152"/>
    </row>
    <row r="635" spans="4:4">
      <c r="D635" s="152"/>
    </row>
    <row r="636" spans="4:4">
      <c r="D636" s="152"/>
    </row>
    <row r="637" spans="4:4">
      <c r="D637" s="152"/>
    </row>
    <row r="638" spans="4:4">
      <c r="D638" s="152"/>
    </row>
    <row r="639" spans="4:4">
      <c r="D639" s="152"/>
    </row>
    <row r="640" spans="4:4">
      <c r="D640" s="152"/>
    </row>
    <row r="641" spans="4:4">
      <c r="D641" s="152"/>
    </row>
    <row r="642" spans="4:4">
      <c r="D642" s="152"/>
    </row>
    <row r="643" spans="4:4">
      <c r="D643" s="152"/>
    </row>
    <row r="644" spans="4:4">
      <c r="D644" s="152"/>
    </row>
    <row r="645" spans="4:4">
      <c r="D645" s="152"/>
    </row>
    <row r="646" spans="4:4">
      <c r="D646" s="152"/>
    </row>
    <row r="647" spans="4:4">
      <c r="D647" s="152"/>
    </row>
    <row r="648" spans="4:4">
      <c r="D648" s="152"/>
    </row>
    <row r="649" spans="4:4">
      <c r="D649" s="152"/>
    </row>
    <row r="650" spans="4:4">
      <c r="D650" s="152"/>
    </row>
    <row r="651" spans="4:4">
      <c r="D651" s="152"/>
    </row>
    <row r="652" spans="4:4">
      <c r="D652" s="152"/>
    </row>
    <row r="653" spans="4:4">
      <c r="D653" s="152"/>
    </row>
    <row r="654" spans="4:4">
      <c r="D654" s="152"/>
    </row>
    <row r="655" spans="4:4">
      <c r="D655" s="152"/>
    </row>
    <row r="656" spans="4:4">
      <c r="D656" s="152"/>
    </row>
    <row r="657" spans="4:4">
      <c r="D657" s="152"/>
    </row>
    <row r="658" spans="4:4">
      <c r="D658" s="152"/>
    </row>
    <row r="659" spans="4:4">
      <c r="D659" s="152"/>
    </row>
    <row r="660" spans="4:4">
      <c r="D660" s="152"/>
    </row>
    <row r="661" spans="4:4">
      <c r="D661" s="152"/>
    </row>
    <row r="662" spans="4:4">
      <c r="D662" s="152"/>
    </row>
    <row r="663" spans="4:4">
      <c r="D663" s="152"/>
    </row>
    <row r="664" spans="4:4">
      <c r="D664" s="152"/>
    </row>
    <row r="665" spans="4:4">
      <c r="D665" s="152"/>
    </row>
    <row r="666" spans="4:4">
      <c r="D666" s="152"/>
    </row>
    <row r="667" spans="4:4">
      <c r="D667" s="152"/>
    </row>
    <row r="668" spans="4:4">
      <c r="D668" s="152"/>
    </row>
    <row r="669" spans="4:4">
      <c r="D669" s="152"/>
    </row>
    <row r="670" spans="4:4">
      <c r="D670" s="152"/>
    </row>
    <row r="671" spans="4:4">
      <c r="D671" s="152"/>
    </row>
    <row r="672" spans="4:4">
      <c r="D672" s="152"/>
    </row>
    <row r="673" spans="4:4">
      <c r="D673" s="152"/>
    </row>
    <row r="674" spans="4:4">
      <c r="D674" s="152"/>
    </row>
    <row r="675" spans="4:4">
      <c r="D675" s="152"/>
    </row>
    <row r="676" spans="4:4">
      <c r="D676" s="152"/>
    </row>
    <row r="677" spans="4:4">
      <c r="D677" s="152"/>
    </row>
    <row r="678" spans="4:4">
      <c r="D678" s="152"/>
    </row>
    <row r="679" spans="4:4">
      <c r="D679" s="152"/>
    </row>
    <row r="680" spans="4:4">
      <c r="D680" s="152"/>
    </row>
    <row r="681" spans="4:4">
      <c r="D681" s="152"/>
    </row>
    <row r="682" spans="4:4">
      <c r="D682" s="152"/>
    </row>
    <row r="683" spans="4:4">
      <c r="D683" s="152"/>
    </row>
    <row r="684" spans="4:4">
      <c r="D684" s="152"/>
    </row>
    <row r="685" spans="4:4">
      <c r="D685" s="152"/>
    </row>
    <row r="686" spans="4:4">
      <c r="D686" s="152"/>
    </row>
    <row r="687" spans="4:4">
      <c r="D687" s="152"/>
    </row>
    <row r="688" spans="4:4">
      <c r="D688" s="152"/>
    </row>
    <row r="689" spans="4:4">
      <c r="D689" s="152"/>
    </row>
    <row r="690" spans="4:4">
      <c r="D690" s="152"/>
    </row>
    <row r="691" spans="4:4">
      <c r="D691" s="152"/>
    </row>
    <row r="692" spans="4:4">
      <c r="D692" s="152"/>
    </row>
    <row r="693" spans="4:4">
      <c r="D693" s="152"/>
    </row>
    <row r="694" spans="4:4">
      <c r="D694" s="152"/>
    </row>
    <row r="695" spans="4:4">
      <c r="D695" s="152"/>
    </row>
    <row r="696" spans="4:4">
      <c r="D696" s="152"/>
    </row>
    <row r="697" spans="4:4">
      <c r="D697" s="152"/>
    </row>
    <row r="698" spans="4:4">
      <c r="D698" s="152"/>
    </row>
    <row r="699" spans="4:4">
      <c r="D699" s="152"/>
    </row>
    <row r="700" spans="4:4">
      <c r="D700" s="152"/>
    </row>
    <row r="701" spans="4:4">
      <c r="D701" s="152"/>
    </row>
    <row r="702" spans="4:4">
      <c r="D702" s="152"/>
    </row>
    <row r="703" spans="4:4">
      <c r="D703" s="152"/>
    </row>
    <row r="704" spans="4:4">
      <c r="D704" s="152"/>
    </row>
    <row r="705" spans="4:4">
      <c r="D705" s="152"/>
    </row>
    <row r="706" spans="4:4">
      <c r="D706" s="152"/>
    </row>
    <row r="707" spans="4:4">
      <c r="D707" s="152"/>
    </row>
    <row r="708" spans="4:4">
      <c r="D708" s="152"/>
    </row>
    <row r="709" spans="4:4">
      <c r="D709" s="152"/>
    </row>
    <row r="710" spans="4:4">
      <c r="D710" s="152"/>
    </row>
    <row r="711" spans="4:4">
      <c r="D711" s="152"/>
    </row>
    <row r="712" spans="4:4">
      <c r="D712" s="152"/>
    </row>
    <row r="713" spans="4:4">
      <c r="D713" s="152"/>
    </row>
    <row r="714" spans="4:4">
      <c r="D714" s="152"/>
    </row>
    <row r="715" spans="4:4">
      <c r="D715" s="152"/>
    </row>
    <row r="716" spans="4:4">
      <c r="D716" s="152"/>
    </row>
    <row r="717" spans="4:4">
      <c r="D717" s="152"/>
    </row>
    <row r="718" spans="4:4">
      <c r="D718" s="152"/>
    </row>
    <row r="719" spans="4:4">
      <c r="D719" s="152"/>
    </row>
    <row r="720" spans="4:4">
      <c r="D720" s="152"/>
    </row>
    <row r="721" spans="4:4">
      <c r="D721" s="152"/>
    </row>
    <row r="722" spans="4:4">
      <c r="D722" s="152"/>
    </row>
    <row r="723" spans="4:4">
      <c r="D723" s="152"/>
    </row>
    <row r="724" spans="4:4">
      <c r="D724" s="152"/>
    </row>
    <row r="725" spans="4:4">
      <c r="D725" s="152"/>
    </row>
    <row r="726" spans="4:4">
      <c r="D726" s="152"/>
    </row>
    <row r="727" spans="4:4">
      <c r="D727" s="152"/>
    </row>
    <row r="728" spans="4:4">
      <c r="D728" s="152"/>
    </row>
    <row r="729" spans="4:4">
      <c r="D729" s="152"/>
    </row>
    <row r="730" spans="4:4">
      <c r="D730" s="152"/>
    </row>
    <row r="731" spans="4:4">
      <c r="D731" s="152"/>
    </row>
    <row r="732" spans="4:4">
      <c r="D732" s="152"/>
    </row>
    <row r="733" spans="4:4">
      <c r="D733" s="152"/>
    </row>
    <row r="734" spans="4:4">
      <c r="D734" s="152"/>
    </row>
    <row r="735" spans="4:4">
      <c r="D735" s="152"/>
    </row>
    <row r="736" spans="4:4">
      <c r="D736" s="152"/>
    </row>
    <row r="737" spans="4:4">
      <c r="D737" s="152"/>
    </row>
    <row r="738" spans="4:4">
      <c r="D738" s="152"/>
    </row>
    <row r="739" spans="4:4">
      <c r="D739" s="152"/>
    </row>
    <row r="740" spans="4:4">
      <c r="D740" s="152"/>
    </row>
    <row r="741" spans="4:4">
      <c r="D741" s="152"/>
    </row>
    <row r="742" spans="4:4">
      <c r="D742" s="152"/>
    </row>
    <row r="743" spans="4:4">
      <c r="D743" s="152"/>
    </row>
    <row r="744" spans="4:4">
      <c r="D744" s="152"/>
    </row>
    <row r="745" spans="4:4">
      <c r="D745" s="152"/>
    </row>
    <row r="746" spans="4:4">
      <c r="D746" s="152"/>
    </row>
    <row r="747" spans="4:4">
      <c r="D747" s="152"/>
    </row>
    <row r="748" spans="4:4">
      <c r="D748" s="152"/>
    </row>
    <row r="749" spans="4:4">
      <c r="D749" s="152"/>
    </row>
    <row r="750" spans="4:4">
      <c r="D750" s="152"/>
    </row>
    <row r="751" spans="4:4">
      <c r="D751" s="152"/>
    </row>
    <row r="752" spans="4:4">
      <c r="D752" s="152"/>
    </row>
    <row r="753" spans="4:4">
      <c r="D753" s="152"/>
    </row>
    <row r="754" spans="4:4">
      <c r="D754" s="152"/>
    </row>
    <row r="755" spans="4:4">
      <c r="D755" s="152"/>
    </row>
    <row r="756" spans="4:4">
      <c r="D756" s="152"/>
    </row>
    <row r="757" spans="4:4">
      <c r="D757" s="152"/>
    </row>
    <row r="758" spans="4:4">
      <c r="D758" s="152"/>
    </row>
    <row r="759" spans="4:4">
      <c r="D759" s="152"/>
    </row>
    <row r="760" spans="4:4">
      <c r="D760" s="152"/>
    </row>
    <row r="761" spans="4:4">
      <c r="D761" s="152"/>
    </row>
    <row r="762" spans="4:4">
      <c r="D762" s="152"/>
    </row>
    <row r="763" spans="4:4">
      <c r="D763" s="152"/>
    </row>
    <row r="764" spans="4:4">
      <c r="D764" s="152"/>
    </row>
    <row r="765" spans="4:4">
      <c r="D765" s="152"/>
    </row>
    <row r="766" spans="4:4">
      <c r="D766" s="152"/>
    </row>
    <row r="767" spans="4:4">
      <c r="D767" s="152"/>
    </row>
    <row r="768" spans="4:4">
      <c r="D768" s="152"/>
    </row>
    <row r="769" spans="4:4">
      <c r="D769" s="152"/>
    </row>
    <row r="770" spans="4:4">
      <c r="D770" s="152"/>
    </row>
    <row r="771" spans="4:4">
      <c r="D771" s="152"/>
    </row>
    <row r="772" spans="4:4">
      <c r="D772" s="152"/>
    </row>
    <row r="773" spans="4:4">
      <c r="D773" s="152"/>
    </row>
    <row r="774" spans="4:4">
      <c r="D774" s="152"/>
    </row>
    <row r="775" spans="4:4">
      <c r="D775" s="152"/>
    </row>
    <row r="776" spans="4:4">
      <c r="D776" s="152"/>
    </row>
    <row r="777" spans="4:4">
      <c r="D777" s="152"/>
    </row>
    <row r="778" spans="4:4">
      <c r="D778" s="152"/>
    </row>
    <row r="779" spans="4:4">
      <c r="D779" s="152"/>
    </row>
    <row r="780" spans="4:4">
      <c r="D780" s="152"/>
    </row>
    <row r="781" spans="4:4">
      <c r="D781" s="152"/>
    </row>
    <row r="782" spans="4:4">
      <c r="D782" s="152"/>
    </row>
    <row r="783" spans="4:4">
      <c r="D783" s="152"/>
    </row>
    <row r="784" spans="4:4">
      <c r="D784" s="152"/>
    </row>
    <row r="785" spans="4:4">
      <c r="D785" s="152"/>
    </row>
    <row r="786" spans="4:4">
      <c r="D786" s="152"/>
    </row>
    <row r="787" spans="4:4">
      <c r="D787" s="152"/>
    </row>
    <row r="788" spans="4:4">
      <c r="D788" s="152"/>
    </row>
    <row r="789" spans="4:4">
      <c r="D789" s="152"/>
    </row>
    <row r="790" spans="4:4">
      <c r="D790" s="152"/>
    </row>
    <row r="791" spans="4:4">
      <c r="D791" s="152"/>
    </row>
    <row r="792" spans="4:4">
      <c r="D792" s="152"/>
    </row>
    <row r="793" spans="4:4">
      <c r="D793" s="152"/>
    </row>
    <row r="794" spans="4:4">
      <c r="D794" s="152"/>
    </row>
    <row r="795" spans="4:4">
      <c r="D795" s="152"/>
    </row>
    <row r="796" spans="4:4">
      <c r="D796" s="152"/>
    </row>
    <row r="797" spans="4:4">
      <c r="D797" s="152"/>
    </row>
    <row r="798" spans="4:4">
      <c r="D798" s="152"/>
    </row>
    <row r="799" spans="4:4">
      <c r="D799" s="152"/>
    </row>
    <row r="800" spans="4:4">
      <c r="D800" s="152"/>
    </row>
    <row r="801" spans="4:4">
      <c r="D801" s="152"/>
    </row>
    <row r="802" spans="4:4">
      <c r="D802" s="152"/>
    </row>
    <row r="803" spans="4:4">
      <c r="D803" s="152"/>
    </row>
    <row r="804" spans="4:4">
      <c r="D804" s="152"/>
    </row>
    <row r="805" spans="4:4">
      <c r="D805" s="152"/>
    </row>
    <row r="806" spans="4:4">
      <c r="D806" s="152"/>
    </row>
    <row r="807" spans="4:4">
      <c r="D807" s="152"/>
    </row>
    <row r="808" spans="4:4">
      <c r="D808" s="152"/>
    </row>
    <row r="809" spans="4:4">
      <c r="D809" s="152"/>
    </row>
    <row r="810" spans="4:4">
      <c r="D810" s="152"/>
    </row>
    <row r="811" spans="4:4">
      <c r="D811" s="152"/>
    </row>
    <row r="812" spans="4:4">
      <c r="D812" s="152"/>
    </row>
    <row r="813" spans="4:4">
      <c r="D813" s="152"/>
    </row>
    <row r="814" spans="4:4">
      <c r="D814" s="152"/>
    </row>
    <row r="815" spans="4:4">
      <c r="D815" s="152"/>
    </row>
    <row r="816" spans="4:4">
      <c r="D816" s="152"/>
    </row>
    <row r="817" spans="4:4">
      <c r="D817" s="152"/>
    </row>
    <row r="818" spans="4:4">
      <c r="D818" s="152"/>
    </row>
    <row r="819" spans="4:4">
      <c r="D819" s="152"/>
    </row>
    <row r="820" spans="4:4">
      <c r="D820" s="152"/>
    </row>
    <row r="821" spans="4:4">
      <c r="D821" s="152"/>
    </row>
    <row r="822" spans="4:4">
      <c r="D822" s="152"/>
    </row>
    <row r="823" spans="4:4">
      <c r="D823" s="152"/>
    </row>
    <row r="824" spans="4:4">
      <c r="D824" s="152"/>
    </row>
    <row r="825" spans="4:4">
      <c r="D825" s="152"/>
    </row>
    <row r="826" spans="4:4">
      <c r="D826" s="152"/>
    </row>
    <row r="827" spans="4:4">
      <c r="D827" s="152"/>
    </row>
    <row r="828" spans="4:4">
      <c r="D828" s="152"/>
    </row>
    <row r="829" spans="4:4">
      <c r="D829" s="152"/>
    </row>
    <row r="830" spans="4:4">
      <c r="D830" s="152"/>
    </row>
    <row r="831" spans="4:4">
      <c r="D831" s="152"/>
    </row>
    <row r="832" spans="4:4">
      <c r="D832" s="152"/>
    </row>
    <row r="833" spans="4:4">
      <c r="D833" s="152"/>
    </row>
    <row r="834" spans="4:4">
      <c r="D834" s="152"/>
    </row>
    <row r="835" spans="4:4">
      <c r="D835" s="152"/>
    </row>
    <row r="836" spans="4:4">
      <c r="D836" s="152"/>
    </row>
    <row r="837" spans="4:4">
      <c r="D837" s="152"/>
    </row>
    <row r="838" spans="4:4">
      <c r="D838" s="152"/>
    </row>
    <row r="839" spans="4:4">
      <c r="D839" s="152"/>
    </row>
    <row r="840" spans="4:4">
      <c r="D840" s="152"/>
    </row>
    <row r="841" spans="4:4">
      <c r="D841" s="152"/>
    </row>
    <row r="842" spans="4:4">
      <c r="D842" s="152"/>
    </row>
    <row r="843" spans="4:4">
      <c r="D843" s="152"/>
    </row>
    <row r="844" spans="4:4">
      <c r="D844" s="152"/>
    </row>
    <row r="845" spans="4:4">
      <c r="D845" s="152"/>
    </row>
    <row r="846" spans="4:4">
      <c r="D846" s="152"/>
    </row>
    <row r="847" spans="4:4">
      <c r="D847" s="152"/>
    </row>
    <row r="848" spans="4:4">
      <c r="D848" s="152"/>
    </row>
    <row r="849" spans="4:4">
      <c r="D849" s="152"/>
    </row>
    <row r="850" spans="4:4">
      <c r="D850" s="152"/>
    </row>
    <row r="851" spans="4:4">
      <c r="D851" s="152"/>
    </row>
    <row r="852" spans="4:4">
      <c r="D852" s="152"/>
    </row>
    <row r="853" spans="4:4">
      <c r="D853" s="152"/>
    </row>
    <row r="854" spans="4:4">
      <c r="D854" s="152"/>
    </row>
    <row r="855" spans="4:4">
      <c r="D855" s="152"/>
    </row>
    <row r="856" spans="4:4">
      <c r="D856" s="152"/>
    </row>
    <row r="857" spans="4:4">
      <c r="D857" s="152"/>
    </row>
    <row r="858" spans="4:4">
      <c r="D858" s="152"/>
    </row>
    <row r="859" spans="4:4">
      <c r="D859" s="152"/>
    </row>
    <row r="860" spans="4:4">
      <c r="D860" s="152"/>
    </row>
    <row r="861" spans="4:4">
      <c r="D861" s="152"/>
    </row>
    <row r="862" spans="4:4">
      <c r="D862" s="152"/>
    </row>
    <row r="863" spans="4:4">
      <c r="D863" s="152"/>
    </row>
    <row r="864" spans="4:4">
      <c r="D864" s="152"/>
    </row>
    <row r="865" spans="4:4">
      <c r="D865" s="152"/>
    </row>
    <row r="866" spans="4:4">
      <c r="D866" s="152"/>
    </row>
    <row r="867" spans="4:4">
      <c r="D867" s="152"/>
    </row>
    <row r="868" spans="4:4">
      <c r="D868" s="152"/>
    </row>
    <row r="869" spans="4:4">
      <c r="D869" s="152"/>
    </row>
    <row r="870" spans="4:4">
      <c r="D870" s="152"/>
    </row>
    <row r="871" spans="4:4">
      <c r="D871" s="152"/>
    </row>
    <row r="872" spans="4:4">
      <c r="D872" s="152"/>
    </row>
    <row r="873" spans="4:4">
      <c r="D873" s="152"/>
    </row>
    <row r="874" spans="4:4">
      <c r="D874" s="152"/>
    </row>
    <row r="875" spans="4:4">
      <c r="D875" s="152"/>
    </row>
    <row r="876" spans="4:4">
      <c r="D876" s="152"/>
    </row>
    <row r="877" spans="4:4">
      <c r="D877" s="152"/>
    </row>
    <row r="878" spans="4:4">
      <c r="D878" s="152"/>
    </row>
    <row r="879" spans="4:4">
      <c r="D879" s="152"/>
    </row>
    <row r="880" spans="4:4">
      <c r="D880" s="152"/>
    </row>
    <row r="881" spans="4:4">
      <c r="D881" s="152"/>
    </row>
    <row r="882" spans="4:4">
      <c r="D882" s="152"/>
    </row>
    <row r="883" spans="4:4">
      <c r="D883" s="152"/>
    </row>
    <row r="884" spans="4:4">
      <c r="D884" s="152"/>
    </row>
    <row r="885" spans="4:4">
      <c r="D885" s="152"/>
    </row>
    <row r="886" spans="4:4">
      <c r="D886" s="152"/>
    </row>
    <row r="887" spans="4:4">
      <c r="D887" s="152"/>
    </row>
    <row r="888" spans="4:4">
      <c r="D888" s="152"/>
    </row>
    <row r="889" spans="4:4">
      <c r="D889" s="152"/>
    </row>
    <row r="890" spans="4:4">
      <c r="D890" s="152"/>
    </row>
    <row r="891" spans="4:4">
      <c r="D891" s="152"/>
    </row>
    <row r="892" spans="4:4">
      <c r="D892" s="152"/>
    </row>
    <row r="893" spans="4:4">
      <c r="D893" s="152"/>
    </row>
    <row r="894" spans="4:4">
      <c r="D894" s="152"/>
    </row>
    <row r="895" spans="4:4">
      <c r="D895" s="152"/>
    </row>
    <row r="896" spans="4:4">
      <c r="D896" s="152"/>
    </row>
    <row r="897" spans="4:4">
      <c r="D897" s="152"/>
    </row>
    <row r="898" spans="4:4">
      <c r="D898" s="152"/>
    </row>
    <row r="899" spans="4:4">
      <c r="D899" s="152"/>
    </row>
    <row r="900" spans="4:4">
      <c r="D900" s="152"/>
    </row>
    <row r="901" spans="4:4">
      <c r="D901" s="152"/>
    </row>
    <row r="902" spans="4:4">
      <c r="D902" s="152"/>
    </row>
    <row r="903" spans="4:4">
      <c r="D903" s="152"/>
    </row>
    <row r="904" spans="4:4">
      <c r="D904" s="152"/>
    </row>
    <row r="905" spans="4:4">
      <c r="D905" s="152"/>
    </row>
    <row r="906" spans="4:4">
      <c r="D906" s="152"/>
    </row>
    <row r="907" spans="4:4">
      <c r="D907" s="152"/>
    </row>
    <row r="908" spans="4:4">
      <c r="D908" s="152"/>
    </row>
    <row r="909" spans="4:4">
      <c r="D909" s="152"/>
    </row>
    <row r="910" spans="4:4">
      <c r="D910" s="152"/>
    </row>
    <row r="911" spans="4:4">
      <c r="D911" s="152"/>
    </row>
    <row r="912" spans="4:4">
      <c r="D912" s="152"/>
    </row>
    <row r="913" spans="4:4">
      <c r="D913" s="152"/>
    </row>
    <row r="914" spans="4:4">
      <c r="D914" s="152"/>
    </row>
    <row r="915" spans="4:4">
      <c r="D915" s="152"/>
    </row>
    <row r="916" spans="4:4">
      <c r="D916" s="152"/>
    </row>
    <row r="917" spans="4:4">
      <c r="D917" s="152"/>
    </row>
    <row r="918" spans="4:4">
      <c r="D918" s="152"/>
    </row>
    <row r="919" spans="4:4">
      <c r="D919" s="152"/>
    </row>
    <row r="920" spans="4:4">
      <c r="D920" s="152"/>
    </row>
    <row r="921" spans="4:4">
      <c r="D921" s="152"/>
    </row>
    <row r="922" spans="4:4">
      <c r="D922" s="152"/>
    </row>
    <row r="923" spans="4:4">
      <c r="D923" s="152"/>
    </row>
    <row r="924" spans="4:4">
      <c r="D924" s="152"/>
    </row>
    <row r="925" spans="4:4">
      <c r="D925" s="152"/>
    </row>
    <row r="926" spans="4:4">
      <c r="D926" s="152"/>
    </row>
    <row r="927" spans="4:4">
      <c r="D927" s="152"/>
    </row>
    <row r="928" spans="4:4">
      <c r="D928" s="152"/>
    </row>
    <row r="929" spans="4:4">
      <c r="D929" s="152"/>
    </row>
    <row r="930" spans="4:4">
      <c r="D930" s="152"/>
    </row>
    <row r="931" spans="4:4">
      <c r="D931" s="152"/>
    </row>
    <row r="932" spans="4:4">
      <c r="D932" s="152"/>
    </row>
    <row r="933" spans="4:4">
      <c r="D933" s="152"/>
    </row>
    <row r="934" spans="4:4">
      <c r="D934" s="152"/>
    </row>
    <row r="935" spans="4:4">
      <c r="D935" s="152"/>
    </row>
    <row r="936" spans="4:4">
      <c r="D936" s="152"/>
    </row>
    <row r="937" spans="4:4">
      <c r="D937" s="152"/>
    </row>
    <row r="938" spans="4:4">
      <c r="D938" s="152"/>
    </row>
    <row r="939" spans="4:4">
      <c r="D939" s="152"/>
    </row>
    <row r="940" spans="4:4">
      <c r="D940" s="152"/>
    </row>
    <row r="941" spans="4:4">
      <c r="D941" s="152"/>
    </row>
    <row r="942" spans="4:4">
      <c r="D942" s="152"/>
    </row>
    <row r="943" spans="4:4">
      <c r="D943" s="152"/>
    </row>
    <row r="944" spans="4:4">
      <c r="D944" s="152"/>
    </row>
    <row r="945" spans="4:4">
      <c r="D945" s="152"/>
    </row>
    <row r="946" spans="4:4">
      <c r="D946" s="152"/>
    </row>
    <row r="947" spans="4:4">
      <c r="D947" s="152"/>
    </row>
    <row r="948" spans="4:4">
      <c r="D948" s="152"/>
    </row>
    <row r="949" spans="4:4">
      <c r="D949" s="152"/>
    </row>
    <row r="950" spans="4:4">
      <c r="D950" s="152"/>
    </row>
    <row r="951" spans="4:4">
      <c r="D951" s="152"/>
    </row>
    <row r="952" spans="4:4">
      <c r="D952" s="152"/>
    </row>
    <row r="953" spans="4:4">
      <c r="D953" s="152"/>
    </row>
    <row r="954" spans="4:4">
      <c r="D954" s="152"/>
    </row>
    <row r="955" spans="4:4">
      <c r="D955" s="152"/>
    </row>
    <row r="956" spans="4:4">
      <c r="D956" s="152"/>
    </row>
    <row r="957" spans="4:4">
      <c r="D957" s="152"/>
    </row>
    <row r="958" spans="4:4">
      <c r="D958" s="152"/>
    </row>
    <row r="959" spans="4:4">
      <c r="D959" s="152"/>
    </row>
    <row r="960" spans="4:4">
      <c r="D960" s="152"/>
    </row>
    <row r="961" spans="4:4">
      <c r="D961" s="152"/>
    </row>
    <row r="962" spans="4:4">
      <c r="D962" s="152"/>
    </row>
    <row r="963" spans="4:4">
      <c r="D963" s="152"/>
    </row>
    <row r="964" spans="4:4">
      <c r="D964" s="152"/>
    </row>
    <row r="965" spans="4:4">
      <c r="D965" s="152"/>
    </row>
    <row r="966" spans="4:4">
      <c r="D966" s="152"/>
    </row>
    <row r="967" spans="4:4">
      <c r="D967" s="152"/>
    </row>
    <row r="968" spans="4:4">
      <c r="D968" s="152"/>
    </row>
    <row r="969" spans="4:4">
      <c r="D969" s="152"/>
    </row>
    <row r="970" spans="4:4">
      <c r="D970" s="152"/>
    </row>
    <row r="971" spans="4:4">
      <c r="D971" s="152"/>
    </row>
    <row r="972" spans="4:4">
      <c r="D972" s="152"/>
    </row>
    <row r="973" spans="4:4">
      <c r="D973" s="152"/>
    </row>
    <row r="974" spans="4:4">
      <c r="D974" s="152"/>
    </row>
    <row r="975" spans="4:4">
      <c r="D975" s="152"/>
    </row>
    <row r="976" spans="4:4">
      <c r="D976" s="152"/>
    </row>
    <row r="977" spans="4:4">
      <c r="D977" s="152"/>
    </row>
    <row r="978" spans="4:4">
      <c r="D978" s="152"/>
    </row>
    <row r="979" spans="4:4">
      <c r="D979" s="152"/>
    </row>
    <row r="980" spans="4:4">
      <c r="D980" s="152"/>
    </row>
    <row r="981" spans="4:4">
      <c r="D981" s="152"/>
    </row>
    <row r="982" spans="4:4">
      <c r="D982" s="152"/>
    </row>
    <row r="983" spans="4:4">
      <c r="D983" s="152"/>
    </row>
    <row r="984" spans="4:4">
      <c r="D984" s="152"/>
    </row>
    <row r="985" spans="4:4">
      <c r="D985" s="152"/>
    </row>
    <row r="986" spans="4:4">
      <c r="D986" s="152"/>
    </row>
    <row r="987" spans="4:4">
      <c r="D987" s="152"/>
    </row>
    <row r="988" spans="4:4">
      <c r="D988" s="152"/>
    </row>
    <row r="989" spans="4:4">
      <c r="D989" s="152"/>
    </row>
    <row r="990" spans="4:4">
      <c r="D990" s="152"/>
    </row>
    <row r="991" spans="4:4">
      <c r="D991" s="152"/>
    </row>
    <row r="992" spans="4:4">
      <c r="D992" s="152"/>
    </row>
    <row r="993" spans="4:4">
      <c r="D993" s="152"/>
    </row>
    <row r="994" spans="4:4">
      <c r="D994" s="152"/>
    </row>
    <row r="995" spans="4:4">
      <c r="D995" s="152"/>
    </row>
    <row r="996" spans="4:4">
      <c r="D996" s="152"/>
    </row>
    <row r="997" spans="4:4">
      <c r="D997" s="152"/>
    </row>
    <row r="998" spans="4:4">
      <c r="D998" s="152"/>
    </row>
    <row r="999" spans="4:4">
      <c r="D999" s="152"/>
    </row>
    <row r="1000" spans="4:4">
      <c r="D1000" s="152"/>
    </row>
  </sheetData>
  <mergeCells count="2">
    <mergeCell ref="H2:H11"/>
    <mergeCell ref="I2:I11"/>
  </mergeCells>
  <conditionalFormatting sqref="M1">
    <cfRule type="expression" dxfId="0" priority="1">
      <formula>COUNTIF(M:M,M1)&gt;1</formula>
    </cfRule>
  </conditionalFormatting>
  <hyperlinks>
    <hyperlink ref="G2" r:id="rId1" xr:uid="{00000000-0004-0000-2800-000000000000}"/>
    <hyperlink ref="M2" r:id="rId2" xr:uid="{00000000-0004-0000-2800-000001000000}"/>
    <hyperlink ref="G3" r:id="rId3" xr:uid="{00000000-0004-0000-2800-000002000000}"/>
    <hyperlink ref="M3" r:id="rId4" xr:uid="{00000000-0004-0000-2800-000003000000}"/>
    <hyperlink ref="G4" r:id="rId5" xr:uid="{00000000-0004-0000-2800-000004000000}"/>
    <hyperlink ref="M4" r:id="rId6" xr:uid="{00000000-0004-0000-2800-000005000000}"/>
    <hyperlink ref="G5" r:id="rId7" xr:uid="{00000000-0004-0000-2800-000006000000}"/>
    <hyperlink ref="M5" r:id="rId8" xr:uid="{00000000-0004-0000-2800-000007000000}"/>
    <hyperlink ref="G6" r:id="rId9" xr:uid="{00000000-0004-0000-2800-000008000000}"/>
    <hyperlink ref="M6" r:id="rId10" xr:uid="{00000000-0004-0000-2800-000009000000}"/>
    <hyperlink ref="G7" r:id="rId11" xr:uid="{00000000-0004-0000-2800-00000A000000}"/>
    <hyperlink ref="M7" r:id="rId12" xr:uid="{00000000-0004-0000-2800-00000B000000}"/>
    <hyperlink ref="G8" r:id="rId13" xr:uid="{00000000-0004-0000-2800-00000C000000}"/>
    <hyperlink ref="M8" r:id="rId14" xr:uid="{00000000-0004-0000-2800-00000D000000}"/>
    <hyperlink ref="G9" r:id="rId15" xr:uid="{00000000-0004-0000-2800-00000E000000}"/>
    <hyperlink ref="M9" r:id="rId16" xr:uid="{00000000-0004-0000-2800-00000F000000}"/>
    <hyperlink ref="G10" r:id="rId17" xr:uid="{00000000-0004-0000-2800-000010000000}"/>
    <hyperlink ref="M10" r:id="rId18" xr:uid="{00000000-0004-0000-2800-000011000000}"/>
    <hyperlink ref="G11" r:id="rId19" xr:uid="{00000000-0004-0000-2800-000012000000}"/>
    <hyperlink ref="M11" r:id="rId20" xr:uid="{00000000-0004-0000-2800-000013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X3"/>
  <sheetViews>
    <sheetView workbookViewId="0">
      <selection activeCell="A3" sqref="A3"/>
    </sheetView>
  </sheetViews>
  <sheetFormatPr defaultColWidth="12.5703125" defaultRowHeight="15.75" customHeight="1"/>
  <cols>
    <col min="1" max="1" width="18.42578125" customWidth="1"/>
    <col min="2" max="2" width="25.140625" customWidth="1"/>
    <col min="3" max="3" width="23.7109375" customWidth="1"/>
    <col min="4" max="4" width="13.28515625" customWidth="1"/>
    <col min="5" max="5" width="37" customWidth="1"/>
    <col min="6" max="6" width="9" customWidth="1"/>
    <col min="7" max="7" width="7" customWidth="1"/>
    <col min="8" max="8" width="7.5703125" bestFit="1" customWidth="1"/>
    <col min="9" max="9" width="45" customWidth="1"/>
    <col min="11" max="11" width="21.42578125" customWidth="1"/>
    <col min="12" max="12" width="16.42578125" customWidth="1"/>
    <col min="13" max="13" width="15.5703125" customWidth="1"/>
    <col min="14" max="14" width="15.7109375" customWidth="1"/>
  </cols>
  <sheetData>
    <row r="1" spans="1:24">
      <c r="A1" s="156" t="s">
        <v>0</v>
      </c>
      <c r="B1" s="296" t="s">
        <v>1</v>
      </c>
      <c r="C1" s="296" t="s">
        <v>2</v>
      </c>
      <c r="D1" s="296" t="s">
        <v>3380</v>
      </c>
      <c r="E1" s="296" t="s">
        <v>6</v>
      </c>
      <c r="F1" s="296" t="s">
        <v>7</v>
      </c>
      <c r="G1" s="296" t="s">
        <v>9</v>
      </c>
      <c r="H1" s="306" t="s">
        <v>2704</v>
      </c>
      <c r="I1" s="296" t="s">
        <v>334</v>
      </c>
      <c r="J1" s="898" t="s">
        <v>3888</v>
      </c>
      <c r="K1" s="296" t="s">
        <v>3381</v>
      </c>
      <c r="L1" s="296" t="s">
        <v>15</v>
      </c>
      <c r="M1" s="296" t="s">
        <v>4</v>
      </c>
      <c r="N1" s="296" t="s">
        <v>25</v>
      </c>
    </row>
    <row r="2" spans="1:24">
      <c r="A2" s="94" t="s">
        <v>5986</v>
      </c>
      <c r="B2" s="899" t="s">
        <v>694</v>
      </c>
      <c r="C2" s="900" t="s">
        <v>39</v>
      </c>
      <c r="D2" s="92" t="s">
        <v>3164</v>
      </c>
      <c r="E2" s="221" t="s">
        <v>4179</v>
      </c>
      <c r="F2" s="92" t="s">
        <v>696</v>
      </c>
      <c r="G2" s="122">
        <v>55000</v>
      </c>
      <c r="H2" s="122">
        <v>40000</v>
      </c>
      <c r="I2" s="121" t="s">
        <v>5987</v>
      </c>
      <c r="J2" s="460">
        <v>45107</v>
      </c>
      <c r="K2" s="107"/>
      <c r="L2" s="92" t="s">
        <v>5988</v>
      </c>
      <c r="M2" s="99" t="s">
        <v>5989</v>
      </c>
      <c r="N2" s="107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4">
      <c r="A3" s="94" t="s">
        <v>5986</v>
      </c>
      <c r="B3" s="94" t="s">
        <v>5990</v>
      </c>
      <c r="C3" s="260" t="s">
        <v>5991</v>
      </c>
      <c r="D3" s="92" t="s">
        <v>3164</v>
      </c>
      <c r="E3" s="250" t="s">
        <v>5992</v>
      </c>
      <c r="F3" s="92" t="s">
        <v>27</v>
      </c>
      <c r="G3" s="122">
        <v>245000</v>
      </c>
      <c r="H3" s="122">
        <v>220000</v>
      </c>
      <c r="I3" s="121" t="s">
        <v>5993</v>
      </c>
      <c r="J3" s="460">
        <v>45105</v>
      </c>
      <c r="K3" s="107"/>
      <c r="L3" s="92" t="s">
        <v>5994</v>
      </c>
      <c r="M3" s="99" t="s">
        <v>5989</v>
      </c>
      <c r="N3" s="107"/>
      <c r="O3" s="119"/>
      <c r="P3" s="119"/>
      <c r="Q3" s="119"/>
      <c r="R3" s="119"/>
      <c r="S3" s="119"/>
      <c r="T3" s="119"/>
      <c r="U3" s="119"/>
      <c r="V3" s="119"/>
      <c r="W3" s="119"/>
      <c r="X3" s="119"/>
    </row>
  </sheetData>
  <hyperlinks>
    <hyperlink ref="E2" r:id="rId1" xr:uid="{00000000-0004-0000-2900-000000000000}"/>
    <hyperlink ref="I2" r:id="rId2" xr:uid="{00000000-0004-0000-2900-000001000000}"/>
    <hyperlink ref="E3" r:id="rId3" xr:uid="{00000000-0004-0000-2900-000002000000}"/>
    <hyperlink ref="I3" r:id="rId4" xr:uid="{00000000-0004-0000-2900-000003000000}"/>
  </hyperlinks>
  <pageMargins left="0.7" right="0.7" top="0.75" bottom="0.75" header="0.3" footer="0.3"/>
  <pageSetup orientation="portrait"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P5"/>
  <sheetViews>
    <sheetView zoomScale="70" zoomScaleNormal="70" workbookViewId="0">
      <selection activeCell="B10" sqref="B10"/>
    </sheetView>
  </sheetViews>
  <sheetFormatPr defaultColWidth="12.5703125" defaultRowHeight="15.75" customHeight="1"/>
  <cols>
    <col min="1" max="1" width="15.85546875" customWidth="1"/>
    <col min="2" max="2" width="17" customWidth="1"/>
    <col min="3" max="3" width="14.28515625" customWidth="1"/>
    <col min="4" max="4" width="23.5703125" customWidth="1"/>
    <col min="5" max="5" width="35.7109375" customWidth="1"/>
    <col min="6" max="6" width="10.7109375" customWidth="1"/>
    <col min="7" max="7" width="8.7109375" customWidth="1"/>
    <col min="8" max="8" width="10.42578125" customWidth="1"/>
    <col min="9" max="9" width="7" customWidth="1"/>
    <col min="10" max="10" width="12.7109375" customWidth="1"/>
    <col min="11" max="11" width="8.42578125" customWidth="1"/>
    <col min="12" max="12" width="13" customWidth="1"/>
    <col min="13" max="13" width="21.42578125" customWidth="1"/>
    <col min="14" max="14" width="16.42578125" customWidth="1"/>
    <col min="15" max="15" width="14.5703125" customWidth="1"/>
    <col min="16" max="16" width="15.7109375" customWidth="1"/>
  </cols>
  <sheetData>
    <row r="1" spans="1:16">
      <c r="A1" s="156" t="s">
        <v>0</v>
      </c>
      <c r="B1" s="296" t="s">
        <v>1</v>
      </c>
      <c r="C1" s="296" t="s">
        <v>2</v>
      </c>
      <c r="D1" s="296" t="s">
        <v>3380</v>
      </c>
      <c r="E1" s="296" t="s">
        <v>6</v>
      </c>
      <c r="F1" s="296" t="s">
        <v>7</v>
      </c>
      <c r="G1" s="306" t="s">
        <v>3800</v>
      </c>
      <c r="H1" s="306" t="s">
        <v>3694</v>
      </c>
      <c r="I1" s="296" t="s">
        <v>9</v>
      </c>
      <c r="J1" s="306" t="s">
        <v>2704</v>
      </c>
      <c r="K1" s="296" t="s">
        <v>334</v>
      </c>
      <c r="L1" s="898" t="s">
        <v>3888</v>
      </c>
      <c r="M1" s="296" t="s">
        <v>3381</v>
      </c>
      <c r="N1" s="296" t="s">
        <v>15</v>
      </c>
      <c r="O1" s="296" t="s">
        <v>4</v>
      </c>
      <c r="P1" s="296" t="s">
        <v>25</v>
      </c>
    </row>
    <row r="2" spans="1:16">
      <c r="A2" s="971" t="s">
        <v>5995</v>
      </c>
      <c r="B2" s="212" t="s">
        <v>5996</v>
      </c>
      <c r="C2" s="974" t="s">
        <v>5997</v>
      </c>
      <c r="D2" s="212" t="s">
        <v>5998</v>
      </c>
      <c r="E2" s="901" t="s">
        <v>5999</v>
      </c>
      <c r="F2" s="972" t="s">
        <v>4470</v>
      </c>
      <c r="G2" s="969">
        <f>I2+H2</f>
        <v>242000</v>
      </c>
      <c r="H2" s="969">
        <f>I2*10%</f>
        <v>22000</v>
      </c>
      <c r="I2" s="969">
        <v>220000</v>
      </c>
      <c r="J2" s="969" t="s">
        <v>6000</v>
      </c>
      <c r="K2" s="212"/>
      <c r="L2" s="212"/>
      <c r="M2" s="212"/>
      <c r="N2" s="972" t="s">
        <v>6001</v>
      </c>
      <c r="O2" s="973" t="s">
        <v>6002</v>
      </c>
      <c r="P2" s="212"/>
    </row>
    <row r="3" spans="1:16">
      <c r="A3" s="954"/>
      <c r="B3" s="212" t="s">
        <v>6003</v>
      </c>
      <c r="C3" s="970"/>
      <c r="D3" s="212" t="s">
        <v>6004</v>
      </c>
      <c r="E3" s="901" t="s">
        <v>6005</v>
      </c>
      <c r="F3" s="970"/>
      <c r="G3" s="970"/>
      <c r="H3" s="970"/>
      <c r="I3" s="970"/>
      <c r="J3" s="970"/>
      <c r="K3" s="212"/>
      <c r="L3" s="212"/>
      <c r="M3" s="212"/>
      <c r="N3" s="970"/>
      <c r="O3" s="954"/>
      <c r="P3" s="212"/>
    </row>
    <row r="4" spans="1:16">
      <c r="A4" s="968" t="s">
        <v>5995</v>
      </c>
      <c r="B4" s="212" t="s">
        <v>6006</v>
      </c>
      <c r="C4" s="974" t="s">
        <v>6007</v>
      </c>
      <c r="D4" s="212" t="s">
        <v>5998</v>
      </c>
      <c r="E4" s="901" t="s">
        <v>6008</v>
      </c>
      <c r="F4" s="972" t="s">
        <v>4470</v>
      </c>
      <c r="G4" s="969">
        <f>I4+H4</f>
        <v>440000</v>
      </c>
      <c r="H4" s="969">
        <f>I4*10%</f>
        <v>40000</v>
      </c>
      <c r="I4" s="969">
        <v>400000</v>
      </c>
      <c r="J4" s="969">
        <v>365000</v>
      </c>
      <c r="K4" s="212"/>
      <c r="L4" s="212"/>
      <c r="M4" s="212"/>
      <c r="N4" s="212"/>
      <c r="O4" s="973" t="s">
        <v>6002</v>
      </c>
      <c r="P4" s="212"/>
    </row>
    <row r="5" spans="1:16">
      <c r="A5" s="954"/>
      <c r="B5" s="212" t="s">
        <v>6009</v>
      </c>
      <c r="C5" s="970"/>
      <c r="D5" s="212" t="s">
        <v>6004</v>
      </c>
      <c r="E5" s="229" t="s">
        <v>6010</v>
      </c>
      <c r="F5" s="970"/>
      <c r="G5" s="970"/>
      <c r="H5" s="970"/>
      <c r="I5" s="970"/>
      <c r="J5" s="970"/>
      <c r="K5" s="212"/>
      <c r="L5" s="212"/>
      <c r="M5" s="212"/>
      <c r="N5" s="212"/>
      <c r="O5" s="954"/>
      <c r="P5" s="212"/>
    </row>
  </sheetData>
  <mergeCells count="17">
    <mergeCell ref="N2:N3"/>
    <mergeCell ref="O2:O3"/>
    <mergeCell ref="O4:O5"/>
    <mergeCell ref="C2:C3"/>
    <mergeCell ref="C4:C5"/>
    <mergeCell ref="F4:F5"/>
    <mergeCell ref="G4:G5"/>
    <mergeCell ref="H4:H5"/>
    <mergeCell ref="I4:I5"/>
    <mergeCell ref="J2:J3"/>
    <mergeCell ref="A4:A5"/>
    <mergeCell ref="J4:J5"/>
    <mergeCell ref="A2:A3"/>
    <mergeCell ref="F2:F3"/>
    <mergeCell ref="G2:G3"/>
    <mergeCell ref="H2:H3"/>
    <mergeCell ref="I2:I3"/>
  </mergeCells>
  <hyperlinks>
    <hyperlink ref="E2" r:id="rId1" xr:uid="{00000000-0004-0000-2A00-000000000000}"/>
    <hyperlink ref="E3" r:id="rId2" xr:uid="{00000000-0004-0000-2A00-000001000000}"/>
    <hyperlink ref="E4" r:id="rId3" xr:uid="{00000000-0004-0000-2A00-000002000000}"/>
    <hyperlink ref="E5" r:id="rId4" xr:uid="{00000000-0004-0000-2A00-000003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RL3"/>
  <sheetViews>
    <sheetView workbookViewId="0">
      <selection activeCell="A3" sqref="A3"/>
    </sheetView>
  </sheetViews>
  <sheetFormatPr defaultColWidth="12.5703125" defaultRowHeight="15.75" customHeight="1"/>
  <cols>
    <col min="1" max="1" width="18" customWidth="1"/>
    <col min="2" max="2" width="17.85546875" customWidth="1"/>
    <col min="3" max="3" width="14.7109375" customWidth="1"/>
    <col min="4" max="4" width="10.5703125" customWidth="1"/>
    <col min="5" max="5" width="9.7109375" customWidth="1"/>
    <col min="6" max="6" width="35.5703125" customWidth="1"/>
    <col min="7" max="7" width="8.85546875" customWidth="1"/>
    <col min="8" max="8" width="7.42578125" customWidth="1"/>
    <col min="9" max="9" width="7.5703125" bestFit="1" customWidth="1"/>
    <col min="10" max="10" width="8" customWidth="1"/>
    <col min="11" max="11" width="24.5703125" customWidth="1"/>
    <col min="12" max="12" width="13.140625" customWidth="1"/>
    <col min="13" max="13" width="11" customWidth="1"/>
    <col min="14" max="14" width="9.42578125" customWidth="1"/>
    <col min="15" max="15" width="21.42578125" customWidth="1"/>
    <col min="16" max="16" width="16.42578125" customWidth="1"/>
    <col min="17" max="17" width="17.42578125" customWidth="1"/>
    <col min="18" max="18" width="7.28515625" customWidth="1"/>
  </cols>
  <sheetData>
    <row r="1" spans="1:480">
      <c r="A1" s="156" t="s">
        <v>0</v>
      </c>
      <c r="B1" s="296" t="s">
        <v>1</v>
      </c>
      <c r="C1" s="296" t="s">
        <v>2</v>
      </c>
      <c r="D1" s="306" t="s">
        <v>4492</v>
      </c>
      <c r="E1" s="296" t="s">
        <v>333</v>
      </c>
      <c r="F1" s="296" t="s">
        <v>6</v>
      </c>
      <c r="G1" s="296" t="s">
        <v>7</v>
      </c>
      <c r="H1" s="296" t="s">
        <v>9</v>
      </c>
      <c r="I1" s="306" t="s">
        <v>2704</v>
      </c>
      <c r="J1" s="296" t="s">
        <v>4140</v>
      </c>
      <c r="K1" s="296" t="s">
        <v>13</v>
      </c>
      <c r="L1" s="296" t="s">
        <v>4284</v>
      </c>
      <c r="M1" s="296" t="s">
        <v>14</v>
      </c>
      <c r="N1" s="296" t="s">
        <v>2787</v>
      </c>
      <c r="O1" s="296" t="s">
        <v>3381</v>
      </c>
      <c r="P1" s="296" t="s">
        <v>15</v>
      </c>
      <c r="Q1" s="296" t="s">
        <v>4</v>
      </c>
      <c r="R1" s="296" t="s">
        <v>16</v>
      </c>
      <c r="S1" s="596"/>
      <c r="T1" s="596"/>
      <c r="U1" s="596"/>
      <c r="V1" s="596"/>
      <c r="W1" s="596"/>
      <c r="X1" s="596"/>
      <c r="Y1" s="596"/>
      <c r="Z1" s="596"/>
      <c r="AA1" s="596"/>
      <c r="AB1" s="596"/>
      <c r="AC1" s="596"/>
      <c r="AD1" s="596"/>
      <c r="AE1" s="596"/>
      <c r="AF1" s="596"/>
      <c r="AG1" s="596"/>
      <c r="AH1" s="596"/>
      <c r="AI1" s="596"/>
      <c r="AJ1" s="596"/>
      <c r="AK1" s="596"/>
      <c r="AL1" s="596"/>
      <c r="AM1" s="596"/>
      <c r="AN1" s="596"/>
      <c r="AO1" s="596"/>
      <c r="AP1" s="596"/>
      <c r="AQ1" s="596"/>
      <c r="AR1" s="596"/>
      <c r="AS1" s="596"/>
      <c r="AT1" s="596"/>
      <c r="AU1" s="596"/>
      <c r="AV1" s="596"/>
      <c r="AW1" s="596"/>
      <c r="AX1" s="596"/>
      <c r="AY1" s="596"/>
      <c r="AZ1" s="596"/>
      <c r="BA1" s="596"/>
      <c r="BB1" s="596"/>
      <c r="BC1" s="596"/>
      <c r="BD1" s="596"/>
      <c r="BE1" s="596"/>
      <c r="BF1" s="596"/>
      <c r="BG1" s="596"/>
      <c r="BH1" s="596"/>
      <c r="BI1" s="596"/>
      <c r="BJ1" s="596"/>
      <c r="BK1" s="596"/>
      <c r="BL1" s="596"/>
      <c r="BM1" s="596"/>
      <c r="BN1" s="596"/>
      <c r="BO1" s="596"/>
      <c r="BP1" s="596"/>
      <c r="BQ1" s="596"/>
      <c r="BR1" s="596"/>
      <c r="BS1" s="596"/>
      <c r="BT1" s="596"/>
      <c r="BU1" s="596"/>
      <c r="BV1" s="596"/>
      <c r="BW1" s="596"/>
      <c r="BX1" s="596"/>
      <c r="BY1" s="596"/>
      <c r="BZ1" s="596"/>
      <c r="CA1" s="596"/>
      <c r="CB1" s="596"/>
      <c r="CC1" s="596"/>
      <c r="CD1" s="596"/>
      <c r="CE1" s="596"/>
      <c r="CF1" s="596"/>
      <c r="CG1" s="596"/>
      <c r="CH1" s="596"/>
      <c r="CI1" s="596"/>
      <c r="CJ1" s="596"/>
      <c r="CK1" s="596"/>
      <c r="CL1" s="596"/>
      <c r="CM1" s="596"/>
      <c r="CN1" s="596"/>
      <c r="CO1" s="596"/>
      <c r="CP1" s="596"/>
      <c r="CQ1" s="596"/>
      <c r="CR1" s="596"/>
      <c r="CS1" s="596"/>
      <c r="CT1" s="596"/>
      <c r="CU1" s="596"/>
      <c r="CV1" s="596"/>
      <c r="CW1" s="596"/>
      <c r="CX1" s="596"/>
      <c r="CY1" s="596"/>
      <c r="CZ1" s="596"/>
      <c r="DA1" s="596"/>
      <c r="DB1" s="596"/>
      <c r="DC1" s="596"/>
      <c r="DD1" s="596"/>
      <c r="DE1" s="596"/>
      <c r="DF1" s="596"/>
      <c r="DG1" s="596"/>
      <c r="DH1" s="596"/>
      <c r="DI1" s="596"/>
      <c r="DJ1" s="596"/>
      <c r="DK1" s="596"/>
      <c r="DL1" s="596"/>
      <c r="DM1" s="596"/>
      <c r="DN1" s="596"/>
      <c r="DO1" s="596"/>
      <c r="DP1" s="596"/>
      <c r="DQ1" s="596"/>
      <c r="DR1" s="596"/>
      <c r="DS1" s="596"/>
      <c r="DT1" s="596"/>
      <c r="DU1" s="596"/>
      <c r="DV1" s="596"/>
      <c r="DW1" s="596"/>
      <c r="DX1" s="596"/>
      <c r="DY1" s="596"/>
      <c r="DZ1" s="596"/>
      <c r="EA1" s="596"/>
      <c r="EB1" s="596"/>
      <c r="EC1" s="596"/>
      <c r="ED1" s="596"/>
      <c r="EE1" s="596"/>
      <c r="EF1" s="596"/>
      <c r="EG1" s="596"/>
      <c r="EH1" s="596"/>
      <c r="EI1" s="596"/>
      <c r="EJ1" s="596"/>
      <c r="EK1" s="596"/>
      <c r="EL1" s="596"/>
      <c r="EM1" s="596"/>
      <c r="EN1" s="596"/>
      <c r="EO1" s="596"/>
      <c r="EP1" s="596"/>
      <c r="EQ1" s="596"/>
      <c r="ER1" s="596"/>
      <c r="ES1" s="596"/>
      <c r="ET1" s="596"/>
      <c r="EU1" s="596"/>
      <c r="EV1" s="596"/>
      <c r="EW1" s="596"/>
      <c r="EX1" s="596"/>
      <c r="EY1" s="596"/>
      <c r="EZ1" s="596"/>
      <c r="FA1" s="596"/>
      <c r="FB1" s="596"/>
      <c r="FC1" s="596"/>
      <c r="FD1" s="596"/>
      <c r="FE1" s="596"/>
      <c r="FF1" s="596"/>
      <c r="FG1" s="596"/>
      <c r="FH1" s="596"/>
      <c r="FI1" s="596"/>
      <c r="FJ1" s="596"/>
      <c r="FK1" s="596"/>
      <c r="FL1" s="596"/>
      <c r="FM1" s="596"/>
      <c r="FN1" s="596"/>
      <c r="FO1" s="596"/>
      <c r="FP1" s="596"/>
      <c r="FQ1" s="596"/>
      <c r="FR1" s="596"/>
      <c r="FS1" s="596"/>
      <c r="FT1" s="596"/>
      <c r="FU1" s="596"/>
      <c r="FV1" s="596"/>
      <c r="FW1" s="596"/>
      <c r="FX1" s="596"/>
      <c r="FY1" s="596"/>
      <c r="FZ1" s="596"/>
      <c r="GA1" s="596"/>
      <c r="GB1" s="596"/>
      <c r="GC1" s="596"/>
      <c r="GD1" s="596"/>
      <c r="GE1" s="596"/>
      <c r="GF1" s="596"/>
      <c r="GG1" s="596"/>
      <c r="GH1" s="596"/>
      <c r="GI1" s="596"/>
      <c r="GJ1" s="596"/>
      <c r="GK1" s="596"/>
      <c r="GL1" s="596"/>
      <c r="GM1" s="596"/>
      <c r="GN1" s="596"/>
      <c r="GO1" s="596"/>
      <c r="GP1" s="596"/>
      <c r="GQ1" s="596"/>
      <c r="GR1" s="596"/>
      <c r="GS1" s="596"/>
      <c r="GT1" s="596"/>
      <c r="GU1" s="596"/>
      <c r="GV1" s="596"/>
      <c r="GW1" s="596"/>
      <c r="GX1" s="596"/>
      <c r="GY1" s="596"/>
      <c r="GZ1" s="596"/>
      <c r="HA1" s="596"/>
      <c r="HB1" s="596"/>
      <c r="HC1" s="596"/>
      <c r="HD1" s="596"/>
      <c r="HE1" s="596"/>
      <c r="HF1" s="596"/>
      <c r="HG1" s="596"/>
      <c r="HH1" s="596"/>
      <c r="HI1" s="596"/>
      <c r="HJ1" s="596"/>
      <c r="HK1" s="596"/>
      <c r="HL1" s="596"/>
      <c r="HM1" s="596"/>
      <c r="HN1" s="596"/>
      <c r="HO1" s="596"/>
      <c r="HP1" s="596"/>
      <c r="HQ1" s="596"/>
      <c r="HR1" s="596"/>
      <c r="HS1" s="596"/>
      <c r="HT1" s="596"/>
      <c r="HU1" s="596"/>
      <c r="HV1" s="596"/>
      <c r="HW1" s="596"/>
      <c r="HX1" s="596"/>
      <c r="HY1" s="596"/>
      <c r="HZ1" s="596"/>
      <c r="IA1" s="596"/>
      <c r="IB1" s="596"/>
      <c r="IC1" s="596"/>
      <c r="ID1" s="596"/>
      <c r="IE1" s="596"/>
      <c r="IF1" s="596"/>
      <c r="IG1" s="596"/>
      <c r="IH1" s="596"/>
      <c r="II1" s="596"/>
      <c r="IJ1" s="596"/>
      <c r="IK1" s="596"/>
      <c r="IL1" s="596"/>
      <c r="IM1" s="596"/>
      <c r="IN1" s="596"/>
      <c r="IO1" s="596"/>
      <c r="IP1" s="596"/>
      <c r="IQ1" s="596"/>
      <c r="IR1" s="596"/>
      <c r="IS1" s="596"/>
      <c r="IT1" s="596"/>
      <c r="IU1" s="596"/>
      <c r="IV1" s="596"/>
      <c r="IW1" s="596"/>
      <c r="IX1" s="596"/>
      <c r="IY1" s="596"/>
      <c r="IZ1" s="596"/>
      <c r="JA1" s="596"/>
      <c r="JB1" s="596"/>
      <c r="JC1" s="596"/>
      <c r="JD1" s="596"/>
      <c r="JE1" s="596"/>
      <c r="JF1" s="596"/>
      <c r="JG1" s="596"/>
      <c r="JH1" s="596"/>
      <c r="JI1" s="596"/>
      <c r="JJ1" s="596"/>
      <c r="JK1" s="596"/>
      <c r="JL1" s="596"/>
      <c r="JM1" s="596"/>
      <c r="JN1" s="596"/>
      <c r="JO1" s="596"/>
      <c r="JP1" s="596"/>
      <c r="JQ1" s="596"/>
      <c r="JR1" s="596"/>
      <c r="JS1" s="596"/>
      <c r="JT1" s="596"/>
      <c r="JU1" s="596"/>
      <c r="JV1" s="596"/>
      <c r="JW1" s="596"/>
      <c r="JX1" s="596"/>
      <c r="JY1" s="596"/>
      <c r="JZ1" s="596"/>
      <c r="KA1" s="596"/>
      <c r="KB1" s="596"/>
      <c r="KC1" s="596"/>
      <c r="KD1" s="596"/>
      <c r="KE1" s="596"/>
      <c r="KF1" s="596"/>
      <c r="KG1" s="596"/>
      <c r="KH1" s="596"/>
      <c r="KI1" s="596"/>
      <c r="KJ1" s="596"/>
      <c r="KK1" s="596"/>
      <c r="KL1" s="596"/>
      <c r="KM1" s="596"/>
      <c r="KN1" s="596"/>
      <c r="KO1" s="596"/>
      <c r="KP1" s="596"/>
      <c r="KQ1" s="596"/>
      <c r="KR1" s="596"/>
      <c r="KS1" s="596"/>
      <c r="KT1" s="596"/>
      <c r="KU1" s="596"/>
      <c r="KV1" s="596"/>
      <c r="KW1" s="596"/>
      <c r="KX1" s="596"/>
      <c r="KY1" s="596"/>
      <c r="KZ1" s="596"/>
      <c r="LA1" s="596"/>
      <c r="LB1" s="596"/>
      <c r="LC1" s="596"/>
      <c r="LD1" s="596"/>
      <c r="LE1" s="596"/>
      <c r="LF1" s="596"/>
      <c r="LG1" s="596"/>
      <c r="LH1" s="596"/>
      <c r="LI1" s="596"/>
      <c r="LJ1" s="596"/>
      <c r="LK1" s="596"/>
      <c r="LL1" s="596"/>
      <c r="LM1" s="596"/>
      <c r="LN1" s="596"/>
      <c r="LO1" s="596"/>
      <c r="LP1" s="596"/>
      <c r="LQ1" s="596"/>
      <c r="LR1" s="596"/>
      <c r="LS1" s="596"/>
      <c r="LT1" s="596"/>
      <c r="LU1" s="596"/>
      <c r="LV1" s="596"/>
      <c r="LW1" s="596"/>
      <c r="LX1" s="596"/>
      <c r="LY1" s="596"/>
      <c r="LZ1" s="596"/>
      <c r="MA1" s="596"/>
      <c r="MB1" s="596"/>
      <c r="MC1" s="596"/>
      <c r="MD1" s="596"/>
      <c r="ME1" s="596"/>
      <c r="MF1" s="596"/>
      <c r="MG1" s="596"/>
      <c r="MH1" s="596"/>
      <c r="MI1" s="596"/>
      <c r="MJ1" s="596"/>
      <c r="MK1" s="596"/>
      <c r="ML1" s="596"/>
      <c r="MM1" s="596"/>
      <c r="MN1" s="596"/>
      <c r="MO1" s="596"/>
      <c r="MP1" s="596"/>
      <c r="MQ1" s="596"/>
      <c r="MR1" s="596"/>
      <c r="MS1" s="596"/>
      <c r="MT1" s="596"/>
      <c r="MU1" s="596"/>
      <c r="MV1" s="596"/>
      <c r="MW1" s="596"/>
      <c r="MX1" s="596"/>
      <c r="MY1" s="596"/>
      <c r="MZ1" s="596"/>
      <c r="NA1" s="596"/>
      <c r="NB1" s="596"/>
      <c r="NC1" s="596"/>
      <c r="ND1" s="596"/>
      <c r="NE1" s="596"/>
      <c r="NF1" s="596"/>
      <c r="NG1" s="596"/>
      <c r="NH1" s="596"/>
      <c r="NI1" s="596"/>
      <c r="NJ1" s="596"/>
      <c r="NK1" s="596"/>
      <c r="NL1" s="596"/>
      <c r="NM1" s="596"/>
      <c r="NN1" s="596"/>
      <c r="NO1" s="596"/>
      <c r="NP1" s="596"/>
      <c r="NQ1" s="596"/>
      <c r="NR1" s="596"/>
      <c r="NS1" s="596"/>
      <c r="NT1" s="596"/>
      <c r="NU1" s="596"/>
      <c r="NV1" s="596"/>
      <c r="NW1" s="596"/>
      <c r="NX1" s="596"/>
      <c r="NY1" s="596"/>
      <c r="NZ1" s="596"/>
      <c r="OA1" s="596"/>
      <c r="OB1" s="596"/>
      <c r="OC1" s="596"/>
      <c r="OD1" s="596"/>
      <c r="OE1" s="596"/>
      <c r="OF1" s="596"/>
      <c r="OG1" s="596"/>
      <c r="OH1" s="596"/>
      <c r="OI1" s="596"/>
      <c r="OJ1" s="596"/>
      <c r="OK1" s="596"/>
      <c r="OL1" s="596"/>
      <c r="OM1" s="596"/>
      <c r="ON1" s="596"/>
      <c r="OO1" s="596"/>
      <c r="OP1" s="596"/>
      <c r="OQ1" s="596"/>
      <c r="OR1" s="596"/>
      <c r="OS1" s="596"/>
      <c r="OT1" s="596"/>
      <c r="OU1" s="596"/>
      <c r="OV1" s="596"/>
      <c r="OW1" s="596"/>
      <c r="OX1" s="596"/>
      <c r="OY1" s="596"/>
      <c r="OZ1" s="596"/>
      <c r="PA1" s="596"/>
      <c r="PB1" s="596"/>
      <c r="PC1" s="596"/>
      <c r="PD1" s="596"/>
      <c r="PE1" s="596"/>
      <c r="PF1" s="596"/>
      <c r="PG1" s="596"/>
      <c r="PH1" s="596"/>
      <c r="PI1" s="596"/>
      <c r="PJ1" s="596"/>
      <c r="PK1" s="596"/>
      <c r="PL1" s="596"/>
      <c r="PM1" s="596"/>
      <c r="PN1" s="596"/>
      <c r="PO1" s="596"/>
      <c r="PP1" s="596"/>
      <c r="PQ1" s="596"/>
      <c r="PR1" s="596"/>
      <c r="PS1" s="596"/>
      <c r="PT1" s="596"/>
      <c r="PU1" s="596"/>
      <c r="PV1" s="596"/>
      <c r="PW1" s="596"/>
      <c r="PX1" s="596"/>
      <c r="PY1" s="596"/>
      <c r="PZ1" s="596"/>
      <c r="QA1" s="596"/>
      <c r="QB1" s="596"/>
      <c r="QC1" s="596"/>
      <c r="QD1" s="596"/>
      <c r="QE1" s="596"/>
      <c r="QF1" s="596"/>
      <c r="QG1" s="596"/>
      <c r="QH1" s="596"/>
      <c r="QI1" s="596"/>
      <c r="QJ1" s="596"/>
      <c r="QK1" s="596"/>
      <c r="QL1" s="596"/>
      <c r="QM1" s="596"/>
      <c r="QN1" s="596"/>
      <c r="QO1" s="596"/>
      <c r="QP1" s="596"/>
      <c r="QQ1" s="596"/>
      <c r="QR1" s="596"/>
      <c r="QS1" s="596"/>
      <c r="QT1" s="596"/>
      <c r="QU1" s="596"/>
      <c r="QV1" s="596"/>
      <c r="QW1" s="596"/>
      <c r="QX1" s="596"/>
      <c r="QY1" s="596"/>
      <c r="QZ1" s="596"/>
      <c r="RA1" s="596"/>
      <c r="RB1" s="596"/>
      <c r="RC1" s="596"/>
      <c r="RD1" s="596"/>
      <c r="RE1" s="596"/>
      <c r="RF1" s="596"/>
      <c r="RG1" s="596"/>
      <c r="RH1" s="596"/>
      <c r="RI1" s="596"/>
      <c r="RJ1" s="596"/>
      <c r="RK1" s="596"/>
      <c r="RL1" s="596"/>
    </row>
    <row r="2" spans="1:480">
      <c r="A2" s="107" t="s">
        <v>6011</v>
      </c>
      <c r="B2" s="107" t="s">
        <v>6012</v>
      </c>
      <c r="C2" s="107" t="s">
        <v>6013</v>
      </c>
      <c r="D2" s="107">
        <v>3920000</v>
      </c>
      <c r="E2" s="107" t="s">
        <v>4722</v>
      </c>
      <c r="F2" s="121" t="s">
        <v>6014</v>
      </c>
      <c r="G2" s="107" t="s">
        <v>27</v>
      </c>
      <c r="H2" s="122">
        <v>140000</v>
      </c>
      <c r="I2" s="122">
        <v>100000</v>
      </c>
      <c r="J2" s="107"/>
      <c r="K2" s="291" t="s">
        <v>6015</v>
      </c>
      <c r="L2" s="107"/>
      <c r="M2" s="92" t="s">
        <v>30</v>
      </c>
      <c r="N2" s="460">
        <v>45094</v>
      </c>
      <c r="O2" s="107"/>
      <c r="P2" s="107" t="s">
        <v>6016</v>
      </c>
      <c r="Q2" s="577" t="s">
        <v>6017</v>
      </c>
      <c r="R2" s="107" t="s">
        <v>80</v>
      </c>
    </row>
    <row r="3" spans="1:480">
      <c r="A3" s="107" t="s">
        <v>6011</v>
      </c>
      <c r="B3" s="107" t="s">
        <v>6018</v>
      </c>
      <c r="C3" s="107" t="s">
        <v>6013</v>
      </c>
      <c r="D3" s="107">
        <v>661000</v>
      </c>
      <c r="E3" s="107" t="s">
        <v>4722</v>
      </c>
      <c r="F3" s="283" t="s">
        <v>6019</v>
      </c>
      <c r="G3" s="107" t="s">
        <v>27</v>
      </c>
      <c r="H3" s="122">
        <v>75000</v>
      </c>
      <c r="I3" s="122">
        <v>50000</v>
      </c>
      <c r="J3" s="107"/>
      <c r="K3" s="123" t="s">
        <v>6020</v>
      </c>
      <c r="L3" s="107"/>
      <c r="M3" s="92" t="s">
        <v>30</v>
      </c>
      <c r="N3" s="460">
        <v>45094</v>
      </c>
      <c r="O3" s="107"/>
      <c r="P3" s="107" t="s">
        <v>6021</v>
      </c>
      <c r="Q3" s="577" t="s">
        <v>6017</v>
      </c>
      <c r="R3" s="107" t="s">
        <v>80</v>
      </c>
    </row>
  </sheetData>
  <hyperlinks>
    <hyperlink ref="F2" r:id="rId1" xr:uid="{00000000-0004-0000-2B00-000000000000}"/>
    <hyperlink ref="K2" r:id="rId2" xr:uid="{00000000-0004-0000-2B00-000001000000}"/>
    <hyperlink ref="F3" r:id="rId3" xr:uid="{00000000-0004-0000-2B00-000002000000}"/>
    <hyperlink ref="K3" r:id="rId4" xr:uid="{00000000-0004-0000-2B00-000003000000}"/>
  </hyperlinks>
  <pageMargins left="0.7" right="0.7" top="0.75" bottom="0.75" header="0.3" footer="0.3"/>
  <pageSetup orientation="portrait"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AD24"/>
  <sheetViews>
    <sheetView workbookViewId="0">
      <selection activeCell="A2" sqref="A2"/>
    </sheetView>
  </sheetViews>
  <sheetFormatPr defaultColWidth="12.5703125" defaultRowHeight="15.75" customHeight="1"/>
  <cols>
    <col min="1" max="1" width="19.5703125" customWidth="1"/>
    <col min="2" max="2" width="27.140625" customWidth="1"/>
    <col min="3" max="3" width="16.7109375" customWidth="1"/>
    <col min="4" max="4" width="45.7109375" bestFit="1" customWidth="1"/>
    <col min="5" max="5" width="10.140625" customWidth="1"/>
    <col min="6" max="6" width="37.42578125" customWidth="1"/>
    <col min="7" max="7" width="30.42578125" customWidth="1"/>
    <col min="8" max="8" width="8.85546875" customWidth="1"/>
    <col min="9" max="10" width="9" customWidth="1"/>
    <col min="11" max="11" width="37.42578125" customWidth="1"/>
    <col min="12" max="12" width="35.140625" customWidth="1"/>
    <col min="13" max="13" width="22.7109375" customWidth="1"/>
    <col min="14" max="14" width="11" customWidth="1"/>
    <col min="15" max="15" width="16.28515625" customWidth="1"/>
    <col min="16" max="16" width="20" customWidth="1"/>
    <col min="17" max="17" width="16.42578125" customWidth="1"/>
    <col min="18" max="18" width="26.28515625" customWidth="1"/>
    <col min="19" max="30" width="13" customWidth="1"/>
  </cols>
  <sheetData>
    <row r="1" spans="1:30" ht="12.75">
      <c r="A1" s="156" t="s">
        <v>0</v>
      </c>
      <c r="B1" s="296" t="s">
        <v>1</v>
      </c>
      <c r="C1" s="296" t="s">
        <v>2</v>
      </c>
      <c r="D1" s="296" t="s">
        <v>6</v>
      </c>
      <c r="E1" s="296" t="s">
        <v>3380</v>
      </c>
      <c r="F1" s="296" t="s">
        <v>4341</v>
      </c>
      <c r="G1" s="296" t="s">
        <v>4342</v>
      </c>
      <c r="H1" s="306" t="s">
        <v>9</v>
      </c>
      <c r="I1" s="306" t="s">
        <v>2704</v>
      </c>
      <c r="J1" s="4" t="s">
        <v>11</v>
      </c>
      <c r="K1" s="296" t="s">
        <v>3</v>
      </c>
      <c r="L1" s="296" t="s">
        <v>2756</v>
      </c>
      <c r="M1" s="296" t="s">
        <v>13</v>
      </c>
      <c r="N1" s="296" t="s">
        <v>14</v>
      </c>
      <c r="O1" s="296" t="s">
        <v>2787</v>
      </c>
      <c r="P1" s="296" t="s">
        <v>15</v>
      </c>
      <c r="Q1" s="296" t="s">
        <v>16</v>
      </c>
      <c r="R1" s="296" t="s">
        <v>19</v>
      </c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</row>
    <row r="2" spans="1:30" ht="12.75">
      <c r="A2" s="94" t="s">
        <v>6022</v>
      </c>
      <c r="B2" s="159" t="s">
        <v>662</v>
      </c>
      <c r="C2" s="160" t="s">
        <v>39</v>
      </c>
      <c r="D2" s="221" t="s">
        <v>1410</v>
      </c>
      <c r="E2" s="241" t="s">
        <v>4207</v>
      </c>
      <c r="F2" s="160" t="s">
        <v>6023</v>
      </c>
      <c r="G2" s="99" t="s">
        <v>25</v>
      </c>
      <c r="H2" s="554">
        <v>27000</v>
      </c>
      <c r="I2" s="163">
        <v>20000</v>
      </c>
      <c r="J2" s="159"/>
      <c r="K2" s="159"/>
      <c r="L2" s="159"/>
      <c r="M2" s="903" t="s">
        <v>6024</v>
      </c>
      <c r="N2" s="160" t="s">
        <v>30</v>
      </c>
      <c r="O2" s="904">
        <v>45020</v>
      </c>
      <c r="P2" s="159" t="s">
        <v>6025</v>
      </c>
      <c r="Q2" s="160" t="s">
        <v>102</v>
      </c>
      <c r="R2" s="159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</row>
    <row r="3" spans="1:30" ht="12.75">
      <c r="A3" s="107" t="s">
        <v>6026</v>
      </c>
      <c r="B3" s="107" t="s">
        <v>452</v>
      </c>
      <c r="C3" s="92" t="s">
        <v>39</v>
      </c>
      <c r="D3" s="121" t="s">
        <v>453</v>
      </c>
      <c r="E3" s="107" t="s">
        <v>6027</v>
      </c>
      <c r="F3" s="160" t="s">
        <v>6028</v>
      </c>
      <c r="G3" s="107"/>
      <c r="H3" s="103">
        <v>50000</v>
      </c>
      <c r="I3" s="122">
        <v>38000</v>
      </c>
      <c r="J3" s="107"/>
      <c r="K3" s="107"/>
      <c r="L3" s="107"/>
      <c r="M3" s="903" t="s">
        <v>6029</v>
      </c>
      <c r="N3" s="92" t="s">
        <v>30</v>
      </c>
      <c r="O3" s="454">
        <v>45236</v>
      </c>
      <c r="P3" s="107" t="s">
        <v>6030</v>
      </c>
      <c r="Q3" s="92" t="s">
        <v>388</v>
      </c>
      <c r="R3" s="107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</row>
    <row r="4" spans="1:30" ht="12.75">
      <c r="A4" s="107" t="s">
        <v>6026</v>
      </c>
      <c r="B4" s="107" t="s">
        <v>1335</v>
      </c>
      <c r="C4" s="822" t="s">
        <v>378</v>
      </c>
      <c r="D4" s="121" t="s">
        <v>225</v>
      </c>
      <c r="E4" s="107" t="s">
        <v>4207</v>
      </c>
      <c r="F4" s="160" t="s">
        <v>6028</v>
      </c>
      <c r="G4" s="107"/>
      <c r="H4" s="138">
        <v>30000</v>
      </c>
      <c r="I4" s="122">
        <v>25000</v>
      </c>
      <c r="J4" s="107"/>
      <c r="K4" s="107"/>
      <c r="L4" s="107"/>
      <c r="M4" s="903" t="s">
        <v>6031</v>
      </c>
      <c r="N4" s="92" t="s">
        <v>30</v>
      </c>
      <c r="O4" s="454">
        <v>45216</v>
      </c>
      <c r="P4" s="92" t="s">
        <v>5630</v>
      </c>
      <c r="Q4" s="92" t="s">
        <v>388</v>
      </c>
      <c r="R4" s="107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</row>
    <row r="5" spans="1:30" ht="12.75">
      <c r="A5" s="107" t="s">
        <v>6026</v>
      </c>
      <c r="B5" s="94" t="s">
        <v>377</v>
      </c>
      <c r="C5" s="99" t="s">
        <v>378</v>
      </c>
      <c r="D5" s="259" t="s">
        <v>379</v>
      </c>
      <c r="E5" s="107" t="s">
        <v>4207</v>
      </c>
      <c r="F5" s="160" t="s">
        <v>6028</v>
      </c>
      <c r="G5" s="107"/>
      <c r="H5" s="138">
        <v>50000</v>
      </c>
      <c r="I5" s="122">
        <v>30000</v>
      </c>
      <c r="J5" s="107"/>
      <c r="K5" s="107"/>
      <c r="L5" s="107"/>
      <c r="M5" s="903" t="s">
        <v>6032</v>
      </c>
      <c r="N5" s="92" t="s">
        <v>30</v>
      </c>
      <c r="O5" s="107"/>
      <c r="P5" s="92"/>
      <c r="Q5" s="92" t="s">
        <v>388</v>
      </c>
      <c r="R5" s="107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</row>
    <row r="6" spans="1:30" ht="12.75">
      <c r="A6" s="107" t="s">
        <v>6026</v>
      </c>
      <c r="B6" s="94" t="s">
        <v>658</v>
      </c>
      <c r="C6" s="160" t="s">
        <v>378</v>
      </c>
      <c r="D6" s="96" t="s">
        <v>659</v>
      </c>
      <c r="E6" s="107" t="s">
        <v>4207</v>
      </c>
      <c r="F6" s="160" t="s">
        <v>6028</v>
      </c>
      <c r="G6" s="107"/>
      <c r="H6" s="103">
        <v>20000</v>
      </c>
      <c r="I6" s="103">
        <v>10000</v>
      </c>
      <c r="J6" s="107"/>
      <c r="K6" s="107"/>
      <c r="L6" s="92" t="s">
        <v>343</v>
      </c>
      <c r="M6" s="291" t="s">
        <v>6033</v>
      </c>
      <c r="N6" s="92" t="s">
        <v>30</v>
      </c>
      <c r="O6" s="454">
        <v>45212</v>
      </c>
      <c r="P6" s="92" t="s">
        <v>1454</v>
      </c>
      <c r="Q6" s="92" t="s">
        <v>80</v>
      </c>
      <c r="R6" s="107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</row>
    <row r="7" spans="1:30" ht="12.75">
      <c r="A7" s="107" t="s">
        <v>6026</v>
      </c>
      <c r="B7" s="172" t="s">
        <v>447</v>
      </c>
      <c r="C7" s="92" t="s">
        <v>378</v>
      </c>
      <c r="D7" s="445" t="s">
        <v>6034</v>
      </c>
      <c r="E7" s="107" t="s">
        <v>4207</v>
      </c>
      <c r="F7" s="160" t="s">
        <v>6028</v>
      </c>
      <c r="G7" s="107"/>
      <c r="H7" s="103">
        <v>25000</v>
      </c>
      <c r="I7" s="103">
        <v>10000</v>
      </c>
      <c r="J7" s="107"/>
      <c r="K7" s="107"/>
      <c r="L7" s="107"/>
      <c r="M7" s="283" t="s">
        <v>6035</v>
      </c>
      <c r="N7" s="92" t="s">
        <v>30</v>
      </c>
      <c r="O7" s="107"/>
      <c r="P7" s="92" t="s">
        <v>5630</v>
      </c>
      <c r="Q7" s="92" t="s">
        <v>80</v>
      </c>
      <c r="R7" s="107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</row>
    <row r="8" spans="1:30" ht="12.75">
      <c r="A8" s="107" t="s">
        <v>6036</v>
      </c>
      <c r="B8" s="107" t="s">
        <v>57</v>
      </c>
      <c r="C8" s="822" t="s">
        <v>4539</v>
      </c>
      <c r="D8" s="121" t="s">
        <v>58</v>
      </c>
      <c r="E8" s="107" t="s">
        <v>4207</v>
      </c>
      <c r="F8" s="160" t="s">
        <v>6028</v>
      </c>
      <c r="G8" s="107"/>
      <c r="H8" s="138">
        <v>28000</v>
      </c>
      <c r="I8" s="122">
        <v>22000</v>
      </c>
      <c r="J8" s="107"/>
      <c r="K8" s="107"/>
      <c r="L8" s="107"/>
      <c r="M8" s="121" t="s">
        <v>6037</v>
      </c>
      <c r="N8" s="92" t="s">
        <v>30</v>
      </c>
      <c r="O8" s="107"/>
      <c r="P8" s="107" t="s">
        <v>6038</v>
      </c>
      <c r="Q8" s="92" t="s">
        <v>388</v>
      </c>
      <c r="R8" s="107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</row>
    <row r="9" spans="1:30" ht="12.75">
      <c r="A9" s="107" t="s">
        <v>6039</v>
      </c>
      <c r="B9" s="107" t="s">
        <v>1270</v>
      </c>
      <c r="C9" s="92" t="s">
        <v>39</v>
      </c>
      <c r="D9" s="121" t="s">
        <v>1271</v>
      </c>
      <c r="E9" s="92" t="s">
        <v>49</v>
      </c>
      <c r="F9" s="92" t="s">
        <v>6040</v>
      </c>
      <c r="G9" s="107"/>
      <c r="H9" s="122">
        <v>90000</v>
      </c>
      <c r="I9" s="122">
        <v>80000</v>
      </c>
      <c r="J9" s="107"/>
      <c r="K9" s="107"/>
      <c r="L9" s="92" t="s">
        <v>6041</v>
      </c>
      <c r="M9" s="121" t="s">
        <v>6042</v>
      </c>
      <c r="N9" s="92" t="s">
        <v>30</v>
      </c>
      <c r="O9" s="91">
        <v>45295</v>
      </c>
      <c r="P9" s="107"/>
      <c r="Q9" s="92" t="s">
        <v>80</v>
      </c>
      <c r="R9" s="397"/>
      <c r="S9" s="397"/>
      <c r="T9" s="397"/>
      <c r="U9" s="397"/>
      <c r="V9" s="397"/>
      <c r="W9" s="397"/>
      <c r="X9" s="397"/>
      <c r="Y9" s="397"/>
      <c r="Z9" s="397"/>
      <c r="AA9" s="397"/>
      <c r="AB9" s="397"/>
      <c r="AC9" s="397"/>
      <c r="AD9" s="397"/>
    </row>
    <row r="10" spans="1:30" ht="12.75">
      <c r="A10" s="107" t="s">
        <v>6039</v>
      </c>
      <c r="B10" s="94" t="s">
        <v>598</v>
      </c>
      <c r="C10" s="92" t="s">
        <v>4633</v>
      </c>
      <c r="D10" s="121" t="s">
        <v>883</v>
      </c>
      <c r="E10" s="92" t="s">
        <v>49</v>
      </c>
      <c r="F10" s="92" t="s">
        <v>6040</v>
      </c>
      <c r="G10" s="107"/>
      <c r="H10" s="122">
        <v>15000</v>
      </c>
      <c r="I10" s="122">
        <v>8000</v>
      </c>
      <c r="J10" s="107"/>
      <c r="K10" s="107"/>
      <c r="L10" s="92" t="s">
        <v>6043</v>
      </c>
      <c r="M10" s="283" t="s">
        <v>6044</v>
      </c>
      <c r="N10" s="92" t="s">
        <v>30</v>
      </c>
      <c r="O10" s="91">
        <v>45247</v>
      </c>
      <c r="P10" s="107" t="s">
        <v>1821</v>
      </c>
      <c r="Q10" s="92" t="s">
        <v>80</v>
      </c>
      <c r="R10" s="397"/>
      <c r="S10" s="397"/>
      <c r="T10" s="397"/>
      <c r="U10" s="397"/>
      <c r="V10" s="397"/>
      <c r="W10" s="397"/>
      <c r="X10" s="397"/>
      <c r="Y10" s="397"/>
      <c r="Z10" s="397"/>
      <c r="AA10" s="397"/>
      <c r="AB10" s="397"/>
      <c r="AC10" s="397"/>
      <c r="AD10" s="397"/>
    </row>
    <row r="11" spans="1:30" ht="12.75">
      <c r="A11" s="107" t="s">
        <v>6045</v>
      </c>
      <c r="B11" s="107" t="s">
        <v>6046</v>
      </c>
      <c r="C11" s="92" t="s">
        <v>39</v>
      </c>
      <c r="D11" s="952" t="s">
        <v>460</v>
      </c>
      <c r="E11" s="92" t="s">
        <v>49</v>
      </c>
      <c r="F11" s="107"/>
      <c r="G11" s="122">
        <v>35000</v>
      </c>
      <c r="H11" s="122">
        <v>30000</v>
      </c>
      <c r="I11" s="122">
        <v>10000</v>
      </c>
      <c r="J11" s="92" t="s">
        <v>5363</v>
      </c>
      <c r="K11" s="121" t="s">
        <v>6047</v>
      </c>
      <c r="L11" s="92" t="s">
        <v>338</v>
      </c>
      <c r="M11" s="92" t="s">
        <v>30</v>
      </c>
      <c r="N11" s="460">
        <v>45367</v>
      </c>
      <c r="O11" s="107"/>
      <c r="P11" s="107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</row>
    <row r="13" spans="1:30" ht="12.75">
      <c r="A13" s="397"/>
      <c r="B13" s="397"/>
      <c r="C13" s="397"/>
      <c r="D13" s="397"/>
      <c r="E13" s="397"/>
      <c r="F13" s="397"/>
      <c r="G13" s="397"/>
    </row>
    <row r="14" spans="1:30" ht="12.75">
      <c r="A14" s="397"/>
      <c r="B14" s="596"/>
      <c r="C14" s="905"/>
      <c r="D14" s="788"/>
      <c r="E14" s="788"/>
      <c r="F14" s="906"/>
      <c r="G14" s="397"/>
    </row>
    <row r="15" spans="1:30" ht="12.75">
      <c r="A15" s="397"/>
      <c r="B15" s="535"/>
      <c r="C15" s="556"/>
      <c r="D15" s="907"/>
      <c r="E15" s="907"/>
      <c r="F15" s="556"/>
      <c r="G15" s="397"/>
    </row>
    <row r="16" spans="1:30" ht="12.75">
      <c r="A16" s="397"/>
      <c r="B16" s="908"/>
      <c r="C16" s="556"/>
      <c r="D16" s="907"/>
      <c r="E16" s="907"/>
      <c r="F16" s="556"/>
      <c r="G16" s="397"/>
    </row>
    <row r="17" spans="1:7" ht="12.75">
      <c r="A17" s="397"/>
      <c r="B17" s="908"/>
      <c r="C17" s="556"/>
      <c r="D17" s="907"/>
      <c r="E17" s="907"/>
      <c r="F17" s="556"/>
      <c r="G17" s="397"/>
    </row>
    <row r="18" spans="1:7" ht="12.75">
      <c r="A18" s="397"/>
      <c r="B18" s="535"/>
      <c r="C18" s="556"/>
      <c r="D18" s="907"/>
      <c r="E18" s="907"/>
      <c r="F18" s="556"/>
      <c r="G18" s="397"/>
    </row>
    <row r="19" spans="1:7" ht="12.75">
      <c r="A19" s="397"/>
      <c r="B19" s="535"/>
      <c r="C19" s="556"/>
      <c r="D19" s="907"/>
      <c r="E19" s="907"/>
      <c r="F19" s="556"/>
      <c r="G19" s="397"/>
    </row>
    <row r="20" spans="1:7" ht="12.75">
      <c r="A20" s="397"/>
      <c r="B20" s="535"/>
      <c r="C20" s="556"/>
      <c r="D20" s="907"/>
      <c r="E20" s="907"/>
      <c r="F20" s="556"/>
      <c r="G20" s="397"/>
    </row>
    <row r="21" spans="1:7" ht="12.75">
      <c r="A21" s="397"/>
      <c r="B21" s="535"/>
      <c r="C21" s="556"/>
      <c r="D21" s="907"/>
      <c r="E21" s="907"/>
      <c r="F21" s="397"/>
      <c r="G21" s="397"/>
    </row>
    <row r="22" spans="1:7" ht="12.75">
      <c r="A22" s="397"/>
      <c r="B22" s="397"/>
      <c r="C22" s="556"/>
      <c r="D22" s="907"/>
      <c r="E22" s="907"/>
      <c r="F22" s="397"/>
      <c r="G22" s="397"/>
    </row>
    <row r="23" spans="1:7" ht="12.75">
      <c r="A23" s="397"/>
      <c r="B23" s="397"/>
      <c r="C23" s="397"/>
      <c r="D23" s="397"/>
      <c r="E23" s="397"/>
      <c r="F23" s="397"/>
      <c r="G23" s="397"/>
    </row>
    <row r="24" spans="1:7" ht="12.75">
      <c r="A24" s="397"/>
      <c r="B24" s="397"/>
      <c r="C24" s="397"/>
      <c r="D24" s="397"/>
      <c r="E24" s="397"/>
      <c r="F24" s="397"/>
      <c r="G24" s="397"/>
    </row>
  </sheetData>
  <hyperlinks>
    <hyperlink ref="D2" r:id="rId1" xr:uid="{00000000-0004-0000-2C00-000000000000}"/>
    <hyperlink ref="M2" r:id="rId2" xr:uid="{00000000-0004-0000-2C00-000001000000}"/>
    <hyperlink ref="D3" r:id="rId3" xr:uid="{00000000-0004-0000-2C00-000002000000}"/>
    <hyperlink ref="M3" r:id="rId4" xr:uid="{00000000-0004-0000-2C00-000003000000}"/>
    <hyperlink ref="D4" r:id="rId5" xr:uid="{00000000-0004-0000-2C00-000004000000}"/>
    <hyperlink ref="M4" r:id="rId6" xr:uid="{00000000-0004-0000-2C00-000005000000}"/>
    <hyperlink ref="D5" r:id="rId7" xr:uid="{00000000-0004-0000-2C00-000006000000}"/>
    <hyperlink ref="M5" r:id="rId8" xr:uid="{00000000-0004-0000-2C00-000007000000}"/>
    <hyperlink ref="D6" r:id="rId9" xr:uid="{00000000-0004-0000-2C00-000008000000}"/>
    <hyperlink ref="M6" r:id="rId10" xr:uid="{00000000-0004-0000-2C00-000009000000}"/>
    <hyperlink ref="D7" r:id="rId11" xr:uid="{00000000-0004-0000-2C00-00000A000000}"/>
    <hyperlink ref="M7" r:id="rId12" xr:uid="{00000000-0004-0000-2C00-00000B000000}"/>
    <hyperlink ref="D8" r:id="rId13" xr:uid="{00000000-0004-0000-2C00-00000C000000}"/>
    <hyperlink ref="M8" r:id="rId14" xr:uid="{00000000-0004-0000-2C00-00000D000000}"/>
    <hyperlink ref="D9" r:id="rId15" xr:uid="{00000000-0004-0000-2C00-000020000000}"/>
    <hyperlink ref="M9" r:id="rId16" xr:uid="{00000000-0004-0000-2C00-000021000000}"/>
    <hyperlink ref="D10" r:id="rId17" xr:uid="{00000000-0004-0000-2C00-000022000000}"/>
    <hyperlink ref="M10" r:id="rId18" xr:uid="{00000000-0004-0000-2C00-000023000000}"/>
    <hyperlink ref="K11" r:id="rId19" xr:uid="{00000000-0004-0000-2C00-00002B000000}"/>
    <hyperlink ref="D11" r:id="rId20" xr:uid="{529BD74F-92C1-490D-8CEB-9E0A7945165A}"/>
  </hyperlinks>
  <pageMargins left="0.7" right="0.7" top="0.75" bottom="0.75" header="0.3" footer="0.3"/>
  <pageSetup orientation="portrait" r:id="rId2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RL6"/>
  <sheetViews>
    <sheetView workbookViewId="0"/>
  </sheetViews>
  <sheetFormatPr defaultColWidth="12.5703125" defaultRowHeight="15.75" customHeight="1"/>
  <cols>
    <col min="1" max="1" width="19.5703125" customWidth="1"/>
    <col min="2" max="2" width="16.42578125" customWidth="1"/>
    <col min="3" max="3" width="9.5703125" customWidth="1"/>
    <col min="4" max="4" width="10.42578125" customWidth="1"/>
    <col min="8" max="9" width="10.42578125" customWidth="1"/>
    <col min="15" max="15" width="16.42578125" customWidth="1"/>
  </cols>
  <sheetData>
    <row r="1" spans="1:480">
      <c r="A1" s="156" t="s">
        <v>0</v>
      </c>
      <c r="B1" s="156" t="s">
        <v>3481</v>
      </c>
      <c r="C1" s="156" t="s">
        <v>2</v>
      </c>
      <c r="D1" s="305" t="s">
        <v>4282</v>
      </c>
      <c r="E1" s="156" t="s">
        <v>333</v>
      </c>
      <c r="F1" s="156" t="s">
        <v>3168</v>
      </c>
      <c r="G1" s="156" t="s">
        <v>7</v>
      </c>
      <c r="H1" s="156" t="s">
        <v>9</v>
      </c>
      <c r="I1" s="305" t="s">
        <v>2704</v>
      </c>
      <c r="J1" s="156" t="s">
        <v>4140</v>
      </c>
      <c r="K1" s="156" t="s">
        <v>13</v>
      </c>
      <c r="L1" s="156" t="s">
        <v>4284</v>
      </c>
      <c r="M1" s="156" t="s">
        <v>14</v>
      </c>
      <c r="N1" s="156" t="s">
        <v>2787</v>
      </c>
      <c r="O1" s="156" t="s">
        <v>15</v>
      </c>
      <c r="P1" s="156" t="s">
        <v>4</v>
      </c>
      <c r="Q1" s="156" t="s">
        <v>16</v>
      </c>
      <c r="S1" s="596"/>
      <c r="T1" s="596"/>
      <c r="U1" s="596"/>
      <c r="V1" s="596"/>
      <c r="W1" s="596"/>
      <c r="X1" s="596"/>
      <c r="Y1" s="596"/>
      <c r="Z1" s="596"/>
      <c r="AA1" s="596"/>
      <c r="AB1" s="596"/>
      <c r="AC1" s="596"/>
      <c r="AD1" s="596"/>
      <c r="AE1" s="596"/>
      <c r="AF1" s="596"/>
      <c r="AG1" s="596"/>
      <c r="AH1" s="596"/>
      <c r="AI1" s="596"/>
      <c r="AJ1" s="596"/>
      <c r="AK1" s="596"/>
      <c r="AL1" s="596"/>
      <c r="AM1" s="596"/>
      <c r="AN1" s="596"/>
      <c r="AO1" s="596"/>
      <c r="AP1" s="596"/>
      <c r="AQ1" s="596"/>
      <c r="AR1" s="596"/>
      <c r="AS1" s="596"/>
      <c r="AT1" s="596"/>
      <c r="AU1" s="596"/>
      <c r="AV1" s="596"/>
      <c r="AW1" s="596"/>
      <c r="AX1" s="596"/>
      <c r="AY1" s="596"/>
      <c r="AZ1" s="596"/>
      <c r="BA1" s="596"/>
      <c r="BB1" s="596"/>
      <c r="BC1" s="596"/>
      <c r="BD1" s="596"/>
      <c r="BE1" s="596"/>
      <c r="BF1" s="596"/>
      <c r="BG1" s="596"/>
      <c r="BH1" s="596"/>
      <c r="BI1" s="596"/>
      <c r="BJ1" s="596"/>
      <c r="BK1" s="596"/>
      <c r="BL1" s="596"/>
      <c r="BM1" s="596"/>
      <c r="BN1" s="596"/>
      <c r="BO1" s="596"/>
      <c r="BP1" s="596"/>
      <c r="BQ1" s="596"/>
      <c r="BR1" s="596"/>
      <c r="BS1" s="596"/>
      <c r="BT1" s="596"/>
      <c r="BU1" s="596"/>
      <c r="BV1" s="596"/>
      <c r="BW1" s="596"/>
      <c r="BX1" s="596"/>
      <c r="BY1" s="596"/>
      <c r="BZ1" s="596"/>
      <c r="CA1" s="596"/>
      <c r="CB1" s="596"/>
      <c r="CC1" s="596"/>
      <c r="CD1" s="596"/>
      <c r="CE1" s="596"/>
      <c r="CF1" s="596"/>
      <c r="CG1" s="596"/>
      <c r="CH1" s="596"/>
      <c r="CI1" s="596"/>
      <c r="CJ1" s="596"/>
      <c r="CK1" s="596"/>
      <c r="CL1" s="596"/>
      <c r="CM1" s="596"/>
      <c r="CN1" s="596"/>
      <c r="CO1" s="596"/>
      <c r="CP1" s="596"/>
      <c r="CQ1" s="596"/>
      <c r="CR1" s="596"/>
      <c r="CS1" s="596"/>
      <c r="CT1" s="596"/>
      <c r="CU1" s="596"/>
      <c r="CV1" s="596"/>
      <c r="CW1" s="596"/>
      <c r="CX1" s="596"/>
      <c r="CY1" s="596"/>
      <c r="CZ1" s="596"/>
      <c r="DA1" s="596"/>
      <c r="DB1" s="596"/>
      <c r="DC1" s="596"/>
      <c r="DD1" s="596"/>
      <c r="DE1" s="596"/>
      <c r="DF1" s="596"/>
      <c r="DG1" s="596"/>
      <c r="DH1" s="596"/>
      <c r="DI1" s="596"/>
      <c r="DJ1" s="596"/>
      <c r="DK1" s="596"/>
      <c r="DL1" s="596"/>
      <c r="DM1" s="596"/>
      <c r="DN1" s="596"/>
      <c r="DO1" s="596"/>
      <c r="DP1" s="596"/>
      <c r="DQ1" s="596"/>
      <c r="DR1" s="596"/>
      <c r="DS1" s="596"/>
      <c r="DT1" s="596"/>
      <c r="DU1" s="596"/>
      <c r="DV1" s="596"/>
      <c r="DW1" s="596"/>
      <c r="DX1" s="596"/>
      <c r="DY1" s="596"/>
      <c r="DZ1" s="596"/>
      <c r="EA1" s="596"/>
      <c r="EB1" s="596"/>
      <c r="EC1" s="596"/>
      <c r="ED1" s="596"/>
      <c r="EE1" s="596"/>
      <c r="EF1" s="596"/>
      <c r="EG1" s="596"/>
      <c r="EH1" s="596"/>
      <c r="EI1" s="596"/>
      <c r="EJ1" s="596"/>
      <c r="EK1" s="596"/>
      <c r="EL1" s="596"/>
      <c r="EM1" s="596"/>
      <c r="EN1" s="596"/>
      <c r="EO1" s="596"/>
      <c r="EP1" s="596"/>
      <c r="EQ1" s="596"/>
      <c r="ER1" s="596"/>
      <c r="ES1" s="596"/>
      <c r="ET1" s="596"/>
      <c r="EU1" s="596"/>
      <c r="EV1" s="596"/>
      <c r="EW1" s="596"/>
      <c r="EX1" s="596"/>
      <c r="EY1" s="596"/>
      <c r="EZ1" s="596"/>
      <c r="FA1" s="596"/>
      <c r="FB1" s="596"/>
      <c r="FC1" s="596"/>
      <c r="FD1" s="596"/>
      <c r="FE1" s="596"/>
      <c r="FF1" s="596"/>
      <c r="FG1" s="596"/>
      <c r="FH1" s="596"/>
      <c r="FI1" s="596"/>
      <c r="FJ1" s="596"/>
      <c r="FK1" s="596"/>
      <c r="FL1" s="596"/>
      <c r="FM1" s="596"/>
      <c r="FN1" s="596"/>
      <c r="FO1" s="596"/>
      <c r="FP1" s="596"/>
      <c r="FQ1" s="596"/>
      <c r="FR1" s="596"/>
      <c r="FS1" s="596"/>
      <c r="FT1" s="596"/>
      <c r="FU1" s="596"/>
      <c r="FV1" s="596"/>
      <c r="FW1" s="596"/>
      <c r="FX1" s="596"/>
      <c r="FY1" s="596"/>
      <c r="FZ1" s="596"/>
      <c r="GA1" s="596"/>
      <c r="GB1" s="596"/>
      <c r="GC1" s="596"/>
      <c r="GD1" s="596"/>
      <c r="GE1" s="596"/>
      <c r="GF1" s="596"/>
      <c r="GG1" s="596"/>
      <c r="GH1" s="596"/>
      <c r="GI1" s="596"/>
      <c r="GJ1" s="596"/>
      <c r="GK1" s="596"/>
      <c r="GL1" s="596"/>
      <c r="GM1" s="596"/>
      <c r="GN1" s="596"/>
      <c r="GO1" s="596"/>
      <c r="GP1" s="596"/>
      <c r="GQ1" s="596"/>
      <c r="GR1" s="596"/>
      <c r="GS1" s="596"/>
      <c r="GT1" s="596"/>
      <c r="GU1" s="596"/>
      <c r="GV1" s="596"/>
      <c r="GW1" s="596"/>
      <c r="GX1" s="596"/>
      <c r="GY1" s="596"/>
      <c r="GZ1" s="596"/>
      <c r="HA1" s="596"/>
      <c r="HB1" s="596"/>
      <c r="HC1" s="596"/>
      <c r="HD1" s="596"/>
      <c r="HE1" s="596"/>
      <c r="HF1" s="596"/>
      <c r="HG1" s="596"/>
      <c r="HH1" s="596"/>
      <c r="HI1" s="596"/>
      <c r="HJ1" s="596"/>
      <c r="HK1" s="596"/>
      <c r="HL1" s="596"/>
      <c r="HM1" s="596"/>
      <c r="HN1" s="596"/>
      <c r="HO1" s="596"/>
      <c r="HP1" s="596"/>
      <c r="HQ1" s="596"/>
      <c r="HR1" s="596"/>
      <c r="HS1" s="596"/>
      <c r="HT1" s="596"/>
      <c r="HU1" s="596"/>
      <c r="HV1" s="596"/>
      <c r="HW1" s="596"/>
      <c r="HX1" s="596"/>
      <c r="HY1" s="596"/>
      <c r="HZ1" s="596"/>
      <c r="IA1" s="596"/>
      <c r="IB1" s="596"/>
      <c r="IC1" s="596"/>
      <c r="ID1" s="596"/>
      <c r="IE1" s="596"/>
      <c r="IF1" s="596"/>
      <c r="IG1" s="596"/>
      <c r="IH1" s="596"/>
      <c r="II1" s="596"/>
      <c r="IJ1" s="596"/>
      <c r="IK1" s="596"/>
      <c r="IL1" s="596"/>
      <c r="IM1" s="596"/>
      <c r="IN1" s="596"/>
      <c r="IO1" s="596"/>
      <c r="IP1" s="596"/>
      <c r="IQ1" s="596"/>
      <c r="IR1" s="596"/>
      <c r="IS1" s="596"/>
      <c r="IT1" s="596"/>
      <c r="IU1" s="596"/>
      <c r="IV1" s="596"/>
      <c r="IW1" s="596"/>
      <c r="IX1" s="596"/>
      <c r="IY1" s="596"/>
      <c r="IZ1" s="596"/>
      <c r="JA1" s="596"/>
      <c r="JB1" s="596"/>
      <c r="JC1" s="596"/>
      <c r="JD1" s="596"/>
      <c r="JE1" s="596"/>
      <c r="JF1" s="596"/>
      <c r="JG1" s="596"/>
      <c r="JH1" s="596"/>
      <c r="JI1" s="596"/>
      <c r="JJ1" s="596"/>
      <c r="JK1" s="596"/>
      <c r="JL1" s="596"/>
      <c r="JM1" s="596"/>
      <c r="JN1" s="596"/>
      <c r="JO1" s="596"/>
      <c r="JP1" s="596"/>
      <c r="JQ1" s="596"/>
      <c r="JR1" s="596"/>
      <c r="JS1" s="596"/>
      <c r="JT1" s="596"/>
      <c r="JU1" s="596"/>
      <c r="JV1" s="596"/>
      <c r="JW1" s="596"/>
      <c r="JX1" s="596"/>
      <c r="JY1" s="596"/>
      <c r="JZ1" s="596"/>
      <c r="KA1" s="596"/>
      <c r="KB1" s="596"/>
      <c r="KC1" s="596"/>
      <c r="KD1" s="596"/>
      <c r="KE1" s="596"/>
      <c r="KF1" s="596"/>
      <c r="KG1" s="596"/>
      <c r="KH1" s="596"/>
      <c r="KI1" s="596"/>
      <c r="KJ1" s="596"/>
      <c r="KK1" s="596"/>
      <c r="KL1" s="596"/>
      <c r="KM1" s="596"/>
      <c r="KN1" s="596"/>
      <c r="KO1" s="596"/>
      <c r="KP1" s="596"/>
      <c r="KQ1" s="596"/>
      <c r="KR1" s="596"/>
      <c r="KS1" s="596"/>
      <c r="KT1" s="596"/>
      <c r="KU1" s="596"/>
      <c r="KV1" s="596"/>
      <c r="KW1" s="596"/>
      <c r="KX1" s="596"/>
      <c r="KY1" s="596"/>
      <c r="KZ1" s="596"/>
      <c r="LA1" s="596"/>
      <c r="LB1" s="596"/>
      <c r="LC1" s="596"/>
      <c r="LD1" s="596"/>
      <c r="LE1" s="596"/>
      <c r="LF1" s="596"/>
      <c r="LG1" s="596"/>
      <c r="LH1" s="596"/>
      <c r="LI1" s="596"/>
      <c r="LJ1" s="596"/>
      <c r="LK1" s="596"/>
      <c r="LL1" s="596"/>
      <c r="LM1" s="596"/>
      <c r="LN1" s="596"/>
      <c r="LO1" s="596"/>
      <c r="LP1" s="596"/>
      <c r="LQ1" s="596"/>
      <c r="LR1" s="596"/>
      <c r="LS1" s="596"/>
      <c r="LT1" s="596"/>
      <c r="LU1" s="596"/>
      <c r="LV1" s="596"/>
      <c r="LW1" s="596"/>
      <c r="LX1" s="596"/>
      <c r="LY1" s="596"/>
      <c r="LZ1" s="596"/>
      <c r="MA1" s="596"/>
      <c r="MB1" s="596"/>
      <c r="MC1" s="596"/>
      <c r="MD1" s="596"/>
      <c r="ME1" s="596"/>
      <c r="MF1" s="596"/>
      <c r="MG1" s="596"/>
      <c r="MH1" s="596"/>
      <c r="MI1" s="596"/>
      <c r="MJ1" s="596"/>
      <c r="MK1" s="596"/>
      <c r="ML1" s="596"/>
      <c r="MM1" s="596"/>
      <c r="MN1" s="596"/>
      <c r="MO1" s="596"/>
      <c r="MP1" s="596"/>
      <c r="MQ1" s="596"/>
      <c r="MR1" s="596"/>
      <c r="MS1" s="596"/>
      <c r="MT1" s="596"/>
      <c r="MU1" s="596"/>
      <c r="MV1" s="596"/>
      <c r="MW1" s="596"/>
      <c r="MX1" s="596"/>
      <c r="MY1" s="596"/>
      <c r="MZ1" s="596"/>
      <c r="NA1" s="596"/>
      <c r="NB1" s="596"/>
      <c r="NC1" s="596"/>
      <c r="ND1" s="596"/>
      <c r="NE1" s="596"/>
      <c r="NF1" s="596"/>
      <c r="NG1" s="596"/>
      <c r="NH1" s="596"/>
      <c r="NI1" s="596"/>
      <c r="NJ1" s="596"/>
      <c r="NK1" s="596"/>
      <c r="NL1" s="596"/>
      <c r="NM1" s="596"/>
      <c r="NN1" s="596"/>
      <c r="NO1" s="596"/>
      <c r="NP1" s="596"/>
      <c r="NQ1" s="596"/>
      <c r="NR1" s="596"/>
      <c r="NS1" s="596"/>
      <c r="NT1" s="596"/>
      <c r="NU1" s="596"/>
      <c r="NV1" s="596"/>
      <c r="NW1" s="596"/>
      <c r="NX1" s="596"/>
      <c r="NY1" s="596"/>
      <c r="NZ1" s="596"/>
      <c r="OA1" s="596"/>
      <c r="OB1" s="596"/>
      <c r="OC1" s="596"/>
      <c r="OD1" s="596"/>
      <c r="OE1" s="596"/>
      <c r="OF1" s="596"/>
      <c r="OG1" s="596"/>
      <c r="OH1" s="596"/>
      <c r="OI1" s="596"/>
      <c r="OJ1" s="596"/>
      <c r="OK1" s="596"/>
      <c r="OL1" s="596"/>
      <c r="OM1" s="596"/>
      <c r="ON1" s="596"/>
      <c r="OO1" s="596"/>
      <c r="OP1" s="596"/>
      <c r="OQ1" s="596"/>
      <c r="OR1" s="596"/>
      <c r="OS1" s="596"/>
      <c r="OT1" s="596"/>
      <c r="OU1" s="596"/>
      <c r="OV1" s="596"/>
      <c r="OW1" s="596"/>
      <c r="OX1" s="596"/>
      <c r="OY1" s="596"/>
      <c r="OZ1" s="596"/>
      <c r="PA1" s="596"/>
      <c r="PB1" s="596"/>
      <c r="PC1" s="596"/>
      <c r="PD1" s="596"/>
      <c r="PE1" s="596"/>
      <c r="PF1" s="596"/>
      <c r="PG1" s="596"/>
      <c r="PH1" s="596"/>
      <c r="PI1" s="596"/>
      <c r="PJ1" s="596"/>
      <c r="PK1" s="596"/>
      <c r="PL1" s="596"/>
      <c r="PM1" s="596"/>
      <c r="PN1" s="596"/>
      <c r="PO1" s="596"/>
      <c r="PP1" s="596"/>
      <c r="PQ1" s="596"/>
      <c r="PR1" s="596"/>
      <c r="PS1" s="596"/>
      <c r="PT1" s="596"/>
      <c r="PU1" s="596"/>
      <c r="PV1" s="596"/>
      <c r="PW1" s="596"/>
      <c r="PX1" s="596"/>
      <c r="PY1" s="596"/>
      <c r="PZ1" s="596"/>
      <c r="QA1" s="596"/>
      <c r="QB1" s="596"/>
      <c r="QC1" s="596"/>
      <c r="QD1" s="596"/>
      <c r="QE1" s="596"/>
      <c r="QF1" s="596"/>
      <c r="QG1" s="596"/>
      <c r="QH1" s="596"/>
      <c r="QI1" s="596"/>
      <c r="QJ1" s="596"/>
      <c r="QK1" s="596"/>
      <c r="QL1" s="596"/>
      <c r="QM1" s="596"/>
      <c r="QN1" s="596"/>
      <c r="QO1" s="596"/>
      <c r="QP1" s="596"/>
      <c r="QQ1" s="596"/>
      <c r="QR1" s="596"/>
      <c r="QS1" s="596"/>
      <c r="QT1" s="596"/>
      <c r="QU1" s="596"/>
      <c r="QV1" s="596"/>
      <c r="QW1" s="596"/>
      <c r="QX1" s="596"/>
      <c r="QY1" s="596"/>
      <c r="QZ1" s="596"/>
      <c r="RA1" s="596"/>
      <c r="RB1" s="596"/>
      <c r="RC1" s="596"/>
      <c r="RD1" s="596"/>
      <c r="RE1" s="596"/>
      <c r="RF1" s="596"/>
      <c r="RG1" s="596"/>
      <c r="RH1" s="596"/>
      <c r="RI1" s="596"/>
      <c r="RJ1" s="596"/>
      <c r="RK1" s="596"/>
      <c r="RL1" s="596"/>
    </row>
    <row r="2" spans="1:480">
      <c r="A2" s="107" t="s">
        <v>6048</v>
      </c>
      <c r="B2" s="107" t="s">
        <v>6049</v>
      </c>
      <c r="C2" s="92" t="s">
        <v>4287</v>
      </c>
      <c r="D2" s="122">
        <v>60800</v>
      </c>
      <c r="E2" s="92" t="s">
        <v>3390</v>
      </c>
      <c r="F2" s="121" t="s">
        <v>6050</v>
      </c>
      <c r="G2" s="92" t="s">
        <v>27</v>
      </c>
      <c r="H2" s="122">
        <v>50000</v>
      </c>
      <c r="I2" s="122">
        <v>33000</v>
      </c>
      <c r="J2" s="92" t="s">
        <v>2713</v>
      </c>
      <c r="K2" s="121" t="s">
        <v>6051</v>
      </c>
      <c r="L2" s="92" t="s">
        <v>343</v>
      </c>
      <c r="M2" s="92" t="s">
        <v>30</v>
      </c>
      <c r="N2" s="277">
        <v>45170</v>
      </c>
      <c r="O2" s="92" t="s">
        <v>6052</v>
      </c>
      <c r="P2" s="92" t="s">
        <v>6053</v>
      </c>
      <c r="Q2" s="92" t="s">
        <v>388</v>
      </c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  <c r="JE2" s="119"/>
      <c r="JF2" s="119"/>
      <c r="JG2" s="119"/>
      <c r="JH2" s="119"/>
      <c r="JI2" s="119"/>
      <c r="JJ2" s="119"/>
      <c r="JK2" s="119"/>
      <c r="JL2" s="119"/>
      <c r="JM2" s="119"/>
      <c r="JN2" s="119"/>
      <c r="JO2" s="119"/>
      <c r="JP2" s="119"/>
      <c r="JQ2" s="119"/>
      <c r="JR2" s="119"/>
      <c r="JS2" s="119"/>
      <c r="JT2" s="119"/>
      <c r="JU2" s="119"/>
      <c r="JV2" s="119"/>
      <c r="JW2" s="119"/>
      <c r="JX2" s="119"/>
      <c r="JY2" s="119"/>
      <c r="JZ2" s="119"/>
      <c r="KA2" s="119"/>
      <c r="KB2" s="119"/>
      <c r="KC2" s="119"/>
      <c r="KD2" s="119"/>
      <c r="KE2" s="119"/>
      <c r="KF2" s="119"/>
      <c r="KG2" s="119"/>
      <c r="KH2" s="119"/>
      <c r="KI2" s="119"/>
      <c r="KJ2" s="119"/>
      <c r="KK2" s="119"/>
      <c r="KL2" s="119"/>
      <c r="KM2" s="119"/>
      <c r="KN2" s="119"/>
      <c r="KO2" s="119"/>
      <c r="KP2" s="119"/>
      <c r="KQ2" s="119"/>
      <c r="KR2" s="119"/>
      <c r="KS2" s="119"/>
      <c r="KT2" s="119"/>
      <c r="KU2" s="119"/>
      <c r="KV2" s="119"/>
      <c r="KW2" s="119"/>
      <c r="KX2" s="119"/>
      <c r="KY2" s="119"/>
      <c r="KZ2" s="119"/>
      <c r="LA2" s="119"/>
      <c r="LB2" s="119"/>
      <c r="LC2" s="119"/>
      <c r="LD2" s="119"/>
      <c r="LE2" s="119"/>
      <c r="LF2" s="119"/>
      <c r="LG2" s="119"/>
      <c r="LH2" s="119"/>
      <c r="LI2" s="119"/>
      <c r="LJ2" s="119"/>
      <c r="LK2" s="119"/>
      <c r="LL2" s="119"/>
      <c r="LM2" s="119"/>
      <c r="LN2" s="119"/>
      <c r="LO2" s="119"/>
      <c r="LP2" s="119"/>
      <c r="LQ2" s="119"/>
      <c r="LR2" s="119"/>
      <c r="LS2" s="119"/>
      <c r="LT2" s="119"/>
      <c r="LU2" s="119"/>
      <c r="LV2" s="119"/>
      <c r="LW2" s="119"/>
      <c r="LX2" s="119"/>
      <c r="LY2" s="119"/>
      <c r="LZ2" s="119"/>
      <c r="MA2" s="119"/>
      <c r="MB2" s="119"/>
      <c r="MC2" s="119"/>
      <c r="MD2" s="119"/>
      <c r="ME2" s="119"/>
      <c r="MF2" s="119"/>
      <c r="MG2" s="119"/>
      <c r="MH2" s="119"/>
      <c r="MI2" s="119"/>
      <c r="MJ2" s="119"/>
      <c r="MK2" s="119"/>
      <c r="ML2" s="119"/>
      <c r="MM2" s="119"/>
      <c r="MN2" s="119"/>
      <c r="MO2" s="119"/>
      <c r="MP2" s="119"/>
      <c r="MQ2" s="119"/>
      <c r="MR2" s="119"/>
      <c r="MS2" s="119"/>
      <c r="MT2" s="119"/>
      <c r="MU2" s="119"/>
      <c r="MV2" s="119"/>
      <c r="MW2" s="119"/>
      <c r="MX2" s="119"/>
      <c r="MY2" s="119"/>
      <c r="MZ2" s="119"/>
      <c r="NA2" s="119"/>
      <c r="NB2" s="119"/>
      <c r="NC2" s="119"/>
      <c r="ND2" s="119"/>
      <c r="NE2" s="119"/>
      <c r="NF2" s="119"/>
      <c r="NG2" s="119"/>
      <c r="NH2" s="119"/>
      <c r="NI2" s="119"/>
      <c r="NJ2" s="119"/>
      <c r="NK2" s="119"/>
      <c r="NL2" s="119"/>
      <c r="NM2" s="119"/>
      <c r="NN2" s="119"/>
      <c r="NO2" s="119"/>
      <c r="NP2" s="119"/>
      <c r="NQ2" s="119"/>
      <c r="NR2" s="119"/>
      <c r="NS2" s="119"/>
      <c r="NT2" s="119"/>
      <c r="NU2" s="119"/>
      <c r="NV2" s="119"/>
      <c r="NW2" s="119"/>
      <c r="NX2" s="119"/>
      <c r="NY2" s="119"/>
      <c r="NZ2" s="119"/>
      <c r="OA2" s="119"/>
      <c r="OB2" s="119"/>
      <c r="OC2" s="119"/>
      <c r="OD2" s="119"/>
      <c r="OE2" s="119"/>
      <c r="OF2" s="119"/>
      <c r="OG2" s="119"/>
      <c r="OH2" s="119"/>
      <c r="OI2" s="119"/>
      <c r="OJ2" s="119"/>
      <c r="OK2" s="119"/>
      <c r="OL2" s="119"/>
      <c r="OM2" s="119"/>
      <c r="ON2" s="119"/>
      <c r="OO2" s="119"/>
      <c r="OP2" s="119"/>
      <c r="OQ2" s="119"/>
      <c r="OR2" s="119"/>
      <c r="OS2" s="119"/>
      <c r="OT2" s="119"/>
      <c r="OU2" s="119"/>
      <c r="OV2" s="119"/>
      <c r="OW2" s="119"/>
      <c r="OX2" s="119"/>
      <c r="OY2" s="119"/>
      <c r="OZ2" s="119"/>
      <c r="PA2" s="119"/>
      <c r="PB2" s="119"/>
      <c r="PC2" s="119"/>
      <c r="PD2" s="119"/>
      <c r="PE2" s="119"/>
      <c r="PF2" s="119"/>
      <c r="PG2" s="119"/>
      <c r="PH2" s="119"/>
      <c r="PI2" s="119"/>
      <c r="PJ2" s="119"/>
      <c r="PK2" s="119"/>
      <c r="PL2" s="119"/>
      <c r="PM2" s="119"/>
      <c r="PN2" s="119"/>
      <c r="PO2" s="119"/>
      <c r="PP2" s="119"/>
      <c r="PQ2" s="119"/>
      <c r="PR2" s="119"/>
      <c r="PS2" s="119"/>
      <c r="PT2" s="119"/>
      <c r="PU2" s="119"/>
      <c r="PV2" s="119"/>
      <c r="PW2" s="119"/>
      <c r="PX2" s="119"/>
      <c r="PY2" s="119"/>
      <c r="PZ2" s="119"/>
      <c r="QA2" s="119"/>
      <c r="QB2" s="119"/>
      <c r="QC2" s="119"/>
      <c r="QD2" s="119"/>
      <c r="QE2" s="119"/>
      <c r="QF2" s="119"/>
      <c r="QG2" s="119"/>
      <c r="QH2" s="119"/>
      <c r="QI2" s="119"/>
      <c r="QJ2" s="119"/>
      <c r="QK2" s="119"/>
      <c r="QL2" s="119"/>
      <c r="QM2" s="119"/>
      <c r="QN2" s="119"/>
      <c r="QO2" s="119"/>
      <c r="QP2" s="119"/>
      <c r="QQ2" s="119"/>
      <c r="QR2" s="119"/>
      <c r="QS2" s="119"/>
      <c r="QT2" s="119"/>
      <c r="QU2" s="119"/>
      <c r="QV2" s="119"/>
      <c r="QW2" s="119"/>
      <c r="QX2" s="119"/>
      <c r="QY2" s="119"/>
      <c r="QZ2" s="119"/>
      <c r="RA2" s="119"/>
      <c r="RB2" s="119"/>
      <c r="RC2" s="119"/>
      <c r="RD2" s="119"/>
      <c r="RE2" s="119"/>
      <c r="RF2" s="119"/>
      <c r="RG2" s="119"/>
      <c r="RH2" s="119"/>
      <c r="RI2" s="119"/>
      <c r="RJ2" s="119"/>
      <c r="RK2" s="119"/>
      <c r="RL2" s="119"/>
    </row>
    <row r="3" spans="1:480">
      <c r="A3" s="143" t="s">
        <v>6048</v>
      </c>
      <c r="B3" s="143" t="s">
        <v>6054</v>
      </c>
      <c r="C3" s="167" t="s">
        <v>4287</v>
      </c>
      <c r="D3" s="215">
        <v>176000</v>
      </c>
      <c r="E3" s="167" t="s">
        <v>3390</v>
      </c>
      <c r="F3" s="262" t="s">
        <v>6055</v>
      </c>
      <c r="G3" s="167" t="s">
        <v>27</v>
      </c>
      <c r="H3" s="215">
        <v>25000</v>
      </c>
      <c r="I3" s="215">
        <v>6000</v>
      </c>
      <c r="J3" s="167" t="s">
        <v>2713</v>
      </c>
      <c r="K3" s="143"/>
      <c r="L3" s="143"/>
      <c r="M3" s="143"/>
      <c r="N3" s="143"/>
      <c r="O3" s="143"/>
      <c r="P3" s="143"/>
      <c r="Q3" s="167" t="s">
        <v>80</v>
      </c>
    </row>
    <row r="5" spans="1:480">
      <c r="A5" s="596"/>
      <c r="B5" s="596"/>
      <c r="C5" s="596"/>
      <c r="D5" s="788"/>
      <c r="E5" s="596"/>
      <c r="F5" s="596"/>
      <c r="G5" s="596"/>
      <c r="H5" s="596"/>
      <c r="I5" s="788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  <c r="Y5" s="397"/>
      <c r="Z5" s="397"/>
      <c r="AA5" s="397"/>
      <c r="AB5" s="397"/>
      <c r="AC5" s="397"/>
      <c r="AD5" s="397"/>
      <c r="AE5" s="397"/>
      <c r="AF5" s="397"/>
      <c r="AG5" s="397"/>
      <c r="AH5" s="397"/>
      <c r="AI5" s="397"/>
      <c r="AJ5" s="397"/>
      <c r="AK5" s="397"/>
      <c r="AL5" s="397"/>
      <c r="AM5" s="397"/>
      <c r="AN5" s="397"/>
      <c r="AO5" s="397"/>
      <c r="AP5" s="397"/>
      <c r="AQ5" s="397"/>
      <c r="AR5" s="397"/>
      <c r="AS5" s="397"/>
      <c r="AT5" s="397"/>
      <c r="AU5" s="397"/>
      <c r="AV5" s="397"/>
      <c r="AW5" s="397"/>
      <c r="AX5" s="397"/>
      <c r="AY5" s="397"/>
      <c r="AZ5" s="397"/>
      <c r="BA5" s="397"/>
      <c r="BB5" s="397"/>
      <c r="BC5" s="397"/>
      <c r="BD5" s="397"/>
      <c r="BE5" s="397"/>
      <c r="BF5" s="397"/>
      <c r="BG5" s="397"/>
      <c r="BH5" s="397"/>
      <c r="BI5" s="397"/>
      <c r="BJ5" s="397"/>
      <c r="BK5" s="397"/>
      <c r="BL5" s="397"/>
      <c r="BM5" s="397"/>
      <c r="BN5" s="397"/>
      <c r="BO5" s="397"/>
      <c r="BP5" s="397"/>
      <c r="BQ5" s="397"/>
      <c r="BR5" s="397"/>
      <c r="BS5" s="397"/>
      <c r="BT5" s="397"/>
      <c r="BU5" s="397"/>
      <c r="BV5" s="397"/>
      <c r="BW5" s="397"/>
      <c r="BX5" s="397"/>
      <c r="BY5" s="397"/>
      <c r="BZ5" s="397"/>
      <c r="CA5" s="397"/>
      <c r="CB5" s="397"/>
      <c r="CC5" s="397"/>
      <c r="CD5" s="397"/>
      <c r="CE5" s="397"/>
      <c r="CF5" s="397"/>
      <c r="CG5" s="397"/>
      <c r="CH5" s="397"/>
      <c r="CI5" s="397"/>
      <c r="CJ5" s="397"/>
      <c r="CK5" s="397"/>
      <c r="CL5" s="397"/>
      <c r="CM5" s="397"/>
      <c r="CN5" s="397"/>
      <c r="CO5" s="397"/>
      <c r="CP5" s="397"/>
      <c r="CQ5" s="397"/>
      <c r="CR5" s="397"/>
      <c r="CS5" s="397"/>
      <c r="CT5" s="397"/>
      <c r="CU5" s="397"/>
      <c r="CV5" s="397"/>
      <c r="CW5" s="397"/>
      <c r="CX5" s="397"/>
      <c r="CY5" s="397"/>
      <c r="CZ5" s="397"/>
      <c r="DA5" s="397"/>
      <c r="DB5" s="397"/>
      <c r="DC5" s="397"/>
      <c r="DD5" s="397"/>
      <c r="DE5" s="397"/>
      <c r="DF5" s="397"/>
      <c r="DG5" s="397"/>
      <c r="DH5" s="397"/>
      <c r="DI5" s="397"/>
      <c r="DJ5" s="397"/>
      <c r="DK5" s="397"/>
      <c r="DL5" s="397"/>
      <c r="DM5" s="397"/>
      <c r="DN5" s="397"/>
      <c r="DO5" s="397"/>
      <c r="DP5" s="397"/>
      <c r="DQ5" s="397"/>
      <c r="DR5" s="397"/>
      <c r="DS5" s="397"/>
      <c r="DT5" s="397"/>
      <c r="DU5" s="397"/>
      <c r="DV5" s="397"/>
      <c r="DW5" s="397"/>
      <c r="DX5" s="397"/>
      <c r="DY5" s="397"/>
      <c r="DZ5" s="397"/>
      <c r="EA5" s="397"/>
      <c r="EB5" s="397"/>
      <c r="EC5" s="397"/>
      <c r="ED5" s="397"/>
      <c r="EE5" s="397"/>
      <c r="EF5" s="397"/>
      <c r="EG5" s="397"/>
      <c r="EH5" s="397"/>
      <c r="EI5" s="397"/>
      <c r="EJ5" s="397"/>
      <c r="EK5" s="397"/>
      <c r="EL5" s="397"/>
      <c r="EM5" s="397"/>
      <c r="EN5" s="397"/>
      <c r="EO5" s="397"/>
      <c r="EP5" s="397"/>
      <c r="EQ5" s="397"/>
      <c r="ER5" s="397"/>
      <c r="ES5" s="397"/>
      <c r="ET5" s="397"/>
      <c r="EU5" s="397"/>
      <c r="EV5" s="397"/>
      <c r="EW5" s="397"/>
      <c r="EX5" s="397"/>
      <c r="EY5" s="397"/>
      <c r="EZ5" s="397"/>
      <c r="FA5" s="397"/>
      <c r="FB5" s="397"/>
      <c r="FC5" s="397"/>
      <c r="FD5" s="397"/>
      <c r="FE5" s="397"/>
      <c r="FF5" s="397"/>
      <c r="FG5" s="397"/>
      <c r="FH5" s="397"/>
      <c r="FI5" s="397"/>
      <c r="FJ5" s="397"/>
      <c r="FK5" s="397"/>
      <c r="FL5" s="397"/>
      <c r="FM5" s="397"/>
      <c r="FN5" s="397"/>
      <c r="FO5" s="397"/>
      <c r="FP5" s="397"/>
      <c r="FQ5" s="397"/>
      <c r="FR5" s="397"/>
      <c r="FS5" s="397"/>
      <c r="FT5" s="397"/>
      <c r="FU5" s="397"/>
      <c r="FV5" s="397"/>
      <c r="FW5" s="397"/>
      <c r="FX5" s="397"/>
      <c r="FY5" s="397"/>
      <c r="FZ5" s="397"/>
      <c r="GA5" s="397"/>
      <c r="GB5" s="397"/>
      <c r="GC5" s="397"/>
      <c r="GD5" s="397"/>
      <c r="GE5" s="397"/>
      <c r="GF5" s="397"/>
      <c r="GG5" s="397"/>
      <c r="GH5" s="397"/>
      <c r="GI5" s="397"/>
      <c r="GJ5" s="397"/>
      <c r="GK5" s="397"/>
      <c r="GL5" s="397"/>
      <c r="GM5" s="397"/>
      <c r="GN5" s="397"/>
      <c r="GO5" s="397"/>
      <c r="GP5" s="397"/>
      <c r="GQ5" s="397"/>
      <c r="GR5" s="397"/>
      <c r="GS5" s="397"/>
      <c r="GT5" s="397"/>
      <c r="GU5" s="397"/>
      <c r="GV5" s="397"/>
      <c r="GW5" s="397"/>
      <c r="GX5" s="397"/>
      <c r="GY5" s="397"/>
      <c r="GZ5" s="397"/>
      <c r="HA5" s="397"/>
      <c r="HB5" s="397"/>
      <c r="HC5" s="397"/>
      <c r="HD5" s="397"/>
      <c r="HE5" s="397"/>
      <c r="HF5" s="397"/>
      <c r="HG5" s="397"/>
      <c r="HH5" s="397"/>
      <c r="HI5" s="397"/>
      <c r="HJ5" s="397"/>
      <c r="HK5" s="397"/>
      <c r="HL5" s="397"/>
      <c r="HM5" s="397"/>
      <c r="HN5" s="397"/>
      <c r="HO5" s="397"/>
      <c r="HP5" s="397"/>
      <c r="HQ5" s="397"/>
      <c r="HR5" s="397"/>
      <c r="HS5" s="397"/>
      <c r="HT5" s="397"/>
      <c r="HU5" s="397"/>
      <c r="HV5" s="397"/>
      <c r="HW5" s="397"/>
      <c r="HX5" s="397"/>
      <c r="HY5" s="397"/>
      <c r="HZ5" s="397"/>
      <c r="IA5" s="397"/>
      <c r="IB5" s="397"/>
      <c r="IC5" s="397"/>
      <c r="ID5" s="397"/>
      <c r="IE5" s="397"/>
      <c r="IF5" s="397"/>
      <c r="IG5" s="397"/>
      <c r="IH5" s="397"/>
      <c r="II5" s="397"/>
      <c r="IJ5" s="397"/>
      <c r="IK5" s="397"/>
      <c r="IL5" s="397"/>
      <c r="IM5" s="397"/>
      <c r="IN5" s="397"/>
      <c r="IO5" s="397"/>
      <c r="IP5" s="397"/>
      <c r="IQ5" s="397"/>
      <c r="IR5" s="397"/>
      <c r="IS5" s="397"/>
      <c r="IT5" s="397"/>
      <c r="IU5" s="397"/>
      <c r="IV5" s="397"/>
      <c r="IW5" s="397"/>
      <c r="IX5" s="397"/>
      <c r="IY5" s="397"/>
      <c r="IZ5" s="397"/>
      <c r="JA5" s="397"/>
      <c r="JB5" s="397"/>
      <c r="JC5" s="397"/>
      <c r="JD5" s="397"/>
      <c r="JE5" s="397"/>
      <c r="JF5" s="397"/>
      <c r="JG5" s="397"/>
      <c r="JH5" s="397"/>
      <c r="JI5" s="397"/>
      <c r="JJ5" s="397"/>
      <c r="JK5" s="397"/>
      <c r="JL5" s="397"/>
      <c r="JM5" s="397"/>
      <c r="JN5" s="397"/>
      <c r="JO5" s="397"/>
      <c r="JP5" s="397"/>
      <c r="JQ5" s="397"/>
      <c r="JR5" s="397"/>
      <c r="JS5" s="397"/>
      <c r="JT5" s="397"/>
      <c r="JU5" s="397"/>
      <c r="JV5" s="397"/>
      <c r="JW5" s="397"/>
      <c r="JX5" s="397"/>
      <c r="JY5" s="397"/>
      <c r="JZ5" s="397"/>
      <c r="KA5" s="397"/>
      <c r="KB5" s="397"/>
      <c r="KC5" s="397"/>
      <c r="KD5" s="397"/>
      <c r="KE5" s="397"/>
      <c r="KF5" s="397"/>
      <c r="KG5" s="397"/>
      <c r="KH5" s="397"/>
      <c r="KI5" s="397"/>
      <c r="KJ5" s="397"/>
      <c r="KK5" s="397"/>
      <c r="KL5" s="397"/>
      <c r="KM5" s="397"/>
      <c r="KN5" s="397"/>
      <c r="KO5" s="397"/>
      <c r="KP5" s="397"/>
      <c r="KQ5" s="397"/>
      <c r="KR5" s="397"/>
      <c r="KS5" s="397"/>
      <c r="KT5" s="397"/>
      <c r="KU5" s="397"/>
      <c r="KV5" s="397"/>
      <c r="KW5" s="397"/>
      <c r="KX5" s="397"/>
      <c r="KY5" s="397"/>
      <c r="KZ5" s="397"/>
      <c r="LA5" s="397"/>
      <c r="LB5" s="397"/>
      <c r="LC5" s="397"/>
      <c r="LD5" s="397"/>
      <c r="LE5" s="397"/>
      <c r="LF5" s="397"/>
      <c r="LG5" s="397"/>
      <c r="LH5" s="397"/>
      <c r="LI5" s="397"/>
      <c r="LJ5" s="397"/>
      <c r="LK5" s="397"/>
      <c r="LL5" s="397"/>
      <c r="LM5" s="397"/>
      <c r="LN5" s="397"/>
      <c r="LO5" s="397"/>
      <c r="LP5" s="397"/>
      <c r="LQ5" s="397"/>
      <c r="LR5" s="397"/>
      <c r="LS5" s="397"/>
      <c r="LT5" s="397"/>
      <c r="LU5" s="397"/>
      <c r="LV5" s="397"/>
      <c r="LW5" s="397"/>
      <c r="LX5" s="397"/>
      <c r="LY5" s="397"/>
      <c r="LZ5" s="397"/>
      <c r="MA5" s="397"/>
      <c r="MB5" s="397"/>
      <c r="MC5" s="397"/>
      <c r="MD5" s="397"/>
      <c r="ME5" s="397"/>
      <c r="MF5" s="397"/>
      <c r="MG5" s="397"/>
      <c r="MH5" s="397"/>
      <c r="MI5" s="397"/>
      <c r="MJ5" s="397"/>
      <c r="MK5" s="397"/>
      <c r="ML5" s="397"/>
      <c r="MM5" s="397"/>
      <c r="MN5" s="397"/>
      <c r="MO5" s="397"/>
      <c r="MP5" s="397"/>
      <c r="MQ5" s="397"/>
      <c r="MR5" s="397"/>
      <c r="MS5" s="397"/>
      <c r="MT5" s="397"/>
      <c r="MU5" s="397"/>
      <c r="MV5" s="397"/>
      <c r="MW5" s="397"/>
      <c r="MX5" s="397"/>
      <c r="MY5" s="397"/>
      <c r="MZ5" s="397"/>
      <c r="NA5" s="397"/>
      <c r="NB5" s="397"/>
      <c r="NC5" s="397"/>
      <c r="ND5" s="397"/>
      <c r="NE5" s="397"/>
      <c r="NF5" s="397"/>
      <c r="NG5" s="397"/>
      <c r="NH5" s="397"/>
      <c r="NI5" s="397"/>
      <c r="NJ5" s="397"/>
      <c r="NK5" s="397"/>
      <c r="NL5" s="397"/>
      <c r="NM5" s="397"/>
      <c r="NN5" s="397"/>
      <c r="NO5" s="397"/>
      <c r="NP5" s="397"/>
      <c r="NQ5" s="397"/>
      <c r="NR5" s="397"/>
      <c r="NS5" s="397"/>
      <c r="NT5" s="397"/>
      <c r="NU5" s="397"/>
      <c r="NV5" s="397"/>
      <c r="NW5" s="397"/>
      <c r="NX5" s="397"/>
      <c r="NY5" s="397"/>
      <c r="NZ5" s="397"/>
      <c r="OA5" s="397"/>
      <c r="OB5" s="397"/>
      <c r="OC5" s="397"/>
      <c r="OD5" s="397"/>
      <c r="OE5" s="397"/>
      <c r="OF5" s="397"/>
      <c r="OG5" s="397"/>
      <c r="OH5" s="397"/>
      <c r="OI5" s="397"/>
      <c r="OJ5" s="397"/>
      <c r="OK5" s="397"/>
      <c r="OL5" s="397"/>
      <c r="OM5" s="397"/>
      <c r="ON5" s="397"/>
      <c r="OO5" s="397"/>
      <c r="OP5" s="397"/>
      <c r="OQ5" s="397"/>
      <c r="OR5" s="397"/>
      <c r="OS5" s="397"/>
      <c r="OT5" s="397"/>
      <c r="OU5" s="397"/>
      <c r="OV5" s="397"/>
      <c r="OW5" s="397"/>
      <c r="OX5" s="397"/>
      <c r="OY5" s="397"/>
      <c r="OZ5" s="397"/>
      <c r="PA5" s="397"/>
      <c r="PB5" s="397"/>
      <c r="PC5" s="397"/>
      <c r="PD5" s="397"/>
      <c r="PE5" s="397"/>
      <c r="PF5" s="397"/>
      <c r="PG5" s="397"/>
      <c r="PH5" s="397"/>
      <c r="PI5" s="397"/>
      <c r="PJ5" s="397"/>
      <c r="PK5" s="397"/>
      <c r="PL5" s="397"/>
      <c r="PM5" s="397"/>
      <c r="PN5" s="397"/>
      <c r="PO5" s="397"/>
      <c r="PP5" s="397"/>
      <c r="PQ5" s="397"/>
      <c r="PR5" s="397"/>
      <c r="PS5" s="397"/>
      <c r="PT5" s="397"/>
      <c r="PU5" s="397"/>
      <c r="PV5" s="397"/>
      <c r="PW5" s="397"/>
      <c r="PX5" s="397"/>
      <c r="PY5" s="397"/>
      <c r="PZ5" s="397"/>
      <c r="QA5" s="397"/>
      <c r="QB5" s="397"/>
      <c r="QC5" s="397"/>
      <c r="QD5" s="397"/>
      <c r="QE5" s="397"/>
      <c r="QF5" s="397"/>
      <c r="QG5" s="397"/>
      <c r="QH5" s="397"/>
      <c r="QI5" s="397"/>
      <c r="QJ5" s="397"/>
      <c r="QK5" s="397"/>
      <c r="QL5" s="397"/>
      <c r="QM5" s="397"/>
      <c r="QN5" s="397"/>
      <c r="QO5" s="397"/>
      <c r="QP5" s="397"/>
      <c r="QQ5" s="397"/>
      <c r="QR5" s="397"/>
      <c r="QS5" s="397"/>
      <c r="QT5" s="397"/>
      <c r="QU5" s="397"/>
      <c r="QV5" s="397"/>
      <c r="QW5" s="397"/>
      <c r="QX5" s="397"/>
      <c r="QY5" s="397"/>
      <c r="QZ5" s="397"/>
      <c r="RA5" s="397"/>
      <c r="RB5" s="397"/>
      <c r="RC5" s="397"/>
      <c r="RD5" s="397"/>
      <c r="RE5" s="397"/>
      <c r="RF5" s="397"/>
      <c r="RG5" s="397"/>
      <c r="RH5" s="397"/>
      <c r="RI5" s="397"/>
      <c r="RJ5" s="397"/>
      <c r="RK5" s="397"/>
      <c r="RL5" s="397"/>
    </row>
    <row r="6" spans="1:480">
      <c r="A6" s="397"/>
      <c r="B6" s="556"/>
      <c r="C6" s="556"/>
      <c r="D6" s="909"/>
      <c r="E6" s="556"/>
      <c r="F6" s="397"/>
      <c r="G6" s="556"/>
      <c r="H6" s="907"/>
      <c r="I6" s="90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7"/>
      <c r="AA6" s="397"/>
      <c r="AB6" s="397"/>
      <c r="AC6" s="397"/>
      <c r="AD6" s="397"/>
      <c r="AE6" s="397"/>
      <c r="AF6" s="397"/>
      <c r="AG6" s="397"/>
      <c r="AH6" s="397"/>
      <c r="AI6" s="397"/>
      <c r="AJ6" s="397"/>
      <c r="AK6" s="397"/>
      <c r="AL6" s="397"/>
      <c r="AM6" s="397"/>
      <c r="AN6" s="397"/>
      <c r="AO6" s="397"/>
      <c r="AP6" s="397"/>
      <c r="AQ6" s="397"/>
      <c r="AR6" s="397"/>
      <c r="AS6" s="397"/>
      <c r="AT6" s="397"/>
      <c r="AU6" s="397"/>
      <c r="AV6" s="397"/>
      <c r="AW6" s="397"/>
      <c r="AX6" s="397"/>
      <c r="AY6" s="397"/>
      <c r="AZ6" s="397"/>
      <c r="BA6" s="397"/>
      <c r="BB6" s="397"/>
      <c r="BC6" s="397"/>
      <c r="BD6" s="397"/>
      <c r="BE6" s="397"/>
      <c r="BF6" s="397"/>
      <c r="BG6" s="397"/>
      <c r="BH6" s="397"/>
      <c r="BI6" s="397"/>
      <c r="BJ6" s="397"/>
      <c r="BK6" s="397"/>
      <c r="BL6" s="397"/>
      <c r="BM6" s="397"/>
      <c r="BN6" s="397"/>
      <c r="BO6" s="397"/>
      <c r="BP6" s="397"/>
      <c r="BQ6" s="397"/>
      <c r="BR6" s="397"/>
      <c r="BS6" s="397"/>
      <c r="BT6" s="397"/>
      <c r="BU6" s="397"/>
      <c r="BV6" s="397"/>
      <c r="BW6" s="397"/>
      <c r="BX6" s="397"/>
      <c r="BY6" s="397"/>
      <c r="BZ6" s="397"/>
      <c r="CA6" s="397"/>
      <c r="CB6" s="397"/>
      <c r="CC6" s="397"/>
      <c r="CD6" s="397"/>
      <c r="CE6" s="397"/>
      <c r="CF6" s="397"/>
      <c r="CG6" s="397"/>
      <c r="CH6" s="397"/>
      <c r="CI6" s="397"/>
      <c r="CJ6" s="397"/>
      <c r="CK6" s="397"/>
      <c r="CL6" s="397"/>
      <c r="CM6" s="397"/>
      <c r="CN6" s="397"/>
      <c r="CO6" s="397"/>
      <c r="CP6" s="397"/>
      <c r="CQ6" s="397"/>
      <c r="CR6" s="397"/>
      <c r="CS6" s="397"/>
      <c r="CT6" s="397"/>
      <c r="CU6" s="397"/>
      <c r="CV6" s="397"/>
      <c r="CW6" s="397"/>
      <c r="CX6" s="397"/>
      <c r="CY6" s="397"/>
      <c r="CZ6" s="397"/>
      <c r="DA6" s="397"/>
      <c r="DB6" s="397"/>
      <c r="DC6" s="397"/>
      <c r="DD6" s="397"/>
      <c r="DE6" s="397"/>
      <c r="DF6" s="397"/>
      <c r="DG6" s="397"/>
      <c r="DH6" s="397"/>
      <c r="DI6" s="397"/>
      <c r="DJ6" s="397"/>
      <c r="DK6" s="397"/>
      <c r="DL6" s="397"/>
      <c r="DM6" s="397"/>
      <c r="DN6" s="397"/>
      <c r="DO6" s="397"/>
      <c r="DP6" s="397"/>
      <c r="DQ6" s="397"/>
      <c r="DR6" s="397"/>
      <c r="DS6" s="397"/>
      <c r="DT6" s="397"/>
      <c r="DU6" s="397"/>
      <c r="DV6" s="397"/>
      <c r="DW6" s="397"/>
      <c r="DX6" s="397"/>
      <c r="DY6" s="397"/>
      <c r="DZ6" s="397"/>
      <c r="EA6" s="397"/>
      <c r="EB6" s="397"/>
      <c r="EC6" s="397"/>
      <c r="ED6" s="397"/>
      <c r="EE6" s="397"/>
      <c r="EF6" s="397"/>
      <c r="EG6" s="397"/>
      <c r="EH6" s="397"/>
      <c r="EI6" s="397"/>
      <c r="EJ6" s="397"/>
      <c r="EK6" s="397"/>
      <c r="EL6" s="397"/>
      <c r="EM6" s="397"/>
      <c r="EN6" s="397"/>
      <c r="EO6" s="397"/>
      <c r="EP6" s="397"/>
      <c r="EQ6" s="397"/>
      <c r="ER6" s="397"/>
      <c r="ES6" s="397"/>
      <c r="ET6" s="397"/>
      <c r="EU6" s="397"/>
      <c r="EV6" s="397"/>
      <c r="EW6" s="397"/>
      <c r="EX6" s="397"/>
      <c r="EY6" s="397"/>
      <c r="EZ6" s="397"/>
      <c r="FA6" s="397"/>
      <c r="FB6" s="397"/>
      <c r="FC6" s="397"/>
      <c r="FD6" s="397"/>
      <c r="FE6" s="397"/>
      <c r="FF6" s="397"/>
      <c r="FG6" s="397"/>
      <c r="FH6" s="397"/>
      <c r="FI6" s="397"/>
      <c r="FJ6" s="397"/>
      <c r="FK6" s="397"/>
      <c r="FL6" s="397"/>
      <c r="FM6" s="397"/>
      <c r="FN6" s="397"/>
      <c r="FO6" s="397"/>
      <c r="FP6" s="397"/>
      <c r="FQ6" s="397"/>
      <c r="FR6" s="397"/>
      <c r="FS6" s="397"/>
      <c r="FT6" s="397"/>
      <c r="FU6" s="397"/>
      <c r="FV6" s="397"/>
      <c r="FW6" s="397"/>
      <c r="FX6" s="397"/>
      <c r="FY6" s="397"/>
      <c r="FZ6" s="397"/>
      <c r="GA6" s="397"/>
      <c r="GB6" s="397"/>
      <c r="GC6" s="397"/>
      <c r="GD6" s="397"/>
      <c r="GE6" s="397"/>
      <c r="GF6" s="397"/>
      <c r="GG6" s="397"/>
      <c r="GH6" s="397"/>
      <c r="GI6" s="397"/>
      <c r="GJ6" s="397"/>
      <c r="GK6" s="397"/>
      <c r="GL6" s="397"/>
      <c r="GM6" s="397"/>
      <c r="GN6" s="397"/>
      <c r="GO6" s="397"/>
      <c r="GP6" s="397"/>
      <c r="GQ6" s="397"/>
      <c r="GR6" s="397"/>
      <c r="GS6" s="397"/>
      <c r="GT6" s="397"/>
      <c r="GU6" s="397"/>
      <c r="GV6" s="397"/>
      <c r="GW6" s="397"/>
      <c r="GX6" s="397"/>
      <c r="GY6" s="397"/>
      <c r="GZ6" s="397"/>
      <c r="HA6" s="397"/>
      <c r="HB6" s="397"/>
      <c r="HC6" s="397"/>
      <c r="HD6" s="397"/>
      <c r="HE6" s="397"/>
      <c r="HF6" s="397"/>
      <c r="HG6" s="397"/>
      <c r="HH6" s="397"/>
      <c r="HI6" s="397"/>
      <c r="HJ6" s="397"/>
      <c r="HK6" s="397"/>
      <c r="HL6" s="397"/>
      <c r="HM6" s="397"/>
      <c r="HN6" s="397"/>
      <c r="HO6" s="397"/>
      <c r="HP6" s="397"/>
      <c r="HQ6" s="397"/>
      <c r="HR6" s="397"/>
      <c r="HS6" s="397"/>
      <c r="HT6" s="397"/>
      <c r="HU6" s="397"/>
      <c r="HV6" s="397"/>
      <c r="HW6" s="397"/>
      <c r="HX6" s="397"/>
      <c r="HY6" s="397"/>
      <c r="HZ6" s="397"/>
      <c r="IA6" s="397"/>
      <c r="IB6" s="397"/>
      <c r="IC6" s="397"/>
      <c r="ID6" s="397"/>
      <c r="IE6" s="397"/>
      <c r="IF6" s="397"/>
      <c r="IG6" s="397"/>
      <c r="IH6" s="397"/>
      <c r="II6" s="397"/>
      <c r="IJ6" s="397"/>
      <c r="IK6" s="397"/>
      <c r="IL6" s="397"/>
      <c r="IM6" s="397"/>
      <c r="IN6" s="397"/>
      <c r="IO6" s="397"/>
      <c r="IP6" s="397"/>
      <c r="IQ6" s="397"/>
      <c r="IR6" s="397"/>
      <c r="IS6" s="397"/>
      <c r="IT6" s="397"/>
      <c r="IU6" s="397"/>
      <c r="IV6" s="397"/>
      <c r="IW6" s="397"/>
      <c r="IX6" s="397"/>
      <c r="IY6" s="397"/>
      <c r="IZ6" s="397"/>
      <c r="JA6" s="397"/>
      <c r="JB6" s="397"/>
      <c r="JC6" s="397"/>
      <c r="JD6" s="397"/>
      <c r="JE6" s="397"/>
      <c r="JF6" s="397"/>
      <c r="JG6" s="397"/>
      <c r="JH6" s="397"/>
      <c r="JI6" s="397"/>
      <c r="JJ6" s="397"/>
      <c r="JK6" s="397"/>
      <c r="JL6" s="397"/>
      <c r="JM6" s="397"/>
      <c r="JN6" s="397"/>
      <c r="JO6" s="397"/>
      <c r="JP6" s="397"/>
      <c r="JQ6" s="397"/>
      <c r="JR6" s="397"/>
      <c r="JS6" s="397"/>
      <c r="JT6" s="397"/>
      <c r="JU6" s="397"/>
      <c r="JV6" s="397"/>
      <c r="JW6" s="397"/>
      <c r="JX6" s="397"/>
      <c r="JY6" s="397"/>
      <c r="JZ6" s="397"/>
      <c r="KA6" s="397"/>
      <c r="KB6" s="397"/>
      <c r="KC6" s="397"/>
      <c r="KD6" s="397"/>
      <c r="KE6" s="397"/>
      <c r="KF6" s="397"/>
      <c r="KG6" s="397"/>
      <c r="KH6" s="397"/>
      <c r="KI6" s="397"/>
      <c r="KJ6" s="397"/>
      <c r="KK6" s="397"/>
      <c r="KL6" s="397"/>
      <c r="KM6" s="397"/>
      <c r="KN6" s="397"/>
      <c r="KO6" s="397"/>
      <c r="KP6" s="397"/>
      <c r="KQ6" s="397"/>
      <c r="KR6" s="397"/>
      <c r="KS6" s="397"/>
      <c r="KT6" s="397"/>
      <c r="KU6" s="397"/>
      <c r="KV6" s="397"/>
      <c r="KW6" s="397"/>
      <c r="KX6" s="397"/>
      <c r="KY6" s="397"/>
      <c r="KZ6" s="397"/>
      <c r="LA6" s="397"/>
      <c r="LB6" s="397"/>
      <c r="LC6" s="397"/>
      <c r="LD6" s="397"/>
      <c r="LE6" s="397"/>
      <c r="LF6" s="397"/>
      <c r="LG6" s="397"/>
      <c r="LH6" s="397"/>
      <c r="LI6" s="397"/>
      <c r="LJ6" s="397"/>
      <c r="LK6" s="397"/>
      <c r="LL6" s="397"/>
      <c r="LM6" s="397"/>
      <c r="LN6" s="397"/>
      <c r="LO6" s="397"/>
      <c r="LP6" s="397"/>
      <c r="LQ6" s="397"/>
      <c r="LR6" s="397"/>
      <c r="LS6" s="397"/>
      <c r="LT6" s="397"/>
      <c r="LU6" s="397"/>
      <c r="LV6" s="397"/>
      <c r="LW6" s="397"/>
      <c r="LX6" s="397"/>
      <c r="LY6" s="397"/>
      <c r="LZ6" s="397"/>
      <c r="MA6" s="397"/>
      <c r="MB6" s="397"/>
      <c r="MC6" s="397"/>
      <c r="MD6" s="397"/>
      <c r="ME6" s="397"/>
      <c r="MF6" s="397"/>
      <c r="MG6" s="397"/>
      <c r="MH6" s="397"/>
      <c r="MI6" s="397"/>
      <c r="MJ6" s="397"/>
      <c r="MK6" s="397"/>
      <c r="ML6" s="397"/>
      <c r="MM6" s="397"/>
      <c r="MN6" s="397"/>
      <c r="MO6" s="397"/>
      <c r="MP6" s="397"/>
      <c r="MQ6" s="397"/>
      <c r="MR6" s="397"/>
      <c r="MS6" s="397"/>
      <c r="MT6" s="397"/>
      <c r="MU6" s="397"/>
      <c r="MV6" s="397"/>
      <c r="MW6" s="397"/>
      <c r="MX6" s="397"/>
      <c r="MY6" s="397"/>
      <c r="MZ6" s="397"/>
      <c r="NA6" s="397"/>
      <c r="NB6" s="397"/>
      <c r="NC6" s="397"/>
      <c r="ND6" s="397"/>
      <c r="NE6" s="397"/>
      <c r="NF6" s="397"/>
      <c r="NG6" s="397"/>
      <c r="NH6" s="397"/>
      <c r="NI6" s="397"/>
      <c r="NJ6" s="397"/>
      <c r="NK6" s="397"/>
      <c r="NL6" s="397"/>
      <c r="NM6" s="397"/>
      <c r="NN6" s="397"/>
      <c r="NO6" s="397"/>
      <c r="NP6" s="397"/>
      <c r="NQ6" s="397"/>
      <c r="NR6" s="397"/>
      <c r="NS6" s="397"/>
      <c r="NT6" s="397"/>
      <c r="NU6" s="397"/>
      <c r="NV6" s="397"/>
      <c r="NW6" s="397"/>
      <c r="NX6" s="397"/>
      <c r="NY6" s="397"/>
      <c r="NZ6" s="397"/>
      <c r="OA6" s="397"/>
      <c r="OB6" s="397"/>
      <c r="OC6" s="397"/>
      <c r="OD6" s="397"/>
      <c r="OE6" s="397"/>
      <c r="OF6" s="397"/>
      <c r="OG6" s="397"/>
      <c r="OH6" s="397"/>
      <c r="OI6" s="397"/>
      <c r="OJ6" s="397"/>
      <c r="OK6" s="397"/>
      <c r="OL6" s="397"/>
      <c r="OM6" s="397"/>
      <c r="ON6" s="397"/>
      <c r="OO6" s="397"/>
      <c r="OP6" s="397"/>
      <c r="OQ6" s="397"/>
      <c r="OR6" s="397"/>
      <c r="OS6" s="397"/>
      <c r="OT6" s="397"/>
      <c r="OU6" s="397"/>
      <c r="OV6" s="397"/>
      <c r="OW6" s="397"/>
      <c r="OX6" s="397"/>
      <c r="OY6" s="397"/>
      <c r="OZ6" s="397"/>
      <c r="PA6" s="397"/>
      <c r="PB6" s="397"/>
      <c r="PC6" s="397"/>
      <c r="PD6" s="397"/>
      <c r="PE6" s="397"/>
      <c r="PF6" s="397"/>
      <c r="PG6" s="397"/>
      <c r="PH6" s="397"/>
      <c r="PI6" s="397"/>
      <c r="PJ6" s="397"/>
      <c r="PK6" s="397"/>
      <c r="PL6" s="397"/>
      <c r="PM6" s="397"/>
      <c r="PN6" s="397"/>
      <c r="PO6" s="397"/>
      <c r="PP6" s="397"/>
      <c r="PQ6" s="397"/>
      <c r="PR6" s="397"/>
      <c r="PS6" s="397"/>
      <c r="PT6" s="397"/>
      <c r="PU6" s="397"/>
      <c r="PV6" s="397"/>
      <c r="PW6" s="397"/>
      <c r="PX6" s="397"/>
      <c r="PY6" s="397"/>
      <c r="PZ6" s="397"/>
      <c r="QA6" s="397"/>
      <c r="QB6" s="397"/>
      <c r="QC6" s="397"/>
      <c r="QD6" s="397"/>
      <c r="QE6" s="397"/>
      <c r="QF6" s="397"/>
      <c r="QG6" s="397"/>
      <c r="QH6" s="397"/>
      <c r="QI6" s="397"/>
      <c r="QJ6" s="397"/>
      <c r="QK6" s="397"/>
      <c r="QL6" s="397"/>
      <c r="QM6" s="397"/>
      <c r="QN6" s="397"/>
      <c r="QO6" s="397"/>
      <c r="QP6" s="397"/>
      <c r="QQ6" s="397"/>
      <c r="QR6" s="397"/>
      <c r="QS6" s="397"/>
      <c r="QT6" s="397"/>
      <c r="QU6" s="397"/>
      <c r="QV6" s="397"/>
      <c r="QW6" s="397"/>
      <c r="QX6" s="397"/>
      <c r="QY6" s="397"/>
      <c r="QZ6" s="397"/>
      <c r="RA6" s="397"/>
      <c r="RB6" s="397"/>
      <c r="RC6" s="397"/>
      <c r="RD6" s="397"/>
      <c r="RE6" s="397"/>
      <c r="RF6" s="397"/>
      <c r="RG6" s="397"/>
      <c r="RH6" s="397"/>
      <c r="RI6" s="397"/>
      <c r="RJ6" s="397"/>
      <c r="RK6" s="397"/>
      <c r="RL6" s="397"/>
    </row>
  </sheetData>
  <hyperlinks>
    <hyperlink ref="F2" r:id="rId1" xr:uid="{00000000-0004-0000-2D00-000000000000}"/>
    <hyperlink ref="K2" r:id="rId2" xr:uid="{00000000-0004-0000-2D00-000001000000}"/>
    <hyperlink ref="F3" r:id="rId3" xr:uid="{00000000-0004-0000-2D00-000002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R8"/>
  <sheetViews>
    <sheetView workbookViewId="0">
      <selection activeCell="B15" sqref="B15"/>
    </sheetView>
  </sheetViews>
  <sheetFormatPr defaultColWidth="12.5703125" defaultRowHeight="15.75" customHeight="1"/>
  <cols>
    <col min="1" max="1" width="22.5703125" customWidth="1"/>
    <col min="2" max="2" width="23.42578125" customWidth="1"/>
    <col min="3" max="3" width="6.85546875" customWidth="1"/>
    <col min="4" max="4" width="51.7109375" customWidth="1"/>
    <col min="5" max="5" width="9.42578125" customWidth="1"/>
    <col min="6" max="6" width="9.85546875" customWidth="1"/>
    <col min="7" max="7" width="15.7109375" customWidth="1"/>
    <col min="8" max="8" width="7" customWidth="1"/>
    <col min="9" max="9" width="16.28515625" customWidth="1"/>
    <col min="10" max="10" width="6.140625" customWidth="1"/>
    <col min="11" max="11" width="8.42578125" customWidth="1"/>
    <col min="12" max="12" width="5.42578125" customWidth="1"/>
    <col min="13" max="13" width="55.5703125" customWidth="1"/>
    <col min="14" max="14" width="11.140625" customWidth="1"/>
    <col min="15" max="15" width="11.42578125" customWidth="1"/>
    <col min="16" max="16" width="17.28515625" customWidth="1"/>
    <col min="17" max="17" width="7.28515625" customWidth="1"/>
    <col min="18" max="18" width="16.7109375" customWidth="1"/>
  </cols>
  <sheetData>
    <row r="1" spans="1:18">
      <c r="A1" s="156" t="s">
        <v>0</v>
      </c>
      <c r="B1" s="296" t="s">
        <v>6059</v>
      </c>
      <c r="C1" s="296" t="s">
        <v>2</v>
      </c>
      <c r="D1" s="296" t="s">
        <v>6060</v>
      </c>
      <c r="E1" s="296" t="s">
        <v>3380</v>
      </c>
      <c r="F1" s="296" t="s">
        <v>4341</v>
      </c>
      <c r="G1" s="296" t="s">
        <v>4342</v>
      </c>
      <c r="H1" s="306" t="s">
        <v>9</v>
      </c>
      <c r="I1" s="306" t="s">
        <v>6056</v>
      </c>
      <c r="J1" s="306" t="s">
        <v>2704</v>
      </c>
      <c r="K1" s="296" t="s">
        <v>3</v>
      </c>
      <c r="L1" s="296" t="s">
        <v>2756</v>
      </c>
      <c r="M1" s="296" t="s">
        <v>13</v>
      </c>
      <c r="N1" s="296" t="s">
        <v>14</v>
      </c>
      <c r="O1" s="296" t="s">
        <v>2787</v>
      </c>
      <c r="P1" s="296" t="s">
        <v>15</v>
      </c>
      <c r="Q1" s="296" t="s">
        <v>16</v>
      </c>
      <c r="R1" s="296" t="s">
        <v>19</v>
      </c>
    </row>
    <row r="2" spans="1:18">
      <c r="A2" s="94" t="s">
        <v>6057</v>
      </c>
      <c r="B2" s="94" t="s">
        <v>6061</v>
      </c>
      <c r="C2" s="94" t="s">
        <v>39</v>
      </c>
      <c r="D2" s="96" t="s">
        <v>6062</v>
      </c>
      <c r="E2" s="99" t="s">
        <v>3223</v>
      </c>
      <c r="F2" s="99" t="s">
        <v>6058</v>
      </c>
      <c r="G2" s="94"/>
      <c r="H2" s="103">
        <v>100000</v>
      </c>
      <c r="I2" s="95" t="s">
        <v>341</v>
      </c>
      <c r="J2" s="103">
        <v>40000</v>
      </c>
      <c r="K2" s="99" t="s">
        <v>6063</v>
      </c>
      <c r="L2" s="94"/>
      <c r="M2" s="246" t="s">
        <v>6064</v>
      </c>
      <c r="N2" s="99" t="s">
        <v>4159</v>
      </c>
      <c r="O2" s="225">
        <v>45044</v>
      </c>
      <c r="P2" s="94" t="s">
        <v>141</v>
      </c>
      <c r="Q2" s="94" t="s">
        <v>80</v>
      </c>
      <c r="R2" s="94"/>
    </row>
    <row r="3" spans="1:18">
      <c r="A3" s="94" t="s">
        <v>6057</v>
      </c>
      <c r="B3" s="94" t="s">
        <v>6065</v>
      </c>
      <c r="C3" s="94" t="s">
        <v>39</v>
      </c>
      <c r="D3" s="96" t="s">
        <v>6066</v>
      </c>
      <c r="E3" s="99" t="s">
        <v>3223</v>
      </c>
      <c r="F3" s="99" t="s">
        <v>6058</v>
      </c>
      <c r="G3" s="94"/>
      <c r="H3" s="103">
        <v>100000</v>
      </c>
      <c r="I3" s="95" t="s">
        <v>341</v>
      </c>
      <c r="J3" s="103">
        <v>80000</v>
      </c>
      <c r="K3" s="99" t="s">
        <v>6063</v>
      </c>
      <c r="L3" s="94"/>
      <c r="M3" s="902" t="s">
        <v>6067</v>
      </c>
      <c r="N3" s="99" t="s">
        <v>4159</v>
      </c>
      <c r="O3" s="225">
        <v>44969</v>
      </c>
      <c r="P3" s="94" t="s">
        <v>6068</v>
      </c>
      <c r="Q3" s="94" t="s">
        <v>102</v>
      </c>
      <c r="R3" s="99"/>
    </row>
    <row r="4" spans="1:18">
      <c r="A4" s="94" t="s">
        <v>6057</v>
      </c>
      <c r="B4" s="94" t="s">
        <v>6069</v>
      </c>
      <c r="C4" s="94" t="s">
        <v>39</v>
      </c>
      <c r="D4" s="96" t="s">
        <v>6070</v>
      </c>
      <c r="E4" s="99" t="s">
        <v>3223</v>
      </c>
      <c r="F4" s="99" t="s">
        <v>6058</v>
      </c>
      <c r="G4" s="94"/>
      <c r="H4" s="103">
        <v>80000</v>
      </c>
      <c r="I4" s="95" t="s">
        <v>341</v>
      </c>
      <c r="J4" s="103">
        <v>60000</v>
      </c>
      <c r="K4" s="99" t="s">
        <v>6063</v>
      </c>
      <c r="L4" s="94"/>
      <c r="M4" s="902" t="s">
        <v>6071</v>
      </c>
      <c r="N4" s="99" t="s">
        <v>4159</v>
      </c>
      <c r="O4" s="225">
        <v>44968</v>
      </c>
      <c r="P4" s="94" t="s">
        <v>6072</v>
      </c>
      <c r="Q4" s="94" t="s">
        <v>102</v>
      </c>
      <c r="R4" s="99"/>
    </row>
    <row r="6" spans="1:18">
      <c r="H6" s="304">
        <v>395000</v>
      </c>
    </row>
    <row r="8" spans="1:18">
      <c r="A8" s="461" t="s">
        <v>6057</v>
      </c>
      <c r="B8" s="910" t="s">
        <v>6073</v>
      </c>
      <c r="C8" s="251" t="s">
        <v>39</v>
      </c>
      <c r="D8" s="253" t="s">
        <v>6074</v>
      </c>
      <c r="E8" s="911" t="s">
        <v>3223</v>
      </c>
      <c r="F8" s="461"/>
      <c r="G8" s="461"/>
      <c r="H8" s="256">
        <v>120000</v>
      </c>
      <c r="I8" s="911" t="s">
        <v>341</v>
      </c>
      <c r="J8" s="256">
        <v>80000</v>
      </c>
      <c r="K8" s="461" t="s">
        <v>6063</v>
      </c>
      <c r="L8" s="461"/>
      <c r="M8" s="912"/>
      <c r="N8" s="461"/>
      <c r="O8" s="251"/>
      <c r="P8" s="461"/>
      <c r="Q8" s="461" t="s">
        <v>80</v>
      </c>
      <c r="R8" s="461"/>
    </row>
  </sheetData>
  <hyperlinks>
    <hyperlink ref="D2" r:id="rId1" xr:uid="{00000000-0004-0000-2E00-000003000000}"/>
    <hyperlink ref="M2" r:id="rId2" xr:uid="{00000000-0004-0000-2E00-000004000000}"/>
    <hyperlink ref="D3" r:id="rId3" xr:uid="{00000000-0004-0000-2E00-000005000000}"/>
    <hyperlink ref="M3" r:id="rId4" xr:uid="{00000000-0004-0000-2E00-000006000000}"/>
    <hyperlink ref="D4" r:id="rId5" xr:uid="{00000000-0004-0000-2E00-000007000000}"/>
    <hyperlink ref="M4" r:id="rId6" xr:uid="{00000000-0004-0000-2E00-000008000000}"/>
    <hyperlink ref="D8" r:id="rId7" xr:uid="{00000000-0004-0000-2E00-000009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S14"/>
  <sheetViews>
    <sheetView workbookViewId="0">
      <selection activeCell="A2" sqref="A2"/>
    </sheetView>
  </sheetViews>
  <sheetFormatPr defaultColWidth="12.5703125" defaultRowHeight="15.75" customHeight="1"/>
  <cols>
    <col min="1" max="1" width="21.5703125" customWidth="1"/>
    <col min="2" max="2" width="15.5703125" customWidth="1"/>
    <col min="3" max="3" width="8.28515625" customWidth="1"/>
    <col min="4" max="4" width="38" customWidth="1"/>
    <col min="5" max="5" width="10.28515625" customWidth="1"/>
    <col min="6" max="6" width="15.5703125" customWidth="1"/>
    <col min="7" max="7" width="15.7109375" customWidth="1"/>
    <col min="8" max="8" width="8.7109375" customWidth="1"/>
    <col min="9" max="9" width="10.42578125" customWidth="1"/>
    <col min="10" max="10" width="7" customWidth="1"/>
    <col min="11" max="11" width="6.5703125" bestFit="1" customWidth="1"/>
    <col min="12" max="12" width="7.7109375" customWidth="1"/>
    <col min="13" max="13" width="53.140625" customWidth="1"/>
    <col min="14" max="14" width="23.42578125" customWidth="1"/>
    <col min="15" max="15" width="11" customWidth="1"/>
    <col min="16" max="16" width="10.140625" bestFit="1" customWidth="1"/>
    <col min="17" max="17" width="16.42578125" customWidth="1"/>
    <col min="18" max="18" width="4.5703125" customWidth="1"/>
    <col min="19" max="19" width="7.140625" customWidth="1"/>
  </cols>
  <sheetData>
    <row r="1" spans="1:19">
      <c r="A1" s="156" t="s">
        <v>0</v>
      </c>
      <c r="B1" s="296" t="s">
        <v>1</v>
      </c>
      <c r="C1" s="296" t="s">
        <v>2</v>
      </c>
      <c r="D1" s="296" t="s">
        <v>6</v>
      </c>
      <c r="E1" s="296" t="s">
        <v>3380</v>
      </c>
      <c r="F1" s="296" t="s">
        <v>4341</v>
      </c>
      <c r="G1" s="296" t="s">
        <v>4342</v>
      </c>
      <c r="H1" s="306" t="s">
        <v>3800</v>
      </c>
      <c r="I1" s="306" t="s">
        <v>3694</v>
      </c>
      <c r="J1" s="306" t="s">
        <v>9</v>
      </c>
      <c r="K1" s="306" t="s">
        <v>2704</v>
      </c>
      <c r="L1" s="296" t="s">
        <v>3</v>
      </c>
      <c r="M1" s="296" t="s">
        <v>2756</v>
      </c>
      <c r="N1" s="296" t="s">
        <v>13</v>
      </c>
      <c r="O1" s="296" t="s">
        <v>14</v>
      </c>
      <c r="P1" s="296" t="s">
        <v>2787</v>
      </c>
      <c r="Q1" s="296" t="s">
        <v>15</v>
      </c>
      <c r="R1" s="296" t="s">
        <v>16</v>
      </c>
      <c r="S1" s="296" t="s">
        <v>19</v>
      </c>
    </row>
    <row r="2" spans="1:19">
      <c r="A2" s="94" t="s">
        <v>6075</v>
      </c>
      <c r="B2" s="94" t="s">
        <v>44</v>
      </c>
      <c r="C2" s="94" t="s">
        <v>39</v>
      </c>
      <c r="D2" s="96" t="s">
        <v>365</v>
      </c>
      <c r="E2" s="99" t="s">
        <v>23</v>
      </c>
      <c r="F2" s="168" t="s">
        <v>6076</v>
      </c>
      <c r="G2" s="45" t="s">
        <v>25</v>
      </c>
      <c r="H2" s="103">
        <f t="shared" ref="H2:H4" si="0">J2+I2</f>
        <v>23760</v>
      </c>
      <c r="I2" s="103">
        <f t="shared" ref="I2:I4" si="1">J2*8%</f>
        <v>1760</v>
      </c>
      <c r="J2" s="95">
        <v>22000</v>
      </c>
      <c r="K2" s="95">
        <v>13000</v>
      </c>
      <c r="L2" s="99" t="s">
        <v>5350</v>
      </c>
      <c r="M2" s="94" t="s">
        <v>6077</v>
      </c>
      <c r="N2" s="443" t="s">
        <v>6078</v>
      </c>
      <c r="O2" s="99" t="s">
        <v>30</v>
      </c>
      <c r="P2" s="444">
        <v>45037</v>
      </c>
      <c r="Q2" s="94" t="s">
        <v>276</v>
      </c>
      <c r="R2" s="94"/>
      <c r="S2" s="94"/>
    </row>
    <row r="3" spans="1:19">
      <c r="A3" s="94" t="s">
        <v>6075</v>
      </c>
      <c r="B3" s="94" t="s">
        <v>241</v>
      </c>
      <c r="C3" s="94" t="s">
        <v>39</v>
      </c>
      <c r="D3" s="96" t="s">
        <v>242</v>
      </c>
      <c r="E3" s="99" t="s">
        <v>23</v>
      </c>
      <c r="F3" s="168" t="s">
        <v>6076</v>
      </c>
      <c r="G3" s="45" t="s">
        <v>25</v>
      </c>
      <c r="H3" s="103">
        <f t="shared" si="0"/>
        <v>10800</v>
      </c>
      <c r="I3" s="103">
        <f t="shared" si="1"/>
        <v>800</v>
      </c>
      <c r="J3" s="95">
        <v>10000</v>
      </c>
      <c r="K3" s="95">
        <v>5000</v>
      </c>
      <c r="L3" s="99" t="s">
        <v>5350</v>
      </c>
      <c r="M3" s="548" t="s">
        <v>6079</v>
      </c>
      <c r="N3" s="443" t="s">
        <v>6080</v>
      </c>
      <c r="O3" s="99" t="s">
        <v>30</v>
      </c>
      <c r="P3" s="444">
        <v>45034</v>
      </c>
      <c r="Q3" s="94" t="s">
        <v>353</v>
      </c>
      <c r="R3" s="94"/>
      <c r="S3" s="94"/>
    </row>
    <row r="4" spans="1:19">
      <c r="A4" s="94" t="s">
        <v>6075</v>
      </c>
      <c r="B4" s="94" t="s">
        <v>700</v>
      </c>
      <c r="C4" s="94" t="s">
        <v>39</v>
      </c>
      <c r="D4" s="96" t="s">
        <v>6081</v>
      </c>
      <c r="E4" s="99" t="s">
        <v>23</v>
      </c>
      <c r="F4" s="168" t="s">
        <v>6076</v>
      </c>
      <c r="G4" s="45" t="s">
        <v>25</v>
      </c>
      <c r="H4" s="103">
        <f t="shared" si="0"/>
        <v>48600</v>
      </c>
      <c r="I4" s="103">
        <f t="shared" si="1"/>
        <v>3600</v>
      </c>
      <c r="J4" s="95">
        <v>45000</v>
      </c>
      <c r="K4" s="95">
        <v>30000</v>
      </c>
      <c r="L4" s="99" t="s">
        <v>5350</v>
      </c>
      <c r="M4" s="118" t="s">
        <v>6082</v>
      </c>
      <c r="N4" s="96" t="s">
        <v>6083</v>
      </c>
      <c r="O4" s="99" t="s">
        <v>4396</v>
      </c>
      <c r="P4" s="225">
        <v>45039</v>
      </c>
      <c r="Q4" s="94" t="s">
        <v>6084</v>
      </c>
      <c r="R4" s="94"/>
      <c r="S4" s="94"/>
    </row>
    <row r="5" spans="1:19">
      <c r="A5" s="94" t="s">
        <v>6085</v>
      </c>
      <c r="B5" s="107" t="s">
        <v>57</v>
      </c>
      <c r="C5" s="92" t="s">
        <v>39</v>
      </c>
      <c r="D5" s="121" t="s">
        <v>58</v>
      </c>
      <c r="E5" s="92" t="s">
        <v>49</v>
      </c>
      <c r="F5" s="168" t="s">
        <v>6086</v>
      </c>
      <c r="G5" s="45" t="s">
        <v>25</v>
      </c>
      <c r="H5" s="122">
        <f t="shared" ref="H5:H8" si="2">J5+I5</f>
        <v>32400</v>
      </c>
      <c r="I5" s="107">
        <f t="shared" ref="I5:I8" si="3">J5*8%</f>
        <v>2400</v>
      </c>
      <c r="J5" s="122">
        <v>30000</v>
      </c>
      <c r="K5" s="122">
        <v>20000</v>
      </c>
      <c r="L5" s="92" t="s">
        <v>5350</v>
      </c>
      <c r="M5" s="529" t="s">
        <v>6087</v>
      </c>
      <c r="N5" s="913" t="s">
        <v>6088</v>
      </c>
      <c r="O5" s="92" t="s">
        <v>30</v>
      </c>
      <c r="P5" s="277">
        <v>45063</v>
      </c>
      <c r="Q5" s="107" t="s">
        <v>371</v>
      </c>
      <c r="R5" s="107"/>
      <c r="S5" s="107"/>
    </row>
    <row r="6" spans="1:19">
      <c r="A6" s="94" t="s">
        <v>6085</v>
      </c>
      <c r="B6" s="107" t="s">
        <v>4514</v>
      </c>
      <c r="C6" s="92" t="s">
        <v>39</v>
      </c>
      <c r="D6" s="121" t="s">
        <v>250</v>
      </c>
      <c r="E6" s="92" t="s">
        <v>23</v>
      </c>
      <c r="F6" s="168" t="s">
        <v>6086</v>
      </c>
      <c r="G6" s="45" t="s">
        <v>25</v>
      </c>
      <c r="H6" s="122">
        <f t="shared" si="2"/>
        <v>23760</v>
      </c>
      <c r="I6" s="107">
        <f t="shared" si="3"/>
        <v>1760</v>
      </c>
      <c r="J6" s="122">
        <v>22000</v>
      </c>
      <c r="K6" s="122">
        <v>15000</v>
      </c>
      <c r="L6" s="92" t="s">
        <v>5350</v>
      </c>
      <c r="M6" s="914" t="s">
        <v>6089</v>
      </c>
      <c r="N6" s="121" t="s">
        <v>6090</v>
      </c>
      <c r="O6" s="92" t="s">
        <v>30</v>
      </c>
      <c r="P6" s="277">
        <v>45070</v>
      </c>
      <c r="Q6" s="107" t="s">
        <v>464</v>
      </c>
      <c r="R6" s="107"/>
      <c r="S6" s="107"/>
    </row>
    <row r="7" spans="1:19">
      <c r="A7" s="94" t="s">
        <v>6085</v>
      </c>
      <c r="B7" s="107" t="s">
        <v>3918</v>
      </c>
      <c r="C7" s="107" t="s">
        <v>39</v>
      </c>
      <c r="D7" s="121" t="s">
        <v>3919</v>
      </c>
      <c r="E7" s="92" t="s">
        <v>5278</v>
      </c>
      <c r="F7" s="168" t="s">
        <v>6086</v>
      </c>
      <c r="G7" s="45" t="s">
        <v>25</v>
      </c>
      <c r="H7" s="107">
        <f t="shared" si="2"/>
        <v>5400</v>
      </c>
      <c r="I7" s="107">
        <f t="shared" si="3"/>
        <v>400</v>
      </c>
      <c r="J7" s="107">
        <v>5000</v>
      </c>
      <c r="K7" s="122">
        <v>4000</v>
      </c>
      <c r="L7" s="92" t="s">
        <v>5350</v>
      </c>
      <c r="M7" s="915" t="s">
        <v>6091</v>
      </c>
      <c r="N7" s="121" t="s">
        <v>6092</v>
      </c>
      <c r="O7" s="92" t="s">
        <v>30</v>
      </c>
      <c r="P7" s="460">
        <v>45075</v>
      </c>
      <c r="Q7" s="107" t="s">
        <v>3921</v>
      </c>
      <c r="R7" s="107"/>
      <c r="S7" s="107"/>
    </row>
    <row r="8" spans="1:19">
      <c r="A8" s="94" t="s">
        <v>6085</v>
      </c>
      <c r="B8" s="107" t="s">
        <v>3918</v>
      </c>
      <c r="C8" s="107" t="s">
        <v>39</v>
      </c>
      <c r="D8" s="121" t="s">
        <v>3919</v>
      </c>
      <c r="E8" s="92" t="s">
        <v>23</v>
      </c>
      <c r="F8" s="168" t="s">
        <v>6086</v>
      </c>
      <c r="G8" s="45" t="s">
        <v>25</v>
      </c>
      <c r="H8" s="122">
        <f t="shared" si="2"/>
        <v>16200</v>
      </c>
      <c r="I8" s="107">
        <f t="shared" si="3"/>
        <v>1200</v>
      </c>
      <c r="J8" s="122">
        <v>15000</v>
      </c>
      <c r="K8" s="122">
        <v>12000</v>
      </c>
      <c r="L8" s="92" t="s">
        <v>5350</v>
      </c>
      <c r="M8" s="548" t="s">
        <v>6093</v>
      </c>
      <c r="N8" s="121" t="s">
        <v>6094</v>
      </c>
      <c r="O8" s="92" t="s">
        <v>30</v>
      </c>
      <c r="P8" s="460">
        <v>45076</v>
      </c>
      <c r="Q8" s="107" t="s">
        <v>6095</v>
      </c>
      <c r="R8" s="107"/>
      <c r="S8" s="107"/>
    </row>
    <row r="9" spans="1:19">
      <c r="A9" s="94" t="s">
        <v>6096</v>
      </c>
      <c r="B9" s="172" t="s">
        <v>2188</v>
      </c>
      <c r="C9" s="168" t="s">
        <v>378</v>
      </c>
      <c r="D9" s="173" t="s">
        <v>2189</v>
      </c>
      <c r="E9" s="92" t="s">
        <v>23</v>
      </c>
      <c r="F9" s="92" t="s">
        <v>6097</v>
      </c>
      <c r="G9" s="107"/>
      <c r="H9" s="103">
        <f t="shared" ref="H9" si="4">J9+I9</f>
        <v>59400</v>
      </c>
      <c r="I9" s="107">
        <f t="shared" ref="I9" si="5">J9*8%</f>
        <v>4400</v>
      </c>
      <c r="J9" s="138">
        <v>55000</v>
      </c>
      <c r="K9" s="122">
        <v>40000</v>
      </c>
      <c r="L9" s="92" t="s">
        <v>5350</v>
      </c>
      <c r="M9" s="107"/>
      <c r="N9" s="455" t="s">
        <v>6098</v>
      </c>
      <c r="O9" s="107"/>
      <c r="P9" s="460">
        <v>45398</v>
      </c>
      <c r="Q9" s="107"/>
      <c r="R9" s="107"/>
      <c r="S9" s="107"/>
    </row>
    <row r="12" spans="1:19">
      <c r="A12" s="535"/>
      <c r="B12" s="535"/>
      <c r="C12" s="556"/>
      <c r="D12" s="838"/>
      <c r="E12" s="907"/>
      <c r="F12" s="556"/>
      <c r="G12" s="397"/>
      <c r="H12" s="397"/>
      <c r="I12" s="397"/>
      <c r="J12" s="397"/>
      <c r="K12" s="397"/>
      <c r="L12" s="397"/>
      <c r="M12" s="397"/>
      <c r="N12" s="397"/>
      <c r="O12" s="397"/>
      <c r="P12" s="397"/>
      <c r="Q12" s="397"/>
      <c r="R12" s="397"/>
      <c r="S12" s="397"/>
    </row>
    <row r="13" spans="1:19">
      <c r="A13" s="535"/>
      <c r="B13" s="535"/>
      <c r="C13" s="556"/>
      <c r="D13" s="838"/>
      <c r="E13" s="907"/>
      <c r="F13" s="556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</row>
    <row r="14" spans="1:19">
      <c r="A14" s="535"/>
      <c r="B14" s="535"/>
      <c r="C14" s="556"/>
      <c r="D14" s="838"/>
      <c r="E14" s="907"/>
      <c r="F14" s="556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</row>
  </sheetData>
  <hyperlinks>
    <hyperlink ref="D2" r:id="rId1" xr:uid="{00000000-0004-0000-2F00-000002000000}"/>
    <hyperlink ref="N2" r:id="rId2" xr:uid="{00000000-0004-0000-2F00-000003000000}"/>
    <hyperlink ref="D3" r:id="rId3" xr:uid="{00000000-0004-0000-2F00-000004000000}"/>
    <hyperlink ref="N3" r:id="rId4" xr:uid="{00000000-0004-0000-2F00-000005000000}"/>
    <hyperlink ref="D4" r:id="rId5" xr:uid="{00000000-0004-0000-2F00-000006000000}"/>
    <hyperlink ref="N4" r:id="rId6" xr:uid="{00000000-0004-0000-2F00-000007000000}"/>
    <hyperlink ref="D5" r:id="rId7" xr:uid="{00000000-0004-0000-2F00-000008000000}"/>
    <hyperlink ref="N5" r:id="rId8" xr:uid="{00000000-0004-0000-2F00-000009000000}"/>
    <hyperlink ref="D6" r:id="rId9" xr:uid="{00000000-0004-0000-2F00-00000A000000}"/>
    <hyperlink ref="M6" r:id="rId10" xr:uid="{00000000-0004-0000-2F00-00000B000000}"/>
    <hyperlink ref="N6" r:id="rId11" xr:uid="{00000000-0004-0000-2F00-00000C000000}"/>
    <hyperlink ref="D7" r:id="rId12" xr:uid="{00000000-0004-0000-2F00-00000D000000}"/>
    <hyperlink ref="M7" r:id="rId13" xr:uid="{00000000-0004-0000-2F00-00000E000000}"/>
    <hyperlink ref="N7" r:id="rId14" xr:uid="{00000000-0004-0000-2F00-00000F000000}"/>
    <hyperlink ref="D8" r:id="rId15" xr:uid="{00000000-0004-0000-2F00-000010000000}"/>
    <hyperlink ref="N8" r:id="rId16" xr:uid="{00000000-0004-0000-2F00-000011000000}"/>
    <hyperlink ref="D9" r:id="rId17" xr:uid="{00000000-0004-0000-2F00-00001A000000}"/>
    <hyperlink ref="N9" r:id="rId18" xr:uid="{00000000-0004-0000-2F00-00001B000000}"/>
  </hyperlinks>
  <pageMargins left="0.7" right="0.7" top="0.75" bottom="0.75" header="0.3" footer="0.3"/>
  <pageSetup orientation="portrait" r:id="rId19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Q3"/>
  <sheetViews>
    <sheetView workbookViewId="0">
      <selection activeCell="A2" sqref="A2"/>
    </sheetView>
  </sheetViews>
  <sheetFormatPr defaultColWidth="12.5703125" defaultRowHeight="15.75" customHeight="1"/>
  <cols>
    <col min="1" max="1" width="17.5703125" customWidth="1"/>
    <col min="2" max="2" width="16.42578125" customWidth="1"/>
    <col min="3" max="3" width="6.85546875" customWidth="1"/>
    <col min="4" max="4" width="13.28515625" customWidth="1"/>
    <col min="5" max="5" width="16.140625" customWidth="1"/>
    <col min="6" max="6" width="13.42578125" customWidth="1"/>
    <col min="7" max="7" width="45.7109375" bestFit="1" customWidth="1"/>
    <col min="8" max="8" width="8.7109375" customWidth="1"/>
    <col min="9" max="9" width="10.42578125" customWidth="1"/>
    <col min="10" max="10" width="6.140625" customWidth="1"/>
    <col min="11" max="11" width="6.5703125" bestFit="1" customWidth="1"/>
    <col min="12" max="12" width="29.42578125" customWidth="1"/>
    <col min="13" max="13" width="9.42578125" customWidth="1"/>
    <col min="14" max="14" width="17.42578125" customWidth="1"/>
    <col min="15" max="15" width="13.42578125" customWidth="1"/>
    <col min="16" max="16" width="16.42578125" customWidth="1"/>
    <col min="17" max="17" width="9.42578125" customWidth="1"/>
  </cols>
  <sheetData>
    <row r="1" spans="1:17">
      <c r="A1" s="156" t="s">
        <v>0</v>
      </c>
      <c r="B1" s="296" t="s">
        <v>1</v>
      </c>
      <c r="C1" s="296" t="s">
        <v>2</v>
      </c>
      <c r="D1" s="296" t="s">
        <v>333</v>
      </c>
      <c r="E1" s="296" t="s">
        <v>4</v>
      </c>
      <c r="F1" s="296" t="s">
        <v>5</v>
      </c>
      <c r="G1" s="296" t="s">
        <v>6</v>
      </c>
      <c r="H1" s="306" t="s">
        <v>3800</v>
      </c>
      <c r="I1" s="306" t="s">
        <v>3694</v>
      </c>
      <c r="J1" s="306" t="s">
        <v>9</v>
      </c>
      <c r="K1" s="306" t="s">
        <v>10</v>
      </c>
      <c r="L1" s="296" t="s">
        <v>12</v>
      </c>
      <c r="M1" s="306" t="s">
        <v>13</v>
      </c>
      <c r="N1" s="296" t="s">
        <v>14</v>
      </c>
      <c r="O1" s="296" t="s">
        <v>8</v>
      </c>
      <c r="P1" s="306" t="s">
        <v>15</v>
      </c>
      <c r="Q1" s="306" t="s">
        <v>16</v>
      </c>
    </row>
    <row r="2" spans="1:17">
      <c r="A2" s="181" t="s">
        <v>6099</v>
      </c>
      <c r="B2" s="94" t="s">
        <v>452</v>
      </c>
      <c r="C2" s="94" t="s">
        <v>39</v>
      </c>
      <c r="D2" s="99" t="s">
        <v>6100</v>
      </c>
      <c r="E2" s="168" t="s">
        <v>6101</v>
      </c>
      <c r="F2" s="99" t="s">
        <v>25</v>
      </c>
      <c r="G2" s="443" t="s">
        <v>453</v>
      </c>
      <c r="H2" s="103">
        <f t="shared" ref="H2:H3" si="0">J2+I2</f>
        <v>44000</v>
      </c>
      <c r="I2" s="103">
        <f t="shared" ref="I2:I3" si="1">J2*10%</f>
        <v>4000</v>
      </c>
      <c r="J2" s="103">
        <v>40000</v>
      </c>
      <c r="K2" s="103">
        <v>30000</v>
      </c>
      <c r="L2" s="94" t="s">
        <v>6102</v>
      </c>
      <c r="M2" s="246" t="s">
        <v>6103</v>
      </c>
      <c r="N2" s="99" t="s">
        <v>30</v>
      </c>
      <c r="O2" s="225">
        <v>45126</v>
      </c>
      <c r="P2" s="99" t="s">
        <v>455</v>
      </c>
      <c r="Q2" s="99" t="s">
        <v>80</v>
      </c>
    </row>
    <row r="3" spans="1:17">
      <c r="A3" s="181" t="s">
        <v>6099</v>
      </c>
      <c r="B3" s="94" t="s">
        <v>452</v>
      </c>
      <c r="C3" s="94" t="s">
        <v>39</v>
      </c>
      <c r="D3" s="99" t="s">
        <v>23</v>
      </c>
      <c r="E3" s="168" t="s">
        <v>6101</v>
      </c>
      <c r="F3" s="99" t="s">
        <v>25</v>
      </c>
      <c r="G3" s="443" t="s">
        <v>453</v>
      </c>
      <c r="H3" s="103">
        <f t="shared" si="0"/>
        <v>66000</v>
      </c>
      <c r="I3" s="103">
        <f t="shared" si="1"/>
        <v>6000</v>
      </c>
      <c r="J3" s="103">
        <v>60000</v>
      </c>
      <c r="K3" s="103">
        <v>40000</v>
      </c>
      <c r="L3" s="94" t="s">
        <v>6104</v>
      </c>
      <c r="M3" s="246" t="s">
        <v>6105</v>
      </c>
      <c r="N3" s="99" t="s">
        <v>30</v>
      </c>
      <c r="O3" s="225">
        <v>45040</v>
      </c>
      <c r="P3" s="99" t="s">
        <v>6106</v>
      </c>
      <c r="Q3" s="99" t="s">
        <v>80</v>
      </c>
    </row>
  </sheetData>
  <hyperlinks>
    <hyperlink ref="G2" r:id="rId1" xr:uid="{00000000-0004-0000-3000-000000000000}"/>
    <hyperlink ref="M2" r:id="rId2" xr:uid="{00000000-0004-0000-3000-000001000000}"/>
    <hyperlink ref="G3" r:id="rId3" xr:uid="{00000000-0004-0000-3000-000002000000}"/>
    <hyperlink ref="M3" r:id="rId4" xr:uid="{00000000-0004-0000-3000-000003000000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4"/>
  <sheetViews>
    <sheetView workbookViewId="0">
      <pane xSplit="1" topLeftCell="B1" activePane="topRight" state="frozen"/>
      <selection pane="topRight" activeCell="A2" sqref="A2"/>
    </sheetView>
  </sheetViews>
  <sheetFormatPr defaultColWidth="12.5703125" defaultRowHeight="15.75" customHeight="1"/>
  <cols>
    <col min="1" max="1" width="18.28515625" customWidth="1"/>
    <col min="2" max="3" width="18.42578125" customWidth="1"/>
    <col min="5" max="5" width="38.140625" customWidth="1"/>
    <col min="8" max="8" width="50.140625" customWidth="1"/>
    <col min="9" max="9" width="50.140625" bestFit="1" customWidth="1"/>
    <col min="11" max="11" width="16.42578125" customWidth="1"/>
    <col min="12" max="12" width="16.140625" customWidth="1"/>
  </cols>
  <sheetData>
    <row r="1" spans="1:31">
      <c r="A1" s="295" t="s">
        <v>0</v>
      </c>
      <c r="B1" s="156" t="s">
        <v>2703</v>
      </c>
      <c r="C1" s="949" t="s">
        <v>6354</v>
      </c>
      <c r="D1" s="296" t="s">
        <v>333</v>
      </c>
      <c r="E1" s="296" t="s">
        <v>6</v>
      </c>
      <c r="F1" s="296" t="s">
        <v>10</v>
      </c>
      <c r="G1" s="296" t="s">
        <v>9</v>
      </c>
      <c r="H1" s="296" t="s">
        <v>2756</v>
      </c>
      <c r="I1" s="296" t="s">
        <v>2706</v>
      </c>
      <c r="J1" s="296" t="s">
        <v>2710</v>
      </c>
      <c r="K1" s="296" t="s">
        <v>15</v>
      </c>
      <c r="L1" s="296" t="s">
        <v>4</v>
      </c>
      <c r="M1" s="296" t="s">
        <v>25</v>
      </c>
      <c r="N1" s="156" t="s">
        <v>16</v>
      </c>
    </row>
    <row r="2" spans="1:31">
      <c r="A2" s="107" t="s">
        <v>2770</v>
      </c>
      <c r="B2" s="65" t="s">
        <v>2771</v>
      </c>
      <c r="C2" s="950" t="s">
        <v>6355</v>
      </c>
      <c r="D2" s="66" t="s">
        <v>23</v>
      </c>
      <c r="E2" s="121" t="s">
        <v>2772</v>
      </c>
      <c r="F2" s="14">
        <v>25000</v>
      </c>
      <c r="G2" s="14">
        <v>35000</v>
      </c>
      <c r="H2" s="314" t="s">
        <v>2773</v>
      </c>
      <c r="I2" s="121" t="s">
        <v>2774</v>
      </c>
      <c r="J2" s="91">
        <v>45253</v>
      </c>
      <c r="K2" s="92">
        <v>208</v>
      </c>
      <c r="L2" s="9" t="s">
        <v>2775</v>
      </c>
      <c r="M2" s="107"/>
      <c r="N2" s="92" t="s">
        <v>80</v>
      </c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</row>
    <row r="3" spans="1:31">
      <c r="A3" s="107" t="s">
        <v>2770</v>
      </c>
      <c r="B3" s="65" t="s">
        <v>2776</v>
      </c>
      <c r="C3" s="950" t="s">
        <v>6355</v>
      </c>
      <c r="D3" s="66" t="s">
        <v>49</v>
      </c>
      <c r="E3" s="121" t="s">
        <v>2777</v>
      </c>
      <c r="F3" s="14">
        <v>11000</v>
      </c>
      <c r="G3" s="14">
        <v>20000</v>
      </c>
      <c r="H3" s="12" t="s">
        <v>2778</v>
      </c>
      <c r="I3" s="283" t="s">
        <v>2779</v>
      </c>
      <c r="J3" s="91">
        <v>45253</v>
      </c>
      <c r="K3" s="92" t="s">
        <v>2780</v>
      </c>
      <c r="L3" s="9" t="s">
        <v>2775</v>
      </c>
      <c r="M3" s="107"/>
      <c r="N3" s="92" t="s">
        <v>80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</row>
    <row r="4" spans="1:31">
      <c r="A4" s="107" t="s">
        <v>2770</v>
      </c>
      <c r="B4" s="65" t="s">
        <v>2781</v>
      </c>
      <c r="C4" s="950" t="s">
        <v>4777</v>
      </c>
      <c r="D4" s="66" t="s">
        <v>49</v>
      </c>
      <c r="E4" s="121" t="s">
        <v>2782</v>
      </c>
      <c r="F4" s="14">
        <v>9000</v>
      </c>
      <c r="G4" s="14">
        <v>15000</v>
      </c>
      <c r="H4" s="12" t="s">
        <v>2783</v>
      </c>
      <c r="I4" s="283" t="s">
        <v>2784</v>
      </c>
      <c r="J4" s="91">
        <v>45253</v>
      </c>
      <c r="K4" s="92" t="s">
        <v>2785</v>
      </c>
      <c r="L4" s="9" t="s">
        <v>2775</v>
      </c>
      <c r="M4" s="107"/>
      <c r="N4" s="92" t="s">
        <v>80</v>
      </c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</row>
  </sheetData>
  <hyperlinks>
    <hyperlink ref="E2" r:id="rId1" xr:uid="{00000000-0004-0000-0500-000000000000}"/>
    <hyperlink ref="I2" r:id="rId2" xr:uid="{00000000-0004-0000-0500-000001000000}"/>
    <hyperlink ref="E3" r:id="rId3" xr:uid="{00000000-0004-0000-0500-000002000000}"/>
    <hyperlink ref="I3" r:id="rId4" xr:uid="{00000000-0004-0000-0500-000003000000}"/>
    <hyperlink ref="E4" r:id="rId5" xr:uid="{00000000-0004-0000-0500-000004000000}"/>
    <hyperlink ref="I4" r:id="rId6" xr:uid="{00000000-0004-0000-0500-000005000000}"/>
  </hyperlinks>
  <pageMargins left="0.7" right="0.7" top="0.75" bottom="0.75" header="0.3" footer="0.3"/>
  <pageSetup orientation="portrait" r:id="rId7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15"/>
  <sheetViews>
    <sheetView workbookViewId="0">
      <selection activeCell="B7" sqref="B7"/>
    </sheetView>
  </sheetViews>
  <sheetFormatPr defaultColWidth="12.5703125" defaultRowHeight="15.75" customHeight="1"/>
  <cols>
    <col min="1" max="1" width="27.42578125" customWidth="1"/>
    <col min="2" max="2" width="16.7109375" customWidth="1"/>
    <col min="3" max="3" width="15.28515625" customWidth="1"/>
    <col min="4" max="4" width="9.7109375" customWidth="1"/>
    <col min="5" max="5" width="12.140625" customWidth="1"/>
    <col min="6" max="6" width="15" customWidth="1"/>
    <col min="7" max="7" width="42.5703125" customWidth="1"/>
    <col min="8" max="8" width="7" customWidth="1"/>
    <col min="9" max="9" width="6.5703125" bestFit="1" customWidth="1"/>
    <col min="10" max="10" width="27.5703125" customWidth="1"/>
    <col min="11" max="11" width="9.42578125" customWidth="1"/>
    <col min="12" max="12" width="12.85546875" customWidth="1"/>
    <col min="13" max="13" width="13.42578125" customWidth="1"/>
    <col min="14" max="14" width="16.42578125" customWidth="1"/>
    <col min="15" max="15" width="7.28515625" customWidth="1"/>
  </cols>
  <sheetData>
    <row r="1" spans="1:26">
      <c r="A1" s="156" t="s">
        <v>0</v>
      </c>
      <c r="B1" s="156" t="s">
        <v>1</v>
      </c>
      <c r="C1" s="156" t="s">
        <v>2</v>
      </c>
      <c r="D1" s="156" t="s">
        <v>333</v>
      </c>
      <c r="E1" s="156" t="s">
        <v>4</v>
      </c>
      <c r="F1" s="156" t="s">
        <v>5</v>
      </c>
      <c r="G1" s="156" t="s">
        <v>6</v>
      </c>
      <c r="H1" s="305" t="s">
        <v>9</v>
      </c>
      <c r="I1" s="305" t="s">
        <v>10</v>
      </c>
      <c r="J1" s="156" t="s">
        <v>12</v>
      </c>
      <c r="K1" s="305" t="s">
        <v>13</v>
      </c>
      <c r="L1" s="156" t="s">
        <v>14</v>
      </c>
      <c r="M1" s="156" t="s">
        <v>8</v>
      </c>
      <c r="N1" s="305" t="s">
        <v>15</v>
      </c>
      <c r="O1" s="305" t="s">
        <v>16</v>
      </c>
    </row>
    <row r="2" spans="1:26">
      <c r="A2" s="33" t="s">
        <v>6107</v>
      </c>
      <c r="B2" s="107" t="s">
        <v>6108</v>
      </c>
      <c r="C2" s="92" t="s">
        <v>39</v>
      </c>
      <c r="D2" s="92" t="s">
        <v>4722</v>
      </c>
      <c r="E2" s="33" t="s">
        <v>6109</v>
      </c>
      <c r="F2" s="45" t="s">
        <v>25</v>
      </c>
      <c r="G2" s="121" t="s">
        <v>6110</v>
      </c>
      <c r="H2" s="70">
        <v>70000</v>
      </c>
      <c r="I2" s="70">
        <v>50000</v>
      </c>
      <c r="J2" s="107" t="s">
        <v>6111</v>
      </c>
      <c r="K2" s="283" t="s">
        <v>6112</v>
      </c>
      <c r="L2" s="92" t="s">
        <v>30</v>
      </c>
      <c r="M2" s="277">
        <v>45119</v>
      </c>
      <c r="N2" s="92" t="s">
        <v>6113</v>
      </c>
      <c r="O2" s="33" t="s">
        <v>80</v>
      </c>
    </row>
    <row r="3" spans="1:26">
      <c r="A3" s="33" t="s">
        <v>6107</v>
      </c>
      <c r="B3" s="107" t="s">
        <v>6114</v>
      </c>
      <c r="C3" s="92" t="s">
        <v>6115</v>
      </c>
      <c r="D3" s="92" t="s">
        <v>4722</v>
      </c>
      <c r="E3" s="33" t="s">
        <v>6109</v>
      </c>
      <c r="F3" s="45" t="s">
        <v>25</v>
      </c>
      <c r="G3" s="121" t="s">
        <v>6116</v>
      </c>
      <c r="H3" s="70">
        <v>100000</v>
      </c>
      <c r="I3" s="70">
        <v>80000</v>
      </c>
      <c r="J3" s="92" t="s">
        <v>6117</v>
      </c>
      <c r="K3" s="121" t="s">
        <v>6118</v>
      </c>
      <c r="L3" s="92" t="s">
        <v>30</v>
      </c>
      <c r="M3" s="277">
        <v>45122</v>
      </c>
      <c r="N3" s="92">
        <v>44</v>
      </c>
      <c r="O3" s="33" t="s">
        <v>80</v>
      </c>
      <c r="P3" s="397"/>
      <c r="Q3" s="397"/>
      <c r="R3" s="397"/>
      <c r="S3" s="397"/>
      <c r="T3" s="397"/>
      <c r="U3" s="397"/>
      <c r="V3" s="397"/>
      <c r="W3" s="397"/>
      <c r="X3" s="397"/>
      <c r="Y3" s="397"/>
      <c r="Z3" s="397"/>
    </row>
    <row r="4" spans="1:26">
      <c r="A4" s="33" t="s">
        <v>6107</v>
      </c>
      <c r="B4" s="107" t="s">
        <v>3855</v>
      </c>
      <c r="C4" s="92" t="s">
        <v>39</v>
      </c>
      <c r="D4" s="92" t="s">
        <v>4722</v>
      </c>
      <c r="E4" s="33" t="s">
        <v>6109</v>
      </c>
      <c r="F4" s="45" t="s">
        <v>25</v>
      </c>
      <c r="G4" s="283" t="s">
        <v>422</v>
      </c>
      <c r="H4" s="70">
        <v>45000</v>
      </c>
      <c r="I4" s="70">
        <v>17000</v>
      </c>
      <c r="J4" s="92" t="s">
        <v>6117</v>
      </c>
      <c r="K4" s="121" t="s">
        <v>6119</v>
      </c>
      <c r="L4" s="92" t="s">
        <v>30</v>
      </c>
      <c r="M4" s="277">
        <v>45133</v>
      </c>
      <c r="N4" s="92" t="s">
        <v>3959</v>
      </c>
      <c r="O4" s="33" t="s">
        <v>80</v>
      </c>
      <c r="P4" s="397"/>
      <c r="Q4" s="397"/>
      <c r="R4" s="397"/>
      <c r="S4" s="397"/>
      <c r="T4" s="397"/>
      <c r="U4" s="397"/>
      <c r="V4" s="397"/>
      <c r="W4" s="397"/>
      <c r="X4" s="397"/>
      <c r="Y4" s="397"/>
      <c r="Z4" s="397"/>
    </row>
    <row r="5" spans="1:26">
      <c r="A5" s="107" t="s">
        <v>6120</v>
      </c>
      <c r="B5" s="107" t="s">
        <v>317</v>
      </c>
      <c r="C5" s="92" t="s">
        <v>39</v>
      </c>
      <c r="D5" s="107" t="s">
        <v>4722</v>
      </c>
      <c r="E5" s="33" t="s">
        <v>6121</v>
      </c>
      <c r="F5" s="45" t="s">
        <v>25</v>
      </c>
      <c r="G5" s="283" t="s">
        <v>318</v>
      </c>
      <c r="H5" s="122">
        <v>25000</v>
      </c>
      <c r="I5" s="122">
        <v>15000</v>
      </c>
      <c r="J5" s="107" t="s">
        <v>6111</v>
      </c>
      <c r="K5" s="121" t="s">
        <v>6122</v>
      </c>
      <c r="L5" s="92" t="s">
        <v>30</v>
      </c>
      <c r="M5" s="277">
        <v>45199</v>
      </c>
      <c r="N5" s="92" t="s">
        <v>6123</v>
      </c>
      <c r="O5" s="33" t="s">
        <v>80</v>
      </c>
      <c r="P5" s="397"/>
      <c r="Q5" s="397"/>
      <c r="R5" s="397"/>
      <c r="S5" s="397"/>
      <c r="T5" s="397"/>
      <c r="U5" s="397"/>
      <c r="V5" s="397"/>
      <c r="W5" s="397"/>
      <c r="X5" s="397"/>
      <c r="Y5" s="397"/>
      <c r="Z5" s="397"/>
    </row>
    <row r="6" spans="1:26">
      <c r="A6" s="107" t="s">
        <v>6120</v>
      </c>
      <c r="B6" s="107" t="s">
        <v>474</v>
      </c>
      <c r="C6" s="92" t="s">
        <v>39</v>
      </c>
      <c r="D6" s="107" t="s">
        <v>4722</v>
      </c>
      <c r="E6" s="33" t="s">
        <v>6121</v>
      </c>
      <c r="F6" s="45" t="s">
        <v>25</v>
      </c>
      <c r="G6" s="283" t="s">
        <v>475</v>
      </c>
      <c r="H6" s="122">
        <v>45000</v>
      </c>
      <c r="I6" s="122">
        <v>30000</v>
      </c>
      <c r="J6" s="107" t="s">
        <v>6111</v>
      </c>
      <c r="K6" s="283" t="s">
        <v>6124</v>
      </c>
      <c r="L6" s="92" t="s">
        <v>30</v>
      </c>
      <c r="M6" s="277">
        <v>45199</v>
      </c>
      <c r="N6" s="92" t="s">
        <v>6125</v>
      </c>
      <c r="O6" s="33" t="s">
        <v>80</v>
      </c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7"/>
    </row>
    <row r="7" spans="1:26">
      <c r="A7" s="107" t="s">
        <v>6126</v>
      </c>
      <c r="B7" s="107" t="s">
        <v>3855</v>
      </c>
      <c r="C7" s="92" t="s">
        <v>39</v>
      </c>
      <c r="D7" s="107" t="s">
        <v>4722</v>
      </c>
      <c r="E7" s="33" t="s">
        <v>6127</v>
      </c>
      <c r="F7" s="45" t="s">
        <v>691</v>
      </c>
      <c r="G7" s="283" t="s">
        <v>422</v>
      </c>
      <c r="H7" s="122">
        <v>45000</v>
      </c>
      <c r="I7" s="122">
        <v>20000</v>
      </c>
      <c r="J7" s="92" t="s">
        <v>6128</v>
      </c>
      <c r="K7" s="121" t="s">
        <v>6129</v>
      </c>
      <c r="L7" s="92" t="s">
        <v>30</v>
      </c>
      <c r="M7" s="277">
        <v>45217</v>
      </c>
      <c r="N7" s="92" t="s">
        <v>1553</v>
      </c>
      <c r="O7" s="33" t="s">
        <v>80</v>
      </c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</row>
    <row r="8" spans="1:26">
      <c r="A8" s="107" t="s">
        <v>6126</v>
      </c>
      <c r="B8" s="107" t="s">
        <v>3848</v>
      </c>
      <c r="C8" s="92" t="s">
        <v>39</v>
      </c>
      <c r="D8" s="107" t="s">
        <v>4722</v>
      </c>
      <c r="E8" s="33" t="s">
        <v>6127</v>
      </c>
      <c r="F8" s="45" t="s">
        <v>691</v>
      </c>
      <c r="G8" s="283" t="s">
        <v>6130</v>
      </c>
      <c r="H8" s="122">
        <v>40000</v>
      </c>
      <c r="I8" s="122">
        <v>25000</v>
      </c>
      <c r="J8" s="92" t="s">
        <v>6131</v>
      </c>
      <c r="K8" s="283" t="s">
        <v>6132</v>
      </c>
      <c r="L8" s="92" t="s">
        <v>30</v>
      </c>
      <c r="M8" s="277">
        <v>45219</v>
      </c>
      <c r="N8" s="92" t="s">
        <v>1337</v>
      </c>
      <c r="O8" s="33" t="s">
        <v>80</v>
      </c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</row>
    <row r="10" spans="1:26">
      <c r="A10" s="397"/>
      <c r="B10" s="397"/>
      <c r="C10" s="397"/>
      <c r="D10" s="397"/>
      <c r="E10" s="397"/>
      <c r="F10" s="397"/>
    </row>
    <row r="11" spans="1:26">
      <c r="A11" s="916"/>
      <c r="B11" s="916"/>
      <c r="C11" s="916"/>
      <c r="D11" s="916"/>
      <c r="E11" s="916"/>
      <c r="F11" s="397"/>
    </row>
    <row r="12" spans="1:26">
      <c r="A12" s="556"/>
      <c r="B12" s="397"/>
      <c r="C12" s="397"/>
      <c r="D12" s="907"/>
      <c r="E12" s="907"/>
      <c r="F12" s="397"/>
    </row>
    <row r="13" spans="1:26">
      <c r="A13" s="556"/>
      <c r="B13" s="397"/>
      <c r="C13" s="397"/>
      <c r="D13" s="907"/>
      <c r="E13" s="907"/>
      <c r="F13" s="397"/>
    </row>
    <row r="14" spans="1:26">
      <c r="A14" s="397"/>
      <c r="B14" s="397"/>
      <c r="C14" s="397"/>
      <c r="D14" s="397"/>
      <c r="E14" s="397"/>
      <c r="F14" s="397"/>
    </row>
    <row r="15" spans="1:26">
      <c r="A15" s="397"/>
      <c r="B15" s="397"/>
      <c r="C15" s="397"/>
      <c r="D15" s="397"/>
      <c r="E15" s="397"/>
      <c r="F15" s="397"/>
    </row>
  </sheetData>
  <hyperlinks>
    <hyperlink ref="G2" r:id="rId1" xr:uid="{00000000-0004-0000-3100-000000000000}"/>
    <hyperlink ref="K2" r:id="rId2" xr:uid="{00000000-0004-0000-3100-000001000000}"/>
    <hyperlink ref="G3" r:id="rId3" xr:uid="{00000000-0004-0000-3100-000002000000}"/>
    <hyperlink ref="K3" r:id="rId4" xr:uid="{00000000-0004-0000-3100-000003000000}"/>
    <hyperlink ref="G4" r:id="rId5" xr:uid="{00000000-0004-0000-3100-000004000000}"/>
    <hyperlink ref="K4" r:id="rId6" xr:uid="{00000000-0004-0000-3100-000005000000}"/>
    <hyperlink ref="G5" r:id="rId7" xr:uid="{00000000-0004-0000-3100-000006000000}"/>
    <hyperlink ref="K5" r:id="rId8" xr:uid="{00000000-0004-0000-3100-000007000000}"/>
    <hyperlink ref="G6" r:id="rId9" xr:uid="{00000000-0004-0000-3100-000008000000}"/>
    <hyperlink ref="K6" r:id="rId10" xr:uid="{00000000-0004-0000-3100-000009000000}"/>
    <hyperlink ref="G7" r:id="rId11" xr:uid="{00000000-0004-0000-3100-00000A000000}"/>
    <hyperlink ref="K7" r:id="rId12" xr:uid="{00000000-0004-0000-3100-00000B000000}"/>
    <hyperlink ref="G8" r:id="rId13" xr:uid="{00000000-0004-0000-3100-00000C000000}"/>
    <hyperlink ref="K8" r:id="rId14" xr:uid="{00000000-0004-0000-3100-00000D000000}"/>
  </hyperlinks>
  <pageMargins left="0.7" right="0.7" top="0.75" bottom="0.75" header="0.3" footer="0.3"/>
  <pageSetup orientation="portrait" r:id="rId1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O5"/>
  <sheetViews>
    <sheetView topLeftCell="C1" workbookViewId="0">
      <selection activeCell="A2" sqref="A2"/>
    </sheetView>
  </sheetViews>
  <sheetFormatPr defaultColWidth="12.5703125" defaultRowHeight="15.75" customHeight="1"/>
  <cols>
    <col min="1" max="1" width="14" customWidth="1"/>
    <col min="2" max="2" width="16.7109375" customWidth="1"/>
    <col min="3" max="3" width="6.85546875" customWidth="1"/>
    <col min="4" max="4" width="9.42578125" customWidth="1"/>
    <col min="5" max="5" width="40.42578125" customWidth="1"/>
    <col min="6" max="6" width="12.42578125" customWidth="1"/>
    <col min="7" max="7" width="13.42578125" bestFit="1" customWidth="1"/>
    <col min="8" max="8" width="7.140625" customWidth="1"/>
    <col min="9" max="9" width="9.28515625" customWidth="1"/>
    <col min="10" max="10" width="13.42578125" customWidth="1"/>
    <col min="11" max="11" width="11" customWidth="1"/>
    <col min="12" max="12" width="16.42578125" customWidth="1"/>
    <col min="13" max="13" width="16.140625" customWidth="1"/>
    <col min="14" max="14" width="17.28515625" customWidth="1"/>
    <col min="15" max="15" width="6.140625" customWidth="1"/>
  </cols>
  <sheetData>
    <row r="1" spans="1:15">
      <c r="A1" s="156" t="s">
        <v>0</v>
      </c>
      <c r="B1" s="296" t="s">
        <v>1</v>
      </c>
      <c r="C1" s="296" t="s">
        <v>2</v>
      </c>
      <c r="D1" s="296" t="s">
        <v>3380</v>
      </c>
      <c r="E1" s="296" t="s">
        <v>6</v>
      </c>
      <c r="F1" s="917" t="s">
        <v>6133</v>
      </c>
      <c r="G1" s="917" t="s">
        <v>6134</v>
      </c>
      <c r="H1" s="296" t="s">
        <v>19</v>
      </c>
      <c r="I1" s="296" t="s">
        <v>6135</v>
      </c>
      <c r="J1" s="296" t="s">
        <v>8</v>
      </c>
      <c r="K1" s="296" t="s">
        <v>14</v>
      </c>
      <c r="L1" s="296" t="s">
        <v>15</v>
      </c>
      <c r="M1" s="296" t="s">
        <v>6136</v>
      </c>
      <c r="N1" s="296" t="s">
        <v>25</v>
      </c>
      <c r="O1" s="296" t="s">
        <v>16</v>
      </c>
    </row>
    <row r="2" spans="1:15">
      <c r="A2" s="94" t="s">
        <v>6137</v>
      </c>
      <c r="B2" s="94" t="s">
        <v>1193</v>
      </c>
      <c r="C2" s="99" t="s">
        <v>39</v>
      </c>
      <c r="D2" s="99" t="s">
        <v>23</v>
      </c>
      <c r="E2" s="96" t="s">
        <v>1304</v>
      </c>
      <c r="F2" s="103">
        <v>48500</v>
      </c>
      <c r="G2" s="103">
        <v>35000</v>
      </c>
      <c r="H2" s="94"/>
      <c r="I2" s="443" t="s">
        <v>6138</v>
      </c>
      <c r="J2" s="225">
        <v>45052</v>
      </c>
      <c r="K2" s="99" t="s">
        <v>30</v>
      </c>
      <c r="L2" s="99" t="s">
        <v>6139</v>
      </c>
      <c r="M2" s="99" t="s">
        <v>6140</v>
      </c>
      <c r="N2" s="94"/>
      <c r="O2" s="99" t="s">
        <v>80</v>
      </c>
    </row>
    <row r="3" spans="1:15">
      <c r="A3" s="94" t="s">
        <v>6137</v>
      </c>
      <c r="B3" s="94" t="s">
        <v>6141</v>
      </c>
      <c r="C3" s="99" t="s">
        <v>39</v>
      </c>
      <c r="D3" s="99" t="s">
        <v>23</v>
      </c>
      <c r="E3" s="96" t="s">
        <v>6142</v>
      </c>
      <c r="F3" s="103">
        <v>23500</v>
      </c>
      <c r="G3" s="103">
        <v>15000</v>
      </c>
      <c r="H3" s="94"/>
      <c r="I3" s="443" t="s">
        <v>6143</v>
      </c>
      <c r="J3" s="225">
        <v>45055</v>
      </c>
      <c r="K3" s="99" t="s">
        <v>30</v>
      </c>
      <c r="L3" s="99" t="s">
        <v>240</v>
      </c>
      <c r="M3" s="99" t="s">
        <v>6140</v>
      </c>
      <c r="N3" s="99"/>
      <c r="O3" s="99" t="s">
        <v>80</v>
      </c>
    </row>
    <row r="4" spans="1:15">
      <c r="A4" s="94" t="s">
        <v>6137</v>
      </c>
      <c r="B4" s="94" t="s">
        <v>6144</v>
      </c>
      <c r="C4" s="99" t="s">
        <v>39</v>
      </c>
      <c r="D4" s="99" t="s">
        <v>23</v>
      </c>
      <c r="E4" s="96" t="s">
        <v>6145</v>
      </c>
      <c r="F4" s="103">
        <v>33500</v>
      </c>
      <c r="G4" s="103">
        <v>25000</v>
      </c>
      <c r="H4" s="94"/>
      <c r="I4" s="246" t="s">
        <v>6146</v>
      </c>
      <c r="J4" s="225">
        <v>45051</v>
      </c>
      <c r="K4" s="99" t="s">
        <v>30</v>
      </c>
      <c r="L4" s="99" t="s">
        <v>6147</v>
      </c>
      <c r="M4" s="99" t="s">
        <v>6140</v>
      </c>
      <c r="N4" s="99"/>
      <c r="O4" s="99" t="s">
        <v>80</v>
      </c>
    </row>
    <row r="5" spans="1:15">
      <c r="A5" s="94" t="s">
        <v>6137</v>
      </c>
      <c r="B5" s="94" t="s">
        <v>6148</v>
      </c>
      <c r="C5" s="99" t="s">
        <v>39</v>
      </c>
      <c r="D5" s="99" t="s">
        <v>23</v>
      </c>
      <c r="E5" s="96" t="s">
        <v>6149</v>
      </c>
      <c r="F5" s="103">
        <v>23500</v>
      </c>
      <c r="G5" s="103">
        <v>15000</v>
      </c>
      <c r="H5" s="94"/>
      <c r="I5" s="246" t="s">
        <v>6150</v>
      </c>
      <c r="J5" s="225">
        <v>45055</v>
      </c>
      <c r="K5" s="99" t="s">
        <v>30</v>
      </c>
      <c r="L5" s="99" t="s">
        <v>6151</v>
      </c>
      <c r="M5" s="99" t="s">
        <v>6140</v>
      </c>
      <c r="N5" s="99"/>
      <c r="O5" s="99" t="s">
        <v>80</v>
      </c>
    </row>
  </sheetData>
  <hyperlinks>
    <hyperlink ref="E2" r:id="rId1" xr:uid="{00000000-0004-0000-3200-000000000000}"/>
    <hyperlink ref="I2" r:id="rId2" xr:uid="{00000000-0004-0000-3200-000001000000}"/>
    <hyperlink ref="E3" r:id="rId3" xr:uid="{00000000-0004-0000-3200-000002000000}"/>
    <hyperlink ref="I3" r:id="rId4" xr:uid="{00000000-0004-0000-3200-000003000000}"/>
    <hyperlink ref="E4" r:id="rId5" xr:uid="{00000000-0004-0000-3200-000004000000}"/>
    <hyperlink ref="I4" r:id="rId6" xr:uid="{00000000-0004-0000-3200-000005000000}"/>
    <hyperlink ref="E5" r:id="rId7" xr:uid="{00000000-0004-0000-3200-000006000000}"/>
    <hyperlink ref="I5" r:id="rId8" xr:uid="{00000000-0004-0000-3200-000007000000}"/>
  </hyperlinks>
  <pageMargins left="0.7" right="0.7" top="0.75" bottom="0.75" header="0.3" footer="0.3"/>
  <pageSetup orientation="portrait" r:id="rId9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N10"/>
  <sheetViews>
    <sheetView workbookViewId="0">
      <selection activeCell="A2" sqref="A2"/>
    </sheetView>
  </sheetViews>
  <sheetFormatPr defaultColWidth="12.5703125" defaultRowHeight="15.75" customHeight="1"/>
  <cols>
    <col min="1" max="1" width="22.5703125" customWidth="1"/>
    <col min="2" max="2" width="14" customWidth="1"/>
    <col min="3" max="3" width="13.7109375" customWidth="1"/>
    <col min="4" max="4" width="13.42578125" customWidth="1"/>
    <col min="5" max="5" width="12.28515625" customWidth="1"/>
    <col min="6" max="6" width="13.42578125" customWidth="1"/>
    <col min="7" max="7" width="21.42578125" customWidth="1"/>
    <col min="8" max="8" width="11.42578125" customWidth="1"/>
    <col min="9" max="9" width="15.7109375" customWidth="1"/>
    <col min="10" max="10" width="22.5703125" customWidth="1"/>
    <col min="11" max="11" width="11" customWidth="1"/>
    <col min="12" max="12" width="13.42578125" customWidth="1"/>
    <col min="13" max="13" width="17.28515625" customWidth="1"/>
    <col min="14" max="14" width="17.42578125" customWidth="1"/>
  </cols>
  <sheetData>
    <row r="1" spans="1:14">
      <c r="A1" s="296" t="s">
        <v>0</v>
      </c>
      <c r="B1" s="296" t="s">
        <v>1</v>
      </c>
      <c r="C1" s="296" t="s">
        <v>2</v>
      </c>
      <c r="D1" s="296" t="s">
        <v>333</v>
      </c>
      <c r="E1" s="296" t="s">
        <v>4</v>
      </c>
      <c r="F1" s="306" t="s">
        <v>5</v>
      </c>
      <c r="G1" s="296" t="s">
        <v>6</v>
      </c>
      <c r="H1" s="306" t="s">
        <v>9</v>
      </c>
      <c r="I1" s="306" t="s">
        <v>10</v>
      </c>
      <c r="J1" s="306" t="s">
        <v>13</v>
      </c>
      <c r="K1" s="306" t="s">
        <v>14</v>
      </c>
      <c r="L1" s="296" t="s">
        <v>8</v>
      </c>
      <c r="M1" s="306" t="s">
        <v>15</v>
      </c>
      <c r="N1" s="306" t="s">
        <v>16</v>
      </c>
    </row>
    <row r="2" spans="1:14">
      <c r="A2" s="107" t="s">
        <v>6152</v>
      </c>
      <c r="B2" s="107" t="s">
        <v>4835</v>
      </c>
      <c r="C2" s="107" t="s">
        <v>481</v>
      </c>
      <c r="D2" s="107" t="s">
        <v>3113</v>
      </c>
      <c r="E2" s="92" t="s">
        <v>6153</v>
      </c>
      <c r="F2" s="107"/>
      <c r="G2" s="121" t="s">
        <v>5038</v>
      </c>
      <c r="H2" s="107">
        <v>25000</v>
      </c>
      <c r="I2" s="107">
        <v>15000</v>
      </c>
      <c r="J2" s="121" t="s">
        <v>6154</v>
      </c>
      <c r="K2" s="99" t="s">
        <v>30</v>
      </c>
      <c r="L2" s="91">
        <v>45279</v>
      </c>
      <c r="M2" s="107" t="s">
        <v>6155</v>
      </c>
      <c r="N2" s="107" t="s">
        <v>68</v>
      </c>
    </row>
    <row r="3" spans="1:14">
      <c r="A3" s="107" t="s">
        <v>6152</v>
      </c>
      <c r="B3" s="107" t="s">
        <v>1525</v>
      </c>
      <c r="C3" s="107" t="s">
        <v>481</v>
      </c>
      <c r="D3" s="107" t="s">
        <v>6156</v>
      </c>
      <c r="E3" s="92" t="s">
        <v>6153</v>
      </c>
      <c r="F3" s="107"/>
      <c r="G3" s="121" t="s">
        <v>1558</v>
      </c>
      <c r="H3" s="107">
        <v>65000</v>
      </c>
      <c r="I3" s="107">
        <v>50000</v>
      </c>
      <c r="J3" s="121" t="s">
        <v>6157</v>
      </c>
      <c r="K3" s="92" t="s">
        <v>30</v>
      </c>
      <c r="L3" s="277">
        <v>45293</v>
      </c>
      <c r="M3" s="107" t="s">
        <v>6158</v>
      </c>
      <c r="N3" s="107" t="s">
        <v>68</v>
      </c>
    </row>
    <row r="6" spans="1:14">
      <c r="A6" s="596"/>
      <c r="B6" s="596"/>
      <c r="C6" s="596"/>
      <c r="D6" s="596"/>
      <c r="E6" s="596"/>
      <c r="F6" s="596"/>
      <c r="G6" s="596"/>
      <c r="H6" s="596"/>
      <c r="I6" s="397"/>
      <c r="J6" s="397"/>
      <c r="K6" s="397"/>
      <c r="L6" s="397"/>
      <c r="M6" s="397"/>
      <c r="N6" s="397"/>
    </row>
    <row r="7" spans="1:14">
      <c r="A7" s="536"/>
      <c r="B7" s="397"/>
      <c r="C7" s="397"/>
      <c r="D7" s="907"/>
      <c r="E7" s="907"/>
      <c r="F7" s="536"/>
      <c r="G7" s="536"/>
      <c r="H7" s="536"/>
      <c r="I7" s="397"/>
      <c r="J7" s="397"/>
      <c r="K7" s="397"/>
      <c r="L7" s="397"/>
      <c r="M7" s="397"/>
      <c r="N7" s="397"/>
    </row>
    <row r="8" spans="1:14">
      <c r="A8" s="536"/>
      <c r="B8" s="397"/>
      <c r="C8" s="397"/>
      <c r="D8" s="907"/>
      <c r="E8" s="907"/>
      <c r="F8" s="536"/>
      <c r="G8" s="536"/>
      <c r="H8" s="536"/>
      <c r="I8" s="397"/>
      <c r="J8" s="397"/>
      <c r="K8" s="397"/>
      <c r="L8" s="397"/>
      <c r="M8" s="397"/>
      <c r="N8" s="397"/>
    </row>
    <row r="9" spans="1:14">
      <c r="A9" s="918"/>
    </row>
    <row r="10" spans="1:14">
      <c r="A10" s="918"/>
    </row>
  </sheetData>
  <hyperlinks>
    <hyperlink ref="G2" r:id="rId1" xr:uid="{00000000-0004-0000-3300-000002000000}"/>
    <hyperlink ref="J2" r:id="rId2" xr:uid="{00000000-0004-0000-3300-000003000000}"/>
    <hyperlink ref="G3" r:id="rId3" xr:uid="{00000000-0004-0000-3300-000004000000}"/>
    <hyperlink ref="J3" r:id="rId4" xr:uid="{00000000-0004-0000-3300-000005000000}"/>
  </hyperlinks>
  <pageMargins left="0.7" right="0.7" top="0.75" bottom="0.75" header="0.3" footer="0.3"/>
  <pageSetup orientation="portrait" r:id="rId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Z963"/>
  <sheetViews>
    <sheetView topLeftCell="A4" workbookViewId="0">
      <selection activeCell="A15" sqref="A15"/>
    </sheetView>
  </sheetViews>
  <sheetFormatPr defaultColWidth="12.5703125" defaultRowHeight="15.75" customHeight="1"/>
  <cols>
    <col min="1" max="1" width="17.42578125" customWidth="1"/>
    <col min="2" max="2" width="21.42578125" customWidth="1"/>
    <col min="3" max="3" width="18.85546875" customWidth="1"/>
    <col min="4" max="4" width="16.85546875" customWidth="1"/>
    <col min="5" max="5" width="16.140625" customWidth="1"/>
    <col min="6" max="6" width="15" customWidth="1"/>
    <col min="7" max="7" width="34.5703125" customWidth="1"/>
    <col min="8" max="8" width="9.28515625" customWidth="1"/>
    <col min="9" max="9" width="10.42578125" customWidth="1"/>
    <col min="10" max="10" width="12.42578125" customWidth="1"/>
    <col min="11" max="11" width="57" customWidth="1"/>
    <col min="12" max="12" width="11" customWidth="1"/>
    <col min="13" max="13" width="16.28515625" customWidth="1"/>
    <col min="14" max="14" width="17.28515625" customWidth="1"/>
    <col min="15" max="15" width="12" customWidth="1"/>
    <col min="16" max="26" width="5.85546875" customWidth="1"/>
  </cols>
  <sheetData>
    <row r="1" spans="1:26">
      <c r="A1" s="156" t="s">
        <v>6159</v>
      </c>
      <c r="B1" s="296" t="s">
        <v>1</v>
      </c>
      <c r="C1" s="296" t="s">
        <v>2</v>
      </c>
      <c r="D1" s="296" t="s">
        <v>333</v>
      </c>
      <c r="E1" s="296" t="s">
        <v>4</v>
      </c>
      <c r="F1" s="296" t="s">
        <v>5</v>
      </c>
      <c r="G1" s="296" t="s">
        <v>6</v>
      </c>
      <c r="H1" s="306" t="s">
        <v>9</v>
      </c>
      <c r="I1" s="306" t="s">
        <v>10</v>
      </c>
      <c r="J1" s="296" t="s">
        <v>12</v>
      </c>
      <c r="K1" s="306" t="s">
        <v>13</v>
      </c>
      <c r="L1" s="296" t="s">
        <v>14</v>
      </c>
      <c r="M1" s="296" t="s">
        <v>8</v>
      </c>
      <c r="N1" s="306" t="s">
        <v>15</v>
      </c>
      <c r="O1" s="306" t="s">
        <v>16</v>
      </c>
      <c r="P1" s="919"/>
      <c r="Q1" s="919"/>
      <c r="R1" s="919"/>
      <c r="S1" s="919"/>
      <c r="T1" s="919"/>
      <c r="U1" s="919"/>
      <c r="V1" s="919"/>
      <c r="W1" s="919"/>
      <c r="X1" s="919"/>
      <c r="Y1" s="919"/>
      <c r="Z1" s="919"/>
    </row>
    <row r="2" spans="1:26">
      <c r="A2" s="181" t="s">
        <v>6160</v>
      </c>
      <c r="B2" s="182" t="s">
        <v>1270</v>
      </c>
      <c r="C2" s="183" t="s">
        <v>39</v>
      </c>
      <c r="D2" s="183" t="s">
        <v>6161</v>
      </c>
      <c r="E2" s="207" t="s">
        <v>6162</v>
      </c>
      <c r="F2" s="251" t="s">
        <v>25</v>
      </c>
      <c r="G2" s="252" t="s">
        <v>1271</v>
      </c>
      <c r="H2" s="184">
        <v>145000</v>
      </c>
      <c r="I2" s="184">
        <v>90000</v>
      </c>
      <c r="J2" s="182"/>
      <c r="K2" s="252" t="s">
        <v>6163</v>
      </c>
      <c r="L2" s="183" t="s">
        <v>30</v>
      </c>
      <c r="M2" s="217">
        <v>45024</v>
      </c>
      <c r="N2" s="183" t="s">
        <v>6164</v>
      </c>
      <c r="O2" s="183" t="s">
        <v>446</v>
      </c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</row>
    <row r="3" spans="1:26">
      <c r="A3" s="211" t="s">
        <v>6160</v>
      </c>
      <c r="B3" s="212" t="s">
        <v>1270</v>
      </c>
      <c r="C3" s="213" t="s">
        <v>39</v>
      </c>
      <c r="D3" s="213" t="s">
        <v>6161</v>
      </c>
      <c r="E3" s="572" t="s">
        <v>6165</v>
      </c>
      <c r="F3" s="251" t="s">
        <v>25</v>
      </c>
      <c r="G3" s="229" t="s">
        <v>1271</v>
      </c>
      <c r="H3" s="188">
        <v>145000</v>
      </c>
      <c r="I3" s="188">
        <v>90000</v>
      </c>
      <c r="J3" s="212"/>
      <c r="K3" s="229" t="s">
        <v>6166</v>
      </c>
      <c r="L3" s="213" t="s">
        <v>30</v>
      </c>
      <c r="M3" s="214">
        <v>45040</v>
      </c>
      <c r="N3" s="213" t="s">
        <v>6167</v>
      </c>
      <c r="O3" s="213" t="s">
        <v>446</v>
      </c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</row>
    <row r="4" spans="1:26">
      <c r="A4" s="211" t="s">
        <v>6160</v>
      </c>
      <c r="B4" s="212" t="s">
        <v>1270</v>
      </c>
      <c r="C4" s="213" t="s">
        <v>39</v>
      </c>
      <c r="D4" s="213" t="s">
        <v>6161</v>
      </c>
      <c r="E4" s="572" t="s">
        <v>6165</v>
      </c>
      <c r="F4" s="251" t="s">
        <v>25</v>
      </c>
      <c r="G4" s="229" t="s">
        <v>1271</v>
      </c>
      <c r="H4" s="188">
        <v>145000</v>
      </c>
      <c r="I4" s="188">
        <v>90000</v>
      </c>
      <c r="J4" s="212"/>
      <c r="K4" s="920" t="s">
        <v>6168</v>
      </c>
      <c r="L4" s="213" t="s">
        <v>30</v>
      </c>
      <c r="M4" s="214">
        <v>45044</v>
      </c>
      <c r="N4" s="213" t="s">
        <v>6169</v>
      </c>
      <c r="O4" s="213" t="s">
        <v>446</v>
      </c>
      <c r="P4" s="542"/>
      <c r="Q4" s="542"/>
      <c r="R4" s="542"/>
      <c r="S4" s="542"/>
      <c r="T4" s="542"/>
      <c r="U4" s="542"/>
      <c r="V4" s="542"/>
      <c r="W4" s="542"/>
      <c r="X4" s="542"/>
      <c r="Y4" s="542"/>
      <c r="Z4" s="542"/>
    </row>
    <row r="5" spans="1:26">
      <c r="A5" s="211" t="s">
        <v>4787</v>
      </c>
      <c r="B5" s="212" t="s">
        <v>6170</v>
      </c>
      <c r="C5" s="213" t="s">
        <v>1189</v>
      </c>
      <c r="D5" s="213" t="s">
        <v>2919</v>
      </c>
      <c r="E5" s="572" t="s">
        <v>6171</v>
      </c>
      <c r="F5" s="251" t="s">
        <v>25</v>
      </c>
      <c r="G5" s="229" t="s">
        <v>1198</v>
      </c>
      <c r="H5" s="188">
        <v>62000</v>
      </c>
      <c r="I5" s="188">
        <v>25000</v>
      </c>
      <c r="J5" s="212"/>
      <c r="K5" s="920" t="s">
        <v>6172</v>
      </c>
      <c r="L5" s="213" t="s">
        <v>30</v>
      </c>
      <c r="M5" s="214">
        <v>45036</v>
      </c>
      <c r="N5" s="213" t="s">
        <v>6173</v>
      </c>
      <c r="O5" s="213"/>
      <c r="P5" s="542"/>
      <c r="Q5" s="542"/>
      <c r="R5" s="542"/>
      <c r="S5" s="542"/>
      <c r="T5" s="542"/>
      <c r="U5" s="542"/>
      <c r="V5" s="542"/>
      <c r="W5" s="542"/>
      <c r="X5" s="542"/>
      <c r="Y5" s="542"/>
      <c r="Z5" s="542"/>
    </row>
    <row r="6" spans="1:26">
      <c r="A6" s="211" t="s">
        <v>6174</v>
      </c>
      <c r="B6" s="212" t="s">
        <v>1270</v>
      </c>
      <c r="C6" s="213" t="s">
        <v>39</v>
      </c>
      <c r="D6" s="213" t="s">
        <v>2919</v>
      </c>
      <c r="E6" s="572" t="s">
        <v>6175</v>
      </c>
      <c r="F6" s="212"/>
      <c r="G6" s="921" t="s">
        <v>1271</v>
      </c>
      <c r="H6" s="188">
        <v>110000</v>
      </c>
      <c r="I6" s="188">
        <v>70000</v>
      </c>
      <c r="J6" s="212"/>
      <c r="K6" s="920" t="s">
        <v>6176</v>
      </c>
      <c r="L6" s="213" t="s">
        <v>30</v>
      </c>
      <c r="M6" s="521">
        <v>45055</v>
      </c>
      <c r="N6" s="213" t="s">
        <v>6177</v>
      </c>
      <c r="O6" s="213" t="s">
        <v>446</v>
      </c>
      <c r="P6" s="542"/>
      <c r="Q6" s="542"/>
      <c r="R6" s="542"/>
      <c r="S6" s="542"/>
      <c r="T6" s="542"/>
      <c r="U6" s="542"/>
      <c r="V6" s="542"/>
      <c r="W6" s="542"/>
      <c r="X6" s="542"/>
      <c r="Y6" s="542"/>
      <c r="Z6" s="542"/>
    </row>
    <row r="7" spans="1:26">
      <c r="A7" s="172" t="s">
        <v>6178</v>
      </c>
      <c r="B7" s="22" t="s">
        <v>1270</v>
      </c>
      <c r="C7" s="168" t="s">
        <v>39</v>
      </c>
      <c r="D7" s="168" t="s">
        <v>6161</v>
      </c>
      <c r="E7" s="168" t="s">
        <v>6179</v>
      </c>
      <c r="F7" s="22"/>
      <c r="G7" s="778" t="s">
        <v>1271</v>
      </c>
      <c r="H7" s="174">
        <v>145000</v>
      </c>
      <c r="I7" s="174">
        <v>90000</v>
      </c>
      <c r="J7" s="22"/>
      <c r="K7" s="453" t="s">
        <v>6180</v>
      </c>
      <c r="L7" s="168" t="s">
        <v>30</v>
      </c>
      <c r="M7" s="169">
        <v>45040</v>
      </c>
      <c r="N7" s="168" t="s">
        <v>6181</v>
      </c>
      <c r="O7" s="168" t="s">
        <v>446</v>
      </c>
      <c r="P7" s="922"/>
      <c r="Q7" s="922"/>
      <c r="R7" s="922"/>
      <c r="S7" s="922"/>
      <c r="T7" s="922"/>
      <c r="U7" s="922"/>
      <c r="V7" s="922"/>
      <c r="W7" s="922"/>
      <c r="X7" s="922"/>
      <c r="Y7" s="922"/>
      <c r="Z7" s="922"/>
    </row>
    <row r="8" spans="1:26">
      <c r="A8" s="211" t="s">
        <v>6178</v>
      </c>
      <c r="B8" s="212" t="s">
        <v>1270</v>
      </c>
      <c r="C8" s="213" t="s">
        <v>39</v>
      </c>
      <c r="D8" s="213" t="s">
        <v>6161</v>
      </c>
      <c r="E8" s="572" t="s">
        <v>6179</v>
      </c>
      <c r="F8" s="212"/>
      <c r="G8" s="921" t="s">
        <v>1271</v>
      </c>
      <c r="H8" s="188">
        <v>145000</v>
      </c>
      <c r="I8" s="188">
        <v>90000</v>
      </c>
      <c r="J8" s="212"/>
      <c r="K8" s="920" t="s">
        <v>6182</v>
      </c>
      <c r="L8" s="213" t="s">
        <v>30</v>
      </c>
      <c r="M8" s="212"/>
      <c r="N8" s="213" t="s">
        <v>6183</v>
      </c>
      <c r="O8" s="213" t="s">
        <v>446</v>
      </c>
      <c r="P8" s="542"/>
      <c r="Q8" s="542"/>
      <c r="R8" s="542"/>
      <c r="S8" s="542"/>
      <c r="T8" s="542"/>
      <c r="U8" s="542"/>
      <c r="V8" s="542"/>
      <c r="W8" s="542"/>
      <c r="X8" s="542"/>
      <c r="Y8" s="542"/>
      <c r="Z8" s="542"/>
    </row>
    <row r="9" spans="1:26">
      <c r="A9" s="172" t="s">
        <v>6184</v>
      </c>
      <c r="B9" s="22" t="s">
        <v>6185</v>
      </c>
      <c r="C9" s="168" t="s">
        <v>481</v>
      </c>
      <c r="D9" s="168" t="s">
        <v>2919</v>
      </c>
      <c r="E9" s="168" t="s">
        <v>6186</v>
      </c>
      <c r="F9" s="99" t="s">
        <v>25</v>
      </c>
      <c r="G9" s="923" t="s">
        <v>482</v>
      </c>
      <c r="H9" s="174">
        <v>55000</v>
      </c>
      <c r="I9" s="174">
        <v>28000</v>
      </c>
      <c r="J9" s="22"/>
      <c r="K9" s="453" t="s">
        <v>6187</v>
      </c>
      <c r="L9" s="168" t="s">
        <v>30</v>
      </c>
      <c r="M9" s="276">
        <v>45076</v>
      </c>
      <c r="N9" s="168" t="s">
        <v>6188</v>
      </c>
      <c r="O9" s="168" t="s">
        <v>446</v>
      </c>
      <c r="P9" s="922"/>
      <c r="Q9" s="922"/>
      <c r="R9" s="922"/>
      <c r="S9" s="922"/>
      <c r="T9" s="922"/>
      <c r="U9" s="922"/>
      <c r="V9" s="922"/>
      <c r="W9" s="922"/>
      <c r="X9" s="922"/>
      <c r="Y9" s="922"/>
      <c r="Z9" s="922"/>
    </row>
    <row r="10" spans="1:26">
      <c r="A10" s="172" t="s">
        <v>6184</v>
      </c>
      <c r="B10" s="22" t="s">
        <v>6189</v>
      </c>
      <c r="C10" s="168" t="s">
        <v>1189</v>
      </c>
      <c r="D10" s="168" t="s">
        <v>2919</v>
      </c>
      <c r="E10" s="168" t="s">
        <v>6190</v>
      </c>
      <c r="F10" s="99" t="s">
        <v>25</v>
      </c>
      <c r="G10" s="923" t="s">
        <v>4870</v>
      </c>
      <c r="H10" s="174">
        <v>34000</v>
      </c>
      <c r="I10" s="174">
        <v>22000</v>
      </c>
      <c r="J10" s="924" t="s">
        <v>4790</v>
      </c>
      <c r="K10" s="453" t="s">
        <v>6191</v>
      </c>
      <c r="L10" s="168" t="s">
        <v>30</v>
      </c>
      <c r="M10" s="177">
        <v>45065</v>
      </c>
      <c r="N10" s="92" t="s">
        <v>4872</v>
      </c>
      <c r="O10" s="168" t="s">
        <v>446</v>
      </c>
      <c r="P10" s="922"/>
      <c r="Q10" s="922"/>
      <c r="R10" s="922"/>
      <c r="S10" s="922"/>
      <c r="T10" s="922"/>
      <c r="U10" s="922"/>
      <c r="V10" s="922"/>
      <c r="W10" s="922"/>
      <c r="X10" s="922"/>
      <c r="Y10" s="922"/>
      <c r="Z10" s="922"/>
    </row>
    <row r="11" spans="1:26">
      <c r="A11" s="172" t="s">
        <v>6192</v>
      </c>
      <c r="B11" s="22" t="s">
        <v>6193</v>
      </c>
      <c r="C11" s="168" t="s">
        <v>402</v>
      </c>
      <c r="D11" s="168" t="s">
        <v>6194</v>
      </c>
      <c r="E11" s="168" t="s">
        <v>6195</v>
      </c>
      <c r="F11" s="99" t="s">
        <v>691</v>
      </c>
      <c r="G11" s="778" t="s">
        <v>6196</v>
      </c>
      <c r="H11" s="174">
        <v>18000</v>
      </c>
      <c r="I11" s="174">
        <v>7000</v>
      </c>
      <c r="J11" s="22"/>
      <c r="K11" s="453" t="s">
        <v>6197</v>
      </c>
      <c r="L11" s="168" t="s">
        <v>30</v>
      </c>
      <c r="M11" s="177">
        <v>45118</v>
      </c>
      <c r="N11" s="168"/>
      <c r="O11" s="168"/>
      <c r="P11" s="922"/>
      <c r="Q11" s="922"/>
      <c r="R11" s="922"/>
      <c r="S11" s="922"/>
      <c r="T11" s="922"/>
      <c r="U11" s="922"/>
      <c r="V11" s="922"/>
      <c r="W11" s="922"/>
      <c r="X11" s="922"/>
      <c r="Y11" s="922"/>
      <c r="Z11" s="922"/>
    </row>
    <row r="12" spans="1:26">
      <c r="A12" s="172" t="s">
        <v>6192</v>
      </c>
      <c r="B12" s="22" t="s">
        <v>6198</v>
      </c>
      <c r="C12" s="168" t="s">
        <v>402</v>
      </c>
      <c r="D12" s="168" t="s">
        <v>6194</v>
      </c>
      <c r="E12" s="168" t="s">
        <v>6195</v>
      </c>
      <c r="F12" s="99" t="s">
        <v>691</v>
      </c>
      <c r="G12" s="778" t="s">
        <v>6199</v>
      </c>
      <c r="H12" s="174">
        <v>20000</v>
      </c>
      <c r="I12" s="174">
        <v>10000</v>
      </c>
      <c r="J12" s="22"/>
      <c r="K12" s="224" t="s">
        <v>6200</v>
      </c>
      <c r="L12" s="168" t="s">
        <v>30</v>
      </c>
      <c r="M12" s="177">
        <v>45119</v>
      </c>
      <c r="N12" s="168" t="s">
        <v>6201</v>
      </c>
      <c r="O12" s="168"/>
      <c r="P12" s="922"/>
      <c r="Q12" s="922"/>
      <c r="R12" s="922"/>
      <c r="S12" s="922"/>
      <c r="T12" s="922"/>
      <c r="U12" s="922"/>
      <c r="V12" s="922"/>
      <c r="W12" s="922"/>
      <c r="X12" s="922"/>
      <c r="Y12" s="922"/>
      <c r="Z12" s="922"/>
    </row>
    <row r="13" spans="1:26">
      <c r="A13" s="211" t="s">
        <v>6202</v>
      </c>
      <c r="B13" s="212" t="s">
        <v>6203</v>
      </c>
      <c r="C13" s="213" t="s">
        <v>1323</v>
      </c>
      <c r="D13" s="213" t="s">
        <v>6194</v>
      </c>
      <c r="E13" s="572"/>
      <c r="F13" s="212"/>
      <c r="G13" s="925" t="s">
        <v>6204</v>
      </c>
      <c r="H13" s="188">
        <v>60000</v>
      </c>
      <c r="I13" s="188">
        <v>40000</v>
      </c>
      <c r="J13" s="212"/>
      <c r="K13" s="920" t="s">
        <v>6205</v>
      </c>
      <c r="L13" s="212"/>
      <c r="M13" s="212"/>
      <c r="N13" s="213" t="s">
        <v>6206</v>
      </c>
      <c r="O13" s="213"/>
      <c r="P13" s="542"/>
      <c r="Q13" s="542"/>
      <c r="R13" s="542"/>
      <c r="S13" s="542"/>
      <c r="T13" s="542"/>
      <c r="U13" s="542"/>
      <c r="V13" s="542"/>
      <c r="W13" s="542"/>
      <c r="X13" s="542"/>
      <c r="Y13" s="542"/>
      <c r="Z13" s="542"/>
    </row>
    <row r="14" spans="1:26">
      <c r="A14" s="107" t="s">
        <v>6207</v>
      </c>
      <c r="B14" s="107" t="s">
        <v>6208</v>
      </c>
      <c r="C14" s="92" t="s">
        <v>402</v>
      </c>
      <c r="D14" s="92" t="s">
        <v>4054</v>
      </c>
      <c r="E14" s="92" t="s">
        <v>6209</v>
      </c>
      <c r="F14" s="107"/>
      <c r="G14" s="121" t="s">
        <v>6210</v>
      </c>
      <c r="H14" s="122">
        <v>58000</v>
      </c>
      <c r="I14" s="122">
        <v>40000</v>
      </c>
      <c r="J14" s="107" t="s">
        <v>6211</v>
      </c>
      <c r="K14" s="121" t="s">
        <v>6212</v>
      </c>
      <c r="L14" s="92" t="s">
        <v>30</v>
      </c>
      <c r="M14" s="277">
        <v>45334</v>
      </c>
      <c r="N14" s="107"/>
      <c r="O14" s="107" t="s">
        <v>6213</v>
      </c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>
      <c r="A15" s="107" t="s">
        <v>6214</v>
      </c>
      <c r="B15" s="107" t="s">
        <v>6215</v>
      </c>
      <c r="C15" s="107" t="s">
        <v>5442</v>
      </c>
      <c r="D15" s="92" t="s">
        <v>49</v>
      </c>
      <c r="E15" s="92" t="s">
        <v>6216</v>
      </c>
      <c r="F15" s="92" t="s">
        <v>27</v>
      </c>
      <c r="G15" s="121" t="s">
        <v>6217</v>
      </c>
      <c r="H15" s="297">
        <v>72000</v>
      </c>
      <c r="I15" s="297">
        <v>60000</v>
      </c>
      <c r="J15" s="107"/>
      <c r="K15" s="121" t="s">
        <v>6218</v>
      </c>
      <c r="L15" s="92" t="s">
        <v>553</v>
      </c>
      <c r="M15" s="91">
        <v>45226</v>
      </c>
      <c r="N15" s="107" t="s">
        <v>6219</v>
      </c>
      <c r="O15" s="107" t="s">
        <v>6213</v>
      </c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>
      <c r="A16" s="107" t="s">
        <v>6214</v>
      </c>
      <c r="B16" s="107" t="s">
        <v>6220</v>
      </c>
      <c r="C16" s="107" t="s">
        <v>5442</v>
      </c>
      <c r="D16" s="92" t="s">
        <v>49</v>
      </c>
      <c r="E16" s="92" t="s">
        <v>6221</v>
      </c>
      <c r="F16" s="92" t="s">
        <v>2393</v>
      </c>
      <c r="G16" s="121" t="s">
        <v>6222</v>
      </c>
      <c r="H16" s="297">
        <v>75000</v>
      </c>
      <c r="I16" s="122">
        <v>25000</v>
      </c>
      <c r="J16" s="107"/>
      <c r="K16" s="121" t="s">
        <v>6223</v>
      </c>
      <c r="L16" s="92" t="s">
        <v>553</v>
      </c>
      <c r="M16" s="91">
        <v>45230</v>
      </c>
      <c r="N16" s="107" t="s">
        <v>6224</v>
      </c>
      <c r="O16" s="107" t="s">
        <v>6213</v>
      </c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>
      <c r="A17" s="107" t="s">
        <v>6214</v>
      </c>
      <c r="B17" s="107" t="s">
        <v>6225</v>
      </c>
      <c r="C17" s="107" t="s">
        <v>5442</v>
      </c>
      <c r="D17" s="92" t="s">
        <v>49</v>
      </c>
      <c r="E17" s="92" t="s">
        <v>6221</v>
      </c>
      <c r="F17" s="92" t="s">
        <v>27</v>
      </c>
      <c r="G17" s="121" t="s">
        <v>6226</v>
      </c>
      <c r="H17" s="297">
        <v>45000</v>
      </c>
      <c r="I17" s="122">
        <v>30000</v>
      </c>
      <c r="J17" s="107"/>
      <c r="K17" s="121" t="s">
        <v>6227</v>
      </c>
      <c r="L17" s="92" t="s">
        <v>553</v>
      </c>
      <c r="M17" s="107"/>
      <c r="N17" s="107" t="s">
        <v>6228</v>
      </c>
      <c r="O17" s="107" t="s">
        <v>6213</v>
      </c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>
      <c r="H18" s="301"/>
      <c r="I18" s="301"/>
    </row>
    <row r="19" spans="1:26">
      <c r="H19" s="301"/>
      <c r="I19" s="301"/>
    </row>
    <row r="20" spans="1:26">
      <c r="H20" s="301"/>
      <c r="I20" s="301"/>
    </row>
    <row r="21" spans="1:26">
      <c r="H21" s="301"/>
      <c r="I21" s="301"/>
    </row>
    <row r="22" spans="1:26">
      <c r="H22" s="301"/>
      <c r="I22" s="301"/>
    </row>
    <row r="23" spans="1:26">
      <c r="H23" s="301"/>
      <c r="I23" s="301"/>
    </row>
    <row r="24" spans="1:26">
      <c r="H24" s="301"/>
      <c r="I24" s="301"/>
    </row>
    <row r="25" spans="1:26">
      <c r="H25" s="301"/>
      <c r="I25" s="301"/>
    </row>
    <row r="26" spans="1:26">
      <c r="H26" s="301"/>
      <c r="I26" s="301"/>
    </row>
    <row r="27" spans="1:26">
      <c r="H27" s="301"/>
      <c r="I27" s="301"/>
    </row>
    <row r="28" spans="1:26">
      <c r="H28" s="301"/>
      <c r="I28" s="301"/>
    </row>
    <row r="29" spans="1:26">
      <c r="H29" s="301"/>
      <c r="I29" s="301"/>
    </row>
    <row r="30" spans="1:26">
      <c r="H30" s="301"/>
      <c r="I30" s="301"/>
    </row>
    <row r="31" spans="1:26">
      <c r="H31" s="301"/>
      <c r="I31" s="301"/>
    </row>
    <row r="32" spans="1:26">
      <c r="H32" s="301"/>
      <c r="I32" s="301"/>
    </row>
    <row r="33" spans="8:9">
      <c r="H33" s="301"/>
      <c r="I33" s="301"/>
    </row>
    <row r="34" spans="8:9">
      <c r="H34" s="301"/>
      <c r="I34" s="301"/>
    </row>
    <row r="35" spans="8:9">
      <c r="H35" s="301"/>
      <c r="I35" s="301"/>
    </row>
    <row r="36" spans="8:9">
      <c r="H36" s="301"/>
      <c r="I36" s="301"/>
    </row>
    <row r="37" spans="8:9">
      <c r="H37" s="301"/>
      <c r="I37" s="301"/>
    </row>
    <row r="38" spans="8:9">
      <c r="H38" s="301"/>
      <c r="I38" s="301"/>
    </row>
    <row r="39" spans="8:9">
      <c r="H39" s="301"/>
      <c r="I39" s="301"/>
    </row>
    <row r="40" spans="8:9">
      <c r="H40" s="301"/>
      <c r="I40" s="301"/>
    </row>
    <row r="41" spans="8:9">
      <c r="H41" s="301"/>
      <c r="I41" s="301"/>
    </row>
    <row r="42" spans="8:9">
      <c r="H42" s="301"/>
      <c r="I42" s="301"/>
    </row>
    <row r="43" spans="8:9">
      <c r="H43" s="301"/>
      <c r="I43" s="301"/>
    </row>
    <row r="44" spans="8:9">
      <c r="H44" s="301"/>
      <c r="I44" s="301"/>
    </row>
    <row r="45" spans="8:9">
      <c r="H45" s="301"/>
      <c r="I45" s="301"/>
    </row>
    <row r="46" spans="8:9">
      <c r="H46" s="301"/>
      <c r="I46" s="301"/>
    </row>
    <row r="47" spans="8:9">
      <c r="H47" s="301"/>
      <c r="I47" s="301"/>
    </row>
    <row r="48" spans="8:9">
      <c r="H48" s="301"/>
      <c r="I48" s="301"/>
    </row>
    <row r="49" spans="8:9">
      <c r="H49" s="301"/>
      <c r="I49" s="301"/>
    </row>
    <row r="50" spans="8:9">
      <c r="H50" s="301"/>
      <c r="I50" s="301"/>
    </row>
    <row r="51" spans="8:9">
      <c r="H51" s="301"/>
      <c r="I51" s="301"/>
    </row>
    <row r="52" spans="8:9">
      <c r="H52" s="301"/>
      <c r="I52" s="301"/>
    </row>
    <row r="53" spans="8:9">
      <c r="H53" s="301"/>
      <c r="I53" s="301"/>
    </row>
    <row r="54" spans="8:9">
      <c r="H54" s="301"/>
      <c r="I54" s="301"/>
    </row>
    <row r="55" spans="8:9">
      <c r="H55" s="301"/>
      <c r="I55" s="301"/>
    </row>
    <row r="56" spans="8:9">
      <c r="H56" s="301"/>
      <c r="I56" s="301"/>
    </row>
    <row r="57" spans="8:9">
      <c r="H57" s="301"/>
      <c r="I57" s="301"/>
    </row>
    <row r="58" spans="8:9">
      <c r="H58" s="301"/>
      <c r="I58" s="301"/>
    </row>
    <row r="59" spans="8:9">
      <c r="H59" s="301"/>
      <c r="I59" s="301"/>
    </row>
    <row r="60" spans="8:9">
      <c r="H60" s="301"/>
      <c r="I60" s="301"/>
    </row>
    <row r="61" spans="8:9">
      <c r="H61" s="301"/>
      <c r="I61" s="301"/>
    </row>
    <row r="62" spans="8:9">
      <c r="H62" s="301"/>
      <c r="I62" s="301"/>
    </row>
    <row r="63" spans="8:9">
      <c r="H63" s="301"/>
      <c r="I63" s="301"/>
    </row>
    <row r="64" spans="8:9">
      <c r="H64" s="301"/>
      <c r="I64" s="301"/>
    </row>
    <row r="65" spans="8:9">
      <c r="H65" s="301"/>
      <c r="I65" s="301"/>
    </row>
    <row r="66" spans="8:9">
      <c r="H66" s="301"/>
      <c r="I66" s="301"/>
    </row>
    <row r="67" spans="8:9">
      <c r="H67" s="301"/>
      <c r="I67" s="301"/>
    </row>
    <row r="68" spans="8:9">
      <c r="H68" s="301"/>
      <c r="I68" s="301"/>
    </row>
    <row r="69" spans="8:9">
      <c r="H69" s="301"/>
      <c r="I69" s="301"/>
    </row>
    <row r="70" spans="8:9">
      <c r="H70" s="301"/>
      <c r="I70" s="301"/>
    </row>
    <row r="71" spans="8:9">
      <c r="H71" s="301"/>
      <c r="I71" s="301"/>
    </row>
    <row r="72" spans="8:9">
      <c r="H72" s="301"/>
      <c r="I72" s="301"/>
    </row>
    <row r="73" spans="8:9">
      <c r="H73" s="301"/>
      <c r="I73" s="301"/>
    </row>
    <row r="74" spans="8:9">
      <c r="H74" s="301"/>
      <c r="I74" s="301"/>
    </row>
    <row r="75" spans="8:9">
      <c r="H75" s="301"/>
      <c r="I75" s="301"/>
    </row>
    <row r="76" spans="8:9">
      <c r="H76" s="301"/>
      <c r="I76" s="301"/>
    </row>
    <row r="77" spans="8:9">
      <c r="H77" s="301"/>
      <c r="I77" s="301"/>
    </row>
    <row r="78" spans="8:9">
      <c r="H78" s="301"/>
      <c r="I78" s="301"/>
    </row>
    <row r="79" spans="8:9">
      <c r="H79" s="301"/>
      <c r="I79" s="301"/>
    </row>
    <row r="80" spans="8:9">
      <c r="H80" s="301"/>
      <c r="I80" s="301"/>
    </row>
    <row r="81" spans="8:9">
      <c r="H81" s="301"/>
      <c r="I81" s="301"/>
    </row>
    <row r="82" spans="8:9">
      <c r="H82" s="301"/>
      <c r="I82" s="301"/>
    </row>
    <row r="83" spans="8:9">
      <c r="H83" s="301"/>
      <c r="I83" s="301"/>
    </row>
    <row r="84" spans="8:9">
      <c r="H84" s="301"/>
      <c r="I84" s="301"/>
    </row>
    <row r="85" spans="8:9">
      <c r="H85" s="301"/>
      <c r="I85" s="301"/>
    </row>
    <row r="86" spans="8:9">
      <c r="H86" s="301"/>
      <c r="I86" s="301"/>
    </row>
    <row r="87" spans="8:9">
      <c r="H87" s="301"/>
      <c r="I87" s="301"/>
    </row>
    <row r="88" spans="8:9">
      <c r="H88" s="301"/>
      <c r="I88" s="301"/>
    </row>
    <row r="89" spans="8:9">
      <c r="H89" s="301"/>
      <c r="I89" s="301"/>
    </row>
    <row r="90" spans="8:9">
      <c r="H90" s="301"/>
      <c r="I90" s="301"/>
    </row>
    <row r="91" spans="8:9">
      <c r="H91" s="301"/>
      <c r="I91" s="301"/>
    </row>
    <row r="92" spans="8:9">
      <c r="H92" s="301"/>
      <c r="I92" s="301"/>
    </row>
    <row r="93" spans="8:9">
      <c r="H93" s="301"/>
      <c r="I93" s="301"/>
    </row>
    <row r="94" spans="8:9">
      <c r="H94" s="301"/>
      <c r="I94" s="301"/>
    </row>
    <row r="95" spans="8:9">
      <c r="H95" s="301"/>
      <c r="I95" s="301"/>
    </row>
    <row r="96" spans="8:9">
      <c r="H96" s="301"/>
      <c r="I96" s="301"/>
    </row>
    <row r="97" spans="8:9">
      <c r="H97" s="301"/>
      <c r="I97" s="301"/>
    </row>
    <row r="98" spans="8:9">
      <c r="H98" s="301"/>
      <c r="I98" s="301"/>
    </row>
    <row r="99" spans="8:9">
      <c r="H99" s="301"/>
      <c r="I99" s="301"/>
    </row>
    <row r="100" spans="8:9">
      <c r="H100" s="301"/>
      <c r="I100" s="301"/>
    </row>
    <row r="101" spans="8:9">
      <c r="H101" s="301"/>
      <c r="I101" s="301"/>
    </row>
    <row r="102" spans="8:9">
      <c r="H102" s="301"/>
      <c r="I102" s="301"/>
    </row>
    <row r="103" spans="8:9">
      <c r="H103" s="301"/>
      <c r="I103" s="301"/>
    </row>
    <row r="104" spans="8:9">
      <c r="H104" s="301"/>
      <c r="I104" s="301"/>
    </row>
    <row r="105" spans="8:9">
      <c r="H105" s="301"/>
      <c r="I105" s="301"/>
    </row>
    <row r="106" spans="8:9">
      <c r="H106" s="301"/>
      <c r="I106" s="301"/>
    </row>
    <row r="107" spans="8:9">
      <c r="H107" s="301"/>
      <c r="I107" s="301"/>
    </row>
    <row r="108" spans="8:9">
      <c r="H108" s="301"/>
      <c r="I108" s="301"/>
    </row>
    <row r="109" spans="8:9">
      <c r="H109" s="301"/>
      <c r="I109" s="301"/>
    </row>
    <row r="110" spans="8:9">
      <c r="H110" s="301"/>
      <c r="I110" s="301"/>
    </row>
    <row r="111" spans="8:9">
      <c r="H111" s="301"/>
      <c r="I111" s="301"/>
    </row>
    <row r="112" spans="8:9">
      <c r="H112" s="301"/>
      <c r="I112" s="301"/>
    </row>
    <row r="113" spans="8:9">
      <c r="H113" s="301"/>
      <c r="I113" s="301"/>
    </row>
    <row r="114" spans="8:9">
      <c r="H114" s="301"/>
      <c r="I114" s="301"/>
    </row>
    <row r="115" spans="8:9">
      <c r="H115" s="301"/>
      <c r="I115" s="301"/>
    </row>
    <row r="116" spans="8:9">
      <c r="H116" s="301"/>
      <c r="I116" s="301"/>
    </row>
    <row r="117" spans="8:9">
      <c r="H117" s="301"/>
      <c r="I117" s="301"/>
    </row>
    <row r="118" spans="8:9">
      <c r="H118" s="301"/>
      <c r="I118" s="301"/>
    </row>
    <row r="119" spans="8:9">
      <c r="H119" s="301"/>
      <c r="I119" s="301"/>
    </row>
    <row r="120" spans="8:9">
      <c r="H120" s="301"/>
      <c r="I120" s="301"/>
    </row>
    <row r="121" spans="8:9">
      <c r="H121" s="301"/>
      <c r="I121" s="301"/>
    </row>
    <row r="122" spans="8:9">
      <c r="H122" s="301"/>
      <c r="I122" s="301"/>
    </row>
    <row r="123" spans="8:9">
      <c r="H123" s="301"/>
      <c r="I123" s="301"/>
    </row>
    <row r="124" spans="8:9">
      <c r="H124" s="301"/>
      <c r="I124" s="301"/>
    </row>
    <row r="125" spans="8:9">
      <c r="H125" s="301"/>
      <c r="I125" s="301"/>
    </row>
    <row r="126" spans="8:9">
      <c r="H126" s="301"/>
      <c r="I126" s="301"/>
    </row>
    <row r="127" spans="8:9">
      <c r="H127" s="301"/>
      <c r="I127" s="301"/>
    </row>
    <row r="128" spans="8:9">
      <c r="H128" s="301"/>
      <c r="I128" s="301"/>
    </row>
    <row r="129" spans="8:9">
      <c r="H129" s="301"/>
      <c r="I129" s="301"/>
    </row>
    <row r="130" spans="8:9">
      <c r="H130" s="301"/>
      <c r="I130" s="301"/>
    </row>
    <row r="131" spans="8:9">
      <c r="H131" s="301"/>
      <c r="I131" s="301"/>
    </row>
    <row r="132" spans="8:9">
      <c r="H132" s="301"/>
      <c r="I132" s="301"/>
    </row>
    <row r="133" spans="8:9">
      <c r="H133" s="301"/>
      <c r="I133" s="301"/>
    </row>
    <row r="134" spans="8:9">
      <c r="H134" s="301"/>
      <c r="I134" s="301"/>
    </row>
    <row r="135" spans="8:9">
      <c r="H135" s="301"/>
      <c r="I135" s="301"/>
    </row>
    <row r="136" spans="8:9">
      <c r="H136" s="301"/>
      <c r="I136" s="301"/>
    </row>
    <row r="137" spans="8:9">
      <c r="H137" s="301"/>
      <c r="I137" s="301"/>
    </row>
    <row r="138" spans="8:9">
      <c r="H138" s="301"/>
      <c r="I138" s="301"/>
    </row>
    <row r="139" spans="8:9">
      <c r="H139" s="301"/>
      <c r="I139" s="301"/>
    </row>
    <row r="140" spans="8:9">
      <c r="H140" s="301"/>
      <c r="I140" s="301"/>
    </row>
    <row r="141" spans="8:9">
      <c r="H141" s="301"/>
      <c r="I141" s="301"/>
    </row>
    <row r="142" spans="8:9">
      <c r="H142" s="301"/>
      <c r="I142" s="301"/>
    </row>
    <row r="143" spans="8:9">
      <c r="H143" s="301"/>
      <c r="I143" s="301"/>
    </row>
    <row r="144" spans="8:9">
      <c r="H144" s="301"/>
      <c r="I144" s="301"/>
    </row>
    <row r="145" spans="8:9">
      <c r="H145" s="301"/>
      <c r="I145" s="301"/>
    </row>
    <row r="146" spans="8:9">
      <c r="H146" s="301"/>
      <c r="I146" s="301"/>
    </row>
    <row r="147" spans="8:9">
      <c r="H147" s="301"/>
      <c r="I147" s="301"/>
    </row>
    <row r="148" spans="8:9">
      <c r="H148" s="301"/>
      <c r="I148" s="301"/>
    </row>
    <row r="149" spans="8:9">
      <c r="H149" s="301"/>
      <c r="I149" s="301"/>
    </row>
    <row r="150" spans="8:9">
      <c r="H150" s="301"/>
      <c r="I150" s="301"/>
    </row>
    <row r="151" spans="8:9">
      <c r="H151" s="301"/>
      <c r="I151" s="301"/>
    </row>
    <row r="152" spans="8:9">
      <c r="H152" s="301"/>
      <c r="I152" s="301"/>
    </row>
    <row r="153" spans="8:9">
      <c r="H153" s="301"/>
      <c r="I153" s="301"/>
    </row>
    <row r="154" spans="8:9">
      <c r="H154" s="301"/>
      <c r="I154" s="301"/>
    </row>
    <row r="155" spans="8:9">
      <c r="H155" s="301"/>
      <c r="I155" s="301"/>
    </row>
    <row r="156" spans="8:9">
      <c r="H156" s="301"/>
      <c r="I156" s="301"/>
    </row>
    <row r="157" spans="8:9">
      <c r="H157" s="301"/>
      <c r="I157" s="301"/>
    </row>
    <row r="158" spans="8:9">
      <c r="H158" s="301"/>
      <c r="I158" s="301"/>
    </row>
    <row r="159" spans="8:9">
      <c r="H159" s="301"/>
      <c r="I159" s="301"/>
    </row>
    <row r="160" spans="8:9">
      <c r="H160" s="301"/>
      <c r="I160" s="301"/>
    </row>
    <row r="161" spans="8:9">
      <c r="H161" s="301"/>
      <c r="I161" s="301"/>
    </row>
    <row r="162" spans="8:9">
      <c r="H162" s="301"/>
      <c r="I162" s="301"/>
    </row>
    <row r="163" spans="8:9">
      <c r="H163" s="301"/>
      <c r="I163" s="301"/>
    </row>
    <row r="164" spans="8:9">
      <c r="H164" s="301"/>
      <c r="I164" s="301"/>
    </row>
    <row r="165" spans="8:9">
      <c r="H165" s="301"/>
      <c r="I165" s="301"/>
    </row>
    <row r="166" spans="8:9">
      <c r="H166" s="301"/>
      <c r="I166" s="301"/>
    </row>
    <row r="167" spans="8:9">
      <c r="H167" s="301"/>
      <c r="I167" s="301"/>
    </row>
    <row r="168" spans="8:9">
      <c r="H168" s="301"/>
      <c r="I168" s="301"/>
    </row>
    <row r="169" spans="8:9">
      <c r="H169" s="301"/>
      <c r="I169" s="301"/>
    </row>
    <row r="170" spans="8:9">
      <c r="H170" s="301"/>
      <c r="I170" s="301"/>
    </row>
    <row r="171" spans="8:9">
      <c r="H171" s="301"/>
      <c r="I171" s="301"/>
    </row>
    <row r="172" spans="8:9">
      <c r="H172" s="301"/>
      <c r="I172" s="301"/>
    </row>
    <row r="173" spans="8:9">
      <c r="H173" s="301"/>
      <c r="I173" s="301"/>
    </row>
    <row r="174" spans="8:9">
      <c r="H174" s="301"/>
      <c r="I174" s="301"/>
    </row>
    <row r="175" spans="8:9">
      <c r="H175" s="301"/>
      <c r="I175" s="301"/>
    </row>
    <row r="176" spans="8:9">
      <c r="H176" s="301"/>
      <c r="I176" s="301"/>
    </row>
    <row r="177" spans="8:9">
      <c r="H177" s="301"/>
      <c r="I177" s="301"/>
    </row>
    <row r="178" spans="8:9">
      <c r="H178" s="301"/>
      <c r="I178" s="301"/>
    </row>
    <row r="179" spans="8:9">
      <c r="H179" s="301"/>
      <c r="I179" s="301"/>
    </row>
    <row r="180" spans="8:9">
      <c r="H180" s="301"/>
      <c r="I180" s="301"/>
    </row>
    <row r="181" spans="8:9">
      <c r="H181" s="301"/>
      <c r="I181" s="301"/>
    </row>
    <row r="182" spans="8:9">
      <c r="H182" s="301"/>
      <c r="I182" s="301"/>
    </row>
    <row r="183" spans="8:9">
      <c r="H183" s="301"/>
      <c r="I183" s="301"/>
    </row>
    <row r="184" spans="8:9">
      <c r="H184" s="301"/>
      <c r="I184" s="301"/>
    </row>
    <row r="185" spans="8:9">
      <c r="H185" s="301"/>
      <c r="I185" s="301"/>
    </row>
    <row r="186" spans="8:9">
      <c r="H186" s="301"/>
      <c r="I186" s="301"/>
    </row>
    <row r="187" spans="8:9">
      <c r="H187" s="301"/>
      <c r="I187" s="301"/>
    </row>
    <row r="188" spans="8:9">
      <c r="H188" s="301"/>
      <c r="I188" s="301"/>
    </row>
    <row r="189" spans="8:9">
      <c r="H189" s="301"/>
      <c r="I189" s="301"/>
    </row>
    <row r="190" spans="8:9">
      <c r="H190" s="301"/>
      <c r="I190" s="301"/>
    </row>
    <row r="191" spans="8:9">
      <c r="H191" s="301"/>
      <c r="I191" s="301"/>
    </row>
    <row r="192" spans="8:9">
      <c r="H192" s="301"/>
      <c r="I192" s="301"/>
    </row>
    <row r="193" spans="8:9">
      <c r="H193" s="301"/>
      <c r="I193" s="301"/>
    </row>
    <row r="194" spans="8:9">
      <c r="H194" s="301"/>
      <c r="I194" s="301"/>
    </row>
    <row r="195" spans="8:9">
      <c r="H195" s="301"/>
      <c r="I195" s="301"/>
    </row>
    <row r="196" spans="8:9">
      <c r="H196" s="301"/>
      <c r="I196" s="301"/>
    </row>
    <row r="197" spans="8:9">
      <c r="H197" s="301"/>
      <c r="I197" s="301"/>
    </row>
    <row r="198" spans="8:9">
      <c r="H198" s="301"/>
      <c r="I198" s="301"/>
    </row>
    <row r="199" spans="8:9">
      <c r="H199" s="301"/>
      <c r="I199" s="301"/>
    </row>
    <row r="200" spans="8:9">
      <c r="H200" s="301"/>
      <c r="I200" s="301"/>
    </row>
    <row r="201" spans="8:9">
      <c r="H201" s="301"/>
      <c r="I201" s="301"/>
    </row>
    <row r="202" spans="8:9">
      <c r="H202" s="301"/>
      <c r="I202" s="301"/>
    </row>
    <row r="203" spans="8:9">
      <c r="H203" s="301"/>
      <c r="I203" s="301"/>
    </row>
    <row r="204" spans="8:9">
      <c r="H204" s="301"/>
      <c r="I204" s="301"/>
    </row>
    <row r="205" spans="8:9">
      <c r="H205" s="301"/>
      <c r="I205" s="301"/>
    </row>
    <row r="206" spans="8:9">
      <c r="H206" s="301"/>
      <c r="I206" s="301"/>
    </row>
    <row r="207" spans="8:9">
      <c r="H207" s="301"/>
      <c r="I207" s="301"/>
    </row>
    <row r="208" spans="8:9">
      <c r="H208" s="301"/>
      <c r="I208" s="301"/>
    </row>
    <row r="209" spans="8:9">
      <c r="H209" s="301"/>
      <c r="I209" s="301"/>
    </row>
    <row r="210" spans="8:9">
      <c r="H210" s="301"/>
      <c r="I210" s="301"/>
    </row>
    <row r="211" spans="8:9">
      <c r="H211" s="301"/>
      <c r="I211" s="301"/>
    </row>
    <row r="212" spans="8:9">
      <c r="H212" s="301"/>
      <c r="I212" s="301"/>
    </row>
    <row r="213" spans="8:9">
      <c r="H213" s="301"/>
      <c r="I213" s="301"/>
    </row>
    <row r="214" spans="8:9">
      <c r="H214" s="301"/>
      <c r="I214" s="301"/>
    </row>
    <row r="215" spans="8:9">
      <c r="H215" s="301"/>
      <c r="I215" s="301"/>
    </row>
    <row r="216" spans="8:9">
      <c r="H216" s="301"/>
      <c r="I216" s="301"/>
    </row>
    <row r="217" spans="8:9">
      <c r="H217" s="301"/>
      <c r="I217" s="301"/>
    </row>
    <row r="218" spans="8:9">
      <c r="H218" s="301"/>
      <c r="I218" s="301"/>
    </row>
    <row r="219" spans="8:9">
      <c r="H219" s="301"/>
      <c r="I219" s="301"/>
    </row>
    <row r="220" spans="8:9">
      <c r="H220" s="301"/>
      <c r="I220" s="301"/>
    </row>
    <row r="221" spans="8:9">
      <c r="H221" s="301"/>
      <c r="I221" s="301"/>
    </row>
    <row r="222" spans="8:9">
      <c r="H222" s="301"/>
      <c r="I222" s="301"/>
    </row>
    <row r="223" spans="8:9">
      <c r="H223" s="301"/>
      <c r="I223" s="301"/>
    </row>
    <row r="224" spans="8:9">
      <c r="H224" s="301"/>
      <c r="I224" s="301"/>
    </row>
    <row r="225" spans="8:9">
      <c r="H225" s="301"/>
      <c r="I225" s="301"/>
    </row>
    <row r="226" spans="8:9">
      <c r="H226" s="301"/>
      <c r="I226" s="301"/>
    </row>
    <row r="227" spans="8:9">
      <c r="H227" s="301"/>
      <c r="I227" s="301"/>
    </row>
    <row r="228" spans="8:9">
      <c r="H228" s="301"/>
      <c r="I228" s="301"/>
    </row>
    <row r="229" spans="8:9">
      <c r="H229" s="301"/>
      <c r="I229" s="301"/>
    </row>
    <row r="230" spans="8:9">
      <c r="H230" s="301"/>
      <c r="I230" s="301"/>
    </row>
    <row r="231" spans="8:9">
      <c r="H231" s="301"/>
      <c r="I231" s="301"/>
    </row>
    <row r="232" spans="8:9">
      <c r="H232" s="301"/>
      <c r="I232" s="301"/>
    </row>
    <row r="233" spans="8:9">
      <c r="H233" s="301"/>
      <c r="I233" s="301"/>
    </row>
    <row r="234" spans="8:9">
      <c r="H234" s="301"/>
      <c r="I234" s="301"/>
    </row>
    <row r="235" spans="8:9">
      <c r="H235" s="301"/>
      <c r="I235" s="301"/>
    </row>
    <row r="236" spans="8:9">
      <c r="H236" s="301"/>
      <c r="I236" s="301"/>
    </row>
    <row r="237" spans="8:9">
      <c r="H237" s="301"/>
      <c r="I237" s="301"/>
    </row>
    <row r="238" spans="8:9">
      <c r="H238" s="301"/>
      <c r="I238" s="301"/>
    </row>
    <row r="239" spans="8:9">
      <c r="H239" s="301"/>
      <c r="I239" s="301"/>
    </row>
    <row r="240" spans="8:9">
      <c r="H240" s="301"/>
      <c r="I240" s="301"/>
    </row>
    <row r="241" spans="8:9">
      <c r="H241" s="301"/>
      <c r="I241" s="301"/>
    </row>
    <row r="242" spans="8:9">
      <c r="H242" s="301"/>
      <c r="I242" s="301"/>
    </row>
    <row r="243" spans="8:9">
      <c r="H243" s="301"/>
      <c r="I243" s="301"/>
    </row>
    <row r="244" spans="8:9">
      <c r="H244" s="301"/>
      <c r="I244" s="301"/>
    </row>
    <row r="245" spans="8:9">
      <c r="H245" s="301"/>
      <c r="I245" s="301"/>
    </row>
    <row r="246" spans="8:9">
      <c r="H246" s="301"/>
      <c r="I246" s="301"/>
    </row>
    <row r="247" spans="8:9">
      <c r="H247" s="301"/>
      <c r="I247" s="301"/>
    </row>
    <row r="248" spans="8:9">
      <c r="H248" s="301"/>
      <c r="I248" s="301"/>
    </row>
    <row r="249" spans="8:9">
      <c r="H249" s="301"/>
      <c r="I249" s="301"/>
    </row>
    <row r="250" spans="8:9">
      <c r="H250" s="301"/>
      <c r="I250" s="301"/>
    </row>
    <row r="251" spans="8:9">
      <c r="H251" s="301"/>
      <c r="I251" s="301"/>
    </row>
    <row r="252" spans="8:9">
      <c r="H252" s="301"/>
      <c r="I252" s="301"/>
    </row>
    <row r="253" spans="8:9">
      <c r="H253" s="301"/>
      <c r="I253" s="301"/>
    </row>
    <row r="254" spans="8:9">
      <c r="H254" s="301"/>
      <c r="I254" s="301"/>
    </row>
    <row r="255" spans="8:9">
      <c r="H255" s="301"/>
      <c r="I255" s="301"/>
    </row>
    <row r="256" spans="8:9">
      <c r="H256" s="301"/>
      <c r="I256" s="301"/>
    </row>
    <row r="257" spans="8:9">
      <c r="H257" s="301"/>
      <c r="I257" s="301"/>
    </row>
    <row r="258" spans="8:9">
      <c r="H258" s="301"/>
      <c r="I258" s="301"/>
    </row>
    <row r="259" spans="8:9">
      <c r="H259" s="301"/>
      <c r="I259" s="301"/>
    </row>
    <row r="260" spans="8:9">
      <c r="H260" s="301"/>
      <c r="I260" s="301"/>
    </row>
    <row r="261" spans="8:9">
      <c r="H261" s="301"/>
      <c r="I261" s="301"/>
    </row>
    <row r="262" spans="8:9">
      <c r="H262" s="301"/>
      <c r="I262" s="301"/>
    </row>
    <row r="263" spans="8:9">
      <c r="H263" s="301"/>
      <c r="I263" s="301"/>
    </row>
    <row r="264" spans="8:9">
      <c r="H264" s="301"/>
      <c r="I264" s="301"/>
    </row>
    <row r="265" spans="8:9">
      <c r="H265" s="301"/>
      <c r="I265" s="301"/>
    </row>
    <row r="266" spans="8:9">
      <c r="H266" s="301"/>
      <c r="I266" s="301"/>
    </row>
    <row r="267" spans="8:9">
      <c r="H267" s="301"/>
      <c r="I267" s="301"/>
    </row>
    <row r="268" spans="8:9">
      <c r="H268" s="301"/>
      <c r="I268" s="301"/>
    </row>
    <row r="269" spans="8:9">
      <c r="H269" s="301"/>
      <c r="I269" s="301"/>
    </row>
    <row r="270" spans="8:9">
      <c r="H270" s="301"/>
      <c r="I270" s="301"/>
    </row>
    <row r="271" spans="8:9">
      <c r="H271" s="301"/>
      <c r="I271" s="301"/>
    </row>
    <row r="272" spans="8:9">
      <c r="H272" s="301"/>
      <c r="I272" s="301"/>
    </row>
    <row r="273" spans="8:9">
      <c r="H273" s="301"/>
      <c r="I273" s="301"/>
    </row>
    <row r="274" spans="8:9">
      <c r="H274" s="301"/>
      <c r="I274" s="301"/>
    </row>
    <row r="275" spans="8:9">
      <c r="H275" s="301"/>
      <c r="I275" s="301"/>
    </row>
    <row r="276" spans="8:9">
      <c r="H276" s="301"/>
      <c r="I276" s="301"/>
    </row>
    <row r="277" spans="8:9">
      <c r="H277" s="301"/>
      <c r="I277" s="301"/>
    </row>
    <row r="278" spans="8:9">
      <c r="H278" s="301"/>
      <c r="I278" s="301"/>
    </row>
    <row r="279" spans="8:9">
      <c r="H279" s="301"/>
      <c r="I279" s="301"/>
    </row>
    <row r="280" spans="8:9">
      <c r="H280" s="301"/>
      <c r="I280" s="301"/>
    </row>
    <row r="281" spans="8:9">
      <c r="H281" s="301"/>
      <c r="I281" s="301"/>
    </row>
    <row r="282" spans="8:9">
      <c r="H282" s="301"/>
      <c r="I282" s="301"/>
    </row>
    <row r="283" spans="8:9">
      <c r="H283" s="301"/>
      <c r="I283" s="301"/>
    </row>
    <row r="284" spans="8:9">
      <c r="H284" s="301"/>
      <c r="I284" s="301"/>
    </row>
    <row r="285" spans="8:9">
      <c r="H285" s="301"/>
      <c r="I285" s="301"/>
    </row>
    <row r="286" spans="8:9">
      <c r="H286" s="301"/>
      <c r="I286" s="301"/>
    </row>
    <row r="287" spans="8:9">
      <c r="H287" s="301"/>
      <c r="I287" s="301"/>
    </row>
    <row r="288" spans="8:9">
      <c r="H288" s="301"/>
      <c r="I288" s="301"/>
    </row>
    <row r="289" spans="8:9">
      <c r="H289" s="301"/>
      <c r="I289" s="301"/>
    </row>
    <row r="290" spans="8:9">
      <c r="H290" s="301"/>
      <c r="I290" s="301"/>
    </row>
    <row r="291" spans="8:9">
      <c r="H291" s="301"/>
      <c r="I291" s="301"/>
    </row>
    <row r="292" spans="8:9">
      <c r="H292" s="301"/>
      <c r="I292" s="301"/>
    </row>
    <row r="293" spans="8:9">
      <c r="H293" s="301"/>
      <c r="I293" s="301"/>
    </row>
    <row r="294" spans="8:9">
      <c r="H294" s="301"/>
      <c r="I294" s="301"/>
    </row>
    <row r="295" spans="8:9">
      <c r="H295" s="301"/>
      <c r="I295" s="301"/>
    </row>
    <row r="296" spans="8:9">
      <c r="H296" s="301"/>
      <c r="I296" s="301"/>
    </row>
    <row r="297" spans="8:9">
      <c r="H297" s="301"/>
      <c r="I297" s="301"/>
    </row>
    <row r="298" spans="8:9">
      <c r="H298" s="301"/>
      <c r="I298" s="301"/>
    </row>
    <row r="299" spans="8:9">
      <c r="H299" s="301"/>
      <c r="I299" s="301"/>
    </row>
    <row r="300" spans="8:9">
      <c r="H300" s="301"/>
      <c r="I300" s="301"/>
    </row>
    <row r="301" spans="8:9">
      <c r="H301" s="301"/>
      <c r="I301" s="301"/>
    </row>
    <row r="302" spans="8:9">
      <c r="H302" s="301"/>
      <c r="I302" s="301"/>
    </row>
    <row r="303" spans="8:9">
      <c r="H303" s="301"/>
      <c r="I303" s="301"/>
    </row>
    <row r="304" spans="8:9">
      <c r="H304" s="301"/>
      <c r="I304" s="301"/>
    </row>
    <row r="305" spans="8:9">
      <c r="H305" s="301"/>
      <c r="I305" s="301"/>
    </row>
    <row r="306" spans="8:9">
      <c r="H306" s="301"/>
      <c r="I306" s="301"/>
    </row>
    <row r="307" spans="8:9">
      <c r="H307" s="301"/>
      <c r="I307" s="301"/>
    </row>
    <row r="308" spans="8:9">
      <c r="H308" s="301"/>
      <c r="I308" s="301"/>
    </row>
    <row r="309" spans="8:9">
      <c r="H309" s="301"/>
      <c r="I309" s="301"/>
    </row>
    <row r="310" spans="8:9">
      <c r="H310" s="301"/>
      <c r="I310" s="301"/>
    </row>
    <row r="311" spans="8:9">
      <c r="H311" s="301"/>
      <c r="I311" s="301"/>
    </row>
    <row r="312" spans="8:9">
      <c r="H312" s="301"/>
      <c r="I312" s="301"/>
    </row>
    <row r="313" spans="8:9">
      <c r="H313" s="301"/>
      <c r="I313" s="301"/>
    </row>
    <row r="314" spans="8:9">
      <c r="H314" s="301"/>
      <c r="I314" s="301"/>
    </row>
    <row r="315" spans="8:9">
      <c r="H315" s="301"/>
      <c r="I315" s="301"/>
    </row>
    <row r="316" spans="8:9">
      <c r="H316" s="301"/>
      <c r="I316" s="301"/>
    </row>
    <row r="317" spans="8:9">
      <c r="H317" s="301"/>
      <c r="I317" s="301"/>
    </row>
    <row r="318" spans="8:9">
      <c r="H318" s="301"/>
      <c r="I318" s="301"/>
    </row>
    <row r="319" spans="8:9">
      <c r="H319" s="301"/>
      <c r="I319" s="301"/>
    </row>
    <row r="320" spans="8:9">
      <c r="H320" s="301"/>
      <c r="I320" s="301"/>
    </row>
    <row r="321" spans="8:9">
      <c r="H321" s="301"/>
      <c r="I321" s="301"/>
    </row>
    <row r="322" spans="8:9">
      <c r="H322" s="301"/>
      <c r="I322" s="301"/>
    </row>
    <row r="323" spans="8:9">
      <c r="H323" s="301"/>
      <c r="I323" s="301"/>
    </row>
    <row r="324" spans="8:9">
      <c r="H324" s="301"/>
      <c r="I324" s="301"/>
    </row>
    <row r="325" spans="8:9">
      <c r="H325" s="301"/>
      <c r="I325" s="301"/>
    </row>
    <row r="326" spans="8:9">
      <c r="H326" s="301"/>
      <c r="I326" s="301"/>
    </row>
    <row r="327" spans="8:9">
      <c r="H327" s="301"/>
      <c r="I327" s="301"/>
    </row>
    <row r="328" spans="8:9">
      <c r="H328" s="301"/>
      <c r="I328" s="301"/>
    </row>
    <row r="329" spans="8:9">
      <c r="H329" s="301"/>
      <c r="I329" s="301"/>
    </row>
    <row r="330" spans="8:9">
      <c r="H330" s="301"/>
      <c r="I330" s="301"/>
    </row>
    <row r="331" spans="8:9">
      <c r="H331" s="301"/>
      <c r="I331" s="301"/>
    </row>
    <row r="332" spans="8:9">
      <c r="H332" s="301"/>
      <c r="I332" s="301"/>
    </row>
    <row r="333" spans="8:9">
      <c r="H333" s="301"/>
      <c r="I333" s="301"/>
    </row>
    <row r="334" spans="8:9">
      <c r="H334" s="301"/>
      <c r="I334" s="301"/>
    </row>
    <row r="335" spans="8:9">
      <c r="H335" s="301"/>
      <c r="I335" s="301"/>
    </row>
    <row r="336" spans="8:9">
      <c r="H336" s="301"/>
      <c r="I336" s="301"/>
    </row>
    <row r="337" spans="8:9">
      <c r="H337" s="301"/>
      <c r="I337" s="301"/>
    </row>
    <row r="338" spans="8:9">
      <c r="H338" s="301"/>
      <c r="I338" s="301"/>
    </row>
    <row r="339" spans="8:9">
      <c r="H339" s="301"/>
      <c r="I339" s="301"/>
    </row>
    <row r="340" spans="8:9">
      <c r="H340" s="301"/>
      <c r="I340" s="301"/>
    </row>
    <row r="341" spans="8:9">
      <c r="H341" s="301"/>
      <c r="I341" s="301"/>
    </row>
    <row r="342" spans="8:9">
      <c r="H342" s="301"/>
      <c r="I342" s="301"/>
    </row>
    <row r="343" spans="8:9">
      <c r="H343" s="301"/>
      <c r="I343" s="301"/>
    </row>
    <row r="344" spans="8:9">
      <c r="H344" s="301"/>
      <c r="I344" s="301"/>
    </row>
    <row r="345" spans="8:9">
      <c r="H345" s="301"/>
      <c r="I345" s="301"/>
    </row>
    <row r="346" spans="8:9">
      <c r="H346" s="301"/>
      <c r="I346" s="301"/>
    </row>
    <row r="347" spans="8:9">
      <c r="H347" s="301"/>
      <c r="I347" s="301"/>
    </row>
    <row r="348" spans="8:9">
      <c r="H348" s="301"/>
      <c r="I348" s="301"/>
    </row>
    <row r="349" spans="8:9">
      <c r="H349" s="301"/>
      <c r="I349" s="301"/>
    </row>
    <row r="350" spans="8:9">
      <c r="H350" s="301"/>
      <c r="I350" s="301"/>
    </row>
    <row r="351" spans="8:9">
      <c r="H351" s="301"/>
      <c r="I351" s="301"/>
    </row>
    <row r="352" spans="8:9">
      <c r="H352" s="301"/>
      <c r="I352" s="301"/>
    </row>
    <row r="353" spans="8:9">
      <c r="H353" s="301"/>
      <c r="I353" s="301"/>
    </row>
    <row r="354" spans="8:9">
      <c r="H354" s="301"/>
      <c r="I354" s="301"/>
    </row>
    <row r="355" spans="8:9">
      <c r="H355" s="301"/>
      <c r="I355" s="301"/>
    </row>
    <row r="356" spans="8:9">
      <c r="H356" s="301"/>
      <c r="I356" s="301"/>
    </row>
    <row r="357" spans="8:9">
      <c r="H357" s="301"/>
      <c r="I357" s="301"/>
    </row>
    <row r="358" spans="8:9">
      <c r="H358" s="301"/>
      <c r="I358" s="301"/>
    </row>
    <row r="359" spans="8:9">
      <c r="H359" s="301"/>
      <c r="I359" s="301"/>
    </row>
    <row r="360" spans="8:9">
      <c r="H360" s="301"/>
      <c r="I360" s="301"/>
    </row>
    <row r="361" spans="8:9">
      <c r="H361" s="301"/>
      <c r="I361" s="301"/>
    </row>
    <row r="362" spans="8:9">
      <c r="H362" s="301"/>
      <c r="I362" s="301"/>
    </row>
    <row r="363" spans="8:9">
      <c r="H363" s="301"/>
      <c r="I363" s="301"/>
    </row>
    <row r="364" spans="8:9">
      <c r="H364" s="301"/>
      <c r="I364" s="301"/>
    </row>
    <row r="365" spans="8:9">
      <c r="H365" s="301"/>
      <c r="I365" s="301"/>
    </row>
    <row r="366" spans="8:9">
      <c r="H366" s="301"/>
      <c r="I366" s="301"/>
    </row>
    <row r="367" spans="8:9">
      <c r="H367" s="301"/>
      <c r="I367" s="301"/>
    </row>
    <row r="368" spans="8:9">
      <c r="H368" s="301"/>
      <c r="I368" s="301"/>
    </row>
    <row r="369" spans="8:9">
      <c r="H369" s="301"/>
      <c r="I369" s="301"/>
    </row>
    <row r="370" spans="8:9">
      <c r="H370" s="301"/>
      <c r="I370" s="301"/>
    </row>
    <row r="371" spans="8:9">
      <c r="H371" s="301"/>
      <c r="I371" s="301"/>
    </row>
    <row r="372" spans="8:9">
      <c r="H372" s="301"/>
      <c r="I372" s="301"/>
    </row>
    <row r="373" spans="8:9">
      <c r="H373" s="301"/>
      <c r="I373" s="301"/>
    </row>
    <row r="374" spans="8:9">
      <c r="H374" s="301"/>
      <c r="I374" s="301"/>
    </row>
    <row r="375" spans="8:9">
      <c r="H375" s="301"/>
      <c r="I375" s="301"/>
    </row>
    <row r="376" spans="8:9">
      <c r="H376" s="301"/>
      <c r="I376" s="301"/>
    </row>
    <row r="377" spans="8:9">
      <c r="H377" s="301"/>
      <c r="I377" s="301"/>
    </row>
    <row r="378" spans="8:9">
      <c r="H378" s="301"/>
      <c r="I378" s="301"/>
    </row>
    <row r="379" spans="8:9">
      <c r="H379" s="301"/>
      <c r="I379" s="301"/>
    </row>
    <row r="380" spans="8:9">
      <c r="H380" s="301"/>
      <c r="I380" s="301"/>
    </row>
    <row r="381" spans="8:9">
      <c r="H381" s="301"/>
      <c r="I381" s="301"/>
    </row>
    <row r="382" spans="8:9">
      <c r="H382" s="301"/>
      <c r="I382" s="301"/>
    </row>
    <row r="383" spans="8:9">
      <c r="H383" s="301"/>
      <c r="I383" s="301"/>
    </row>
    <row r="384" spans="8:9">
      <c r="H384" s="301"/>
      <c r="I384" s="301"/>
    </row>
    <row r="385" spans="8:9">
      <c r="H385" s="301"/>
      <c r="I385" s="301"/>
    </row>
    <row r="386" spans="8:9">
      <c r="H386" s="301"/>
      <c r="I386" s="301"/>
    </row>
    <row r="387" spans="8:9">
      <c r="H387" s="301"/>
      <c r="I387" s="301"/>
    </row>
    <row r="388" spans="8:9">
      <c r="H388" s="301"/>
      <c r="I388" s="301"/>
    </row>
    <row r="389" spans="8:9">
      <c r="H389" s="301"/>
      <c r="I389" s="301"/>
    </row>
    <row r="390" spans="8:9">
      <c r="H390" s="301"/>
      <c r="I390" s="301"/>
    </row>
    <row r="391" spans="8:9">
      <c r="H391" s="301"/>
      <c r="I391" s="301"/>
    </row>
    <row r="392" spans="8:9">
      <c r="H392" s="301"/>
      <c r="I392" s="301"/>
    </row>
    <row r="393" spans="8:9">
      <c r="H393" s="301"/>
      <c r="I393" s="301"/>
    </row>
    <row r="394" spans="8:9">
      <c r="H394" s="301"/>
      <c r="I394" s="301"/>
    </row>
    <row r="395" spans="8:9">
      <c r="H395" s="301"/>
      <c r="I395" s="301"/>
    </row>
    <row r="396" spans="8:9">
      <c r="H396" s="301"/>
      <c r="I396" s="301"/>
    </row>
    <row r="397" spans="8:9">
      <c r="H397" s="301"/>
      <c r="I397" s="301"/>
    </row>
    <row r="398" spans="8:9">
      <c r="H398" s="301"/>
      <c r="I398" s="301"/>
    </row>
    <row r="399" spans="8:9">
      <c r="H399" s="301"/>
      <c r="I399" s="301"/>
    </row>
    <row r="400" spans="8:9">
      <c r="H400" s="301"/>
      <c r="I400" s="301"/>
    </row>
    <row r="401" spans="8:9">
      <c r="H401" s="301"/>
      <c r="I401" s="301"/>
    </row>
    <row r="402" spans="8:9">
      <c r="H402" s="301"/>
      <c r="I402" s="301"/>
    </row>
    <row r="403" spans="8:9">
      <c r="H403" s="301"/>
      <c r="I403" s="301"/>
    </row>
    <row r="404" spans="8:9">
      <c r="H404" s="301"/>
      <c r="I404" s="301"/>
    </row>
    <row r="405" spans="8:9">
      <c r="H405" s="301"/>
      <c r="I405" s="301"/>
    </row>
    <row r="406" spans="8:9">
      <c r="H406" s="301"/>
      <c r="I406" s="301"/>
    </row>
    <row r="407" spans="8:9">
      <c r="H407" s="301"/>
      <c r="I407" s="301"/>
    </row>
    <row r="408" spans="8:9">
      <c r="H408" s="301"/>
      <c r="I408" s="301"/>
    </row>
    <row r="409" spans="8:9">
      <c r="H409" s="301"/>
      <c r="I409" s="301"/>
    </row>
    <row r="410" spans="8:9">
      <c r="H410" s="301"/>
      <c r="I410" s="301"/>
    </row>
    <row r="411" spans="8:9">
      <c r="H411" s="301"/>
      <c r="I411" s="301"/>
    </row>
    <row r="412" spans="8:9">
      <c r="H412" s="301"/>
      <c r="I412" s="301"/>
    </row>
    <row r="413" spans="8:9">
      <c r="H413" s="301"/>
      <c r="I413" s="301"/>
    </row>
    <row r="414" spans="8:9">
      <c r="H414" s="301"/>
      <c r="I414" s="301"/>
    </row>
    <row r="415" spans="8:9">
      <c r="H415" s="301"/>
      <c r="I415" s="301"/>
    </row>
    <row r="416" spans="8:9">
      <c r="H416" s="301"/>
      <c r="I416" s="301"/>
    </row>
    <row r="417" spans="8:9">
      <c r="H417" s="301"/>
      <c r="I417" s="301"/>
    </row>
    <row r="418" spans="8:9">
      <c r="H418" s="301"/>
      <c r="I418" s="301"/>
    </row>
    <row r="419" spans="8:9">
      <c r="H419" s="301"/>
      <c r="I419" s="301"/>
    </row>
    <row r="420" spans="8:9">
      <c r="H420" s="301"/>
      <c r="I420" s="301"/>
    </row>
    <row r="421" spans="8:9">
      <c r="H421" s="301"/>
      <c r="I421" s="301"/>
    </row>
    <row r="422" spans="8:9">
      <c r="H422" s="301"/>
      <c r="I422" s="301"/>
    </row>
    <row r="423" spans="8:9">
      <c r="H423" s="301"/>
      <c r="I423" s="301"/>
    </row>
    <row r="424" spans="8:9">
      <c r="H424" s="301"/>
      <c r="I424" s="301"/>
    </row>
    <row r="425" spans="8:9">
      <c r="H425" s="301"/>
      <c r="I425" s="301"/>
    </row>
    <row r="426" spans="8:9">
      <c r="H426" s="301"/>
      <c r="I426" s="301"/>
    </row>
    <row r="427" spans="8:9">
      <c r="H427" s="301"/>
      <c r="I427" s="301"/>
    </row>
    <row r="428" spans="8:9">
      <c r="H428" s="301"/>
      <c r="I428" s="301"/>
    </row>
    <row r="429" spans="8:9">
      <c r="H429" s="301"/>
      <c r="I429" s="301"/>
    </row>
    <row r="430" spans="8:9">
      <c r="H430" s="301"/>
      <c r="I430" s="301"/>
    </row>
    <row r="431" spans="8:9">
      <c r="H431" s="301"/>
      <c r="I431" s="301"/>
    </row>
    <row r="432" spans="8:9">
      <c r="H432" s="301"/>
      <c r="I432" s="301"/>
    </row>
    <row r="433" spans="8:9">
      <c r="H433" s="301"/>
      <c r="I433" s="301"/>
    </row>
    <row r="434" spans="8:9">
      <c r="H434" s="301"/>
      <c r="I434" s="301"/>
    </row>
    <row r="435" spans="8:9">
      <c r="H435" s="301"/>
      <c r="I435" s="301"/>
    </row>
    <row r="436" spans="8:9">
      <c r="H436" s="301"/>
      <c r="I436" s="301"/>
    </row>
    <row r="437" spans="8:9">
      <c r="H437" s="301"/>
      <c r="I437" s="301"/>
    </row>
    <row r="438" spans="8:9">
      <c r="H438" s="301"/>
      <c r="I438" s="301"/>
    </row>
    <row r="439" spans="8:9">
      <c r="H439" s="301"/>
      <c r="I439" s="301"/>
    </row>
    <row r="440" spans="8:9">
      <c r="H440" s="301"/>
      <c r="I440" s="301"/>
    </row>
    <row r="441" spans="8:9">
      <c r="H441" s="301"/>
      <c r="I441" s="301"/>
    </row>
    <row r="442" spans="8:9">
      <c r="H442" s="301"/>
      <c r="I442" s="301"/>
    </row>
    <row r="443" spans="8:9">
      <c r="H443" s="301"/>
      <c r="I443" s="301"/>
    </row>
    <row r="444" spans="8:9">
      <c r="H444" s="301"/>
      <c r="I444" s="301"/>
    </row>
    <row r="445" spans="8:9">
      <c r="H445" s="301"/>
      <c r="I445" s="301"/>
    </row>
    <row r="446" spans="8:9">
      <c r="H446" s="301"/>
      <c r="I446" s="301"/>
    </row>
    <row r="447" spans="8:9">
      <c r="H447" s="301"/>
      <c r="I447" s="301"/>
    </row>
    <row r="448" spans="8:9">
      <c r="H448" s="301"/>
      <c r="I448" s="301"/>
    </row>
    <row r="449" spans="8:9">
      <c r="H449" s="301"/>
      <c r="I449" s="301"/>
    </row>
    <row r="450" spans="8:9">
      <c r="H450" s="301"/>
      <c r="I450" s="301"/>
    </row>
    <row r="451" spans="8:9">
      <c r="H451" s="301"/>
      <c r="I451" s="301"/>
    </row>
    <row r="452" spans="8:9">
      <c r="H452" s="301"/>
      <c r="I452" s="301"/>
    </row>
    <row r="453" spans="8:9">
      <c r="H453" s="301"/>
      <c r="I453" s="301"/>
    </row>
    <row r="454" spans="8:9">
      <c r="H454" s="301"/>
      <c r="I454" s="301"/>
    </row>
    <row r="455" spans="8:9">
      <c r="H455" s="301"/>
      <c r="I455" s="301"/>
    </row>
    <row r="456" spans="8:9">
      <c r="H456" s="301"/>
      <c r="I456" s="301"/>
    </row>
    <row r="457" spans="8:9">
      <c r="H457" s="301"/>
      <c r="I457" s="301"/>
    </row>
    <row r="458" spans="8:9">
      <c r="H458" s="301"/>
      <c r="I458" s="301"/>
    </row>
    <row r="459" spans="8:9">
      <c r="H459" s="301"/>
      <c r="I459" s="301"/>
    </row>
    <row r="460" spans="8:9">
      <c r="H460" s="301"/>
      <c r="I460" s="301"/>
    </row>
    <row r="461" spans="8:9">
      <c r="H461" s="301"/>
      <c r="I461" s="301"/>
    </row>
    <row r="462" spans="8:9">
      <c r="H462" s="301"/>
      <c r="I462" s="301"/>
    </row>
    <row r="463" spans="8:9">
      <c r="H463" s="301"/>
      <c r="I463" s="301"/>
    </row>
    <row r="464" spans="8:9">
      <c r="H464" s="301"/>
      <c r="I464" s="301"/>
    </row>
    <row r="465" spans="8:9">
      <c r="H465" s="301"/>
      <c r="I465" s="301"/>
    </row>
    <row r="466" spans="8:9">
      <c r="H466" s="301"/>
      <c r="I466" s="301"/>
    </row>
    <row r="467" spans="8:9">
      <c r="H467" s="301"/>
      <c r="I467" s="301"/>
    </row>
    <row r="468" spans="8:9">
      <c r="H468" s="301"/>
      <c r="I468" s="301"/>
    </row>
    <row r="469" spans="8:9">
      <c r="H469" s="301"/>
      <c r="I469" s="301"/>
    </row>
    <row r="470" spans="8:9">
      <c r="H470" s="301"/>
      <c r="I470" s="301"/>
    </row>
    <row r="471" spans="8:9">
      <c r="H471" s="301"/>
      <c r="I471" s="301"/>
    </row>
    <row r="472" spans="8:9">
      <c r="H472" s="301"/>
      <c r="I472" s="301"/>
    </row>
    <row r="473" spans="8:9">
      <c r="H473" s="301"/>
      <c r="I473" s="301"/>
    </row>
    <row r="474" spans="8:9">
      <c r="H474" s="301"/>
      <c r="I474" s="301"/>
    </row>
    <row r="475" spans="8:9">
      <c r="H475" s="301"/>
      <c r="I475" s="301"/>
    </row>
    <row r="476" spans="8:9">
      <c r="H476" s="301"/>
      <c r="I476" s="301"/>
    </row>
    <row r="477" spans="8:9">
      <c r="H477" s="301"/>
      <c r="I477" s="301"/>
    </row>
    <row r="478" spans="8:9">
      <c r="H478" s="301"/>
      <c r="I478" s="301"/>
    </row>
    <row r="479" spans="8:9">
      <c r="H479" s="301"/>
      <c r="I479" s="301"/>
    </row>
    <row r="480" spans="8:9">
      <c r="H480" s="301"/>
      <c r="I480" s="301"/>
    </row>
    <row r="481" spans="8:9">
      <c r="H481" s="301"/>
      <c r="I481" s="301"/>
    </row>
    <row r="482" spans="8:9">
      <c r="H482" s="301"/>
      <c r="I482" s="301"/>
    </row>
    <row r="483" spans="8:9">
      <c r="H483" s="301"/>
      <c r="I483" s="301"/>
    </row>
    <row r="484" spans="8:9">
      <c r="H484" s="301"/>
      <c r="I484" s="301"/>
    </row>
    <row r="485" spans="8:9">
      <c r="H485" s="301"/>
      <c r="I485" s="301"/>
    </row>
    <row r="486" spans="8:9">
      <c r="H486" s="301"/>
      <c r="I486" s="301"/>
    </row>
    <row r="487" spans="8:9">
      <c r="H487" s="301"/>
      <c r="I487" s="301"/>
    </row>
    <row r="488" spans="8:9">
      <c r="H488" s="301"/>
      <c r="I488" s="301"/>
    </row>
    <row r="489" spans="8:9">
      <c r="H489" s="301"/>
      <c r="I489" s="301"/>
    </row>
    <row r="490" spans="8:9">
      <c r="H490" s="301"/>
      <c r="I490" s="301"/>
    </row>
    <row r="491" spans="8:9">
      <c r="H491" s="301"/>
      <c r="I491" s="301"/>
    </row>
    <row r="492" spans="8:9">
      <c r="H492" s="301"/>
      <c r="I492" s="301"/>
    </row>
    <row r="493" spans="8:9">
      <c r="H493" s="301"/>
      <c r="I493" s="301"/>
    </row>
    <row r="494" spans="8:9">
      <c r="H494" s="301"/>
      <c r="I494" s="301"/>
    </row>
    <row r="495" spans="8:9">
      <c r="H495" s="301"/>
      <c r="I495" s="301"/>
    </row>
    <row r="496" spans="8:9">
      <c r="H496" s="301"/>
      <c r="I496" s="301"/>
    </row>
    <row r="497" spans="8:9">
      <c r="H497" s="301"/>
      <c r="I497" s="301"/>
    </row>
    <row r="498" spans="8:9">
      <c r="H498" s="301"/>
      <c r="I498" s="301"/>
    </row>
    <row r="499" spans="8:9">
      <c r="H499" s="301"/>
      <c r="I499" s="301"/>
    </row>
    <row r="500" spans="8:9">
      <c r="H500" s="301"/>
      <c r="I500" s="301"/>
    </row>
    <row r="501" spans="8:9">
      <c r="H501" s="301"/>
      <c r="I501" s="301"/>
    </row>
    <row r="502" spans="8:9">
      <c r="H502" s="301"/>
      <c r="I502" s="301"/>
    </row>
    <row r="503" spans="8:9">
      <c r="H503" s="301"/>
      <c r="I503" s="301"/>
    </row>
    <row r="504" spans="8:9">
      <c r="H504" s="301"/>
      <c r="I504" s="301"/>
    </row>
    <row r="505" spans="8:9">
      <c r="H505" s="301"/>
      <c r="I505" s="301"/>
    </row>
    <row r="506" spans="8:9">
      <c r="H506" s="301"/>
      <c r="I506" s="301"/>
    </row>
    <row r="507" spans="8:9">
      <c r="H507" s="301"/>
      <c r="I507" s="301"/>
    </row>
    <row r="508" spans="8:9">
      <c r="H508" s="301"/>
      <c r="I508" s="301"/>
    </row>
    <row r="509" spans="8:9">
      <c r="H509" s="301"/>
      <c r="I509" s="301"/>
    </row>
    <row r="510" spans="8:9">
      <c r="H510" s="301"/>
      <c r="I510" s="301"/>
    </row>
    <row r="511" spans="8:9">
      <c r="H511" s="301"/>
      <c r="I511" s="301"/>
    </row>
    <row r="512" spans="8:9">
      <c r="H512" s="301"/>
      <c r="I512" s="301"/>
    </row>
    <row r="513" spans="8:9">
      <c r="H513" s="301"/>
      <c r="I513" s="301"/>
    </row>
    <row r="514" spans="8:9">
      <c r="H514" s="301"/>
      <c r="I514" s="301"/>
    </row>
    <row r="515" spans="8:9">
      <c r="H515" s="301"/>
      <c r="I515" s="301"/>
    </row>
    <row r="516" spans="8:9">
      <c r="H516" s="301"/>
      <c r="I516" s="301"/>
    </row>
    <row r="517" spans="8:9">
      <c r="H517" s="301"/>
      <c r="I517" s="301"/>
    </row>
    <row r="518" spans="8:9">
      <c r="H518" s="301"/>
      <c r="I518" s="301"/>
    </row>
    <row r="519" spans="8:9">
      <c r="H519" s="301"/>
      <c r="I519" s="301"/>
    </row>
    <row r="520" spans="8:9">
      <c r="H520" s="301"/>
      <c r="I520" s="301"/>
    </row>
    <row r="521" spans="8:9">
      <c r="H521" s="301"/>
      <c r="I521" s="301"/>
    </row>
    <row r="522" spans="8:9">
      <c r="H522" s="301"/>
      <c r="I522" s="301"/>
    </row>
    <row r="523" spans="8:9">
      <c r="H523" s="301"/>
      <c r="I523" s="301"/>
    </row>
    <row r="524" spans="8:9">
      <c r="H524" s="301"/>
      <c r="I524" s="301"/>
    </row>
    <row r="525" spans="8:9">
      <c r="H525" s="301"/>
      <c r="I525" s="301"/>
    </row>
    <row r="526" spans="8:9">
      <c r="H526" s="301"/>
      <c r="I526" s="301"/>
    </row>
    <row r="527" spans="8:9">
      <c r="H527" s="301"/>
      <c r="I527" s="301"/>
    </row>
    <row r="528" spans="8:9">
      <c r="H528" s="301"/>
      <c r="I528" s="301"/>
    </row>
    <row r="529" spans="8:9">
      <c r="H529" s="301"/>
      <c r="I529" s="301"/>
    </row>
    <row r="530" spans="8:9">
      <c r="H530" s="301"/>
      <c r="I530" s="301"/>
    </row>
    <row r="531" spans="8:9">
      <c r="H531" s="301"/>
      <c r="I531" s="301"/>
    </row>
    <row r="532" spans="8:9">
      <c r="H532" s="301"/>
      <c r="I532" s="301"/>
    </row>
    <row r="533" spans="8:9">
      <c r="H533" s="301"/>
      <c r="I533" s="301"/>
    </row>
    <row r="534" spans="8:9">
      <c r="H534" s="301"/>
      <c r="I534" s="301"/>
    </row>
    <row r="535" spans="8:9">
      <c r="H535" s="301"/>
      <c r="I535" s="301"/>
    </row>
    <row r="536" spans="8:9">
      <c r="H536" s="301"/>
      <c r="I536" s="301"/>
    </row>
    <row r="537" spans="8:9">
      <c r="H537" s="301"/>
      <c r="I537" s="301"/>
    </row>
    <row r="538" spans="8:9">
      <c r="H538" s="301"/>
      <c r="I538" s="301"/>
    </row>
    <row r="539" spans="8:9">
      <c r="H539" s="301"/>
      <c r="I539" s="301"/>
    </row>
    <row r="540" spans="8:9">
      <c r="H540" s="301"/>
      <c r="I540" s="301"/>
    </row>
    <row r="541" spans="8:9">
      <c r="H541" s="301"/>
      <c r="I541" s="301"/>
    </row>
    <row r="542" spans="8:9">
      <c r="H542" s="301"/>
      <c r="I542" s="301"/>
    </row>
    <row r="543" spans="8:9">
      <c r="H543" s="301"/>
      <c r="I543" s="301"/>
    </row>
    <row r="544" spans="8:9">
      <c r="H544" s="301"/>
      <c r="I544" s="301"/>
    </row>
    <row r="545" spans="8:9">
      <c r="H545" s="301"/>
      <c r="I545" s="301"/>
    </row>
    <row r="546" spans="8:9">
      <c r="H546" s="301"/>
      <c r="I546" s="301"/>
    </row>
    <row r="547" spans="8:9">
      <c r="H547" s="301"/>
      <c r="I547" s="301"/>
    </row>
    <row r="548" spans="8:9">
      <c r="H548" s="301"/>
      <c r="I548" s="301"/>
    </row>
    <row r="549" spans="8:9">
      <c r="H549" s="301"/>
      <c r="I549" s="301"/>
    </row>
    <row r="550" spans="8:9">
      <c r="H550" s="301"/>
      <c r="I550" s="301"/>
    </row>
    <row r="551" spans="8:9">
      <c r="H551" s="301"/>
      <c r="I551" s="301"/>
    </row>
    <row r="552" spans="8:9">
      <c r="H552" s="301"/>
      <c r="I552" s="301"/>
    </row>
    <row r="553" spans="8:9">
      <c r="H553" s="301"/>
      <c r="I553" s="301"/>
    </row>
    <row r="554" spans="8:9">
      <c r="H554" s="301"/>
      <c r="I554" s="301"/>
    </row>
    <row r="555" spans="8:9">
      <c r="H555" s="301"/>
      <c r="I555" s="301"/>
    </row>
    <row r="556" spans="8:9">
      <c r="H556" s="301"/>
      <c r="I556" s="301"/>
    </row>
    <row r="557" spans="8:9">
      <c r="H557" s="301"/>
      <c r="I557" s="301"/>
    </row>
    <row r="558" spans="8:9">
      <c r="H558" s="301"/>
      <c r="I558" s="301"/>
    </row>
    <row r="559" spans="8:9">
      <c r="H559" s="301"/>
      <c r="I559" s="301"/>
    </row>
    <row r="560" spans="8:9">
      <c r="H560" s="301"/>
      <c r="I560" s="301"/>
    </row>
    <row r="561" spans="8:9">
      <c r="H561" s="301"/>
      <c r="I561" s="301"/>
    </row>
    <row r="562" spans="8:9">
      <c r="H562" s="301"/>
      <c r="I562" s="301"/>
    </row>
    <row r="563" spans="8:9">
      <c r="H563" s="301"/>
      <c r="I563" s="301"/>
    </row>
    <row r="564" spans="8:9">
      <c r="H564" s="301"/>
      <c r="I564" s="301"/>
    </row>
    <row r="565" spans="8:9">
      <c r="H565" s="301"/>
      <c r="I565" s="301"/>
    </row>
    <row r="566" spans="8:9">
      <c r="H566" s="301"/>
      <c r="I566" s="301"/>
    </row>
    <row r="567" spans="8:9">
      <c r="H567" s="301"/>
      <c r="I567" s="301"/>
    </row>
    <row r="568" spans="8:9">
      <c r="H568" s="301"/>
      <c r="I568" s="301"/>
    </row>
    <row r="569" spans="8:9">
      <c r="H569" s="301"/>
      <c r="I569" s="301"/>
    </row>
    <row r="570" spans="8:9">
      <c r="H570" s="301"/>
      <c r="I570" s="301"/>
    </row>
    <row r="571" spans="8:9">
      <c r="H571" s="301"/>
      <c r="I571" s="301"/>
    </row>
    <row r="572" spans="8:9">
      <c r="H572" s="301"/>
      <c r="I572" s="301"/>
    </row>
    <row r="573" spans="8:9">
      <c r="H573" s="301"/>
      <c r="I573" s="301"/>
    </row>
    <row r="574" spans="8:9">
      <c r="H574" s="301"/>
      <c r="I574" s="301"/>
    </row>
    <row r="575" spans="8:9">
      <c r="H575" s="301"/>
      <c r="I575" s="301"/>
    </row>
    <row r="576" spans="8:9">
      <c r="H576" s="301"/>
      <c r="I576" s="301"/>
    </row>
    <row r="577" spans="8:9">
      <c r="H577" s="301"/>
      <c r="I577" s="301"/>
    </row>
    <row r="578" spans="8:9">
      <c r="H578" s="301"/>
      <c r="I578" s="301"/>
    </row>
    <row r="579" spans="8:9">
      <c r="H579" s="301"/>
      <c r="I579" s="301"/>
    </row>
    <row r="580" spans="8:9">
      <c r="H580" s="301"/>
      <c r="I580" s="301"/>
    </row>
    <row r="581" spans="8:9">
      <c r="H581" s="301"/>
      <c r="I581" s="301"/>
    </row>
    <row r="582" spans="8:9">
      <c r="H582" s="301"/>
      <c r="I582" s="301"/>
    </row>
    <row r="583" spans="8:9">
      <c r="H583" s="301"/>
      <c r="I583" s="301"/>
    </row>
    <row r="584" spans="8:9">
      <c r="H584" s="301"/>
      <c r="I584" s="301"/>
    </row>
    <row r="585" spans="8:9">
      <c r="H585" s="301"/>
      <c r="I585" s="301"/>
    </row>
    <row r="586" spans="8:9">
      <c r="H586" s="301"/>
      <c r="I586" s="301"/>
    </row>
    <row r="587" spans="8:9">
      <c r="H587" s="301"/>
      <c r="I587" s="301"/>
    </row>
    <row r="588" spans="8:9">
      <c r="H588" s="301"/>
      <c r="I588" s="301"/>
    </row>
    <row r="589" spans="8:9">
      <c r="H589" s="301"/>
      <c r="I589" s="301"/>
    </row>
    <row r="590" spans="8:9">
      <c r="H590" s="301"/>
      <c r="I590" s="301"/>
    </row>
    <row r="591" spans="8:9">
      <c r="H591" s="301"/>
      <c r="I591" s="301"/>
    </row>
    <row r="592" spans="8:9">
      <c r="H592" s="301"/>
      <c r="I592" s="301"/>
    </row>
    <row r="593" spans="8:9">
      <c r="H593" s="301"/>
      <c r="I593" s="301"/>
    </row>
    <row r="594" spans="8:9">
      <c r="H594" s="301"/>
      <c r="I594" s="301"/>
    </row>
    <row r="595" spans="8:9">
      <c r="H595" s="301"/>
      <c r="I595" s="301"/>
    </row>
    <row r="596" spans="8:9">
      <c r="H596" s="301"/>
      <c r="I596" s="301"/>
    </row>
    <row r="597" spans="8:9">
      <c r="H597" s="301"/>
      <c r="I597" s="301"/>
    </row>
    <row r="598" spans="8:9">
      <c r="H598" s="301"/>
      <c r="I598" s="301"/>
    </row>
    <row r="599" spans="8:9">
      <c r="H599" s="301"/>
      <c r="I599" s="301"/>
    </row>
    <row r="600" spans="8:9">
      <c r="H600" s="301"/>
      <c r="I600" s="301"/>
    </row>
    <row r="601" spans="8:9">
      <c r="H601" s="301"/>
      <c r="I601" s="301"/>
    </row>
    <row r="602" spans="8:9">
      <c r="H602" s="301"/>
      <c r="I602" s="301"/>
    </row>
    <row r="603" spans="8:9">
      <c r="H603" s="301"/>
      <c r="I603" s="301"/>
    </row>
    <row r="604" spans="8:9">
      <c r="H604" s="301"/>
      <c r="I604" s="301"/>
    </row>
    <row r="605" spans="8:9">
      <c r="H605" s="301"/>
      <c r="I605" s="301"/>
    </row>
    <row r="606" spans="8:9">
      <c r="H606" s="301"/>
      <c r="I606" s="301"/>
    </row>
    <row r="607" spans="8:9">
      <c r="H607" s="301"/>
      <c r="I607" s="301"/>
    </row>
    <row r="608" spans="8:9">
      <c r="H608" s="301"/>
      <c r="I608" s="301"/>
    </row>
    <row r="609" spans="8:9">
      <c r="H609" s="301"/>
      <c r="I609" s="301"/>
    </row>
    <row r="610" spans="8:9">
      <c r="H610" s="301"/>
      <c r="I610" s="301"/>
    </row>
    <row r="611" spans="8:9">
      <c r="H611" s="301"/>
      <c r="I611" s="301"/>
    </row>
    <row r="612" spans="8:9">
      <c r="H612" s="301"/>
      <c r="I612" s="301"/>
    </row>
    <row r="613" spans="8:9">
      <c r="H613" s="301"/>
      <c r="I613" s="301"/>
    </row>
    <row r="614" spans="8:9">
      <c r="H614" s="301"/>
      <c r="I614" s="301"/>
    </row>
    <row r="615" spans="8:9">
      <c r="H615" s="301"/>
      <c r="I615" s="301"/>
    </row>
    <row r="616" spans="8:9">
      <c r="H616" s="301"/>
      <c r="I616" s="301"/>
    </row>
    <row r="617" spans="8:9">
      <c r="H617" s="301"/>
      <c r="I617" s="301"/>
    </row>
    <row r="618" spans="8:9">
      <c r="H618" s="301"/>
      <c r="I618" s="301"/>
    </row>
    <row r="619" spans="8:9">
      <c r="H619" s="301"/>
      <c r="I619" s="301"/>
    </row>
    <row r="620" spans="8:9">
      <c r="H620" s="301"/>
      <c r="I620" s="301"/>
    </row>
    <row r="621" spans="8:9">
      <c r="H621" s="301"/>
      <c r="I621" s="301"/>
    </row>
    <row r="622" spans="8:9">
      <c r="H622" s="301"/>
      <c r="I622" s="301"/>
    </row>
    <row r="623" spans="8:9">
      <c r="H623" s="301"/>
      <c r="I623" s="301"/>
    </row>
    <row r="624" spans="8:9">
      <c r="H624" s="301"/>
      <c r="I624" s="301"/>
    </row>
    <row r="625" spans="8:9">
      <c r="H625" s="301"/>
      <c r="I625" s="301"/>
    </row>
    <row r="626" spans="8:9">
      <c r="H626" s="301"/>
      <c r="I626" s="301"/>
    </row>
    <row r="627" spans="8:9">
      <c r="H627" s="301"/>
      <c r="I627" s="301"/>
    </row>
    <row r="628" spans="8:9">
      <c r="H628" s="301"/>
      <c r="I628" s="301"/>
    </row>
    <row r="629" spans="8:9">
      <c r="H629" s="301"/>
      <c r="I629" s="301"/>
    </row>
    <row r="630" spans="8:9">
      <c r="H630" s="301"/>
      <c r="I630" s="301"/>
    </row>
    <row r="631" spans="8:9">
      <c r="H631" s="301"/>
      <c r="I631" s="301"/>
    </row>
    <row r="632" spans="8:9">
      <c r="H632" s="301"/>
      <c r="I632" s="301"/>
    </row>
    <row r="633" spans="8:9">
      <c r="H633" s="301"/>
      <c r="I633" s="301"/>
    </row>
    <row r="634" spans="8:9">
      <c r="H634" s="301"/>
      <c r="I634" s="301"/>
    </row>
    <row r="635" spans="8:9">
      <c r="H635" s="301"/>
      <c r="I635" s="301"/>
    </row>
    <row r="636" spans="8:9">
      <c r="H636" s="301"/>
      <c r="I636" s="301"/>
    </row>
    <row r="637" spans="8:9">
      <c r="H637" s="301"/>
      <c r="I637" s="301"/>
    </row>
    <row r="638" spans="8:9">
      <c r="H638" s="301"/>
      <c r="I638" s="301"/>
    </row>
    <row r="639" spans="8:9">
      <c r="H639" s="301"/>
      <c r="I639" s="301"/>
    </row>
    <row r="640" spans="8:9">
      <c r="H640" s="301"/>
      <c r="I640" s="301"/>
    </row>
    <row r="641" spans="8:9">
      <c r="H641" s="301"/>
      <c r="I641" s="301"/>
    </row>
    <row r="642" spans="8:9">
      <c r="H642" s="301"/>
      <c r="I642" s="301"/>
    </row>
    <row r="643" spans="8:9">
      <c r="H643" s="301"/>
      <c r="I643" s="301"/>
    </row>
    <row r="644" spans="8:9">
      <c r="H644" s="301"/>
      <c r="I644" s="301"/>
    </row>
    <row r="645" spans="8:9">
      <c r="H645" s="301"/>
      <c r="I645" s="301"/>
    </row>
    <row r="646" spans="8:9">
      <c r="H646" s="301"/>
      <c r="I646" s="301"/>
    </row>
    <row r="647" spans="8:9">
      <c r="H647" s="301"/>
      <c r="I647" s="301"/>
    </row>
    <row r="648" spans="8:9">
      <c r="H648" s="301"/>
      <c r="I648" s="301"/>
    </row>
    <row r="649" spans="8:9">
      <c r="H649" s="301"/>
      <c r="I649" s="301"/>
    </row>
    <row r="650" spans="8:9">
      <c r="H650" s="301"/>
      <c r="I650" s="301"/>
    </row>
    <row r="651" spans="8:9">
      <c r="H651" s="301"/>
      <c r="I651" s="301"/>
    </row>
    <row r="652" spans="8:9">
      <c r="H652" s="301"/>
      <c r="I652" s="301"/>
    </row>
    <row r="653" spans="8:9">
      <c r="H653" s="301"/>
      <c r="I653" s="301"/>
    </row>
    <row r="654" spans="8:9">
      <c r="H654" s="301"/>
      <c r="I654" s="301"/>
    </row>
    <row r="655" spans="8:9">
      <c r="H655" s="301"/>
      <c r="I655" s="301"/>
    </row>
    <row r="656" spans="8:9">
      <c r="H656" s="301"/>
      <c r="I656" s="301"/>
    </row>
    <row r="657" spans="8:9">
      <c r="H657" s="301"/>
      <c r="I657" s="301"/>
    </row>
    <row r="658" spans="8:9">
      <c r="H658" s="301"/>
      <c r="I658" s="301"/>
    </row>
    <row r="659" spans="8:9">
      <c r="H659" s="301"/>
      <c r="I659" s="301"/>
    </row>
    <row r="660" spans="8:9">
      <c r="H660" s="301"/>
      <c r="I660" s="301"/>
    </row>
    <row r="661" spans="8:9">
      <c r="H661" s="301"/>
      <c r="I661" s="301"/>
    </row>
    <row r="662" spans="8:9">
      <c r="H662" s="301"/>
      <c r="I662" s="301"/>
    </row>
    <row r="663" spans="8:9">
      <c r="H663" s="301"/>
      <c r="I663" s="301"/>
    </row>
    <row r="664" spans="8:9">
      <c r="H664" s="301"/>
      <c r="I664" s="301"/>
    </row>
    <row r="665" spans="8:9">
      <c r="H665" s="301"/>
      <c r="I665" s="301"/>
    </row>
    <row r="666" spans="8:9">
      <c r="H666" s="301"/>
      <c r="I666" s="301"/>
    </row>
    <row r="667" spans="8:9">
      <c r="H667" s="301"/>
      <c r="I667" s="301"/>
    </row>
    <row r="668" spans="8:9">
      <c r="H668" s="301"/>
      <c r="I668" s="301"/>
    </row>
    <row r="669" spans="8:9">
      <c r="H669" s="301"/>
      <c r="I669" s="301"/>
    </row>
    <row r="670" spans="8:9">
      <c r="H670" s="301"/>
      <c r="I670" s="301"/>
    </row>
    <row r="671" spans="8:9">
      <c r="H671" s="301"/>
      <c r="I671" s="301"/>
    </row>
    <row r="672" spans="8:9">
      <c r="H672" s="301"/>
      <c r="I672" s="301"/>
    </row>
    <row r="673" spans="8:9">
      <c r="H673" s="301"/>
      <c r="I673" s="301"/>
    </row>
    <row r="674" spans="8:9">
      <c r="H674" s="301"/>
      <c r="I674" s="301"/>
    </row>
    <row r="675" spans="8:9">
      <c r="H675" s="301"/>
      <c r="I675" s="301"/>
    </row>
    <row r="676" spans="8:9">
      <c r="H676" s="301"/>
      <c r="I676" s="301"/>
    </row>
    <row r="677" spans="8:9">
      <c r="H677" s="301"/>
      <c r="I677" s="301"/>
    </row>
    <row r="678" spans="8:9">
      <c r="H678" s="301"/>
      <c r="I678" s="301"/>
    </row>
    <row r="679" spans="8:9">
      <c r="H679" s="301"/>
      <c r="I679" s="301"/>
    </row>
    <row r="680" spans="8:9">
      <c r="H680" s="301"/>
      <c r="I680" s="301"/>
    </row>
    <row r="681" spans="8:9">
      <c r="H681" s="301"/>
      <c r="I681" s="301"/>
    </row>
    <row r="682" spans="8:9">
      <c r="H682" s="301"/>
      <c r="I682" s="301"/>
    </row>
    <row r="683" spans="8:9">
      <c r="H683" s="301"/>
      <c r="I683" s="301"/>
    </row>
    <row r="684" spans="8:9">
      <c r="H684" s="301"/>
      <c r="I684" s="301"/>
    </row>
    <row r="685" spans="8:9">
      <c r="H685" s="301"/>
      <c r="I685" s="301"/>
    </row>
    <row r="686" spans="8:9">
      <c r="H686" s="301"/>
      <c r="I686" s="301"/>
    </row>
    <row r="687" spans="8:9">
      <c r="H687" s="301"/>
      <c r="I687" s="301"/>
    </row>
    <row r="688" spans="8:9">
      <c r="H688" s="301"/>
      <c r="I688" s="301"/>
    </row>
    <row r="689" spans="8:9">
      <c r="H689" s="301"/>
      <c r="I689" s="301"/>
    </row>
    <row r="690" spans="8:9">
      <c r="H690" s="301"/>
      <c r="I690" s="301"/>
    </row>
    <row r="691" spans="8:9">
      <c r="H691" s="301"/>
      <c r="I691" s="301"/>
    </row>
    <row r="692" spans="8:9">
      <c r="H692" s="301"/>
      <c r="I692" s="301"/>
    </row>
    <row r="693" spans="8:9">
      <c r="H693" s="301"/>
      <c r="I693" s="301"/>
    </row>
    <row r="694" spans="8:9">
      <c r="H694" s="301"/>
      <c r="I694" s="301"/>
    </row>
    <row r="695" spans="8:9">
      <c r="H695" s="301"/>
      <c r="I695" s="301"/>
    </row>
    <row r="696" spans="8:9">
      <c r="H696" s="301"/>
      <c r="I696" s="301"/>
    </row>
    <row r="697" spans="8:9">
      <c r="H697" s="301"/>
      <c r="I697" s="301"/>
    </row>
    <row r="698" spans="8:9">
      <c r="H698" s="301"/>
      <c r="I698" s="301"/>
    </row>
    <row r="699" spans="8:9">
      <c r="H699" s="301"/>
      <c r="I699" s="301"/>
    </row>
    <row r="700" spans="8:9">
      <c r="H700" s="301"/>
      <c r="I700" s="301"/>
    </row>
    <row r="701" spans="8:9">
      <c r="H701" s="301"/>
      <c r="I701" s="301"/>
    </row>
    <row r="702" spans="8:9">
      <c r="H702" s="301"/>
      <c r="I702" s="301"/>
    </row>
    <row r="703" spans="8:9">
      <c r="H703" s="301"/>
      <c r="I703" s="301"/>
    </row>
    <row r="704" spans="8:9">
      <c r="H704" s="301"/>
      <c r="I704" s="301"/>
    </row>
    <row r="705" spans="8:9">
      <c r="H705" s="301"/>
      <c r="I705" s="301"/>
    </row>
    <row r="706" spans="8:9">
      <c r="H706" s="301"/>
      <c r="I706" s="301"/>
    </row>
    <row r="707" spans="8:9">
      <c r="H707" s="301"/>
      <c r="I707" s="301"/>
    </row>
    <row r="708" spans="8:9">
      <c r="H708" s="301"/>
      <c r="I708" s="301"/>
    </row>
    <row r="709" spans="8:9">
      <c r="H709" s="301"/>
      <c r="I709" s="301"/>
    </row>
    <row r="710" spans="8:9">
      <c r="H710" s="301"/>
      <c r="I710" s="301"/>
    </row>
    <row r="711" spans="8:9">
      <c r="H711" s="301"/>
      <c r="I711" s="301"/>
    </row>
    <row r="712" spans="8:9">
      <c r="H712" s="301"/>
      <c r="I712" s="301"/>
    </row>
    <row r="713" spans="8:9">
      <c r="H713" s="301"/>
      <c r="I713" s="301"/>
    </row>
    <row r="714" spans="8:9">
      <c r="H714" s="301"/>
      <c r="I714" s="301"/>
    </row>
    <row r="715" spans="8:9">
      <c r="H715" s="301"/>
      <c r="I715" s="301"/>
    </row>
    <row r="716" spans="8:9">
      <c r="H716" s="301"/>
      <c r="I716" s="301"/>
    </row>
    <row r="717" spans="8:9">
      <c r="H717" s="301"/>
      <c r="I717" s="301"/>
    </row>
    <row r="718" spans="8:9">
      <c r="H718" s="301"/>
      <c r="I718" s="301"/>
    </row>
    <row r="719" spans="8:9">
      <c r="H719" s="301"/>
      <c r="I719" s="301"/>
    </row>
    <row r="720" spans="8:9">
      <c r="H720" s="301"/>
      <c r="I720" s="301"/>
    </row>
    <row r="721" spans="8:9">
      <c r="H721" s="301"/>
      <c r="I721" s="301"/>
    </row>
    <row r="722" spans="8:9">
      <c r="H722" s="301"/>
      <c r="I722" s="301"/>
    </row>
    <row r="723" spans="8:9">
      <c r="H723" s="301"/>
      <c r="I723" s="301"/>
    </row>
    <row r="724" spans="8:9">
      <c r="H724" s="301"/>
      <c r="I724" s="301"/>
    </row>
    <row r="725" spans="8:9">
      <c r="H725" s="301"/>
      <c r="I725" s="301"/>
    </row>
    <row r="726" spans="8:9">
      <c r="H726" s="301"/>
      <c r="I726" s="301"/>
    </row>
    <row r="727" spans="8:9">
      <c r="H727" s="301"/>
      <c r="I727" s="301"/>
    </row>
    <row r="728" spans="8:9">
      <c r="H728" s="301"/>
      <c r="I728" s="301"/>
    </row>
    <row r="729" spans="8:9">
      <c r="H729" s="301"/>
      <c r="I729" s="301"/>
    </row>
    <row r="730" spans="8:9">
      <c r="H730" s="301"/>
      <c r="I730" s="301"/>
    </row>
    <row r="731" spans="8:9">
      <c r="H731" s="301"/>
      <c r="I731" s="301"/>
    </row>
    <row r="732" spans="8:9">
      <c r="H732" s="301"/>
      <c r="I732" s="301"/>
    </row>
    <row r="733" spans="8:9">
      <c r="H733" s="301"/>
      <c r="I733" s="301"/>
    </row>
    <row r="734" spans="8:9">
      <c r="H734" s="301"/>
      <c r="I734" s="301"/>
    </row>
    <row r="735" spans="8:9">
      <c r="H735" s="301"/>
      <c r="I735" s="301"/>
    </row>
    <row r="736" spans="8:9">
      <c r="H736" s="301"/>
      <c r="I736" s="301"/>
    </row>
    <row r="737" spans="8:9">
      <c r="H737" s="301"/>
      <c r="I737" s="301"/>
    </row>
    <row r="738" spans="8:9">
      <c r="H738" s="301"/>
      <c r="I738" s="301"/>
    </row>
    <row r="739" spans="8:9">
      <c r="H739" s="301"/>
      <c r="I739" s="301"/>
    </row>
    <row r="740" spans="8:9">
      <c r="H740" s="301"/>
      <c r="I740" s="301"/>
    </row>
    <row r="741" spans="8:9">
      <c r="H741" s="301"/>
      <c r="I741" s="301"/>
    </row>
    <row r="742" spans="8:9">
      <c r="H742" s="301"/>
      <c r="I742" s="301"/>
    </row>
    <row r="743" spans="8:9">
      <c r="H743" s="301"/>
      <c r="I743" s="301"/>
    </row>
    <row r="744" spans="8:9">
      <c r="H744" s="301"/>
      <c r="I744" s="301"/>
    </row>
    <row r="745" spans="8:9">
      <c r="H745" s="301"/>
      <c r="I745" s="301"/>
    </row>
    <row r="746" spans="8:9">
      <c r="H746" s="301"/>
      <c r="I746" s="301"/>
    </row>
    <row r="747" spans="8:9">
      <c r="H747" s="301"/>
      <c r="I747" s="301"/>
    </row>
    <row r="748" spans="8:9">
      <c r="H748" s="301"/>
      <c r="I748" s="301"/>
    </row>
    <row r="749" spans="8:9">
      <c r="H749" s="301"/>
      <c r="I749" s="301"/>
    </row>
    <row r="750" spans="8:9">
      <c r="H750" s="301"/>
      <c r="I750" s="301"/>
    </row>
    <row r="751" spans="8:9">
      <c r="H751" s="301"/>
      <c r="I751" s="301"/>
    </row>
    <row r="752" spans="8:9">
      <c r="H752" s="301"/>
      <c r="I752" s="301"/>
    </row>
    <row r="753" spans="8:9">
      <c r="H753" s="301"/>
      <c r="I753" s="301"/>
    </row>
    <row r="754" spans="8:9">
      <c r="H754" s="301"/>
      <c r="I754" s="301"/>
    </row>
    <row r="755" spans="8:9">
      <c r="H755" s="301"/>
      <c r="I755" s="301"/>
    </row>
    <row r="756" spans="8:9">
      <c r="H756" s="301"/>
      <c r="I756" s="301"/>
    </row>
    <row r="757" spans="8:9">
      <c r="H757" s="301"/>
      <c r="I757" s="301"/>
    </row>
    <row r="758" spans="8:9">
      <c r="H758" s="301"/>
      <c r="I758" s="301"/>
    </row>
    <row r="759" spans="8:9">
      <c r="H759" s="301"/>
      <c r="I759" s="301"/>
    </row>
    <row r="760" spans="8:9">
      <c r="H760" s="301"/>
      <c r="I760" s="301"/>
    </row>
    <row r="761" spans="8:9">
      <c r="H761" s="301"/>
      <c r="I761" s="301"/>
    </row>
    <row r="762" spans="8:9">
      <c r="H762" s="301"/>
      <c r="I762" s="301"/>
    </row>
    <row r="763" spans="8:9">
      <c r="H763" s="301"/>
      <c r="I763" s="301"/>
    </row>
    <row r="764" spans="8:9">
      <c r="H764" s="301"/>
      <c r="I764" s="301"/>
    </row>
    <row r="765" spans="8:9">
      <c r="H765" s="301"/>
      <c r="I765" s="301"/>
    </row>
    <row r="766" spans="8:9">
      <c r="H766" s="301"/>
      <c r="I766" s="301"/>
    </row>
    <row r="767" spans="8:9">
      <c r="H767" s="301"/>
      <c r="I767" s="301"/>
    </row>
    <row r="768" spans="8:9">
      <c r="H768" s="301"/>
      <c r="I768" s="301"/>
    </row>
    <row r="769" spans="8:9">
      <c r="H769" s="301"/>
      <c r="I769" s="301"/>
    </row>
    <row r="770" spans="8:9">
      <c r="H770" s="301"/>
      <c r="I770" s="301"/>
    </row>
    <row r="771" spans="8:9">
      <c r="H771" s="301"/>
      <c r="I771" s="301"/>
    </row>
    <row r="772" spans="8:9">
      <c r="H772" s="301"/>
      <c r="I772" s="301"/>
    </row>
    <row r="773" spans="8:9">
      <c r="H773" s="301"/>
      <c r="I773" s="301"/>
    </row>
    <row r="774" spans="8:9">
      <c r="H774" s="301"/>
      <c r="I774" s="301"/>
    </row>
    <row r="775" spans="8:9">
      <c r="H775" s="301"/>
      <c r="I775" s="301"/>
    </row>
    <row r="776" spans="8:9">
      <c r="H776" s="301"/>
      <c r="I776" s="301"/>
    </row>
    <row r="777" spans="8:9">
      <c r="H777" s="301"/>
      <c r="I777" s="301"/>
    </row>
    <row r="778" spans="8:9">
      <c r="H778" s="301"/>
      <c r="I778" s="301"/>
    </row>
    <row r="779" spans="8:9">
      <c r="H779" s="301"/>
      <c r="I779" s="301"/>
    </row>
    <row r="780" spans="8:9">
      <c r="H780" s="301"/>
      <c r="I780" s="301"/>
    </row>
    <row r="781" spans="8:9">
      <c r="H781" s="301"/>
      <c r="I781" s="301"/>
    </row>
    <row r="782" spans="8:9">
      <c r="H782" s="301"/>
      <c r="I782" s="301"/>
    </row>
    <row r="783" spans="8:9">
      <c r="H783" s="301"/>
      <c r="I783" s="301"/>
    </row>
    <row r="784" spans="8:9">
      <c r="H784" s="301"/>
      <c r="I784" s="301"/>
    </row>
    <row r="785" spans="8:9">
      <c r="H785" s="301"/>
      <c r="I785" s="301"/>
    </row>
    <row r="786" spans="8:9">
      <c r="H786" s="301"/>
      <c r="I786" s="301"/>
    </row>
    <row r="787" spans="8:9">
      <c r="H787" s="301"/>
      <c r="I787" s="301"/>
    </row>
    <row r="788" spans="8:9">
      <c r="H788" s="301"/>
      <c r="I788" s="301"/>
    </row>
    <row r="789" spans="8:9">
      <c r="H789" s="301"/>
      <c r="I789" s="301"/>
    </row>
    <row r="790" spans="8:9">
      <c r="H790" s="301"/>
      <c r="I790" s="301"/>
    </row>
    <row r="791" spans="8:9">
      <c r="H791" s="301"/>
      <c r="I791" s="301"/>
    </row>
    <row r="792" spans="8:9">
      <c r="H792" s="301"/>
      <c r="I792" s="301"/>
    </row>
    <row r="793" spans="8:9">
      <c r="H793" s="301"/>
      <c r="I793" s="301"/>
    </row>
    <row r="794" spans="8:9">
      <c r="H794" s="301"/>
      <c r="I794" s="301"/>
    </row>
    <row r="795" spans="8:9">
      <c r="H795" s="301"/>
      <c r="I795" s="301"/>
    </row>
    <row r="796" spans="8:9">
      <c r="H796" s="301"/>
      <c r="I796" s="301"/>
    </row>
    <row r="797" spans="8:9">
      <c r="H797" s="301"/>
      <c r="I797" s="301"/>
    </row>
    <row r="798" spans="8:9">
      <c r="H798" s="301"/>
      <c r="I798" s="301"/>
    </row>
    <row r="799" spans="8:9">
      <c r="H799" s="301"/>
      <c r="I799" s="301"/>
    </row>
    <row r="800" spans="8:9">
      <c r="H800" s="301"/>
      <c r="I800" s="301"/>
    </row>
    <row r="801" spans="8:9">
      <c r="H801" s="301"/>
      <c r="I801" s="301"/>
    </row>
    <row r="802" spans="8:9">
      <c r="H802" s="301"/>
      <c r="I802" s="301"/>
    </row>
    <row r="803" spans="8:9">
      <c r="H803" s="301"/>
      <c r="I803" s="301"/>
    </row>
    <row r="804" spans="8:9">
      <c r="H804" s="301"/>
      <c r="I804" s="301"/>
    </row>
    <row r="805" spans="8:9">
      <c r="H805" s="301"/>
      <c r="I805" s="301"/>
    </row>
    <row r="806" spans="8:9">
      <c r="H806" s="301"/>
      <c r="I806" s="301"/>
    </row>
    <row r="807" spans="8:9">
      <c r="H807" s="301"/>
      <c r="I807" s="301"/>
    </row>
    <row r="808" spans="8:9">
      <c r="H808" s="301"/>
      <c r="I808" s="301"/>
    </row>
    <row r="809" spans="8:9">
      <c r="H809" s="301"/>
      <c r="I809" s="301"/>
    </row>
    <row r="810" spans="8:9">
      <c r="H810" s="301"/>
      <c r="I810" s="301"/>
    </row>
    <row r="811" spans="8:9">
      <c r="H811" s="301"/>
      <c r="I811" s="301"/>
    </row>
    <row r="812" spans="8:9">
      <c r="H812" s="301"/>
      <c r="I812" s="301"/>
    </row>
    <row r="813" spans="8:9">
      <c r="H813" s="301"/>
      <c r="I813" s="301"/>
    </row>
    <row r="814" spans="8:9">
      <c r="H814" s="301"/>
      <c r="I814" s="301"/>
    </row>
    <row r="815" spans="8:9">
      <c r="H815" s="301"/>
      <c r="I815" s="301"/>
    </row>
    <row r="816" spans="8:9">
      <c r="H816" s="301"/>
      <c r="I816" s="301"/>
    </row>
    <row r="817" spans="8:9">
      <c r="H817" s="301"/>
      <c r="I817" s="301"/>
    </row>
    <row r="818" spans="8:9">
      <c r="H818" s="301"/>
      <c r="I818" s="301"/>
    </row>
    <row r="819" spans="8:9">
      <c r="H819" s="301"/>
      <c r="I819" s="301"/>
    </row>
    <row r="820" spans="8:9">
      <c r="H820" s="301"/>
      <c r="I820" s="301"/>
    </row>
    <row r="821" spans="8:9">
      <c r="H821" s="301"/>
      <c r="I821" s="301"/>
    </row>
    <row r="822" spans="8:9">
      <c r="H822" s="301"/>
      <c r="I822" s="301"/>
    </row>
    <row r="823" spans="8:9">
      <c r="H823" s="301"/>
      <c r="I823" s="301"/>
    </row>
    <row r="824" spans="8:9">
      <c r="H824" s="301"/>
      <c r="I824" s="301"/>
    </row>
    <row r="825" spans="8:9">
      <c r="H825" s="301"/>
      <c r="I825" s="301"/>
    </row>
    <row r="826" spans="8:9">
      <c r="H826" s="301"/>
      <c r="I826" s="301"/>
    </row>
    <row r="827" spans="8:9">
      <c r="H827" s="301"/>
      <c r="I827" s="301"/>
    </row>
    <row r="828" spans="8:9">
      <c r="H828" s="301"/>
      <c r="I828" s="301"/>
    </row>
    <row r="829" spans="8:9">
      <c r="H829" s="301"/>
      <c r="I829" s="301"/>
    </row>
    <row r="830" spans="8:9">
      <c r="H830" s="301"/>
      <c r="I830" s="301"/>
    </row>
    <row r="831" spans="8:9">
      <c r="H831" s="301"/>
      <c r="I831" s="301"/>
    </row>
    <row r="832" spans="8:9">
      <c r="H832" s="301"/>
      <c r="I832" s="301"/>
    </row>
    <row r="833" spans="8:9">
      <c r="H833" s="301"/>
      <c r="I833" s="301"/>
    </row>
    <row r="834" spans="8:9">
      <c r="H834" s="301"/>
      <c r="I834" s="301"/>
    </row>
    <row r="835" spans="8:9">
      <c r="H835" s="301"/>
      <c r="I835" s="301"/>
    </row>
    <row r="836" spans="8:9">
      <c r="H836" s="301"/>
      <c r="I836" s="301"/>
    </row>
    <row r="837" spans="8:9">
      <c r="H837" s="301"/>
      <c r="I837" s="301"/>
    </row>
    <row r="838" spans="8:9">
      <c r="H838" s="301"/>
      <c r="I838" s="301"/>
    </row>
    <row r="839" spans="8:9">
      <c r="H839" s="301"/>
      <c r="I839" s="301"/>
    </row>
    <row r="840" spans="8:9">
      <c r="H840" s="301"/>
      <c r="I840" s="301"/>
    </row>
    <row r="841" spans="8:9">
      <c r="H841" s="301"/>
      <c r="I841" s="301"/>
    </row>
    <row r="842" spans="8:9">
      <c r="H842" s="301"/>
      <c r="I842" s="301"/>
    </row>
    <row r="843" spans="8:9">
      <c r="H843" s="301"/>
      <c r="I843" s="301"/>
    </row>
    <row r="844" spans="8:9">
      <c r="H844" s="301"/>
      <c r="I844" s="301"/>
    </row>
    <row r="845" spans="8:9">
      <c r="H845" s="301"/>
      <c r="I845" s="301"/>
    </row>
    <row r="846" spans="8:9">
      <c r="H846" s="301"/>
      <c r="I846" s="301"/>
    </row>
    <row r="847" spans="8:9">
      <c r="H847" s="301"/>
      <c r="I847" s="301"/>
    </row>
    <row r="848" spans="8:9">
      <c r="H848" s="301"/>
      <c r="I848" s="301"/>
    </row>
    <row r="849" spans="8:9">
      <c r="H849" s="301"/>
      <c r="I849" s="301"/>
    </row>
    <row r="850" spans="8:9">
      <c r="H850" s="301"/>
      <c r="I850" s="301"/>
    </row>
    <row r="851" spans="8:9">
      <c r="H851" s="301"/>
      <c r="I851" s="301"/>
    </row>
    <row r="852" spans="8:9">
      <c r="H852" s="301"/>
      <c r="I852" s="301"/>
    </row>
    <row r="853" spans="8:9">
      <c r="H853" s="301"/>
      <c r="I853" s="301"/>
    </row>
    <row r="854" spans="8:9">
      <c r="H854" s="301"/>
      <c r="I854" s="301"/>
    </row>
    <row r="855" spans="8:9">
      <c r="H855" s="301"/>
      <c r="I855" s="301"/>
    </row>
    <row r="856" spans="8:9">
      <c r="H856" s="301"/>
      <c r="I856" s="301"/>
    </row>
    <row r="857" spans="8:9">
      <c r="H857" s="301"/>
      <c r="I857" s="301"/>
    </row>
    <row r="858" spans="8:9">
      <c r="H858" s="301"/>
      <c r="I858" s="301"/>
    </row>
    <row r="859" spans="8:9">
      <c r="H859" s="301"/>
      <c r="I859" s="301"/>
    </row>
    <row r="860" spans="8:9">
      <c r="H860" s="301"/>
      <c r="I860" s="301"/>
    </row>
    <row r="861" spans="8:9">
      <c r="H861" s="301"/>
      <c r="I861" s="301"/>
    </row>
    <row r="862" spans="8:9">
      <c r="H862" s="301"/>
      <c r="I862" s="301"/>
    </row>
    <row r="863" spans="8:9">
      <c r="H863" s="301"/>
      <c r="I863" s="301"/>
    </row>
    <row r="864" spans="8:9">
      <c r="H864" s="301"/>
      <c r="I864" s="301"/>
    </row>
    <row r="865" spans="8:9">
      <c r="H865" s="301"/>
      <c r="I865" s="301"/>
    </row>
    <row r="866" spans="8:9">
      <c r="H866" s="301"/>
      <c r="I866" s="301"/>
    </row>
    <row r="867" spans="8:9">
      <c r="H867" s="301"/>
      <c r="I867" s="301"/>
    </row>
    <row r="868" spans="8:9">
      <c r="H868" s="301"/>
      <c r="I868" s="301"/>
    </row>
    <row r="869" spans="8:9">
      <c r="H869" s="301"/>
      <c r="I869" s="301"/>
    </row>
    <row r="870" spans="8:9">
      <c r="H870" s="301"/>
      <c r="I870" s="301"/>
    </row>
    <row r="871" spans="8:9">
      <c r="H871" s="301"/>
      <c r="I871" s="301"/>
    </row>
    <row r="872" spans="8:9">
      <c r="H872" s="301"/>
      <c r="I872" s="301"/>
    </row>
    <row r="873" spans="8:9">
      <c r="H873" s="301"/>
      <c r="I873" s="301"/>
    </row>
    <row r="874" spans="8:9">
      <c r="H874" s="301"/>
      <c r="I874" s="301"/>
    </row>
    <row r="875" spans="8:9">
      <c r="H875" s="301"/>
      <c r="I875" s="301"/>
    </row>
    <row r="876" spans="8:9">
      <c r="H876" s="301"/>
      <c r="I876" s="301"/>
    </row>
    <row r="877" spans="8:9">
      <c r="H877" s="301"/>
      <c r="I877" s="301"/>
    </row>
    <row r="878" spans="8:9">
      <c r="H878" s="301"/>
      <c r="I878" s="301"/>
    </row>
    <row r="879" spans="8:9">
      <c r="H879" s="301"/>
      <c r="I879" s="301"/>
    </row>
    <row r="880" spans="8:9">
      <c r="H880" s="301"/>
      <c r="I880" s="301"/>
    </row>
    <row r="881" spans="8:9">
      <c r="H881" s="301"/>
      <c r="I881" s="301"/>
    </row>
    <row r="882" spans="8:9">
      <c r="H882" s="301"/>
      <c r="I882" s="301"/>
    </row>
    <row r="883" spans="8:9">
      <c r="H883" s="301"/>
      <c r="I883" s="301"/>
    </row>
    <row r="884" spans="8:9">
      <c r="H884" s="301"/>
      <c r="I884" s="301"/>
    </row>
    <row r="885" spans="8:9">
      <c r="H885" s="301"/>
      <c r="I885" s="301"/>
    </row>
    <row r="886" spans="8:9">
      <c r="H886" s="301"/>
      <c r="I886" s="301"/>
    </row>
    <row r="887" spans="8:9">
      <c r="H887" s="301"/>
      <c r="I887" s="301"/>
    </row>
    <row r="888" spans="8:9">
      <c r="H888" s="301"/>
      <c r="I888" s="301"/>
    </row>
    <row r="889" spans="8:9">
      <c r="H889" s="301"/>
      <c r="I889" s="301"/>
    </row>
    <row r="890" spans="8:9">
      <c r="H890" s="301"/>
      <c r="I890" s="301"/>
    </row>
    <row r="891" spans="8:9">
      <c r="H891" s="301"/>
      <c r="I891" s="301"/>
    </row>
    <row r="892" spans="8:9">
      <c r="H892" s="301"/>
      <c r="I892" s="301"/>
    </row>
    <row r="893" spans="8:9">
      <c r="H893" s="301"/>
      <c r="I893" s="301"/>
    </row>
    <row r="894" spans="8:9">
      <c r="H894" s="301"/>
      <c r="I894" s="301"/>
    </row>
    <row r="895" spans="8:9">
      <c r="H895" s="301"/>
      <c r="I895" s="301"/>
    </row>
    <row r="896" spans="8:9">
      <c r="H896" s="301"/>
      <c r="I896" s="301"/>
    </row>
    <row r="897" spans="8:9">
      <c r="H897" s="301"/>
      <c r="I897" s="301"/>
    </row>
    <row r="898" spans="8:9">
      <c r="H898" s="301"/>
      <c r="I898" s="301"/>
    </row>
    <row r="899" spans="8:9">
      <c r="H899" s="301"/>
      <c r="I899" s="301"/>
    </row>
    <row r="900" spans="8:9">
      <c r="H900" s="301"/>
      <c r="I900" s="301"/>
    </row>
    <row r="901" spans="8:9">
      <c r="H901" s="301"/>
      <c r="I901" s="301"/>
    </row>
    <row r="902" spans="8:9">
      <c r="H902" s="301"/>
      <c r="I902" s="301"/>
    </row>
    <row r="903" spans="8:9">
      <c r="H903" s="301"/>
      <c r="I903" s="301"/>
    </row>
    <row r="904" spans="8:9">
      <c r="H904" s="301"/>
      <c r="I904" s="301"/>
    </row>
    <row r="905" spans="8:9">
      <c r="H905" s="301"/>
      <c r="I905" s="301"/>
    </row>
    <row r="906" spans="8:9">
      <c r="H906" s="301"/>
      <c r="I906" s="301"/>
    </row>
    <row r="907" spans="8:9">
      <c r="H907" s="301"/>
      <c r="I907" s="301"/>
    </row>
    <row r="908" spans="8:9">
      <c r="H908" s="301"/>
      <c r="I908" s="301"/>
    </row>
    <row r="909" spans="8:9">
      <c r="H909" s="301"/>
      <c r="I909" s="301"/>
    </row>
    <row r="910" spans="8:9">
      <c r="H910" s="301"/>
      <c r="I910" s="301"/>
    </row>
    <row r="911" spans="8:9">
      <c r="H911" s="301"/>
      <c r="I911" s="301"/>
    </row>
    <row r="912" spans="8:9">
      <c r="H912" s="301"/>
      <c r="I912" s="301"/>
    </row>
    <row r="913" spans="8:9">
      <c r="H913" s="301"/>
      <c r="I913" s="301"/>
    </row>
    <row r="914" spans="8:9">
      <c r="H914" s="301"/>
      <c r="I914" s="301"/>
    </row>
    <row r="915" spans="8:9">
      <c r="H915" s="301"/>
      <c r="I915" s="301"/>
    </row>
    <row r="916" spans="8:9">
      <c r="H916" s="301"/>
      <c r="I916" s="301"/>
    </row>
    <row r="917" spans="8:9">
      <c r="H917" s="301"/>
      <c r="I917" s="301"/>
    </row>
    <row r="918" spans="8:9">
      <c r="H918" s="301"/>
      <c r="I918" s="301"/>
    </row>
    <row r="919" spans="8:9">
      <c r="H919" s="301"/>
      <c r="I919" s="301"/>
    </row>
    <row r="920" spans="8:9">
      <c r="H920" s="301"/>
      <c r="I920" s="301"/>
    </row>
    <row r="921" spans="8:9">
      <c r="H921" s="301"/>
      <c r="I921" s="301"/>
    </row>
    <row r="922" spans="8:9">
      <c r="H922" s="301"/>
      <c r="I922" s="301"/>
    </row>
    <row r="923" spans="8:9">
      <c r="H923" s="301"/>
      <c r="I923" s="301"/>
    </row>
    <row r="924" spans="8:9">
      <c r="H924" s="301"/>
      <c r="I924" s="301"/>
    </row>
    <row r="925" spans="8:9">
      <c r="H925" s="301"/>
      <c r="I925" s="301"/>
    </row>
    <row r="926" spans="8:9">
      <c r="H926" s="301"/>
      <c r="I926" s="301"/>
    </row>
    <row r="927" spans="8:9">
      <c r="H927" s="301"/>
      <c r="I927" s="301"/>
    </row>
    <row r="928" spans="8:9">
      <c r="H928" s="301"/>
      <c r="I928" s="301"/>
    </row>
    <row r="929" spans="8:9">
      <c r="H929" s="301"/>
      <c r="I929" s="301"/>
    </row>
    <row r="930" spans="8:9">
      <c r="H930" s="301"/>
      <c r="I930" s="301"/>
    </row>
    <row r="931" spans="8:9">
      <c r="H931" s="301"/>
      <c r="I931" s="301"/>
    </row>
    <row r="932" spans="8:9">
      <c r="H932" s="301"/>
      <c r="I932" s="301"/>
    </row>
    <row r="933" spans="8:9">
      <c r="H933" s="301"/>
      <c r="I933" s="301"/>
    </row>
    <row r="934" spans="8:9">
      <c r="H934" s="301"/>
      <c r="I934" s="301"/>
    </row>
    <row r="935" spans="8:9">
      <c r="H935" s="301"/>
      <c r="I935" s="301"/>
    </row>
    <row r="936" spans="8:9">
      <c r="H936" s="301"/>
      <c r="I936" s="301"/>
    </row>
    <row r="937" spans="8:9">
      <c r="H937" s="301"/>
      <c r="I937" s="301"/>
    </row>
    <row r="938" spans="8:9">
      <c r="H938" s="301"/>
      <c r="I938" s="301"/>
    </row>
    <row r="939" spans="8:9">
      <c r="H939" s="301"/>
      <c r="I939" s="301"/>
    </row>
    <row r="940" spans="8:9">
      <c r="H940" s="301"/>
      <c r="I940" s="301"/>
    </row>
    <row r="941" spans="8:9">
      <c r="H941" s="301"/>
      <c r="I941" s="301"/>
    </row>
    <row r="942" spans="8:9">
      <c r="H942" s="301"/>
      <c r="I942" s="301"/>
    </row>
    <row r="943" spans="8:9">
      <c r="H943" s="301"/>
      <c r="I943" s="301"/>
    </row>
    <row r="944" spans="8:9">
      <c r="H944" s="301"/>
      <c r="I944" s="301"/>
    </row>
    <row r="945" spans="8:9">
      <c r="H945" s="301"/>
      <c r="I945" s="301"/>
    </row>
    <row r="946" spans="8:9">
      <c r="H946" s="301"/>
      <c r="I946" s="301"/>
    </row>
    <row r="947" spans="8:9">
      <c r="H947" s="301"/>
      <c r="I947" s="301"/>
    </row>
    <row r="948" spans="8:9">
      <c r="H948" s="301"/>
      <c r="I948" s="301"/>
    </row>
    <row r="949" spans="8:9">
      <c r="H949" s="301"/>
      <c r="I949" s="301"/>
    </row>
    <row r="950" spans="8:9">
      <c r="H950" s="301"/>
      <c r="I950" s="301"/>
    </row>
    <row r="951" spans="8:9">
      <c r="H951" s="301"/>
      <c r="I951" s="301"/>
    </row>
    <row r="952" spans="8:9">
      <c r="H952" s="301"/>
      <c r="I952" s="301"/>
    </row>
    <row r="953" spans="8:9">
      <c r="H953" s="301"/>
      <c r="I953" s="301"/>
    </row>
    <row r="954" spans="8:9">
      <c r="H954" s="301"/>
      <c r="I954" s="301"/>
    </row>
    <row r="955" spans="8:9">
      <c r="H955" s="301"/>
      <c r="I955" s="301"/>
    </row>
    <row r="956" spans="8:9">
      <c r="H956" s="301"/>
      <c r="I956" s="301"/>
    </row>
    <row r="957" spans="8:9">
      <c r="H957" s="301"/>
      <c r="I957" s="301"/>
    </row>
    <row r="958" spans="8:9">
      <c r="H958" s="301"/>
      <c r="I958" s="301"/>
    </row>
    <row r="959" spans="8:9">
      <c r="H959" s="301"/>
      <c r="I959" s="301"/>
    </row>
    <row r="960" spans="8:9">
      <c r="H960" s="301"/>
      <c r="I960" s="301"/>
    </row>
    <row r="961" spans="8:9">
      <c r="H961" s="301"/>
      <c r="I961" s="301"/>
    </row>
    <row r="962" spans="8:9">
      <c r="H962" s="301"/>
      <c r="I962" s="301"/>
    </row>
    <row r="963" spans="8:9">
      <c r="H963" s="301"/>
      <c r="I963" s="301"/>
    </row>
  </sheetData>
  <autoFilter ref="A1:Z17" xr:uid="{00000000-0001-0000-3400-000000000000}"/>
  <hyperlinks>
    <hyperlink ref="G2" r:id="rId1" xr:uid="{00000000-0004-0000-3400-000000000000}"/>
    <hyperlink ref="K2" r:id="rId2" xr:uid="{00000000-0004-0000-3400-000001000000}"/>
    <hyperlink ref="G3" r:id="rId3" xr:uid="{00000000-0004-0000-3400-000002000000}"/>
    <hyperlink ref="K3" r:id="rId4" xr:uid="{00000000-0004-0000-3400-000003000000}"/>
    <hyperlink ref="G4" r:id="rId5" xr:uid="{00000000-0004-0000-3400-000004000000}"/>
    <hyperlink ref="K4" r:id="rId6" xr:uid="{00000000-0004-0000-3400-000005000000}"/>
    <hyperlink ref="G5" r:id="rId7" xr:uid="{00000000-0004-0000-3400-000006000000}"/>
    <hyperlink ref="K5" r:id="rId8" xr:uid="{00000000-0004-0000-3400-000007000000}"/>
    <hyperlink ref="G6" r:id="rId9" xr:uid="{00000000-0004-0000-3400-000008000000}"/>
    <hyperlink ref="K6" r:id="rId10" xr:uid="{00000000-0004-0000-3400-000009000000}"/>
    <hyperlink ref="G7" r:id="rId11" xr:uid="{00000000-0004-0000-3400-00000A000000}"/>
    <hyperlink ref="K7" r:id="rId12" xr:uid="{00000000-0004-0000-3400-00000B000000}"/>
    <hyperlink ref="G8" r:id="rId13" xr:uid="{00000000-0004-0000-3400-00000C000000}"/>
    <hyperlink ref="K8" r:id="rId14" xr:uid="{00000000-0004-0000-3400-00000D000000}"/>
    <hyperlink ref="G9" r:id="rId15" xr:uid="{00000000-0004-0000-3400-00000E000000}"/>
    <hyperlink ref="K9" r:id="rId16" xr:uid="{00000000-0004-0000-3400-00000F000000}"/>
    <hyperlink ref="G10" r:id="rId17" xr:uid="{00000000-0004-0000-3400-000010000000}"/>
    <hyperlink ref="K10" r:id="rId18" xr:uid="{00000000-0004-0000-3400-000011000000}"/>
    <hyperlink ref="G11" r:id="rId19" xr:uid="{00000000-0004-0000-3400-000012000000}"/>
    <hyperlink ref="K11" r:id="rId20" xr:uid="{00000000-0004-0000-3400-000013000000}"/>
    <hyperlink ref="G12" r:id="rId21" xr:uid="{00000000-0004-0000-3400-000014000000}"/>
    <hyperlink ref="K12" r:id="rId22" xr:uid="{00000000-0004-0000-3400-000015000000}"/>
    <hyperlink ref="G13" r:id="rId23" xr:uid="{00000000-0004-0000-3400-00001F000000}"/>
    <hyperlink ref="K13" r:id="rId24" xr:uid="{00000000-0004-0000-3400-000020000000}"/>
    <hyperlink ref="G14" r:id="rId25" xr:uid="{00000000-0004-0000-3400-000024000000}"/>
    <hyperlink ref="K14" r:id="rId26" xr:uid="{00000000-0004-0000-3400-000025000000}"/>
    <hyperlink ref="G15" r:id="rId27" xr:uid="{00000000-0004-0000-3400-000026000000}"/>
    <hyperlink ref="K15" r:id="rId28" xr:uid="{00000000-0004-0000-3400-000027000000}"/>
    <hyperlink ref="G16" r:id="rId29" xr:uid="{00000000-0004-0000-3400-000028000000}"/>
    <hyperlink ref="K16" r:id="rId30" xr:uid="{00000000-0004-0000-3400-000029000000}"/>
    <hyperlink ref="G17" r:id="rId31" xr:uid="{00000000-0004-0000-3400-00002A000000}"/>
    <hyperlink ref="K17" r:id="rId32" xr:uid="{00000000-0004-0000-3400-00002B000000}"/>
  </hyperlinks>
  <pageMargins left="0.7" right="0.7" top="0.75" bottom="0.75" header="0.3" footer="0.3"/>
  <pageSetup orientation="portrait" r:id="rId3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Z972"/>
  <sheetViews>
    <sheetView zoomScale="85" zoomScaleNormal="85" workbookViewId="0">
      <selection activeCell="B21" sqref="B21"/>
    </sheetView>
  </sheetViews>
  <sheetFormatPr defaultColWidth="12.5703125" defaultRowHeight="15.75" customHeight="1"/>
  <cols>
    <col min="1" max="1" width="26" customWidth="1"/>
    <col min="2" max="2" width="21.5703125" customWidth="1"/>
    <col min="3" max="3" width="18.42578125" customWidth="1"/>
    <col min="4" max="4" width="20.42578125" customWidth="1"/>
    <col min="5" max="5" width="19.42578125" customWidth="1"/>
    <col min="6" max="6" width="13.7109375" customWidth="1"/>
    <col min="7" max="7" width="14" customWidth="1"/>
    <col min="8" max="8" width="51.28515625" bestFit="1" customWidth="1"/>
    <col min="9" max="9" width="7" customWidth="1"/>
    <col min="10" max="10" width="7.42578125" customWidth="1"/>
    <col min="11" max="11" width="20" customWidth="1"/>
    <col min="12" max="12" width="19.7109375" customWidth="1"/>
    <col min="13" max="13" width="69" customWidth="1"/>
    <col min="14" max="14" width="15.28515625" customWidth="1"/>
    <col min="15" max="15" width="19" customWidth="1"/>
    <col min="16" max="16" width="17.28515625" customWidth="1"/>
    <col min="17" max="17" width="18.7109375" customWidth="1"/>
    <col min="18" max="18" width="10.85546875" customWidth="1"/>
    <col min="19" max="26" width="5.42578125" customWidth="1"/>
  </cols>
  <sheetData>
    <row r="1" spans="1:26" ht="12.75">
      <c r="A1" s="156" t="s">
        <v>0</v>
      </c>
      <c r="B1" s="296" t="s">
        <v>1</v>
      </c>
      <c r="C1" s="296" t="s">
        <v>2</v>
      </c>
      <c r="D1" s="296" t="s">
        <v>333</v>
      </c>
      <c r="E1" s="296" t="s">
        <v>4</v>
      </c>
      <c r="F1" s="296" t="s">
        <v>5</v>
      </c>
      <c r="G1" s="4" t="s">
        <v>7</v>
      </c>
      <c r="H1" s="296" t="s">
        <v>6</v>
      </c>
      <c r="I1" s="306" t="s">
        <v>9</v>
      </c>
      <c r="J1" s="306" t="s">
        <v>10</v>
      </c>
      <c r="K1" s="296" t="s">
        <v>12</v>
      </c>
      <c r="L1" s="306" t="s">
        <v>6229</v>
      </c>
      <c r="M1" s="306" t="s">
        <v>13</v>
      </c>
      <c r="N1" s="296" t="s">
        <v>14</v>
      </c>
      <c r="O1" s="296" t="s">
        <v>8</v>
      </c>
      <c r="P1" s="306" t="s">
        <v>15</v>
      </c>
      <c r="Q1" s="306" t="s">
        <v>16</v>
      </c>
      <c r="R1" s="919"/>
      <c r="S1" s="919"/>
      <c r="T1" s="919"/>
      <c r="U1" s="919"/>
      <c r="V1" s="919"/>
      <c r="W1" s="919"/>
      <c r="X1" s="919"/>
      <c r="Y1" s="919"/>
      <c r="Z1" s="919"/>
    </row>
    <row r="2" spans="1:26" ht="12.75">
      <c r="A2" s="94" t="s">
        <v>6230</v>
      </c>
      <c r="B2" s="94" t="s">
        <v>6231</v>
      </c>
      <c r="C2" s="99" t="s">
        <v>402</v>
      </c>
      <c r="D2" s="99" t="s">
        <v>23</v>
      </c>
      <c r="E2" s="99" t="s">
        <v>6232</v>
      </c>
      <c r="F2" s="99" t="s">
        <v>25</v>
      </c>
      <c r="G2" s="259"/>
      <c r="H2" s="259" t="s">
        <v>6233</v>
      </c>
      <c r="I2" s="103">
        <v>40000</v>
      </c>
      <c r="J2" s="103">
        <v>20000</v>
      </c>
      <c r="K2" s="99" t="s">
        <v>6234</v>
      </c>
      <c r="L2" s="96"/>
      <c r="M2" s="96" t="s">
        <v>6235</v>
      </c>
      <c r="N2" s="99" t="s">
        <v>30</v>
      </c>
      <c r="O2" s="263">
        <v>45030</v>
      </c>
      <c r="P2" s="99" t="s">
        <v>6236</v>
      </c>
      <c r="Q2" s="99" t="s">
        <v>85</v>
      </c>
      <c r="R2" s="536"/>
      <c r="S2" s="536"/>
      <c r="T2" s="536"/>
      <c r="U2" s="536"/>
      <c r="V2" s="536"/>
      <c r="W2" s="536"/>
      <c r="X2" s="536"/>
      <c r="Y2" s="536"/>
      <c r="Z2" s="536"/>
    </row>
    <row r="3" spans="1:26" ht="12.75">
      <c r="A3" s="181" t="s">
        <v>6237</v>
      </c>
      <c r="B3" s="181" t="s">
        <v>6238</v>
      </c>
      <c r="C3" s="230" t="s">
        <v>1323</v>
      </c>
      <c r="D3" s="230" t="s">
        <v>4054</v>
      </c>
      <c r="E3" s="251" t="s">
        <v>6239</v>
      </c>
      <c r="F3" s="251" t="s">
        <v>25</v>
      </c>
      <c r="G3" s="230" t="s">
        <v>27</v>
      </c>
      <c r="H3" s="231" t="s">
        <v>6240</v>
      </c>
      <c r="I3" s="232">
        <v>100000</v>
      </c>
      <c r="J3" s="232">
        <v>65000</v>
      </c>
      <c r="K3" s="230" t="s">
        <v>6241</v>
      </c>
      <c r="L3" s="231"/>
      <c r="M3" s="231" t="s">
        <v>6242</v>
      </c>
      <c r="N3" s="230" t="s">
        <v>30</v>
      </c>
      <c r="O3" s="595">
        <v>45027</v>
      </c>
      <c r="P3" s="230" t="s">
        <v>6243</v>
      </c>
      <c r="Q3" s="181"/>
      <c r="R3" s="535"/>
      <c r="S3" s="535"/>
      <c r="T3" s="535"/>
      <c r="U3" s="535"/>
      <c r="V3" s="535"/>
      <c r="W3" s="535"/>
      <c r="X3" s="535"/>
      <c r="Y3" s="535"/>
      <c r="Z3" s="535"/>
    </row>
    <row r="4" spans="1:26" ht="12.75">
      <c r="A4" s="107" t="s">
        <v>6244</v>
      </c>
      <c r="B4" s="107" t="s">
        <v>6245</v>
      </c>
      <c r="C4" s="99" t="s">
        <v>1323</v>
      </c>
      <c r="D4" s="99" t="s">
        <v>6246</v>
      </c>
      <c r="E4" s="99" t="s">
        <v>6247</v>
      </c>
      <c r="F4" s="99" t="s">
        <v>691</v>
      </c>
      <c r="G4" s="99" t="s">
        <v>27</v>
      </c>
      <c r="H4" s="121" t="s">
        <v>6248</v>
      </c>
      <c r="I4" s="122">
        <v>55000</v>
      </c>
      <c r="J4" s="297">
        <v>35000</v>
      </c>
      <c r="K4" s="99" t="s">
        <v>6249</v>
      </c>
      <c r="L4" s="107"/>
      <c r="M4" s="121" t="s">
        <v>6250</v>
      </c>
      <c r="N4" s="99" t="s">
        <v>30</v>
      </c>
      <c r="O4" s="277">
        <v>45116</v>
      </c>
      <c r="P4" s="107" t="s">
        <v>6251</v>
      </c>
      <c r="Q4" s="107"/>
      <c r="R4" s="397"/>
      <c r="S4" s="397"/>
      <c r="T4" s="397"/>
      <c r="U4" s="397"/>
      <c r="V4" s="397"/>
      <c r="W4" s="397"/>
      <c r="X4" s="397"/>
      <c r="Y4" s="397"/>
      <c r="Z4" s="397"/>
    </row>
    <row r="5" spans="1:26" ht="12.75">
      <c r="A5" s="107" t="s">
        <v>6244</v>
      </c>
      <c r="B5" s="107" t="s">
        <v>6252</v>
      </c>
      <c r="C5" s="99" t="s">
        <v>1323</v>
      </c>
      <c r="D5" s="99" t="s">
        <v>6246</v>
      </c>
      <c r="E5" s="99" t="s">
        <v>6247</v>
      </c>
      <c r="F5" s="99" t="s">
        <v>691</v>
      </c>
      <c r="G5" s="99" t="s">
        <v>27</v>
      </c>
      <c r="H5" s="121" t="s">
        <v>6253</v>
      </c>
      <c r="I5" s="122">
        <v>32500</v>
      </c>
      <c r="J5" s="297">
        <v>15000</v>
      </c>
      <c r="K5" s="99" t="s">
        <v>6249</v>
      </c>
      <c r="L5" s="107"/>
      <c r="M5" s="121" t="s">
        <v>6254</v>
      </c>
      <c r="N5" s="99" t="s">
        <v>30</v>
      </c>
      <c r="O5" s="277">
        <v>45144</v>
      </c>
      <c r="P5" s="107" t="s">
        <v>5158</v>
      </c>
      <c r="Q5" s="107"/>
      <c r="R5" s="397"/>
      <c r="S5" s="397"/>
      <c r="T5" s="397"/>
      <c r="U5" s="397"/>
      <c r="V5" s="397"/>
      <c r="W5" s="397"/>
      <c r="X5" s="397"/>
      <c r="Y5" s="397"/>
      <c r="Z5" s="397"/>
    </row>
    <row r="6" spans="1:26" ht="12.75">
      <c r="A6" s="107" t="s">
        <v>6244</v>
      </c>
      <c r="B6" s="107" t="s">
        <v>6255</v>
      </c>
      <c r="C6" s="99" t="s">
        <v>1323</v>
      </c>
      <c r="D6" s="99" t="s">
        <v>6246</v>
      </c>
      <c r="E6" s="99" t="s">
        <v>6247</v>
      </c>
      <c r="F6" s="99" t="s">
        <v>691</v>
      </c>
      <c r="G6" s="99" t="s">
        <v>27</v>
      </c>
      <c r="H6" s="121" t="s">
        <v>6256</v>
      </c>
      <c r="I6" s="122">
        <v>30000</v>
      </c>
      <c r="J6" s="297">
        <v>10000</v>
      </c>
      <c r="K6" s="99" t="s">
        <v>6249</v>
      </c>
      <c r="L6" s="107"/>
      <c r="M6" s="121" t="s">
        <v>6257</v>
      </c>
      <c r="N6" s="99" t="s">
        <v>30</v>
      </c>
      <c r="O6" s="277">
        <v>45156</v>
      </c>
      <c r="P6" s="107" t="s">
        <v>6258</v>
      </c>
      <c r="Q6" s="107"/>
      <c r="R6" s="119"/>
      <c r="S6" s="119"/>
      <c r="T6" s="119"/>
      <c r="U6" s="119"/>
      <c r="V6" s="119"/>
      <c r="W6" s="119"/>
      <c r="X6" s="119"/>
      <c r="Y6" s="119"/>
      <c r="Z6" s="119"/>
    </row>
    <row r="7" spans="1:26" ht="12.75">
      <c r="A7" s="107" t="s">
        <v>6259</v>
      </c>
      <c r="B7" s="107" t="s">
        <v>6260</v>
      </c>
      <c r="C7" s="92" t="s">
        <v>2458</v>
      </c>
      <c r="D7" s="99" t="s">
        <v>6261</v>
      </c>
      <c r="E7" s="99" t="s">
        <v>6262</v>
      </c>
      <c r="F7" s="99" t="s">
        <v>691</v>
      </c>
      <c r="G7" s="92" t="s">
        <v>6263</v>
      </c>
      <c r="H7" s="121" t="s">
        <v>6264</v>
      </c>
      <c r="I7" s="122">
        <v>42000</v>
      </c>
      <c r="J7" s="297">
        <v>20000</v>
      </c>
      <c r="K7" s="92" t="s">
        <v>6265</v>
      </c>
      <c r="L7" s="107"/>
      <c r="M7" s="121" t="s">
        <v>6266</v>
      </c>
      <c r="N7" s="92" t="s">
        <v>30</v>
      </c>
      <c r="O7" s="277">
        <v>45146</v>
      </c>
      <c r="P7" s="107" t="s">
        <v>6267</v>
      </c>
      <c r="Q7" s="107"/>
      <c r="R7" s="397"/>
      <c r="S7" s="397"/>
      <c r="T7" s="397"/>
      <c r="U7" s="397"/>
      <c r="V7" s="397"/>
      <c r="W7" s="397"/>
      <c r="X7" s="397"/>
      <c r="Y7" s="397"/>
      <c r="Z7" s="397"/>
    </row>
    <row r="8" spans="1:26" ht="12.75">
      <c r="A8" s="107" t="s">
        <v>6268</v>
      </c>
      <c r="B8" s="107" t="s">
        <v>6269</v>
      </c>
      <c r="C8" s="92" t="s">
        <v>402</v>
      </c>
      <c r="D8" s="99" t="s">
        <v>4054</v>
      </c>
      <c r="E8" s="99" t="s">
        <v>6270</v>
      </c>
      <c r="F8" s="107"/>
      <c r="G8" s="99" t="s">
        <v>27</v>
      </c>
      <c r="H8" s="121" t="s">
        <v>6271</v>
      </c>
      <c r="I8" s="122">
        <v>40000</v>
      </c>
      <c r="J8" s="297">
        <v>33000</v>
      </c>
      <c r="K8" s="168" t="s">
        <v>6272</v>
      </c>
      <c r="L8" s="107"/>
      <c r="M8" s="121" t="s">
        <v>6273</v>
      </c>
      <c r="N8" s="92" t="s">
        <v>30</v>
      </c>
      <c r="O8" s="91">
        <v>45258</v>
      </c>
      <c r="P8" s="107" t="s">
        <v>6274</v>
      </c>
      <c r="Q8" s="107" t="s">
        <v>68</v>
      </c>
      <c r="R8" s="107"/>
      <c r="S8" s="107"/>
      <c r="T8" s="107"/>
      <c r="U8" s="119"/>
      <c r="V8" s="119"/>
      <c r="W8" s="119"/>
      <c r="X8" s="119"/>
      <c r="Y8" s="119"/>
      <c r="Z8" s="119"/>
    </row>
    <row r="9" spans="1:26" ht="12.75">
      <c r="A9" s="107" t="s">
        <v>6275</v>
      </c>
      <c r="B9" s="107" t="s">
        <v>6276</v>
      </c>
      <c r="C9" s="92" t="s">
        <v>4461</v>
      </c>
      <c r="D9" s="92" t="s">
        <v>23</v>
      </c>
      <c r="E9" s="99" t="s">
        <v>6277</v>
      </c>
      <c r="F9" s="107"/>
      <c r="G9" s="92" t="s">
        <v>27</v>
      </c>
      <c r="H9" s="121" t="s">
        <v>6278</v>
      </c>
      <c r="I9" s="122">
        <v>100000</v>
      </c>
      <c r="J9" s="299">
        <v>82000</v>
      </c>
      <c r="K9" s="92" t="s">
        <v>6279</v>
      </c>
      <c r="L9" s="107"/>
      <c r="M9" s="121" t="s">
        <v>6280</v>
      </c>
      <c r="N9" s="107" t="s">
        <v>30</v>
      </c>
      <c r="O9" s="277">
        <v>45345</v>
      </c>
      <c r="P9" s="107" t="s">
        <v>6281</v>
      </c>
      <c r="Q9" s="107" t="s">
        <v>6213</v>
      </c>
      <c r="R9" s="107"/>
      <c r="S9" s="107"/>
      <c r="T9" s="107"/>
      <c r="U9" s="119"/>
      <c r="V9" s="119"/>
      <c r="W9" s="119"/>
      <c r="X9" s="119"/>
      <c r="Y9" s="119"/>
      <c r="Z9" s="119"/>
    </row>
    <row r="10" spans="1:26" ht="12.75">
      <c r="A10" s="172" t="s">
        <v>6282</v>
      </c>
      <c r="B10" s="22" t="s">
        <v>485</v>
      </c>
      <c r="C10" s="168" t="s">
        <v>402</v>
      </c>
      <c r="D10" s="243" t="s">
        <v>4054</v>
      </c>
      <c r="E10" s="99" t="s">
        <v>6283</v>
      </c>
      <c r="F10" s="22"/>
      <c r="G10" s="168" t="s">
        <v>27</v>
      </c>
      <c r="H10" s="257" t="s">
        <v>1190</v>
      </c>
      <c r="I10" s="174">
        <v>45000</v>
      </c>
      <c r="J10" s="174">
        <v>15000</v>
      </c>
      <c r="K10" s="168" t="s">
        <v>6272</v>
      </c>
      <c r="L10" s="22"/>
      <c r="M10" s="453" t="s">
        <v>6284</v>
      </c>
      <c r="N10" s="92" t="s">
        <v>30</v>
      </c>
      <c r="O10" s="177">
        <v>45261</v>
      </c>
      <c r="P10" s="22">
        <v>42</v>
      </c>
      <c r="Q10" s="107" t="s">
        <v>6213</v>
      </c>
      <c r="R10" s="22"/>
      <c r="S10" s="22"/>
      <c r="T10" s="22"/>
      <c r="U10" s="102"/>
      <c r="V10" s="102"/>
      <c r="W10" s="102"/>
      <c r="X10" s="102"/>
      <c r="Y10" s="102"/>
      <c r="Z10" s="102"/>
    </row>
    <row r="11" spans="1:26" ht="12.75">
      <c r="A11" s="458" t="s">
        <v>6285</v>
      </c>
      <c r="B11" s="172" t="s">
        <v>6286</v>
      </c>
      <c r="C11" s="193" t="s">
        <v>2467</v>
      </c>
      <c r="D11" s="153" t="s">
        <v>6287</v>
      </c>
      <c r="E11" s="99" t="s">
        <v>6288</v>
      </c>
      <c r="F11" s="470"/>
      <c r="G11" s="101" t="s">
        <v>338</v>
      </c>
      <c r="H11" s="259" t="s">
        <v>6349</v>
      </c>
      <c r="I11" s="107">
        <v>35000</v>
      </c>
      <c r="J11" s="299">
        <v>16670</v>
      </c>
      <c r="K11" s="926">
        <v>600</v>
      </c>
      <c r="L11" s="121" t="s">
        <v>6289</v>
      </c>
      <c r="M11" s="121" t="s">
        <v>6290</v>
      </c>
      <c r="N11" s="92" t="s">
        <v>30</v>
      </c>
      <c r="O11" s="277">
        <v>45297</v>
      </c>
      <c r="P11" s="107" t="s">
        <v>6291</v>
      </c>
      <c r="Q11" s="107" t="s">
        <v>6213</v>
      </c>
      <c r="R11" s="92" t="s">
        <v>6292</v>
      </c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458" t="s">
        <v>6285</v>
      </c>
      <c r="B12" s="172" t="s">
        <v>6293</v>
      </c>
      <c r="C12" s="193" t="s">
        <v>2467</v>
      </c>
      <c r="D12" s="153" t="s">
        <v>6287</v>
      </c>
      <c r="E12" s="99" t="s">
        <v>6294</v>
      </c>
      <c r="F12" s="92"/>
      <c r="G12" s="92" t="s">
        <v>1149</v>
      </c>
      <c r="H12" s="259" t="s">
        <v>6350</v>
      </c>
      <c r="I12" s="107">
        <v>35000</v>
      </c>
      <c r="J12" s="299">
        <v>5000</v>
      </c>
      <c r="K12" s="926">
        <v>1000</v>
      </c>
      <c r="L12" s="121" t="s">
        <v>6295</v>
      </c>
      <c r="M12" s="121" t="s">
        <v>6296</v>
      </c>
      <c r="N12" s="92" t="s">
        <v>30</v>
      </c>
      <c r="O12" s="277">
        <v>45348</v>
      </c>
      <c r="P12" s="107"/>
      <c r="Q12" s="107" t="s">
        <v>6213</v>
      </c>
      <c r="R12" s="92" t="s">
        <v>6297</v>
      </c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458" t="s">
        <v>6298</v>
      </c>
      <c r="B13" s="94" t="s">
        <v>3158</v>
      </c>
      <c r="C13" s="160" t="s">
        <v>3407</v>
      </c>
      <c r="D13" s="927" t="s">
        <v>6299</v>
      </c>
      <c r="E13" s="928" t="s">
        <v>6300</v>
      </c>
      <c r="F13" s="259"/>
      <c r="G13" s="929" t="s">
        <v>2662</v>
      </c>
      <c r="H13" s="259" t="s">
        <v>6301</v>
      </c>
      <c r="I13" s="107">
        <v>75000</v>
      </c>
      <c r="J13" s="299">
        <v>20000</v>
      </c>
      <c r="K13" s="458" t="s">
        <v>6302</v>
      </c>
      <c r="L13" s="121" t="s">
        <v>6303</v>
      </c>
      <c r="M13" s="92" t="s">
        <v>30</v>
      </c>
      <c r="N13" s="277">
        <v>45309</v>
      </c>
      <c r="O13" s="107" t="s">
        <v>6304</v>
      </c>
      <c r="P13" s="107" t="s">
        <v>68</v>
      </c>
      <c r="Q13" s="107"/>
      <c r="R13" s="119"/>
      <c r="S13" s="119"/>
      <c r="T13" s="119"/>
      <c r="U13" s="119"/>
      <c r="V13" s="119"/>
      <c r="W13" s="119"/>
      <c r="X13" s="119"/>
      <c r="Y13" s="119"/>
      <c r="Z13" s="119"/>
    </row>
    <row r="14" spans="1:26" ht="12.75">
      <c r="A14" s="458" t="s">
        <v>6298</v>
      </c>
      <c r="B14" s="172" t="s">
        <v>6305</v>
      </c>
      <c r="C14" s="168" t="s">
        <v>3407</v>
      </c>
      <c r="D14" s="927" t="s">
        <v>6299</v>
      </c>
      <c r="E14" s="928" t="s">
        <v>6300</v>
      </c>
      <c r="F14" s="259"/>
      <c r="G14" s="929" t="s">
        <v>2662</v>
      </c>
      <c r="H14" s="259" t="s">
        <v>6306</v>
      </c>
      <c r="I14" s="107">
        <v>35000</v>
      </c>
      <c r="J14" s="299">
        <v>10000</v>
      </c>
      <c r="K14" s="458" t="s">
        <v>6302</v>
      </c>
      <c r="L14" s="121" t="s">
        <v>6307</v>
      </c>
      <c r="M14" s="92" t="s">
        <v>30</v>
      </c>
      <c r="N14" s="277">
        <v>45310</v>
      </c>
      <c r="O14" s="107" t="s">
        <v>6308</v>
      </c>
      <c r="P14" s="107" t="s">
        <v>68</v>
      </c>
      <c r="Q14" s="107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>
      <c r="A15" s="458" t="s">
        <v>6309</v>
      </c>
      <c r="B15" s="821" t="s">
        <v>6310</v>
      </c>
      <c r="C15" s="92" t="s">
        <v>402</v>
      </c>
      <c r="D15" s="824" t="s">
        <v>6311</v>
      </c>
      <c r="E15" s="928" t="s">
        <v>6312</v>
      </c>
      <c r="F15" s="92"/>
      <c r="G15" s="107"/>
      <c r="H15" s="930" t="s">
        <v>6313</v>
      </c>
      <c r="I15" s="122">
        <v>160000</v>
      </c>
      <c r="J15" s="299">
        <v>70000</v>
      </c>
      <c r="K15" s="92"/>
      <c r="L15" s="455" t="s">
        <v>6314</v>
      </c>
      <c r="M15" s="407" t="s">
        <v>6315</v>
      </c>
      <c r="N15" s="407" t="s">
        <v>6316</v>
      </c>
      <c r="O15" s="92" t="s">
        <v>30</v>
      </c>
      <c r="P15" s="277">
        <v>45345</v>
      </c>
      <c r="Q15" s="107" t="s">
        <v>6317</v>
      </c>
      <c r="R15" s="107" t="s">
        <v>536</v>
      </c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J16" s="716"/>
      <c r="K16" s="152"/>
    </row>
    <row r="17" spans="10:11" ht="12.75">
      <c r="J17" s="716"/>
      <c r="K17" s="152"/>
    </row>
    <row r="18" spans="10:11" ht="12.75">
      <c r="J18" s="716"/>
      <c r="K18" s="152"/>
    </row>
    <row r="19" spans="10:11" ht="12.75">
      <c r="J19" s="716"/>
      <c r="K19" s="152"/>
    </row>
    <row r="20" spans="10:11" ht="12.75">
      <c r="J20" s="716"/>
      <c r="K20" s="152"/>
    </row>
    <row r="21" spans="10:11" ht="12.75">
      <c r="J21" s="716"/>
      <c r="K21" s="152"/>
    </row>
    <row r="22" spans="10:11" ht="12.75">
      <c r="J22" s="716"/>
      <c r="K22" s="152"/>
    </row>
    <row r="23" spans="10:11" ht="12.75">
      <c r="J23" s="716"/>
      <c r="K23" s="152"/>
    </row>
    <row r="24" spans="10:11" ht="12.75">
      <c r="J24" s="716"/>
      <c r="K24" s="152"/>
    </row>
    <row r="25" spans="10:11" ht="12.75">
      <c r="J25" s="716"/>
      <c r="K25" s="152"/>
    </row>
    <row r="26" spans="10:11" ht="12.75">
      <c r="J26" s="716"/>
      <c r="K26" s="152"/>
    </row>
    <row r="27" spans="10:11" ht="12.75">
      <c r="J27" s="716"/>
      <c r="K27" s="152"/>
    </row>
    <row r="28" spans="10:11" ht="12.75">
      <c r="J28" s="716"/>
      <c r="K28" s="152"/>
    </row>
    <row r="29" spans="10:11" ht="12.75">
      <c r="J29" s="716"/>
      <c r="K29" s="152"/>
    </row>
    <row r="30" spans="10:11" ht="12.75">
      <c r="J30" s="716"/>
      <c r="K30" s="152"/>
    </row>
    <row r="31" spans="10:11" ht="12.75">
      <c r="J31" s="716"/>
      <c r="K31" s="152"/>
    </row>
    <row r="32" spans="10:11" ht="12.75">
      <c r="J32" s="716"/>
      <c r="K32" s="152"/>
    </row>
    <row r="33" spans="10:11" ht="12.75">
      <c r="J33" s="716"/>
      <c r="K33" s="152"/>
    </row>
    <row r="34" spans="10:11" ht="12.75">
      <c r="J34" s="716"/>
      <c r="K34" s="152"/>
    </row>
    <row r="35" spans="10:11" ht="12.75">
      <c r="J35" s="716"/>
      <c r="K35" s="152"/>
    </row>
    <row r="36" spans="10:11" ht="12.75">
      <c r="J36" s="716"/>
      <c r="K36" s="152"/>
    </row>
    <row r="37" spans="10:11" ht="12.75">
      <c r="J37" s="716"/>
      <c r="K37" s="152"/>
    </row>
    <row r="38" spans="10:11" ht="12.75">
      <c r="J38" s="716"/>
      <c r="K38" s="152"/>
    </row>
    <row r="39" spans="10:11" ht="12.75">
      <c r="J39" s="716"/>
      <c r="K39" s="152"/>
    </row>
    <row r="40" spans="10:11" ht="12.75">
      <c r="J40" s="716"/>
      <c r="K40" s="152"/>
    </row>
    <row r="41" spans="10:11" ht="12.75">
      <c r="J41" s="716"/>
      <c r="K41" s="152"/>
    </row>
    <row r="42" spans="10:11" ht="12.75">
      <c r="J42" s="716"/>
      <c r="K42" s="152"/>
    </row>
    <row r="43" spans="10:11" ht="12.75">
      <c r="J43" s="716"/>
      <c r="K43" s="152"/>
    </row>
    <row r="44" spans="10:11" ht="12.75">
      <c r="J44" s="716"/>
      <c r="K44" s="152"/>
    </row>
    <row r="45" spans="10:11" ht="12.75">
      <c r="J45" s="716"/>
      <c r="K45" s="152"/>
    </row>
    <row r="46" spans="10:11" ht="12.75">
      <c r="J46" s="716"/>
      <c r="K46" s="152"/>
    </row>
    <row r="47" spans="10:11" ht="12.75">
      <c r="J47" s="716"/>
      <c r="K47" s="152"/>
    </row>
    <row r="48" spans="10:11" ht="12.75">
      <c r="J48" s="716"/>
      <c r="K48" s="152"/>
    </row>
    <row r="49" spans="10:11" ht="12.75">
      <c r="J49" s="716"/>
      <c r="K49" s="152"/>
    </row>
    <row r="50" spans="10:11" ht="12.75">
      <c r="J50" s="716"/>
      <c r="K50" s="152"/>
    </row>
    <row r="51" spans="10:11" ht="12.75">
      <c r="J51" s="716"/>
      <c r="K51" s="152"/>
    </row>
    <row r="52" spans="10:11" ht="12.75">
      <c r="J52" s="716"/>
      <c r="K52" s="152"/>
    </row>
    <row r="53" spans="10:11" ht="12.75">
      <c r="J53" s="716"/>
      <c r="K53" s="152"/>
    </row>
    <row r="54" spans="10:11" ht="12.75">
      <c r="J54" s="716"/>
      <c r="K54" s="152"/>
    </row>
    <row r="55" spans="10:11" ht="12.75">
      <c r="J55" s="716"/>
      <c r="K55" s="152"/>
    </row>
    <row r="56" spans="10:11" ht="12.75">
      <c r="J56" s="716"/>
      <c r="K56" s="152"/>
    </row>
    <row r="57" spans="10:11" ht="12.75">
      <c r="J57" s="716"/>
      <c r="K57" s="152"/>
    </row>
    <row r="58" spans="10:11" ht="12.75">
      <c r="J58" s="716"/>
      <c r="K58" s="152"/>
    </row>
    <row r="59" spans="10:11" ht="12.75">
      <c r="J59" s="716"/>
      <c r="K59" s="152"/>
    </row>
    <row r="60" spans="10:11" ht="12.75">
      <c r="J60" s="716"/>
      <c r="K60" s="152"/>
    </row>
    <row r="61" spans="10:11" ht="12.75">
      <c r="J61" s="716"/>
      <c r="K61" s="152"/>
    </row>
    <row r="62" spans="10:11" ht="12.75">
      <c r="J62" s="716"/>
      <c r="K62" s="152"/>
    </row>
    <row r="63" spans="10:11" ht="12.75">
      <c r="J63" s="716"/>
      <c r="K63" s="152"/>
    </row>
    <row r="64" spans="10:11" ht="12.75">
      <c r="J64" s="716"/>
      <c r="K64" s="152"/>
    </row>
    <row r="65" spans="10:11" ht="12.75">
      <c r="J65" s="716"/>
      <c r="K65" s="152"/>
    </row>
    <row r="66" spans="10:11" ht="12.75">
      <c r="J66" s="716"/>
      <c r="K66" s="152"/>
    </row>
    <row r="67" spans="10:11" ht="12.75">
      <c r="J67" s="716"/>
      <c r="K67" s="152"/>
    </row>
    <row r="68" spans="10:11" ht="12.75">
      <c r="J68" s="716"/>
      <c r="K68" s="152"/>
    </row>
    <row r="69" spans="10:11" ht="12.75">
      <c r="J69" s="716"/>
      <c r="K69" s="152"/>
    </row>
    <row r="70" spans="10:11" ht="12.75">
      <c r="J70" s="716"/>
      <c r="K70" s="152"/>
    </row>
    <row r="71" spans="10:11" ht="12.75">
      <c r="J71" s="716"/>
      <c r="K71" s="152"/>
    </row>
    <row r="72" spans="10:11" ht="12.75">
      <c r="J72" s="716"/>
      <c r="K72" s="152"/>
    </row>
    <row r="73" spans="10:11" ht="12.75">
      <c r="J73" s="716"/>
      <c r="K73" s="152"/>
    </row>
    <row r="74" spans="10:11" ht="12.75">
      <c r="J74" s="716"/>
      <c r="K74" s="152"/>
    </row>
    <row r="75" spans="10:11" ht="12.75">
      <c r="J75" s="716"/>
      <c r="K75" s="152"/>
    </row>
    <row r="76" spans="10:11" ht="12.75">
      <c r="J76" s="716"/>
      <c r="K76" s="152"/>
    </row>
    <row r="77" spans="10:11" ht="12.75">
      <c r="J77" s="716"/>
      <c r="K77" s="152"/>
    </row>
    <row r="78" spans="10:11" ht="12.75">
      <c r="J78" s="716"/>
      <c r="K78" s="152"/>
    </row>
    <row r="79" spans="10:11" ht="12.75">
      <c r="J79" s="716"/>
      <c r="K79" s="152"/>
    </row>
    <row r="80" spans="10:11" ht="12.75">
      <c r="J80" s="716"/>
      <c r="K80" s="152"/>
    </row>
    <row r="81" spans="10:11" ht="12.75">
      <c r="J81" s="716"/>
      <c r="K81" s="152"/>
    </row>
    <row r="82" spans="10:11" ht="12.75">
      <c r="J82" s="716"/>
      <c r="K82" s="152"/>
    </row>
    <row r="83" spans="10:11" ht="12.75">
      <c r="J83" s="716"/>
      <c r="K83" s="152"/>
    </row>
    <row r="84" spans="10:11" ht="12.75">
      <c r="J84" s="716"/>
      <c r="K84" s="152"/>
    </row>
    <row r="85" spans="10:11" ht="12.75">
      <c r="J85" s="716"/>
      <c r="K85" s="152"/>
    </row>
    <row r="86" spans="10:11" ht="12.75">
      <c r="J86" s="716"/>
      <c r="K86" s="152"/>
    </row>
    <row r="87" spans="10:11" ht="12.75">
      <c r="J87" s="716"/>
      <c r="K87" s="152"/>
    </row>
    <row r="88" spans="10:11" ht="12.75">
      <c r="J88" s="716"/>
      <c r="K88" s="152"/>
    </row>
    <row r="89" spans="10:11" ht="12.75">
      <c r="J89" s="716"/>
      <c r="K89" s="152"/>
    </row>
    <row r="90" spans="10:11" ht="12.75">
      <c r="J90" s="716"/>
      <c r="K90" s="152"/>
    </row>
    <row r="91" spans="10:11" ht="12.75">
      <c r="J91" s="716"/>
      <c r="K91" s="152"/>
    </row>
    <row r="92" spans="10:11" ht="12.75">
      <c r="J92" s="716"/>
      <c r="K92" s="152"/>
    </row>
    <row r="93" spans="10:11" ht="12.75">
      <c r="J93" s="716"/>
      <c r="K93" s="152"/>
    </row>
    <row r="94" spans="10:11" ht="12.75">
      <c r="J94" s="716"/>
      <c r="K94" s="152"/>
    </row>
    <row r="95" spans="10:11" ht="12.75">
      <c r="J95" s="716"/>
      <c r="K95" s="152"/>
    </row>
    <row r="96" spans="10:11" ht="12.75">
      <c r="J96" s="716"/>
      <c r="K96" s="152"/>
    </row>
    <row r="97" spans="10:11" ht="12.75">
      <c r="J97" s="716"/>
      <c r="K97" s="152"/>
    </row>
    <row r="98" spans="10:11" ht="12.75">
      <c r="J98" s="716"/>
      <c r="K98" s="152"/>
    </row>
    <row r="99" spans="10:11" ht="12.75">
      <c r="J99" s="716"/>
      <c r="K99" s="152"/>
    </row>
    <row r="100" spans="10:11" ht="12.75">
      <c r="J100" s="716"/>
      <c r="K100" s="152"/>
    </row>
    <row r="101" spans="10:11" ht="12.75">
      <c r="J101" s="716"/>
      <c r="K101" s="152"/>
    </row>
    <row r="102" spans="10:11" ht="12.75">
      <c r="J102" s="716"/>
      <c r="K102" s="152"/>
    </row>
    <row r="103" spans="10:11" ht="12.75">
      <c r="J103" s="716"/>
      <c r="K103" s="152"/>
    </row>
    <row r="104" spans="10:11" ht="12.75">
      <c r="J104" s="716"/>
      <c r="K104" s="152"/>
    </row>
    <row r="105" spans="10:11" ht="12.75">
      <c r="J105" s="716"/>
      <c r="K105" s="152"/>
    </row>
    <row r="106" spans="10:11" ht="12.75">
      <c r="J106" s="716"/>
      <c r="K106" s="152"/>
    </row>
    <row r="107" spans="10:11" ht="12.75">
      <c r="J107" s="716"/>
      <c r="K107" s="152"/>
    </row>
    <row r="108" spans="10:11" ht="12.75">
      <c r="J108" s="716"/>
      <c r="K108" s="152"/>
    </row>
    <row r="109" spans="10:11" ht="12.75">
      <c r="J109" s="716"/>
      <c r="K109" s="152"/>
    </row>
    <row r="110" spans="10:11" ht="12.75">
      <c r="J110" s="716"/>
      <c r="K110" s="152"/>
    </row>
    <row r="111" spans="10:11" ht="12.75">
      <c r="J111" s="716"/>
      <c r="K111" s="152"/>
    </row>
    <row r="112" spans="10:11" ht="12.75">
      <c r="J112" s="716"/>
      <c r="K112" s="152"/>
    </row>
    <row r="113" spans="10:11" ht="12.75">
      <c r="J113" s="716"/>
      <c r="K113" s="152"/>
    </row>
    <row r="114" spans="10:11" ht="12.75">
      <c r="J114" s="716"/>
      <c r="K114" s="152"/>
    </row>
    <row r="115" spans="10:11" ht="12.75">
      <c r="J115" s="716"/>
      <c r="K115" s="152"/>
    </row>
    <row r="116" spans="10:11" ht="12.75">
      <c r="J116" s="716"/>
      <c r="K116" s="152"/>
    </row>
    <row r="117" spans="10:11" ht="12.75">
      <c r="J117" s="716"/>
      <c r="K117" s="152"/>
    </row>
    <row r="118" spans="10:11" ht="12.75">
      <c r="J118" s="716"/>
      <c r="K118" s="152"/>
    </row>
    <row r="119" spans="10:11" ht="12.75">
      <c r="J119" s="716"/>
      <c r="K119" s="152"/>
    </row>
    <row r="120" spans="10:11" ht="12.75">
      <c r="J120" s="716"/>
      <c r="K120" s="152"/>
    </row>
    <row r="121" spans="10:11" ht="12.75">
      <c r="J121" s="716"/>
      <c r="K121" s="152"/>
    </row>
    <row r="122" spans="10:11" ht="12.75">
      <c r="J122" s="716"/>
      <c r="K122" s="152"/>
    </row>
    <row r="123" spans="10:11" ht="12.75">
      <c r="J123" s="716"/>
      <c r="K123" s="152"/>
    </row>
    <row r="124" spans="10:11" ht="12.75">
      <c r="J124" s="716"/>
      <c r="K124" s="152"/>
    </row>
    <row r="125" spans="10:11" ht="12.75">
      <c r="J125" s="716"/>
      <c r="K125" s="152"/>
    </row>
    <row r="126" spans="10:11" ht="12.75">
      <c r="J126" s="716"/>
      <c r="K126" s="152"/>
    </row>
    <row r="127" spans="10:11" ht="12.75">
      <c r="J127" s="716"/>
      <c r="K127" s="152"/>
    </row>
    <row r="128" spans="10:11" ht="12.75">
      <c r="J128" s="716"/>
      <c r="K128" s="152"/>
    </row>
    <row r="129" spans="10:11" ht="12.75">
      <c r="J129" s="716"/>
      <c r="K129" s="152"/>
    </row>
    <row r="130" spans="10:11" ht="12.75">
      <c r="J130" s="716"/>
      <c r="K130" s="152"/>
    </row>
    <row r="131" spans="10:11" ht="12.75">
      <c r="J131" s="716"/>
      <c r="K131" s="152"/>
    </row>
    <row r="132" spans="10:11" ht="12.75">
      <c r="J132" s="716"/>
      <c r="K132" s="152"/>
    </row>
    <row r="133" spans="10:11" ht="12.75">
      <c r="J133" s="716"/>
      <c r="K133" s="152"/>
    </row>
    <row r="134" spans="10:11" ht="12.75">
      <c r="J134" s="716"/>
      <c r="K134" s="152"/>
    </row>
    <row r="135" spans="10:11" ht="12.75">
      <c r="J135" s="716"/>
      <c r="K135" s="152"/>
    </row>
    <row r="136" spans="10:11" ht="12.75">
      <c r="J136" s="716"/>
      <c r="K136" s="152"/>
    </row>
    <row r="137" spans="10:11" ht="12.75">
      <c r="J137" s="716"/>
      <c r="K137" s="152"/>
    </row>
    <row r="138" spans="10:11" ht="12.75">
      <c r="J138" s="716"/>
      <c r="K138" s="152"/>
    </row>
    <row r="139" spans="10:11" ht="12.75">
      <c r="J139" s="716"/>
      <c r="K139" s="152"/>
    </row>
    <row r="140" spans="10:11" ht="12.75">
      <c r="J140" s="716"/>
      <c r="K140" s="152"/>
    </row>
    <row r="141" spans="10:11" ht="12.75">
      <c r="J141" s="716"/>
      <c r="K141" s="152"/>
    </row>
    <row r="142" spans="10:11" ht="12.75">
      <c r="J142" s="716"/>
      <c r="K142" s="152"/>
    </row>
    <row r="143" spans="10:11" ht="12.75">
      <c r="J143" s="716"/>
      <c r="K143" s="152"/>
    </row>
    <row r="144" spans="10:11" ht="12.75">
      <c r="J144" s="716"/>
      <c r="K144" s="152"/>
    </row>
    <row r="145" spans="10:11" ht="12.75">
      <c r="J145" s="716"/>
      <c r="K145" s="152"/>
    </row>
    <row r="146" spans="10:11" ht="12.75">
      <c r="J146" s="716"/>
      <c r="K146" s="152"/>
    </row>
    <row r="147" spans="10:11" ht="12.75">
      <c r="J147" s="716"/>
      <c r="K147" s="152"/>
    </row>
    <row r="148" spans="10:11" ht="12.75">
      <c r="J148" s="716"/>
      <c r="K148" s="152"/>
    </row>
    <row r="149" spans="10:11" ht="12.75">
      <c r="J149" s="716"/>
      <c r="K149" s="152"/>
    </row>
    <row r="150" spans="10:11" ht="12.75">
      <c r="J150" s="716"/>
      <c r="K150" s="152"/>
    </row>
    <row r="151" spans="10:11" ht="12.75">
      <c r="J151" s="716"/>
      <c r="K151" s="152"/>
    </row>
    <row r="152" spans="10:11" ht="12.75">
      <c r="J152" s="716"/>
      <c r="K152" s="152"/>
    </row>
    <row r="153" spans="10:11" ht="12.75">
      <c r="J153" s="716"/>
      <c r="K153" s="152"/>
    </row>
    <row r="154" spans="10:11" ht="12.75">
      <c r="J154" s="716"/>
      <c r="K154" s="152"/>
    </row>
    <row r="155" spans="10:11" ht="12.75">
      <c r="J155" s="716"/>
      <c r="K155" s="152"/>
    </row>
    <row r="156" spans="10:11" ht="12.75">
      <c r="J156" s="716"/>
      <c r="K156" s="152"/>
    </row>
    <row r="157" spans="10:11" ht="12.75">
      <c r="J157" s="716"/>
      <c r="K157" s="152"/>
    </row>
    <row r="158" spans="10:11" ht="12.75">
      <c r="J158" s="716"/>
      <c r="K158" s="152"/>
    </row>
    <row r="159" spans="10:11" ht="12.75">
      <c r="J159" s="716"/>
      <c r="K159" s="152"/>
    </row>
    <row r="160" spans="10:11" ht="12.75">
      <c r="J160" s="716"/>
      <c r="K160" s="152"/>
    </row>
    <row r="161" spans="10:11" ht="12.75">
      <c r="J161" s="716"/>
      <c r="K161" s="152"/>
    </row>
    <row r="162" spans="10:11" ht="12.75">
      <c r="J162" s="716"/>
      <c r="K162" s="152"/>
    </row>
    <row r="163" spans="10:11" ht="12.75">
      <c r="J163" s="716"/>
      <c r="K163" s="152"/>
    </row>
    <row r="164" spans="10:11" ht="12.75">
      <c r="J164" s="716"/>
      <c r="K164" s="152"/>
    </row>
    <row r="165" spans="10:11" ht="12.75">
      <c r="J165" s="716"/>
      <c r="K165" s="152"/>
    </row>
    <row r="166" spans="10:11" ht="12.75">
      <c r="J166" s="716"/>
      <c r="K166" s="152"/>
    </row>
    <row r="167" spans="10:11" ht="12.75">
      <c r="J167" s="716"/>
      <c r="K167" s="152"/>
    </row>
    <row r="168" spans="10:11" ht="12.75">
      <c r="J168" s="716"/>
      <c r="K168" s="152"/>
    </row>
    <row r="169" spans="10:11" ht="12.75">
      <c r="J169" s="716"/>
      <c r="K169" s="152"/>
    </row>
    <row r="170" spans="10:11" ht="12.75">
      <c r="J170" s="716"/>
      <c r="K170" s="152"/>
    </row>
    <row r="171" spans="10:11" ht="12.75">
      <c r="J171" s="716"/>
      <c r="K171" s="152"/>
    </row>
    <row r="172" spans="10:11" ht="12.75">
      <c r="J172" s="716"/>
      <c r="K172" s="152"/>
    </row>
    <row r="173" spans="10:11" ht="12.75">
      <c r="J173" s="716"/>
      <c r="K173" s="152"/>
    </row>
    <row r="174" spans="10:11" ht="12.75">
      <c r="J174" s="716"/>
      <c r="K174" s="152"/>
    </row>
    <row r="175" spans="10:11" ht="12.75">
      <c r="J175" s="716"/>
      <c r="K175" s="152"/>
    </row>
    <row r="176" spans="10:11" ht="12.75">
      <c r="J176" s="716"/>
      <c r="K176" s="152"/>
    </row>
    <row r="177" spans="10:11" ht="12.75">
      <c r="J177" s="716"/>
      <c r="K177" s="152"/>
    </row>
    <row r="178" spans="10:11" ht="12.75">
      <c r="J178" s="716"/>
      <c r="K178" s="152"/>
    </row>
    <row r="179" spans="10:11" ht="12.75">
      <c r="J179" s="716"/>
      <c r="K179" s="152"/>
    </row>
    <row r="180" spans="10:11" ht="12.75">
      <c r="J180" s="716"/>
      <c r="K180" s="152"/>
    </row>
    <row r="181" spans="10:11" ht="12.75">
      <c r="J181" s="716"/>
      <c r="K181" s="152"/>
    </row>
    <row r="182" spans="10:11" ht="12.75">
      <c r="J182" s="716"/>
      <c r="K182" s="152"/>
    </row>
    <row r="183" spans="10:11" ht="12.75">
      <c r="J183" s="716"/>
      <c r="K183" s="152"/>
    </row>
    <row r="184" spans="10:11" ht="12.75">
      <c r="J184" s="716"/>
      <c r="K184" s="152"/>
    </row>
    <row r="185" spans="10:11" ht="12.75">
      <c r="J185" s="716"/>
      <c r="K185" s="152"/>
    </row>
    <row r="186" spans="10:11" ht="12.75">
      <c r="J186" s="716"/>
      <c r="K186" s="152"/>
    </row>
    <row r="187" spans="10:11" ht="12.75">
      <c r="J187" s="716"/>
      <c r="K187" s="152"/>
    </row>
    <row r="188" spans="10:11" ht="12.75">
      <c r="J188" s="716"/>
      <c r="K188" s="152"/>
    </row>
    <row r="189" spans="10:11" ht="12.75">
      <c r="J189" s="716"/>
      <c r="K189" s="152"/>
    </row>
    <row r="190" spans="10:11" ht="12.75">
      <c r="J190" s="716"/>
      <c r="K190" s="152"/>
    </row>
    <row r="191" spans="10:11" ht="12.75">
      <c r="J191" s="716"/>
      <c r="K191" s="152"/>
    </row>
    <row r="192" spans="10:11" ht="12.75">
      <c r="J192" s="716"/>
      <c r="K192" s="152"/>
    </row>
    <row r="193" spans="10:11" ht="12.75">
      <c r="J193" s="716"/>
      <c r="K193" s="152"/>
    </row>
    <row r="194" spans="10:11" ht="12.75">
      <c r="J194" s="716"/>
      <c r="K194" s="152"/>
    </row>
    <row r="195" spans="10:11" ht="12.75">
      <c r="J195" s="716"/>
      <c r="K195" s="152"/>
    </row>
    <row r="196" spans="10:11" ht="12.75">
      <c r="J196" s="716"/>
      <c r="K196" s="152"/>
    </row>
    <row r="197" spans="10:11" ht="12.75">
      <c r="J197" s="716"/>
      <c r="K197" s="152"/>
    </row>
    <row r="198" spans="10:11" ht="12.75">
      <c r="J198" s="716"/>
      <c r="K198" s="152"/>
    </row>
    <row r="199" spans="10:11" ht="12.75">
      <c r="J199" s="716"/>
      <c r="K199" s="152"/>
    </row>
    <row r="200" spans="10:11" ht="12.75">
      <c r="J200" s="716"/>
      <c r="K200" s="152"/>
    </row>
    <row r="201" spans="10:11" ht="12.75">
      <c r="J201" s="716"/>
      <c r="K201" s="152"/>
    </row>
    <row r="202" spans="10:11" ht="12.75">
      <c r="J202" s="716"/>
      <c r="K202" s="152"/>
    </row>
    <row r="203" spans="10:11" ht="12.75">
      <c r="J203" s="716"/>
      <c r="K203" s="152"/>
    </row>
    <row r="204" spans="10:11" ht="12.75">
      <c r="J204" s="716"/>
      <c r="K204" s="152"/>
    </row>
    <row r="205" spans="10:11" ht="12.75">
      <c r="J205" s="716"/>
      <c r="K205" s="152"/>
    </row>
    <row r="206" spans="10:11" ht="12.75">
      <c r="J206" s="716"/>
      <c r="K206" s="152"/>
    </row>
    <row r="207" spans="10:11" ht="12.75">
      <c r="J207" s="716"/>
      <c r="K207" s="152"/>
    </row>
    <row r="208" spans="10:11" ht="12.75">
      <c r="J208" s="716"/>
      <c r="K208" s="152"/>
    </row>
    <row r="209" spans="10:11" ht="12.75">
      <c r="J209" s="716"/>
      <c r="K209" s="152"/>
    </row>
    <row r="210" spans="10:11" ht="12.75">
      <c r="J210" s="716"/>
      <c r="K210" s="152"/>
    </row>
    <row r="211" spans="10:11" ht="12.75">
      <c r="J211" s="716"/>
      <c r="K211" s="152"/>
    </row>
    <row r="212" spans="10:11" ht="12.75">
      <c r="J212" s="716"/>
      <c r="K212" s="152"/>
    </row>
    <row r="213" spans="10:11" ht="12.75">
      <c r="J213" s="716"/>
      <c r="K213" s="152"/>
    </row>
    <row r="214" spans="10:11" ht="12.75">
      <c r="J214" s="716"/>
      <c r="K214" s="152"/>
    </row>
    <row r="215" spans="10:11" ht="12.75">
      <c r="J215" s="716"/>
      <c r="K215" s="152"/>
    </row>
    <row r="216" spans="10:11" ht="12.75">
      <c r="J216" s="716"/>
      <c r="K216" s="152"/>
    </row>
    <row r="217" spans="10:11" ht="12.75">
      <c r="J217" s="716"/>
      <c r="K217" s="152"/>
    </row>
    <row r="218" spans="10:11" ht="12.75">
      <c r="J218" s="716"/>
      <c r="K218" s="152"/>
    </row>
    <row r="219" spans="10:11" ht="12.75">
      <c r="J219" s="716"/>
      <c r="K219" s="152"/>
    </row>
    <row r="220" spans="10:11" ht="12.75">
      <c r="J220" s="716"/>
      <c r="K220" s="152"/>
    </row>
    <row r="221" spans="10:11" ht="12.75">
      <c r="J221" s="716"/>
      <c r="K221" s="152"/>
    </row>
    <row r="222" spans="10:11" ht="12.75">
      <c r="J222" s="716"/>
      <c r="K222" s="152"/>
    </row>
    <row r="223" spans="10:11" ht="12.75">
      <c r="J223" s="716"/>
      <c r="K223" s="152"/>
    </row>
    <row r="224" spans="10:11" ht="12.75">
      <c r="J224" s="716"/>
      <c r="K224" s="152"/>
    </row>
    <row r="225" spans="10:11" ht="12.75">
      <c r="J225" s="716"/>
      <c r="K225" s="152"/>
    </row>
    <row r="226" spans="10:11" ht="12.75">
      <c r="J226" s="716"/>
      <c r="K226" s="152"/>
    </row>
    <row r="227" spans="10:11" ht="12.75">
      <c r="J227" s="716"/>
      <c r="K227" s="152"/>
    </row>
    <row r="228" spans="10:11" ht="12.75">
      <c r="J228" s="716"/>
      <c r="K228" s="152"/>
    </row>
    <row r="229" spans="10:11" ht="12.75">
      <c r="J229" s="716"/>
      <c r="K229" s="152"/>
    </row>
    <row r="230" spans="10:11" ht="12.75">
      <c r="J230" s="716"/>
      <c r="K230" s="152"/>
    </row>
    <row r="231" spans="10:11" ht="12.75">
      <c r="J231" s="716"/>
      <c r="K231" s="152"/>
    </row>
    <row r="232" spans="10:11" ht="12.75">
      <c r="J232" s="716"/>
      <c r="K232" s="152"/>
    </row>
    <row r="233" spans="10:11" ht="12.75">
      <c r="J233" s="716"/>
      <c r="K233" s="152"/>
    </row>
    <row r="234" spans="10:11" ht="12.75">
      <c r="J234" s="716"/>
      <c r="K234" s="152"/>
    </row>
    <row r="235" spans="10:11" ht="12.75">
      <c r="J235" s="716"/>
      <c r="K235" s="152"/>
    </row>
    <row r="236" spans="10:11" ht="12.75">
      <c r="J236" s="716"/>
      <c r="K236" s="152"/>
    </row>
    <row r="237" spans="10:11" ht="12.75">
      <c r="J237" s="716"/>
      <c r="K237" s="152"/>
    </row>
    <row r="238" spans="10:11" ht="12.75">
      <c r="J238" s="716"/>
      <c r="K238" s="152"/>
    </row>
    <row r="239" spans="10:11" ht="12.75">
      <c r="J239" s="716"/>
      <c r="K239" s="152"/>
    </row>
    <row r="240" spans="10:11" ht="12.75">
      <c r="J240" s="716"/>
      <c r="K240" s="152"/>
    </row>
    <row r="241" spans="10:11" ht="12.75">
      <c r="J241" s="716"/>
      <c r="K241" s="152"/>
    </row>
    <row r="242" spans="10:11" ht="12.75">
      <c r="J242" s="716"/>
      <c r="K242" s="152"/>
    </row>
    <row r="243" spans="10:11" ht="12.75">
      <c r="J243" s="716"/>
      <c r="K243" s="152"/>
    </row>
    <row r="244" spans="10:11" ht="12.75">
      <c r="J244" s="716"/>
      <c r="K244" s="152"/>
    </row>
    <row r="245" spans="10:11" ht="12.75">
      <c r="J245" s="716"/>
      <c r="K245" s="152"/>
    </row>
    <row r="246" spans="10:11" ht="12.75">
      <c r="J246" s="716"/>
      <c r="K246" s="152"/>
    </row>
    <row r="247" spans="10:11" ht="12.75">
      <c r="J247" s="716"/>
      <c r="K247" s="152"/>
    </row>
    <row r="248" spans="10:11" ht="12.75">
      <c r="J248" s="716"/>
      <c r="K248" s="152"/>
    </row>
    <row r="249" spans="10:11" ht="12.75">
      <c r="J249" s="716"/>
      <c r="K249" s="152"/>
    </row>
    <row r="250" spans="10:11" ht="12.75">
      <c r="J250" s="716"/>
      <c r="K250" s="152"/>
    </row>
    <row r="251" spans="10:11" ht="12.75">
      <c r="J251" s="716"/>
      <c r="K251" s="152"/>
    </row>
    <row r="252" spans="10:11" ht="12.75">
      <c r="J252" s="716"/>
      <c r="K252" s="152"/>
    </row>
    <row r="253" spans="10:11" ht="12.75">
      <c r="J253" s="716"/>
      <c r="K253" s="152"/>
    </row>
    <row r="254" spans="10:11" ht="12.75">
      <c r="J254" s="716"/>
      <c r="K254" s="152"/>
    </row>
    <row r="255" spans="10:11" ht="12.75">
      <c r="J255" s="716"/>
      <c r="K255" s="152"/>
    </row>
    <row r="256" spans="10:11" ht="12.75">
      <c r="J256" s="716"/>
      <c r="K256" s="152"/>
    </row>
    <row r="257" spans="10:11" ht="12.75">
      <c r="J257" s="716"/>
      <c r="K257" s="152"/>
    </row>
    <row r="258" spans="10:11" ht="12.75">
      <c r="J258" s="716"/>
      <c r="K258" s="152"/>
    </row>
    <row r="259" spans="10:11" ht="12.75">
      <c r="J259" s="716"/>
      <c r="K259" s="152"/>
    </row>
    <row r="260" spans="10:11" ht="12.75">
      <c r="J260" s="716"/>
      <c r="K260" s="152"/>
    </row>
    <row r="261" spans="10:11" ht="12.75">
      <c r="J261" s="716"/>
      <c r="K261" s="152"/>
    </row>
    <row r="262" spans="10:11" ht="12.75">
      <c r="J262" s="716"/>
      <c r="K262" s="152"/>
    </row>
    <row r="263" spans="10:11" ht="12.75">
      <c r="J263" s="716"/>
      <c r="K263" s="152"/>
    </row>
    <row r="264" spans="10:11" ht="12.75">
      <c r="J264" s="716"/>
      <c r="K264" s="152"/>
    </row>
    <row r="265" spans="10:11" ht="12.75">
      <c r="J265" s="716"/>
      <c r="K265" s="152"/>
    </row>
    <row r="266" spans="10:11" ht="12.75">
      <c r="J266" s="716"/>
      <c r="K266" s="152"/>
    </row>
    <row r="267" spans="10:11" ht="12.75">
      <c r="J267" s="716"/>
      <c r="K267" s="152"/>
    </row>
    <row r="268" spans="10:11" ht="12.75">
      <c r="J268" s="716"/>
      <c r="K268" s="152"/>
    </row>
    <row r="269" spans="10:11" ht="12.75">
      <c r="J269" s="716"/>
      <c r="K269" s="152"/>
    </row>
    <row r="270" spans="10:11" ht="12.75">
      <c r="J270" s="716"/>
      <c r="K270" s="152"/>
    </row>
    <row r="271" spans="10:11" ht="12.75">
      <c r="J271" s="716"/>
      <c r="K271" s="152"/>
    </row>
    <row r="272" spans="10:11" ht="12.75">
      <c r="J272" s="716"/>
      <c r="K272" s="152"/>
    </row>
    <row r="273" spans="10:11" ht="12.75">
      <c r="J273" s="716"/>
      <c r="K273" s="152"/>
    </row>
    <row r="274" spans="10:11" ht="12.75">
      <c r="J274" s="716"/>
      <c r="K274" s="152"/>
    </row>
    <row r="275" spans="10:11" ht="12.75">
      <c r="J275" s="716"/>
      <c r="K275" s="152"/>
    </row>
    <row r="276" spans="10:11" ht="12.75">
      <c r="J276" s="716"/>
      <c r="K276" s="152"/>
    </row>
    <row r="277" spans="10:11" ht="12.75">
      <c r="J277" s="716"/>
      <c r="K277" s="152"/>
    </row>
    <row r="278" spans="10:11" ht="12.75">
      <c r="J278" s="716"/>
      <c r="K278" s="152"/>
    </row>
    <row r="279" spans="10:11" ht="12.75">
      <c r="J279" s="716"/>
      <c r="K279" s="152"/>
    </row>
    <row r="280" spans="10:11" ht="12.75">
      <c r="J280" s="716"/>
      <c r="K280" s="152"/>
    </row>
    <row r="281" spans="10:11" ht="12.75">
      <c r="J281" s="716"/>
      <c r="K281" s="152"/>
    </row>
    <row r="282" spans="10:11" ht="12.75">
      <c r="J282" s="716"/>
      <c r="K282" s="152"/>
    </row>
    <row r="283" spans="10:11" ht="12.75">
      <c r="J283" s="716"/>
      <c r="K283" s="152"/>
    </row>
    <row r="284" spans="10:11" ht="12.75">
      <c r="J284" s="716"/>
      <c r="K284" s="152"/>
    </row>
    <row r="285" spans="10:11" ht="12.75">
      <c r="J285" s="716"/>
      <c r="K285" s="152"/>
    </row>
    <row r="286" spans="10:11" ht="12.75">
      <c r="J286" s="716"/>
      <c r="K286" s="152"/>
    </row>
    <row r="287" spans="10:11" ht="12.75">
      <c r="J287" s="716"/>
      <c r="K287" s="152"/>
    </row>
    <row r="288" spans="10:11" ht="12.75">
      <c r="J288" s="716"/>
      <c r="K288" s="152"/>
    </row>
    <row r="289" spans="10:11" ht="12.75">
      <c r="J289" s="716"/>
      <c r="K289" s="152"/>
    </row>
    <row r="290" spans="10:11" ht="12.75">
      <c r="J290" s="716"/>
      <c r="K290" s="152"/>
    </row>
    <row r="291" spans="10:11" ht="12.75">
      <c r="J291" s="716"/>
      <c r="K291" s="152"/>
    </row>
    <row r="292" spans="10:11" ht="12.75">
      <c r="J292" s="716"/>
      <c r="K292" s="152"/>
    </row>
    <row r="293" spans="10:11" ht="12.75">
      <c r="J293" s="716"/>
      <c r="K293" s="152"/>
    </row>
    <row r="294" spans="10:11" ht="12.75">
      <c r="J294" s="716"/>
      <c r="K294" s="152"/>
    </row>
    <row r="295" spans="10:11" ht="12.75">
      <c r="J295" s="716"/>
      <c r="K295" s="152"/>
    </row>
    <row r="296" spans="10:11" ht="12.75">
      <c r="J296" s="716"/>
      <c r="K296" s="152"/>
    </row>
    <row r="297" spans="10:11" ht="12.75">
      <c r="J297" s="716"/>
      <c r="K297" s="152"/>
    </row>
    <row r="298" spans="10:11" ht="12.75">
      <c r="J298" s="716"/>
      <c r="K298" s="152"/>
    </row>
    <row r="299" spans="10:11" ht="12.75">
      <c r="J299" s="716"/>
      <c r="K299" s="152"/>
    </row>
    <row r="300" spans="10:11" ht="12.75">
      <c r="J300" s="716"/>
      <c r="K300" s="152"/>
    </row>
    <row r="301" spans="10:11" ht="12.75">
      <c r="J301" s="716"/>
      <c r="K301" s="152"/>
    </row>
    <row r="302" spans="10:11" ht="12.75">
      <c r="J302" s="716"/>
      <c r="K302" s="152"/>
    </row>
    <row r="303" spans="10:11" ht="12.75">
      <c r="J303" s="716"/>
      <c r="K303" s="152"/>
    </row>
    <row r="304" spans="10:11" ht="12.75">
      <c r="J304" s="716"/>
      <c r="K304" s="152"/>
    </row>
    <row r="305" spans="10:11" ht="12.75">
      <c r="J305" s="716"/>
      <c r="K305" s="152"/>
    </row>
    <row r="306" spans="10:11" ht="12.75">
      <c r="J306" s="716"/>
      <c r="K306" s="152"/>
    </row>
    <row r="307" spans="10:11" ht="12.75">
      <c r="J307" s="716"/>
      <c r="K307" s="152"/>
    </row>
    <row r="308" spans="10:11" ht="12.75">
      <c r="J308" s="716"/>
      <c r="K308" s="152"/>
    </row>
    <row r="309" spans="10:11" ht="12.75">
      <c r="J309" s="716"/>
      <c r="K309" s="152"/>
    </row>
    <row r="310" spans="10:11" ht="12.75">
      <c r="J310" s="716"/>
      <c r="K310" s="152"/>
    </row>
    <row r="311" spans="10:11" ht="12.75">
      <c r="J311" s="716"/>
      <c r="K311" s="152"/>
    </row>
    <row r="312" spans="10:11" ht="12.75">
      <c r="J312" s="716"/>
      <c r="K312" s="152"/>
    </row>
    <row r="313" spans="10:11" ht="12.75">
      <c r="J313" s="716"/>
      <c r="K313" s="152"/>
    </row>
    <row r="314" spans="10:11" ht="12.75">
      <c r="J314" s="716"/>
      <c r="K314" s="152"/>
    </row>
    <row r="315" spans="10:11" ht="12.75">
      <c r="J315" s="716"/>
      <c r="K315" s="152"/>
    </row>
    <row r="316" spans="10:11" ht="12.75">
      <c r="J316" s="716"/>
      <c r="K316" s="152"/>
    </row>
    <row r="317" spans="10:11" ht="12.75">
      <c r="J317" s="716"/>
      <c r="K317" s="152"/>
    </row>
    <row r="318" spans="10:11" ht="12.75">
      <c r="J318" s="716"/>
      <c r="K318" s="152"/>
    </row>
    <row r="319" spans="10:11" ht="12.75">
      <c r="J319" s="716"/>
      <c r="K319" s="152"/>
    </row>
    <row r="320" spans="10:11" ht="12.75">
      <c r="J320" s="716"/>
      <c r="K320" s="152"/>
    </row>
    <row r="321" spans="10:11" ht="12.75">
      <c r="J321" s="716"/>
      <c r="K321" s="152"/>
    </row>
    <row r="322" spans="10:11" ht="12.75">
      <c r="J322" s="716"/>
      <c r="K322" s="152"/>
    </row>
    <row r="323" spans="10:11" ht="12.75">
      <c r="J323" s="716"/>
      <c r="K323" s="152"/>
    </row>
    <row r="324" spans="10:11" ht="12.75">
      <c r="J324" s="716"/>
      <c r="K324" s="152"/>
    </row>
    <row r="325" spans="10:11" ht="12.75">
      <c r="J325" s="716"/>
      <c r="K325" s="152"/>
    </row>
    <row r="326" spans="10:11" ht="12.75">
      <c r="J326" s="716"/>
      <c r="K326" s="152"/>
    </row>
    <row r="327" spans="10:11" ht="12.75">
      <c r="J327" s="716"/>
      <c r="K327" s="152"/>
    </row>
    <row r="328" spans="10:11" ht="12.75">
      <c r="J328" s="716"/>
      <c r="K328" s="152"/>
    </row>
    <row r="329" spans="10:11" ht="12.75">
      <c r="J329" s="716"/>
      <c r="K329" s="152"/>
    </row>
    <row r="330" spans="10:11" ht="12.75">
      <c r="J330" s="716"/>
      <c r="K330" s="152"/>
    </row>
    <row r="331" spans="10:11" ht="12.75">
      <c r="J331" s="716"/>
      <c r="K331" s="152"/>
    </row>
    <row r="332" spans="10:11" ht="12.75">
      <c r="J332" s="716"/>
      <c r="K332" s="152"/>
    </row>
    <row r="333" spans="10:11" ht="12.75">
      <c r="J333" s="716"/>
      <c r="K333" s="152"/>
    </row>
    <row r="334" spans="10:11" ht="12.75">
      <c r="J334" s="716"/>
      <c r="K334" s="152"/>
    </row>
    <row r="335" spans="10:11" ht="12.75">
      <c r="J335" s="716"/>
      <c r="K335" s="152"/>
    </row>
    <row r="336" spans="10:11" ht="12.75">
      <c r="J336" s="716"/>
      <c r="K336" s="152"/>
    </row>
    <row r="337" spans="10:11" ht="12.75">
      <c r="J337" s="716"/>
      <c r="K337" s="152"/>
    </row>
    <row r="338" spans="10:11" ht="12.75">
      <c r="J338" s="716"/>
      <c r="K338" s="152"/>
    </row>
    <row r="339" spans="10:11" ht="12.75">
      <c r="J339" s="716"/>
      <c r="K339" s="152"/>
    </row>
    <row r="340" spans="10:11" ht="12.75">
      <c r="J340" s="716"/>
      <c r="K340" s="152"/>
    </row>
    <row r="341" spans="10:11" ht="12.75">
      <c r="J341" s="716"/>
      <c r="K341" s="152"/>
    </row>
    <row r="342" spans="10:11" ht="12.75">
      <c r="J342" s="716"/>
      <c r="K342" s="152"/>
    </row>
    <row r="343" spans="10:11" ht="12.75">
      <c r="J343" s="716"/>
      <c r="K343" s="152"/>
    </row>
    <row r="344" spans="10:11" ht="12.75">
      <c r="J344" s="716"/>
      <c r="K344" s="152"/>
    </row>
    <row r="345" spans="10:11" ht="12.75">
      <c r="J345" s="716"/>
      <c r="K345" s="152"/>
    </row>
    <row r="346" spans="10:11" ht="12.75">
      <c r="J346" s="716"/>
      <c r="K346" s="152"/>
    </row>
    <row r="347" spans="10:11" ht="12.75">
      <c r="J347" s="716"/>
      <c r="K347" s="152"/>
    </row>
    <row r="348" spans="10:11" ht="12.75">
      <c r="J348" s="716"/>
      <c r="K348" s="152"/>
    </row>
    <row r="349" spans="10:11" ht="12.75">
      <c r="J349" s="716"/>
      <c r="K349" s="152"/>
    </row>
    <row r="350" spans="10:11" ht="12.75">
      <c r="J350" s="716"/>
      <c r="K350" s="152"/>
    </row>
    <row r="351" spans="10:11" ht="12.75">
      <c r="J351" s="716"/>
      <c r="K351" s="152"/>
    </row>
    <row r="352" spans="10:11" ht="12.75">
      <c r="J352" s="716"/>
      <c r="K352" s="152"/>
    </row>
    <row r="353" spans="10:11" ht="12.75">
      <c r="J353" s="716"/>
      <c r="K353" s="152"/>
    </row>
    <row r="354" spans="10:11" ht="12.75">
      <c r="J354" s="716"/>
      <c r="K354" s="152"/>
    </row>
    <row r="355" spans="10:11" ht="12.75">
      <c r="J355" s="716"/>
      <c r="K355" s="152"/>
    </row>
    <row r="356" spans="10:11" ht="12.75">
      <c r="J356" s="716"/>
      <c r="K356" s="152"/>
    </row>
    <row r="357" spans="10:11" ht="12.75">
      <c r="J357" s="716"/>
      <c r="K357" s="152"/>
    </row>
    <row r="358" spans="10:11" ht="12.75">
      <c r="J358" s="716"/>
      <c r="K358" s="152"/>
    </row>
    <row r="359" spans="10:11" ht="12.75">
      <c r="J359" s="716"/>
      <c r="K359" s="152"/>
    </row>
    <row r="360" spans="10:11" ht="12.75">
      <c r="J360" s="716"/>
      <c r="K360" s="152"/>
    </row>
    <row r="361" spans="10:11" ht="12.75">
      <c r="J361" s="716"/>
      <c r="K361" s="152"/>
    </row>
    <row r="362" spans="10:11" ht="12.75">
      <c r="J362" s="716"/>
      <c r="K362" s="152"/>
    </row>
    <row r="363" spans="10:11" ht="12.75">
      <c r="J363" s="716"/>
      <c r="K363" s="152"/>
    </row>
    <row r="364" spans="10:11" ht="12.75">
      <c r="J364" s="716"/>
      <c r="K364" s="152"/>
    </row>
    <row r="365" spans="10:11" ht="12.75">
      <c r="J365" s="716"/>
      <c r="K365" s="152"/>
    </row>
    <row r="366" spans="10:11" ht="12.75">
      <c r="J366" s="716"/>
      <c r="K366" s="152"/>
    </row>
    <row r="367" spans="10:11" ht="12.75">
      <c r="J367" s="716"/>
      <c r="K367" s="152"/>
    </row>
    <row r="368" spans="10:11" ht="12.75">
      <c r="J368" s="716"/>
      <c r="K368" s="152"/>
    </row>
    <row r="369" spans="10:11" ht="12.75">
      <c r="J369" s="716"/>
      <c r="K369" s="152"/>
    </row>
    <row r="370" spans="10:11" ht="12.75">
      <c r="J370" s="716"/>
      <c r="K370" s="152"/>
    </row>
    <row r="371" spans="10:11" ht="12.75">
      <c r="J371" s="716"/>
      <c r="K371" s="152"/>
    </row>
    <row r="372" spans="10:11" ht="12.75">
      <c r="J372" s="716"/>
      <c r="K372" s="152"/>
    </row>
    <row r="373" spans="10:11" ht="12.75">
      <c r="J373" s="716"/>
      <c r="K373" s="152"/>
    </row>
    <row r="374" spans="10:11" ht="12.75">
      <c r="J374" s="716"/>
      <c r="K374" s="152"/>
    </row>
    <row r="375" spans="10:11" ht="12.75">
      <c r="J375" s="716"/>
      <c r="K375" s="152"/>
    </row>
    <row r="376" spans="10:11" ht="12.75">
      <c r="J376" s="716"/>
      <c r="K376" s="152"/>
    </row>
    <row r="377" spans="10:11" ht="12.75">
      <c r="J377" s="716"/>
      <c r="K377" s="152"/>
    </row>
    <row r="378" spans="10:11" ht="12.75">
      <c r="J378" s="716"/>
      <c r="K378" s="152"/>
    </row>
    <row r="379" spans="10:11" ht="12.75">
      <c r="J379" s="716"/>
      <c r="K379" s="152"/>
    </row>
    <row r="380" spans="10:11" ht="12.75">
      <c r="J380" s="716"/>
      <c r="K380" s="152"/>
    </row>
    <row r="381" spans="10:11" ht="12.75">
      <c r="J381" s="716"/>
      <c r="K381" s="152"/>
    </row>
    <row r="382" spans="10:11" ht="12.75">
      <c r="J382" s="716"/>
      <c r="K382" s="152"/>
    </row>
    <row r="383" spans="10:11" ht="12.75">
      <c r="J383" s="716"/>
      <c r="K383" s="152"/>
    </row>
    <row r="384" spans="10:11" ht="12.75">
      <c r="J384" s="716"/>
      <c r="K384" s="152"/>
    </row>
    <row r="385" spans="10:11" ht="12.75">
      <c r="J385" s="716"/>
      <c r="K385" s="152"/>
    </row>
    <row r="386" spans="10:11" ht="12.75">
      <c r="J386" s="716"/>
      <c r="K386" s="152"/>
    </row>
    <row r="387" spans="10:11" ht="12.75">
      <c r="J387" s="716"/>
      <c r="K387" s="152"/>
    </row>
    <row r="388" spans="10:11" ht="12.75">
      <c r="J388" s="716"/>
      <c r="K388" s="152"/>
    </row>
    <row r="389" spans="10:11" ht="12.75">
      <c r="J389" s="716"/>
      <c r="K389" s="152"/>
    </row>
    <row r="390" spans="10:11" ht="12.75">
      <c r="J390" s="716"/>
      <c r="K390" s="152"/>
    </row>
    <row r="391" spans="10:11" ht="12.75">
      <c r="J391" s="716"/>
      <c r="K391" s="152"/>
    </row>
    <row r="392" spans="10:11" ht="12.75">
      <c r="J392" s="716"/>
      <c r="K392" s="152"/>
    </row>
    <row r="393" spans="10:11" ht="12.75">
      <c r="J393" s="716"/>
      <c r="K393" s="152"/>
    </row>
    <row r="394" spans="10:11" ht="12.75">
      <c r="J394" s="716"/>
      <c r="K394" s="152"/>
    </row>
    <row r="395" spans="10:11" ht="12.75">
      <c r="J395" s="716"/>
      <c r="K395" s="152"/>
    </row>
    <row r="396" spans="10:11" ht="12.75">
      <c r="J396" s="716"/>
      <c r="K396" s="152"/>
    </row>
    <row r="397" spans="10:11" ht="12.75">
      <c r="J397" s="716"/>
      <c r="K397" s="152"/>
    </row>
    <row r="398" spans="10:11" ht="12.75">
      <c r="J398" s="716"/>
      <c r="K398" s="152"/>
    </row>
    <row r="399" spans="10:11" ht="12.75">
      <c r="J399" s="716"/>
      <c r="K399" s="152"/>
    </row>
    <row r="400" spans="10:11" ht="12.75">
      <c r="J400" s="716"/>
      <c r="K400" s="152"/>
    </row>
    <row r="401" spans="10:11" ht="12.75">
      <c r="J401" s="716"/>
      <c r="K401" s="152"/>
    </row>
    <row r="402" spans="10:11" ht="12.75">
      <c r="J402" s="716"/>
      <c r="K402" s="152"/>
    </row>
    <row r="403" spans="10:11" ht="12.75">
      <c r="J403" s="716"/>
      <c r="K403" s="152"/>
    </row>
    <row r="404" spans="10:11" ht="12.75">
      <c r="J404" s="716"/>
      <c r="K404" s="152"/>
    </row>
    <row r="405" spans="10:11" ht="12.75">
      <c r="J405" s="716"/>
      <c r="K405" s="152"/>
    </row>
    <row r="406" spans="10:11" ht="12.75">
      <c r="J406" s="716"/>
      <c r="K406" s="152"/>
    </row>
    <row r="407" spans="10:11" ht="12.75">
      <c r="J407" s="716"/>
      <c r="K407" s="152"/>
    </row>
    <row r="408" spans="10:11" ht="12.75">
      <c r="J408" s="716"/>
      <c r="K408" s="152"/>
    </row>
    <row r="409" spans="10:11" ht="12.75">
      <c r="J409" s="716"/>
      <c r="K409" s="152"/>
    </row>
    <row r="410" spans="10:11" ht="12.75">
      <c r="J410" s="716"/>
      <c r="K410" s="152"/>
    </row>
    <row r="411" spans="10:11" ht="12.75">
      <c r="J411" s="716"/>
      <c r="K411" s="152"/>
    </row>
    <row r="412" spans="10:11" ht="12.75">
      <c r="J412" s="716"/>
      <c r="K412" s="152"/>
    </row>
    <row r="413" spans="10:11" ht="12.75">
      <c r="J413" s="716"/>
      <c r="K413" s="152"/>
    </row>
    <row r="414" spans="10:11" ht="12.75">
      <c r="J414" s="716"/>
      <c r="K414" s="152"/>
    </row>
    <row r="415" spans="10:11" ht="12.75">
      <c r="J415" s="716"/>
      <c r="K415" s="152"/>
    </row>
    <row r="416" spans="10:11" ht="12.75">
      <c r="J416" s="716"/>
      <c r="K416" s="152"/>
    </row>
    <row r="417" spans="10:11" ht="12.75">
      <c r="J417" s="716"/>
      <c r="K417" s="152"/>
    </row>
    <row r="418" spans="10:11" ht="12.75">
      <c r="J418" s="716"/>
      <c r="K418" s="152"/>
    </row>
    <row r="419" spans="10:11" ht="12.75">
      <c r="J419" s="716"/>
      <c r="K419" s="152"/>
    </row>
    <row r="420" spans="10:11" ht="12.75">
      <c r="J420" s="716"/>
      <c r="K420" s="152"/>
    </row>
    <row r="421" spans="10:11" ht="12.75">
      <c r="J421" s="716"/>
      <c r="K421" s="152"/>
    </row>
    <row r="422" spans="10:11" ht="12.75">
      <c r="J422" s="716"/>
      <c r="K422" s="152"/>
    </row>
    <row r="423" spans="10:11" ht="12.75">
      <c r="J423" s="716"/>
      <c r="K423" s="152"/>
    </row>
    <row r="424" spans="10:11" ht="12.75">
      <c r="J424" s="716"/>
      <c r="K424" s="152"/>
    </row>
    <row r="425" spans="10:11" ht="12.75">
      <c r="J425" s="716"/>
      <c r="K425" s="152"/>
    </row>
    <row r="426" spans="10:11" ht="12.75">
      <c r="J426" s="716"/>
      <c r="K426" s="152"/>
    </row>
    <row r="427" spans="10:11" ht="12.75">
      <c r="J427" s="716"/>
      <c r="K427" s="152"/>
    </row>
    <row r="428" spans="10:11" ht="12.75">
      <c r="J428" s="716"/>
      <c r="K428" s="152"/>
    </row>
    <row r="429" spans="10:11" ht="12.75">
      <c r="J429" s="716"/>
      <c r="K429" s="152"/>
    </row>
    <row r="430" spans="10:11" ht="12.75">
      <c r="J430" s="716"/>
      <c r="K430" s="152"/>
    </row>
    <row r="431" spans="10:11" ht="12.75">
      <c r="J431" s="716"/>
      <c r="K431" s="152"/>
    </row>
    <row r="432" spans="10:11" ht="12.75">
      <c r="J432" s="716"/>
      <c r="K432" s="152"/>
    </row>
    <row r="433" spans="10:11" ht="12.75">
      <c r="J433" s="716"/>
      <c r="K433" s="152"/>
    </row>
    <row r="434" spans="10:11" ht="12.75">
      <c r="J434" s="716"/>
      <c r="K434" s="152"/>
    </row>
    <row r="435" spans="10:11" ht="12.75">
      <c r="J435" s="716"/>
      <c r="K435" s="152"/>
    </row>
    <row r="436" spans="10:11" ht="12.75">
      <c r="J436" s="716"/>
      <c r="K436" s="152"/>
    </row>
    <row r="437" spans="10:11" ht="12.75">
      <c r="J437" s="716"/>
      <c r="K437" s="152"/>
    </row>
    <row r="438" spans="10:11" ht="12.75">
      <c r="J438" s="716"/>
      <c r="K438" s="152"/>
    </row>
    <row r="439" spans="10:11" ht="12.75">
      <c r="J439" s="716"/>
      <c r="K439" s="152"/>
    </row>
    <row r="440" spans="10:11" ht="12.75">
      <c r="J440" s="716"/>
      <c r="K440" s="152"/>
    </row>
    <row r="441" spans="10:11" ht="12.75">
      <c r="J441" s="716"/>
      <c r="K441" s="152"/>
    </row>
    <row r="442" spans="10:11" ht="12.75">
      <c r="J442" s="716"/>
      <c r="K442" s="152"/>
    </row>
    <row r="443" spans="10:11" ht="12.75">
      <c r="J443" s="716"/>
      <c r="K443" s="152"/>
    </row>
    <row r="444" spans="10:11" ht="12.75">
      <c r="J444" s="716"/>
      <c r="K444" s="152"/>
    </row>
    <row r="445" spans="10:11" ht="12.75">
      <c r="J445" s="716"/>
      <c r="K445" s="152"/>
    </row>
    <row r="446" spans="10:11" ht="12.75">
      <c r="J446" s="716"/>
      <c r="K446" s="152"/>
    </row>
    <row r="447" spans="10:11" ht="12.75">
      <c r="J447" s="716"/>
      <c r="K447" s="152"/>
    </row>
    <row r="448" spans="10:11" ht="12.75">
      <c r="J448" s="716"/>
      <c r="K448" s="152"/>
    </row>
    <row r="449" spans="10:11" ht="12.75">
      <c r="J449" s="716"/>
      <c r="K449" s="152"/>
    </row>
    <row r="450" spans="10:11" ht="12.75">
      <c r="J450" s="716"/>
      <c r="K450" s="152"/>
    </row>
    <row r="451" spans="10:11" ht="12.75">
      <c r="J451" s="716"/>
      <c r="K451" s="152"/>
    </row>
    <row r="452" spans="10:11" ht="12.75">
      <c r="J452" s="716"/>
      <c r="K452" s="152"/>
    </row>
    <row r="453" spans="10:11" ht="12.75">
      <c r="J453" s="716"/>
      <c r="K453" s="152"/>
    </row>
    <row r="454" spans="10:11" ht="12.75">
      <c r="J454" s="716"/>
      <c r="K454" s="152"/>
    </row>
    <row r="455" spans="10:11" ht="12.75">
      <c r="J455" s="716"/>
      <c r="K455" s="152"/>
    </row>
    <row r="456" spans="10:11" ht="12.75">
      <c r="J456" s="716"/>
      <c r="K456" s="152"/>
    </row>
    <row r="457" spans="10:11" ht="12.75">
      <c r="J457" s="716"/>
      <c r="K457" s="152"/>
    </row>
    <row r="458" spans="10:11" ht="12.75">
      <c r="J458" s="716"/>
      <c r="K458" s="152"/>
    </row>
    <row r="459" spans="10:11" ht="12.75">
      <c r="J459" s="716"/>
      <c r="K459" s="152"/>
    </row>
    <row r="460" spans="10:11" ht="12.75">
      <c r="J460" s="716"/>
      <c r="K460" s="152"/>
    </row>
    <row r="461" spans="10:11" ht="12.75">
      <c r="J461" s="716"/>
      <c r="K461" s="152"/>
    </row>
    <row r="462" spans="10:11" ht="12.75">
      <c r="J462" s="716"/>
      <c r="K462" s="152"/>
    </row>
    <row r="463" spans="10:11" ht="12.75">
      <c r="J463" s="716"/>
      <c r="K463" s="152"/>
    </row>
    <row r="464" spans="10:11" ht="12.75">
      <c r="J464" s="716"/>
      <c r="K464" s="152"/>
    </row>
    <row r="465" spans="10:11" ht="12.75">
      <c r="J465" s="716"/>
      <c r="K465" s="152"/>
    </row>
    <row r="466" spans="10:11" ht="12.75">
      <c r="J466" s="716"/>
      <c r="K466" s="152"/>
    </row>
    <row r="467" spans="10:11" ht="12.75">
      <c r="J467" s="716"/>
      <c r="K467" s="152"/>
    </row>
    <row r="468" spans="10:11" ht="12.75">
      <c r="J468" s="716"/>
      <c r="K468" s="152"/>
    </row>
    <row r="469" spans="10:11" ht="12.75">
      <c r="J469" s="716"/>
      <c r="K469" s="152"/>
    </row>
    <row r="470" spans="10:11" ht="12.75">
      <c r="J470" s="716"/>
      <c r="K470" s="152"/>
    </row>
    <row r="471" spans="10:11" ht="12.75">
      <c r="J471" s="716"/>
      <c r="K471" s="152"/>
    </row>
    <row r="472" spans="10:11" ht="12.75">
      <c r="J472" s="716"/>
      <c r="K472" s="152"/>
    </row>
    <row r="473" spans="10:11" ht="12.75">
      <c r="J473" s="716"/>
      <c r="K473" s="152"/>
    </row>
    <row r="474" spans="10:11" ht="12.75">
      <c r="J474" s="716"/>
      <c r="K474" s="152"/>
    </row>
    <row r="475" spans="10:11" ht="12.75">
      <c r="J475" s="716"/>
      <c r="K475" s="152"/>
    </row>
    <row r="476" spans="10:11" ht="12.75">
      <c r="J476" s="716"/>
      <c r="K476" s="152"/>
    </row>
    <row r="477" spans="10:11" ht="12.75">
      <c r="J477" s="716"/>
      <c r="K477" s="152"/>
    </row>
    <row r="478" spans="10:11" ht="12.75">
      <c r="J478" s="716"/>
      <c r="K478" s="152"/>
    </row>
    <row r="479" spans="10:11" ht="12.75">
      <c r="J479" s="716"/>
      <c r="K479" s="152"/>
    </row>
    <row r="480" spans="10:11" ht="12.75">
      <c r="J480" s="716"/>
      <c r="K480" s="152"/>
    </row>
    <row r="481" spans="10:11" ht="12.75">
      <c r="J481" s="716"/>
      <c r="K481" s="152"/>
    </row>
    <row r="482" spans="10:11" ht="12.75">
      <c r="J482" s="716"/>
      <c r="K482" s="152"/>
    </row>
    <row r="483" spans="10:11" ht="12.75">
      <c r="J483" s="716"/>
      <c r="K483" s="152"/>
    </row>
    <row r="484" spans="10:11" ht="12.75">
      <c r="J484" s="716"/>
      <c r="K484" s="152"/>
    </row>
    <row r="485" spans="10:11" ht="12.75">
      <c r="J485" s="716"/>
      <c r="K485" s="152"/>
    </row>
    <row r="486" spans="10:11" ht="12.75">
      <c r="J486" s="716"/>
      <c r="K486" s="152"/>
    </row>
    <row r="487" spans="10:11" ht="12.75">
      <c r="J487" s="716"/>
      <c r="K487" s="152"/>
    </row>
    <row r="488" spans="10:11" ht="12.75">
      <c r="J488" s="716"/>
      <c r="K488" s="152"/>
    </row>
    <row r="489" spans="10:11" ht="12.75">
      <c r="J489" s="716"/>
      <c r="K489" s="152"/>
    </row>
    <row r="490" spans="10:11" ht="12.75">
      <c r="J490" s="716"/>
      <c r="K490" s="152"/>
    </row>
    <row r="491" spans="10:11" ht="12.75">
      <c r="J491" s="716"/>
      <c r="K491" s="152"/>
    </row>
    <row r="492" spans="10:11" ht="12.75">
      <c r="J492" s="716"/>
      <c r="K492" s="152"/>
    </row>
    <row r="493" spans="10:11" ht="12.75">
      <c r="J493" s="716"/>
      <c r="K493" s="152"/>
    </row>
    <row r="494" spans="10:11" ht="12.75">
      <c r="J494" s="716"/>
      <c r="K494" s="152"/>
    </row>
    <row r="495" spans="10:11" ht="12.75">
      <c r="J495" s="716"/>
      <c r="K495" s="152"/>
    </row>
    <row r="496" spans="10:11" ht="12.75">
      <c r="J496" s="716"/>
      <c r="K496" s="152"/>
    </row>
    <row r="497" spans="10:11" ht="12.75">
      <c r="J497" s="716"/>
      <c r="K497" s="152"/>
    </row>
    <row r="498" spans="10:11" ht="12.75">
      <c r="J498" s="716"/>
      <c r="K498" s="152"/>
    </row>
    <row r="499" spans="10:11" ht="12.75">
      <c r="J499" s="716"/>
      <c r="K499" s="152"/>
    </row>
    <row r="500" spans="10:11" ht="12.75">
      <c r="J500" s="716"/>
      <c r="K500" s="152"/>
    </row>
    <row r="501" spans="10:11" ht="12.75">
      <c r="J501" s="716"/>
      <c r="K501" s="152"/>
    </row>
    <row r="502" spans="10:11" ht="12.75">
      <c r="J502" s="716"/>
      <c r="K502" s="152"/>
    </row>
    <row r="503" spans="10:11" ht="12.75">
      <c r="J503" s="716"/>
      <c r="K503" s="152"/>
    </row>
    <row r="504" spans="10:11" ht="12.75">
      <c r="J504" s="716"/>
      <c r="K504" s="152"/>
    </row>
    <row r="505" spans="10:11" ht="12.75">
      <c r="J505" s="716"/>
      <c r="K505" s="152"/>
    </row>
    <row r="506" spans="10:11" ht="12.75">
      <c r="J506" s="716"/>
      <c r="K506" s="152"/>
    </row>
    <row r="507" spans="10:11" ht="12.75">
      <c r="J507" s="716"/>
      <c r="K507" s="152"/>
    </row>
    <row r="508" spans="10:11" ht="12.75">
      <c r="J508" s="716"/>
      <c r="K508" s="152"/>
    </row>
    <row r="509" spans="10:11" ht="12.75">
      <c r="J509" s="716"/>
      <c r="K509" s="152"/>
    </row>
    <row r="510" spans="10:11" ht="12.75">
      <c r="J510" s="716"/>
      <c r="K510" s="152"/>
    </row>
    <row r="511" spans="10:11" ht="12.75">
      <c r="J511" s="716"/>
      <c r="K511" s="152"/>
    </row>
    <row r="512" spans="10:11" ht="12.75">
      <c r="J512" s="716"/>
      <c r="K512" s="152"/>
    </row>
    <row r="513" spans="10:11" ht="12.75">
      <c r="J513" s="716"/>
      <c r="K513" s="152"/>
    </row>
    <row r="514" spans="10:11" ht="12.75">
      <c r="J514" s="716"/>
      <c r="K514" s="152"/>
    </row>
    <row r="515" spans="10:11" ht="12.75">
      <c r="J515" s="716"/>
      <c r="K515" s="152"/>
    </row>
    <row r="516" spans="10:11" ht="12.75">
      <c r="J516" s="716"/>
      <c r="K516" s="152"/>
    </row>
    <row r="517" spans="10:11" ht="12.75">
      <c r="J517" s="716"/>
      <c r="K517" s="152"/>
    </row>
    <row r="518" spans="10:11" ht="12.75">
      <c r="J518" s="716"/>
      <c r="K518" s="152"/>
    </row>
    <row r="519" spans="10:11" ht="12.75">
      <c r="J519" s="716"/>
      <c r="K519" s="152"/>
    </row>
    <row r="520" spans="10:11" ht="12.75">
      <c r="J520" s="716"/>
      <c r="K520" s="152"/>
    </row>
    <row r="521" spans="10:11" ht="12.75">
      <c r="J521" s="716"/>
      <c r="K521" s="152"/>
    </row>
    <row r="522" spans="10:11" ht="12.75">
      <c r="J522" s="716"/>
      <c r="K522" s="152"/>
    </row>
    <row r="523" spans="10:11" ht="12.75">
      <c r="J523" s="716"/>
      <c r="K523" s="152"/>
    </row>
    <row r="524" spans="10:11" ht="12.75">
      <c r="J524" s="716"/>
      <c r="K524" s="152"/>
    </row>
    <row r="525" spans="10:11" ht="12.75">
      <c r="J525" s="716"/>
      <c r="K525" s="152"/>
    </row>
    <row r="526" spans="10:11" ht="12.75">
      <c r="J526" s="716"/>
      <c r="K526" s="152"/>
    </row>
    <row r="527" spans="10:11" ht="12.75">
      <c r="J527" s="716"/>
      <c r="K527" s="152"/>
    </row>
    <row r="528" spans="10:11" ht="12.75">
      <c r="J528" s="716"/>
      <c r="K528" s="152"/>
    </row>
    <row r="529" spans="10:11" ht="12.75">
      <c r="J529" s="716"/>
      <c r="K529" s="152"/>
    </row>
    <row r="530" spans="10:11" ht="12.75">
      <c r="J530" s="716"/>
      <c r="K530" s="152"/>
    </row>
    <row r="531" spans="10:11" ht="12.75">
      <c r="J531" s="716"/>
      <c r="K531" s="152"/>
    </row>
    <row r="532" spans="10:11" ht="12.75">
      <c r="J532" s="716"/>
      <c r="K532" s="152"/>
    </row>
    <row r="533" spans="10:11" ht="12.75">
      <c r="J533" s="716"/>
      <c r="K533" s="152"/>
    </row>
    <row r="534" spans="10:11" ht="12.75">
      <c r="J534" s="716"/>
      <c r="K534" s="152"/>
    </row>
    <row r="535" spans="10:11" ht="12.75">
      <c r="J535" s="716"/>
      <c r="K535" s="152"/>
    </row>
    <row r="536" spans="10:11" ht="12.75">
      <c r="J536" s="716"/>
      <c r="K536" s="152"/>
    </row>
    <row r="537" spans="10:11" ht="12.75">
      <c r="J537" s="716"/>
      <c r="K537" s="152"/>
    </row>
    <row r="538" spans="10:11" ht="12.75">
      <c r="J538" s="716"/>
      <c r="K538" s="152"/>
    </row>
    <row r="539" spans="10:11" ht="12.75">
      <c r="J539" s="716"/>
      <c r="K539" s="152"/>
    </row>
    <row r="540" spans="10:11" ht="12.75">
      <c r="J540" s="716"/>
      <c r="K540" s="152"/>
    </row>
    <row r="541" spans="10:11" ht="12.75">
      <c r="J541" s="716"/>
      <c r="K541" s="152"/>
    </row>
    <row r="542" spans="10:11" ht="12.75">
      <c r="J542" s="716"/>
      <c r="K542" s="152"/>
    </row>
    <row r="543" spans="10:11" ht="12.75">
      <c r="J543" s="716"/>
      <c r="K543" s="152"/>
    </row>
    <row r="544" spans="10:11" ht="12.75">
      <c r="J544" s="716"/>
      <c r="K544" s="152"/>
    </row>
    <row r="545" spans="10:11" ht="12.75">
      <c r="J545" s="716"/>
      <c r="K545" s="152"/>
    </row>
    <row r="546" spans="10:11" ht="12.75">
      <c r="J546" s="716"/>
      <c r="K546" s="152"/>
    </row>
    <row r="547" spans="10:11" ht="12.75">
      <c r="J547" s="716"/>
      <c r="K547" s="152"/>
    </row>
    <row r="548" spans="10:11" ht="12.75">
      <c r="J548" s="716"/>
      <c r="K548" s="152"/>
    </row>
    <row r="549" spans="10:11" ht="12.75">
      <c r="J549" s="716"/>
      <c r="K549" s="152"/>
    </row>
    <row r="550" spans="10:11" ht="12.75">
      <c r="J550" s="716"/>
      <c r="K550" s="152"/>
    </row>
    <row r="551" spans="10:11" ht="12.75">
      <c r="J551" s="716"/>
      <c r="K551" s="152"/>
    </row>
    <row r="552" spans="10:11" ht="12.75">
      <c r="J552" s="716"/>
      <c r="K552" s="152"/>
    </row>
    <row r="553" spans="10:11" ht="12.75">
      <c r="J553" s="716"/>
      <c r="K553" s="152"/>
    </row>
    <row r="554" spans="10:11" ht="12.75">
      <c r="J554" s="716"/>
      <c r="K554" s="152"/>
    </row>
    <row r="555" spans="10:11" ht="12.75">
      <c r="J555" s="716"/>
      <c r="K555" s="152"/>
    </row>
    <row r="556" spans="10:11" ht="12.75">
      <c r="J556" s="716"/>
      <c r="K556" s="152"/>
    </row>
    <row r="557" spans="10:11" ht="12.75">
      <c r="J557" s="716"/>
      <c r="K557" s="152"/>
    </row>
    <row r="558" spans="10:11" ht="12.75">
      <c r="J558" s="716"/>
      <c r="K558" s="152"/>
    </row>
    <row r="559" spans="10:11" ht="12.75">
      <c r="J559" s="716"/>
      <c r="K559" s="152"/>
    </row>
    <row r="560" spans="10:11" ht="12.75">
      <c r="J560" s="716"/>
      <c r="K560" s="152"/>
    </row>
    <row r="561" spans="10:11" ht="12.75">
      <c r="J561" s="716"/>
      <c r="K561" s="152"/>
    </row>
    <row r="562" spans="10:11" ht="12.75">
      <c r="J562" s="716"/>
      <c r="K562" s="152"/>
    </row>
    <row r="563" spans="10:11" ht="12.75">
      <c r="J563" s="716"/>
      <c r="K563" s="152"/>
    </row>
    <row r="564" spans="10:11" ht="12.75">
      <c r="J564" s="716"/>
      <c r="K564" s="152"/>
    </row>
    <row r="565" spans="10:11" ht="12.75">
      <c r="J565" s="716"/>
      <c r="K565" s="152"/>
    </row>
    <row r="566" spans="10:11" ht="12.75">
      <c r="J566" s="716"/>
      <c r="K566" s="152"/>
    </row>
    <row r="567" spans="10:11" ht="12.75">
      <c r="J567" s="716"/>
      <c r="K567" s="152"/>
    </row>
    <row r="568" spans="10:11" ht="12.75">
      <c r="J568" s="716"/>
      <c r="K568" s="152"/>
    </row>
    <row r="569" spans="10:11" ht="12.75">
      <c r="J569" s="716"/>
      <c r="K569" s="152"/>
    </row>
    <row r="570" spans="10:11" ht="12.75">
      <c r="J570" s="716"/>
      <c r="K570" s="152"/>
    </row>
    <row r="571" spans="10:11" ht="12.75">
      <c r="J571" s="716"/>
      <c r="K571" s="152"/>
    </row>
    <row r="572" spans="10:11" ht="12.75">
      <c r="J572" s="716"/>
      <c r="K572" s="152"/>
    </row>
    <row r="573" spans="10:11" ht="12.75">
      <c r="J573" s="716"/>
      <c r="K573" s="152"/>
    </row>
    <row r="574" spans="10:11" ht="12.75">
      <c r="J574" s="716"/>
      <c r="K574" s="152"/>
    </row>
    <row r="575" spans="10:11" ht="12.75">
      <c r="J575" s="716"/>
      <c r="K575" s="152"/>
    </row>
    <row r="576" spans="10:11" ht="12.75">
      <c r="J576" s="716"/>
      <c r="K576" s="152"/>
    </row>
    <row r="577" spans="10:11" ht="12.75">
      <c r="J577" s="716"/>
      <c r="K577" s="152"/>
    </row>
    <row r="578" spans="10:11" ht="12.75">
      <c r="J578" s="716"/>
      <c r="K578" s="152"/>
    </row>
    <row r="579" spans="10:11" ht="12.75">
      <c r="J579" s="716"/>
      <c r="K579" s="152"/>
    </row>
    <row r="580" spans="10:11" ht="12.75">
      <c r="J580" s="716"/>
      <c r="K580" s="152"/>
    </row>
    <row r="581" spans="10:11" ht="12.75">
      <c r="J581" s="716"/>
      <c r="K581" s="152"/>
    </row>
    <row r="582" spans="10:11" ht="12.75">
      <c r="J582" s="716"/>
      <c r="K582" s="152"/>
    </row>
    <row r="583" spans="10:11" ht="12.75">
      <c r="J583" s="716"/>
      <c r="K583" s="152"/>
    </row>
    <row r="584" spans="10:11" ht="12.75">
      <c r="J584" s="716"/>
      <c r="K584" s="152"/>
    </row>
    <row r="585" spans="10:11" ht="12.75">
      <c r="J585" s="716"/>
      <c r="K585" s="152"/>
    </row>
    <row r="586" spans="10:11" ht="12.75">
      <c r="J586" s="716"/>
      <c r="K586" s="152"/>
    </row>
    <row r="587" spans="10:11" ht="12.75">
      <c r="J587" s="716"/>
      <c r="K587" s="152"/>
    </row>
    <row r="588" spans="10:11" ht="12.75">
      <c r="J588" s="716"/>
      <c r="K588" s="152"/>
    </row>
    <row r="589" spans="10:11" ht="12.75">
      <c r="J589" s="716"/>
      <c r="K589" s="152"/>
    </row>
    <row r="590" spans="10:11" ht="12.75">
      <c r="J590" s="716"/>
      <c r="K590" s="152"/>
    </row>
    <row r="591" spans="10:11" ht="12.75">
      <c r="J591" s="716"/>
      <c r="K591" s="152"/>
    </row>
    <row r="592" spans="10:11" ht="12.75">
      <c r="J592" s="716"/>
      <c r="K592" s="152"/>
    </row>
    <row r="593" spans="10:11" ht="12.75">
      <c r="J593" s="716"/>
      <c r="K593" s="152"/>
    </row>
    <row r="594" spans="10:11" ht="12.75">
      <c r="J594" s="716"/>
      <c r="K594" s="152"/>
    </row>
    <row r="595" spans="10:11" ht="12.75">
      <c r="J595" s="716"/>
      <c r="K595" s="152"/>
    </row>
    <row r="596" spans="10:11" ht="12.75">
      <c r="J596" s="716"/>
      <c r="K596" s="152"/>
    </row>
    <row r="597" spans="10:11" ht="12.75">
      <c r="J597" s="716"/>
      <c r="K597" s="152"/>
    </row>
    <row r="598" spans="10:11" ht="12.75">
      <c r="J598" s="716"/>
      <c r="K598" s="152"/>
    </row>
    <row r="599" spans="10:11" ht="12.75">
      <c r="J599" s="716"/>
      <c r="K599" s="152"/>
    </row>
    <row r="600" spans="10:11" ht="12.75">
      <c r="J600" s="716"/>
      <c r="K600" s="152"/>
    </row>
    <row r="601" spans="10:11" ht="12.75">
      <c r="J601" s="716"/>
      <c r="K601" s="152"/>
    </row>
    <row r="602" spans="10:11" ht="12.75">
      <c r="J602" s="716"/>
      <c r="K602" s="152"/>
    </row>
    <row r="603" spans="10:11" ht="12.75">
      <c r="J603" s="716"/>
      <c r="K603" s="152"/>
    </row>
    <row r="604" spans="10:11" ht="12.75">
      <c r="J604" s="716"/>
      <c r="K604" s="152"/>
    </row>
    <row r="605" spans="10:11" ht="12.75">
      <c r="J605" s="716"/>
      <c r="K605" s="152"/>
    </row>
    <row r="606" spans="10:11" ht="12.75">
      <c r="J606" s="716"/>
      <c r="K606" s="152"/>
    </row>
    <row r="607" spans="10:11" ht="12.75">
      <c r="J607" s="716"/>
      <c r="K607" s="152"/>
    </row>
    <row r="608" spans="10:11" ht="12.75">
      <c r="J608" s="716"/>
      <c r="K608" s="152"/>
    </row>
    <row r="609" spans="10:11" ht="12.75">
      <c r="J609" s="716"/>
      <c r="K609" s="152"/>
    </row>
    <row r="610" spans="10:11" ht="12.75">
      <c r="J610" s="716"/>
      <c r="K610" s="152"/>
    </row>
    <row r="611" spans="10:11" ht="12.75">
      <c r="J611" s="716"/>
      <c r="K611" s="152"/>
    </row>
    <row r="612" spans="10:11" ht="12.75">
      <c r="J612" s="716"/>
      <c r="K612" s="152"/>
    </row>
    <row r="613" spans="10:11" ht="12.75">
      <c r="J613" s="716"/>
      <c r="K613" s="152"/>
    </row>
    <row r="614" spans="10:11" ht="12.75">
      <c r="J614" s="716"/>
      <c r="K614" s="152"/>
    </row>
    <row r="615" spans="10:11" ht="12.75">
      <c r="J615" s="716"/>
      <c r="K615" s="152"/>
    </row>
    <row r="616" spans="10:11" ht="12.75">
      <c r="J616" s="716"/>
      <c r="K616" s="152"/>
    </row>
    <row r="617" spans="10:11" ht="12.75">
      <c r="J617" s="716"/>
      <c r="K617" s="152"/>
    </row>
    <row r="618" spans="10:11" ht="12.75">
      <c r="J618" s="716"/>
      <c r="K618" s="152"/>
    </row>
    <row r="619" spans="10:11" ht="12.75">
      <c r="J619" s="716"/>
      <c r="K619" s="152"/>
    </row>
    <row r="620" spans="10:11" ht="12.75">
      <c r="J620" s="716"/>
      <c r="K620" s="152"/>
    </row>
    <row r="621" spans="10:11" ht="12.75">
      <c r="J621" s="716"/>
      <c r="K621" s="152"/>
    </row>
    <row r="622" spans="10:11" ht="12.75">
      <c r="J622" s="716"/>
      <c r="K622" s="152"/>
    </row>
    <row r="623" spans="10:11" ht="12.75">
      <c r="J623" s="716"/>
      <c r="K623" s="152"/>
    </row>
    <row r="624" spans="10:11" ht="12.75">
      <c r="J624" s="716"/>
      <c r="K624" s="152"/>
    </row>
    <row r="625" spans="10:11" ht="12.75">
      <c r="J625" s="716"/>
      <c r="K625" s="152"/>
    </row>
    <row r="626" spans="10:11" ht="12.75">
      <c r="J626" s="716"/>
      <c r="K626" s="152"/>
    </row>
    <row r="627" spans="10:11" ht="12.75">
      <c r="J627" s="716"/>
      <c r="K627" s="152"/>
    </row>
    <row r="628" spans="10:11" ht="12.75">
      <c r="J628" s="716"/>
      <c r="K628" s="152"/>
    </row>
    <row r="629" spans="10:11" ht="12.75">
      <c r="J629" s="716"/>
      <c r="K629" s="152"/>
    </row>
    <row r="630" spans="10:11" ht="12.75">
      <c r="J630" s="716"/>
      <c r="K630" s="152"/>
    </row>
    <row r="631" spans="10:11" ht="12.75">
      <c r="J631" s="716"/>
      <c r="K631" s="152"/>
    </row>
    <row r="632" spans="10:11" ht="12.75">
      <c r="J632" s="716"/>
      <c r="K632" s="152"/>
    </row>
    <row r="633" spans="10:11" ht="12.75">
      <c r="J633" s="716"/>
      <c r="K633" s="152"/>
    </row>
    <row r="634" spans="10:11" ht="12.75">
      <c r="J634" s="716"/>
      <c r="K634" s="152"/>
    </row>
    <row r="635" spans="10:11" ht="12.75">
      <c r="J635" s="716"/>
      <c r="K635" s="152"/>
    </row>
    <row r="636" spans="10:11" ht="12.75">
      <c r="J636" s="716"/>
      <c r="K636" s="152"/>
    </row>
    <row r="637" spans="10:11" ht="12.75">
      <c r="J637" s="716"/>
      <c r="K637" s="152"/>
    </row>
    <row r="638" spans="10:11" ht="12.75">
      <c r="J638" s="716"/>
      <c r="K638" s="152"/>
    </row>
    <row r="639" spans="10:11" ht="12.75">
      <c r="J639" s="716"/>
      <c r="K639" s="152"/>
    </row>
    <row r="640" spans="10:11" ht="12.75">
      <c r="J640" s="716"/>
      <c r="K640" s="152"/>
    </row>
    <row r="641" spans="10:11" ht="12.75">
      <c r="J641" s="716"/>
      <c r="K641" s="152"/>
    </row>
    <row r="642" spans="10:11" ht="12.75">
      <c r="J642" s="716"/>
      <c r="K642" s="152"/>
    </row>
    <row r="643" spans="10:11" ht="12.75">
      <c r="J643" s="716"/>
      <c r="K643" s="152"/>
    </row>
    <row r="644" spans="10:11" ht="12.75">
      <c r="J644" s="716"/>
      <c r="K644" s="152"/>
    </row>
    <row r="645" spans="10:11" ht="12.75">
      <c r="J645" s="716"/>
      <c r="K645" s="152"/>
    </row>
    <row r="646" spans="10:11" ht="12.75">
      <c r="J646" s="716"/>
      <c r="K646" s="152"/>
    </row>
    <row r="647" spans="10:11" ht="12.75">
      <c r="J647" s="716"/>
      <c r="K647" s="152"/>
    </row>
    <row r="648" spans="10:11" ht="12.75">
      <c r="J648" s="716"/>
      <c r="K648" s="152"/>
    </row>
    <row r="649" spans="10:11" ht="12.75">
      <c r="J649" s="716"/>
      <c r="K649" s="152"/>
    </row>
    <row r="650" spans="10:11" ht="12.75">
      <c r="J650" s="716"/>
      <c r="K650" s="152"/>
    </row>
    <row r="651" spans="10:11" ht="12.75">
      <c r="J651" s="716"/>
      <c r="K651" s="152"/>
    </row>
    <row r="652" spans="10:11" ht="12.75">
      <c r="J652" s="716"/>
      <c r="K652" s="152"/>
    </row>
    <row r="653" spans="10:11" ht="12.75">
      <c r="J653" s="716"/>
      <c r="K653" s="152"/>
    </row>
    <row r="654" spans="10:11" ht="12.75">
      <c r="J654" s="716"/>
      <c r="K654" s="152"/>
    </row>
    <row r="655" spans="10:11" ht="12.75">
      <c r="J655" s="716"/>
      <c r="K655" s="152"/>
    </row>
    <row r="656" spans="10:11" ht="12.75">
      <c r="J656" s="716"/>
      <c r="K656" s="152"/>
    </row>
    <row r="657" spans="10:11" ht="12.75">
      <c r="J657" s="716"/>
      <c r="K657" s="152"/>
    </row>
    <row r="658" spans="10:11" ht="12.75">
      <c r="J658" s="716"/>
      <c r="K658" s="152"/>
    </row>
    <row r="659" spans="10:11" ht="12.75">
      <c r="J659" s="716"/>
      <c r="K659" s="152"/>
    </row>
    <row r="660" spans="10:11" ht="12.75">
      <c r="J660" s="716"/>
      <c r="K660" s="152"/>
    </row>
    <row r="661" spans="10:11" ht="12.75">
      <c r="J661" s="716"/>
      <c r="K661" s="152"/>
    </row>
    <row r="662" spans="10:11" ht="12.75">
      <c r="J662" s="716"/>
      <c r="K662" s="152"/>
    </row>
    <row r="663" spans="10:11" ht="12.75">
      <c r="J663" s="716"/>
      <c r="K663" s="152"/>
    </row>
    <row r="664" spans="10:11" ht="12.75">
      <c r="J664" s="716"/>
      <c r="K664" s="152"/>
    </row>
    <row r="665" spans="10:11" ht="12.75">
      <c r="J665" s="716"/>
      <c r="K665" s="152"/>
    </row>
    <row r="666" spans="10:11" ht="12.75">
      <c r="J666" s="716"/>
      <c r="K666" s="152"/>
    </row>
    <row r="667" spans="10:11" ht="12.75">
      <c r="J667" s="716"/>
      <c r="K667" s="152"/>
    </row>
    <row r="668" spans="10:11" ht="12.75">
      <c r="J668" s="716"/>
      <c r="K668" s="152"/>
    </row>
    <row r="669" spans="10:11" ht="12.75">
      <c r="J669" s="716"/>
      <c r="K669" s="152"/>
    </row>
    <row r="670" spans="10:11" ht="12.75">
      <c r="J670" s="716"/>
      <c r="K670" s="152"/>
    </row>
    <row r="671" spans="10:11" ht="12.75">
      <c r="J671" s="716"/>
      <c r="K671" s="152"/>
    </row>
    <row r="672" spans="10:11" ht="12.75">
      <c r="J672" s="716"/>
      <c r="K672" s="152"/>
    </row>
    <row r="673" spans="10:11" ht="12.75">
      <c r="J673" s="716"/>
      <c r="K673" s="152"/>
    </row>
    <row r="674" spans="10:11" ht="12.75">
      <c r="J674" s="716"/>
      <c r="K674" s="152"/>
    </row>
    <row r="675" spans="10:11" ht="12.75">
      <c r="J675" s="716"/>
      <c r="K675" s="152"/>
    </row>
    <row r="676" spans="10:11" ht="12.75">
      <c r="J676" s="716"/>
      <c r="K676" s="152"/>
    </row>
    <row r="677" spans="10:11" ht="12.75">
      <c r="J677" s="716"/>
      <c r="K677" s="152"/>
    </row>
    <row r="678" spans="10:11" ht="12.75">
      <c r="J678" s="716"/>
      <c r="K678" s="152"/>
    </row>
    <row r="679" spans="10:11" ht="12.75">
      <c r="J679" s="716"/>
      <c r="K679" s="152"/>
    </row>
    <row r="680" spans="10:11" ht="12.75">
      <c r="J680" s="716"/>
      <c r="K680" s="152"/>
    </row>
    <row r="681" spans="10:11" ht="12.75">
      <c r="J681" s="716"/>
      <c r="K681" s="152"/>
    </row>
    <row r="682" spans="10:11" ht="12.75">
      <c r="J682" s="716"/>
      <c r="K682" s="152"/>
    </row>
    <row r="683" spans="10:11" ht="12.75">
      <c r="J683" s="716"/>
      <c r="K683" s="152"/>
    </row>
    <row r="684" spans="10:11" ht="12.75">
      <c r="J684" s="716"/>
      <c r="K684" s="152"/>
    </row>
    <row r="685" spans="10:11" ht="12.75">
      <c r="J685" s="716"/>
      <c r="K685" s="152"/>
    </row>
    <row r="686" spans="10:11" ht="12.75">
      <c r="J686" s="716"/>
      <c r="K686" s="152"/>
    </row>
    <row r="687" spans="10:11" ht="12.75">
      <c r="J687" s="716"/>
      <c r="K687" s="152"/>
    </row>
    <row r="688" spans="10:11" ht="12.75">
      <c r="J688" s="716"/>
      <c r="K688" s="152"/>
    </row>
    <row r="689" spans="10:11" ht="12.75">
      <c r="J689" s="716"/>
      <c r="K689" s="152"/>
    </row>
    <row r="690" spans="10:11" ht="12.75">
      <c r="J690" s="716"/>
      <c r="K690" s="152"/>
    </row>
    <row r="691" spans="10:11" ht="12.75">
      <c r="J691" s="716"/>
      <c r="K691" s="152"/>
    </row>
    <row r="692" spans="10:11" ht="12.75">
      <c r="J692" s="716"/>
      <c r="K692" s="152"/>
    </row>
    <row r="693" spans="10:11" ht="12.75">
      <c r="J693" s="716"/>
      <c r="K693" s="152"/>
    </row>
    <row r="694" spans="10:11" ht="12.75">
      <c r="J694" s="716"/>
      <c r="K694" s="152"/>
    </row>
    <row r="695" spans="10:11" ht="12.75">
      <c r="J695" s="716"/>
      <c r="K695" s="152"/>
    </row>
    <row r="696" spans="10:11" ht="12.75">
      <c r="J696" s="716"/>
      <c r="K696" s="152"/>
    </row>
    <row r="697" spans="10:11" ht="12.75">
      <c r="J697" s="716"/>
      <c r="K697" s="152"/>
    </row>
    <row r="698" spans="10:11" ht="12.75">
      <c r="J698" s="716"/>
      <c r="K698" s="152"/>
    </row>
    <row r="699" spans="10:11" ht="12.75">
      <c r="J699" s="716"/>
      <c r="K699" s="152"/>
    </row>
    <row r="700" spans="10:11" ht="12.75">
      <c r="J700" s="716"/>
      <c r="K700" s="152"/>
    </row>
    <row r="701" spans="10:11" ht="12.75">
      <c r="J701" s="716"/>
      <c r="K701" s="152"/>
    </row>
    <row r="702" spans="10:11" ht="12.75">
      <c r="J702" s="716"/>
      <c r="K702" s="152"/>
    </row>
    <row r="703" spans="10:11" ht="12.75">
      <c r="J703" s="716"/>
      <c r="K703" s="152"/>
    </row>
    <row r="704" spans="10:11" ht="12.75">
      <c r="J704" s="716"/>
      <c r="K704" s="152"/>
    </row>
    <row r="705" spans="10:11" ht="12.75">
      <c r="J705" s="716"/>
      <c r="K705" s="152"/>
    </row>
    <row r="706" spans="10:11" ht="12.75">
      <c r="J706" s="716"/>
      <c r="K706" s="152"/>
    </row>
    <row r="707" spans="10:11" ht="12.75">
      <c r="J707" s="716"/>
      <c r="K707" s="152"/>
    </row>
    <row r="708" spans="10:11" ht="12.75">
      <c r="J708" s="716"/>
      <c r="K708" s="152"/>
    </row>
    <row r="709" spans="10:11" ht="12.75">
      <c r="J709" s="716"/>
      <c r="K709" s="152"/>
    </row>
    <row r="710" spans="10:11" ht="12.75">
      <c r="J710" s="716"/>
      <c r="K710" s="152"/>
    </row>
    <row r="711" spans="10:11" ht="12.75">
      <c r="J711" s="716"/>
      <c r="K711" s="152"/>
    </row>
    <row r="712" spans="10:11" ht="12.75">
      <c r="J712" s="716"/>
      <c r="K712" s="152"/>
    </row>
    <row r="713" spans="10:11" ht="12.75">
      <c r="J713" s="716"/>
      <c r="K713" s="152"/>
    </row>
    <row r="714" spans="10:11" ht="12.75">
      <c r="J714" s="716"/>
      <c r="K714" s="152"/>
    </row>
    <row r="715" spans="10:11" ht="12.75">
      <c r="J715" s="716"/>
      <c r="K715" s="152"/>
    </row>
    <row r="716" spans="10:11" ht="12.75">
      <c r="J716" s="716"/>
      <c r="K716" s="152"/>
    </row>
    <row r="717" spans="10:11" ht="12.75">
      <c r="J717" s="716"/>
      <c r="K717" s="152"/>
    </row>
    <row r="718" spans="10:11" ht="12.75">
      <c r="J718" s="716"/>
      <c r="K718" s="152"/>
    </row>
    <row r="719" spans="10:11" ht="12.75">
      <c r="J719" s="716"/>
      <c r="K719" s="152"/>
    </row>
    <row r="720" spans="10:11" ht="12.75">
      <c r="J720" s="716"/>
      <c r="K720" s="152"/>
    </row>
    <row r="721" spans="10:11" ht="12.75">
      <c r="J721" s="716"/>
      <c r="K721" s="152"/>
    </row>
    <row r="722" spans="10:11" ht="12.75">
      <c r="J722" s="716"/>
      <c r="K722" s="152"/>
    </row>
    <row r="723" spans="10:11" ht="12.75">
      <c r="J723" s="716"/>
      <c r="K723" s="152"/>
    </row>
    <row r="724" spans="10:11" ht="12.75">
      <c r="J724" s="716"/>
      <c r="K724" s="152"/>
    </row>
    <row r="725" spans="10:11" ht="12.75">
      <c r="J725" s="716"/>
      <c r="K725" s="152"/>
    </row>
    <row r="726" spans="10:11" ht="12.75">
      <c r="J726" s="716"/>
      <c r="K726" s="152"/>
    </row>
    <row r="727" spans="10:11" ht="12.75">
      <c r="J727" s="716"/>
      <c r="K727" s="152"/>
    </row>
    <row r="728" spans="10:11" ht="12.75">
      <c r="J728" s="716"/>
      <c r="K728" s="152"/>
    </row>
    <row r="729" spans="10:11" ht="12.75">
      <c r="J729" s="716"/>
      <c r="K729" s="152"/>
    </row>
    <row r="730" spans="10:11" ht="12.75">
      <c r="J730" s="716"/>
      <c r="K730" s="152"/>
    </row>
    <row r="731" spans="10:11" ht="12.75">
      <c r="J731" s="716"/>
      <c r="K731" s="152"/>
    </row>
    <row r="732" spans="10:11" ht="12.75">
      <c r="J732" s="716"/>
      <c r="K732" s="152"/>
    </row>
    <row r="733" spans="10:11" ht="12.75">
      <c r="J733" s="716"/>
      <c r="K733" s="152"/>
    </row>
    <row r="734" spans="10:11" ht="12.75">
      <c r="J734" s="716"/>
      <c r="K734" s="152"/>
    </row>
    <row r="735" spans="10:11" ht="12.75">
      <c r="J735" s="716"/>
      <c r="K735" s="152"/>
    </row>
    <row r="736" spans="10:11" ht="12.75">
      <c r="J736" s="716"/>
      <c r="K736" s="152"/>
    </row>
    <row r="737" spans="10:11" ht="12.75">
      <c r="J737" s="716"/>
      <c r="K737" s="152"/>
    </row>
    <row r="738" spans="10:11" ht="12.75">
      <c r="J738" s="716"/>
      <c r="K738" s="152"/>
    </row>
    <row r="739" spans="10:11" ht="12.75">
      <c r="J739" s="716"/>
      <c r="K739" s="152"/>
    </row>
    <row r="740" spans="10:11" ht="12.75">
      <c r="J740" s="716"/>
      <c r="K740" s="152"/>
    </row>
    <row r="741" spans="10:11" ht="12.75">
      <c r="J741" s="716"/>
      <c r="K741" s="152"/>
    </row>
    <row r="742" spans="10:11" ht="12.75">
      <c r="J742" s="716"/>
      <c r="K742" s="152"/>
    </row>
    <row r="743" spans="10:11" ht="12.75">
      <c r="J743" s="716"/>
      <c r="K743" s="152"/>
    </row>
    <row r="744" spans="10:11" ht="12.75">
      <c r="J744" s="716"/>
      <c r="K744" s="152"/>
    </row>
    <row r="745" spans="10:11" ht="12.75">
      <c r="J745" s="716"/>
      <c r="K745" s="152"/>
    </row>
    <row r="746" spans="10:11" ht="12.75">
      <c r="J746" s="716"/>
      <c r="K746" s="152"/>
    </row>
    <row r="747" spans="10:11" ht="12.75">
      <c r="J747" s="716"/>
      <c r="K747" s="152"/>
    </row>
    <row r="748" spans="10:11" ht="12.75">
      <c r="J748" s="716"/>
      <c r="K748" s="152"/>
    </row>
    <row r="749" spans="10:11" ht="12.75">
      <c r="J749" s="716"/>
      <c r="K749" s="152"/>
    </row>
    <row r="750" spans="10:11" ht="12.75">
      <c r="J750" s="716"/>
      <c r="K750" s="152"/>
    </row>
    <row r="751" spans="10:11" ht="12.75">
      <c r="J751" s="716"/>
      <c r="K751" s="152"/>
    </row>
    <row r="752" spans="10:11" ht="12.75">
      <c r="J752" s="716"/>
      <c r="K752" s="152"/>
    </row>
    <row r="753" spans="10:11" ht="12.75">
      <c r="J753" s="716"/>
      <c r="K753" s="152"/>
    </row>
    <row r="754" spans="10:11" ht="12.75">
      <c r="J754" s="716"/>
      <c r="K754" s="152"/>
    </row>
    <row r="755" spans="10:11" ht="12.75">
      <c r="J755" s="716"/>
      <c r="K755" s="152"/>
    </row>
    <row r="756" spans="10:11" ht="12.75">
      <c r="J756" s="716"/>
      <c r="K756" s="152"/>
    </row>
    <row r="757" spans="10:11" ht="12.75">
      <c r="J757" s="716"/>
      <c r="K757" s="152"/>
    </row>
    <row r="758" spans="10:11" ht="12.75">
      <c r="J758" s="716"/>
      <c r="K758" s="152"/>
    </row>
    <row r="759" spans="10:11" ht="12.75">
      <c r="J759" s="716"/>
      <c r="K759" s="152"/>
    </row>
    <row r="760" spans="10:11" ht="12.75">
      <c r="J760" s="716"/>
      <c r="K760" s="152"/>
    </row>
    <row r="761" spans="10:11" ht="12.75">
      <c r="J761" s="716"/>
      <c r="K761" s="152"/>
    </row>
    <row r="762" spans="10:11" ht="12.75">
      <c r="J762" s="716"/>
      <c r="K762" s="152"/>
    </row>
    <row r="763" spans="10:11" ht="12.75">
      <c r="J763" s="716"/>
      <c r="K763" s="152"/>
    </row>
    <row r="764" spans="10:11" ht="12.75">
      <c r="J764" s="716"/>
      <c r="K764" s="152"/>
    </row>
    <row r="765" spans="10:11" ht="12.75">
      <c r="J765" s="716"/>
      <c r="K765" s="152"/>
    </row>
    <row r="766" spans="10:11" ht="12.75">
      <c r="J766" s="716"/>
      <c r="K766" s="152"/>
    </row>
    <row r="767" spans="10:11" ht="12.75">
      <c r="J767" s="716"/>
      <c r="K767" s="152"/>
    </row>
    <row r="768" spans="10:11" ht="12.75">
      <c r="J768" s="716"/>
      <c r="K768" s="152"/>
    </row>
    <row r="769" spans="10:11" ht="12.75">
      <c r="J769" s="716"/>
      <c r="K769" s="152"/>
    </row>
    <row r="770" spans="10:11" ht="12.75">
      <c r="J770" s="716"/>
      <c r="K770" s="152"/>
    </row>
    <row r="771" spans="10:11" ht="12.75">
      <c r="J771" s="716"/>
      <c r="K771" s="152"/>
    </row>
    <row r="772" spans="10:11" ht="12.75">
      <c r="J772" s="716"/>
      <c r="K772" s="152"/>
    </row>
    <row r="773" spans="10:11" ht="12.75">
      <c r="J773" s="716"/>
      <c r="K773" s="152"/>
    </row>
    <row r="774" spans="10:11" ht="12.75">
      <c r="J774" s="716"/>
      <c r="K774" s="152"/>
    </row>
    <row r="775" spans="10:11" ht="12.75">
      <c r="J775" s="716"/>
      <c r="K775" s="152"/>
    </row>
    <row r="776" spans="10:11" ht="12.75">
      <c r="J776" s="716"/>
      <c r="K776" s="152"/>
    </row>
    <row r="777" spans="10:11" ht="12.75">
      <c r="J777" s="716"/>
      <c r="K777" s="152"/>
    </row>
    <row r="778" spans="10:11" ht="12.75">
      <c r="J778" s="716"/>
      <c r="K778" s="152"/>
    </row>
    <row r="779" spans="10:11" ht="12.75">
      <c r="J779" s="716"/>
      <c r="K779" s="152"/>
    </row>
    <row r="780" spans="10:11" ht="12.75">
      <c r="J780" s="716"/>
      <c r="K780" s="152"/>
    </row>
    <row r="781" spans="10:11" ht="12.75">
      <c r="J781" s="716"/>
      <c r="K781" s="152"/>
    </row>
    <row r="782" spans="10:11" ht="12.75">
      <c r="J782" s="716"/>
      <c r="K782" s="152"/>
    </row>
    <row r="783" spans="10:11" ht="12.75">
      <c r="J783" s="716"/>
      <c r="K783" s="152"/>
    </row>
    <row r="784" spans="10:11" ht="12.75">
      <c r="J784" s="716"/>
      <c r="K784" s="152"/>
    </row>
    <row r="785" spans="10:11" ht="12.75">
      <c r="J785" s="716"/>
      <c r="K785" s="152"/>
    </row>
    <row r="786" spans="10:11" ht="12.75">
      <c r="J786" s="716"/>
      <c r="K786" s="152"/>
    </row>
    <row r="787" spans="10:11" ht="12.75">
      <c r="J787" s="716"/>
      <c r="K787" s="152"/>
    </row>
    <row r="788" spans="10:11" ht="12.75">
      <c r="J788" s="716"/>
      <c r="K788" s="152"/>
    </row>
    <row r="789" spans="10:11" ht="12.75">
      <c r="J789" s="716"/>
      <c r="K789" s="152"/>
    </row>
    <row r="790" spans="10:11" ht="12.75">
      <c r="J790" s="716"/>
      <c r="K790" s="152"/>
    </row>
    <row r="791" spans="10:11" ht="12.75">
      <c r="J791" s="716"/>
      <c r="K791" s="152"/>
    </row>
    <row r="792" spans="10:11" ht="12.75">
      <c r="J792" s="716"/>
      <c r="K792" s="152"/>
    </row>
    <row r="793" spans="10:11" ht="12.75">
      <c r="J793" s="716"/>
      <c r="K793" s="152"/>
    </row>
    <row r="794" spans="10:11" ht="12.75">
      <c r="J794" s="716"/>
      <c r="K794" s="152"/>
    </row>
    <row r="795" spans="10:11" ht="12.75">
      <c r="J795" s="716"/>
      <c r="K795" s="152"/>
    </row>
    <row r="796" spans="10:11" ht="12.75">
      <c r="J796" s="716"/>
      <c r="K796" s="152"/>
    </row>
    <row r="797" spans="10:11" ht="12.75">
      <c r="J797" s="716"/>
      <c r="K797" s="152"/>
    </row>
    <row r="798" spans="10:11" ht="12.75">
      <c r="J798" s="716"/>
      <c r="K798" s="152"/>
    </row>
    <row r="799" spans="10:11" ht="12.75">
      <c r="J799" s="716"/>
      <c r="K799" s="152"/>
    </row>
    <row r="800" spans="10:11" ht="12.75">
      <c r="J800" s="716"/>
      <c r="K800" s="152"/>
    </row>
    <row r="801" spans="10:11" ht="12.75">
      <c r="J801" s="716"/>
      <c r="K801" s="152"/>
    </row>
    <row r="802" spans="10:11" ht="12.75">
      <c r="J802" s="716"/>
      <c r="K802" s="152"/>
    </row>
    <row r="803" spans="10:11" ht="12.75">
      <c r="J803" s="716"/>
      <c r="K803" s="152"/>
    </row>
    <row r="804" spans="10:11" ht="12.75">
      <c r="J804" s="716"/>
      <c r="K804" s="152"/>
    </row>
    <row r="805" spans="10:11" ht="12.75">
      <c r="J805" s="716"/>
      <c r="K805" s="152"/>
    </row>
    <row r="806" spans="10:11" ht="12.75">
      <c r="J806" s="716"/>
      <c r="K806" s="152"/>
    </row>
    <row r="807" spans="10:11" ht="12.75">
      <c r="J807" s="716"/>
      <c r="K807" s="152"/>
    </row>
    <row r="808" spans="10:11" ht="12.75">
      <c r="J808" s="716"/>
      <c r="K808" s="152"/>
    </row>
    <row r="809" spans="10:11" ht="12.75">
      <c r="J809" s="716"/>
      <c r="K809" s="152"/>
    </row>
    <row r="810" spans="10:11" ht="12.75">
      <c r="J810" s="716"/>
      <c r="K810" s="152"/>
    </row>
    <row r="811" spans="10:11" ht="12.75">
      <c r="J811" s="716"/>
      <c r="K811" s="152"/>
    </row>
    <row r="812" spans="10:11" ht="12.75">
      <c r="J812" s="716"/>
      <c r="K812" s="152"/>
    </row>
    <row r="813" spans="10:11" ht="12.75">
      <c r="J813" s="716"/>
      <c r="K813" s="152"/>
    </row>
    <row r="814" spans="10:11" ht="12.75">
      <c r="J814" s="716"/>
      <c r="K814" s="152"/>
    </row>
    <row r="815" spans="10:11" ht="12.75">
      <c r="J815" s="716"/>
      <c r="K815" s="152"/>
    </row>
    <row r="816" spans="10:11" ht="12.75">
      <c r="J816" s="716"/>
      <c r="K816" s="152"/>
    </row>
    <row r="817" spans="10:11" ht="12.75">
      <c r="J817" s="716"/>
      <c r="K817" s="152"/>
    </row>
    <row r="818" spans="10:11" ht="12.75">
      <c r="J818" s="716"/>
      <c r="K818" s="152"/>
    </row>
    <row r="819" spans="10:11" ht="12.75">
      <c r="J819" s="716"/>
      <c r="K819" s="152"/>
    </row>
    <row r="820" spans="10:11" ht="12.75">
      <c r="J820" s="716"/>
      <c r="K820" s="152"/>
    </row>
    <row r="821" spans="10:11" ht="12.75">
      <c r="J821" s="716"/>
      <c r="K821" s="152"/>
    </row>
    <row r="822" spans="10:11" ht="12.75">
      <c r="J822" s="716"/>
      <c r="K822" s="152"/>
    </row>
    <row r="823" spans="10:11" ht="12.75">
      <c r="J823" s="716"/>
      <c r="K823" s="152"/>
    </row>
    <row r="824" spans="10:11" ht="12.75">
      <c r="J824" s="716"/>
      <c r="K824" s="152"/>
    </row>
    <row r="825" spans="10:11" ht="12.75">
      <c r="J825" s="716"/>
      <c r="K825" s="152"/>
    </row>
    <row r="826" spans="10:11" ht="12.75">
      <c r="J826" s="716"/>
      <c r="K826" s="152"/>
    </row>
    <row r="827" spans="10:11" ht="12.75">
      <c r="J827" s="716"/>
      <c r="K827" s="152"/>
    </row>
    <row r="828" spans="10:11" ht="12.75">
      <c r="J828" s="716"/>
      <c r="K828" s="152"/>
    </row>
    <row r="829" spans="10:11" ht="12.75">
      <c r="J829" s="716"/>
      <c r="K829" s="152"/>
    </row>
    <row r="830" spans="10:11" ht="12.75">
      <c r="J830" s="716"/>
      <c r="K830" s="152"/>
    </row>
    <row r="831" spans="10:11" ht="12.75">
      <c r="J831" s="716"/>
      <c r="K831" s="152"/>
    </row>
    <row r="832" spans="10:11" ht="12.75">
      <c r="J832" s="716"/>
      <c r="K832" s="152"/>
    </row>
    <row r="833" spans="10:11" ht="12.75">
      <c r="J833" s="716"/>
      <c r="K833" s="152"/>
    </row>
    <row r="834" spans="10:11" ht="12.75">
      <c r="J834" s="716"/>
      <c r="K834" s="152"/>
    </row>
    <row r="835" spans="10:11" ht="12.75">
      <c r="J835" s="716"/>
      <c r="K835" s="152"/>
    </row>
    <row r="836" spans="10:11" ht="12.75">
      <c r="J836" s="716"/>
      <c r="K836" s="152"/>
    </row>
    <row r="837" spans="10:11" ht="12.75">
      <c r="J837" s="716"/>
      <c r="K837" s="152"/>
    </row>
    <row r="838" spans="10:11" ht="12.75">
      <c r="J838" s="716"/>
      <c r="K838" s="152"/>
    </row>
    <row r="839" spans="10:11" ht="12.75">
      <c r="J839" s="716"/>
      <c r="K839" s="152"/>
    </row>
    <row r="840" spans="10:11" ht="12.75">
      <c r="J840" s="716"/>
      <c r="K840" s="152"/>
    </row>
    <row r="841" spans="10:11" ht="12.75">
      <c r="J841" s="716"/>
      <c r="K841" s="152"/>
    </row>
    <row r="842" spans="10:11" ht="12.75">
      <c r="J842" s="716"/>
      <c r="K842" s="152"/>
    </row>
    <row r="843" spans="10:11" ht="12.75">
      <c r="J843" s="716"/>
      <c r="K843" s="152"/>
    </row>
    <row r="844" spans="10:11" ht="12.75">
      <c r="J844" s="716"/>
      <c r="K844" s="152"/>
    </row>
    <row r="845" spans="10:11" ht="12.75">
      <c r="J845" s="716"/>
      <c r="K845" s="152"/>
    </row>
    <row r="846" spans="10:11" ht="12.75">
      <c r="J846" s="716"/>
      <c r="K846" s="152"/>
    </row>
    <row r="847" spans="10:11" ht="12.75">
      <c r="J847" s="716"/>
      <c r="K847" s="152"/>
    </row>
    <row r="848" spans="10:11" ht="12.75">
      <c r="J848" s="716"/>
      <c r="K848" s="152"/>
    </row>
    <row r="849" spans="10:11" ht="12.75">
      <c r="J849" s="716"/>
      <c r="K849" s="152"/>
    </row>
    <row r="850" spans="10:11" ht="12.75">
      <c r="J850" s="716"/>
      <c r="K850" s="152"/>
    </row>
    <row r="851" spans="10:11" ht="12.75">
      <c r="J851" s="716"/>
      <c r="K851" s="152"/>
    </row>
    <row r="852" spans="10:11" ht="12.75">
      <c r="J852" s="716"/>
      <c r="K852" s="152"/>
    </row>
    <row r="853" spans="10:11" ht="12.75">
      <c r="J853" s="716"/>
      <c r="K853" s="152"/>
    </row>
    <row r="854" spans="10:11" ht="12.75">
      <c r="J854" s="716"/>
      <c r="K854" s="152"/>
    </row>
    <row r="855" spans="10:11" ht="12.75">
      <c r="J855" s="716"/>
      <c r="K855" s="152"/>
    </row>
    <row r="856" spans="10:11" ht="12.75">
      <c r="J856" s="716"/>
      <c r="K856" s="152"/>
    </row>
    <row r="857" spans="10:11" ht="12.75">
      <c r="J857" s="716"/>
      <c r="K857" s="152"/>
    </row>
    <row r="858" spans="10:11" ht="12.75">
      <c r="J858" s="716"/>
      <c r="K858" s="152"/>
    </row>
    <row r="859" spans="10:11" ht="12.75">
      <c r="J859" s="716"/>
      <c r="K859" s="152"/>
    </row>
    <row r="860" spans="10:11" ht="12.75">
      <c r="J860" s="716"/>
      <c r="K860" s="152"/>
    </row>
    <row r="861" spans="10:11" ht="12.75">
      <c r="J861" s="716"/>
      <c r="K861" s="152"/>
    </row>
    <row r="862" spans="10:11" ht="12.75">
      <c r="J862" s="716"/>
      <c r="K862" s="152"/>
    </row>
    <row r="863" spans="10:11" ht="12.75">
      <c r="J863" s="716"/>
      <c r="K863" s="152"/>
    </row>
    <row r="864" spans="10:11" ht="12.75">
      <c r="J864" s="716"/>
      <c r="K864" s="152"/>
    </row>
    <row r="865" spans="10:11" ht="12.75">
      <c r="J865" s="716"/>
      <c r="K865" s="152"/>
    </row>
    <row r="866" spans="10:11" ht="12.75">
      <c r="J866" s="716"/>
      <c r="K866" s="152"/>
    </row>
    <row r="867" spans="10:11" ht="12.75">
      <c r="J867" s="716"/>
      <c r="K867" s="152"/>
    </row>
    <row r="868" spans="10:11" ht="12.75">
      <c r="J868" s="716"/>
      <c r="K868" s="152"/>
    </row>
    <row r="869" spans="10:11" ht="12.75">
      <c r="J869" s="716"/>
      <c r="K869" s="152"/>
    </row>
    <row r="870" spans="10:11" ht="12.75">
      <c r="J870" s="716"/>
      <c r="K870" s="152"/>
    </row>
    <row r="871" spans="10:11" ht="12.75">
      <c r="J871" s="716"/>
      <c r="K871" s="152"/>
    </row>
    <row r="872" spans="10:11" ht="12.75">
      <c r="J872" s="716"/>
      <c r="K872" s="152"/>
    </row>
    <row r="873" spans="10:11" ht="12.75">
      <c r="J873" s="716"/>
      <c r="K873" s="152"/>
    </row>
    <row r="874" spans="10:11" ht="12.75">
      <c r="J874" s="716"/>
      <c r="K874" s="152"/>
    </row>
    <row r="875" spans="10:11" ht="12.75">
      <c r="J875" s="716"/>
      <c r="K875" s="152"/>
    </row>
    <row r="876" spans="10:11" ht="12.75">
      <c r="J876" s="716"/>
      <c r="K876" s="152"/>
    </row>
    <row r="877" spans="10:11" ht="12.75">
      <c r="J877" s="716"/>
      <c r="K877" s="152"/>
    </row>
    <row r="878" spans="10:11" ht="12.75">
      <c r="J878" s="716"/>
      <c r="K878" s="152"/>
    </row>
    <row r="879" spans="10:11" ht="12.75">
      <c r="J879" s="716"/>
      <c r="K879" s="152"/>
    </row>
    <row r="880" spans="10:11" ht="12.75">
      <c r="J880" s="716"/>
      <c r="K880" s="152"/>
    </row>
    <row r="881" spans="10:11" ht="12.75">
      <c r="J881" s="716"/>
      <c r="K881" s="152"/>
    </row>
    <row r="882" spans="10:11" ht="12.75">
      <c r="J882" s="716"/>
      <c r="K882" s="152"/>
    </row>
    <row r="883" spans="10:11" ht="12.75">
      <c r="J883" s="716"/>
      <c r="K883" s="152"/>
    </row>
    <row r="884" spans="10:11" ht="12.75">
      <c r="J884" s="716"/>
      <c r="K884" s="152"/>
    </row>
    <row r="885" spans="10:11" ht="12.75">
      <c r="J885" s="716"/>
      <c r="K885" s="152"/>
    </row>
    <row r="886" spans="10:11" ht="12.75">
      <c r="J886" s="716"/>
      <c r="K886" s="152"/>
    </row>
    <row r="887" spans="10:11" ht="12.75">
      <c r="J887" s="716"/>
      <c r="K887" s="152"/>
    </row>
    <row r="888" spans="10:11" ht="12.75">
      <c r="J888" s="716"/>
      <c r="K888" s="152"/>
    </row>
    <row r="889" spans="10:11" ht="12.75">
      <c r="J889" s="716"/>
      <c r="K889" s="152"/>
    </row>
    <row r="890" spans="10:11" ht="12.75">
      <c r="J890" s="716"/>
      <c r="K890" s="152"/>
    </row>
    <row r="891" spans="10:11" ht="12.75">
      <c r="J891" s="716"/>
      <c r="K891" s="152"/>
    </row>
    <row r="892" spans="10:11" ht="12.75">
      <c r="J892" s="716"/>
      <c r="K892" s="152"/>
    </row>
    <row r="893" spans="10:11" ht="12.75">
      <c r="J893" s="716"/>
      <c r="K893" s="152"/>
    </row>
    <row r="894" spans="10:11" ht="12.75">
      <c r="J894" s="716"/>
      <c r="K894" s="152"/>
    </row>
    <row r="895" spans="10:11" ht="12.75">
      <c r="J895" s="716"/>
      <c r="K895" s="152"/>
    </row>
    <row r="896" spans="10:11" ht="12.75">
      <c r="J896" s="716"/>
      <c r="K896" s="152"/>
    </row>
    <row r="897" spans="10:11" ht="12.75">
      <c r="J897" s="716"/>
      <c r="K897" s="152"/>
    </row>
    <row r="898" spans="10:11" ht="12.75">
      <c r="J898" s="716"/>
      <c r="K898" s="152"/>
    </row>
    <row r="899" spans="10:11" ht="12.75">
      <c r="J899" s="716"/>
      <c r="K899" s="152"/>
    </row>
    <row r="900" spans="10:11" ht="12.75">
      <c r="J900" s="716"/>
      <c r="K900" s="152"/>
    </row>
    <row r="901" spans="10:11" ht="12.75">
      <c r="J901" s="716"/>
      <c r="K901" s="152"/>
    </row>
    <row r="902" spans="10:11" ht="12.75">
      <c r="J902" s="716"/>
      <c r="K902" s="152"/>
    </row>
    <row r="903" spans="10:11" ht="12.75">
      <c r="J903" s="716"/>
      <c r="K903" s="152"/>
    </row>
    <row r="904" spans="10:11" ht="12.75">
      <c r="J904" s="716"/>
      <c r="K904" s="152"/>
    </row>
    <row r="905" spans="10:11" ht="12.75">
      <c r="J905" s="716"/>
      <c r="K905" s="152"/>
    </row>
    <row r="906" spans="10:11" ht="12.75">
      <c r="J906" s="716"/>
      <c r="K906" s="152"/>
    </row>
    <row r="907" spans="10:11" ht="12.75">
      <c r="J907" s="716"/>
      <c r="K907" s="152"/>
    </row>
    <row r="908" spans="10:11" ht="12.75">
      <c r="J908" s="716"/>
      <c r="K908" s="152"/>
    </row>
    <row r="909" spans="10:11" ht="12.75">
      <c r="J909" s="716"/>
      <c r="K909" s="152"/>
    </row>
    <row r="910" spans="10:11" ht="12.75">
      <c r="J910" s="716"/>
      <c r="K910" s="152"/>
    </row>
    <row r="911" spans="10:11" ht="12.75">
      <c r="J911" s="716"/>
      <c r="K911" s="152"/>
    </row>
    <row r="912" spans="10:11" ht="12.75">
      <c r="J912" s="716"/>
      <c r="K912" s="152"/>
    </row>
    <row r="913" spans="10:11" ht="12.75">
      <c r="J913" s="716"/>
      <c r="K913" s="152"/>
    </row>
    <row r="914" spans="10:11" ht="12.75">
      <c r="J914" s="716"/>
      <c r="K914" s="152"/>
    </row>
    <row r="915" spans="10:11" ht="12.75">
      <c r="J915" s="716"/>
      <c r="K915" s="152"/>
    </row>
    <row r="916" spans="10:11" ht="12.75">
      <c r="J916" s="716"/>
      <c r="K916" s="152"/>
    </row>
    <row r="917" spans="10:11" ht="12.75">
      <c r="J917" s="716"/>
      <c r="K917" s="152"/>
    </row>
    <row r="918" spans="10:11" ht="12.75">
      <c r="J918" s="716"/>
      <c r="K918" s="152"/>
    </row>
    <row r="919" spans="10:11" ht="12.75">
      <c r="J919" s="716"/>
      <c r="K919" s="152"/>
    </row>
    <row r="920" spans="10:11" ht="12.75">
      <c r="J920" s="716"/>
      <c r="K920" s="152"/>
    </row>
    <row r="921" spans="10:11" ht="12.75">
      <c r="J921" s="716"/>
      <c r="K921" s="152"/>
    </row>
    <row r="922" spans="10:11" ht="12.75">
      <c r="J922" s="716"/>
      <c r="K922" s="152"/>
    </row>
    <row r="923" spans="10:11" ht="12.75">
      <c r="J923" s="716"/>
      <c r="K923" s="152"/>
    </row>
    <row r="924" spans="10:11" ht="12.75">
      <c r="J924" s="716"/>
      <c r="K924" s="152"/>
    </row>
    <row r="925" spans="10:11" ht="12.75">
      <c r="J925" s="716"/>
      <c r="K925" s="152"/>
    </row>
    <row r="926" spans="10:11" ht="12.75">
      <c r="J926" s="716"/>
      <c r="K926" s="152"/>
    </row>
    <row r="927" spans="10:11" ht="12.75">
      <c r="J927" s="716"/>
      <c r="K927" s="152"/>
    </row>
    <row r="928" spans="10:11" ht="12.75">
      <c r="J928" s="716"/>
      <c r="K928" s="152"/>
    </row>
    <row r="929" spans="10:11" ht="12.75">
      <c r="J929" s="716"/>
      <c r="K929" s="152"/>
    </row>
    <row r="930" spans="10:11" ht="12.75">
      <c r="J930" s="716"/>
      <c r="K930" s="152"/>
    </row>
    <row r="931" spans="10:11" ht="12.75">
      <c r="J931" s="716"/>
      <c r="K931" s="152"/>
    </row>
    <row r="932" spans="10:11" ht="12.75">
      <c r="J932" s="716"/>
      <c r="K932" s="152"/>
    </row>
    <row r="933" spans="10:11" ht="12.75">
      <c r="J933" s="716"/>
      <c r="K933" s="152"/>
    </row>
    <row r="934" spans="10:11" ht="12.75">
      <c r="J934" s="716"/>
      <c r="K934" s="152"/>
    </row>
    <row r="935" spans="10:11" ht="12.75">
      <c r="J935" s="716"/>
      <c r="K935" s="152"/>
    </row>
    <row r="936" spans="10:11" ht="12.75">
      <c r="J936" s="716"/>
      <c r="K936" s="152"/>
    </row>
    <row r="937" spans="10:11" ht="12.75">
      <c r="J937" s="716"/>
      <c r="K937" s="152"/>
    </row>
    <row r="938" spans="10:11" ht="12.75">
      <c r="J938" s="716"/>
      <c r="K938" s="152"/>
    </row>
    <row r="939" spans="10:11" ht="12.75">
      <c r="J939" s="716"/>
      <c r="K939" s="152"/>
    </row>
    <row r="940" spans="10:11" ht="12.75">
      <c r="J940" s="716"/>
      <c r="K940" s="152"/>
    </row>
    <row r="941" spans="10:11" ht="12.75">
      <c r="J941" s="716"/>
      <c r="K941" s="152"/>
    </row>
    <row r="942" spans="10:11" ht="12.75">
      <c r="J942" s="716"/>
      <c r="K942" s="152"/>
    </row>
    <row r="943" spans="10:11" ht="12.75">
      <c r="J943" s="716"/>
      <c r="K943" s="152"/>
    </row>
    <row r="944" spans="10:11" ht="12.75">
      <c r="J944" s="716"/>
      <c r="K944" s="152"/>
    </row>
    <row r="945" spans="10:11" ht="12.75">
      <c r="J945" s="716"/>
      <c r="K945" s="152"/>
    </row>
    <row r="946" spans="10:11" ht="12.75">
      <c r="J946" s="716"/>
      <c r="K946" s="152"/>
    </row>
    <row r="947" spans="10:11" ht="12.75">
      <c r="J947" s="716"/>
      <c r="K947" s="152"/>
    </row>
    <row r="948" spans="10:11" ht="12.75">
      <c r="J948" s="716"/>
      <c r="K948" s="152"/>
    </row>
    <row r="949" spans="10:11" ht="12.75">
      <c r="J949" s="716"/>
      <c r="K949" s="152"/>
    </row>
    <row r="950" spans="10:11" ht="12.75">
      <c r="J950" s="716"/>
      <c r="K950" s="152"/>
    </row>
    <row r="951" spans="10:11" ht="12.75">
      <c r="J951" s="716"/>
      <c r="K951" s="152"/>
    </row>
    <row r="952" spans="10:11" ht="12.75">
      <c r="J952" s="716"/>
      <c r="K952" s="152"/>
    </row>
    <row r="953" spans="10:11" ht="12.75">
      <c r="J953" s="716"/>
      <c r="K953" s="152"/>
    </row>
    <row r="954" spans="10:11" ht="12.75">
      <c r="J954" s="716"/>
      <c r="K954" s="152"/>
    </row>
    <row r="955" spans="10:11" ht="12.75">
      <c r="J955" s="716"/>
      <c r="K955" s="152"/>
    </row>
    <row r="956" spans="10:11" ht="12.75">
      <c r="J956" s="716"/>
      <c r="K956" s="152"/>
    </row>
    <row r="957" spans="10:11" ht="12.75">
      <c r="J957" s="716"/>
      <c r="K957" s="152"/>
    </row>
    <row r="958" spans="10:11" ht="12.75">
      <c r="J958" s="716"/>
      <c r="K958" s="152"/>
    </row>
    <row r="959" spans="10:11" ht="12.75">
      <c r="J959" s="716"/>
      <c r="K959" s="152"/>
    </row>
    <row r="960" spans="10:11" ht="12.75">
      <c r="J960" s="716"/>
      <c r="K960" s="152"/>
    </row>
    <row r="961" spans="10:11" ht="12.75">
      <c r="J961" s="716"/>
      <c r="K961" s="152"/>
    </row>
    <row r="962" spans="10:11" ht="12.75">
      <c r="J962" s="716"/>
      <c r="K962" s="152"/>
    </row>
    <row r="963" spans="10:11" ht="12.75">
      <c r="J963" s="716"/>
      <c r="K963" s="152"/>
    </row>
    <row r="964" spans="10:11" ht="12.75">
      <c r="J964" s="716"/>
      <c r="K964" s="152"/>
    </row>
    <row r="965" spans="10:11" ht="12.75">
      <c r="J965" s="716"/>
      <c r="K965" s="152"/>
    </row>
    <row r="966" spans="10:11" ht="12.75">
      <c r="J966" s="716"/>
      <c r="K966" s="152"/>
    </row>
    <row r="967" spans="10:11" ht="12.75">
      <c r="J967" s="716"/>
      <c r="K967" s="152"/>
    </row>
    <row r="968" spans="10:11" ht="12.75">
      <c r="J968" s="716"/>
      <c r="K968" s="152"/>
    </row>
    <row r="969" spans="10:11" ht="12.75">
      <c r="J969" s="716"/>
      <c r="K969" s="152"/>
    </row>
    <row r="970" spans="10:11" ht="12.75">
      <c r="J970" s="716"/>
      <c r="K970" s="152"/>
    </row>
    <row r="971" spans="10:11" ht="12.75">
      <c r="J971" s="716"/>
      <c r="K971" s="152"/>
    </row>
    <row r="972" spans="10:11" ht="12.75">
      <c r="J972" s="716"/>
      <c r="K972" s="152"/>
    </row>
  </sheetData>
  <autoFilter ref="A1:Z1" xr:uid="{00000000-0001-0000-3500-000000000000}"/>
  <hyperlinks>
    <hyperlink ref="H2" r:id="rId1" xr:uid="{00000000-0004-0000-3500-000000000000}"/>
    <hyperlink ref="M2" r:id="rId2" xr:uid="{00000000-0004-0000-3500-000001000000}"/>
    <hyperlink ref="H3" r:id="rId3" xr:uid="{00000000-0004-0000-3500-000002000000}"/>
    <hyperlink ref="M3" r:id="rId4" xr:uid="{00000000-0004-0000-3500-000003000000}"/>
    <hyperlink ref="H4" r:id="rId5" xr:uid="{00000000-0004-0000-3500-000004000000}"/>
    <hyperlink ref="M4" r:id="rId6" xr:uid="{00000000-0004-0000-3500-000005000000}"/>
    <hyperlink ref="H5" r:id="rId7" xr:uid="{00000000-0004-0000-3500-000006000000}"/>
    <hyperlink ref="M5" r:id="rId8" xr:uid="{00000000-0004-0000-3500-000007000000}"/>
    <hyperlink ref="H6" r:id="rId9" xr:uid="{00000000-0004-0000-3500-000008000000}"/>
    <hyperlink ref="M6" r:id="rId10" xr:uid="{00000000-0004-0000-3500-000009000000}"/>
    <hyperlink ref="H7" r:id="rId11" xr:uid="{00000000-0004-0000-3500-00000D000000}"/>
    <hyperlink ref="M7" r:id="rId12" xr:uid="{00000000-0004-0000-3500-00000E000000}"/>
    <hyperlink ref="H9" r:id="rId13" xr:uid="{00000000-0004-0000-3500-000011000000}"/>
    <hyperlink ref="M9" r:id="rId14" xr:uid="{00000000-0004-0000-3500-000012000000}"/>
    <hyperlink ref="H10" r:id="rId15" xr:uid="{00000000-0004-0000-3500-000013000000}"/>
    <hyperlink ref="M10" r:id="rId16" xr:uid="{00000000-0004-0000-3500-000014000000}"/>
    <hyperlink ref="L11" r:id="rId17" xr:uid="{00000000-0004-0000-3500-000016000000}"/>
    <hyperlink ref="M11" r:id="rId18" xr:uid="{00000000-0004-0000-3500-000017000000}"/>
    <hyperlink ref="L12" r:id="rId19" xr:uid="{00000000-0004-0000-3500-000019000000}"/>
    <hyperlink ref="M12" r:id="rId20" xr:uid="{00000000-0004-0000-3500-00001A000000}"/>
    <hyperlink ref="H13" r:id="rId21" xr:uid="{00000000-0004-0000-3500-00001D000000}"/>
    <hyperlink ref="L13" r:id="rId22" xr:uid="{00000000-0004-0000-3500-00001E000000}"/>
    <hyperlink ref="H14" r:id="rId23" xr:uid="{00000000-0004-0000-3500-00001F000000}"/>
    <hyperlink ref="L14" r:id="rId24" xr:uid="{00000000-0004-0000-3500-000020000000}"/>
    <hyperlink ref="H15" r:id="rId25" xr:uid="{00000000-0004-0000-3500-000021000000}"/>
    <hyperlink ref="L15" r:id="rId26" xr:uid="{00000000-0004-0000-3500-000022000000}"/>
    <hyperlink ref="M15" r:id="rId27" xr:uid="{00000000-0004-0000-3500-000023000000}"/>
    <hyperlink ref="N15" r:id="rId28" xr:uid="{00000000-0004-0000-3500-000024000000}"/>
    <hyperlink ref="H8" r:id="rId29" xr:uid="{00000000-0004-0000-3500-00000F000000}"/>
    <hyperlink ref="M8" r:id="rId30" xr:uid="{00000000-0004-0000-3500-000010000000}"/>
  </hyperlinks>
  <pageMargins left="0.7" right="0.7" top="0.75" bottom="0.75" header="0.3" footer="0.3"/>
  <pageSetup orientation="portrait" r:id="rId3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N3"/>
  <sheetViews>
    <sheetView workbookViewId="0"/>
  </sheetViews>
  <sheetFormatPr defaultColWidth="12.5703125" defaultRowHeight="15.75" customHeight="1"/>
  <cols>
    <col min="1" max="1" width="16" customWidth="1"/>
    <col min="2" max="2" width="18" customWidth="1"/>
    <col min="3" max="3" width="10.85546875" customWidth="1"/>
    <col min="4" max="4" width="38.85546875" customWidth="1"/>
    <col min="5" max="5" width="8.85546875" customWidth="1"/>
    <col min="6" max="6" width="13.5703125" customWidth="1"/>
    <col min="7" max="7" width="13.42578125" customWidth="1"/>
    <col min="8" max="8" width="8" customWidth="1"/>
    <col min="9" max="9" width="9.42578125" customWidth="1"/>
    <col min="10" max="10" width="13.42578125" customWidth="1"/>
    <col min="11" max="11" width="11" customWidth="1"/>
    <col min="12" max="12" width="17.28515625" customWidth="1"/>
    <col min="13" max="13" width="13.42578125" customWidth="1"/>
    <col min="14" max="14" width="15.7109375" customWidth="1"/>
  </cols>
  <sheetData>
    <row r="1" spans="1:14">
      <c r="A1" s="156" t="s">
        <v>0</v>
      </c>
      <c r="B1" s="296" t="s">
        <v>332</v>
      </c>
      <c r="C1" s="296" t="s">
        <v>4377</v>
      </c>
      <c r="D1" s="296" t="s">
        <v>3168</v>
      </c>
      <c r="E1" s="296" t="s">
        <v>7</v>
      </c>
      <c r="F1" s="306" t="s">
        <v>6318</v>
      </c>
      <c r="G1" s="306" t="s">
        <v>6319</v>
      </c>
      <c r="H1" s="296" t="s">
        <v>4140</v>
      </c>
      <c r="I1" s="296" t="s">
        <v>13</v>
      </c>
      <c r="J1" s="931" t="s">
        <v>8</v>
      </c>
      <c r="K1" s="296" t="s">
        <v>14</v>
      </c>
      <c r="L1" s="296" t="s">
        <v>15</v>
      </c>
      <c r="M1" s="296" t="s">
        <v>6320</v>
      </c>
      <c r="N1" s="296" t="s">
        <v>25</v>
      </c>
    </row>
    <row r="2" spans="1:14">
      <c r="A2" s="461" t="s">
        <v>6321</v>
      </c>
      <c r="B2" s="461" t="s">
        <v>6322</v>
      </c>
      <c r="C2" s="461" t="s">
        <v>6323</v>
      </c>
      <c r="D2" s="253" t="s">
        <v>6324</v>
      </c>
      <c r="E2" s="461" t="s">
        <v>27</v>
      </c>
      <c r="F2" s="911">
        <v>20000</v>
      </c>
      <c r="G2" s="256">
        <v>8000</v>
      </c>
      <c r="H2" s="461"/>
      <c r="I2" s="461"/>
      <c r="J2" s="461"/>
      <c r="K2" s="461"/>
      <c r="L2" s="461" t="s">
        <v>6325</v>
      </c>
      <c r="M2" s="251" t="s">
        <v>6326</v>
      </c>
      <c r="N2" s="251" t="s">
        <v>25</v>
      </c>
    </row>
    <row r="3" spans="1:14">
      <c r="A3" s="461" t="s">
        <v>6321</v>
      </c>
      <c r="B3" s="461" t="s">
        <v>6327</v>
      </c>
      <c r="C3" s="461" t="s">
        <v>6323</v>
      </c>
      <c r="D3" s="697" t="s">
        <v>6328</v>
      </c>
      <c r="E3" s="461" t="s">
        <v>27</v>
      </c>
      <c r="F3" s="911">
        <v>16000</v>
      </c>
      <c r="G3" s="256">
        <v>9000</v>
      </c>
      <c r="H3" s="461"/>
      <c r="I3" s="461"/>
      <c r="J3" s="461"/>
      <c r="K3" s="461"/>
      <c r="L3" s="461" t="s">
        <v>6329</v>
      </c>
      <c r="M3" s="461"/>
      <c r="N3" s="461"/>
    </row>
  </sheetData>
  <hyperlinks>
    <hyperlink ref="D2" r:id="rId1" xr:uid="{00000000-0004-0000-3700-000000000000}"/>
    <hyperlink ref="D3" r:id="rId2" xr:uid="{00000000-0004-0000-37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>
      <selection activeCell="D8" sqref="D8"/>
    </sheetView>
  </sheetViews>
  <sheetFormatPr defaultColWidth="12.5703125" defaultRowHeight="15.75" customHeight="1"/>
  <cols>
    <col min="1" max="1" width="24.5703125" customWidth="1"/>
    <col min="2" max="2" width="28.28515625" customWidth="1"/>
    <col min="3" max="3" width="15.140625" customWidth="1"/>
    <col min="4" max="4" width="14.140625" customWidth="1"/>
    <col min="5" max="5" width="43.85546875" customWidth="1"/>
  </cols>
  <sheetData>
    <row r="1" spans="1:7">
      <c r="A1" s="156" t="s">
        <v>0</v>
      </c>
      <c r="B1" s="156" t="s">
        <v>2703</v>
      </c>
      <c r="C1" s="156" t="s">
        <v>2</v>
      </c>
      <c r="D1" s="156" t="s">
        <v>333</v>
      </c>
      <c r="E1" s="156" t="s">
        <v>6</v>
      </c>
      <c r="F1" s="156" t="s">
        <v>10</v>
      </c>
      <c r="G1" s="156" t="s">
        <v>9</v>
      </c>
    </row>
    <row r="2" spans="1:7">
      <c r="A2" s="143" t="s">
        <v>2734</v>
      </c>
      <c r="B2" s="143" t="s">
        <v>2735</v>
      </c>
      <c r="C2" s="167" t="s">
        <v>39</v>
      </c>
      <c r="D2" s="167" t="s">
        <v>2736</v>
      </c>
      <c r="E2" s="262" t="s">
        <v>2737</v>
      </c>
      <c r="F2" s="215">
        <v>30000</v>
      </c>
      <c r="G2" s="215">
        <v>50000</v>
      </c>
    </row>
    <row r="3" spans="1:7">
      <c r="A3" s="143" t="s">
        <v>2734</v>
      </c>
      <c r="B3" s="143" t="s">
        <v>2738</v>
      </c>
      <c r="C3" s="167" t="s">
        <v>39</v>
      </c>
      <c r="D3" s="167" t="s">
        <v>2736</v>
      </c>
      <c r="E3" s="302" t="s">
        <v>2739</v>
      </c>
      <c r="F3" s="215">
        <v>120000</v>
      </c>
      <c r="G3" s="215">
        <v>150000</v>
      </c>
    </row>
    <row r="4" spans="1:7">
      <c r="A4" s="143" t="s">
        <v>2734</v>
      </c>
      <c r="B4" s="143" t="s">
        <v>2740</v>
      </c>
      <c r="C4" s="167" t="s">
        <v>39</v>
      </c>
      <c r="D4" s="167" t="s">
        <v>2736</v>
      </c>
      <c r="E4" s="262" t="s">
        <v>2741</v>
      </c>
      <c r="F4" s="215">
        <v>30000</v>
      </c>
      <c r="G4" s="215">
        <v>50000</v>
      </c>
    </row>
    <row r="5" spans="1:7">
      <c r="A5" s="143" t="s">
        <v>2734</v>
      </c>
      <c r="B5" s="143" t="s">
        <v>2742</v>
      </c>
      <c r="C5" s="167" t="s">
        <v>39</v>
      </c>
      <c r="D5" s="167" t="s">
        <v>2736</v>
      </c>
      <c r="E5" s="262" t="s">
        <v>2743</v>
      </c>
      <c r="F5" s="215">
        <v>25000</v>
      </c>
      <c r="G5" s="215">
        <v>40000</v>
      </c>
    </row>
    <row r="6" spans="1:7">
      <c r="A6" s="143" t="s">
        <v>2734</v>
      </c>
      <c r="B6" s="143" t="s">
        <v>2744</v>
      </c>
      <c r="C6" s="167" t="s">
        <v>39</v>
      </c>
      <c r="D6" s="167" t="s">
        <v>2736</v>
      </c>
      <c r="E6" s="302" t="s">
        <v>2745</v>
      </c>
      <c r="F6" s="215">
        <v>35000</v>
      </c>
      <c r="G6" s="215">
        <v>50000</v>
      </c>
    </row>
    <row r="7" spans="1:7">
      <c r="A7" s="143" t="s">
        <v>2734</v>
      </c>
      <c r="B7" s="143" t="s">
        <v>2746</v>
      </c>
      <c r="C7" s="167" t="s">
        <v>39</v>
      </c>
      <c r="D7" s="167" t="s">
        <v>2736</v>
      </c>
      <c r="E7" s="302" t="s">
        <v>2747</v>
      </c>
      <c r="F7" s="215">
        <v>8000</v>
      </c>
      <c r="G7" s="215">
        <v>20000</v>
      </c>
    </row>
    <row r="8" spans="1:7">
      <c r="A8" s="143" t="s">
        <v>2734</v>
      </c>
      <c r="B8" s="143" t="s">
        <v>2748</v>
      </c>
      <c r="C8" s="167" t="s">
        <v>39</v>
      </c>
      <c r="D8" s="167" t="s">
        <v>23</v>
      </c>
      <c r="E8" s="302" t="s">
        <v>2749</v>
      </c>
      <c r="F8" s="215">
        <v>5000</v>
      </c>
      <c r="G8" s="215">
        <v>15000</v>
      </c>
    </row>
    <row r="9" spans="1:7">
      <c r="C9" s="152"/>
      <c r="D9" s="152"/>
    </row>
    <row r="10" spans="1:7">
      <c r="C10" s="152"/>
      <c r="D10" s="152"/>
    </row>
    <row r="11" spans="1:7">
      <c r="B11" s="303"/>
      <c r="C11" s="303"/>
      <c r="D11" s="303"/>
    </row>
    <row r="12" spans="1:7">
      <c r="B12" s="304"/>
      <c r="C12" s="304"/>
      <c r="D12" s="304"/>
    </row>
    <row r="13" spans="1:7">
      <c r="B13" s="304"/>
      <c r="C13" s="304"/>
      <c r="D13" s="304"/>
    </row>
    <row r="14" spans="1:7">
      <c r="B14" s="304"/>
      <c r="C14" s="304"/>
      <c r="D14" s="304"/>
    </row>
    <row r="15" spans="1:7">
      <c r="B15" s="304"/>
      <c r="C15" s="304"/>
      <c r="D15" s="304"/>
    </row>
    <row r="16" spans="1:7">
      <c r="B16" s="304"/>
      <c r="C16" s="304"/>
      <c r="D16" s="304"/>
    </row>
    <row r="17" spans="2:4">
      <c r="B17" s="304"/>
      <c r="C17" s="304"/>
      <c r="D17" s="304"/>
    </row>
    <row r="18" spans="2:4">
      <c r="C18" s="152"/>
      <c r="D18" s="152"/>
    </row>
    <row r="19" spans="2:4">
      <c r="C19" s="152"/>
      <c r="D19" s="152"/>
    </row>
    <row r="20" spans="2:4">
      <c r="C20" s="152"/>
      <c r="D20" s="152"/>
    </row>
    <row r="21" spans="2:4">
      <c r="C21" s="152"/>
      <c r="D21" s="152"/>
    </row>
    <row r="22" spans="2:4">
      <c r="C22" s="152"/>
      <c r="D22" s="152"/>
    </row>
    <row r="23" spans="2:4">
      <c r="C23" s="152"/>
      <c r="D23" s="152"/>
    </row>
    <row r="24" spans="2:4">
      <c r="C24" s="152"/>
      <c r="D24" s="152"/>
    </row>
    <row r="25" spans="2:4">
      <c r="C25" s="152"/>
      <c r="D25" s="152"/>
    </row>
    <row r="26" spans="2:4">
      <c r="C26" s="152"/>
      <c r="D26" s="152"/>
    </row>
    <row r="27" spans="2:4">
      <c r="C27" s="152"/>
      <c r="D27" s="152"/>
    </row>
    <row r="28" spans="2:4">
      <c r="C28" s="152"/>
      <c r="D28" s="152"/>
    </row>
    <row r="29" spans="2:4">
      <c r="C29" s="152"/>
      <c r="D29" s="152"/>
    </row>
    <row r="30" spans="2:4">
      <c r="C30" s="152"/>
      <c r="D30" s="152"/>
    </row>
    <row r="31" spans="2:4">
      <c r="C31" s="152"/>
      <c r="D31" s="152"/>
    </row>
    <row r="32" spans="2:4">
      <c r="C32" s="152"/>
      <c r="D32" s="152"/>
    </row>
    <row r="33" spans="3:4">
      <c r="C33" s="152"/>
      <c r="D33" s="152"/>
    </row>
    <row r="34" spans="3:4">
      <c r="C34" s="152"/>
      <c r="D34" s="152"/>
    </row>
    <row r="35" spans="3:4">
      <c r="C35" s="152"/>
      <c r="D35" s="152"/>
    </row>
    <row r="36" spans="3:4">
      <c r="C36" s="152"/>
      <c r="D36" s="152"/>
    </row>
    <row r="37" spans="3:4">
      <c r="C37" s="152"/>
      <c r="D37" s="152"/>
    </row>
    <row r="38" spans="3:4">
      <c r="C38" s="152"/>
      <c r="D38" s="152"/>
    </row>
    <row r="39" spans="3:4">
      <c r="C39" s="152"/>
      <c r="D39" s="152"/>
    </row>
    <row r="40" spans="3:4">
      <c r="C40" s="152"/>
      <c r="D40" s="152"/>
    </row>
    <row r="41" spans="3:4">
      <c r="C41" s="152"/>
      <c r="D41" s="152"/>
    </row>
    <row r="42" spans="3:4">
      <c r="C42" s="152"/>
      <c r="D42" s="152"/>
    </row>
    <row r="43" spans="3:4">
      <c r="C43" s="152"/>
      <c r="D43" s="152"/>
    </row>
    <row r="44" spans="3:4">
      <c r="C44" s="152"/>
      <c r="D44" s="152"/>
    </row>
    <row r="45" spans="3:4">
      <c r="C45" s="152"/>
      <c r="D45" s="152"/>
    </row>
    <row r="46" spans="3:4">
      <c r="C46" s="152"/>
      <c r="D46" s="152"/>
    </row>
    <row r="47" spans="3:4">
      <c r="C47" s="152"/>
      <c r="D47" s="152"/>
    </row>
    <row r="48" spans="3:4">
      <c r="C48" s="152"/>
      <c r="D48" s="152"/>
    </row>
    <row r="49" spans="3:4">
      <c r="C49" s="152"/>
      <c r="D49" s="152"/>
    </row>
    <row r="50" spans="3:4">
      <c r="C50" s="152"/>
      <c r="D50" s="152"/>
    </row>
    <row r="51" spans="3:4">
      <c r="C51" s="152"/>
      <c r="D51" s="152"/>
    </row>
    <row r="52" spans="3:4">
      <c r="C52" s="152"/>
      <c r="D52" s="152"/>
    </row>
    <row r="53" spans="3:4">
      <c r="C53" s="152"/>
      <c r="D53" s="152"/>
    </row>
    <row r="54" spans="3:4">
      <c r="C54" s="152"/>
      <c r="D54" s="152"/>
    </row>
    <row r="55" spans="3:4">
      <c r="C55" s="152"/>
      <c r="D55" s="152"/>
    </row>
    <row r="56" spans="3:4">
      <c r="C56" s="152"/>
      <c r="D56" s="152"/>
    </row>
    <row r="57" spans="3:4">
      <c r="C57" s="152"/>
      <c r="D57" s="152"/>
    </row>
    <row r="58" spans="3:4">
      <c r="C58" s="152"/>
      <c r="D58" s="152"/>
    </row>
    <row r="59" spans="3:4">
      <c r="C59" s="152"/>
      <c r="D59" s="152"/>
    </row>
    <row r="60" spans="3:4">
      <c r="C60" s="152"/>
      <c r="D60" s="152"/>
    </row>
    <row r="61" spans="3:4">
      <c r="C61" s="152"/>
      <c r="D61" s="152"/>
    </row>
    <row r="62" spans="3:4">
      <c r="C62" s="152"/>
      <c r="D62" s="152"/>
    </row>
    <row r="63" spans="3:4">
      <c r="C63" s="152"/>
      <c r="D63" s="152"/>
    </row>
    <row r="64" spans="3:4">
      <c r="C64" s="152"/>
      <c r="D64" s="152"/>
    </row>
    <row r="65" spans="3:4">
      <c r="C65" s="152"/>
      <c r="D65" s="152"/>
    </row>
    <row r="66" spans="3:4">
      <c r="C66" s="152"/>
      <c r="D66" s="152"/>
    </row>
    <row r="67" spans="3:4">
      <c r="C67" s="152"/>
      <c r="D67" s="152"/>
    </row>
    <row r="68" spans="3:4">
      <c r="C68" s="152"/>
      <c r="D68" s="152"/>
    </row>
    <row r="69" spans="3:4">
      <c r="C69" s="152"/>
      <c r="D69" s="152"/>
    </row>
    <row r="70" spans="3:4">
      <c r="C70" s="152"/>
      <c r="D70" s="152"/>
    </row>
    <row r="71" spans="3:4">
      <c r="C71" s="152"/>
      <c r="D71" s="152"/>
    </row>
    <row r="72" spans="3:4">
      <c r="C72" s="152"/>
      <c r="D72" s="152"/>
    </row>
    <row r="73" spans="3:4">
      <c r="C73" s="152"/>
      <c r="D73" s="152"/>
    </row>
    <row r="74" spans="3:4">
      <c r="C74" s="152"/>
      <c r="D74" s="152"/>
    </row>
    <row r="75" spans="3:4">
      <c r="C75" s="152"/>
      <c r="D75" s="152"/>
    </row>
    <row r="76" spans="3:4">
      <c r="C76" s="152"/>
      <c r="D76" s="152"/>
    </row>
    <row r="77" spans="3:4">
      <c r="C77" s="152"/>
      <c r="D77" s="152"/>
    </row>
    <row r="78" spans="3:4">
      <c r="C78" s="152"/>
      <c r="D78" s="152"/>
    </row>
    <row r="79" spans="3:4">
      <c r="C79" s="152"/>
      <c r="D79" s="152"/>
    </row>
    <row r="80" spans="3:4">
      <c r="C80" s="152"/>
      <c r="D80" s="152"/>
    </row>
    <row r="81" spans="3:4">
      <c r="C81" s="152"/>
      <c r="D81" s="152"/>
    </row>
    <row r="82" spans="3:4">
      <c r="C82" s="152"/>
      <c r="D82" s="152"/>
    </row>
    <row r="83" spans="3:4">
      <c r="C83" s="152"/>
      <c r="D83" s="152"/>
    </row>
    <row r="84" spans="3:4">
      <c r="C84" s="152"/>
      <c r="D84" s="152"/>
    </row>
    <row r="85" spans="3:4">
      <c r="C85" s="152"/>
      <c r="D85" s="152"/>
    </row>
    <row r="86" spans="3:4">
      <c r="C86" s="152"/>
      <c r="D86" s="152"/>
    </row>
    <row r="87" spans="3:4">
      <c r="C87" s="152"/>
      <c r="D87" s="152"/>
    </row>
    <row r="88" spans="3:4">
      <c r="C88" s="152"/>
      <c r="D88" s="152"/>
    </row>
    <row r="89" spans="3:4">
      <c r="C89" s="152"/>
      <c r="D89" s="152"/>
    </row>
    <row r="90" spans="3:4">
      <c r="C90" s="152"/>
      <c r="D90" s="152"/>
    </row>
    <row r="91" spans="3:4">
      <c r="C91" s="152"/>
      <c r="D91" s="152"/>
    </row>
    <row r="92" spans="3:4">
      <c r="C92" s="152"/>
      <c r="D92" s="152"/>
    </row>
    <row r="93" spans="3:4">
      <c r="C93" s="152"/>
      <c r="D93" s="152"/>
    </row>
    <row r="94" spans="3:4">
      <c r="C94" s="152"/>
      <c r="D94" s="152"/>
    </row>
    <row r="95" spans="3:4">
      <c r="C95" s="152"/>
      <c r="D95" s="152"/>
    </row>
    <row r="96" spans="3:4">
      <c r="C96" s="152"/>
      <c r="D96" s="152"/>
    </row>
    <row r="97" spans="3:4">
      <c r="C97" s="152"/>
      <c r="D97" s="152"/>
    </row>
    <row r="98" spans="3:4">
      <c r="C98" s="152"/>
      <c r="D98" s="152"/>
    </row>
    <row r="99" spans="3:4">
      <c r="C99" s="152"/>
      <c r="D99" s="152"/>
    </row>
    <row r="100" spans="3:4">
      <c r="C100" s="152"/>
      <c r="D100" s="152"/>
    </row>
    <row r="101" spans="3:4">
      <c r="C101" s="152"/>
      <c r="D101" s="152"/>
    </row>
    <row r="102" spans="3:4">
      <c r="C102" s="152"/>
      <c r="D102" s="152"/>
    </row>
    <row r="103" spans="3:4">
      <c r="C103" s="152"/>
      <c r="D103" s="152"/>
    </row>
    <row r="104" spans="3:4">
      <c r="C104" s="152"/>
      <c r="D104" s="152"/>
    </row>
    <row r="105" spans="3:4">
      <c r="C105" s="152"/>
      <c r="D105" s="152"/>
    </row>
    <row r="106" spans="3:4">
      <c r="C106" s="152"/>
      <c r="D106" s="152"/>
    </row>
    <row r="107" spans="3:4">
      <c r="C107" s="152"/>
      <c r="D107" s="152"/>
    </row>
    <row r="108" spans="3:4">
      <c r="C108" s="152"/>
      <c r="D108" s="152"/>
    </row>
    <row r="109" spans="3:4">
      <c r="C109" s="152"/>
      <c r="D109" s="152"/>
    </row>
    <row r="110" spans="3:4">
      <c r="C110" s="152"/>
      <c r="D110" s="152"/>
    </row>
    <row r="111" spans="3:4">
      <c r="C111" s="152"/>
      <c r="D111" s="152"/>
    </row>
    <row r="112" spans="3:4">
      <c r="C112" s="152"/>
      <c r="D112" s="152"/>
    </row>
    <row r="113" spans="3:4">
      <c r="C113" s="152"/>
      <c r="D113" s="152"/>
    </row>
    <row r="114" spans="3:4">
      <c r="C114" s="152"/>
      <c r="D114" s="152"/>
    </row>
    <row r="115" spans="3:4">
      <c r="C115" s="152"/>
      <c r="D115" s="152"/>
    </row>
    <row r="116" spans="3:4">
      <c r="C116" s="152"/>
      <c r="D116" s="152"/>
    </row>
    <row r="117" spans="3:4">
      <c r="C117" s="152"/>
      <c r="D117" s="152"/>
    </row>
    <row r="118" spans="3:4">
      <c r="C118" s="152"/>
      <c r="D118" s="152"/>
    </row>
    <row r="119" spans="3:4">
      <c r="C119" s="152"/>
      <c r="D119" s="152"/>
    </row>
    <row r="120" spans="3:4">
      <c r="C120" s="152"/>
      <c r="D120" s="152"/>
    </row>
    <row r="121" spans="3:4">
      <c r="C121" s="152"/>
      <c r="D121" s="152"/>
    </row>
    <row r="122" spans="3:4">
      <c r="C122" s="152"/>
      <c r="D122" s="152"/>
    </row>
    <row r="123" spans="3:4">
      <c r="C123" s="152"/>
      <c r="D123" s="152"/>
    </row>
    <row r="124" spans="3:4">
      <c r="C124" s="152"/>
      <c r="D124" s="152"/>
    </row>
    <row r="125" spans="3:4">
      <c r="C125" s="152"/>
      <c r="D125" s="152"/>
    </row>
    <row r="126" spans="3:4">
      <c r="C126" s="152"/>
      <c r="D126" s="152"/>
    </row>
    <row r="127" spans="3:4">
      <c r="C127" s="152"/>
      <c r="D127" s="152"/>
    </row>
    <row r="128" spans="3:4">
      <c r="C128" s="152"/>
      <c r="D128" s="152"/>
    </row>
    <row r="129" spans="3:4">
      <c r="C129" s="152"/>
      <c r="D129" s="152"/>
    </row>
    <row r="130" spans="3:4">
      <c r="C130" s="152"/>
      <c r="D130" s="152"/>
    </row>
    <row r="131" spans="3:4">
      <c r="C131" s="152"/>
      <c r="D131" s="152"/>
    </row>
    <row r="132" spans="3:4">
      <c r="C132" s="152"/>
      <c r="D132" s="152"/>
    </row>
    <row r="133" spans="3:4">
      <c r="C133" s="152"/>
      <c r="D133" s="152"/>
    </row>
    <row r="134" spans="3:4">
      <c r="C134" s="152"/>
      <c r="D134" s="152"/>
    </row>
    <row r="135" spans="3:4">
      <c r="C135" s="152"/>
      <c r="D135" s="152"/>
    </row>
    <row r="136" spans="3:4">
      <c r="C136" s="152"/>
      <c r="D136" s="152"/>
    </row>
    <row r="137" spans="3:4">
      <c r="C137" s="152"/>
      <c r="D137" s="152"/>
    </row>
    <row r="138" spans="3:4">
      <c r="C138" s="152"/>
      <c r="D138" s="152"/>
    </row>
    <row r="139" spans="3:4">
      <c r="C139" s="152"/>
      <c r="D139" s="152"/>
    </row>
    <row r="140" spans="3:4">
      <c r="C140" s="152"/>
      <c r="D140" s="152"/>
    </row>
    <row r="141" spans="3:4">
      <c r="C141" s="152"/>
      <c r="D141" s="152"/>
    </row>
    <row r="142" spans="3:4">
      <c r="C142" s="152"/>
      <c r="D142" s="152"/>
    </row>
    <row r="143" spans="3:4">
      <c r="C143" s="152"/>
      <c r="D143" s="152"/>
    </row>
    <row r="144" spans="3:4">
      <c r="C144" s="152"/>
      <c r="D144" s="152"/>
    </row>
    <row r="145" spans="3:4">
      <c r="C145" s="152"/>
      <c r="D145" s="152"/>
    </row>
    <row r="146" spans="3:4">
      <c r="C146" s="152"/>
      <c r="D146" s="152"/>
    </row>
    <row r="147" spans="3:4">
      <c r="C147" s="152"/>
      <c r="D147" s="152"/>
    </row>
    <row r="148" spans="3:4">
      <c r="C148" s="152"/>
      <c r="D148" s="152"/>
    </row>
    <row r="149" spans="3:4">
      <c r="C149" s="152"/>
      <c r="D149" s="152"/>
    </row>
    <row r="150" spans="3:4">
      <c r="C150" s="152"/>
      <c r="D150" s="152"/>
    </row>
    <row r="151" spans="3:4">
      <c r="C151" s="152"/>
      <c r="D151" s="152"/>
    </row>
    <row r="152" spans="3:4">
      <c r="C152" s="152"/>
      <c r="D152" s="152"/>
    </row>
    <row r="153" spans="3:4">
      <c r="C153" s="152"/>
      <c r="D153" s="152"/>
    </row>
    <row r="154" spans="3:4">
      <c r="C154" s="152"/>
      <c r="D154" s="152"/>
    </row>
    <row r="155" spans="3:4">
      <c r="C155" s="152"/>
      <c r="D155" s="152"/>
    </row>
    <row r="156" spans="3:4">
      <c r="C156" s="152"/>
      <c r="D156" s="152"/>
    </row>
    <row r="157" spans="3:4">
      <c r="C157" s="152"/>
      <c r="D157" s="152"/>
    </row>
    <row r="158" spans="3:4">
      <c r="C158" s="152"/>
      <c r="D158" s="152"/>
    </row>
    <row r="159" spans="3:4">
      <c r="C159" s="152"/>
      <c r="D159" s="152"/>
    </row>
    <row r="160" spans="3:4">
      <c r="C160" s="152"/>
      <c r="D160" s="152"/>
    </row>
    <row r="161" spans="3:4">
      <c r="C161" s="152"/>
      <c r="D161" s="152"/>
    </row>
    <row r="162" spans="3:4">
      <c r="C162" s="152"/>
      <c r="D162" s="152"/>
    </row>
    <row r="163" spans="3:4">
      <c r="C163" s="152"/>
      <c r="D163" s="152"/>
    </row>
    <row r="164" spans="3:4">
      <c r="C164" s="152"/>
      <c r="D164" s="152"/>
    </row>
    <row r="165" spans="3:4">
      <c r="C165" s="152"/>
      <c r="D165" s="152"/>
    </row>
    <row r="166" spans="3:4">
      <c r="C166" s="152"/>
      <c r="D166" s="152"/>
    </row>
    <row r="167" spans="3:4">
      <c r="C167" s="152"/>
      <c r="D167" s="152"/>
    </row>
    <row r="168" spans="3:4">
      <c r="C168" s="152"/>
      <c r="D168" s="152"/>
    </row>
    <row r="169" spans="3:4">
      <c r="C169" s="152"/>
      <c r="D169" s="152"/>
    </row>
    <row r="170" spans="3:4">
      <c r="C170" s="152"/>
      <c r="D170" s="152"/>
    </row>
    <row r="171" spans="3:4">
      <c r="C171" s="152"/>
      <c r="D171" s="152"/>
    </row>
    <row r="172" spans="3:4">
      <c r="C172" s="152"/>
      <c r="D172" s="152"/>
    </row>
    <row r="173" spans="3:4">
      <c r="C173" s="152"/>
      <c r="D173" s="152"/>
    </row>
    <row r="174" spans="3:4">
      <c r="C174" s="152"/>
      <c r="D174" s="152"/>
    </row>
    <row r="175" spans="3:4">
      <c r="C175" s="152"/>
      <c r="D175" s="152"/>
    </row>
    <row r="176" spans="3:4">
      <c r="C176" s="152"/>
      <c r="D176" s="152"/>
    </row>
    <row r="177" spans="3:4">
      <c r="C177" s="152"/>
      <c r="D177" s="152"/>
    </row>
    <row r="178" spans="3:4">
      <c r="C178" s="152"/>
      <c r="D178" s="152"/>
    </row>
    <row r="179" spans="3:4">
      <c r="C179" s="152"/>
      <c r="D179" s="152"/>
    </row>
    <row r="180" spans="3:4">
      <c r="C180" s="152"/>
      <c r="D180" s="152"/>
    </row>
    <row r="181" spans="3:4">
      <c r="C181" s="152"/>
      <c r="D181" s="152"/>
    </row>
    <row r="182" spans="3:4">
      <c r="C182" s="152"/>
      <c r="D182" s="152"/>
    </row>
    <row r="183" spans="3:4">
      <c r="C183" s="152"/>
      <c r="D183" s="152"/>
    </row>
    <row r="184" spans="3:4">
      <c r="C184" s="152"/>
      <c r="D184" s="152"/>
    </row>
    <row r="185" spans="3:4">
      <c r="C185" s="152"/>
      <c r="D185" s="152"/>
    </row>
    <row r="186" spans="3:4">
      <c r="C186" s="152"/>
      <c r="D186" s="152"/>
    </row>
    <row r="187" spans="3:4">
      <c r="C187" s="152"/>
      <c r="D187" s="152"/>
    </row>
    <row r="188" spans="3:4">
      <c r="C188" s="152"/>
      <c r="D188" s="152"/>
    </row>
    <row r="189" spans="3:4">
      <c r="C189" s="152"/>
      <c r="D189" s="152"/>
    </row>
    <row r="190" spans="3:4">
      <c r="C190" s="152"/>
      <c r="D190" s="152"/>
    </row>
    <row r="191" spans="3:4">
      <c r="C191" s="152"/>
      <c r="D191" s="152"/>
    </row>
    <row r="192" spans="3:4">
      <c r="C192" s="152"/>
      <c r="D192" s="152"/>
    </row>
    <row r="193" spans="3:4">
      <c r="C193" s="152"/>
      <c r="D193" s="152"/>
    </row>
    <row r="194" spans="3:4">
      <c r="C194" s="152"/>
      <c r="D194" s="152"/>
    </row>
    <row r="195" spans="3:4">
      <c r="C195" s="152"/>
      <c r="D195" s="152"/>
    </row>
    <row r="196" spans="3:4">
      <c r="C196" s="152"/>
      <c r="D196" s="152"/>
    </row>
    <row r="197" spans="3:4">
      <c r="C197" s="152"/>
      <c r="D197" s="152"/>
    </row>
    <row r="198" spans="3:4">
      <c r="C198" s="152"/>
      <c r="D198" s="152"/>
    </row>
    <row r="199" spans="3:4">
      <c r="C199" s="152"/>
      <c r="D199" s="152"/>
    </row>
    <row r="200" spans="3:4">
      <c r="C200" s="152"/>
      <c r="D200" s="152"/>
    </row>
    <row r="201" spans="3:4">
      <c r="C201" s="152"/>
      <c r="D201" s="152"/>
    </row>
    <row r="202" spans="3:4">
      <c r="C202" s="152"/>
      <c r="D202" s="152"/>
    </row>
    <row r="203" spans="3:4">
      <c r="C203" s="152"/>
      <c r="D203" s="152"/>
    </row>
    <row r="204" spans="3:4">
      <c r="C204" s="152"/>
      <c r="D204" s="152"/>
    </row>
    <row r="205" spans="3:4">
      <c r="C205" s="152"/>
      <c r="D205" s="152"/>
    </row>
    <row r="206" spans="3:4">
      <c r="C206" s="152"/>
      <c r="D206" s="152"/>
    </row>
    <row r="207" spans="3:4">
      <c r="C207" s="152"/>
      <c r="D207" s="152"/>
    </row>
    <row r="208" spans="3:4">
      <c r="C208" s="152"/>
      <c r="D208" s="152"/>
    </row>
    <row r="209" spans="3:4">
      <c r="C209" s="152"/>
      <c r="D209" s="152"/>
    </row>
    <row r="210" spans="3:4">
      <c r="C210" s="152"/>
      <c r="D210" s="152"/>
    </row>
    <row r="211" spans="3:4">
      <c r="C211" s="152"/>
      <c r="D211" s="152"/>
    </row>
    <row r="212" spans="3:4">
      <c r="C212" s="152"/>
      <c r="D212" s="152"/>
    </row>
    <row r="213" spans="3:4">
      <c r="C213" s="152"/>
      <c r="D213" s="152"/>
    </row>
    <row r="214" spans="3:4">
      <c r="C214" s="152"/>
      <c r="D214" s="152"/>
    </row>
    <row r="215" spans="3:4">
      <c r="C215" s="152"/>
      <c r="D215" s="152"/>
    </row>
    <row r="216" spans="3:4">
      <c r="C216" s="152"/>
      <c r="D216" s="152"/>
    </row>
    <row r="217" spans="3:4">
      <c r="C217" s="152"/>
      <c r="D217" s="152"/>
    </row>
    <row r="218" spans="3:4">
      <c r="C218" s="152"/>
      <c r="D218" s="152"/>
    </row>
    <row r="219" spans="3:4">
      <c r="C219" s="152"/>
      <c r="D219" s="152"/>
    </row>
    <row r="220" spans="3:4">
      <c r="C220" s="152"/>
      <c r="D220" s="152"/>
    </row>
    <row r="221" spans="3:4">
      <c r="C221" s="152"/>
      <c r="D221" s="152"/>
    </row>
    <row r="222" spans="3:4">
      <c r="C222" s="152"/>
      <c r="D222" s="152"/>
    </row>
    <row r="223" spans="3:4">
      <c r="C223" s="152"/>
      <c r="D223" s="152"/>
    </row>
    <row r="224" spans="3:4">
      <c r="C224" s="152"/>
      <c r="D224" s="152"/>
    </row>
    <row r="225" spans="3:4">
      <c r="C225" s="152"/>
      <c r="D225" s="152"/>
    </row>
    <row r="226" spans="3:4">
      <c r="C226" s="152"/>
      <c r="D226" s="152"/>
    </row>
    <row r="227" spans="3:4">
      <c r="C227" s="152"/>
      <c r="D227" s="152"/>
    </row>
    <row r="228" spans="3:4">
      <c r="C228" s="152"/>
      <c r="D228" s="152"/>
    </row>
    <row r="229" spans="3:4">
      <c r="C229" s="152"/>
      <c r="D229" s="152"/>
    </row>
    <row r="230" spans="3:4">
      <c r="C230" s="152"/>
      <c r="D230" s="152"/>
    </row>
    <row r="231" spans="3:4">
      <c r="C231" s="152"/>
      <c r="D231" s="152"/>
    </row>
    <row r="232" spans="3:4">
      <c r="C232" s="152"/>
      <c r="D232" s="152"/>
    </row>
    <row r="233" spans="3:4">
      <c r="C233" s="152"/>
      <c r="D233" s="152"/>
    </row>
    <row r="234" spans="3:4">
      <c r="C234" s="152"/>
      <c r="D234" s="152"/>
    </row>
    <row r="235" spans="3:4">
      <c r="C235" s="152"/>
      <c r="D235" s="152"/>
    </row>
    <row r="236" spans="3:4">
      <c r="C236" s="152"/>
      <c r="D236" s="152"/>
    </row>
    <row r="237" spans="3:4">
      <c r="C237" s="152"/>
      <c r="D237" s="152"/>
    </row>
    <row r="238" spans="3:4">
      <c r="C238" s="152"/>
      <c r="D238" s="152"/>
    </row>
    <row r="239" spans="3:4">
      <c r="C239" s="152"/>
      <c r="D239" s="152"/>
    </row>
    <row r="240" spans="3:4">
      <c r="C240" s="152"/>
      <c r="D240" s="152"/>
    </row>
    <row r="241" spans="3:4">
      <c r="C241" s="152"/>
      <c r="D241" s="152"/>
    </row>
    <row r="242" spans="3:4">
      <c r="C242" s="152"/>
      <c r="D242" s="152"/>
    </row>
    <row r="243" spans="3:4">
      <c r="C243" s="152"/>
      <c r="D243" s="152"/>
    </row>
    <row r="244" spans="3:4">
      <c r="C244" s="152"/>
      <c r="D244" s="152"/>
    </row>
    <row r="245" spans="3:4">
      <c r="C245" s="152"/>
      <c r="D245" s="152"/>
    </row>
    <row r="246" spans="3:4">
      <c r="C246" s="152"/>
      <c r="D246" s="152"/>
    </row>
    <row r="247" spans="3:4">
      <c r="C247" s="152"/>
      <c r="D247" s="152"/>
    </row>
    <row r="248" spans="3:4">
      <c r="C248" s="152"/>
      <c r="D248" s="152"/>
    </row>
    <row r="249" spans="3:4">
      <c r="C249" s="152"/>
      <c r="D249" s="152"/>
    </row>
    <row r="250" spans="3:4">
      <c r="C250" s="152"/>
      <c r="D250" s="152"/>
    </row>
    <row r="251" spans="3:4">
      <c r="C251" s="152"/>
      <c r="D251" s="152"/>
    </row>
    <row r="252" spans="3:4">
      <c r="C252" s="152"/>
      <c r="D252" s="152"/>
    </row>
    <row r="253" spans="3:4">
      <c r="C253" s="152"/>
      <c r="D253" s="152"/>
    </row>
    <row r="254" spans="3:4">
      <c r="C254" s="152"/>
      <c r="D254" s="152"/>
    </row>
    <row r="255" spans="3:4">
      <c r="C255" s="152"/>
      <c r="D255" s="152"/>
    </row>
    <row r="256" spans="3:4">
      <c r="C256" s="152"/>
      <c r="D256" s="152"/>
    </row>
    <row r="257" spans="3:4">
      <c r="C257" s="152"/>
      <c r="D257" s="152"/>
    </row>
    <row r="258" spans="3:4">
      <c r="C258" s="152"/>
      <c r="D258" s="152"/>
    </row>
    <row r="259" spans="3:4">
      <c r="C259" s="152"/>
      <c r="D259" s="152"/>
    </row>
    <row r="260" spans="3:4">
      <c r="C260" s="152"/>
      <c r="D260" s="152"/>
    </row>
    <row r="261" spans="3:4">
      <c r="C261" s="152"/>
      <c r="D261" s="152"/>
    </row>
    <row r="262" spans="3:4">
      <c r="C262" s="152"/>
      <c r="D262" s="152"/>
    </row>
    <row r="263" spans="3:4">
      <c r="C263" s="152"/>
      <c r="D263" s="152"/>
    </row>
    <row r="264" spans="3:4">
      <c r="C264" s="152"/>
      <c r="D264" s="152"/>
    </row>
    <row r="265" spans="3:4">
      <c r="C265" s="152"/>
      <c r="D265" s="152"/>
    </row>
    <row r="266" spans="3:4">
      <c r="C266" s="152"/>
      <c r="D266" s="152"/>
    </row>
    <row r="267" spans="3:4">
      <c r="C267" s="152"/>
      <c r="D267" s="152"/>
    </row>
    <row r="268" spans="3:4">
      <c r="C268" s="152"/>
      <c r="D268" s="152"/>
    </row>
    <row r="269" spans="3:4">
      <c r="C269" s="152"/>
      <c r="D269" s="152"/>
    </row>
    <row r="270" spans="3:4">
      <c r="C270" s="152"/>
      <c r="D270" s="152"/>
    </row>
    <row r="271" spans="3:4">
      <c r="C271" s="152"/>
      <c r="D271" s="152"/>
    </row>
    <row r="272" spans="3:4">
      <c r="C272" s="152"/>
      <c r="D272" s="152"/>
    </row>
    <row r="273" spans="3:4">
      <c r="C273" s="152"/>
      <c r="D273" s="152"/>
    </row>
    <row r="274" spans="3:4">
      <c r="C274" s="152"/>
      <c r="D274" s="152"/>
    </row>
    <row r="275" spans="3:4">
      <c r="C275" s="152"/>
      <c r="D275" s="152"/>
    </row>
    <row r="276" spans="3:4">
      <c r="C276" s="152"/>
      <c r="D276" s="152"/>
    </row>
    <row r="277" spans="3:4">
      <c r="C277" s="152"/>
      <c r="D277" s="152"/>
    </row>
    <row r="278" spans="3:4">
      <c r="C278" s="152"/>
      <c r="D278" s="152"/>
    </row>
    <row r="279" spans="3:4">
      <c r="C279" s="152"/>
      <c r="D279" s="152"/>
    </row>
    <row r="280" spans="3:4">
      <c r="C280" s="152"/>
      <c r="D280" s="152"/>
    </row>
    <row r="281" spans="3:4">
      <c r="C281" s="152"/>
      <c r="D281" s="152"/>
    </row>
    <row r="282" spans="3:4">
      <c r="C282" s="152"/>
      <c r="D282" s="152"/>
    </row>
    <row r="283" spans="3:4">
      <c r="C283" s="152"/>
      <c r="D283" s="152"/>
    </row>
    <row r="284" spans="3:4">
      <c r="C284" s="152"/>
      <c r="D284" s="152"/>
    </row>
    <row r="285" spans="3:4">
      <c r="C285" s="152"/>
      <c r="D285" s="152"/>
    </row>
    <row r="286" spans="3:4">
      <c r="C286" s="152"/>
      <c r="D286" s="152"/>
    </row>
    <row r="287" spans="3:4">
      <c r="C287" s="152"/>
      <c r="D287" s="152"/>
    </row>
    <row r="288" spans="3:4">
      <c r="C288" s="152"/>
      <c r="D288" s="152"/>
    </row>
    <row r="289" spans="3:4">
      <c r="C289" s="152"/>
      <c r="D289" s="152"/>
    </row>
    <row r="290" spans="3:4">
      <c r="C290" s="152"/>
      <c r="D290" s="152"/>
    </row>
    <row r="291" spans="3:4">
      <c r="C291" s="152"/>
      <c r="D291" s="152"/>
    </row>
    <row r="292" spans="3:4">
      <c r="C292" s="152"/>
      <c r="D292" s="152"/>
    </row>
    <row r="293" spans="3:4">
      <c r="C293" s="152"/>
      <c r="D293" s="152"/>
    </row>
    <row r="294" spans="3:4">
      <c r="C294" s="152"/>
      <c r="D294" s="152"/>
    </row>
    <row r="295" spans="3:4">
      <c r="C295" s="152"/>
      <c r="D295" s="152"/>
    </row>
    <row r="296" spans="3:4">
      <c r="C296" s="152"/>
      <c r="D296" s="152"/>
    </row>
    <row r="297" spans="3:4">
      <c r="C297" s="152"/>
      <c r="D297" s="152"/>
    </row>
    <row r="298" spans="3:4">
      <c r="C298" s="152"/>
      <c r="D298" s="152"/>
    </row>
    <row r="299" spans="3:4">
      <c r="C299" s="152"/>
      <c r="D299" s="152"/>
    </row>
    <row r="300" spans="3:4">
      <c r="C300" s="152"/>
      <c r="D300" s="152"/>
    </row>
    <row r="301" spans="3:4">
      <c r="C301" s="152"/>
      <c r="D301" s="152"/>
    </row>
    <row r="302" spans="3:4">
      <c r="C302" s="152"/>
      <c r="D302" s="152"/>
    </row>
    <row r="303" spans="3:4">
      <c r="C303" s="152"/>
      <c r="D303" s="152"/>
    </row>
    <row r="304" spans="3:4">
      <c r="C304" s="152"/>
      <c r="D304" s="152"/>
    </row>
    <row r="305" spans="3:4">
      <c r="C305" s="152"/>
      <c r="D305" s="152"/>
    </row>
    <row r="306" spans="3:4">
      <c r="C306" s="152"/>
      <c r="D306" s="152"/>
    </row>
    <row r="307" spans="3:4">
      <c r="C307" s="152"/>
      <c r="D307" s="152"/>
    </row>
    <row r="308" spans="3:4">
      <c r="C308" s="152"/>
      <c r="D308" s="152"/>
    </row>
    <row r="309" spans="3:4">
      <c r="C309" s="152"/>
      <c r="D309" s="152"/>
    </row>
    <row r="310" spans="3:4">
      <c r="C310" s="152"/>
      <c r="D310" s="152"/>
    </row>
    <row r="311" spans="3:4">
      <c r="C311" s="152"/>
      <c r="D311" s="152"/>
    </row>
    <row r="312" spans="3:4">
      <c r="C312" s="152"/>
      <c r="D312" s="152"/>
    </row>
    <row r="313" spans="3:4">
      <c r="C313" s="152"/>
      <c r="D313" s="152"/>
    </row>
    <row r="314" spans="3:4">
      <c r="C314" s="152"/>
      <c r="D314" s="152"/>
    </row>
    <row r="315" spans="3:4">
      <c r="C315" s="152"/>
      <c r="D315" s="152"/>
    </row>
    <row r="316" spans="3:4">
      <c r="C316" s="152"/>
      <c r="D316" s="152"/>
    </row>
    <row r="317" spans="3:4">
      <c r="C317" s="152"/>
      <c r="D317" s="152"/>
    </row>
    <row r="318" spans="3:4">
      <c r="C318" s="152"/>
      <c r="D318" s="152"/>
    </row>
    <row r="319" spans="3:4">
      <c r="C319" s="152"/>
      <c r="D319" s="152"/>
    </row>
    <row r="320" spans="3:4">
      <c r="C320" s="152"/>
      <c r="D320" s="152"/>
    </row>
    <row r="321" spans="3:4">
      <c r="C321" s="152"/>
      <c r="D321" s="152"/>
    </row>
    <row r="322" spans="3:4">
      <c r="C322" s="152"/>
      <c r="D322" s="152"/>
    </row>
    <row r="323" spans="3:4">
      <c r="C323" s="152"/>
      <c r="D323" s="152"/>
    </row>
    <row r="324" spans="3:4">
      <c r="C324" s="152"/>
      <c r="D324" s="152"/>
    </row>
    <row r="325" spans="3:4">
      <c r="C325" s="152"/>
      <c r="D325" s="152"/>
    </row>
    <row r="326" spans="3:4">
      <c r="C326" s="152"/>
      <c r="D326" s="152"/>
    </row>
    <row r="327" spans="3:4">
      <c r="C327" s="152"/>
      <c r="D327" s="152"/>
    </row>
    <row r="328" spans="3:4">
      <c r="C328" s="152"/>
      <c r="D328" s="152"/>
    </row>
    <row r="329" spans="3:4">
      <c r="C329" s="152"/>
      <c r="D329" s="152"/>
    </row>
    <row r="330" spans="3:4">
      <c r="C330" s="152"/>
      <c r="D330" s="152"/>
    </row>
    <row r="331" spans="3:4">
      <c r="C331" s="152"/>
      <c r="D331" s="152"/>
    </row>
    <row r="332" spans="3:4">
      <c r="C332" s="152"/>
      <c r="D332" s="152"/>
    </row>
    <row r="333" spans="3:4">
      <c r="C333" s="152"/>
      <c r="D333" s="152"/>
    </row>
    <row r="334" spans="3:4">
      <c r="C334" s="152"/>
      <c r="D334" s="152"/>
    </row>
    <row r="335" spans="3:4">
      <c r="C335" s="152"/>
      <c r="D335" s="152"/>
    </row>
    <row r="336" spans="3:4">
      <c r="C336" s="152"/>
      <c r="D336" s="152"/>
    </row>
    <row r="337" spans="3:4">
      <c r="C337" s="152"/>
      <c r="D337" s="152"/>
    </row>
    <row r="338" spans="3:4">
      <c r="C338" s="152"/>
      <c r="D338" s="152"/>
    </row>
    <row r="339" spans="3:4">
      <c r="C339" s="152"/>
      <c r="D339" s="152"/>
    </row>
    <row r="340" spans="3:4">
      <c r="C340" s="152"/>
      <c r="D340" s="152"/>
    </row>
    <row r="341" spans="3:4">
      <c r="C341" s="152"/>
      <c r="D341" s="152"/>
    </row>
    <row r="342" spans="3:4">
      <c r="C342" s="152"/>
      <c r="D342" s="152"/>
    </row>
    <row r="343" spans="3:4">
      <c r="C343" s="152"/>
      <c r="D343" s="152"/>
    </row>
    <row r="344" spans="3:4">
      <c r="C344" s="152"/>
      <c r="D344" s="152"/>
    </row>
    <row r="345" spans="3:4">
      <c r="C345" s="152"/>
      <c r="D345" s="152"/>
    </row>
    <row r="346" spans="3:4">
      <c r="C346" s="152"/>
      <c r="D346" s="152"/>
    </row>
    <row r="347" spans="3:4">
      <c r="C347" s="152"/>
      <c r="D347" s="152"/>
    </row>
    <row r="348" spans="3:4">
      <c r="C348" s="152"/>
      <c r="D348" s="152"/>
    </row>
    <row r="349" spans="3:4">
      <c r="C349" s="152"/>
      <c r="D349" s="152"/>
    </row>
    <row r="350" spans="3:4">
      <c r="C350" s="152"/>
      <c r="D350" s="152"/>
    </row>
    <row r="351" spans="3:4">
      <c r="C351" s="152"/>
      <c r="D351" s="152"/>
    </row>
    <row r="352" spans="3:4">
      <c r="C352" s="152"/>
      <c r="D352" s="152"/>
    </row>
    <row r="353" spans="3:4">
      <c r="C353" s="152"/>
      <c r="D353" s="152"/>
    </row>
    <row r="354" spans="3:4">
      <c r="C354" s="152"/>
      <c r="D354" s="152"/>
    </row>
    <row r="355" spans="3:4">
      <c r="C355" s="152"/>
      <c r="D355" s="152"/>
    </row>
    <row r="356" spans="3:4">
      <c r="C356" s="152"/>
      <c r="D356" s="152"/>
    </row>
    <row r="357" spans="3:4">
      <c r="C357" s="152"/>
      <c r="D357" s="152"/>
    </row>
    <row r="358" spans="3:4">
      <c r="C358" s="152"/>
      <c r="D358" s="152"/>
    </row>
    <row r="359" spans="3:4">
      <c r="C359" s="152"/>
      <c r="D359" s="152"/>
    </row>
    <row r="360" spans="3:4">
      <c r="C360" s="152"/>
      <c r="D360" s="152"/>
    </row>
    <row r="361" spans="3:4">
      <c r="C361" s="152"/>
      <c r="D361" s="152"/>
    </row>
    <row r="362" spans="3:4">
      <c r="C362" s="152"/>
      <c r="D362" s="152"/>
    </row>
    <row r="363" spans="3:4">
      <c r="C363" s="152"/>
      <c r="D363" s="152"/>
    </row>
    <row r="364" spans="3:4">
      <c r="C364" s="152"/>
      <c r="D364" s="152"/>
    </row>
    <row r="365" spans="3:4">
      <c r="C365" s="152"/>
      <c r="D365" s="152"/>
    </row>
    <row r="366" spans="3:4">
      <c r="C366" s="152"/>
      <c r="D366" s="152"/>
    </row>
    <row r="367" spans="3:4">
      <c r="C367" s="152"/>
      <c r="D367" s="152"/>
    </row>
    <row r="368" spans="3:4">
      <c r="C368" s="152"/>
      <c r="D368" s="152"/>
    </row>
    <row r="369" spans="3:4">
      <c r="C369" s="152"/>
      <c r="D369" s="152"/>
    </row>
    <row r="370" spans="3:4">
      <c r="C370" s="152"/>
      <c r="D370" s="152"/>
    </row>
    <row r="371" spans="3:4">
      <c r="C371" s="152"/>
      <c r="D371" s="152"/>
    </row>
    <row r="372" spans="3:4">
      <c r="C372" s="152"/>
      <c r="D372" s="152"/>
    </row>
    <row r="373" spans="3:4">
      <c r="C373" s="152"/>
      <c r="D373" s="152"/>
    </row>
    <row r="374" spans="3:4">
      <c r="C374" s="152"/>
      <c r="D374" s="152"/>
    </row>
    <row r="375" spans="3:4">
      <c r="C375" s="152"/>
      <c r="D375" s="152"/>
    </row>
    <row r="376" spans="3:4">
      <c r="C376" s="152"/>
      <c r="D376" s="152"/>
    </row>
    <row r="377" spans="3:4">
      <c r="C377" s="152"/>
      <c r="D377" s="152"/>
    </row>
    <row r="378" spans="3:4">
      <c r="C378" s="152"/>
      <c r="D378" s="152"/>
    </row>
    <row r="379" spans="3:4">
      <c r="C379" s="152"/>
      <c r="D379" s="152"/>
    </row>
    <row r="380" spans="3:4">
      <c r="C380" s="152"/>
      <c r="D380" s="152"/>
    </row>
    <row r="381" spans="3:4">
      <c r="C381" s="152"/>
      <c r="D381" s="152"/>
    </row>
    <row r="382" spans="3:4">
      <c r="C382" s="152"/>
      <c r="D382" s="152"/>
    </row>
    <row r="383" spans="3:4">
      <c r="C383" s="152"/>
      <c r="D383" s="152"/>
    </row>
    <row r="384" spans="3:4">
      <c r="C384" s="152"/>
      <c r="D384" s="152"/>
    </row>
    <row r="385" spans="3:4">
      <c r="C385" s="152"/>
      <c r="D385" s="152"/>
    </row>
    <row r="386" spans="3:4">
      <c r="C386" s="152"/>
      <c r="D386" s="152"/>
    </row>
    <row r="387" spans="3:4">
      <c r="C387" s="152"/>
      <c r="D387" s="152"/>
    </row>
    <row r="388" spans="3:4">
      <c r="C388" s="152"/>
      <c r="D388" s="152"/>
    </row>
    <row r="389" spans="3:4">
      <c r="C389" s="152"/>
      <c r="D389" s="152"/>
    </row>
    <row r="390" spans="3:4">
      <c r="C390" s="152"/>
      <c r="D390" s="152"/>
    </row>
    <row r="391" spans="3:4">
      <c r="C391" s="152"/>
      <c r="D391" s="152"/>
    </row>
    <row r="392" spans="3:4">
      <c r="C392" s="152"/>
      <c r="D392" s="152"/>
    </row>
    <row r="393" spans="3:4">
      <c r="C393" s="152"/>
      <c r="D393" s="152"/>
    </row>
    <row r="394" spans="3:4">
      <c r="C394" s="152"/>
      <c r="D394" s="152"/>
    </row>
    <row r="395" spans="3:4">
      <c r="C395" s="152"/>
      <c r="D395" s="152"/>
    </row>
    <row r="396" spans="3:4">
      <c r="C396" s="152"/>
      <c r="D396" s="152"/>
    </row>
    <row r="397" spans="3:4">
      <c r="C397" s="152"/>
      <c r="D397" s="152"/>
    </row>
    <row r="398" spans="3:4">
      <c r="C398" s="152"/>
      <c r="D398" s="152"/>
    </row>
    <row r="399" spans="3:4">
      <c r="C399" s="152"/>
      <c r="D399" s="152"/>
    </row>
    <row r="400" spans="3:4">
      <c r="C400" s="152"/>
      <c r="D400" s="152"/>
    </row>
    <row r="401" spans="3:4">
      <c r="C401" s="152"/>
      <c r="D401" s="152"/>
    </row>
    <row r="402" spans="3:4">
      <c r="C402" s="152"/>
      <c r="D402" s="152"/>
    </row>
    <row r="403" spans="3:4">
      <c r="C403" s="152"/>
      <c r="D403" s="152"/>
    </row>
    <row r="404" spans="3:4">
      <c r="C404" s="152"/>
      <c r="D404" s="152"/>
    </row>
    <row r="405" spans="3:4">
      <c r="C405" s="152"/>
      <c r="D405" s="152"/>
    </row>
    <row r="406" spans="3:4">
      <c r="C406" s="152"/>
      <c r="D406" s="152"/>
    </row>
    <row r="407" spans="3:4">
      <c r="C407" s="152"/>
      <c r="D407" s="152"/>
    </row>
    <row r="408" spans="3:4">
      <c r="C408" s="152"/>
      <c r="D408" s="152"/>
    </row>
    <row r="409" spans="3:4">
      <c r="C409" s="152"/>
      <c r="D409" s="152"/>
    </row>
    <row r="410" spans="3:4">
      <c r="C410" s="152"/>
      <c r="D410" s="152"/>
    </row>
    <row r="411" spans="3:4">
      <c r="C411" s="152"/>
      <c r="D411" s="152"/>
    </row>
    <row r="412" spans="3:4">
      <c r="C412" s="152"/>
      <c r="D412" s="152"/>
    </row>
    <row r="413" spans="3:4">
      <c r="C413" s="152"/>
      <c r="D413" s="152"/>
    </row>
    <row r="414" spans="3:4">
      <c r="C414" s="152"/>
      <c r="D414" s="152"/>
    </row>
    <row r="415" spans="3:4">
      <c r="C415" s="152"/>
      <c r="D415" s="152"/>
    </row>
    <row r="416" spans="3:4">
      <c r="C416" s="152"/>
      <c r="D416" s="152"/>
    </row>
    <row r="417" spans="3:4">
      <c r="C417" s="152"/>
      <c r="D417" s="152"/>
    </row>
    <row r="418" spans="3:4">
      <c r="C418" s="152"/>
      <c r="D418" s="152"/>
    </row>
    <row r="419" spans="3:4">
      <c r="C419" s="152"/>
      <c r="D419" s="152"/>
    </row>
    <row r="420" spans="3:4">
      <c r="C420" s="152"/>
      <c r="D420" s="152"/>
    </row>
    <row r="421" spans="3:4">
      <c r="C421" s="152"/>
      <c r="D421" s="152"/>
    </row>
    <row r="422" spans="3:4">
      <c r="C422" s="152"/>
      <c r="D422" s="152"/>
    </row>
    <row r="423" spans="3:4">
      <c r="C423" s="152"/>
      <c r="D423" s="152"/>
    </row>
    <row r="424" spans="3:4">
      <c r="C424" s="152"/>
      <c r="D424" s="152"/>
    </row>
    <row r="425" spans="3:4">
      <c r="C425" s="152"/>
      <c r="D425" s="152"/>
    </row>
    <row r="426" spans="3:4">
      <c r="C426" s="152"/>
      <c r="D426" s="152"/>
    </row>
    <row r="427" spans="3:4">
      <c r="C427" s="152"/>
      <c r="D427" s="152"/>
    </row>
    <row r="428" spans="3:4">
      <c r="C428" s="152"/>
      <c r="D428" s="152"/>
    </row>
    <row r="429" spans="3:4">
      <c r="C429" s="152"/>
      <c r="D429" s="152"/>
    </row>
    <row r="430" spans="3:4">
      <c r="C430" s="152"/>
      <c r="D430" s="152"/>
    </row>
    <row r="431" spans="3:4">
      <c r="C431" s="152"/>
      <c r="D431" s="152"/>
    </row>
    <row r="432" spans="3:4">
      <c r="C432" s="152"/>
      <c r="D432" s="152"/>
    </row>
    <row r="433" spans="3:4">
      <c r="C433" s="152"/>
      <c r="D433" s="152"/>
    </row>
    <row r="434" spans="3:4">
      <c r="C434" s="152"/>
      <c r="D434" s="152"/>
    </row>
    <row r="435" spans="3:4">
      <c r="C435" s="152"/>
      <c r="D435" s="152"/>
    </row>
    <row r="436" spans="3:4">
      <c r="C436" s="152"/>
      <c r="D436" s="152"/>
    </row>
    <row r="437" spans="3:4">
      <c r="C437" s="152"/>
      <c r="D437" s="152"/>
    </row>
    <row r="438" spans="3:4">
      <c r="C438" s="152"/>
      <c r="D438" s="152"/>
    </row>
    <row r="439" spans="3:4">
      <c r="C439" s="152"/>
      <c r="D439" s="152"/>
    </row>
    <row r="440" spans="3:4">
      <c r="C440" s="152"/>
      <c r="D440" s="152"/>
    </row>
    <row r="441" spans="3:4">
      <c r="C441" s="152"/>
      <c r="D441" s="152"/>
    </row>
    <row r="442" spans="3:4">
      <c r="C442" s="152"/>
      <c r="D442" s="152"/>
    </row>
    <row r="443" spans="3:4">
      <c r="C443" s="152"/>
      <c r="D443" s="152"/>
    </row>
    <row r="444" spans="3:4">
      <c r="C444" s="152"/>
      <c r="D444" s="152"/>
    </row>
    <row r="445" spans="3:4">
      <c r="C445" s="152"/>
      <c r="D445" s="152"/>
    </row>
    <row r="446" spans="3:4">
      <c r="C446" s="152"/>
      <c r="D446" s="152"/>
    </row>
    <row r="447" spans="3:4">
      <c r="C447" s="152"/>
      <c r="D447" s="152"/>
    </row>
    <row r="448" spans="3:4">
      <c r="C448" s="152"/>
      <c r="D448" s="152"/>
    </row>
    <row r="449" spans="3:4">
      <c r="C449" s="152"/>
      <c r="D449" s="152"/>
    </row>
    <row r="450" spans="3:4">
      <c r="C450" s="152"/>
      <c r="D450" s="152"/>
    </row>
    <row r="451" spans="3:4">
      <c r="C451" s="152"/>
      <c r="D451" s="152"/>
    </row>
    <row r="452" spans="3:4">
      <c r="C452" s="152"/>
      <c r="D452" s="152"/>
    </row>
    <row r="453" spans="3:4">
      <c r="C453" s="152"/>
      <c r="D453" s="152"/>
    </row>
    <row r="454" spans="3:4">
      <c r="C454" s="152"/>
      <c r="D454" s="152"/>
    </row>
    <row r="455" spans="3:4">
      <c r="C455" s="152"/>
      <c r="D455" s="152"/>
    </row>
    <row r="456" spans="3:4">
      <c r="C456" s="152"/>
      <c r="D456" s="152"/>
    </row>
    <row r="457" spans="3:4">
      <c r="C457" s="152"/>
      <c r="D457" s="152"/>
    </row>
    <row r="458" spans="3:4">
      <c r="C458" s="152"/>
      <c r="D458" s="152"/>
    </row>
    <row r="459" spans="3:4">
      <c r="C459" s="152"/>
      <c r="D459" s="152"/>
    </row>
    <row r="460" spans="3:4">
      <c r="C460" s="152"/>
      <c r="D460" s="152"/>
    </row>
    <row r="461" spans="3:4">
      <c r="C461" s="152"/>
      <c r="D461" s="152"/>
    </row>
    <row r="462" spans="3:4">
      <c r="C462" s="152"/>
      <c r="D462" s="152"/>
    </row>
    <row r="463" spans="3:4">
      <c r="C463" s="152"/>
      <c r="D463" s="152"/>
    </row>
    <row r="464" spans="3:4">
      <c r="C464" s="152"/>
      <c r="D464" s="152"/>
    </row>
    <row r="465" spans="3:4">
      <c r="C465" s="152"/>
      <c r="D465" s="152"/>
    </row>
    <row r="466" spans="3:4">
      <c r="C466" s="152"/>
      <c r="D466" s="152"/>
    </row>
    <row r="467" spans="3:4">
      <c r="C467" s="152"/>
      <c r="D467" s="152"/>
    </row>
    <row r="468" spans="3:4">
      <c r="C468" s="152"/>
      <c r="D468" s="152"/>
    </row>
    <row r="469" spans="3:4">
      <c r="C469" s="152"/>
      <c r="D469" s="152"/>
    </row>
    <row r="470" spans="3:4">
      <c r="C470" s="152"/>
      <c r="D470" s="152"/>
    </row>
    <row r="471" spans="3:4">
      <c r="C471" s="152"/>
      <c r="D471" s="152"/>
    </row>
    <row r="472" spans="3:4">
      <c r="C472" s="152"/>
      <c r="D472" s="152"/>
    </row>
    <row r="473" spans="3:4">
      <c r="C473" s="152"/>
      <c r="D473" s="152"/>
    </row>
    <row r="474" spans="3:4">
      <c r="C474" s="152"/>
      <c r="D474" s="152"/>
    </row>
    <row r="475" spans="3:4">
      <c r="C475" s="152"/>
      <c r="D475" s="152"/>
    </row>
    <row r="476" spans="3:4">
      <c r="C476" s="152"/>
      <c r="D476" s="152"/>
    </row>
    <row r="477" spans="3:4">
      <c r="C477" s="152"/>
      <c r="D477" s="152"/>
    </row>
    <row r="478" spans="3:4">
      <c r="C478" s="152"/>
      <c r="D478" s="152"/>
    </row>
    <row r="479" spans="3:4">
      <c r="C479" s="152"/>
      <c r="D479" s="152"/>
    </row>
    <row r="480" spans="3:4">
      <c r="C480" s="152"/>
      <c r="D480" s="152"/>
    </row>
    <row r="481" spans="3:4">
      <c r="C481" s="152"/>
      <c r="D481" s="152"/>
    </row>
    <row r="482" spans="3:4">
      <c r="C482" s="152"/>
      <c r="D482" s="152"/>
    </row>
    <row r="483" spans="3:4">
      <c r="C483" s="152"/>
      <c r="D483" s="152"/>
    </row>
    <row r="484" spans="3:4">
      <c r="C484" s="152"/>
      <c r="D484" s="152"/>
    </row>
    <row r="485" spans="3:4">
      <c r="C485" s="152"/>
      <c r="D485" s="152"/>
    </row>
    <row r="486" spans="3:4">
      <c r="C486" s="152"/>
      <c r="D486" s="152"/>
    </row>
    <row r="487" spans="3:4">
      <c r="C487" s="152"/>
      <c r="D487" s="152"/>
    </row>
    <row r="488" spans="3:4">
      <c r="C488" s="152"/>
      <c r="D488" s="152"/>
    </row>
    <row r="489" spans="3:4">
      <c r="C489" s="152"/>
      <c r="D489" s="152"/>
    </row>
    <row r="490" spans="3:4">
      <c r="C490" s="152"/>
      <c r="D490" s="152"/>
    </row>
    <row r="491" spans="3:4">
      <c r="C491" s="152"/>
      <c r="D491" s="152"/>
    </row>
    <row r="492" spans="3:4">
      <c r="C492" s="152"/>
      <c r="D492" s="152"/>
    </row>
    <row r="493" spans="3:4">
      <c r="C493" s="152"/>
      <c r="D493" s="152"/>
    </row>
    <row r="494" spans="3:4">
      <c r="C494" s="152"/>
      <c r="D494" s="152"/>
    </row>
    <row r="495" spans="3:4">
      <c r="C495" s="152"/>
      <c r="D495" s="152"/>
    </row>
    <row r="496" spans="3:4">
      <c r="C496" s="152"/>
      <c r="D496" s="152"/>
    </row>
    <row r="497" spans="3:4">
      <c r="C497" s="152"/>
      <c r="D497" s="152"/>
    </row>
    <row r="498" spans="3:4">
      <c r="C498" s="152"/>
      <c r="D498" s="152"/>
    </row>
    <row r="499" spans="3:4">
      <c r="C499" s="152"/>
      <c r="D499" s="152"/>
    </row>
    <row r="500" spans="3:4">
      <c r="C500" s="152"/>
      <c r="D500" s="152"/>
    </row>
    <row r="501" spans="3:4">
      <c r="C501" s="152"/>
      <c r="D501" s="152"/>
    </row>
    <row r="502" spans="3:4">
      <c r="C502" s="152"/>
      <c r="D502" s="152"/>
    </row>
    <row r="503" spans="3:4">
      <c r="C503" s="152"/>
      <c r="D503" s="152"/>
    </row>
    <row r="504" spans="3:4">
      <c r="C504" s="152"/>
      <c r="D504" s="152"/>
    </row>
    <row r="505" spans="3:4">
      <c r="C505" s="152"/>
      <c r="D505" s="152"/>
    </row>
    <row r="506" spans="3:4">
      <c r="C506" s="152"/>
      <c r="D506" s="152"/>
    </row>
    <row r="507" spans="3:4">
      <c r="C507" s="152"/>
      <c r="D507" s="152"/>
    </row>
    <row r="508" spans="3:4">
      <c r="C508" s="152"/>
      <c r="D508" s="152"/>
    </row>
    <row r="509" spans="3:4">
      <c r="C509" s="152"/>
      <c r="D509" s="152"/>
    </row>
    <row r="510" spans="3:4">
      <c r="C510" s="152"/>
      <c r="D510" s="152"/>
    </row>
    <row r="511" spans="3:4">
      <c r="C511" s="152"/>
      <c r="D511" s="152"/>
    </row>
    <row r="512" spans="3:4">
      <c r="C512" s="152"/>
      <c r="D512" s="152"/>
    </row>
    <row r="513" spans="3:4">
      <c r="C513" s="152"/>
      <c r="D513" s="152"/>
    </row>
    <row r="514" spans="3:4">
      <c r="C514" s="152"/>
      <c r="D514" s="152"/>
    </row>
    <row r="515" spans="3:4">
      <c r="C515" s="152"/>
      <c r="D515" s="152"/>
    </row>
    <row r="516" spans="3:4">
      <c r="C516" s="152"/>
      <c r="D516" s="152"/>
    </row>
    <row r="517" spans="3:4">
      <c r="C517" s="152"/>
      <c r="D517" s="152"/>
    </row>
    <row r="518" spans="3:4">
      <c r="C518" s="152"/>
      <c r="D518" s="152"/>
    </row>
    <row r="519" spans="3:4">
      <c r="C519" s="152"/>
      <c r="D519" s="152"/>
    </row>
    <row r="520" spans="3:4">
      <c r="C520" s="152"/>
      <c r="D520" s="152"/>
    </row>
    <row r="521" spans="3:4">
      <c r="C521" s="152"/>
      <c r="D521" s="152"/>
    </row>
    <row r="522" spans="3:4">
      <c r="C522" s="152"/>
      <c r="D522" s="152"/>
    </row>
    <row r="523" spans="3:4">
      <c r="C523" s="152"/>
      <c r="D523" s="152"/>
    </row>
    <row r="524" spans="3:4">
      <c r="C524" s="152"/>
      <c r="D524" s="152"/>
    </row>
    <row r="525" spans="3:4">
      <c r="C525" s="152"/>
      <c r="D525" s="152"/>
    </row>
    <row r="526" spans="3:4">
      <c r="C526" s="152"/>
      <c r="D526" s="152"/>
    </row>
    <row r="527" spans="3:4">
      <c r="C527" s="152"/>
      <c r="D527" s="152"/>
    </row>
    <row r="528" spans="3:4">
      <c r="C528" s="152"/>
      <c r="D528" s="152"/>
    </row>
    <row r="529" spans="3:4">
      <c r="C529" s="152"/>
      <c r="D529" s="152"/>
    </row>
    <row r="530" spans="3:4">
      <c r="C530" s="152"/>
      <c r="D530" s="152"/>
    </row>
    <row r="531" spans="3:4">
      <c r="C531" s="152"/>
      <c r="D531" s="152"/>
    </row>
    <row r="532" spans="3:4">
      <c r="C532" s="152"/>
      <c r="D532" s="152"/>
    </row>
    <row r="533" spans="3:4">
      <c r="C533" s="152"/>
      <c r="D533" s="152"/>
    </row>
    <row r="534" spans="3:4">
      <c r="C534" s="152"/>
      <c r="D534" s="152"/>
    </row>
    <row r="535" spans="3:4">
      <c r="C535" s="152"/>
      <c r="D535" s="152"/>
    </row>
    <row r="536" spans="3:4">
      <c r="C536" s="152"/>
      <c r="D536" s="152"/>
    </row>
    <row r="537" spans="3:4">
      <c r="C537" s="152"/>
      <c r="D537" s="152"/>
    </row>
    <row r="538" spans="3:4">
      <c r="C538" s="152"/>
      <c r="D538" s="152"/>
    </row>
    <row r="539" spans="3:4">
      <c r="C539" s="152"/>
      <c r="D539" s="152"/>
    </row>
    <row r="540" spans="3:4">
      <c r="C540" s="152"/>
      <c r="D540" s="152"/>
    </row>
    <row r="541" spans="3:4">
      <c r="C541" s="152"/>
      <c r="D541" s="152"/>
    </row>
    <row r="542" spans="3:4">
      <c r="C542" s="152"/>
      <c r="D542" s="152"/>
    </row>
    <row r="543" spans="3:4">
      <c r="C543" s="152"/>
      <c r="D543" s="152"/>
    </row>
    <row r="544" spans="3:4">
      <c r="C544" s="152"/>
      <c r="D544" s="152"/>
    </row>
    <row r="545" spans="3:4">
      <c r="C545" s="152"/>
      <c r="D545" s="152"/>
    </row>
    <row r="546" spans="3:4">
      <c r="C546" s="152"/>
      <c r="D546" s="152"/>
    </row>
    <row r="547" spans="3:4">
      <c r="C547" s="152"/>
      <c r="D547" s="152"/>
    </row>
    <row r="548" spans="3:4">
      <c r="C548" s="152"/>
      <c r="D548" s="152"/>
    </row>
    <row r="549" spans="3:4">
      <c r="C549" s="152"/>
      <c r="D549" s="152"/>
    </row>
    <row r="550" spans="3:4">
      <c r="C550" s="152"/>
      <c r="D550" s="152"/>
    </row>
    <row r="551" spans="3:4">
      <c r="C551" s="152"/>
      <c r="D551" s="152"/>
    </row>
    <row r="552" spans="3:4">
      <c r="C552" s="152"/>
      <c r="D552" s="152"/>
    </row>
    <row r="553" spans="3:4">
      <c r="C553" s="152"/>
      <c r="D553" s="152"/>
    </row>
    <row r="554" spans="3:4">
      <c r="C554" s="152"/>
      <c r="D554" s="152"/>
    </row>
    <row r="555" spans="3:4">
      <c r="C555" s="152"/>
      <c r="D555" s="152"/>
    </row>
    <row r="556" spans="3:4">
      <c r="C556" s="152"/>
      <c r="D556" s="152"/>
    </row>
    <row r="557" spans="3:4">
      <c r="C557" s="152"/>
      <c r="D557" s="152"/>
    </row>
    <row r="558" spans="3:4">
      <c r="C558" s="152"/>
      <c r="D558" s="152"/>
    </row>
    <row r="559" spans="3:4">
      <c r="C559" s="152"/>
      <c r="D559" s="152"/>
    </row>
    <row r="560" spans="3:4">
      <c r="C560" s="152"/>
      <c r="D560" s="152"/>
    </row>
    <row r="561" spans="3:4">
      <c r="C561" s="152"/>
      <c r="D561" s="152"/>
    </row>
    <row r="562" spans="3:4">
      <c r="C562" s="152"/>
      <c r="D562" s="152"/>
    </row>
    <row r="563" spans="3:4">
      <c r="C563" s="152"/>
      <c r="D563" s="152"/>
    </row>
    <row r="564" spans="3:4">
      <c r="C564" s="152"/>
      <c r="D564" s="152"/>
    </row>
    <row r="565" spans="3:4">
      <c r="C565" s="152"/>
      <c r="D565" s="152"/>
    </row>
    <row r="566" spans="3:4">
      <c r="C566" s="152"/>
      <c r="D566" s="152"/>
    </row>
    <row r="567" spans="3:4">
      <c r="C567" s="152"/>
      <c r="D567" s="152"/>
    </row>
    <row r="568" spans="3:4">
      <c r="C568" s="152"/>
      <c r="D568" s="152"/>
    </row>
    <row r="569" spans="3:4">
      <c r="C569" s="152"/>
      <c r="D569" s="152"/>
    </row>
    <row r="570" spans="3:4">
      <c r="C570" s="152"/>
      <c r="D570" s="152"/>
    </row>
    <row r="571" spans="3:4">
      <c r="C571" s="152"/>
      <c r="D571" s="152"/>
    </row>
    <row r="572" spans="3:4">
      <c r="C572" s="152"/>
      <c r="D572" s="152"/>
    </row>
    <row r="573" spans="3:4">
      <c r="C573" s="152"/>
      <c r="D573" s="152"/>
    </row>
    <row r="574" spans="3:4">
      <c r="C574" s="152"/>
      <c r="D574" s="152"/>
    </row>
    <row r="575" spans="3:4">
      <c r="C575" s="152"/>
      <c r="D575" s="152"/>
    </row>
    <row r="576" spans="3:4">
      <c r="C576" s="152"/>
      <c r="D576" s="152"/>
    </row>
    <row r="577" spans="3:4">
      <c r="C577" s="152"/>
      <c r="D577" s="152"/>
    </row>
    <row r="578" spans="3:4">
      <c r="C578" s="152"/>
      <c r="D578" s="152"/>
    </row>
    <row r="579" spans="3:4">
      <c r="C579" s="152"/>
      <c r="D579" s="152"/>
    </row>
    <row r="580" spans="3:4">
      <c r="C580" s="152"/>
      <c r="D580" s="152"/>
    </row>
    <row r="581" spans="3:4">
      <c r="C581" s="152"/>
      <c r="D581" s="152"/>
    </row>
    <row r="582" spans="3:4">
      <c r="C582" s="152"/>
      <c r="D582" s="152"/>
    </row>
    <row r="583" spans="3:4">
      <c r="C583" s="152"/>
      <c r="D583" s="152"/>
    </row>
    <row r="584" spans="3:4">
      <c r="C584" s="152"/>
      <c r="D584" s="152"/>
    </row>
    <row r="585" spans="3:4">
      <c r="C585" s="152"/>
      <c r="D585" s="152"/>
    </row>
    <row r="586" spans="3:4">
      <c r="C586" s="152"/>
      <c r="D586" s="152"/>
    </row>
    <row r="587" spans="3:4">
      <c r="C587" s="152"/>
      <c r="D587" s="152"/>
    </row>
    <row r="588" spans="3:4">
      <c r="C588" s="152"/>
      <c r="D588" s="152"/>
    </row>
    <row r="589" spans="3:4">
      <c r="C589" s="152"/>
      <c r="D589" s="152"/>
    </row>
    <row r="590" spans="3:4">
      <c r="C590" s="152"/>
      <c r="D590" s="152"/>
    </row>
    <row r="591" spans="3:4">
      <c r="C591" s="152"/>
      <c r="D591" s="152"/>
    </row>
    <row r="592" spans="3:4">
      <c r="C592" s="152"/>
      <c r="D592" s="152"/>
    </row>
    <row r="593" spans="3:4">
      <c r="C593" s="152"/>
      <c r="D593" s="152"/>
    </row>
    <row r="594" spans="3:4">
      <c r="C594" s="152"/>
      <c r="D594" s="152"/>
    </row>
    <row r="595" spans="3:4">
      <c r="C595" s="152"/>
      <c r="D595" s="152"/>
    </row>
    <row r="596" spans="3:4">
      <c r="C596" s="152"/>
      <c r="D596" s="152"/>
    </row>
    <row r="597" spans="3:4">
      <c r="C597" s="152"/>
      <c r="D597" s="152"/>
    </row>
    <row r="598" spans="3:4">
      <c r="C598" s="152"/>
      <c r="D598" s="152"/>
    </row>
    <row r="599" spans="3:4">
      <c r="C599" s="152"/>
      <c r="D599" s="152"/>
    </row>
    <row r="600" spans="3:4">
      <c r="C600" s="152"/>
      <c r="D600" s="152"/>
    </row>
    <row r="601" spans="3:4">
      <c r="C601" s="152"/>
      <c r="D601" s="152"/>
    </row>
    <row r="602" spans="3:4">
      <c r="C602" s="152"/>
      <c r="D602" s="152"/>
    </row>
    <row r="603" spans="3:4">
      <c r="C603" s="152"/>
      <c r="D603" s="152"/>
    </row>
    <row r="604" spans="3:4">
      <c r="C604" s="152"/>
      <c r="D604" s="152"/>
    </row>
    <row r="605" spans="3:4">
      <c r="C605" s="152"/>
      <c r="D605" s="152"/>
    </row>
    <row r="606" spans="3:4">
      <c r="C606" s="152"/>
      <c r="D606" s="152"/>
    </row>
    <row r="607" spans="3:4">
      <c r="C607" s="152"/>
      <c r="D607" s="152"/>
    </row>
    <row r="608" spans="3:4">
      <c r="C608" s="152"/>
      <c r="D608" s="152"/>
    </row>
    <row r="609" spans="3:4">
      <c r="C609" s="152"/>
      <c r="D609" s="152"/>
    </row>
    <row r="610" spans="3:4">
      <c r="C610" s="152"/>
      <c r="D610" s="152"/>
    </row>
    <row r="611" spans="3:4">
      <c r="C611" s="152"/>
      <c r="D611" s="152"/>
    </row>
    <row r="612" spans="3:4">
      <c r="C612" s="152"/>
      <c r="D612" s="152"/>
    </row>
    <row r="613" spans="3:4">
      <c r="C613" s="152"/>
      <c r="D613" s="152"/>
    </row>
    <row r="614" spans="3:4">
      <c r="C614" s="152"/>
      <c r="D614" s="152"/>
    </row>
    <row r="615" spans="3:4">
      <c r="C615" s="152"/>
      <c r="D615" s="152"/>
    </row>
    <row r="616" spans="3:4">
      <c r="C616" s="152"/>
      <c r="D616" s="152"/>
    </row>
    <row r="617" spans="3:4">
      <c r="C617" s="152"/>
      <c r="D617" s="152"/>
    </row>
    <row r="618" spans="3:4">
      <c r="C618" s="152"/>
      <c r="D618" s="152"/>
    </row>
    <row r="619" spans="3:4">
      <c r="C619" s="152"/>
      <c r="D619" s="152"/>
    </row>
    <row r="620" spans="3:4">
      <c r="C620" s="152"/>
      <c r="D620" s="152"/>
    </row>
    <row r="621" spans="3:4">
      <c r="C621" s="152"/>
      <c r="D621" s="152"/>
    </row>
    <row r="622" spans="3:4">
      <c r="C622" s="152"/>
      <c r="D622" s="152"/>
    </row>
    <row r="623" spans="3:4">
      <c r="C623" s="152"/>
      <c r="D623" s="152"/>
    </row>
    <row r="624" spans="3:4">
      <c r="C624" s="152"/>
      <c r="D624" s="152"/>
    </row>
    <row r="625" spans="3:4">
      <c r="C625" s="152"/>
      <c r="D625" s="152"/>
    </row>
    <row r="626" spans="3:4">
      <c r="C626" s="152"/>
      <c r="D626" s="152"/>
    </row>
    <row r="627" spans="3:4">
      <c r="C627" s="152"/>
      <c r="D627" s="152"/>
    </row>
    <row r="628" spans="3:4">
      <c r="C628" s="152"/>
      <c r="D628" s="152"/>
    </row>
    <row r="629" spans="3:4">
      <c r="C629" s="152"/>
      <c r="D629" s="152"/>
    </row>
    <row r="630" spans="3:4">
      <c r="C630" s="152"/>
      <c r="D630" s="152"/>
    </row>
    <row r="631" spans="3:4">
      <c r="C631" s="152"/>
      <c r="D631" s="152"/>
    </row>
    <row r="632" spans="3:4">
      <c r="C632" s="152"/>
      <c r="D632" s="152"/>
    </row>
    <row r="633" spans="3:4">
      <c r="C633" s="152"/>
      <c r="D633" s="152"/>
    </row>
    <row r="634" spans="3:4">
      <c r="C634" s="152"/>
      <c r="D634" s="152"/>
    </row>
    <row r="635" spans="3:4">
      <c r="C635" s="152"/>
      <c r="D635" s="152"/>
    </row>
    <row r="636" spans="3:4">
      <c r="C636" s="152"/>
      <c r="D636" s="152"/>
    </row>
    <row r="637" spans="3:4">
      <c r="C637" s="152"/>
      <c r="D637" s="152"/>
    </row>
    <row r="638" spans="3:4">
      <c r="C638" s="152"/>
      <c r="D638" s="152"/>
    </row>
    <row r="639" spans="3:4">
      <c r="C639" s="152"/>
      <c r="D639" s="152"/>
    </row>
    <row r="640" spans="3:4">
      <c r="C640" s="152"/>
      <c r="D640" s="152"/>
    </row>
    <row r="641" spans="3:4">
      <c r="C641" s="152"/>
      <c r="D641" s="152"/>
    </row>
    <row r="642" spans="3:4">
      <c r="C642" s="152"/>
      <c r="D642" s="152"/>
    </row>
    <row r="643" spans="3:4">
      <c r="C643" s="152"/>
      <c r="D643" s="152"/>
    </row>
    <row r="644" spans="3:4">
      <c r="C644" s="152"/>
      <c r="D644" s="152"/>
    </row>
    <row r="645" spans="3:4">
      <c r="C645" s="152"/>
      <c r="D645" s="152"/>
    </row>
    <row r="646" spans="3:4">
      <c r="C646" s="152"/>
      <c r="D646" s="152"/>
    </row>
    <row r="647" spans="3:4">
      <c r="C647" s="152"/>
      <c r="D647" s="152"/>
    </row>
    <row r="648" spans="3:4">
      <c r="C648" s="152"/>
      <c r="D648" s="152"/>
    </row>
    <row r="649" spans="3:4">
      <c r="C649" s="152"/>
      <c r="D649" s="152"/>
    </row>
    <row r="650" spans="3:4">
      <c r="C650" s="152"/>
      <c r="D650" s="152"/>
    </row>
    <row r="651" spans="3:4">
      <c r="C651" s="152"/>
      <c r="D651" s="152"/>
    </row>
    <row r="652" spans="3:4">
      <c r="C652" s="152"/>
      <c r="D652" s="152"/>
    </row>
    <row r="653" spans="3:4">
      <c r="C653" s="152"/>
      <c r="D653" s="152"/>
    </row>
    <row r="654" spans="3:4">
      <c r="C654" s="152"/>
      <c r="D654" s="152"/>
    </row>
    <row r="655" spans="3:4">
      <c r="C655" s="152"/>
      <c r="D655" s="152"/>
    </row>
    <row r="656" spans="3:4">
      <c r="C656" s="152"/>
      <c r="D656" s="152"/>
    </row>
    <row r="657" spans="3:4">
      <c r="C657" s="152"/>
      <c r="D657" s="152"/>
    </row>
    <row r="658" spans="3:4">
      <c r="C658" s="152"/>
      <c r="D658" s="152"/>
    </row>
    <row r="659" spans="3:4">
      <c r="C659" s="152"/>
      <c r="D659" s="152"/>
    </row>
    <row r="660" spans="3:4">
      <c r="C660" s="152"/>
      <c r="D660" s="152"/>
    </row>
    <row r="661" spans="3:4">
      <c r="C661" s="152"/>
      <c r="D661" s="152"/>
    </row>
    <row r="662" spans="3:4">
      <c r="C662" s="152"/>
      <c r="D662" s="152"/>
    </row>
    <row r="663" spans="3:4">
      <c r="C663" s="152"/>
      <c r="D663" s="152"/>
    </row>
    <row r="664" spans="3:4">
      <c r="C664" s="152"/>
      <c r="D664" s="152"/>
    </row>
    <row r="665" spans="3:4">
      <c r="C665" s="152"/>
      <c r="D665" s="152"/>
    </row>
    <row r="666" spans="3:4">
      <c r="C666" s="152"/>
      <c r="D666" s="152"/>
    </row>
    <row r="667" spans="3:4">
      <c r="C667" s="152"/>
      <c r="D667" s="152"/>
    </row>
    <row r="668" spans="3:4">
      <c r="C668" s="152"/>
      <c r="D668" s="152"/>
    </row>
    <row r="669" spans="3:4">
      <c r="C669" s="152"/>
      <c r="D669" s="152"/>
    </row>
    <row r="670" spans="3:4">
      <c r="C670" s="152"/>
      <c r="D670" s="152"/>
    </row>
    <row r="671" spans="3:4">
      <c r="C671" s="152"/>
      <c r="D671" s="152"/>
    </row>
    <row r="672" spans="3:4">
      <c r="C672" s="152"/>
      <c r="D672" s="152"/>
    </row>
    <row r="673" spans="3:4">
      <c r="C673" s="152"/>
      <c r="D673" s="152"/>
    </row>
    <row r="674" spans="3:4">
      <c r="C674" s="152"/>
      <c r="D674" s="152"/>
    </row>
    <row r="675" spans="3:4">
      <c r="C675" s="152"/>
      <c r="D675" s="152"/>
    </row>
    <row r="676" spans="3:4">
      <c r="C676" s="152"/>
      <c r="D676" s="152"/>
    </row>
    <row r="677" spans="3:4">
      <c r="C677" s="152"/>
      <c r="D677" s="152"/>
    </row>
    <row r="678" spans="3:4">
      <c r="C678" s="152"/>
      <c r="D678" s="152"/>
    </row>
    <row r="679" spans="3:4">
      <c r="C679" s="152"/>
      <c r="D679" s="152"/>
    </row>
    <row r="680" spans="3:4">
      <c r="C680" s="152"/>
      <c r="D680" s="152"/>
    </row>
    <row r="681" spans="3:4">
      <c r="C681" s="152"/>
      <c r="D681" s="152"/>
    </row>
    <row r="682" spans="3:4">
      <c r="C682" s="152"/>
      <c r="D682" s="152"/>
    </row>
    <row r="683" spans="3:4">
      <c r="C683" s="152"/>
      <c r="D683" s="152"/>
    </row>
    <row r="684" spans="3:4">
      <c r="C684" s="152"/>
      <c r="D684" s="152"/>
    </row>
    <row r="685" spans="3:4">
      <c r="C685" s="152"/>
      <c r="D685" s="152"/>
    </row>
    <row r="686" spans="3:4">
      <c r="C686" s="152"/>
      <c r="D686" s="152"/>
    </row>
    <row r="687" spans="3:4">
      <c r="C687" s="152"/>
      <c r="D687" s="152"/>
    </row>
    <row r="688" spans="3:4">
      <c r="C688" s="152"/>
      <c r="D688" s="152"/>
    </row>
    <row r="689" spans="3:4">
      <c r="C689" s="152"/>
      <c r="D689" s="152"/>
    </row>
    <row r="690" spans="3:4">
      <c r="C690" s="152"/>
      <c r="D690" s="152"/>
    </row>
    <row r="691" spans="3:4">
      <c r="C691" s="152"/>
      <c r="D691" s="152"/>
    </row>
    <row r="692" spans="3:4">
      <c r="C692" s="152"/>
      <c r="D692" s="152"/>
    </row>
    <row r="693" spans="3:4">
      <c r="C693" s="152"/>
      <c r="D693" s="152"/>
    </row>
    <row r="694" spans="3:4">
      <c r="C694" s="152"/>
      <c r="D694" s="152"/>
    </row>
    <row r="695" spans="3:4">
      <c r="C695" s="152"/>
      <c r="D695" s="152"/>
    </row>
    <row r="696" spans="3:4">
      <c r="C696" s="152"/>
      <c r="D696" s="152"/>
    </row>
    <row r="697" spans="3:4">
      <c r="C697" s="152"/>
      <c r="D697" s="152"/>
    </row>
    <row r="698" spans="3:4">
      <c r="C698" s="152"/>
      <c r="D698" s="152"/>
    </row>
    <row r="699" spans="3:4">
      <c r="C699" s="152"/>
      <c r="D699" s="152"/>
    </row>
    <row r="700" spans="3:4">
      <c r="C700" s="152"/>
      <c r="D700" s="152"/>
    </row>
    <row r="701" spans="3:4">
      <c r="C701" s="152"/>
      <c r="D701" s="152"/>
    </row>
    <row r="702" spans="3:4">
      <c r="C702" s="152"/>
      <c r="D702" s="152"/>
    </row>
    <row r="703" spans="3:4">
      <c r="C703" s="152"/>
      <c r="D703" s="152"/>
    </row>
    <row r="704" spans="3:4">
      <c r="C704" s="152"/>
      <c r="D704" s="152"/>
    </row>
    <row r="705" spans="3:4">
      <c r="C705" s="152"/>
      <c r="D705" s="152"/>
    </row>
    <row r="706" spans="3:4">
      <c r="C706" s="152"/>
      <c r="D706" s="152"/>
    </row>
    <row r="707" spans="3:4">
      <c r="C707" s="152"/>
      <c r="D707" s="152"/>
    </row>
    <row r="708" spans="3:4">
      <c r="C708" s="152"/>
      <c r="D708" s="152"/>
    </row>
    <row r="709" spans="3:4">
      <c r="C709" s="152"/>
      <c r="D709" s="152"/>
    </row>
    <row r="710" spans="3:4">
      <c r="C710" s="152"/>
      <c r="D710" s="152"/>
    </row>
    <row r="711" spans="3:4">
      <c r="C711" s="152"/>
      <c r="D711" s="152"/>
    </row>
    <row r="712" spans="3:4">
      <c r="C712" s="152"/>
      <c r="D712" s="152"/>
    </row>
    <row r="713" spans="3:4">
      <c r="C713" s="152"/>
      <c r="D713" s="152"/>
    </row>
    <row r="714" spans="3:4">
      <c r="C714" s="152"/>
      <c r="D714" s="152"/>
    </row>
    <row r="715" spans="3:4">
      <c r="C715" s="152"/>
      <c r="D715" s="152"/>
    </row>
    <row r="716" spans="3:4">
      <c r="C716" s="152"/>
      <c r="D716" s="152"/>
    </row>
    <row r="717" spans="3:4">
      <c r="C717" s="152"/>
      <c r="D717" s="152"/>
    </row>
    <row r="718" spans="3:4">
      <c r="C718" s="152"/>
      <c r="D718" s="152"/>
    </row>
    <row r="719" spans="3:4">
      <c r="C719" s="152"/>
      <c r="D719" s="152"/>
    </row>
    <row r="720" spans="3:4">
      <c r="C720" s="152"/>
      <c r="D720" s="152"/>
    </row>
    <row r="721" spans="3:4">
      <c r="C721" s="152"/>
      <c r="D721" s="152"/>
    </row>
    <row r="722" spans="3:4">
      <c r="C722" s="152"/>
      <c r="D722" s="152"/>
    </row>
    <row r="723" spans="3:4">
      <c r="C723" s="152"/>
      <c r="D723" s="152"/>
    </row>
    <row r="724" spans="3:4">
      <c r="C724" s="152"/>
      <c r="D724" s="152"/>
    </row>
    <row r="725" spans="3:4">
      <c r="C725" s="152"/>
      <c r="D725" s="152"/>
    </row>
    <row r="726" spans="3:4">
      <c r="C726" s="152"/>
      <c r="D726" s="152"/>
    </row>
    <row r="727" spans="3:4">
      <c r="C727" s="152"/>
      <c r="D727" s="152"/>
    </row>
    <row r="728" spans="3:4">
      <c r="C728" s="152"/>
      <c r="D728" s="152"/>
    </row>
    <row r="729" spans="3:4">
      <c r="C729" s="152"/>
      <c r="D729" s="152"/>
    </row>
    <row r="730" spans="3:4">
      <c r="C730" s="152"/>
      <c r="D730" s="152"/>
    </row>
    <row r="731" spans="3:4">
      <c r="C731" s="152"/>
      <c r="D731" s="152"/>
    </row>
    <row r="732" spans="3:4">
      <c r="C732" s="152"/>
      <c r="D732" s="152"/>
    </row>
    <row r="733" spans="3:4">
      <c r="C733" s="152"/>
      <c r="D733" s="152"/>
    </row>
    <row r="734" spans="3:4">
      <c r="C734" s="152"/>
      <c r="D734" s="152"/>
    </row>
    <row r="735" spans="3:4">
      <c r="C735" s="152"/>
      <c r="D735" s="152"/>
    </row>
    <row r="736" spans="3:4">
      <c r="C736" s="152"/>
      <c r="D736" s="152"/>
    </row>
    <row r="737" spans="3:4">
      <c r="C737" s="152"/>
      <c r="D737" s="152"/>
    </row>
    <row r="738" spans="3:4">
      <c r="C738" s="152"/>
      <c r="D738" s="152"/>
    </row>
    <row r="739" spans="3:4">
      <c r="C739" s="152"/>
      <c r="D739" s="152"/>
    </row>
    <row r="740" spans="3:4">
      <c r="C740" s="152"/>
      <c r="D740" s="152"/>
    </row>
    <row r="741" spans="3:4">
      <c r="C741" s="152"/>
      <c r="D741" s="152"/>
    </row>
    <row r="742" spans="3:4">
      <c r="C742" s="152"/>
      <c r="D742" s="152"/>
    </row>
    <row r="743" spans="3:4">
      <c r="C743" s="152"/>
      <c r="D743" s="152"/>
    </row>
    <row r="744" spans="3:4">
      <c r="C744" s="152"/>
      <c r="D744" s="152"/>
    </row>
    <row r="745" spans="3:4">
      <c r="C745" s="152"/>
      <c r="D745" s="152"/>
    </row>
    <row r="746" spans="3:4">
      <c r="C746" s="152"/>
      <c r="D746" s="152"/>
    </row>
    <row r="747" spans="3:4">
      <c r="C747" s="152"/>
      <c r="D747" s="152"/>
    </row>
    <row r="748" spans="3:4">
      <c r="C748" s="152"/>
      <c r="D748" s="152"/>
    </row>
    <row r="749" spans="3:4">
      <c r="C749" s="152"/>
      <c r="D749" s="152"/>
    </row>
    <row r="750" spans="3:4">
      <c r="C750" s="152"/>
      <c r="D750" s="152"/>
    </row>
    <row r="751" spans="3:4">
      <c r="C751" s="152"/>
      <c r="D751" s="152"/>
    </row>
    <row r="752" spans="3:4">
      <c r="C752" s="152"/>
      <c r="D752" s="152"/>
    </row>
    <row r="753" spans="3:4">
      <c r="C753" s="152"/>
      <c r="D753" s="152"/>
    </row>
    <row r="754" spans="3:4">
      <c r="C754" s="152"/>
      <c r="D754" s="152"/>
    </row>
    <row r="755" spans="3:4">
      <c r="C755" s="152"/>
      <c r="D755" s="152"/>
    </row>
    <row r="756" spans="3:4">
      <c r="C756" s="152"/>
      <c r="D756" s="152"/>
    </row>
    <row r="757" spans="3:4">
      <c r="C757" s="152"/>
      <c r="D757" s="152"/>
    </row>
    <row r="758" spans="3:4">
      <c r="C758" s="152"/>
      <c r="D758" s="152"/>
    </row>
    <row r="759" spans="3:4">
      <c r="C759" s="152"/>
      <c r="D759" s="152"/>
    </row>
    <row r="760" spans="3:4">
      <c r="C760" s="152"/>
      <c r="D760" s="152"/>
    </row>
    <row r="761" spans="3:4">
      <c r="C761" s="152"/>
      <c r="D761" s="152"/>
    </row>
    <row r="762" spans="3:4">
      <c r="C762" s="152"/>
      <c r="D762" s="152"/>
    </row>
    <row r="763" spans="3:4">
      <c r="C763" s="152"/>
      <c r="D763" s="152"/>
    </row>
    <row r="764" spans="3:4">
      <c r="C764" s="152"/>
      <c r="D764" s="152"/>
    </row>
    <row r="765" spans="3:4">
      <c r="C765" s="152"/>
      <c r="D765" s="152"/>
    </row>
    <row r="766" spans="3:4">
      <c r="C766" s="152"/>
      <c r="D766" s="152"/>
    </row>
    <row r="767" spans="3:4">
      <c r="C767" s="152"/>
      <c r="D767" s="152"/>
    </row>
    <row r="768" spans="3:4">
      <c r="C768" s="152"/>
      <c r="D768" s="152"/>
    </row>
    <row r="769" spans="3:4">
      <c r="C769" s="152"/>
      <c r="D769" s="152"/>
    </row>
    <row r="770" spans="3:4">
      <c r="C770" s="152"/>
      <c r="D770" s="152"/>
    </row>
    <row r="771" spans="3:4">
      <c r="C771" s="152"/>
      <c r="D771" s="152"/>
    </row>
    <row r="772" spans="3:4">
      <c r="C772" s="152"/>
      <c r="D772" s="152"/>
    </row>
    <row r="773" spans="3:4">
      <c r="C773" s="152"/>
      <c r="D773" s="152"/>
    </row>
    <row r="774" spans="3:4">
      <c r="C774" s="152"/>
      <c r="D774" s="152"/>
    </row>
    <row r="775" spans="3:4">
      <c r="C775" s="152"/>
      <c r="D775" s="152"/>
    </row>
    <row r="776" spans="3:4">
      <c r="C776" s="152"/>
      <c r="D776" s="152"/>
    </row>
    <row r="777" spans="3:4">
      <c r="C777" s="152"/>
      <c r="D777" s="152"/>
    </row>
    <row r="778" spans="3:4">
      <c r="C778" s="152"/>
      <c r="D778" s="152"/>
    </row>
    <row r="779" spans="3:4">
      <c r="C779" s="152"/>
      <c r="D779" s="152"/>
    </row>
    <row r="780" spans="3:4">
      <c r="C780" s="152"/>
      <c r="D780" s="152"/>
    </row>
    <row r="781" spans="3:4">
      <c r="C781" s="152"/>
      <c r="D781" s="152"/>
    </row>
    <row r="782" spans="3:4">
      <c r="C782" s="152"/>
      <c r="D782" s="152"/>
    </row>
    <row r="783" spans="3:4">
      <c r="C783" s="152"/>
      <c r="D783" s="152"/>
    </row>
    <row r="784" spans="3:4">
      <c r="C784" s="152"/>
      <c r="D784" s="152"/>
    </row>
    <row r="785" spans="3:4">
      <c r="C785" s="152"/>
      <c r="D785" s="152"/>
    </row>
    <row r="786" spans="3:4">
      <c r="C786" s="152"/>
      <c r="D786" s="152"/>
    </row>
    <row r="787" spans="3:4">
      <c r="C787" s="152"/>
      <c r="D787" s="152"/>
    </row>
    <row r="788" spans="3:4">
      <c r="C788" s="152"/>
      <c r="D788" s="152"/>
    </row>
    <row r="789" spans="3:4">
      <c r="C789" s="152"/>
      <c r="D789" s="152"/>
    </row>
    <row r="790" spans="3:4">
      <c r="C790" s="152"/>
      <c r="D790" s="152"/>
    </row>
    <row r="791" spans="3:4">
      <c r="C791" s="152"/>
      <c r="D791" s="152"/>
    </row>
    <row r="792" spans="3:4">
      <c r="C792" s="152"/>
      <c r="D792" s="152"/>
    </row>
    <row r="793" spans="3:4">
      <c r="C793" s="152"/>
      <c r="D793" s="152"/>
    </row>
    <row r="794" spans="3:4">
      <c r="C794" s="152"/>
      <c r="D794" s="152"/>
    </row>
    <row r="795" spans="3:4">
      <c r="C795" s="152"/>
      <c r="D795" s="152"/>
    </row>
    <row r="796" spans="3:4">
      <c r="C796" s="152"/>
      <c r="D796" s="152"/>
    </row>
    <row r="797" spans="3:4">
      <c r="C797" s="152"/>
      <c r="D797" s="152"/>
    </row>
    <row r="798" spans="3:4">
      <c r="C798" s="152"/>
      <c r="D798" s="152"/>
    </row>
    <row r="799" spans="3:4">
      <c r="C799" s="152"/>
      <c r="D799" s="152"/>
    </row>
    <row r="800" spans="3:4">
      <c r="C800" s="152"/>
      <c r="D800" s="152"/>
    </row>
    <row r="801" spans="3:4">
      <c r="C801" s="152"/>
      <c r="D801" s="152"/>
    </row>
    <row r="802" spans="3:4">
      <c r="C802" s="152"/>
      <c r="D802" s="152"/>
    </row>
    <row r="803" spans="3:4">
      <c r="C803" s="152"/>
      <c r="D803" s="152"/>
    </row>
    <row r="804" spans="3:4">
      <c r="C804" s="152"/>
      <c r="D804" s="152"/>
    </row>
    <row r="805" spans="3:4">
      <c r="C805" s="152"/>
      <c r="D805" s="152"/>
    </row>
    <row r="806" spans="3:4">
      <c r="C806" s="152"/>
      <c r="D806" s="152"/>
    </row>
    <row r="807" spans="3:4">
      <c r="C807" s="152"/>
      <c r="D807" s="152"/>
    </row>
    <row r="808" spans="3:4">
      <c r="C808" s="152"/>
      <c r="D808" s="152"/>
    </row>
    <row r="809" spans="3:4">
      <c r="C809" s="152"/>
      <c r="D809" s="152"/>
    </row>
    <row r="810" spans="3:4">
      <c r="C810" s="152"/>
      <c r="D810" s="152"/>
    </row>
    <row r="811" spans="3:4">
      <c r="C811" s="152"/>
      <c r="D811" s="152"/>
    </row>
    <row r="812" spans="3:4">
      <c r="C812" s="152"/>
      <c r="D812" s="152"/>
    </row>
    <row r="813" spans="3:4">
      <c r="C813" s="152"/>
      <c r="D813" s="152"/>
    </row>
    <row r="814" spans="3:4">
      <c r="C814" s="152"/>
      <c r="D814" s="152"/>
    </row>
    <row r="815" spans="3:4">
      <c r="C815" s="152"/>
      <c r="D815" s="152"/>
    </row>
    <row r="816" spans="3:4">
      <c r="C816" s="152"/>
      <c r="D816" s="152"/>
    </row>
    <row r="817" spans="3:4">
      <c r="C817" s="152"/>
      <c r="D817" s="152"/>
    </row>
    <row r="818" spans="3:4">
      <c r="C818" s="152"/>
      <c r="D818" s="152"/>
    </row>
    <row r="819" spans="3:4">
      <c r="C819" s="152"/>
      <c r="D819" s="152"/>
    </row>
    <row r="820" spans="3:4">
      <c r="C820" s="152"/>
      <c r="D820" s="152"/>
    </row>
    <row r="821" spans="3:4">
      <c r="C821" s="152"/>
      <c r="D821" s="152"/>
    </row>
    <row r="822" spans="3:4">
      <c r="C822" s="152"/>
      <c r="D822" s="152"/>
    </row>
    <row r="823" spans="3:4">
      <c r="C823" s="152"/>
      <c r="D823" s="152"/>
    </row>
    <row r="824" spans="3:4">
      <c r="C824" s="152"/>
      <c r="D824" s="152"/>
    </row>
    <row r="825" spans="3:4">
      <c r="C825" s="152"/>
      <c r="D825" s="152"/>
    </row>
    <row r="826" spans="3:4">
      <c r="C826" s="152"/>
      <c r="D826" s="152"/>
    </row>
    <row r="827" spans="3:4">
      <c r="C827" s="152"/>
      <c r="D827" s="152"/>
    </row>
    <row r="828" spans="3:4">
      <c r="C828" s="152"/>
      <c r="D828" s="152"/>
    </row>
    <row r="829" spans="3:4">
      <c r="C829" s="152"/>
      <c r="D829" s="152"/>
    </row>
    <row r="830" spans="3:4">
      <c r="C830" s="152"/>
      <c r="D830" s="152"/>
    </row>
    <row r="831" spans="3:4">
      <c r="C831" s="152"/>
      <c r="D831" s="152"/>
    </row>
    <row r="832" spans="3:4">
      <c r="C832" s="152"/>
      <c r="D832" s="152"/>
    </row>
    <row r="833" spans="3:4">
      <c r="C833" s="152"/>
      <c r="D833" s="152"/>
    </row>
    <row r="834" spans="3:4">
      <c r="C834" s="152"/>
      <c r="D834" s="152"/>
    </row>
    <row r="835" spans="3:4">
      <c r="C835" s="152"/>
      <c r="D835" s="152"/>
    </row>
    <row r="836" spans="3:4">
      <c r="C836" s="152"/>
      <c r="D836" s="152"/>
    </row>
    <row r="837" spans="3:4">
      <c r="C837" s="152"/>
      <c r="D837" s="152"/>
    </row>
    <row r="838" spans="3:4">
      <c r="C838" s="152"/>
      <c r="D838" s="152"/>
    </row>
    <row r="839" spans="3:4">
      <c r="C839" s="152"/>
      <c r="D839" s="152"/>
    </row>
    <row r="840" spans="3:4">
      <c r="C840" s="152"/>
      <c r="D840" s="152"/>
    </row>
    <row r="841" spans="3:4">
      <c r="C841" s="152"/>
      <c r="D841" s="152"/>
    </row>
    <row r="842" spans="3:4">
      <c r="C842" s="152"/>
      <c r="D842" s="152"/>
    </row>
    <row r="843" spans="3:4">
      <c r="C843" s="152"/>
      <c r="D843" s="152"/>
    </row>
    <row r="844" spans="3:4">
      <c r="C844" s="152"/>
      <c r="D844" s="152"/>
    </row>
    <row r="845" spans="3:4">
      <c r="C845" s="152"/>
      <c r="D845" s="152"/>
    </row>
    <row r="846" spans="3:4">
      <c r="C846" s="152"/>
      <c r="D846" s="152"/>
    </row>
    <row r="847" spans="3:4">
      <c r="C847" s="152"/>
      <c r="D847" s="152"/>
    </row>
    <row r="848" spans="3:4">
      <c r="C848" s="152"/>
      <c r="D848" s="152"/>
    </row>
    <row r="849" spans="3:4">
      <c r="C849" s="152"/>
      <c r="D849" s="152"/>
    </row>
    <row r="850" spans="3:4">
      <c r="C850" s="152"/>
      <c r="D850" s="152"/>
    </row>
    <row r="851" spans="3:4">
      <c r="C851" s="152"/>
      <c r="D851" s="152"/>
    </row>
    <row r="852" spans="3:4">
      <c r="C852" s="152"/>
      <c r="D852" s="152"/>
    </row>
    <row r="853" spans="3:4">
      <c r="C853" s="152"/>
      <c r="D853" s="152"/>
    </row>
    <row r="854" spans="3:4">
      <c r="C854" s="152"/>
      <c r="D854" s="152"/>
    </row>
    <row r="855" spans="3:4">
      <c r="C855" s="152"/>
      <c r="D855" s="152"/>
    </row>
    <row r="856" spans="3:4">
      <c r="C856" s="152"/>
      <c r="D856" s="152"/>
    </row>
    <row r="857" spans="3:4">
      <c r="C857" s="152"/>
      <c r="D857" s="152"/>
    </row>
    <row r="858" spans="3:4">
      <c r="C858" s="152"/>
      <c r="D858" s="152"/>
    </row>
    <row r="859" spans="3:4">
      <c r="C859" s="152"/>
      <c r="D859" s="152"/>
    </row>
    <row r="860" spans="3:4">
      <c r="C860" s="152"/>
      <c r="D860" s="152"/>
    </row>
    <row r="861" spans="3:4">
      <c r="C861" s="152"/>
      <c r="D861" s="152"/>
    </row>
    <row r="862" spans="3:4">
      <c r="C862" s="152"/>
      <c r="D862" s="152"/>
    </row>
    <row r="863" spans="3:4">
      <c r="C863" s="152"/>
      <c r="D863" s="152"/>
    </row>
    <row r="864" spans="3:4">
      <c r="C864" s="152"/>
      <c r="D864" s="152"/>
    </row>
    <row r="865" spans="3:4">
      <c r="C865" s="152"/>
      <c r="D865" s="152"/>
    </row>
    <row r="866" spans="3:4">
      <c r="C866" s="152"/>
      <c r="D866" s="152"/>
    </row>
    <row r="867" spans="3:4">
      <c r="C867" s="152"/>
      <c r="D867" s="152"/>
    </row>
    <row r="868" spans="3:4">
      <c r="C868" s="152"/>
      <c r="D868" s="152"/>
    </row>
    <row r="869" spans="3:4">
      <c r="C869" s="152"/>
      <c r="D869" s="152"/>
    </row>
    <row r="870" spans="3:4">
      <c r="C870" s="152"/>
      <c r="D870" s="152"/>
    </row>
    <row r="871" spans="3:4">
      <c r="C871" s="152"/>
      <c r="D871" s="152"/>
    </row>
    <row r="872" spans="3:4">
      <c r="C872" s="152"/>
      <c r="D872" s="152"/>
    </row>
    <row r="873" spans="3:4">
      <c r="C873" s="152"/>
      <c r="D873" s="152"/>
    </row>
    <row r="874" spans="3:4">
      <c r="C874" s="152"/>
      <c r="D874" s="152"/>
    </row>
    <row r="875" spans="3:4">
      <c r="C875" s="152"/>
      <c r="D875" s="152"/>
    </row>
    <row r="876" spans="3:4">
      <c r="C876" s="152"/>
      <c r="D876" s="152"/>
    </row>
    <row r="877" spans="3:4">
      <c r="C877" s="152"/>
      <c r="D877" s="152"/>
    </row>
    <row r="878" spans="3:4">
      <c r="C878" s="152"/>
      <c r="D878" s="152"/>
    </row>
    <row r="879" spans="3:4">
      <c r="C879" s="152"/>
      <c r="D879" s="152"/>
    </row>
    <row r="880" spans="3:4">
      <c r="C880" s="152"/>
      <c r="D880" s="152"/>
    </row>
    <row r="881" spans="3:4">
      <c r="C881" s="152"/>
      <c r="D881" s="152"/>
    </row>
    <row r="882" spans="3:4">
      <c r="C882" s="152"/>
      <c r="D882" s="152"/>
    </row>
    <row r="883" spans="3:4">
      <c r="C883" s="152"/>
      <c r="D883" s="152"/>
    </row>
    <row r="884" spans="3:4">
      <c r="C884" s="152"/>
      <c r="D884" s="152"/>
    </row>
    <row r="885" spans="3:4">
      <c r="C885" s="152"/>
      <c r="D885" s="152"/>
    </row>
    <row r="886" spans="3:4">
      <c r="C886" s="152"/>
      <c r="D886" s="152"/>
    </row>
    <row r="887" spans="3:4">
      <c r="C887" s="152"/>
      <c r="D887" s="152"/>
    </row>
    <row r="888" spans="3:4">
      <c r="C888" s="152"/>
      <c r="D888" s="152"/>
    </row>
    <row r="889" spans="3:4">
      <c r="C889" s="152"/>
      <c r="D889" s="152"/>
    </row>
    <row r="890" spans="3:4">
      <c r="C890" s="152"/>
      <c r="D890" s="152"/>
    </row>
    <row r="891" spans="3:4">
      <c r="C891" s="152"/>
      <c r="D891" s="152"/>
    </row>
    <row r="892" spans="3:4">
      <c r="C892" s="152"/>
      <c r="D892" s="152"/>
    </row>
    <row r="893" spans="3:4">
      <c r="C893" s="152"/>
      <c r="D893" s="152"/>
    </row>
    <row r="894" spans="3:4">
      <c r="C894" s="152"/>
      <c r="D894" s="152"/>
    </row>
    <row r="895" spans="3:4">
      <c r="C895" s="152"/>
      <c r="D895" s="152"/>
    </row>
    <row r="896" spans="3:4">
      <c r="C896" s="152"/>
      <c r="D896" s="152"/>
    </row>
    <row r="897" spans="3:4">
      <c r="C897" s="152"/>
      <c r="D897" s="152"/>
    </row>
    <row r="898" spans="3:4">
      <c r="C898" s="152"/>
      <c r="D898" s="152"/>
    </row>
    <row r="899" spans="3:4">
      <c r="C899" s="152"/>
      <c r="D899" s="152"/>
    </row>
    <row r="900" spans="3:4">
      <c r="C900" s="152"/>
      <c r="D900" s="152"/>
    </row>
    <row r="901" spans="3:4">
      <c r="C901" s="152"/>
      <c r="D901" s="152"/>
    </row>
    <row r="902" spans="3:4">
      <c r="C902" s="152"/>
      <c r="D902" s="152"/>
    </row>
    <row r="903" spans="3:4">
      <c r="C903" s="152"/>
      <c r="D903" s="152"/>
    </row>
    <row r="904" spans="3:4">
      <c r="C904" s="152"/>
      <c r="D904" s="152"/>
    </row>
    <row r="905" spans="3:4">
      <c r="C905" s="152"/>
      <c r="D905" s="152"/>
    </row>
    <row r="906" spans="3:4">
      <c r="C906" s="152"/>
      <c r="D906" s="152"/>
    </row>
    <row r="907" spans="3:4">
      <c r="C907" s="152"/>
      <c r="D907" s="152"/>
    </row>
    <row r="908" spans="3:4">
      <c r="C908" s="152"/>
      <c r="D908" s="152"/>
    </row>
    <row r="909" spans="3:4">
      <c r="C909" s="152"/>
      <c r="D909" s="152"/>
    </row>
    <row r="910" spans="3:4">
      <c r="C910" s="152"/>
      <c r="D910" s="152"/>
    </row>
    <row r="911" spans="3:4">
      <c r="C911" s="152"/>
      <c r="D911" s="152"/>
    </row>
    <row r="912" spans="3:4">
      <c r="C912" s="152"/>
      <c r="D912" s="152"/>
    </row>
    <row r="913" spans="3:4">
      <c r="C913" s="152"/>
      <c r="D913" s="152"/>
    </row>
    <row r="914" spans="3:4">
      <c r="C914" s="152"/>
      <c r="D914" s="152"/>
    </row>
    <row r="915" spans="3:4">
      <c r="C915" s="152"/>
      <c r="D915" s="152"/>
    </row>
    <row r="916" spans="3:4">
      <c r="C916" s="152"/>
      <c r="D916" s="152"/>
    </row>
    <row r="917" spans="3:4">
      <c r="C917" s="152"/>
      <c r="D917" s="152"/>
    </row>
    <row r="918" spans="3:4">
      <c r="C918" s="152"/>
      <c r="D918" s="152"/>
    </row>
    <row r="919" spans="3:4">
      <c r="C919" s="152"/>
      <c r="D919" s="152"/>
    </row>
    <row r="920" spans="3:4">
      <c r="C920" s="152"/>
      <c r="D920" s="152"/>
    </row>
    <row r="921" spans="3:4">
      <c r="C921" s="152"/>
      <c r="D921" s="152"/>
    </row>
    <row r="922" spans="3:4">
      <c r="C922" s="152"/>
      <c r="D922" s="152"/>
    </row>
    <row r="923" spans="3:4">
      <c r="C923" s="152"/>
      <c r="D923" s="152"/>
    </row>
    <row r="924" spans="3:4">
      <c r="C924" s="152"/>
      <c r="D924" s="152"/>
    </row>
    <row r="925" spans="3:4">
      <c r="C925" s="152"/>
      <c r="D925" s="152"/>
    </row>
    <row r="926" spans="3:4">
      <c r="C926" s="152"/>
      <c r="D926" s="152"/>
    </row>
    <row r="927" spans="3:4">
      <c r="C927" s="152"/>
      <c r="D927" s="152"/>
    </row>
    <row r="928" spans="3:4">
      <c r="C928" s="152"/>
      <c r="D928" s="152"/>
    </row>
    <row r="929" spans="3:4">
      <c r="C929" s="152"/>
      <c r="D929" s="152"/>
    </row>
    <row r="930" spans="3:4">
      <c r="C930" s="152"/>
      <c r="D930" s="152"/>
    </row>
    <row r="931" spans="3:4">
      <c r="C931" s="152"/>
      <c r="D931" s="152"/>
    </row>
    <row r="932" spans="3:4">
      <c r="C932" s="152"/>
      <c r="D932" s="152"/>
    </row>
    <row r="933" spans="3:4">
      <c r="C933" s="152"/>
      <c r="D933" s="152"/>
    </row>
    <row r="934" spans="3:4">
      <c r="C934" s="152"/>
      <c r="D934" s="152"/>
    </row>
    <row r="935" spans="3:4">
      <c r="C935" s="152"/>
      <c r="D935" s="152"/>
    </row>
    <row r="936" spans="3:4">
      <c r="C936" s="152"/>
      <c r="D936" s="152"/>
    </row>
    <row r="937" spans="3:4">
      <c r="C937" s="152"/>
      <c r="D937" s="152"/>
    </row>
    <row r="938" spans="3:4">
      <c r="C938" s="152"/>
      <c r="D938" s="152"/>
    </row>
    <row r="939" spans="3:4">
      <c r="C939" s="152"/>
      <c r="D939" s="152"/>
    </row>
    <row r="940" spans="3:4">
      <c r="C940" s="152"/>
      <c r="D940" s="152"/>
    </row>
    <row r="941" spans="3:4">
      <c r="C941" s="152"/>
      <c r="D941" s="152"/>
    </row>
    <row r="942" spans="3:4">
      <c r="C942" s="152"/>
      <c r="D942" s="152"/>
    </row>
    <row r="943" spans="3:4">
      <c r="C943" s="152"/>
      <c r="D943" s="152"/>
    </row>
    <row r="944" spans="3:4">
      <c r="C944" s="152"/>
      <c r="D944" s="152"/>
    </row>
    <row r="945" spans="3:4">
      <c r="C945" s="152"/>
      <c r="D945" s="152"/>
    </row>
    <row r="946" spans="3:4">
      <c r="C946" s="152"/>
      <c r="D946" s="152"/>
    </row>
    <row r="947" spans="3:4">
      <c r="C947" s="152"/>
      <c r="D947" s="152"/>
    </row>
    <row r="948" spans="3:4">
      <c r="C948" s="152"/>
      <c r="D948" s="152"/>
    </row>
    <row r="949" spans="3:4">
      <c r="C949" s="152"/>
      <c r="D949" s="152"/>
    </row>
    <row r="950" spans="3:4">
      <c r="C950" s="152"/>
      <c r="D950" s="152"/>
    </row>
    <row r="951" spans="3:4">
      <c r="C951" s="152"/>
      <c r="D951" s="152"/>
    </row>
    <row r="952" spans="3:4">
      <c r="C952" s="152"/>
      <c r="D952" s="152"/>
    </row>
    <row r="953" spans="3:4">
      <c r="C953" s="152"/>
      <c r="D953" s="152"/>
    </row>
    <row r="954" spans="3:4">
      <c r="C954" s="152"/>
      <c r="D954" s="152"/>
    </row>
    <row r="955" spans="3:4">
      <c r="C955" s="152"/>
      <c r="D955" s="152"/>
    </row>
    <row r="956" spans="3:4">
      <c r="C956" s="152"/>
      <c r="D956" s="152"/>
    </row>
    <row r="957" spans="3:4">
      <c r="C957" s="152"/>
      <c r="D957" s="152"/>
    </row>
    <row r="958" spans="3:4">
      <c r="C958" s="152"/>
      <c r="D958" s="152"/>
    </row>
    <row r="959" spans="3:4">
      <c r="C959" s="152"/>
      <c r="D959" s="152"/>
    </row>
    <row r="960" spans="3:4">
      <c r="C960" s="152"/>
      <c r="D960" s="152"/>
    </row>
    <row r="961" spans="3:4">
      <c r="C961" s="152"/>
      <c r="D961" s="152"/>
    </row>
    <row r="962" spans="3:4">
      <c r="C962" s="152"/>
      <c r="D962" s="152"/>
    </row>
    <row r="963" spans="3:4">
      <c r="C963" s="152"/>
      <c r="D963" s="152"/>
    </row>
    <row r="964" spans="3:4">
      <c r="C964" s="152"/>
      <c r="D964" s="152"/>
    </row>
    <row r="965" spans="3:4">
      <c r="C965" s="152"/>
      <c r="D965" s="152"/>
    </row>
    <row r="966" spans="3:4">
      <c r="C966" s="152"/>
      <c r="D966" s="152"/>
    </row>
    <row r="967" spans="3:4">
      <c r="C967" s="152"/>
      <c r="D967" s="152"/>
    </row>
    <row r="968" spans="3:4">
      <c r="C968" s="152"/>
      <c r="D968" s="152"/>
    </row>
    <row r="969" spans="3:4">
      <c r="C969" s="152"/>
      <c r="D969" s="152"/>
    </row>
    <row r="970" spans="3:4">
      <c r="C970" s="152"/>
      <c r="D970" s="152"/>
    </row>
    <row r="971" spans="3:4">
      <c r="C971" s="152"/>
      <c r="D971" s="152"/>
    </row>
    <row r="972" spans="3:4">
      <c r="C972" s="152"/>
      <c r="D972" s="152"/>
    </row>
    <row r="973" spans="3:4">
      <c r="C973" s="152"/>
      <c r="D973" s="152"/>
    </row>
    <row r="974" spans="3:4">
      <c r="C974" s="152"/>
      <c r="D974" s="152"/>
    </row>
    <row r="975" spans="3:4">
      <c r="C975" s="152"/>
      <c r="D975" s="152"/>
    </row>
    <row r="976" spans="3:4">
      <c r="C976" s="152"/>
      <c r="D976" s="152"/>
    </row>
    <row r="977" spans="3:4">
      <c r="C977" s="152"/>
      <c r="D977" s="152"/>
    </row>
    <row r="978" spans="3:4">
      <c r="C978" s="152"/>
      <c r="D978" s="152"/>
    </row>
    <row r="979" spans="3:4">
      <c r="C979" s="152"/>
      <c r="D979" s="152"/>
    </row>
    <row r="980" spans="3:4">
      <c r="C980" s="152"/>
      <c r="D980" s="152"/>
    </row>
    <row r="981" spans="3:4">
      <c r="C981" s="152"/>
      <c r="D981" s="152"/>
    </row>
    <row r="982" spans="3:4">
      <c r="C982" s="152"/>
      <c r="D982" s="152"/>
    </row>
    <row r="983" spans="3:4">
      <c r="C983" s="152"/>
      <c r="D983" s="152"/>
    </row>
    <row r="984" spans="3:4">
      <c r="C984" s="152"/>
      <c r="D984" s="152"/>
    </row>
    <row r="985" spans="3:4">
      <c r="C985" s="152"/>
      <c r="D985" s="152"/>
    </row>
    <row r="986" spans="3:4">
      <c r="C986" s="152"/>
      <c r="D986" s="152"/>
    </row>
    <row r="987" spans="3:4">
      <c r="C987" s="152"/>
      <c r="D987" s="152"/>
    </row>
    <row r="988" spans="3:4">
      <c r="C988" s="152"/>
      <c r="D988" s="152"/>
    </row>
    <row r="989" spans="3:4">
      <c r="C989" s="152"/>
      <c r="D989" s="152"/>
    </row>
    <row r="990" spans="3:4">
      <c r="C990" s="152"/>
      <c r="D990" s="152"/>
    </row>
    <row r="991" spans="3:4">
      <c r="C991" s="152"/>
      <c r="D991" s="152"/>
    </row>
    <row r="992" spans="3:4">
      <c r="C992" s="152"/>
      <c r="D992" s="152"/>
    </row>
    <row r="993" spans="3:4">
      <c r="C993" s="152"/>
      <c r="D993" s="152"/>
    </row>
    <row r="994" spans="3:4">
      <c r="C994" s="152"/>
      <c r="D994" s="152"/>
    </row>
    <row r="995" spans="3:4">
      <c r="C995" s="152"/>
      <c r="D995" s="152"/>
    </row>
    <row r="996" spans="3:4">
      <c r="C996" s="152"/>
      <c r="D996" s="152"/>
    </row>
    <row r="997" spans="3:4">
      <c r="C997" s="152"/>
      <c r="D997" s="152"/>
    </row>
    <row r="998" spans="3:4">
      <c r="C998" s="152"/>
      <c r="D998" s="152"/>
    </row>
    <row r="999" spans="3:4">
      <c r="C999" s="152"/>
      <c r="D999" s="152"/>
    </row>
    <row r="1000" spans="3:4">
      <c r="C1000" s="152"/>
      <c r="D1000" s="152"/>
    </row>
  </sheetData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  <hyperlink ref="E8" r:id="rId7" xr:uid="{00000000-0004-0000-0300-000006000000}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9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30.7109375" customWidth="1"/>
    <col min="2" max="2" width="24.7109375" customWidth="1"/>
    <col min="3" max="3" width="9.5703125" customWidth="1"/>
    <col min="4" max="4" width="9.42578125" customWidth="1"/>
    <col min="5" max="5" width="20.7109375" customWidth="1"/>
    <col min="6" max="6" width="6.85546875" customWidth="1"/>
    <col min="7" max="7" width="27" customWidth="1"/>
    <col min="8" max="8" width="6" customWidth="1"/>
    <col min="9" max="9" width="23.140625" customWidth="1"/>
    <col min="10" max="10" width="47.7109375" customWidth="1"/>
    <col min="11" max="11" width="17.28515625" customWidth="1"/>
    <col min="12" max="12" width="15.5703125" customWidth="1"/>
  </cols>
  <sheetData>
    <row r="1" spans="1:28" ht="12.75">
      <c r="A1" s="315" t="s">
        <v>1</v>
      </c>
      <c r="B1" s="315" t="s">
        <v>6</v>
      </c>
      <c r="C1" s="316" t="s">
        <v>2786</v>
      </c>
      <c r="D1" s="315" t="s">
        <v>2787</v>
      </c>
      <c r="E1" s="315" t="s">
        <v>2788</v>
      </c>
      <c r="F1" s="315" t="s">
        <v>16</v>
      </c>
      <c r="G1" s="315" t="s">
        <v>2789</v>
      </c>
      <c r="H1" s="315"/>
      <c r="I1" s="315" t="s">
        <v>2790</v>
      </c>
      <c r="J1" s="315" t="s">
        <v>2791</v>
      </c>
      <c r="K1" s="317" t="s">
        <v>15</v>
      </c>
      <c r="L1" s="317" t="s">
        <v>2792</v>
      </c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</row>
    <row r="2" spans="1:28" ht="12.75">
      <c r="A2" s="319" t="s">
        <v>2793</v>
      </c>
      <c r="B2" s="320" t="s">
        <v>2794</v>
      </c>
      <c r="C2" s="321">
        <v>1500</v>
      </c>
      <c r="D2" s="322">
        <v>45114</v>
      </c>
      <c r="E2" s="323" t="s">
        <v>2795</v>
      </c>
      <c r="F2" s="323" t="s">
        <v>2796</v>
      </c>
      <c r="G2" s="324" t="s">
        <v>2797</v>
      </c>
      <c r="H2" s="325"/>
      <c r="I2" s="325" t="s">
        <v>2798</v>
      </c>
      <c r="J2" s="324"/>
      <c r="K2" s="326"/>
      <c r="L2" s="326" t="s">
        <v>2799</v>
      </c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</row>
    <row r="3" spans="1:28" ht="12.75">
      <c r="A3" s="319" t="s">
        <v>658</v>
      </c>
      <c r="B3" s="320" t="s">
        <v>698</v>
      </c>
      <c r="C3" s="321">
        <v>3500</v>
      </c>
      <c r="D3" s="322">
        <v>45114</v>
      </c>
      <c r="E3" s="328" t="s">
        <v>331</v>
      </c>
      <c r="F3" s="328" t="s">
        <v>2796</v>
      </c>
      <c r="G3" s="326" t="s">
        <v>2797</v>
      </c>
      <c r="H3" s="329"/>
      <c r="I3" s="329" t="s">
        <v>2800</v>
      </c>
      <c r="J3" s="326" t="s">
        <v>2801</v>
      </c>
      <c r="K3" s="326" t="s">
        <v>2802</v>
      </c>
      <c r="L3" s="326" t="s">
        <v>2799</v>
      </c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</row>
    <row r="4" spans="1:28" ht="12.75">
      <c r="A4" s="319" t="s">
        <v>2803</v>
      </c>
      <c r="B4" s="330" t="s">
        <v>2804</v>
      </c>
      <c r="C4" s="321">
        <v>2500</v>
      </c>
      <c r="D4" s="322">
        <v>45114</v>
      </c>
      <c r="E4" s="328" t="s">
        <v>331</v>
      </c>
      <c r="F4" s="328" t="s">
        <v>2796</v>
      </c>
      <c r="G4" s="326" t="s">
        <v>2805</v>
      </c>
      <c r="H4" s="329"/>
      <c r="I4" s="331" t="s">
        <v>2806</v>
      </c>
      <c r="J4" s="326" t="s">
        <v>2807</v>
      </c>
      <c r="K4" s="326" t="s">
        <v>2808</v>
      </c>
      <c r="L4" s="326" t="s">
        <v>2799</v>
      </c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327"/>
      <c r="Z4" s="327"/>
      <c r="AA4" s="327"/>
      <c r="AB4" s="327"/>
    </row>
    <row r="5" spans="1:28" ht="12.75">
      <c r="A5" s="319" t="s">
        <v>1037</v>
      </c>
      <c r="B5" s="320" t="s">
        <v>2809</v>
      </c>
      <c r="C5" s="321">
        <v>3000</v>
      </c>
      <c r="D5" s="322">
        <v>45114</v>
      </c>
      <c r="E5" s="328" t="s">
        <v>331</v>
      </c>
      <c r="F5" s="328" t="s">
        <v>813</v>
      </c>
      <c r="G5" s="326" t="s">
        <v>2797</v>
      </c>
      <c r="H5" s="332"/>
      <c r="I5" s="332" t="s">
        <v>2810</v>
      </c>
      <c r="J5" s="333" t="s">
        <v>2801</v>
      </c>
      <c r="K5" s="333">
        <v>14</v>
      </c>
      <c r="L5" s="326" t="s">
        <v>2799</v>
      </c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</row>
    <row r="6" spans="1:28" ht="12.75">
      <c r="A6" s="319" t="s">
        <v>819</v>
      </c>
      <c r="B6" s="320" t="s">
        <v>1097</v>
      </c>
      <c r="C6" s="321">
        <v>1500</v>
      </c>
      <c r="D6" s="322">
        <v>45114</v>
      </c>
      <c r="E6" s="328" t="s">
        <v>2811</v>
      </c>
      <c r="F6" s="328" t="s">
        <v>813</v>
      </c>
      <c r="G6" s="326" t="s">
        <v>634</v>
      </c>
      <c r="H6" s="329"/>
      <c r="I6" s="329" t="s">
        <v>2812</v>
      </c>
      <c r="J6" s="326" t="s">
        <v>2813</v>
      </c>
      <c r="K6" s="326" t="s">
        <v>2814</v>
      </c>
      <c r="L6" s="326" t="s">
        <v>2799</v>
      </c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7"/>
      <c r="X6" s="327"/>
      <c r="Y6" s="327"/>
      <c r="Z6" s="327"/>
      <c r="AA6" s="327"/>
      <c r="AB6" s="327"/>
    </row>
    <row r="7" spans="1:28" ht="12.75">
      <c r="A7" s="319" t="s">
        <v>2815</v>
      </c>
      <c r="B7" s="320" t="s">
        <v>2816</v>
      </c>
      <c r="C7" s="321">
        <v>2000</v>
      </c>
      <c r="D7" s="322">
        <v>45114</v>
      </c>
      <c r="E7" s="328" t="s">
        <v>331</v>
      </c>
      <c r="F7" s="328" t="s">
        <v>2796</v>
      </c>
      <c r="G7" s="326" t="s">
        <v>2797</v>
      </c>
      <c r="H7" s="332"/>
      <c r="I7" s="332" t="s">
        <v>2817</v>
      </c>
      <c r="J7" s="326" t="s">
        <v>2801</v>
      </c>
      <c r="K7" s="326" t="s">
        <v>2818</v>
      </c>
      <c r="L7" s="326" t="s">
        <v>2799</v>
      </c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</row>
    <row r="8" spans="1:28" ht="12.75">
      <c r="A8" s="319" t="s">
        <v>348</v>
      </c>
      <c r="B8" s="320" t="s">
        <v>2819</v>
      </c>
      <c r="C8" s="321">
        <v>4500</v>
      </c>
      <c r="D8" s="322">
        <v>45115</v>
      </c>
      <c r="E8" s="328" t="s">
        <v>2820</v>
      </c>
      <c r="F8" s="328" t="s">
        <v>2796</v>
      </c>
      <c r="G8" s="326" t="s">
        <v>1252</v>
      </c>
      <c r="H8" s="329"/>
      <c r="I8" s="329" t="s">
        <v>2821</v>
      </c>
      <c r="J8" s="326" t="s">
        <v>2822</v>
      </c>
      <c r="K8" s="326" t="s">
        <v>535</v>
      </c>
      <c r="L8" s="326" t="s">
        <v>2799</v>
      </c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</row>
    <row r="9" spans="1:28" ht="12.75">
      <c r="A9" s="326" t="s">
        <v>709</v>
      </c>
      <c r="B9" s="334" t="s">
        <v>534</v>
      </c>
      <c r="C9" s="321">
        <v>1000</v>
      </c>
      <c r="D9" s="335">
        <v>45118</v>
      </c>
      <c r="E9" s="328" t="s">
        <v>331</v>
      </c>
      <c r="F9" s="328" t="s">
        <v>536</v>
      </c>
      <c r="G9" s="326" t="s">
        <v>2823</v>
      </c>
      <c r="H9" s="326"/>
      <c r="I9" s="336" t="s">
        <v>2824</v>
      </c>
      <c r="J9" s="326"/>
      <c r="K9" s="326" t="s">
        <v>870</v>
      </c>
      <c r="L9" s="326" t="s">
        <v>2799</v>
      </c>
      <c r="M9" s="326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6"/>
      <c r="AB9" s="326"/>
    </row>
    <row r="10" spans="1:28" ht="12.75">
      <c r="A10" s="319" t="s">
        <v>2825</v>
      </c>
      <c r="B10" s="320" t="s">
        <v>2826</v>
      </c>
      <c r="C10" s="321">
        <v>3000</v>
      </c>
      <c r="D10" s="322">
        <v>45115</v>
      </c>
      <c r="E10" s="328" t="s">
        <v>2811</v>
      </c>
      <c r="F10" s="328" t="s">
        <v>2796</v>
      </c>
      <c r="G10" s="326" t="s">
        <v>1252</v>
      </c>
      <c r="H10" s="329"/>
      <c r="I10" s="329" t="s">
        <v>2827</v>
      </c>
      <c r="J10" s="326" t="s">
        <v>2822</v>
      </c>
      <c r="K10" s="326" t="s">
        <v>867</v>
      </c>
      <c r="L10" s="326" t="s">
        <v>2799</v>
      </c>
      <c r="M10" s="327"/>
      <c r="N10" s="327"/>
      <c r="O10" s="327"/>
      <c r="P10" s="327"/>
      <c r="Q10" s="327"/>
      <c r="R10" s="327"/>
      <c r="S10" s="327"/>
      <c r="T10" s="327"/>
      <c r="U10" s="327"/>
      <c r="V10" s="327"/>
      <c r="W10" s="327"/>
      <c r="X10" s="327"/>
      <c r="Y10" s="327"/>
      <c r="Z10" s="327"/>
      <c r="AA10" s="327"/>
      <c r="AB10" s="327"/>
    </row>
    <row r="11" spans="1:28" ht="12.75">
      <c r="A11" s="319" t="s">
        <v>2828</v>
      </c>
      <c r="B11" s="320" t="s">
        <v>2829</v>
      </c>
      <c r="C11" s="321">
        <v>1500</v>
      </c>
      <c r="D11" s="322">
        <v>45115</v>
      </c>
      <c r="E11" s="328" t="s">
        <v>331</v>
      </c>
      <c r="F11" s="328" t="s">
        <v>813</v>
      </c>
      <c r="G11" s="326" t="s">
        <v>749</v>
      </c>
      <c r="H11" s="337"/>
      <c r="I11" s="337" t="s">
        <v>2830</v>
      </c>
      <c r="J11" s="326"/>
      <c r="K11" s="326"/>
      <c r="L11" s="326" t="s">
        <v>2799</v>
      </c>
      <c r="M11" s="327"/>
      <c r="N11" s="327"/>
      <c r="O11" s="327"/>
      <c r="P11" s="327"/>
      <c r="Q11" s="327"/>
      <c r="R11" s="327"/>
      <c r="S11" s="327"/>
      <c r="T11" s="327"/>
      <c r="U11" s="327"/>
      <c r="V11" s="327"/>
      <c r="W11" s="327"/>
      <c r="X11" s="327"/>
      <c r="Y11" s="327"/>
      <c r="Z11" s="327"/>
      <c r="AA11" s="327"/>
      <c r="AB11" s="327"/>
    </row>
    <row r="12" spans="1:28" ht="12.75">
      <c r="A12" s="319" t="s">
        <v>2831</v>
      </c>
      <c r="B12" s="338" t="s">
        <v>339</v>
      </c>
      <c r="C12" s="321">
        <v>1000</v>
      </c>
      <c r="D12" s="322">
        <v>45115</v>
      </c>
      <c r="E12" s="328" t="s">
        <v>331</v>
      </c>
      <c r="F12" s="328" t="s">
        <v>32</v>
      </c>
      <c r="G12" s="326" t="s">
        <v>2797</v>
      </c>
      <c r="H12" s="332"/>
      <c r="I12" s="332" t="s">
        <v>2832</v>
      </c>
      <c r="J12" s="326" t="s">
        <v>2801</v>
      </c>
      <c r="K12" s="326" t="s">
        <v>530</v>
      </c>
      <c r="L12" s="326" t="s">
        <v>2799</v>
      </c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</row>
    <row r="13" spans="1:28" ht="12.75">
      <c r="A13" s="319" t="s">
        <v>57</v>
      </c>
      <c r="B13" s="338" t="s">
        <v>2833</v>
      </c>
      <c r="C13" s="321">
        <v>2000</v>
      </c>
      <c r="D13" s="322">
        <v>45115</v>
      </c>
      <c r="E13" s="328" t="s">
        <v>2820</v>
      </c>
      <c r="F13" s="328" t="s">
        <v>32</v>
      </c>
      <c r="G13" s="326" t="s">
        <v>57</v>
      </c>
      <c r="H13" s="332"/>
      <c r="I13" s="332" t="s">
        <v>2834</v>
      </c>
      <c r="J13" s="326" t="s">
        <v>2835</v>
      </c>
      <c r="K13" s="326"/>
      <c r="L13" s="326" t="s">
        <v>2799</v>
      </c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27"/>
      <c r="X13" s="327"/>
      <c r="Y13" s="327"/>
      <c r="Z13" s="327"/>
      <c r="AA13" s="327"/>
      <c r="AB13" s="327"/>
    </row>
    <row r="14" spans="1:28" ht="12.75">
      <c r="A14" s="339" t="s">
        <v>807</v>
      </c>
      <c r="B14" s="340" t="s">
        <v>449</v>
      </c>
      <c r="C14" s="321">
        <v>3000</v>
      </c>
      <c r="D14" s="322">
        <v>45117</v>
      </c>
      <c r="E14" s="328" t="s">
        <v>2811</v>
      </c>
      <c r="F14" s="328" t="s">
        <v>515</v>
      </c>
      <c r="G14" s="326" t="s">
        <v>210</v>
      </c>
      <c r="H14" s="341"/>
      <c r="I14" s="341" t="s">
        <v>2836</v>
      </c>
      <c r="J14" s="326" t="s">
        <v>2837</v>
      </c>
      <c r="K14" s="326" t="s">
        <v>2838</v>
      </c>
      <c r="L14" s="326" t="s">
        <v>2799</v>
      </c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27"/>
      <c r="X14" s="327"/>
      <c r="Y14" s="327"/>
      <c r="Z14" s="327"/>
      <c r="AA14" s="327"/>
      <c r="AB14" s="327"/>
    </row>
    <row r="15" spans="1:28" ht="12.75">
      <c r="A15" s="319" t="s">
        <v>61</v>
      </c>
      <c r="B15" s="340" t="s">
        <v>342</v>
      </c>
      <c r="C15" s="321">
        <v>1000</v>
      </c>
      <c r="D15" s="322">
        <v>45117</v>
      </c>
      <c r="E15" s="328" t="s">
        <v>331</v>
      </c>
      <c r="F15" s="328" t="s">
        <v>32</v>
      </c>
      <c r="G15" s="326" t="s">
        <v>210</v>
      </c>
      <c r="H15" s="341"/>
      <c r="I15" s="341" t="s">
        <v>2839</v>
      </c>
      <c r="J15" s="326" t="s">
        <v>2837</v>
      </c>
      <c r="K15" s="326"/>
      <c r="L15" s="326" t="s">
        <v>2799</v>
      </c>
      <c r="M15" s="327"/>
      <c r="N15" s="327"/>
      <c r="O15" s="327"/>
      <c r="P15" s="327"/>
      <c r="Q15" s="327"/>
      <c r="R15" s="327"/>
      <c r="S15" s="327"/>
      <c r="T15" s="327"/>
      <c r="U15" s="327"/>
      <c r="V15" s="327"/>
      <c r="W15" s="327"/>
      <c r="X15" s="327"/>
      <c r="Y15" s="327"/>
      <c r="Z15" s="327"/>
      <c r="AA15" s="327"/>
      <c r="AB15" s="327"/>
    </row>
    <row r="16" spans="1:28" ht="12.75">
      <c r="A16" s="319" t="s">
        <v>224</v>
      </c>
      <c r="B16" s="340" t="s">
        <v>2840</v>
      </c>
      <c r="C16" s="321">
        <v>2000</v>
      </c>
      <c r="D16" s="322">
        <v>45118</v>
      </c>
      <c r="E16" s="328" t="s">
        <v>2841</v>
      </c>
      <c r="F16" s="328" t="s">
        <v>32</v>
      </c>
      <c r="G16" s="342" t="s">
        <v>224</v>
      </c>
      <c r="H16" s="341"/>
      <c r="I16" s="341" t="s">
        <v>2842</v>
      </c>
      <c r="J16" s="326"/>
      <c r="K16" s="326" t="s">
        <v>727</v>
      </c>
      <c r="L16" s="326" t="s">
        <v>2799</v>
      </c>
      <c r="M16" s="327"/>
      <c r="N16" s="327"/>
      <c r="O16" s="327"/>
      <c r="P16" s="327"/>
      <c r="Q16" s="327"/>
      <c r="R16" s="327"/>
      <c r="S16" s="327"/>
      <c r="T16" s="327"/>
      <c r="U16" s="327"/>
      <c r="V16" s="327"/>
      <c r="W16" s="327"/>
      <c r="X16" s="327"/>
      <c r="Y16" s="327"/>
      <c r="Z16" s="327"/>
      <c r="AA16" s="327"/>
      <c r="AB16" s="327"/>
    </row>
    <row r="17" spans="1:28" ht="12.75">
      <c r="A17" s="319" t="s">
        <v>340</v>
      </c>
      <c r="B17" s="340" t="s">
        <v>2843</v>
      </c>
      <c r="C17" s="321">
        <v>1000</v>
      </c>
      <c r="D17" s="322">
        <v>45118</v>
      </c>
      <c r="E17" s="328" t="s">
        <v>331</v>
      </c>
      <c r="F17" s="328" t="s">
        <v>32</v>
      </c>
      <c r="G17" s="326" t="s">
        <v>796</v>
      </c>
      <c r="H17" s="341"/>
      <c r="I17" s="341" t="s">
        <v>2844</v>
      </c>
      <c r="J17" s="326"/>
      <c r="K17" s="326"/>
      <c r="L17" s="326" t="s">
        <v>2799</v>
      </c>
      <c r="M17" s="327"/>
      <c r="N17" s="327"/>
      <c r="O17" s="327"/>
      <c r="P17" s="327"/>
      <c r="Q17" s="327"/>
      <c r="R17" s="327"/>
      <c r="S17" s="327"/>
      <c r="T17" s="327"/>
      <c r="U17" s="327"/>
      <c r="V17" s="327"/>
      <c r="W17" s="327"/>
      <c r="X17" s="327"/>
      <c r="Y17" s="327"/>
      <c r="Z17" s="327"/>
      <c r="AA17" s="327"/>
      <c r="AB17" s="327"/>
    </row>
    <row r="18" spans="1:28" ht="12.75">
      <c r="A18" s="319" t="s">
        <v>241</v>
      </c>
      <c r="B18" s="343" t="s">
        <v>350</v>
      </c>
      <c r="C18" s="321">
        <v>3000</v>
      </c>
      <c r="D18" s="322">
        <v>45118</v>
      </c>
      <c r="E18" s="328" t="s">
        <v>331</v>
      </c>
      <c r="F18" s="328" t="s">
        <v>32</v>
      </c>
      <c r="G18" s="344" t="s">
        <v>793</v>
      </c>
      <c r="H18" s="326"/>
      <c r="I18" s="336" t="s">
        <v>2845</v>
      </c>
      <c r="J18" s="326"/>
      <c r="K18" s="326" t="s">
        <v>917</v>
      </c>
      <c r="L18" s="326" t="s">
        <v>2799</v>
      </c>
      <c r="M18" s="327"/>
      <c r="N18" s="327"/>
      <c r="O18" s="327"/>
      <c r="P18" s="327"/>
      <c r="Q18" s="327"/>
      <c r="R18" s="327"/>
      <c r="S18" s="327"/>
      <c r="T18" s="327"/>
      <c r="U18" s="327"/>
      <c r="V18" s="327"/>
      <c r="W18" s="327"/>
      <c r="X18" s="327"/>
      <c r="Y18" s="327"/>
      <c r="Z18" s="327"/>
      <c r="AA18" s="327"/>
      <c r="AB18" s="327"/>
    </row>
    <row r="19" spans="1:28" ht="12.75">
      <c r="A19" s="326" t="s">
        <v>2846</v>
      </c>
      <c r="B19" s="345" t="s">
        <v>1533</v>
      </c>
      <c r="C19" s="321">
        <v>1500</v>
      </c>
      <c r="D19" s="346">
        <v>45117</v>
      </c>
      <c r="E19" s="328" t="s">
        <v>331</v>
      </c>
      <c r="F19" s="328" t="s">
        <v>813</v>
      </c>
      <c r="G19" s="326" t="s">
        <v>757</v>
      </c>
      <c r="H19" s="332"/>
      <c r="I19" s="341" t="s">
        <v>2847</v>
      </c>
      <c r="J19" s="333"/>
      <c r="K19" s="333">
        <v>1</v>
      </c>
      <c r="L19" s="326" t="s">
        <v>2799</v>
      </c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326"/>
      <c r="AB19" s="326"/>
    </row>
    <row r="20" spans="1:28" ht="12.75">
      <c r="A20" s="339" t="s">
        <v>2848</v>
      </c>
      <c r="B20" s="334" t="s">
        <v>2039</v>
      </c>
      <c r="C20" s="321">
        <v>2000</v>
      </c>
      <c r="D20" s="347">
        <v>45118</v>
      </c>
      <c r="E20" s="328" t="s">
        <v>2811</v>
      </c>
      <c r="F20" s="328" t="s">
        <v>813</v>
      </c>
      <c r="G20" s="348" t="s">
        <v>809</v>
      </c>
      <c r="H20" s="326"/>
      <c r="I20" s="336" t="s">
        <v>2849</v>
      </c>
      <c r="J20" s="326"/>
      <c r="K20" s="326" t="s">
        <v>2850</v>
      </c>
      <c r="L20" s="326" t="s">
        <v>2799</v>
      </c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27"/>
    </row>
    <row r="21" spans="1:28" ht="12.75">
      <c r="A21" s="326" t="s">
        <v>532</v>
      </c>
      <c r="B21" s="349" t="s">
        <v>346</v>
      </c>
      <c r="C21" s="321">
        <v>1500</v>
      </c>
      <c r="D21" s="346">
        <v>45119</v>
      </c>
      <c r="E21" s="350" t="s">
        <v>331</v>
      </c>
      <c r="F21" s="328" t="s">
        <v>347</v>
      </c>
      <c r="G21" s="326" t="s">
        <v>2851</v>
      </c>
      <c r="H21" s="326"/>
      <c r="I21" s="351" t="s">
        <v>868</v>
      </c>
      <c r="J21" s="352"/>
      <c r="K21" s="352" t="s">
        <v>869</v>
      </c>
      <c r="L21" s="326" t="s">
        <v>2799</v>
      </c>
      <c r="M21" s="327"/>
      <c r="N21" s="327"/>
      <c r="O21" s="327"/>
      <c r="P21" s="353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27"/>
    </row>
    <row r="22" spans="1:28" ht="12.75">
      <c r="A22" s="326" t="s">
        <v>874</v>
      </c>
      <c r="B22" s="334" t="s">
        <v>2852</v>
      </c>
      <c r="C22" s="321">
        <v>2000</v>
      </c>
      <c r="D22" s="335">
        <v>45124</v>
      </c>
      <c r="E22" s="350" t="s">
        <v>331</v>
      </c>
      <c r="F22" s="328" t="s">
        <v>515</v>
      </c>
      <c r="G22" s="326" t="s">
        <v>2853</v>
      </c>
      <c r="H22" s="326"/>
      <c r="I22" s="336" t="s">
        <v>2852</v>
      </c>
      <c r="J22" s="326"/>
      <c r="K22" s="326" t="s">
        <v>2854</v>
      </c>
      <c r="L22" s="326" t="s">
        <v>2799</v>
      </c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27"/>
    </row>
    <row r="23" spans="1:28" ht="12.75">
      <c r="A23" s="326" t="s">
        <v>865</v>
      </c>
      <c r="B23" s="334" t="s">
        <v>1319</v>
      </c>
      <c r="C23" s="955">
        <v>7000</v>
      </c>
      <c r="D23" s="335">
        <v>45125</v>
      </c>
      <c r="E23" s="350" t="s">
        <v>331</v>
      </c>
      <c r="F23" s="328" t="s">
        <v>813</v>
      </c>
      <c r="G23" s="326" t="s">
        <v>658</v>
      </c>
      <c r="H23" s="326"/>
      <c r="I23" s="336" t="s">
        <v>2855</v>
      </c>
      <c r="J23" s="326"/>
      <c r="K23" s="326" t="s">
        <v>2856</v>
      </c>
      <c r="L23" s="326" t="s">
        <v>2799</v>
      </c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  <c r="AB23" s="327"/>
    </row>
    <row r="24" spans="1:28" ht="12.75">
      <c r="A24" s="326" t="s">
        <v>2857</v>
      </c>
      <c r="B24" s="334" t="s">
        <v>1318</v>
      </c>
      <c r="C24" s="956"/>
      <c r="D24" s="335">
        <v>45125</v>
      </c>
      <c r="E24" s="350" t="s">
        <v>331</v>
      </c>
      <c r="F24" s="328" t="s">
        <v>813</v>
      </c>
      <c r="G24" s="326" t="s">
        <v>793</v>
      </c>
      <c r="H24" s="326"/>
      <c r="I24" s="336" t="s">
        <v>2858</v>
      </c>
      <c r="J24" s="326"/>
      <c r="K24" s="326" t="s">
        <v>2856</v>
      </c>
      <c r="L24" s="326" t="s">
        <v>2799</v>
      </c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</row>
    <row r="25" spans="1:28" ht="12.75">
      <c r="A25" s="326" t="s">
        <v>1316</v>
      </c>
      <c r="B25" s="334" t="s">
        <v>1317</v>
      </c>
      <c r="C25" s="956"/>
      <c r="D25" s="335">
        <v>45125</v>
      </c>
      <c r="E25" s="350" t="s">
        <v>331</v>
      </c>
      <c r="F25" s="328" t="s">
        <v>813</v>
      </c>
      <c r="G25" s="326" t="s">
        <v>210</v>
      </c>
      <c r="H25" s="326"/>
      <c r="I25" s="336" t="s">
        <v>2859</v>
      </c>
      <c r="J25" s="326"/>
      <c r="K25" s="326" t="s">
        <v>2856</v>
      </c>
      <c r="L25" s="326" t="s">
        <v>2799</v>
      </c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B25" s="327"/>
    </row>
    <row r="26" spans="1:28" ht="12.75">
      <c r="A26" s="326" t="s">
        <v>866</v>
      </c>
      <c r="B26" s="334" t="s">
        <v>1315</v>
      </c>
      <c r="C26" s="954"/>
      <c r="D26" s="335">
        <v>45125</v>
      </c>
      <c r="E26" s="350" t="s">
        <v>331</v>
      </c>
      <c r="F26" s="328" t="s">
        <v>813</v>
      </c>
      <c r="G26" s="326" t="s">
        <v>2823</v>
      </c>
      <c r="H26" s="326"/>
      <c r="I26" s="336" t="s">
        <v>2860</v>
      </c>
      <c r="J26" s="326"/>
      <c r="K26" s="326" t="s">
        <v>2856</v>
      </c>
      <c r="L26" s="326" t="s">
        <v>2799</v>
      </c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27"/>
      <c r="AB26" s="327"/>
    </row>
    <row r="27" spans="1:28" ht="12.75">
      <c r="A27" s="326" t="s">
        <v>2861</v>
      </c>
      <c r="B27" s="334" t="s">
        <v>339</v>
      </c>
      <c r="C27" s="321">
        <v>1000</v>
      </c>
      <c r="D27" s="335">
        <v>45127</v>
      </c>
      <c r="E27" s="350" t="s">
        <v>331</v>
      </c>
      <c r="F27" s="328" t="s">
        <v>32</v>
      </c>
      <c r="G27" s="326" t="s">
        <v>2851</v>
      </c>
      <c r="H27" s="326"/>
      <c r="I27" s="354" t="s">
        <v>2862</v>
      </c>
      <c r="J27" s="326"/>
      <c r="K27" s="326"/>
      <c r="L27" s="326" t="s">
        <v>2799</v>
      </c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27"/>
    </row>
    <row r="28" spans="1:28" ht="12.75">
      <c r="A28" s="339" t="s">
        <v>807</v>
      </c>
      <c r="B28" s="334" t="s">
        <v>449</v>
      </c>
      <c r="C28" s="321">
        <v>3000</v>
      </c>
      <c r="D28" s="346">
        <v>45127</v>
      </c>
      <c r="E28" s="328" t="s">
        <v>2811</v>
      </c>
      <c r="F28" s="328" t="s">
        <v>515</v>
      </c>
      <c r="G28" s="326" t="s">
        <v>169</v>
      </c>
      <c r="H28" s="326"/>
      <c r="I28" s="336" t="s">
        <v>2863</v>
      </c>
      <c r="J28" s="326"/>
      <c r="K28" s="326" t="s">
        <v>2838</v>
      </c>
      <c r="L28" s="326" t="s">
        <v>2799</v>
      </c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  <c r="AB28" s="327"/>
    </row>
    <row r="29" spans="1:28" ht="12.75">
      <c r="A29" s="319" t="s">
        <v>2012</v>
      </c>
      <c r="B29" s="340" t="s">
        <v>2013</v>
      </c>
      <c r="C29" s="321">
        <v>5000</v>
      </c>
      <c r="D29" s="322">
        <v>45132</v>
      </c>
      <c r="E29" s="328" t="s">
        <v>2811</v>
      </c>
      <c r="F29" s="328" t="s">
        <v>813</v>
      </c>
      <c r="G29" s="326" t="s">
        <v>138</v>
      </c>
      <c r="H29" s="355"/>
      <c r="I29" s="332" t="s">
        <v>2864</v>
      </c>
      <c r="J29" s="326"/>
      <c r="K29" s="326"/>
      <c r="L29" s="326" t="s">
        <v>2799</v>
      </c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27"/>
      <c r="X29" s="327"/>
      <c r="Y29" s="327"/>
      <c r="Z29" s="327"/>
      <c r="AA29" s="327"/>
      <c r="AB29" s="327"/>
    </row>
    <row r="30" spans="1:28" ht="12.75">
      <c r="A30" s="326" t="s">
        <v>2865</v>
      </c>
      <c r="B30" s="356" t="s">
        <v>2866</v>
      </c>
      <c r="C30" s="321" t="s">
        <v>2867</v>
      </c>
      <c r="D30" s="346">
        <v>45114</v>
      </c>
      <c r="E30" s="328" t="s">
        <v>331</v>
      </c>
      <c r="F30" s="328" t="s">
        <v>2796</v>
      </c>
      <c r="G30" s="326" t="s">
        <v>757</v>
      </c>
      <c r="H30" s="329"/>
      <c r="I30" s="329" t="s">
        <v>2868</v>
      </c>
      <c r="J30" s="326"/>
      <c r="K30" s="326"/>
      <c r="L30" s="326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27"/>
      <c r="X30" s="327"/>
      <c r="Y30" s="327"/>
      <c r="Z30" s="327"/>
      <c r="AA30" s="327"/>
      <c r="AB30" s="327"/>
    </row>
    <row r="31" spans="1:28" ht="12.75">
      <c r="A31" s="319" t="s">
        <v>1528</v>
      </c>
      <c r="B31" s="320" t="s">
        <v>2869</v>
      </c>
      <c r="C31" s="321" t="s">
        <v>2867</v>
      </c>
      <c r="D31" s="322">
        <v>45114</v>
      </c>
      <c r="E31" s="328" t="s">
        <v>331</v>
      </c>
      <c r="F31" s="328" t="s">
        <v>2796</v>
      </c>
      <c r="G31" s="326" t="s">
        <v>1528</v>
      </c>
      <c r="H31" s="329"/>
      <c r="I31" s="329" t="s">
        <v>2869</v>
      </c>
      <c r="J31" s="326"/>
      <c r="K31" s="326"/>
      <c r="L31" s="326"/>
      <c r="M31" s="327"/>
      <c r="N31" s="327"/>
      <c r="O31" s="327"/>
      <c r="P31" s="327"/>
      <c r="Q31" s="327"/>
      <c r="R31" s="327"/>
      <c r="S31" s="327"/>
      <c r="T31" s="327"/>
      <c r="U31" s="327"/>
      <c r="V31" s="327"/>
      <c r="W31" s="327"/>
      <c r="X31" s="327"/>
      <c r="Y31" s="327"/>
      <c r="Z31" s="327"/>
      <c r="AA31" s="327"/>
      <c r="AB31" s="327"/>
    </row>
    <row r="32" spans="1:28" ht="12.75">
      <c r="A32" s="319" t="s">
        <v>1252</v>
      </c>
      <c r="B32" s="320" t="s">
        <v>352</v>
      </c>
      <c r="C32" s="321" t="s">
        <v>2867</v>
      </c>
      <c r="D32" s="322">
        <v>45114</v>
      </c>
      <c r="E32" s="328" t="s">
        <v>331</v>
      </c>
      <c r="F32" s="328" t="s">
        <v>32</v>
      </c>
      <c r="G32" s="326" t="s">
        <v>1252</v>
      </c>
      <c r="H32" s="329"/>
      <c r="I32" s="329" t="s">
        <v>2870</v>
      </c>
      <c r="J32" s="326"/>
      <c r="K32" s="326"/>
      <c r="L32" s="326"/>
      <c r="M32" s="327"/>
      <c r="N32" s="327"/>
      <c r="O32" s="327"/>
      <c r="P32" s="327"/>
      <c r="Q32" s="327"/>
      <c r="R32" s="327"/>
      <c r="S32" s="327"/>
      <c r="T32" s="327"/>
      <c r="U32" s="327"/>
      <c r="V32" s="327"/>
      <c r="W32" s="327"/>
      <c r="X32" s="327"/>
      <c r="Y32" s="327"/>
      <c r="Z32" s="327"/>
      <c r="AA32" s="327"/>
      <c r="AB32" s="327"/>
    </row>
    <row r="33" spans="1:28" ht="12.75">
      <c r="A33" s="319" t="s">
        <v>528</v>
      </c>
      <c r="B33" s="320" t="s">
        <v>337</v>
      </c>
      <c r="C33" s="321" t="s">
        <v>2867</v>
      </c>
      <c r="D33" s="322">
        <v>45114</v>
      </c>
      <c r="E33" s="328" t="s">
        <v>331</v>
      </c>
      <c r="F33" s="328" t="s">
        <v>32</v>
      </c>
      <c r="G33" s="326" t="s">
        <v>528</v>
      </c>
      <c r="H33" s="357"/>
      <c r="I33" s="357" t="s">
        <v>2871</v>
      </c>
      <c r="J33" s="326"/>
      <c r="K33" s="326"/>
      <c r="L33" s="326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27"/>
      <c r="X33" s="327"/>
      <c r="Y33" s="327"/>
      <c r="Z33" s="327"/>
      <c r="AA33" s="327"/>
      <c r="AB33" s="327"/>
    </row>
    <row r="34" spans="1:28" ht="12.75">
      <c r="A34" s="319" t="s">
        <v>138</v>
      </c>
      <c r="B34" s="320" t="s">
        <v>139</v>
      </c>
      <c r="C34" s="321" t="s">
        <v>2867</v>
      </c>
      <c r="D34" s="322">
        <v>45114</v>
      </c>
      <c r="E34" s="328" t="s">
        <v>331</v>
      </c>
      <c r="F34" s="328" t="s">
        <v>32</v>
      </c>
      <c r="G34" s="326" t="s">
        <v>138</v>
      </c>
      <c r="H34" s="329"/>
      <c r="I34" s="329" t="s">
        <v>2872</v>
      </c>
      <c r="J34" s="326"/>
      <c r="K34" s="326"/>
      <c r="L34" s="326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27"/>
      <c r="AB34" s="327"/>
    </row>
    <row r="35" spans="1:28" ht="12.75">
      <c r="A35" s="319" t="s">
        <v>210</v>
      </c>
      <c r="B35" s="320" t="s">
        <v>699</v>
      </c>
      <c r="C35" s="321" t="s">
        <v>2867</v>
      </c>
      <c r="D35" s="322">
        <v>45114</v>
      </c>
      <c r="E35" s="328" t="s">
        <v>331</v>
      </c>
      <c r="F35" s="328" t="s">
        <v>32</v>
      </c>
      <c r="G35" s="326" t="s">
        <v>210</v>
      </c>
      <c r="H35" s="357"/>
      <c r="I35" s="357" t="s">
        <v>2873</v>
      </c>
      <c r="J35" s="326"/>
      <c r="K35" s="326"/>
      <c r="L35" s="326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27"/>
      <c r="AB35" s="327"/>
    </row>
    <row r="36" spans="1:28" ht="12.75">
      <c r="A36" s="319" t="s">
        <v>169</v>
      </c>
      <c r="B36" s="320" t="s">
        <v>349</v>
      </c>
      <c r="C36" s="321" t="s">
        <v>2867</v>
      </c>
      <c r="D36" s="322">
        <v>45115</v>
      </c>
      <c r="E36" s="328" t="s">
        <v>331</v>
      </c>
      <c r="F36" s="328" t="s">
        <v>32</v>
      </c>
      <c r="G36" s="326" t="s">
        <v>169</v>
      </c>
      <c r="H36" s="329"/>
      <c r="I36" s="329" t="s">
        <v>2874</v>
      </c>
      <c r="J36" s="326"/>
      <c r="K36" s="326"/>
      <c r="L36" s="326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27"/>
      <c r="X36" s="327"/>
      <c r="Y36" s="327"/>
      <c r="Z36" s="327"/>
      <c r="AA36" s="327"/>
      <c r="AB36" s="327"/>
    </row>
    <row r="37" spans="1:28" ht="12.75">
      <c r="A37" s="319" t="s">
        <v>2875</v>
      </c>
      <c r="B37" s="320" t="s">
        <v>533</v>
      </c>
      <c r="C37" s="321" t="s">
        <v>2867</v>
      </c>
      <c r="D37" s="322">
        <v>45114</v>
      </c>
      <c r="E37" s="328" t="s">
        <v>331</v>
      </c>
      <c r="F37" s="328" t="s">
        <v>32</v>
      </c>
      <c r="G37" s="326" t="s">
        <v>2875</v>
      </c>
      <c r="H37" s="329"/>
      <c r="I37" s="329" t="s">
        <v>2876</v>
      </c>
      <c r="J37" s="326"/>
      <c r="K37" s="326"/>
      <c r="L37" s="326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27"/>
      <c r="X37" s="327"/>
      <c r="Y37" s="327"/>
      <c r="Z37" s="327"/>
      <c r="AA37" s="327"/>
      <c r="AB37" s="327"/>
    </row>
    <row r="38" spans="1:28" ht="12.75">
      <c r="A38" s="319" t="s">
        <v>2877</v>
      </c>
      <c r="B38" s="358" t="s">
        <v>2878</v>
      </c>
      <c r="C38" s="321">
        <v>10000</v>
      </c>
      <c r="D38" s="322">
        <v>45114</v>
      </c>
      <c r="E38" s="328" t="s">
        <v>331</v>
      </c>
      <c r="F38" s="328" t="s">
        <v>2796</v>
      </c>
      <c r="G38" s="326" t="s">
        <v>684</v>
      </c>
      <c r="H38" s="329"/>
      <c r="I38" s="329" t="s">
        <v>2879</v>
      </c>
      <c r="J38" s="326"/>
      <c r="K38" s="326" t="s">
        <v>2880</v>
      </c>
      <c r="L38" s="326" t="s">
        <v>2799</v>
      </c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27"/>
      <c r="Z38" s="327"/>
      <c r="AA38" s="327"/>
      <c r="AB38" s="327"/>
    </row>
    <row r="39" spans="1:28" ht="12.75">
      <c r="A39" s="319" t="s">
        <v>224</v>
      </c>
      <c r="B39" s="320" t="s">
        <v>2840</v>
      </c>
      <c r="C39" s="321" t="s">
        <v>2867</v>
      </c>
      <c r="D39" s="322">
        <v>45115</v>
      </c>
      <c r="E39" s="328" t="s">
        <v>2881</v>
      </c>
      <c r="F39" s="328" t="s">
        <v>32</v>
      </c>
      <c r="G39" s="326" t="s">
        <v>224</v>
      </c>
      <c r="H39" s="329"/>
      <c r="I39" s="329" t="s">
        <v>2882</v>
      </c>
      <c r="J39" s="326"/>
      <c r="K39" s="326"/>
      <c r="L39" s="326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27"/>
      <c r="Y39" s="327"/>
      <c r="Z39" s="327"/>
      <c r="AA39" s="327"/>
      <c r="AB39" s="327"/>
    </row>
    <row r="40" spans="1:28" ht="12.75">
      <c r="A40" s="319" t="s">
        <v>165</v>
      </c>
      <c r="B40" s="338" t="s">
        <v>345</v>
      </c>
      <c r="C40" s="321" t="s">
        <v>2867</v>
      </c>
      <c r="D40" s="322">
        <v>45116</v>
      </c>
      <c r="E40" s="328" t="s">
        <v>331</v>
      </c>
      <c r="F40" s="328" t="s">
        <v>32</v>
      </c>
      <c r="G40" s="326" t="s">
        <v>1252</v>
      </c>
      <c r="H40" s="359"/>
      <c r="I40" s="359" t="s">
        <v>2883</v>
      </c>
      <c r="J40" s="326"/>
      <c r="K40" s="326"/>
      <c r="L40" s="326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27"/>
      <c r="AB40" s="327"/>
    </row>
    <row r="41" spans="1:28" ht="12.75">
      <c r="A41" s="319" t="s">
        <v>57</v>
      </c>
      <c r="B41" s="338" t="s">
        <v>2884</v>
      </c>
      <c r="C41" s="321" t="s">
        <v>2867</v>
      </c>
      <c r="D41" s="322">
        <v>45115</v>
      </c>
      <c r="E41" s="328" t="s">
        <v>331</v>
      </c>
      <c r="F41" s="328" t="s">
        <v>32</v>
      </c>
      <c r="G41" s="326" t="s">
        <v>57</v>
      </c>
      <c r="H41" s="332"/>
      <c r="I41" s="332" t="s">
        <v>2885</v>
      </c>
      <c r="J41" s="326"/>
      <c r="K41" s="326"/>
      <c r="L41" s="326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27"/>
      <c r="AB41" s="327"/>
    </row>
    <row r="42" spans="1:28" ht="12.75">
      <c r="A42" s="319" t="s">
        <v>1011</v>
      </c>
      <c r="B42" s="338" t="s">
        <v>1012</v>
      </c>
      <c r="C42" s="321">
        <v>2000</v>
      </c>
      <c r="D42" s="322">
        <v>45117</v>
      </c>
      <c r="E42" s="328" t="s">
        <v>2811</v>
      </c>
      <c r="F42" s="328" t="s">
        <v>813</v>
      </c>
      <c r="G42" s="326" t="s">
        <v>2886</v>
      </c>
      <c r="H42" s="332"/>
      <c r="I42" s="341" t="s">
        <v>2830</v>
      </c>
      <c r="J42" s="326"/>
      <c r="K42" s="326" t="s">
        <v>2887</v>
      </c>
      <c r="L42" s="326" t="s">
        <v>2799</v>
      </c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</row>
    <row r="43" spans="1:28" ht="12.75">
      <c r="A43" s="319" t="s">
        <v>452</v>
      </c>
      <c r="B43" s="340" t="s">
        <v>2888</v>
      </c>
      <c r="C43" s="321" t="s">
        <v>2867</v>
      </c>
      <c r="D43" s="322">
        <v>45118</v>
      </c>
      <c r="E43" s="328" t="s">
        <v>331</v>
      </c>
      <c r="F43" s="328" t="s">
        <v>32</v>
      </c>
      <c r="G43" s="326" t="s">
        <v>2889</v>
      </c>
      <c r="H43" s="341"/>
      <c r="I43" s="341" t="s">
        <v>2890</v>
      </c>
      <c r="J43" s="326"/>
      <c r="K43" s="326"/>
      <c r="L43" s="326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27"/>
    </row>
    <row r="44" spans="1:28" ht="12.75">
      <c r="A44" s="319" t="s">
        <v>793</v>
      </c>
      <c r="B44" s="343" t="s">
        <v>1321</v>
      </c>
      <c r="C44" s="321" t="s">
        <v>2867</v>
      </c>
      <c r="D44" s="322">
        <v>45118</v>
      </c>
      <c r="E44" s="328" t="s">
        <v>331</v>
      </c>
      <c r="F44" s="328" t="s">
        <v>515</v>
      </c>
      <c r="G44" s="344" t="s">
        <v>793</v>
      </c>
      <c r="H44" s="326"/>
      <c r="I44" s="336" t="s">
        <v>2891</v>
      </c>
      <c r="J44" s="326"/>
      <c r="K44" s="326"/>
      <c r="L44" s="326"/>
      <c r="M44" s="327"/>
      <c r="N44" s="327"/>
      <c r="O44" s="327"/>
      <c r="P44" s="327"/>
      <c r="Q44" s="327"/>
      <c r="R44" s="327"/>
      <c r="S44" s="327"/>
      <c r="T44" s="327"/>
      <c r="U44" s="327"/>
      <c r="V44" s="327"/>
      <c r="W44" s="327"/>
      <c r="X44" s="327"/>
      <c r="Y44" s="327"/>
      <c r="Z44" s="327"/>
      <c r="AA44" s="327"/>
      <c r="AB44" s="327"/>
    </row>
    <row r="45" spans="1:28" ht="12.75">
      <c r="A45" s="326" t="s">
        <v>703</v>
      </c>
      <c r="B45" s="334" t="s">
        <v>2892</v>
      </c>
      <c r="C45" s="321">
        <v>2000</v>
      </c>
      <c r="D45" s="335">
        <v>45118</v>
      </c>
      <c r="E45" s="328" t="s">
        <v>331</v>
      </c>
      <c r="F45" s="328" t="s">
        <v>536</v>
      </c>
      <c r="G45" s="344" t="s">
        <v>528</v>
      </c>
      <c r="H45" s="326"/>
      <c r="I45" s="336" t="s">
        <v>2893</v>
      </c>
      <c r="J45" s="326"/>
      <c r="K45" s="326"/>
      <c r="L45" s="326" t="s">
        <v>2799</v>
      </c>
      <c r="M45" s="326"/>
      <c r="N45" s="326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  <c r="AA45" s="326"/>
      <c r="AB45" s="326"/>
    </row>
    <row r="46" spans="1:28" ht="12.75">
      <c r="A46" s="326" t="s">
        <v>705</v>
      </c>
      <c r="B46" s="334" t="s">
        <v>2894</v>
      </c>
      <c r="C46" s="321">
        <v>1000</v>
      </c>
      <c r="D46" s="347">
        <v>45118</v>
      </c>
      <c r="E46" s="328" t="s">
        <v>331</v>
      </c>
      <c r="F46" s="328" t="s">
        <v>536</v>
      </c>
      <c r="G46" s="326" t="s">
        <v>793</v>
      </c>
      <c r="H46" s="326"/>
      <c r="I46" s="354" t="s">
        <v>2895</v>
      </c>
      <c r="J46" s="326"/>
      <c r="K46" s="326" t="s">
        <v>706</v>
      </c>
      <c r="L46" s="326" t="s">
        <v>2799</v>
      </c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26"/>
      <c r="AB46" s="326"/>
    </row>
    <row r="47" spans="1:28" ht="12.75">
      <c r="A47" s="326" t="s">
        <v>2896</v>
      </c>
      <c r="B47" s="334" t="s">
        <v>2897</v>
      </c>
      <c r="C47" s="955">
        <v>4000</v>
      </c>
      <c r="D47" s="347">
        <v>45118</v>
      </c>
      <c r="E47" s="328" t="s">
        <v>331</v>
      </c>
      <c r="F47" s="328" t="s">
        <v>536</v>
      </c>
      <c r="G47" s="326" t="s">
        <v>793</v>
      </c>
      <c r="H47" s="332"/>
      <c r="I47" s="332" t="s">
        <v>2897</v>
      </c>
      <c r="J47" s="326"/>
      <c r="K47" s="326"/>
      <c r="L47" s="326" t="s">
        <v>2799</v>
      </c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</row>
    <row r="48" spans="1:28" ht="12.75">
      <c r="A48" s="326" t="s">
        <v>2898</v>
      </c>
      <c r="B48" s="334" t="s">
        <v>2899</v>
      </c>
      <c r="C48" s="956"/>
      <c r="D48" s="347">
        <v>45118</v>
      </c>
      <c r="E48" s="328" t="s">
        <v>331</v>
      </c>
      <c r="F48" s="328" t="s">
        <v>536</v>
      </c>
      <c r="G48" s="326" t="s">
        <v>2823</v>
      </c>
      <c r="H48" s="332"/>
      <c r="I48" s="332" t="s">
        <v>2900</v>
      </c>
      <c r="J48" s="326"/>
      <c r="K48" s="326"/>
      <c r="L48" s="326" t="s">
        <v>2799</v>
      </c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  <c r="AA48" s="326"/>
      <c r="AB48" s="326"/>
    </row>
    <row r="49" spans="1:28" ht="12.75">
      <c r="A49" s="326" t="s">
        <v>2901</v>
      </c>
      <c r="B49" s="334" t="s">
        <v>2902</v>
      </c>
      <c r="C49" s="956"/>
      <c r="D49" s="347">
        <v>45118</v>
      </c>
      <c r="E49" s="328" t="s">
        <v>331</v>
      </c>
      <c r="F49" s="328" t="s">
        <v>536</v>
      </c>
      <c r="G49" s="326" t="s">
        <v>528</v>
      </c>
      <c r="H49" s="332"/>
      <c r="I49" s="332" t="s">
        <v>2903</v>
      </c>
      <c r="J49" s="326"/>
      <c r="K49" s="326"/>
      <c r="L49" s="326" t="s">
        <v>2799</v>
      </c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</row>
    <row r="50" spans="1:28" ht="12.75">
      <c r="A50" s="326" t="s">
        <v>1322</v>
      </c>
      <c r="B50" s="334" t="s">
        <v>2904</v>
      </c>
      <c r="C50" s="954"/>
      <c r="D50" s="347">
        <v>45118</v>
      </c>
      <c r="E50" s="328" t="s">
        <v>331</v>
      </c>
      <c r="F50" s="328" t="s">
        <v>536</v>
      </c>
      <c r="G50" s="326" t="s">
        <v>793</v>
      </c>
      <c r="H50" s="332"/>
      <c r="I50" s="332" t="s">
        <v>2905</v>
      </c>
      <c r="J50" s="326"/>
      <c r="K50" s="326"/>
      <c r="L50" s="326" t="s">
        <v>2799</v>
      </c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326"/>
      <c r="Z50" s="326"/>
      <c r="AA50" s="326"/>
      <c r="AB50" s="326"/>
    </row>
    <row r="51" spans="1:28" ht="12.75">
      <c r="A51" s="339" t="s">
        <v>807</v>
      </c>
      <c r="B51" s="334" t="s">
        <v>1320</v>
      </c>
      <c r="C51" s="321" t="s">
        <v>2867</v>
      </c>
      <c r="D51" s="335">
        <v>45127</v>
      </c>
      <c r="E51" s="350" t="s">
        <v>331</v>
      </c>
      <c r="F51" s="328" t="s">
        <v>515</v>
      </c>
      <c r="G51" s="326" t="s">
        <v>169</v>
      </c>
      <c r="H51" s="326"/>
      <c r="I51" s="354" t="s">
        <v>1320</v>
      </c>
      <c r="J51" s="326"/>
      <c r="K51" s="326"/>
      <c r="L51" s="326"/>
      <c r="M51" s="327"/>
      <c r="N51" s="327"/>
      <c r="O51" s="327"/>
      <c r="P51" s="327"/>
      <c r="Q51" s="327"/>
      <c r="R51" s="327"/>
      <c r="S51" s="327"/>
      <c r="T51" s="327"/>
      <c r="U51" s="327"/>
      <c r="V51" s="327"/>
      <c r="W51" s="327"/>
      <c r="X51" s="327"/>
      <c r="Y51" s="327"/>
      <c r="Z51" s="327"/>
      <c r="AA51" s="327"/>
      <c r="AB51" s="327"/>
    </row>
    <row r="52" spans="1:28" ht="12.75">
      <c r="A52" s="326" t="s">
        <v>1027</v>
      </c>
      <c r="B52" s="345" t="s">
        <v>2906</v>
      </c>
      <c r="C52" s="321">
        <v>2000</v>
      </c>
      <c r="D52" s="335">
        <v>45115</v>
      </c>
      <c r="E52" s="328" t="s">
        <v>331</v>
      </c>
      <c r="F52" s="328" t="s">
        <v>536</v>
      </c>
      <c r="G52" s="326" t="s">
        <v>107</v>
      </c>
      <c r="H52" s="332"/>
      <c r="I52" s="332" t="s">
        <v>2907</v>
      </c>
      <c r="J52" s="326"/>
      <c r="K52" s="326" t="s">
        <v>2908</v>
      </c>
      <c r="L52" s="326" t="s">
        <v>2799</v>
      </c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326"/>
      <c r="AB52" s="326"/>
    </row>
    <row r="53" spans="1:28" ht="12.75">
      <c r="A53" s="326" t="s">
        <v>73</v>
      </c>
      <c r="B53" s="334" t="s">
        <v>342</v>
      </c>
      <c r="C53" s="321" t="s">
        <v>2867</v>
      </c>
      <c r="D53" s="346">
        <v>45127</v>
      </c>
      <c r="E53" s="350" t="s">
        <v>331</v>
      </c>
      <c r="F53" s="328" t="s">
        <v>32</v>
      </c>
      <c r="G53" s="326" t="s">
        <v>73</v>
      </c>
      <c r="H53" s="326"/>
      <c r="I53" s="336" t="s">
        <v>2909</v>
      </c>
      <c r="J53" s="326"/>
      <c r="K53" s="326"/>
      <c r="L53" s="326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27"/>
      <c r="Z53" s="327"/>
      <c r="AA53" s="327"/>
      <c r="AB53" s="327"/>
    </row>
    <row r="54" spans="1:28" ht="12.75">
      <c r="A54" s="326" t="s">
        <v>169</v>
      </c>
      <c r="B54" s="334" t="s">
        <v>349</v>
      </c>
      <c r="C54" s="321" t="s">
        <v>2867</v>
      </c>
      <c r="D54" s="346">
        <v>45129</v>
      </c>
      <c r="E54" s="328" t="s">
        <v>331</v>
      </c>
      <c r="F54" s="328" t="s">
        <v>32</v>
      </c>
      <c r="G54" s="326" t="s">
        <v>2910</v>
      </c>
      <c r="H54" s="326"/>
      <c r="I54" s="336" t="s">
        <v>2911</v>
      </c>
      <c r="J54" s="326"/>
      <c r="K54" s="326"/>
      <c r="L54" s="326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27"/>
      <c r="Z54" s="327"/>
      <c r="AA54" s="327"/>
      <c r="AB54" s="327"/>
    </row>
    <row r="55" spans="1:28" ht="12.75">
      <c r="A55" s="326" t="s">
        <v>704</v>
      </c>
      <c r="B55" s="334" t="s">
        <v>871</v>
      </c>
      <c r="C55" s="321">
        <v>1000</v>
      </c>
      <c r="D55" s="360">
        <v>45125</v>
      </c>
      <c r="E55" s="328" t="s">
        <v>331</v>
      </c>
      <c r="F55" s="328" t="s">
        <v>536</v>
      </c>
      <c r="G55" s="326" t="s">
        <v>528</v>
      </c>
      <c r="H55" s="326"/>
      <c r="I55" s="336" t="s">
        <v>872</v>
      </c>
      <c r="J55" s="326"/>
      <c r="K55" s="326" t="s">
        <v>870</v>
      </c>
      <c r="L55" s="326" t="s">
        <v>2799</v>
      </c>
      <c r="M55" s="326"/>
      <c r="N55" s="326"/>
      <c r="O55" s="326"/>
      <c r="P55" s="326"/>
      <c r="Q55" s="326"/>
      <c r="R55" s="326"/>
      <c r="S55" s="326"/>
      <c r="T55" s="326"/>
      <c r="U55" s="326"/>
      <c r="V55" s="326"/>
      <c r="W55" s="326"/>
      <c r="X55" s="326"/>
      <c r="Y55" s="326"/>
      <c r="Z55" s="326"/>
      <c r="AA55" s="326"/>
      <c r="AB55" s="326"/>
    </row>
    <row r="56" spans="1:28" ht="12.75">
      <c r="A56" s="326" t="s">
        <v>2912</v>
      </c>
      <c r="B56" s="334" t="s">
        <v>715</v>
      </c>
      <c r="C56" s="321">
        <v>200</v>
      </c>
      <c r="D56" s="335">
        <v>45129</v>
      </c>
      <c r="E56" s="328" t="s">
        <v>331</v>
      </c>
      <c r="F56" s="328" t="s">
        <v>536</v>
      </c>
      <c r="G56" s="326" t="s">
        <v>2913</v>
      </c>
      <c r="H56" s="326"/>
      <c r="I56" s="336" t="s">
        <v>2914</v>
      </c>
      <c r="J56" s="326"/>
      <c r="K56" s="326" t="s">
        <v>716</v>
      </c>
      <c r="L56" s="326" t="s">
        <v>2799</v>
      </c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326"/>
      <c r="AB56" s="326"/>
    </row>
    <row r="57" spans="1:28" ht="12.75">
      <c r="A57" s="326" t="s">
        <v>707</v>
      </c>
      <c r="B57" s="334" t="s">
        <v>708</v>
      </c>
      <c r="C57" s="321">
        <v>300</v>
      </c>
      <c r="D57" s="347">
        <v>45129</v>
      </c>
      <c r="E57" s="328" t="s">
        <v>331</v>
      </c>
      <c r="F57" s="328" t="s">
        <v>536</v>
      </c>
      <c r="G57" s="326" t="s">
        <v>2913</v>
      </c>
      <c r="H57" s="326"/>
      <c r="I57" s="336" t="s">
        <v>2915</v>
      </c>
      <c r="J57" s="326"/>
      <c r="K57" s="326" t="s">
        <v>1038</v>
      </c>
      <c r="L57" s="326" t="s">
        <v>2799</v>
      </c>
      <c r="M57" s="326"/>
      <c r="N57" s="326"/>
      <c r="O57" s="326"/>
      <c r="P57" s="326"/>
      <c r="Q57" s="326"/>
      <c r="R57" s="326"/>
      <c r="S57" s="326"/>
      <c r="T57" s="326"/>
      <c r="U57" s="326"/>
      <c r="V57" s="326"/>
      <c r="W57" s="326"/>
      <c r="X57" s="326"/>
      <c r="Y57" s="326"/>
      <c r="Z57" s="326"/>
      <c r="AA57" s="326"/>
      <c r="AB57" s="326"/>
    </row>
    <row r="58" spans="1:28" ht="12.75">
      <c r="A58" s="326" t="s">
        <v>210</v>
      </c>
      <c r="B58" s="334" t="s">
        <v>699</v>
      </c>
      <c r="C58" s="321" t="s">
        <v>2867</v>
      </c>
      <c r="D58" s="346">
        <v>45132</v>
      </c>
      <c r="E58" s="350" t="s">
        <v>331</v>
      </c>
      <c r="F58" s="328" t="s">
        <v>32</v>
      </c>
      <c r="G58" s="326" t="s">
        <v>120</v>
      </c>
      <c r="H58" s="326"/>
      <c r="I58" s="336" t="s">
        <v>2916</v>
      </c>
      <c r="J58" s="326"/>
      <c r="K58" s="326"/>
      <c r="L58" s="326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  <c r="AA58" s="327"/>
      <c r="AB58" s="327"/>
    </row>
    <row r="59" spans="1:28" ht="12.75">
      <c r="A59" s="326" t="s">
        <v>2917</v>
      </c>
      <c r="B59" s="334" t="s">
        <v>2918</v>
      </c>
      <c r="C59" s="321">
        <v>1500</v>
      </c>
      <c r="D59" s="347">
        <v>45135</v>
      </c>
      <c r="E59" s="328" t="s">
        <v>2919</v>
      </c>
      <c r="F59" s="328" t="s">
        <v>536</v>
      </c>
      <c r="G59" s="326" t="s">
        <v>2920</v>
      </c>
      <c r="H59" s="326"/>
      <c r="I59" s="336" t="s">
        <v>2921</v>
      </c>
      <c r="J59" s="326"/>
      <c r="K59" s="326" t="s">
        <v>2922</v>
      </c>
      <c r="L59" s="326" t="s">
        <v>2799</v>
      </c>
      <c r="M59" s="327"/>
      <c r="N59" s="327"/>
      <c r="O59" s="327"/>
      <c r="P59" s="327"/>
      <c r="Q59" s="327"/>
      <c r="R59" s="327"/>
      <c r="S59" s="327"/>
      <c r="T59" s="327"/>
      <c r="U59" s="327"/>
      <c r="V59" s="327"/>
      <c r="W59" s="327"/>
      <c r="X59" s="327"/>
      <c r="Y59" s="327"/>
      <c r="Z59" s="327"/>
      <c r="AA59" s="327"/>
      <c r="AB59" s="327"/>
    </row>
    <row r="60" spans="1:28" ht="12.75">
      <c r="A60" s="344" t="s">
        <v>701</v>
      </c>
      <c r="B60" s="334" t="s">
        <v>702</v>
      </c>
      <c r="C60" s="321">
        <v>1500</v>
      </c>
      <c r="D60" s="335">
        <v>45135</v>
      </c>
      <c r="E60" s="328" t="s">
        <v>331</v>
      </c>
      <c r="F60" s="328" t="s">
        <v>536</v>
      </c>
      <c r="G60" s="326" t="s">
        <v>781</v>
      </c>
      <c r="H60" s="326"/>
      <c r="I60" s="354" t="s">
        <v>2923</v>
      </c>
      <c r="J60" s="326"/>
      <c r="K60" s="326" t="s">
        <v>2924</v>
      </c>
      <c r="L60" s="326" t="s">
        <v>2799</v>
      </c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Z60" s="327"/>
      <c r="AA60" s="327"/>
      <c r="AB60" s="327"/>
    </row>
    <row r="61" spans="1:28" ht="12.75">
      <c r="A61" s="326" t="s">
        <v>2925</v>
      </c>
      <c r="B61" s="334" t="s">
        <v>2926</v>
      </c>
      <c r="C61" s="955">
        <v>8000</v>
      </c>
      <c r="D61" s="335">
        <v>45133</v>
      </c>
      <c r="E61" s="328" t="s">
        <v>336</v>
      </c>
      <c r="F61" s="328" t="s">
        <v>536</v>
      </c>
      <c r="G61" s="326" t="s">
        <v>2927</v>
      </c>
      <c r="H61" s="326"/>
      <c r="I61" s="336" t="s">
        <v>2928</v>
      </c>
      <c r="J61" s="326"/>
      <c r="K61" s="326"/>
      <c r="L61" s="326" t="s">
        <v>2799</v>
      </c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27"/>
      <c r="AB61" s="327"/>
    </row>
    <row r="62" spans="1:28" ht="12.75">
      <c r="A62" s="326" t="s">
        <v>710</v>
      </c>
      <c r="B62" s="334" t="s">
        <v>2929</v>
      </c>
      <c r="C62" s="956"/>
      <c r="D62" s="347">
        <v>45133</v>
      </c>
      <c r="E62" s="328" t="s">
        <v>336</v>
      </c>
      <c r="F62" s="328" t="s">
        <v>536</v>
      </c>
      <c r="G62" s="326" t="s">
        <v>2567</v>
      </c>
      <c r="H62" s="326"/>
      <c r="I62" s="336" t="s">
        <v>2930</v>
      </c>
      <c r="J62" s="326"/>
      <c r="K62" s="326"/>
      <c r="L62" s="326" t="s">
        <v>2799</v>
      </c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27"/>
      <c r="AB62" s="327"/>
    </row>
    <row r="63" spans="1:28" ht="12.75">
      <c r="A63" s="326" t="s">
        <v>711</v>
      </c>
      <c r="B63" s="334" t="s">
        <v>2931</v>
      </c>
      <c r="C63" s="956"/>
      <c r="D63" s="347">
        <v>45133</v>
      </c>
      <c r="E63" s="328" t="s">
        <v>336</v>
      </c>
      <c r="F63" s="328" t="s">
        <v>536</v>
      </c>
      <c r="G63" s="326" t="s">
        <v>2932</v>
      </c>
      <c r="H63" s="326"/>
      <c r="I63" s="336" t="s">
        <v>2933</v>
      </c>
      <c r="J63" s="326"/>
      <c r="K63" s="326"/>
      <c r="L63" s="326" t="s">
        <v>2799</v>
      </c>
      <c r="M63" s="327"/>
      <c r="N63" s="327"/>
      <c r="O63" s="327"/>
      <c r="P63" s="327"/>
      <c r="Q63" s="327"/>
      <c r="R63" s="327"/>
      <c r="S63" s="327"/>
      <c r="T63" s="327"/>
      <c r="U63" s="327"/>
      <c r="V63" s="327"/>
      <c r="W63" s="327"/>
      <c r="X63" s="327"/>
      <c r="Y63" s="327"/>
      <c r="Z63" s="327"/>
      <c r="AA63" s="327"/>
      <c r="AB63" s="327"/>
    </row>
    <row r="64" spans="1:28" ht="12.75">
      <c r="A64" s="326" t="s">
        <v>2934</v>
      </c>
      <c r="B64" s="334" t="s">
        <v>2935</v>
      </c>
      <c r="C64" s="956"/>
      <c r="D64" s="347">
        <v>45133</v>
      </c>
      <c r="E64" s="328" t="s">
        <v>336</v>
      </c>
      <c r="F64" s="328" t="s">
        <v>536</v>
      </c>
      <c r="G64" s="326" t="s">
        <v>2936</v>
      </c>
      <c r="H64" s="326"/>
      <c r="I64" s="336" t="s">
        <v>2937</v>
      </c>
      <c r="J64" s="326"/>
      <c r="K64" s="326"/>
      <c r="L64" s="326" t="s">
        <v>2799</v>
      </c>
      <c r="M64" s="327"/>
      <c r="N64" s="327"/>
      <c r="O64" s="327"/>
      <c r="P64" s="327"/>
      <c r="Q64" s="327"/>
      <c r="R64" s="327"/>
      <c r="S64" s="327"/>
      <c r="T64" s="327"/>
      <c r="U64" s="327"/>
      <c r="V64" s="327"/>
      <c r="W64" s="327"/>
      <c r="X64" s="327"/>
      <c r="Y64" s="327"/>
      <c r="Z64" s="327"/>
      <c r="AA64" s="327"/>
      <c r="AB64" s="327"/>
    </row>
    <row r="65" spans="1:28" ht="12.75">
      <c r="A65" s="326" t="s">
        <v>712</v>
      </c>
      <c r="B65" s="334" t="s">
        <v>2938</v>
      </c>
      <c r="C65" s="956"/>
      <c r="D65" s="347">
        <v>45133</v>
      </c>
      <c r="E65" s="328" t="s">
        <v>336</v>
      </c>
      <c r="F65" s="328" t="s">
        <v>536</v>
      </c>
      <c r="G65" s="326" t="s">
        <v>2939</v>
      </c>
      <c r="H65" s="326"/>
      <c r="I65" s="336" t="s">
        <v>2940</v>
      </c>
      <c r="J65" s="326"/>
      <c r="K65" s="326"/>
      <c r="L65" s="326" t="s">
        <v>2799</v>
      </c>
      <c r="M65" s="327"/>
      <c r="N65" s="327"/>
      <c r="O65" s="327"/>
      <c r="P65" s="327"/>
      <c r="Q65" s="327"/>
      <c r="R65" s="327"/>
      <c r="S65" s="327"/>
      <c r="T65" s="327"/>
      <c r="U65" s="327"/>
      <c r="V65" s="327"/>
      <c r="W65" s="327"/>
      <c r="X65" s="327"/>
      <c r="Y65" s="327"/>
      <c r="Z65" s="327"/>
      <c r="AA65" s="327"/>
      <c r="AB65" s="327"/>
    </row>
    <row r="66" spans="1:28" ht="12.75">
      <c r="A66" s="326" t="s">
        <v>713</v>
      </c>
      <c r="B66" s="334" t="s">
        <v>2941</v>
      </c>
      <c r="C66" s="956"/>
      <c r="D66" s="347">
        <v>45133</v>
      </c>
      <c r="E66" s="328" t="s">
        <v>336</v>
      </c>
      <c r="F66" s="328" t="s">
        <v>536</v>
      </c>
      <c r="G66" s="326" t="s">
        <v>2942</v>
      </c>
      <c r="H66" s="326"/>
      <c r="I66" s="336" t="s">
        <v>2943</v>
      </c>
      <c r="J66" s="326"/>
      <c r="K66" s="326"/>
      <c r="L66" s="326" t="s">
        <v>2799</v>
      </c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27"/>
      <c r="AB66" s="327"/>
    </row>
    <row r="67" spans="1:28" ht="12.75">
      <c r="A67" s="326" t="s">
        <v>2944</v>
      </c>
      <c r="B67" s="334" t="s">
        <v>2945</v>
      </c>
      <c r="C67" s="954"/>
      <c r="D67" s="347">
        <v>45133</v>
      </c>
      <c r="E67" s="328" t="s">
        <v>336</v>
      </c>
      <c r="F67" s="328" t="s">
        <v>536</v>
      </c>
      <c r="G67" s="326" t="s">
        <v>2946</v>
      </c>
      <c r="H67" s="326"/>
      <c r="I67" s="354" t="s">
        <v>2945</v>
      </c>
      <c r="J67" s="326"/>
      <c r="K67" s="326"/>
      <c r="L67" s="326" t="s">
        <v>2799</v>
      </c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  <c r="AA67" s="326"/>
      <c r="AB67" s="326"/>
    </row>
    <row r="68" spans="1:28" ht="12.75">
      <c r="A68" s="326" t="s">
        <v>2947</v>
      </c>
      <c r="B68" s="334" t="s">
        <v>2948</v>
      </c>
      <c r="C68" s="321">
        <v>500</v>
      </c>
      <c r="D68" s="347">
        <v>45133</v>
      </c>
      <c r="E68" s="328" t="s">
        <v>336</v>
      </c>
      <c r="F68" s="328" t="s">
        <v>536</v>
      </c>
      <c r="G68" s="326" t="s">
        <v>658</v>
      </c>
      <c r="H68" s="326"/>
      <c r="I68" s="336" t="s">
        <v>2949</v>
      </c>
      <c r="J68" s="326"/>
      <c r="K68" s="326" t="s">
        <v>876</v>
      </c>
      <c r="L68" s="326" t="s">
        <v>2799</v>
      </c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  <c r="AA68" s="326"/>
      <c r="AB68" s="326"/>
    </row>
    <row r="69" spans="1:28" ht="12.75">
      <c r="A69" s="339" t="s">
        <v>807</v>
      </c>
      <c r="B69" s="334" t="s">
        <v>1320</v>
      </c>
      <c r="C69" s="321" t="s">
        <v>2867</v>
      </c>
      <c r="D69" s="335">
        <v>45135</v>
      </c>
      <c r="E69" s="350" t="s">
        <v>331</v>
      </c>
      <c r="F69" s="328" t="s">
        <v>515</v>
      </c>
      <c r="G69" s="326" t="s">
        <v>2853</v>
      </c>
      <c r="H69" s="326"/>
      <c r="I69" s="336" t="s">
        <v>2950</v>
      </c>
      <c r="J69" s="326"/>
      <c r="K69" s="326"/>
      <c r="L69" s="326"/>
      <c r="M69" s="327"/>
      <c r="N69" s="327"/>
      <c r="O69" s="327"/>
      <c r="P69" s="327"/>
      <c r="Q69" s="327"/>
      <c r="R69" s="327"/>
      <c r="S69" s="327"/>
      <c r="T69" s="327"/>
      <c r="U69" s="327"/>
      <c r="V69" s="327"/>
      <c r="W69" s="327"/>
      <c r="X69" s="327"/>
      <c r="Y69" s="327"/>
      <c r="Z69" s="327"/>
      <c r="AA69" s="327"/>
      <c r="AB69" s="327"/>
    </row>
    <row r="70" spans="1:28" ht="12.75">
      <c r="A70" s="342" t="s">
        <v>2951</v>
      </c>
      <c r="B70" s="334" t="s">
        <v>2952</v>
      </c>
      <c r="C70" s="321">
        <v>2500</v>
      </c>
      <c r="D70" s="335">
        <v>45141</v>
      </c>
      <c r="E70" s="328" t="s">
        <v>2811</v>
      </c>
      <c r="F70" s="328" t="s">
        <v>813</v>
      </c>
      <c r="G70" s="326" t="s">
        <v>169</v>
      </c>
      <c r="H70" s="326"/>
      <c r="I70" s="336" t="s">
        <v>2953</v>
      </c>
      <c r="J70" s="326"/>
      <c r="K70" s="326" t="s">
        <v>2954</v>
      </c>
      <c r="L70" s="326" t="s">
        <v>2955</v>
      </c>
      <c r="M70" s="326"/>
      <c r="N70" s="326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326"/>
      <c r="Z70" s="326"/>
      <c r="AA70" s="326"/>
      <c r="AB70" s="326"/>
    </row>
    <row r="71" spans="1:28" ht="12.75">
      <c r="A71" s="326" t="s">
        <v>2956</v>
      </c>
      <c r="B71" s="334" t="s">
        <v>2957</v>
      </c>
      <c r="C71" s="328">
        <v>2800</v>
      </c>
      <c r="D71" s="346">
        <v>45142</v>
      </c>
      <c r="E71" s="328" t="s">
        <v>2811</v>
      </c>
      <c r="F71" s="328" t="s">
        <v>813</v>
      </c>
      <c r="G71" s="326" t="s">
        <v>107</v>
      </c>
      <c r="H71" s="326"/>
      <c r="I71" s="336" t="s">
        <v>2958</v>
      </c>
      <c r="J71" s="326"/>
      <c r="K71" s="326" t="s">
        <v>2959</v>
      </c>
      <c r="L71" s="326" t="s">
        <v>2955</v>
      </c>
      <c r="M71" s="326"/>
      <c r="N71" s="326"/>
      <c r="O71" s="326"/>
      <c r="P71" s="326"/>
      <c r="Q71" s="326"/>
      <c r="R71" s="326"/>
      <c r="S71" s="326"/>
      <c r="T71" s="326"/>
      <c r="U71" s="326"/>
      <c r="V71" s="326"/>
      <c r="W71" s="326"/>
      <c r="X71" s="326"/>
      <c r="Y71" s="326"/>
      <c r="Z71" s="326"/>
      <c r="AA71" s="326"/>
      <c r="AB71" s="326"/>
    </row>
    <row r="72" spans="1:28" ht="12.75">
      <c r="A72" s="326" t="s">
        <v>2960</v>
      </c>
      <c r="B72" s="334" t="s">
        <v>1317</v>
      </c>
      <c r="C72" s="955">
        <v>3500</v>
      </c>
      <c r="D72" s="335">
        <v>45143</v>
      </c>
      <c r="E72" s="328" t="s">
        <v>2961</v>
      </c>
      <c r="F72" s="328" t="s">
        <v>813</v>
      </c>
      <c r="G72" s="326" t="s">
        <v>241</v>
      </c>
      <c r="H72" s="326"/>
      <c r="I72" s="336" t="s">
        <v>2962</v>
      </c>
      <c r="J72" s="326"/>
      <c r="K72" s="326" t="s">
        <v>1039</v>
      </c>
      <c r="L72" s="326" t="s">
        <v>2955</v>
      </c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6"/>
      <c r="AA72" s="326"/>
      <c r="AB72" s="326"/>
    </row>
    <row r="73" spans="1:28" ht="12.75">
      <c r="A73" s="326" t="s">
        <v>2963</v>
      </c>
      <c r="B73" s="334" t="s">
        <v>1315</v>
      </c>
      <c r="C73" s="954"/>
      <c r="D73" s="335">
        <v>45143</v>
      </c>
      <c r="E73" s="328" t="s">
        <v>2961</v>
      </c>
      <c r="F73" s="328" t="s">
        <v>813</v>
      </c>
      <c r="G73" s="326" t="s">
        <v>2886</v>
      </c>
      <c r="H73" s="326"/>
      <c r="I73" s="336" t="s">
        <v>2964</v>
      </c>
      <c r="J73" s="326"/>
      <c r="K73" s="326" t="s">
        <v>1039</v>
      </c>
      <c r="L73" s="326" t="s">
        <v>2955</v>
      </c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26"/>
      <c r="AB73" s="326"/>
    </row>
    <row r="74" spans="1:28" ht="12.75">
      <c r="A74" s="326" t="s">
        <v>819</v>
      </c>
      <c r="B74" s="334" t="s">
        <v>2965</v>
      </c>
      <c r="C74" s="321">
        <v>1500</v>
      </c>
      <c r="D74" s="335">
        <v>45146</v>
      </c>
      <c r="E74" s="328" t="s">
        <v>2811</v>
      </c>
      <c r="F74" s="328" t="s">
        <v>813</v>
      </c>
      <c r="G74" s="76" t="s">
        <v>210</v>
      </c>
      <c r="H74" s="326"/>
      <c r="I74" s="336" t="s">
        <v>2966</v>
      </c>
      <c r="J74" s="326"/>
      <c r="K74" s="326" t="s">
        <v>2967</v>
      </c>
      <c r="L74" s="326" t="s">
        <v>2955</v>
      </c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26"/>
      <c r="AB74" s="326"/>
    </row>
    <row r="75" spans="1:28" ht="12.75">
      <c r="A75" s="326" t="s">
        <v>1040</v>
      </c>
      <c r="B75" s="334" t="s">
        <v>2968</v>
      </c>
      <c r="C75" s="321">
        <v>3500</v>
      </c>
      <c r="D75" s="335">
        <v>45147</v>
      </c>
      <c r="E75" s="328" t="s">
        <v>2811</v>
      </c>
      <c r="F75" s="328" t="s">
        <v>813</v>
      </c>
      <c r="G75" s="94" t="s">
        <v>769</v>
      </c>
      <c r="H75" s="326"/>
      <c r="I75" s="336" t="s">
        <v>2969</v>
      </c>
      <c r="J75" s="326"/>
      <c r="K75" s="326" t="s">
        <v>2970</v>
      </c>
      <c r="L75" s="326" t="s">
        <v>2955</v>
      </c>
      <c r="M75" s="326"/>
      <c r="N75" s="326"/>
      <c r="O75" s="326"/>
      <c r="P75" s="326"/>
      <c r="Q75" s="326"/>
      <c r="R75" s="326"/>
      <c r="S75" s="326"/>
      <c r="T75" s="326"/>
      <c r="U75" s="326"/>
      <c r="V75" s="326"/>
      <c r="W75" s="326"/>
      <c r="X75" s="326"/>
      <c r="Y75" s="326"/>
      <c r="Z75" s="326"/>
      <c r="AA75" s="326"/>
      <c r="AB75" s="326"/>
    </row>
    <row r="76" spans="1:28" ht="12.75">
      <c r="A76" s="326" t="s">
        <v>2971</v>
      </c>
      <c r="B76" s="334" t="s">
        <v>1817</v>
      </c>
      <c r="C76" s="321">
        <v>3400</v>
      </c>
      <c r="D76" s="335">
        <v>45147</v>
      </c>
      <c r="E76" s="328" t="s">
        <v>2811</v>
      </c>
      <c r="F76" s="328" t="s">
        <v>813</v>
      </c>
      <c r="G76" s="85" t="s">
        <v>374</v>
      </c>
      <c r="H76" s="326"/>
      <c r="I76" s="336" t="s">
        <v>2972</v>
      </c>
      <c r="J76" s="326"/>
      <c r="K76" s="326" t="s">
        <v>2973</v>
      </c>
      <c r="L76" s="326" t="s">
        <v>2955</v>
      </c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</row>
    <row r="77" spans="1:28" ht="12.75">
      <c r="A77" s="326" t="s">
        <v>1790</v>
      </c>
      <c r="B77" s="334" t="s">
        <v>2974</v>
      </c>
      <c r="C77" s="321">
        <v>3000</v>
      </c>
      <c r="D77" s="335">
        <v>45147</v>
      </c>
      <c r="E77" s="328" t="s">
        <v>2811</v>
      </c>
      <c r="F77" s="328" t="s">
        <v>813</v>
      </c>
      <c r="G77" s="82" t="s">
        <v>565</v>
      </c>
      <c r="H77" s="326"/>
      <c r="I77" s="336" t="s">
        <v>2975</v>
      </c>
      <c r="J77" s="326"/>
      <c r="K77" s="326" t="s">
        <v>2976</v>
      </c>
      <c r="L77" s="326" t="s">
        <v>2955</v>
      </c>
      <c r="M77" s="326"/>
      <c r="N77" s="326"/>
      <c r="O77" s="326"/>
      <c r="P77" s="326"/>
      <c r="Q77" s="326"/>
      <c r="R77" s="326"/>
      <c r="S77" s="326"/>
      <c r="T77" s="326"/>
      <c r="U77" s="326"/>
      <c r="V77" s="326"/>
      <c r="W77" s="326"/>
      <c r="X77" s="326"/>
      <c r="Y77" s="326"/>
      <c r="Z77" s="326"/>
      <c r="AA77" s="326"/>
      <c r="AB77" s="326"/>
    </row>
    <row r="78" spans="1:28" ht="12.75">
      <c r="A78" s="326" t="s">
        <v>1670</v>
      </c>
      <c r="B78" s="334" t="s">
        <v>2977</v>
      </c>
      <c r="C78" s="321">
        <v>3400</v>
      </c>
      <c r="D78" s="335">
        <v>45148</v>
      </c>
      <c r="E78" s="328" t="s">
        <v>2811</v>
      </c>
      <c r="F78" s="328" t="s">
        <v>813</v>
      </c>
      <c r="G78" s="326" t="s">
        <v>2942</v>
      </c>
      <c r="H78" s="326"/>
      <c r="I78" s="336" t="s">
        <v>2978</v>
      </c>
      <c r="J78" s="326"/>
      <c r="K78" s="326" t="s">
        <v>2979</v>
      </c>
      <c r="L78" s="326" t="s">
        <v>2955</v>
      </c>
      <c r="M78" s="326"/>
      <c r="N78" s="326"/>
      <c r="O78" s="326"/>
      <c r="P78" s="326"/>
      <c r="Q78" s="326"/>
      <c r="R78" s="326"/>
      <c r="S78" s="326"/>
      <c r="T78" s="326"/>
      <c r="U78" s="326"/>
      <c r="V78" s="326"/>
      <c r="W78" s="326"/>
      <c r="X78" s="326"/>
      <c r="Y78" s="326"/>
      <c r="Z78" s="326"/>
      <c r="AA78" s="326"/>
      <c r="AB78" s="326"/>
    </row>
    <row r="79" spans="1:28" ht="12.75">
      <c r="A79" s="326" t="s">
        <v>977</v>
      </c>
      <c r="B79" s="361" t="s">
        <v>2980</v>
      </c>
      <c r="C79" s="321">
        <v>1500</v>
      </c>
      <c r="D79" s="335">
        <v>45146</v>
      </c>
      <c r="E79" s="328" t="s">
        <v>2811</v>
      </c>
      <c r="F79" s="328" t="s">
        <v>536</v>
      </c>
      <c r="G79" s="326" t="s">
        <v>2932</v>
      </c>
      <c r="H79" s="326"/>
      <c r="I79" s="336" t="s">
        <v>2981</v>
      </c>
      <c r="J79" s="326"/>
      <c r="K79" s="326" t="s">
        <v>2982</v>
      </c>
      <c r="L79" s="326" t="s">
        <v>2955</v>
      </c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</row>
    <row r="80" spans="1:28" ht="12.75">
      <c r="A80" s="326" t="s">
        <v>2983</v>
      </c>
      <c r="B80" s="362" t="s">
        <v>982</v>
      </c>
      <c r="C80" s="321">
        <v>2000</v>
      </c>
      <c r="D80" s="335">
        <v>45148</v>
      </c>
      <c r="E80" s="328" t="s">
        <v>2811</v>
      </c>
      <c r="F80" s="328" t="s">
        <v>536</v>
      </c>
      <c r="G80" s="326" t="s">
        <v>2942</v>
      </c>
      <c r="H80" s="326"/>
      <c r="I80" s="354" t="s">
        <v>2984</v>
      </c>
      <c r="J80" s="326"/>
      <c r="K80" s="326" t="s">
        <v>2985</v>
      </c>
      <c r="L80" s="326" t="s">
        <v>2955</v>
      </c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  <c r="AA80" s="326"/>
      <c r="AB80" s="326"/>
    </row>
    <row r="81" spans="1:28" ht="12.75">
      <c r="A81" s="344" t="s">
        <v>2986</v>
      </c>
      <c r="B81" s="363" t="s">
        <v>2987</v>
      </c>
      <c r="C81" s="321">
        <v>2500</v>
      </c>
      <c r="D81" s="347">
        <v>45148</v>
      </c>
      <c r="E81" s="328" t="s">
        <v>2811</v>
      </c>
      <c r="F81" s="328" t="s">
        <v>536</v>
      </c>
      <c r="G81" s="326" t="s">
        <v>2920</v>
      </c>
      <c r="H81" s="326"/>
      <c r="I81" s="336" t="s">
        <v>2988</v>
      </c>
      <c r="J81" s="326"/>
      <c r="K81" s="326" t="s">
        <v>2989</v>
      </c>
      <c r="L81" s="326" t="s">
        <v>2955</v>
      </c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  <c r="AA81" s="326"/>
      <c r="AB81" s="326"/>
    </row>
    <row r="82" spans="1:28" ht="12.75">
      <c r="A82" s="326" t="s">
        <v>2990</v>
      </c>
      <c r="B82" s="334" t="s">
        <v>2991</v>
      </c>
      <c r="C82" s="321">
        <v>1000</v>
      </c>
      <c r="D82" s="335">
        <v>45150</v>
      </c>
      <c r="E82" s="328" t="s">
        <v>2811</v>
      </c>
      <c r="F82" s="328" t="s">
        <v>536</v>
      </c>
      <c r="G82" s="326" t="s">
        <v>949</v>
      </c>
      <c r="H82" s="326"/>
      <c r="I82" s="354" t="s">
        <v>2992</v>
      </c>
      <c r="J82" s="326"/>
      <c r="K82" s="326"/>
      <c r="L82" s="326" t="s">
        <v>2955</v>
      </c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</row>
    <row r="83" spans="1:28" ht="12.75">
      <c r="A83" s="326" t="s">
        <v>2993</v>
      </c>
      <c r="B83" s="362" t="s">
        <v>2994</v>
      </c>
      <c r="C83" s="955">
        <v>1000</v>
      </c>
      <c r="D83" s="335">
        <v>45150</v>
      </c>
      <c r="E83" s="328" t="s">
        <v>2995</v>
      </c>
      <c r="F83" s="328" t="s">
        <v>536</v>
      </c>
      <c r="G83" s="326" t="s">
        <v>2996</v>
      </c>
      <c r="H83" s="326"/>
      <c r="I83" s="354" t="s">
        <v>2997</v>
      </c>
      <c r="J83" s="326"/>
      <c r="K83" s="326"/>
      <c r="L83" s="326" t="s">
        <v>2955</v>
      </c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26"/>
      <c r="AB83" s="326"/>
    </row>
    <row r="84" spans="1:28" ht="15" customHeight="1">
      <c r="A84" s="344" t="s">
        <v>2998</v>
      </c>
      <c r="B84" s="362" t="s">
        <v>2999</v>
      </c>
      <c r="C84" s="954"/>
      <c r="D84" s="335">
        <v>45150</v>
      </c>
      <c r="E84" s="328" t="s">
        <v>2995</v>
      </c>
      <c r="F84" s="328" t="s">
        <v>536</v>
      </c>
      <c r="G84" s="326" t="s">
        <v>2996</v>
      </c>
      <c r="H84" s="326"/>
      <c r="I84" s="336" t="s">
        <v>3000</v>
      </c>
      <c r="J84" s="326"/>
      <c r="K84" s="326"/>
      <c r="L84" s="326" t="s">
        <v>2955</v>
      </c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  <c r="AA84" s="326"/>
      <c r="AB84" s="326"/>
    </row>
    <row r="85" spans="1:28" ht="12.75">
      <c r="A85" s="326" t="s">
        <v>3001</v>
      </c>
      <c r="B85" s="334" t="s">
        <v>323</v>
      </c>
      <c r="C85" s="321">
        <v>2000</v>
      </c>
      <c r="D85" s="335">
        <v>45152</v>
      </c>
      <c r="E85" s="328" t="s">
        <v>2811</v>
      </c>
      <c r="F85" s="328" t="s">
        <v>536</v>
      </c>
      <c r="G85" s="326" t="s">
        <v>44</v>
      </c>
      <c r="H85" s="326"/>
      <c r="I85" s="354" t="s">
        <v>3002</v>
      </c>
      <c r="J85" s="326"/>
      <c r="K85" s="326" t="s">
        <v>3003</v>
      </c>
      <c r="L85" s="326" t="s">
        <v>2955</v>
      </c>
      <c r="M85" s="326"/>
      <c r="N85" s="326"/>
      <c r="O85" s="326"/>
      <c r="P85" s="326"/>
      <c r="Q85" s="326"/>
      <c r="R85" s="326"/>
      <c r="S85" s="326"/>
      <c r="T85" s="326"/>
      <c r="U85" s="326"/>
      <c r="V85" s="326"/>
      <c r="W85" s="326"/>
      <c r="X85" s="326"/>
      <c r="Y85" s="326"/>
      <c r="Z85" s="326"/>
      <c r="AA85" s="326"/>
      <c r="AB85" s="326"/>
    </row>
    <row r="86" spans="1:28" ht="12.75">
      <c r="A86" s="364" t="s">
        <v>3004</v>
      </c>
      <c r="B86" s="365" t="s">
        <v>3005</v>
      </c>
      <c r="C86" s="366">
        <v>3000</v>
      </c>
      <c r="D86" s="367">
        <v>45154</v>
      </c>
      <c r="E86" s="368" t="s">
        <v>2811</v>
      </c>
      <c r="F86" s="368" t="s">
        <v>536</v>
      </c>
      <c r="G86" s="364"/>
      <c r="H86" s="364"/>
      <c r="I86" s="36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  <c r="X86" s="364"/>
      <c r="Y86" s="364"/>
      <c r="Z86" s="364"/>
      <c r="AA86" s="364"/>
      <c r="AB86" s="364"/>
    </row>
    <row r="87" spans="1:28" ht="12.75">
      <c r="A87" s="342" t="s">
        <v>714</v>
      </c>
      <c r="B87" s="334" t="s">
        <v>3006</v>
      </c>
      <c r="C87" s="321">
        <v>2500</v>
      </c>
      <c r="D87" s="335">
        <v>45143</v>
      </c>
      <c r="E87" s="328" t="s">
        <v>2811</v>
      </c>
      <c r="F87" s="328" t="s">
        <v>813</v>
      </c>
      <c r="G87" s="326" t="s">
        <v>3007</v>
      </c>
      <c r="H87" s="326"/>
      <c r="I87" s="336" t="s">
        <v>3008</v>
      </c>
      <c r="J87" s="326"/>
      <c r="K87" s="326" t="s">
        <v>873</v>
      </c>
      <c r="L87" s="326" t="s">
        <v>2955</v>
      </c>
      <c r="M87" s="326"/>
      <c r="N87" s="326"/>
      <c r="O87" s="326"/>
      <c r="P87" s="326"/>
      <c r="Q87" s="326"/>
      <c r="R87" s="326"/>
      <c r="S87" s="326"/>
      <c r="T87" s="326"/>
      <c r="U87" s="326"/>
      <c r="V87" s="326"/>
      <c r="W87" s="326"/>
      <c r="X87" s="326"/>
      <c r="Y87" s="326"/>
      <c r="Z87" s="326"/>
      <c r="AA87" s="326"/>
      <c r="AB87" s="326"/>
    </row>
    <row r="88" spans="1:28" ht="12.75">
      <c r="A88" s="342" t="s">
        <v>3009</v>
      </c>
      <c r="B88" s="334" t="s">
        <v>3010</v>
      </c>
      <c r="C88" s="321">
        <v>3000</v>
      </c>
      <c r="D88" s="335">
        <v>45145</v>
      </c>
      <c r="E88" s="328" t="s">
        <v>2811</v>
      </c>
      <c r="F88" s="328" t="s">
        <v>813</v>
      </c>
      <c r="G88" s="326" t="s">
        <v>90</v>
      </c>
      <c r="H88" s="326"/>
      <c r="I88" s="336" t="s">
        <v>3011</v>
      </c>
      <c r="J88" s="326"/>
      <c r="K88" s="326" t="s">
        <v>3012</v>
      </c>
      <c r="L88" s="326" t="s">
        <v>2955</v>
      </c>
      <c r="M88" s="326"/>
      <c r="N88" s="326"/>
      <c r="O88" s="326"/>
      <c r="P88" s="326"/>
      <c r="Q88" s="326"/>
      <c r="R88" s="326"/>
      <c r="S88" s="326"/>
      <c r="T88" s="326"/>
      <c r="U88" s="326"/>
      <c r="V88" s="326"/>
      <c r="W88" s="326"/>
      <c r="X88" s="326"/>
      <c r="Y88" s="326"/>
      <c r="Z88" s="326"/>
      <c r="AA88" s="326"/>
      <c r="AB88" s="326"/>
    </row>
    <row r="89" spans="1:28" ht="12.75">
      <c r="A89" s="342" t="s">
        <v>1177</v>
      </c>
      <c r="B89" s="334" t="s">
        <v>1178</v>
      </c>
      <c r="C89" s="321">
        <v>3000</v>
      </c>
      <c r="D89" s="335">
        <v>45146</v>
      </c>
      <c r="E89" s="328" t="s">
        <v>2811</v>
      </c>
      <c r="F89" s="328" t="s">
        <v>813</v>
      </c>
      <c r="G89" s="326" t="s">
        <v>601</v>
      </c>
      <c r="H89" s="326"/>
      <c r="I89" s="336" t="s">
        <v>3013</v>
      </c>
      <c r="J89" s="326"/>
      <c r="K89" s="326" t="s">
        <v>3014</v>
      </c>
      <c r="L89" s="326" t="s">
        <v>2955</v>
      </c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326"/>
      <c r="AB89" s="326"/>
    </row>
    <row r="90" spans="1:28" ht="12.75">
      <c r="A90" s="342" t="s">
        <v>3015</v>
      </c>
      <c r="B90" s="334" t="s">
        <v>3016</v>
      </c>
      <c r="C90" s="321">
        <v>3400</v>
      </c>
      <c r="D90" s="335">
        <v>45147</v>
      </c>
      <c r="E90" s="328" t="s">
        <v>2811</v>
      </c>
      <c r="F90" s="328" t="s">
        <v>813</v>
      </c>
      <c r="G90" s="326" t="s">
        <v>961</v>
      </c>
      <c r="H90" s="326"/>
      <c r="I90" s="336" t="s">
        <v>3017</v>
      </c>
      <c r="J90" s="326"/>
      <c r="K90" s="326" t="s">
        <v>3018</v>
      </c>
      <c r="L90" s="326" t="s">
        <v>2955</v>
      </c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26"/>
      <c r="AB90" s="326"/>
    </row>
    <row r="91" spans="1:28" ht="12.75">
      <c r="A91" s="342" t="s">
        <v>854</v>
      </c>
      <c r="B91" s="334" t="s">
        <v>2039</v>
      </c>
      <c r="C91" s="321">
        <v>2000</v>
      </c>
      <c r="D91" s="335">
        <v>45147</v>
      </c>
      <c r="E91" s="328" t="s">
        <v>2811</v>
      </c>
      <c r="F91" s="328" t="s">
        <v>813</v>
      </c>
      <c r="G91" s="326" t="s">
        <v>601</v>
      </c>
      <c r="H91" s="326"/>
      <c r="I91" s="336" t="s">
        <v>3019</v>
      </c>
      <c r="J91" s="326"/>
      <c r="K91" s="326" t="s">
        <v>3020</v>
      </c>
      <c r="L91" s="326" t="s">
        <v>2955</v>
      </c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26"/>
      <c r="Z91" s="326"/>
      <c r="AA91" s="326"/>
      <c r="AB91" s="326"/>
    </row>
    <row r="92" spans="1:28" ht="12.75">
      <c r="A92" s="342" t="s">
        <v>1011</v>
      </c>
      <c r="B92" s="334" t="s">
        <v>1012</v>
      </c>
      <c r="C92" s="321">
        <v>2000</v>
      </c>
      <c r="D92" s="335">
        <v>45147</v>
      </c>
      <c r="E92" s="328" t="s">
        <v>2811</v>
      </c>
      <c r="F92" s="328" t="s">
        <v>813</v>
      </c>
      <c r="G92" s="326" t="s">
        <v>2886</v>
      </c>
      <c r="H92" s="326"/>
      <c r="I92" s="336" t="s">
        <v>3021</v>
      </c>
      <c r="J92" s="326"/>
      <c r="K92" s="326" t="s">
        <v>3022</v>
      </c>
      <c r="L92" s="326" t="s">
        <v>2955</v>
      </c>
      <c r="M92" s="326"/>
      <c r="N92" s="326"/>
      <c r="O92" s="326"/>
      <c r="P92" s="326"/>
      <c r="Q92" s="326"/>
      <c r="R92" s="326"/>
      <c r="S92" s="326"/>
      <c r="T92" s="326"/>
      <c r="U92" s="326"/>
      <c r="V92" s="326"/>
      <c r="W92" s="326"/>
      <c r="X92" s="326"/>
      <c r="Y92" s="326"/>
      <c r="Z92" s="326"/>
      <c r="AA92" s="326"/>
      <c r="AB92" s="326"/>
    </row>
    <row r="93" spans="1:28" ht="15" customHeight="1">
      <c r="A93" s="342" t="s">
        <v>3023</v>
      </c>
      <c r="B93" s="334" t="s">
        <v>3024</v>
      </c>
      <c r="C93" s="321">
        <v>2000</v>
      </c>
      <c r="D93" s="335">
        <v>45148</v>
      </c>
      <c r="E93" s="328" t="s">
        <v>2811</v>
      </c>
      <c r="F93" s="328" t="s">
        <v>813</v>
      </c>
      <c r="G93" s="326" t="s">
        <v>2920</v>
      </c>
      <c r="H93" s="326"/>
      <c r="I93" s="336" t="s">
        <v>3025</v>
      </c>
      <c r="J93" s="326"/>
      <c r="K93" s="326" t="s">
        <v>3026</v>
      </c>
      <c r="L93" s="326" t="s">
        <v>2955</v>
      </c>
      <c r="M93" s="326"/>
      <c r="N93" s="326"/>
      <c r="O93" s="326"/>
      <c r="P93" s="326"/>
      <c r="Q93" s="326"/>
      <c r="R93" s="326"/>
      <c r="S93" s="326"/>
      <c r="T93" s="326"/>
      <c r="U93" s="326"/>
      <c r="V93" s="326"/>
      <c r="W93" s="326"/>
      <c r="X93" s="326"/>
      <c r="Y93" s="326"/>
      <c r="Z93" s="326"/>
      <c r="AA93" s="326"/>
      <c r="AB93" s="326"/>
    </row>
    <row r="94" spans="1:28" ht="12.75">
      <c r="A94" s="342" t="s">
        <v>1201</v>
      </c>
      <c r="B94" s="334" t="s">
        <v>1202</v>
      </c>
      <c r="C94" s="321">
        <v>3700</v>
      </c>
      <c r="D94" s="335">
        <v>45148</v>
      </c>
      <c r="E94" s="328" t="s">
        <v>2811</v>
      </c>
      <c r="F94" s="328" t="s">
        <v>813</v>
      </c>
      <c r="G94" s="326" t="s">
        <v>961</v>
      </c>
      <c r="H94" s="326"/>
      <c r="I94" s="336" t="s">
        <v>3027</v>
      </c>
      <c r="J94" s="326"/>
      <c r="K94" s="326" t="s">
        <v>3028</v>
      </c>
      <c r="L94" s="326" t="s">
        <v>2955</v>
      </c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</row>
    <row r="95" spans="1:28" ht="12.75">
      <c r="A95" s="342" t="s">
        <v>1163</v>
      </c>
      <c r="B95" s="334" t="s">
        <v>1164</v>
      </c>
      <c r="C95" s="321">
        <v>3000</v>
      </c>
      <c r="D95" s="335">
        <v>45149</v>
      </c>
      <c r="E95" s="328" t="s">
        <v>2811</v>
      </c>
      <c r="F95" s="328" t="s">
        <v>813</v>
      </c>
      <c r="G95" s="326" t="s">
        <v>949</v>
      </c>
      <c r="H95" s="326"/>
      <c r="I95" s="336" t="s">
        <v>3029</v>
      </c>
      <c r="J95" s="326"/>
      <c r="K95" s="326" t="s">
        <v>3030</v>
      </c>
      <c r="L95" s="326" t="s">
        <v>2955</v>
      </c>
      <c r="M95" s="326"/>
      <c r="N95" s="326"/>
      <c r="O95" s="326"/>
      <c r="P95" s="326"/>
      <c r="Q95" s="326"/>
      <c r="R95" s="326"/>
      <c r="S95" s="326"/>
      <c r="T95" s="326"/>
      <c r="U95" s="326"/>
      <c r="V95" s="326"/>
      <c r="W95" s="326"/>
      <c r="X95" s="326"/>
      <c r="Y95" s="326"/>
      <c r="Z95" s="326"/>
      <c r="AA95" s="326"/>
      <c r="AB95" s="326"/>
    </row>
    <row r="96" spans="1:28" ht="12.75">
      <c r="A96" s="342" t="s">
        <v>1205</v>
      </c>
      <c r="B96" s="334" t="s">
        <v>1206</v>
      </c>
      <c r="C96" s="321">
        <v>3500</v>
      </c>
      <c r="D96" s="335">
        <v>45149</v>
      </c>
      <c r="E96" s="328" t="s">
        <v>2811</v>
      </c>
      <c r="F96" s="328" t="s">
        <v>813</v>
      </c>
      <c r="G96" s="326" t="s">
        <v>634</v>
      </c>
      <c r="H96" s="326"/>
      <c r="I96" s="336" t="s">
        <v>3031</v>
      </c>
      <c r="J96" s="326"/>
      <c r="K96" s="326" t="s">
        <v>3026</v>
      </c>
      <c r="L96" s="326" t="s">
        <v>2955</v>
      </c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  <c r="X96" s="326"/>
      <c r="Y96" s="326"/>
      <c r="Z96" s="326"/>
      <c r="AA96" s="326"/>
      <c r="AB96" s="326"/>
    </row>
    <row r="97" spans="1:28" ht="12.75">
      <c r="A97" s="342" t="s">
        <v>3032</v>
      </c>
      <c r="B97" s="334" t="s">
        <v>1246</v>
      </c>
      <c r="C97" s="321">
        <v>3400</v>
      </c>
      <c r="D97" s="335">
        <v>45149</v>
      </c>
      <c r="E97" s="328" t="s">
        <v>2811</v>
      </c>
      <c r="F97" s="328" t="s">
        <v>813</v>
      </c>
      <c r="G97" s="326" t="s">
        <v>2920</v>
      </c>
      <c r="H97" s="326"/>
      <c r="I97" s="336" t="s">
        <v>3033</v>
      </c>
      <c r="J97" s="326"/>
      <c r="K97" s="326" t="s">
        <v>3034</v>
      </c>
      <c r="L97" s="326" t="s">
        <v>2955</v>
      </c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26"/>
      <c r="AB97" s="326"/>
    </row>
    <row r="98" spans="1:28" ht="12.75">
      <c r="A98" s="342" t="s">
        <v>3035</v>
      </c>
      <c r="B98" s="334" t="s">
        <v>3036</v>
      </c>
      <c r="C98" s="321">
        <v>2800</v>
      </c>
      <c r="D98" s="335">
        <v>45152</v>
      </c>
      <c r="E98" s="328" t="s">
        <v>2811</v>
      </c>
      <c r="F98" s="328" t="s">
        <v>813</v>
      </c>
      <c r="G98" s="326" t="s">
        <v>44</v>
      </c>
      <c r="H98" s="326"/>
      <c r="I98" s="336" t="s">
        <v>3037</v>
      </c>
      <c r="J98" s="326"/>
      <c r="K98" s="326" t="s">
        <v>3038</v>
      </c>
      <c r="L98" s="326" t="s">
        <v>2955</v>
      </c>
      <c r="M98" s="326"/>
      <c r="N98" s="326"/>
      <c r="O98" s="326"/>
      <c r="P98" s="326"/>
      <c r="Q98" s="326"/>
      <c r="R98" s="326"/>
      <c r="S98" s="326"/>
      <c r="T98" s="326"/>
      <c r="U98" s="326"/>
      <c r="V98" s="326"/>
      <c r="W98" s="326"/>
      <c r="X98" s="326"/>
      <c r="Y98" s="326"/>
      <c r="Z98" s="326"/>
      <c r="AA98" s="326"/>
      <c r="AB98" s="326"/>
    </row>
    <row r="99" spans="1:28" ht="12.75">
      <c r="A99" s="342" t="s">
        <v>3039</v>
      </c>
      <c r="B99" s="334" t="s">
        <v>3040</v>
      </c>
      <c r="C99" s="321">
        <v>2500</v>
      </c>
      <c r="D99" s="335">
        <v>45152</v>
      </c>
      <c r="E99" s="328" t="s">
        <v>2811</v>
      </c>
      <c r="F99" s="328" t="s">
        <v>813</v>
      </c>
      <c r="G99" s="326" t="s">
        <v>224</v>
      </c>
      <c r="H99" s="326"/>
      <c r="I99" s="336" t="s">
        <v>3041</v>
      </c>
      <c r="J99" s="326"/>
      <c r="K99" s="326" t="s">
        <v>3042</v>
      </c>
      <c r="L99" s="326" t="s">
        <v>2955</v>
      </c>
      <c r="M99" s="326"/>
      <c r="N99" s="326"/>
      <c r="O99" s="326"/>
      <c r="P99" s="326"/>
      <c r="Q99" s="326"/>
      <c r="R99" s="326"/>
      <c r="S99" s="326"/>
      <c r="T99" s="326"/>
      <c r="U99" s="326"/>
      <c r="V99" s="326"/>
      <c r="W99" s="326"/>
      <c r="X99" s="326"/>
      <c r="Y99" s="326"/>
      <c r="Z99" s="326"/>
      <c r="AA99" s="326"/>
      <c r="AB99" s="326"/>
    </row>
    <row r="100" spans="1:28" ht="12.75">
      <c r="A100" s="342" t="s">
        <v>1180</v>
      </c>
      <c r="B100" s="334" t="s">
        <v>1181</v>
      </c>
      <c r="C100" s="321">
        <v>2500</v>
      </c>
      <c r="D100" s="335">
        <v>45154</v>
      </c>
      <c r="E100" s="328" t="s">
        <v>2811</v>
      </c>
      <c r="F100" s="328" t="s">
        <v>813</v>
      </c>
      <c r="G100" s="326" t="s">
        <v>961</v>
      </c>
      <c r="H100" s="326"/>
      <c r="I100" s="336" t="s">
        <v>3043</v>
      </c>
      <c r="J100" s="326"/>
      <c r="K100" s="326" t="s">
        <v>3044</v>
      </c>
      <c r="L100" s="326" t="s">
        <v>2955</v>
      </c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326"/>
      <c r="AB100" s="326"/>
    </row>
    <row r="101" spans="1:28" ht="12.75">
      <c r="A101" s="342" t="s">
        <v>2030</v>
      </c>
      <c r="B101" s="334" t="s">
        <v>3045</v>
      </c>
      <c r="C101" s="321">
        <v>2500</v>
      </c>
      <c r="D101" s="335">
        <v>45154</v>
      </c>
      <c r="E101" s="328" t="s">
        <v>2811</v>
      </c>
      <c r="F101" s="328" t="s">
        <v>813</v>
      </c>
      <c r="G101" s="326" t="s">
        <v>169</v>
      </c>
      <c r="H101" s="326"/>
      <c r="I101" s="336" t="s">
        <v>3046</v>
      </c>
      <c r="J101" s="326"/>
      <c r="K101" s="326" t="s">
        <v>3047</v>
      </c>
      <c r="L101" s="326" t="s">
        <v>2955</v>
      </c>
      <c r="M101" s="326"/>
      <c r="N101" s="326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  <c r="Y101" s="326"/>
      <c r="Z101" s="326"/>
      <c r="AA101" s="326"/>
      <c r="AB101" s="326"/>
    </row>
    <row r="102" spans="1:28" ht="12.75">
      <c r="A102" s="342" t="s">
        <v>3048</v>
      </c>
      <c r="B102" s="334" t="s">
        <v>3049</v>
      </c>
      <c r="C102" s="321">
        <v>2500</v>
      </c>
      <c r="D102" s="335">
        <v>45155</v>
      </c>
      <c r="E102" s="328" t="s">
        <v>2811</v>
      </c>
      <c r="F102" s="328" t="s">
        <v>813</v>
      </c>
      <c r="G102" s="326" t="s">
        <v>793</v>
      </c>
      <c r="H102" s="326"/>
      <c r="I102" s="336" t="s">
        <v>3050</v>
      </c>
      <c r="J102" s="326"/>
      <c r="K102" s="326" t="s">
        <v>3051</v>
      </c>
      <c r="L102" s="326" t="s">
        <v>2955</v>
      </c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26"/>
      <c r="Z102" s="326"/>
      <c r="AA102" s="326"/>
      <c r="AB102" s="326"/>
    </row>
    <row r="103" spans="1:28" ht="12.75">
      <c r="A103" s="342" t="s">
        <v>3052</v>
      </c>
      <c r="B103" s="334" t="s">
        <v>1898</v>
      </c>
      <c r="C103" s="321">
        <v>2500</v>
      </c>
      <c r="D103" s="335">
        <v>45155</v>
      </c>
      <c r="E103" s="328" t="s">
        <v>2811</v>
      </c>
      <c r="F103" s="328" t="s">
        <v>813</v>
      </c>
      <c r="G103" s="326" t="s">
        <v>69</v>
      </c>
      <c r="H103" s="326"/>
      <c r="I103" s="336" t="s">
        <v>3053</v>
      </c>
      <c r="J103" s="326"/>
      <c r="K103" s="326" t="s">
        <v>3054</v>
      </c>
      <c r="L103" s="326" t="s">
        <v>2955</v>
      </c>
      <c r="M103" s="326"/>
      <c r="N103" s="326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6"/>
    </row>
    <row r="104" spans="1:28" ht="12.75">
      <c r="A104" s="342" t="s">
        <v>3055</v>
      </c>
      <c r="B104" s="334" t="s">
        <v>1721</v>
      </c>
      <c r="C104" s="321">
        <v>2500</v>
      </c>
      <c r="D104" s="335">
        <v>45155</v>
      </c>
      <c r="E104" s="328" t="s">
        <v>2811</v>
      </c>
      <c r="F104" s="328" t="s">
        <v>813</v>
      </c>
      <c r="G104" s="326" t="s">
        <v>69</v>
      </c>
      <c r="H104" s="326"/>
      <c r="I104" s="336" t="s">
        <v>3056</v>
      </c>
      <c r="J104" s="326"/>
      <c r="K104" s="326" t="s">
        <v>3054</v>
      </c>
      <c r="L104" s="326" t="s">
        <v>2955</v>
      </c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  <c r="Y104" s="326"/>
      <c r="Z104" s="326"/>
      <c r="AA104" s="326"/>
      <c r="AB104" s="326"/>
    </row>
    <row r="105" spans="1:28" ht="12.75">
      <c r="A105" s="326" t="s">
        <v>3057</v>
      </c>
      <c r="B105" s="334" t="s">
        <v>3058</v>
      </c>
      <c r="C105" s="321">
        <v>2000</v>
      </c>
      <c r="D105" s="335">
        <v>45156</v>
      </c>
      <c r="E105" s="328" t="s">
        <v>2811</v>
      </c>
      <c r="F105" s="328" t="s">
        <v>813</v>
      </c>
      <c r="G105" s="94" t="s">
        <v>773</v>
      </c>
      <c r="H105" s="326"/>
      <c r="I105" s="336" t="s">
        <v>3059</v>
      </c>
      <c r="J105" s="326"/>
      <c r="K105" s="326" t="s">
        <v>3060</v>
      </c>
      <c r="L105" s="326" t="s">
        <v>2955</v>
      </c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27"/>
      <c r="AB105" s="327"/>
    </row>
    <row r="106" spans="1:28" ht="12.75">
      <c r="A106" s="326" t="s">
        <v>705</v>
      </c>
      <c r="B106" s="334" t="s">
        <v>3061</v>
      </c>
      <c r="C106" s="158">
        <v>2000</v>
      </c>
      <c r="D106" s="335">
        <v>45136</v>
      </c>
      <c r="E106" s="328" t="s">
        <v>2811</v>
      </c>
      <c r="F106" s="328" t="s">
        <v>536</v>
      </c>
      <c r="G106" s="326" t="s">
        <v>416</v>
      </c>
      <c r="H106" s="326"/>
      <c r="I106" s="369" t="s">
        <v>3062</v>
      </c>
      <c r="J106" s="326"/>
      <c r="K106" s="326" t="s">
        <v>706</v>
      </c>
      <c r="L106" s="326" t="s">
        <v>2799</v>
      </c>
      <c r="M106" s="326"/>
      <c r="N106" s="326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  <c r="Y106" s="326"/>
      <c r="Z106" s="326"/>
      <c r="AA106" s="326"/>
      <c r="AB106" s="326"/>
    </row>
    <row r="107" spans="1:28" ht="12.75">
      <c r="A107" s="326" t="s">
        <v>705</v>
      </c>
      <c r="B107" s="345" t="s">
        <v>3063</v>
      </c>
      <c r="C107" s="321">
        <v>2000</v>
      </c>
      <c r="D107" s="346">
        <v>45115</v>
      </c>
      <c r="E107" s="328" t="s">
        <v>2811</v>
      </c>
      <c r="F107" s="328" t="s">
        <v>536</v>
      </c>
      <c r="G107" s="326" t="s">
        <v>684</v>
      </c>
      <c r="H107" s="332"/>
      <c r="I107" s="332" t="s">
        <v>3064</v>
      </c>
      <c r="J107" s="326"/>
      <c r="K107" s="326" t="s">
        <v>706</v>
      </c>
      <c r="L107" s="326" t="s">
        <v>2799</v>
      </c>
      <c r="M107" s="326"/>
      <c r="N107" s="326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  <c r="Y107" s="326"/>
      <c r="Z107" s="326"/>
      <c r="AA107" s="326"/>
      <c r="AB107" s="326"/>
    </row>
    <row r="108" spans="1:28" ht="12.75">
      <c r="A108" s="326" t="s">
        <v>1249</v>
      </c>
      <c r="B108" s="334" t="s">
        <v>1250</v>
      </c>
      <c r="C108" s="321">
        <v>2250</v>
      </c>
      <c r="D108" s="335">
        <v>45157</v>
      </c>
      <c r="E108" s="328" t="s">
        <v>2811</v>
      </c>
      <c r="F108" s="328" t="s">
        <v>813</v>
      </c>
      <c r="G108" s="326" t="s">
        <v>73</v>
      </c>
      <c r="H108" s="326"/>
      <c r="I108" s="336" t="s">
        <v>3065</v>
      </c>
      <c r="J108" s="326"/>
      <c r="K108" s="326" t="s">
        <v>3066</v>
      </c>
      <c r="L108" s="326" t="s">
        <v>2955</v>
      </c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27"/>
      <c r="AB108" s="327"/>
    </row>
    <row r="109" spans="1:28" ht="12.75">
      <c r="A109" s="326" t="s">
        <v>1786</v>
      </c>
      <c r="B109" s="334" t="s">
        <v>3067</v>
      </c>
      <c r="C109" s="321">
        <v>2250</v>
      </c>
      <c r="D109" s="335">
        <v>45157</v>
      </c>
      <c r="E109" s="328" t="s">
        <v>2811</v>
      </c>
      <c r="F109" s="328" t="s">
        <v>813</v>
      </c>
      <c r="G109" s="326" t="s">
        <v>1003</v>
      </c>
      <c r="H109" s="326"/>
      <c r="I109" s="336" t="s">
        <v>3068</v>
      </c>
      <c r="J109" s="326"/>
      <c r="K109" s="326" t="s">
        <v>3066</v>
      </c>
      <c r="L109" s="326" t="s">
        <v>2955</v>
      </c>
      <c r="M109" s="327"/>
      <c r="N109" s="327"/>
      <c r="O109" s="327"/>
      <c r="P109" s="327"/>
      <c r="Q109" s="327"/>
      <c r="R109" s="327"/>
      <c r="S109" s="327"/>
      <c r="T109" s="327"/>
      <c r="U109" s="327"/>
      <c r="V109" s="327"/>
      <c r="W109" s="327"/>
      <c r="X109" s="327"/>
      <c r="Y109" s="327"/>
      <c r="Z109" s="327"/>
      <c r="AA109" s="327"/>
      <c r="AB109" s="327"/>
    </row>
    <row r="110" spans="1:28" ht="12.75">
      <c r="A110" s="326" t="s">
        <v>1185</v>
      </c>
      <c r="B110" s="334" t="s">
        <v>1186</v>
      </c>
      <c r="C110" s="321">
        <v>3000</v>
      </c>
      <c r="D110" s="335">
        <v>45157</v>
      </c>
      <c r="E110" s="328" t="s">
        <v>2811</v>
      </c>
      <c r="F110" s="328" t="s">
        <v>813</v>
      </c>
      <c r="G110" s="326" t="s">
        <v>131</v>
      </c>
      <c r="H110" s="326"/>
      <c r="I110" s="336" t="s">
        <v>3069</v>
      </c>
      <c r="J110" s="326"/>
      <c r="K110" s="326" t="s">
        <v>3070</v>
      </c>
      <c r="L110" s="326" t="s">
        <v>2955</v>
      </c>
      <c r="M110" s="327"/>
      <c r="N110" s="327"/>
      <c r="O110" s="327"/>
      <c r="P110" s="327"/>
      <c r="Q110" s="327"/>
      <c r="R110" s="327"/>
      <c r="S110" s="327"/>
      <c r="T110" s="327"/>
      <c r="U110" s="327"/>
      <c r="V110" s="327"/>
      <c r="W110" s="327"/>
      <c r="X110" s="327"/>
      <c r="Y110" s="327"/>
      <c r="Z110" s="327"/>
      <c r="AA110" s="327"/>
      <c r="AB110" s="327"/>
    </row>
    <row r="111" spans="1:28" ht="12.75">
      <c r="A111" s="326" t="s">
        <v>1105</v>
      </c>
      <c r="B111" s="334" t="s">
        <v>1107</v>
      </c>
      <c r="C111" s="321">
        <v>5000</v>
      </c>
      <c r="D111" s="335">
        <v>45157</v>
      </c>
      <c r="E111" s="328" t="s">
        <v>2811</v>
      </c>
      <c r="F111" s="328" t="s">
        <v>813</v>
      </c>
      <c r="G111" s="326" t="s">
        <v>655</v>
      </c>
      <c r="H111" s="326"/>
      <c r="I111" s="336" t="s">
        <v>3071</v>
      </c>
      <c r="J111" s="326"/>
      <c r="K111" s="326" t="s">
        <v>3072</v>
      </c>
      <c r="L111" s="326" t="s">
        <v>2955</v>
      </c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27"/>
      <c r="AB111" s="327"/>
    </row>
    <row r="112" spans="1:28" ht="12.75">
      <c r="A112" s="326" t="s">
        <v>1723</v>
      </c>
      <c r="B112" s="334" t="s">
        <v>1724</v>
      </c>
      <c r="C112" s="321">
        <v>3300</v>
      </c>
      <c r="D112" s="335">
        <v>45157</v>
      </c>
      <c r="E112" s="328" t="s">
        <v>2811</v>
      </c>
      <c r="F112" s="328" t="s">
        <v>813</v>
      </c>
      <c r="G112" s="326" t="s">
        <v>977</v>
      </c>
      <c r="H112" s="326"/>
      <c r="I112" s="336" t="s">
        <v>3073</v>
      </c>
      <c r="J112" s="326"/>
      <c r="K112" s="326" t="s">
        <v>3072</v>
      </c>
      <c r="L112" s="326" t="s">
        <v>2955</v>
      </c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27"/>
      <c r="AB112" s="327"/>
    </row>
    <row r="113" spans="1:28" ht="12.75">
      <c r="A113" s="326" t="s">
        <v>1158</v>
      </c>
      <c r="B113" s="334" t="s">
        <v>1933</v>
      </c>
      <c r="C113" s="321">
        <v>2000</v>
      </c>
      <c r="D113" s="335">
        <v>45160</v>
      </c>
      <c r="E113" s="328" t="s">
        <v>2811</v>
      </c>
      <c r="F113" s="328" t="s">
        <v>813</v>
      </c>
      <c r="G113" s="326" t="s">
        <v>999</v>
      </c>
      <c r="H113" s="326"/>
      <c r="I113" s="336" t="s">
        <v>3074</v>
      </c>
      <c r="J113" s="326"/>
      <c r="K113" s="326" t="s">
        <v>3075</v>
      </c>
      <c r="L113" s="326" t="s">
        <v>2955</v>
      </c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27"/>
      <c r="AB113" s="327"/>
    </row>
    <row r="114" spans="1:28" ht="12.75">
      <c r="A114" s="326" t="s">
        <v>3076</v>
      </c>
      <c r="B114" s="334" t="s">
        <v>3077</v>
      </c>
      <c r="C114" s="321">
        <v>2000</v>
      </c>
      <c r="D114" s="335">
        <v>45160</v>
      </c>
      <c r="E114" s="328" t="s">
        <v>2811</v>
      </c>
      <c r="F114" s="328" t="s">
        <v>813</v>
      </c>
      <c r="G114" s="326" t="s">
        <v>1003</v>
      </c>
      <c r="H114" s="326"/>
      <c r="I114" s="336" t="s">
        <v>3078</v>
      </c>
      <c r="J114" s="326"/>
      <c r="K114" s="326" t="s">
        <v>3075</v>
      </c>
      <c r="L114" s="326" t="s">
        <v>2955</v>
      </c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27"/>
      <c r="AB114" s="327"/>
    </row>
    <row r="115" spans="1:28" ht="12.75">
      <c r="A115" s="326" t="s">
        <v>1167</v>
      </c>
      <c r="B115" s="334" t="s">
        <v>1168</v>
      </c>
      <c r="C115" s="321">
        <v>2500</v>
      </c>
      <c r="D115" s="335">
        <v>45161</v>
      </c>
      <c r="E115" s="328" t="s">
        <v>2811</v>
      </c>
      <c r="F115" s="328" t="s">
        <v>813</v>
      </c>
      <c r="G115" s="326" t="s">
        <v>153</v>
      </c>
      <c r="H115" s="326"/>
      <c r="I115" s="336" t="s">
        <v>3079</v>
      </c>
      <c r="J115" s="326"/>
      <c r="K115" s="326" t="s">
        <v>3080</v>
      </c>
      <c r="L115" s="326" t="s">
        <v>2955</v>
      </c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27"/>
      <c r="AB115" s="327"/>
    </row>
    <row r="116" spans="1:28" ht="12.75">
      <c r="A116" s="326" t="s">
        <v>3081</v>
      </c>
      <c r="B116" s="334" t="s">
        <v>3082</v>
      </c>
      <c r="C116" s="321">
        <v>5000</v>
      </c>
      <c r="D116" s="335">
        <v>45161</v>
      </c>
      <c r="E116" s="328" t="s">
        <v>2820</v>
      </c>
      <c r="F116" s="328" t="s">
        <v>813</v>
      </c>
      <c r="G116" s="326" t="s">
        <v>3083</v>
      </c>
      <c r="H116" s="326"/>
      <c r="I116" s="336" t="s">
        <v>3084</v>
      </c>
      <c r="J116" s="326"/>
      <c r="K116" s="326" t="s">
        <v>3085</v>
      </c>
      <c r="L116" s="326" t="s">
        <v>2955</v>
      </c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27"/>
      <c r="Z116" s="327"/>
      <c r="AA116" s="327"/>
      <c r="AB116" s="327"/>
    </row>
    <row r="117" spans="1:28" ht="12.75">
      <c r="A117" s="326" t="s">
        <v>3009</v>
      </c>
      <c r="B117" s="334" t="s">
        <v>3010</v>
      </c>
      <c r="C117" s="321">
        <v>3000</v>
      </c>
      <c r="D117" s="335">
        <v>45161</v>
      </c>
      <c r="E117" s="328" t="s">
        <v>2811</v>
      </c>
      <c r="F117" s="328" t="s">
        <v>813</v>
      </c>
      <c r="G117" s="326" t="s">
        <v>3086</v>
      </c>
      <c r="H117" s="326"/>
      <c r="I117" s="336" t="s">
        <v>3087</v>
      </c>
      <c r="J117" s="326"/>
      <c r="K117" s="326" t="s">
        <v>3088</v>
      </c>
      <c r="L117" s="326" t="s">
        <v>2955</v>
      </c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  <c r="AA117" s="326"/>
      <c r="AB117" s="326"/>
    </row>
    <row r="118" spans="1:28" ht="12.75">
      <c r="A118" s="326" t="s">
        <v>824</v>
      </c>
      <c r="B118" s="334" t="s">
        <v>3089</v>
      </c>
      <c r="C118" s="321">
        <v>5000</v>
      </c>
      <c r="D118" s="335">
        <v>45162</v>
      </c>
      <c r="E118" s="328" t="s">
        <v>3090</v>
      </c>
      <c r="F118" s="328" t="s">
        <v>813</v>
      </c>
      <c r="G118" s="326" t="s">
        <v>1031</v>
      </c>
      <c r="H118" s="326"/>
      <c r="I118" s="336" t="s">
        <v>3091</v>
      </c>
      <c r="J118" s="326"/>
      <c r="K118" s="326" t="s">
        <v>3092</v>
      </c>
      <c r="L118" s="326" t="s">
        <v>2955</v>
      </c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  <c r="AA118" s="326"/>
      <c r="AB118" s="326"/>
    </row>
    <row r="119" spans="1:28" ht="12.75">
      <c r="A119" s="326" t="s">
        <v>1110</v>
      </c>
      <c r="B119" s="334" t="s">
        <v>1111</v>
      </c>
      <c r="C119" s="321">
        <v>5000</v>
      </c>
      <c r="D119" s="335">
        <v>45165</v>
      </c>
      <c r="E119" s="328" t="s">
        <v>2811</v>
      </c>
      <c r="F119" s="328" t="s">
        <v>813</v>
      </c>
      <c r="G119" s="326" t="s">
        <v>3093</v>
      </c>
      <c r="H119" s="326"/>
      <c r="I119" s="336" t="s">
        <v>3094</v>
      </c>
      <c r="J119" s="326"/>
      <c r="K119" s="326" t="s">
        <v>3095</v>
      </c>
      <c r="L119" s="326" t="s">
        <v>2955</v>
      </c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  <c r="Y119" s="326"/>
      <c r="Z119" s="326"/>
      <c r="AA119" s="326"/>
      <c r="AB119" s="326"/>
    </row>
    <row r="120" spans="1:28" ht="12.75">
      <c r="A120" s="326" t="s">
        <v>3096</v>
      </c>
      <c r="B120" s="334" t="s">
        <v>3097</v>
      </c>
      <c r="C120" s="321">
        <v>1800</v>
      </c>
      <c r="D120" s="335">
        <v>45166</v>
      </c>
      <c r="E120" s="328" t="s">
        <v>2811</v>
      </c>
      <c r="F120" s="328" t="s">
        <v>813</v>
      </c>
      <c r="G120" s="326" t="s">
        <v>3086</v>
      </c>
      <c r="H120" s="326"/>
      <c r="I120" s="336" t="s">
        <v>3098</v>
      </c>
      <c r="J120" s="326"/>
      <c r="K120" s="326" t="s">
        <v>3099</v>
      </c>
      <c r="L120" s="326" t="s">
        <v>2955</v>
      </c>
      <c r="M120" s="326"/>
      <c r="N120" s="326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  <c r="Y120" s="326"/>
      <c r="Z120" s="326"/>
      <c r="AA120" s="326"/>
      <c r="AB120" s="326"/>
    </row>
    <row r="121" spans="1:28" ht="12.75">
      <c r="A121" s="326" t="s">
        <v>1837</v>
      </c>
      <c r="B121" s="334" t="s">
        <v>3100</v>
      </c>
      <c r="C121" s="321">
        <v>5000</v>
      </c>
      <c r="D121" s="335">
        <v>45174</v>
      </c>
      <c r="E121" s="328" t="s">
        <v>2811</v>
      </c>
      <c r="F121" s="328" t="s">
        <v>813</v>
      </c>
      <c r="G121" s="326" t="s">
        <v>1040</v>
      </c>
      <c r="H121" s="326"/>
      <c r="I121" s="336" t="s">
        <v>3101</v>
      </c>
      <c r="J121" s="326"/>
      <c r="K121" s="326" t="s">
        <v>3102</v>
      </c>
      <c r="L121" s="326" t="s">
        <v>2955</v>
      </c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  <c r="AA121" s="326"/>
      <c r="AB121" s="326"/>
    </row>
    <row r="122" spans="1:28" ht="12.75">
      <c r="A122" s="370" t="s">
        <v>684</v>
      </c>
      <c r="B122" s="371" t="s">
        <v>3103</v>
      </c>
      <c r="C122" s="372"/>
      <c r="D122" s="373"/>
      <c r="E122" s="373"/>
      <c r="F122" s="373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  <c r="Z122" s="370"/>
      <c r="AA122" s="370"/>
      <c r="AB122" s="370"/>
    </row>
    <row r="123" spans="1:28" ht="12.75">
      <c r="A123" s="370" t="s">
        <v>3104</v>
      </c>
      <c r="B123" s="371" t="s">
        <v>3105</v>
      </c>
      <c r="C123" s="372"/>
      <c r="D123" s="373"/>
      <c r="E123" s="373"/>
      <c r="F123" s="373"/>
      <c r="G123" s="370"/>
      <c r="H123" s="370"/>
      <c r="I123" s="370"/>
      <c r="J123" s="370"/>
      <c r="K123" s="370"/>
      <c r="L123" s="370"/>
      <c r="M123" s="370"/>
      <c r="N123" s="370"/>
      <c r="O123" s="370"/>
      <c r="P123" s="370"/>
      <c r="Q123" s="370"/>
      <c r="R123" s="370"/>
      <c r="S123" s="370"/>
      <c r="T123" s="370"/>
      <c r="U123" s="370"/>
      <c r="V123" s="370"/>
      <c r="W123" s="370"/>
      <c r="X123" s="370"/>
      <c r="Y123" s="370"/>
      <c r="Z123" s="370"/>
      <c r="AA123" s="370"/>
      <c r="AB123" s="370"/>
    </row>
    <row r="124" spans="1:28" ht="12.75">
      <c r="A124" s="370" t="s">
        <v>3106</v>
      </c>
      <c r="B124" s="371" t="s">
        <v>3107</v>
      </c>
      <c r="C124" s="372"/>
      <c r="D124" s="373"/>
      <c r="E124" s="373"/>
      <c r="F124" s="373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370"/>
      <c r="Y124" s="370"/>
      <c r="Z124" s="370"/>
      <c r="AA124" s="370"/>
      <c r="AB124" s="370"/>
    </row>
    <row r="125" spans="1:28" ht="12.75">
      <c r="A125" s="370" t="s">
        <v>57</v>
      </c>
      <c r="B125" s="371" t="s">
        <v>3108</v>
      </c>
      <c r="C125" s="372"/>
      <c r="D125" s="373"/>
      <c r="E125" s="373"/>
      <c r="F125" s="373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370"/>
      <c r="Z125" s="370"/>
      <c r="AA125" s="370"/>
      <c r="AB125" s="370"/>
    </row>
    <row r="126" spans="1:28" ht="12.75">
      <c r="A126" s="370" t="s">
        <v>169</v>
      </c>
      <c r="B126" s="371" t="s">
        <v>3109</v>
      </c>
      <c r="C126" s="372"/>
      <c r="D126" s="373"/>
      <c r="E126" s="373"/>
      <c r="F126" s="373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370"/>
      <c r="Y126" s="370"/>
      <c r="Z126" s="370"/>
      <c r="AA126" s="370"/>
      <c r="AB126" s="370"/>
    </row>
    <row r="127" spans="1:28" ht="12.75">
      <c r="A127" s="370" t="s">
        <v>793</v>
      </c>
      <c r="B127" s="370"/>
      <c r="C127" s="372" t="s">
        <v>2867</v>
      </c>
      <c r="D127" s="373"/>
      <c r="E127" s="373" t="s">
        <v>331</v>
      </c>
      <c r="F127" s="373" t="s">
        <v>515</v>
      </c>
      <c r="G127" s="370" t="s">
        <v>3110</v>
      </c>
      <c r="H127" s="370"/>
      <c r="I127" s="370"/>
      <c r="J127" s="370"/>
      <c r="K127" s="370"/>
      <c r="L127" s="370"/>
      <c r="M127" s="318"/>
      <c r="N127" s="318"/>
      <c r="O127" s="318"/>
      <c r="P127" s="318"/>
      <c r="Q127" s="318"/>
      <c r="R127" s="318"/>
      <c r="S127" s="318"/>
      <c r="T127" s="318"/>
      <c r="U127" s="318"/>
      <c r="V127" s="318"/>
      <c r="W127" s="318"/>
      <c r="X127" s="318"/>
      <c r="Y127" s="318"/>
      <c r="Z127" s="318"/>
      <c r="AA127" s="318"/>
      <c r="AB127" s="318"/>
    </row>
    <row r="128" spans="1:28" ht="12.75">
      <c r="A128" s="374" t="s">
        <v>165</v>
      </c>
      <c r="B128" s="374"/>
      <c r="C128" s="375" t="s">
        <v>2867</v>
      </c>
      <c r="D128" s="376"/>
      <c r="E128" s="373" t="s">
        <v>331</v>
      </c>
      <c r="F128" s="373" t="s">
        <v>32</v>
      </c>
      <c r="G128" s="370"/>
      <c r="H128" s="370"/>
      <c r="I128" s="370"/>
      <c r="J128" s="374"/>
      <c r="K128" s="374"/>
      <c r="L128" s="370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18"/>
      <c r="Z128" s="318"/>
      <c r="AA128" s="318"/>
      <c r="AB128" s="318"/>
    </row>
    <row r="129" spans="1:28" ht="12.75">
      <c r="A129" s="370" t="s">
        <v>224</v>
      </c>
      <c r="B129" s="370"/>
      <c r="C129" s="372" t="s">
        <v>2867</v>
      </c>
      <c r="D129" s="373"/>
      <c r="E129" s="373" t="s">
        <v>3111</v>
      </c>
      <c r="F129" s="373" t="s">
        <v>32</v>
      </c>
      <c r="G129" s="370" t="s">
        <v>3112</v>
      </c>
      <c r="H129" s="370"/>
      <c r="I129" s="370"/>
      <c r="J129" s="370"/>
      <c r="K129" s="370"/>
      <c r="L129" s="370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18"/>
      <c r="Z129" s="318"/>
      <c r="AA129" s="318"/>
      <c r="AB129" s="318"/>
    </row>
    <row r="130" spans="1:28" ht="12.75">
      <c r="A130" s="377" t="s">
        <v>621</v>
      </c>
      <c r="B130" s="378"/>
      <c r="C130" s="372" t="s">
        <v>2867</v>
      </c>
      <c r="D130" s="379"/>
      <c r="E130" s="373" t="s">
        <v>331</v>
      </c>
      <c r="F130" s="373" t="s">
        <v>32</v>
      </c>
      <c r="G130" s="370"/>
      <c r="H130" s="380"/>
      <c r="I130" s="380"/>
      <c r="J130" s="370"/>
      <c r="K130" s="370"/>
      <c r="L130" s="370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18"/>
      <c r="Y130" s="318"/>
      <c r="Z130" s="318"/>
      <c r="AA130" s="318"/>
      <c r="AB130" s="318"/>
    </row>
    <row r="131" spans="1:28" ht="12.75">
      <c r="A131" s="377" t="s">
        <v>1252</v>
      </c>
      <c r="B131" s="381" t="s">
        <v>297</v>
      </c>
      <c r="C131" s="372" t="s">
        <v>2867</v>
      </c>
      <c r="D131" s="379"/>
      <c r="E131" s="373" t="s">
        <v>3113</v>
      </c>
      <c r="F131" s="373" t="s">
        <v>32</v>
      </c>
      <c r="G131" s="370" t="s">
        <v>3114</v>
      </c>
      <c r="H131" s="382"/>
      <c r="I131" s="380"/>
      <c r="J131" s="370"/>
      <c r="K131" s="370"/>
      <c r="L131" s="370"/>
      <c r="M131" s="318"/>
      <c r="N131" s="318"/>
      <c r="O131" s="318"/>
      <c r="P131" s="318"/>
      <c r="Q131" s="318"/>
      <c r="R131" s="318"/>
      <c r="S131" s="318"/>
      <c r="T131" s="318"/>
      <c r="U131" s="318"/>
      <c r="V131" s="318"/>
      <c r="W131" s="318"/>
      <c r="X131" s="318"/>
      <c r="Y131" s="318"/>
      <c r="Z131" s="318"/>
      <c r="AA131" s="318"/>
      <c r="AB131" s="318"/>
    </row>
    <row r="132" spans="1:28" ht="12.75">
      <c r="A132" s="370" t="s">
        <v>3115</v>
      </c>
      <c r="B132" s="371" t="s">
        <v>962</v>
      </c>
      <c r="C132" s="372">
        <v>2500</v>
      </c>
      <c r="D132" s="373"/>
      <c r="E132" s="373" t="s">
        <v>3116</v>
      </c>
      <c r="F132" s="373" t="s">
        <v>515</v>
      </c>
      <c r="G132" s="370"/>
      <c r="H132" s="370"/>
      <c r="I132" s="370"/>
      <c r="J132" s="370"/>
      <c r="K132" s="370"/>
      <c r="L132" s="370" t="s">
        <v>2955</v>
      </c>
      <c r="M132" s="318"/>
      <c r="N132" s="318"/>
      <c r="O132" s="318"/>
      <c r="P132" s="318"/>
      <c r="Q132" s="318"/>
      <c r="R132" s="318"/>
      <c r="S132" s="318"/>
      <c r="T132" s="318"/>
      <c r="U132" s="318"/>
      <c r="V132" s="318"/>
      <c r="W132" s="318"/>
      <c r="X132" s="318"/>
      <c r="Y132" s="318"/>
      <c r="Z132" s="318"/>
      <c r="AA132" s="318"/>
      <c r="AB132" s="318"/>
    </row>
    <row r="133" spans="1:28" ht="12.75">
      <c r="A133" s="370" t="s">
        <v>558</v>
      </c>
      <c r="B133" s="371" t="s">
        <v>3117</v>
      </c>
      <c r="C133" s="372" t="s">
        <v>2867</v>
      </c>
      <c r="D133" s="373"/>
      <c r="E133" s="373" t="s">
        <v>3111</v>
      </c>
      <c r="F133" s="373"/>
      <c r="G133" s="370"/>
      <c r="H133" s="370"/>
      <c r="I133" s="370"/>
      <c r="J133" s="370"/>
      <c r="K133" s="370"/>
      <c r="L133" s="370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8"/>
      <c r="Y133" s="318"/>
      <c r="Z133" s="318"/>
      <c r="AA133" s="318"/>
      <c r="AB133" s="318"/>
    </row>
    <row r="134" spans="1:28" ht="12.75">
      <c r="A134" s="370" t="s">
        <v>138</v>
      </c>
      <c r="B134" s="371" t="s">
        <v>3118</v>
      </c>
      <c r="C134" s="372"/>
      <c r="D134" s="373"/>
      <c r="E134" s="373"/>
      <c r="F134" s="373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370"/>
      <c r="Z134" s="370"/>
      <c r="AA134" s="370"/>
      <c r="AB134" s="370"/>
    </row>
    <row r="135" spans="1:28" ht="12.75">
      <c r="A135" s="370" t="s">
        <v>558</v>
      </c>
      <c r="B135" s="371" t="s">
        <v>3119</v>
      </c>
      <c r="C135" s="372"/>
      <c r="D135" s="373"/>
      <c r="E135" s="373"/>
      <c r="F135" s="373"/>
      <c r="G135" s="370"/>
      <c r="H135" s="370"/>
      <c r="I135" s="370"/>
      <c r="J135" s="370"/>
      <c r="K135" s="370"/>
      <c r="L135" s="370"/>
      <c r="M135" s="370"/>
      <c r="N135" s="370"/>
      <c r="O135" s="370"/>
      <c r="P135" s="370"/>
      <c r="Q135" s="370"/>
      <c r="R135" s="370"/>
      <c r="S135" s="370"/>
      <c r="T135" s="370"/>
      <c r="U135" s="370"/>
      <c r="V135" s="370"/>
      <c r="W135" s="370"/>
      <c r="X135" s="370"/>
      <c r="Y135" s="370"/>
      <c r="Z135" s="370"/>
      <c r="AA135" s="370"/>
      <c r="AB135" s="370"/>
    </row>
    <row r="136" spans="1:28" ht="12.75">
      <c r="A136" s="370" t="s">
        <v>3120</v>
      </c>
      <c r="B136" s="371" t="s">
        <v>3121</v>
      </c>
      <c r="C136" s="372"/>
      <c r="D136" s="373"/>
      <c r="E136" s="373"/>
      <c r="F136" s="373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70"/>
      <c r="Z136" s="370"/>
      <c r="AA136" s="370"/>
      <c r="AB136" s="370"/>
    </row>
    <row r="137" spans="1:28" ht="12.75">
      <c r="A137" s="370" t="s">
        <v>3122</v>
      </c>
      <c r="B137" s="371" t="s">
        <v>3123</v>
      </c>
      <c r="C137" s="372"/>
      <c r="D137" s="373"/>
      <c r="E137" s="373"/>
      <c r="F137" s="373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70"/>
      <c r="Z137" s="370"/>
      <c r="AA137" s="370"/>
      <c r="AB137" s="370"/>
    </row>
    <row r="138" spans="1:28" ht="12.75">
      <c r="A138" s="370" t="s">
        <v>3124</v>
      </c>
      <c r="B138" s="371" t="s">
        <v>3125</v>
      </c>
      <c r="C138" s="372"/>
      <c r="D138" s="373"/>
      <c r="E138" s="373"/>
      <c r="F138" s="373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370"/>
      <c r="Z138" s="370"/>
      <c r="AA138" s="370"/>
      <c r="AB138" s="370"/>
    </row>
    <row r="139" spans="1:28" ht="12.75">
      <c r="A139" s="370" t="s">
        <v>241</v>
      </c>
      <c r="B139" s="371" t="s">
        <v>3126</v>
      </c>
      <c r="C139" s="373" t="s">
        <v>2867</v>
      </c>
      <c r="D139" s="373"/>
      <c r="E139" s="373" t="s">
        <v>2961</v>
      </c>
      <c r="F139" s="370" t="s">
        <v>32</v>
      </c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370"/>
      <c r="Z139" s="370"/>
      <c r="AA139" s="370"/>
      <c r="AB139" s="370"/>
    </row>
    <row r="140" spans="1:28" ht="12.75">
      <c r="A140" s="370" t="s">
        <v>169</v>
      </c>
      <c r="B140" s="371" t="s">
        <v>3127</v>
      </c>
      <c r="C140" s="373" t="s">
        <v>2867</v>
      </c>
      <c r="D140" s="373"/>
      <c r="E140" s="373" t="s">
        <v>2961</v>
      </c>
      <c r="F140" s="370" t="s">
        <v>32</v>
      </c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70"/>
      <c r="AA140" s="370"/>
      <c r="AB140" s="370"/>
    </row>
    <row r="141" spans="1:28" ht="12.75">
      <c r="A141" s="370" t="s">
        <v>61</v>
      </c>
      <c r="B141" s="371" t="s">
        <v>3128</v>
      </c>
      <c r="C141" s="373" t="s">
        <v>2867</v>
      </c>
      <c r="D141" s="373"/>
      <c r="E141" s="373" t="s">
        <v>2961</v>
      </c>
      <c r="F141" s="370" t="s">
        <v>32</v>
      </c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70"/>
      <c r="AA141" s="370"/>
      <c r="AB141" s="370"/>
    </row>
    <row r="142" spans="1:28" ht="12.75">
      <c r="A142" s="370" t="s">
        <v>474</v>
      </c>
      <c r="B142" s="371" t="s">
        <v>3129</v>
      </c>
      <c r="C142" s="373" t="s">
        <v>2867</v>
      </c>
      <c r="D142" s="373"/>
      <c r="E142" s="373" t="s">
        <v>2961</v>
      </c>
      <c r="F142" s="370" t="s">
        <v>32</v>
      </c>
      <c r="G142" s="370"/>
      <c r="H142" s="370"/>
      <c r="I142" s="370"/>
      <c r="J142" s="370"/>
      <c r="K142" s="370"/>
      <c r="L142" s="370"/>
      <c r="M142" s="370"/>
      <c r="N142" s="370"/>
      <c r="O142" s="370"/>
      <c r="P142" s="370"/>
      <c r="Q142" s="370"/>
      <c r="R142" s="370"/>
      <c r="S142" s="370"/>
      <c r="T142" s="370"/>
      <c r="U142" s="370"/>
      <c r="V142" s="370"/>
      <c r="W142" s="370"/>
      <c r="X142" s="370"/>
      <c r="Y142" s="370"/>
      <c r="Z142" s="370"/>
      <c r="AA142" s="370"/>
      <c r="AB142" s="370"/>
    </row>
    <row r="143" spans="1:28" ht="12.75">
      <c r="A143" s="370" t="s">
        <v>3009</v>
      </c>
      <c r="B143" s="371" t="s">
        <v>3010</v>
      </c>
      <c r="C143" s="953">
        <v>6500</v>
      </c>
      <c r="D143" s="383">
        <v>45174</v>
      </c>
      <c r="E143" s="373" t="s">
        <v>2811</v>
      </c>
      <c r="F143" s="373" t="s">
        <v>813</v>
      </c>
      <c r="G143" s="370"/>
      <c r="H143" s="370"/>
      <c r="I143" s="370"/>
      <c r="J143" s="370"/>
      <c r="K143" s="370"/>
      <c r="L143" s="370" t="s">
        <v>3130</v>
      </c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70"/>
      <c r="Z143" s="370"/>
      <c r="AA143" s="370"/>
      <c r="AB143" s="370"/>
    </row>
    <row r="144" spans="1:28" ht="12.75">
      <c r="A144" s="370" t="s">
        <v>1670</v>
      </c>
      <c r="B144" s="371" t="s">
        <v>2977</v>
      </c>
      <c r="C144" s="954"/>
      <c r="D144" s="383">
        <v>45174</v>
      </c>
      <c r="E144" s="373" t="s">
        <v>2811</v>
      </c>
      <c r="F144" s="373" t="s">
        <v>813</v>
      </c>
      <c r="G144" s="370"/>
      <c r="H144" s="370"/>
      <c r="I144" s="370"/>
      <c r="J144" s="370"/>
      <c r="K144" s="370"/>
      <c r="L144" s="370" t="s">
        <v>3130</v>
      </c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70"/>
      <c r="Z144" s="370"/>
      <c r="AA144" s="370"/>
      <c r="AB144" s="370"/>
    </row>
    <row r="145" spans="1:28" ht="12.75">
      <c r="A145" s="318"/>
      <c r="B145" s="318"/>
      <c r="C145" s="384"/>
      <c r="D145" s="385"/>
      <c r="E145" s="386"/>
      <c r="F145" s="386"/>
      <c r="G145" s="318"/>
      <c r="H145" s="318"/>
      <c r="I145" s="318"/>
      <c r="J145" s="318"/>
      <c r="K145" s="318"/>
      <c r="L145" s="318"/>
      <c r="M145" s="318"/>
      <c r="N145" s="318"/>
      <c r="O145" s="318"/>
      <c r="P145" s="318"/>
      <c r="Q145" s="318"/>
      <c r="R145" s="318"/>
      <c r="S145" s="318"/>
      <c r="T145" s="318"/>
      <c r="U145" s="318"/>
      <c r="V145" s="318"/>
      <c r="W145" s="318"/>
      <c r="X145" s="318"/>
      <c r="Y145" s="318"/>
      <c r="Z145" s="318"/>
      <c r="AA145" s="318"/>
      <c r="AB145" s="318"/>
    </row>
    <row r="146" spans="1:28" ht="12.75">
      <c r="A146" s="318"/>
      <c r="B146" s="318"/>
      <c r="C146" s="384"/>
      <c r="D146" s="386"/>
      <c r="E146" s="386"/>
      <c r="F146" s="386"/>
      <c r="G146" s="318"/>
      <c r="H146" s="318"/>
      <c r="I146" s="318"/>
      <c r="J146" s="318"/>
      <c r="K146" s="318"/>
      <c r="L146" s="318"/>
      <c r="M146" s="318"/>
      <c r="N146" s="318"/>
      <c r="O146" s="318"/>
      <c r="P146" s="318"/>
      <c r="Q146" s="318"/>
      <c r="R146" s="318"/>
      <c r="S146" s="318"/>
      <c r="T146" s="318"/>
      <c r="U146" s="318"/>
      <c r="V146" s="318"/>
      <c r="W146" s="318"/>
      <c r="X146" s="318"/>
      <c r="Y146" s="318"/>
      <c r="Z146" s="318"/>
      <c r="AA146" s="318"/>
      <c r="AB146" s="318"/>
    </row>
    <row r="147" spans="1:28" ht="12.75">
      <c r="A147" s="318"/>
      <c r="B147" s="318"/>
      <c r="C147" s="384"/>
      <c r="D147" s="386"/>
      <c r="E147" s="386"/>
      <c r="F147" s="386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18"/>
      <c r="Z147" s="318"/>
      <c r="AA147" s="318"/>
      <c r="AB147" s="318"/>
    </row>
    <row r="148" spans="1:28" ht="12.75">
      <c r="A148" s="318"/>
      <c r="B148" s="318"/>
      <c r="C148" s="384"/>
      <c r="D148" s="386"/>
      <c r="E148" s="386"/>
      <c r="F148" s="386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18"/>
      <c r="Z148" s="318"/>
      <c r="AA148" s="318"/>
      <c r="AB148" s="318"/>
    </row>
    <row r="149" spans="1:28" ht="12.75">
      <c r="A149" s="318"/>
      <c r="B149" s="318"/>
      <c r="C149" s="384"/>
      <c r="D149" s="386"/>
      <c r="E149" s="386"/>
      <c r="F149" s="386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18"/>
      <c r="Z149" s="318"/>
      <c r="AA149" s="318"/>
      <c r="AB149" s="318"/>
    </row>
    <row r="150" spans="1:28" ht="12.75">
      <c r="A150" s="318"/>
      <c r="B150" s="318"/>
      <c r="C150" s="384"/>
      <c r="D150" s="386"/>
      <c r="E150" s="386"/>
      <c r="F150" s="386"/>
      <c r="G150" s="318"/>
      <c r="H150" s="318"/>
      <c r="I150" s="318"/>
      <c r="J150" s="318"/>
      <c r="K150" s="318"/>
      <c r="L150" s="318"/>
      <c r="M150" s="318"/>
      <c r="N150" s="318"/>
      <c r="O150" s="318"/>
      <c r="P150" s="318"/>
      <c r="Q150" s="318"/>
      <c r="R150" s="318"/>
      <c r="S150" s="318"/>
      <c r="T150" s="318"/>
      <c r="U150" s="318"/>
      <c r="V150" s="318"/>
      <c r="W150" s="318"/>
      <c r="X150" s="318"/>
      <c r="Y150" s="318"/>
      <c r="Z150" s="318"/>
      <c r="AA150" s="318"/>
      <c r="AB150" s="318"/>
    </row>
    <row r="151" spans="1:28" ht="12.75">
      <c r="A151" s="318"/>
      <c r="B151" s="318"/>
      <c r="C151" s="384"/>
      <c r="D151" s="386"/>
      <c r="E151" s="386"/>
      <c r="F151" s="386"/>
      <c r="G151" s="318"/>
      <c r="H151" s="318"/>
      <c r="I151" s="318"/>
      <c r="J151" s="318"/>
      <c r="K151" s="318"/>
      <c r="L151" s="318"/>
      <c r="M151" s="318"/>
      <c r="N151" s="318"/>
      <c r="O151" s="318"/>
      <c r="P151" s="318"/>
      <c r="Q151" s="318"/>
      <c r="R151" s="318"/>
      <c r="S151" s="318"/>
      <c r="T151" s="318"/>
      <c r="U151" s="318"/>
      <c r="V151" s="318"/>
      <c r="W151" s="318"/>
      <c r="X151" s="318"/>
      <c r="Y151" s="318"/>
      <c r="Z151" s="318"/>
      <c r="AA151" s="318"/>
      <c r="AB151" s="318"/>
    </row>
    <row r="152" spans="1:28" ht="12.75">
      <c r="A152" s="318"/>
      <c r="B152" s="318"/>
      <c r="C152" s="384"/>
      <c r="D152" s="386"/>
      <c r="E152" s="386"/>
      <c r="F152" s="386"/>
      <c r="G152" s="318"/>
      <c r="H152" s="318"/>
      <c r="I152" s="318"/>
      <c r="J152" s="318"/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8"/>
      <c r="Y152" s="318"/>
      <c r="Z152" s="318"/>
      <c r="AA152" s="318"/>
      <c r="AB152" s="318"/>
    </row>
    <row r="153" spans="1:28" ht="12.75">
      <c r="A153" s="318"/>
      <c r="B153" s="318"/>
      <c r="C153" s="384"/>
      <c r="D153" s="386"/>
      <c r="E153" s="386"/>
      <c r="F153" s="386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18"/>
      <c r="Z153" s="318"/>
      <c r="AA153" s="318"/>
      <c r="AB153" s="318"/>
    </row>
    <row r="154" spans="1:28" ht="12.75">
      <c r="A154" s="318"/>
      <c r="B154" s="318"/>
      <c r="C154" s="384"/>
      <c r="D154" s="386"/>
      <c r="E154" s="386"/>
      <c r="F154" s="386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18"/>
      <c r="Z154" s="318"/>
      <c r="AA154" s="318"/>
      <c r="AB154" s="318"/>
    </row>
    <row r="155" spans="1:28" ht="12.75">
      <c r="A155" s="318"/>
      <c r="B155" s="318"/>
      <c r="C155" s="384"/>
      <c r="D155" s="386"/>
      <c r="E155" s="386"/>
      <c r="F155" s="386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318"/>
      <c r="Y155" s="318"/>
      <c r="Z155" s="318"/>
      <c r="AA155" s="318"/>
      <c r="AB155" s="318"/>
    </row>
    <row r="156" spans="1:28" ht="12.75">
      <c r="A156" s="318"/>
      <c r="B156" s="318"/>
      <c r="C156" s="384"/>
      <c r="D156" s="386"/>
      <c r="E156" s="386"/>
      <c r="F156" s="386"/>
      <c r="G156" s="318"/>
      <c r="H156" s="318"/>
      <c r="I156" s="318"/>
      <c r="J156" s="318"/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/>
      <c r="X156" s="318"/>
      <c r="Y156" s="318"/>
      <c r="Z156" s="318"/>
      <c r="AA156" s="318"/>
      <c r="AB156" s="318"/>
    </row>
    <row r="157" spans="1:28" ht="12.75">
      <c r="A157" s="318"/>
      <c r="B157" s="318"/>
      <c r="C157" s="384"/>
      <c r="D157" s="386"/>
      <c r="E157" s="386"/>
      <c r="F157" s="386"/>
      <c r="G157" s="318"/>
      <c r="H157" s="318"/>
      <c r="I157" s="318"/>
      <c r="J157" s="318"/>
      <c r="K157" s="318"/>
      <c r="L157" s="318"/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318"/>
      <c r="Z157" s="318"/>
      <c r="AA157" s="318"/>
      <c r="AB157" s="318"/>
    </row>
    <row r="158" spans="1:28" ht="12.75">
      <c r="A158" s="318"/>
      <c r="B158" s="318"/>
      <c r="C158" s="384"/>
      <c r="D158" s="386"/>
      <c r="E158" s="386"/>
      <c r="F158" s="386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18"/>
      <c r="Z158" s="318"/>
      <c r="AA158" s="318"/>
      <c r="AB158" s="318"/>
    </row>
    <row r="159" spans="1:28" ht="12.75">
      <c r="A159" s="318"/>
      <c r="B159" s="318"/>
      <c r="C159" s="384"/>
      <c r="D159" s="386"/>
      <c r="E159" s="386"/>
      <c r="F159" s="386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18"/>
      <c r="Z159" s="318"/>
      <c r="AA159" s="318"/>
      <c r="AB159" s="318"/>
    </row>
    <row r="160" spans="1:28" ht="12.75">
      <c r="A160" s="318"/>
      <c r="B160" s="318"/>
      <c r="C160" s="384"/>
      <c r="D160" s="386"/>
      <c r="E160" s="386"/>
      <c r="F160" s="386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318"/>
      <c r="Y160" s="318"/>
      <c r="Z160" s="318"/>
      <c r="AA160" s="318"/>
      <c r="AB160" s="318"/>
    </row>
    <row r="161" spans="1:28" ht="12.75">
      <c r="A161" s="318"/>
      <c r="B161" s="318"/>
      <c r="C161" s="384"/>
      <c r="D161" s="386"/>
      <c r="E161" s="386"/>
      <c r="F161" s="386"/>
      <c r="G161" s="318"/>
      <c r="H161" s="318"/>
      <c r="I161" s="318"/>
      <c r="J161" s="318"/>
      <c r="K161" s="318"/>
      <c r="L161" s="318"/>
      <c r="M161" s="318"/>
      <c r="N161" s="318"/>
      <c r="O161" s="318"/>
      <c r="P161" s="318"/>
      <c r="Q161" s="318"/>
      <c r="R161" s="318"/>
      <c r="S161" s="318"/>
      <c r="T161" s="318"/>
      <c r="U161" s="318"/>
      <c r="V161" s="318"/>
      <c r="W161" s="318"/>
      <c r="X161" s="318"/>
      <c r="Y161" s="318"/>
      <c r="Z161" s="318"/>
      <c r="AA161" s="318"/>
      <c r="AB161" s="318"/>
    </row>
    <row r="162" spans="1:28" ht="12.75">
      <c r="A162" s="318"/>
      <c r="B162" s="318"/>
      <c r="C162" s="384"/>
      <c r="D162" s="386"/>
      <c r="E162" s="386"/>
      <c r="F162" s="386"/>
      <c r="G162" s="318"/>
      <c r="H162" s="318"/>
      <c r="I162" s="318"/>
      <c r="J162" s="318"/>
      <c r="K162" s="318"/>
      <c r="L162" s="318"/>
      <c r="M162" s="318"/>
      <c r="N162" s="318"/>
      <c r="O162" s="318"/>
      <c r="P162" s="318"/>
      <c r="Q162" s="318"/>
      <c r="R162" s="318"/>
      <c r="S162" s="318"/>
      <c r="T162" s="318"/>
      <c r="U162" s="318"/>
      <c r="V162" s="318"/>
      <c r="W162" s="318"/>
      <c r="X162" s="318"/>
      <c r="Y162" s="318"/>
      <c r="Z162" s="318"/>
      <c r="AA162" s="318"/>
      <c r="AB162" s="318"/>
    </row>
    <row r="163" spans="1:28" ht="12.75">
      <c r="A163" s="318"/>
      <c r="B163" s="318"/>
      <c r="C163" s="384"/>
      <c r="D163" s="386"/>
      <c r="E163" s="386"/>
      <c r="F163" s="386"/>
      <c r="G163" s="318"/>
      <c r="H163" s="318"/>
      <c r="I163" s="318"/>
      <c r="J163" s="318"/>
      <c r="K163" s="318"/>
      <c r="L163" s="318"/>
      <c r="M163" s="318"/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8"/>
      <c r="Y163" s="318"/>
      <c r="Z163" s="318"/>
      <c r="AA163" s="318"/>
      <c r="AB163" s="318"/>
    </row>
    <row r="164" spans="1:28" ht="12.75">
      <c r="A164" s="318"/>
      <c r="B164" s="318"/>
      <c r="C164" s="384"/>
      <c r="D164" s="386"/>
      <c r="E164" s="386"/>
      <c r="F164" s="386"/>
      <c r="G164" s="318"/>
      <c r="H164" s="318"/>
      <c r="I164" s="318"/>
      <c r="J164" s="318"/>
      <c r="K164" s="318"/>
      <c r="L164" s="318"/>
      <c r="M164" s="318"/>
      <c r="N164" s="318"/>
      <c r="O164" s="318"/>
      <c r="P164" s="318"/>
      <c r="Q164" s="318"/>
      <c r="R164" s="318"/>
      <c r="S164" s="318"/>
      <c r="T164" s="318"/>
      <c r="U164" s="318"/>
      <c r="V164" s="318"/>
      <c r="W164" s="318"/>
      <c r="X164" s="318"/>
      <c r="Y164" s="318"/>
      <c r="Z164" s="318"/>
      <c r="AA164" s="318"/>
      <c r="AB164" s="318"/>
    </row>
    <row r="165" spans="1:28" ht="12.75">
      <c r="A165" s="318"/>
      <c r="B165" s="318"/>
      <c r="C165" s="384"/>
      <c r="D165" s="386"/>
      <c r="E165" s="386"/>
      <c r="F165" s="386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18"/>
      <c r="Z165" s="318"/>
      <c r="AA165" s="318"/>
      <c r="AB165" s="318"/>
    </row>
    <row r="166" spans="1:28" ht="12.75">
      <c r="A166" s="318"/>
      <c r="B166" s="318"/>
      <c r="C166" s="384"/>
      <c r="D166" s="386"/>
      <c r="E166" s="386"/>
      <c r="F166" s="386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18"/>
      <c r="Z166" s="318"/>
      <c r="AA166" s="318"/>
      <c r="AB166" s="318"/>
    </row>
    <row r="167" spans="1:28" ht="12.75">
      <c r="A167" s="318"/>
      <c r="B167" s="318"/>
      <c r="C167" s="384"/>
      <c r="D167" s="386"/>
      <c r="E167" s="386"/>
      <c r="F167" s="386"/>
      <c r="G167" s="318"/>
      <c r="H167" s="318"/>
      <c r="I167" s="318"/>
      <c r="J167" s="318"/>
      <c r="K167" s="318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8"/>
      <c r="Y167" s="318"/>
      <c r="Z167" s="318"/>
      <c r="AA167" s="318"/>
      <c r="AB167" s="318"/>
    </row>
    <row r="168" spans="1:28" ht="12.75">
      <c r="A168" s="318"/>
      <c r="B168" s="318"/>
      <c r="C168" s="384"/>
      <c r="D168" s="386"/>
      <c r="E168" s="386"/>
      <c r="F168" s="386"/>
      <c r="G168" s="318"/>
      <c r="H168" s="318"/>
      <c r="I168" s="318"/>
      <c r="J168" s="318"/>
      <c r="K168" s="318"/>
      <c r="L168" s="318"/>
      <c r="M168" s="318"/>
      <c r="N168" s="318"/>
      <c r="O168" s="318"/>
      <c r="P168" s="318"/>
      <c r="Q168" s="318"/>
      <c r="R168" s="318"/>
      <c r="S168" s="318"/>
      <c r="T168" s="318"/>
      <c r="U168" s="318"/>
      <c r="V168" s="318"/>
      <c r="W168" s="318"/>
      <c r="X168" s="318"/>
      <c r="Y168" s="318"/>
      <c r="Z168" s="318"/>
      <c r="AA168" s="318"/>
      <c r="AB168" s="318"/>
    </row>
    <row r="169" spans="1:28" ht="12.75">
      <c r="A169" s="318"/>
      <c r="B169" s="318"/>
      <c r="C169" s="384"/>
      <c r="D169" s="386"/>
      <c r="E169" s="386"/>
      <c r="F169" s="386"/>
      <c r="G169" s="318"/>
      <c r="H169" s="318"/>
      <c r="I169" s="318"/>
      <c r="J169" s="318"/>
      <c r="K169" s="318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318"/>
      <c r="Z169" s="318"/>
      <c r="AA169" s="318"/>
      <c r="AB169" s="318"/>
    </row>
    <row r="170" spans="1:28" ht="12.75">
      <c r="A170" s="318"/>
      <c r="B170" s="318"/>
      <c r="C170" s="384"/>
      <c r="D170" s="386"/>
      <c r="E170" s="386"/>
      <c r="F170" s="386"/>
      <c r="G170" s="318"/>
      <c r="H170" s="318"/>
      <c r="I170" s="318"/>
      <c r="J170" s="318"/>
      <c r="K170" s="318"/>
      <c r="L170" s="318"/>
      <c r="M170" s="318"/>
      <c r="N170" s="318"/>
      <c r="O170" s="318"/>
      <c r="P170" s="318"/>
      <c r="Q170" s="318"/>
      <c r="R170" s="318"/>
      <c r="S170" s="318"/>
      <c r="T170" s="318"/>
      <c r="U170" s="318"/>
      <c r="V170" s="318"/>
      <c r="W170" s="318"/>
      <c r="X170" s="318"/>
      <c r="Y170" s="318"/>
      <c r="Z170" s="318"/>
      <c r="AA170" s="318"/>
      <c r="AB170" s="318"/>
    </row>
    <row r="171" spans="1:28" ht="12.75">
      <c r="A171" s="318"/>
      <c r="B171" s="318"/>
      <c r="C171" s="384"/>
      <c r="D171" s="386"/>
      <c r="E171" s="386"/>
      <c r="F171" s="386"/>
      <c r="G171" s="318"/>
      <c r="H171" s="318"/>
      <c r="I171" s="318"/>
      <c r="J171" s="318"/>
      <c r="K171" s="318"/>
      <c r="L171" s="318"/>
      <c r="M171" s="318"/>
      <c r="N171" s="318"/>
      <c r="O171" s="318"/>
      <c r="P171" s="318"/>
      <c r="Q171" s="318"/>
      <c r="R171" s="318"/>
      <c r="S171" s="318"/>
      <c r="T171" s="318"/>
      <c r="U171" s="318"/>
      <c r="V171" s="318"/>
      <c r="W171" s="318"/>
      <c r="X171" s="318"/>
      <c r="Y171" s="318"/>
      <c r="Z171" s="318"/>
      <c r="AA171" s="318"/>
      <c r="AB171" s="318"/>
    </row>
    <row r="172" spans="1:28" ht="12.75">
      <c r="A172" s="318"/>
      <c r="B172" s="318"/>
      <c r="C172" s="384"/>
      <c r="D172" s="386"/>
      <c r="E172" s="386"/>
      <c r="F172" s="386"/>
      <c r="G172" s="318"/>
      <c r="H172" s="318"/>
      <c r="I172" s="318"/>
      <c r="J172" s="318"/>
      <c r="K172" s="318"/>
      <c r="L172" s="318"/>
      <c r="M172" s="318"/>
      <c r="N172" s="318"/>
      <c r="O172" s="318"/>
      <c r="P172" s="318"/>
      <c r="Q172" s="318"/>
      <c r="R172" s="318"/>
      <c r="S172" s="318"/>
      <c r="T172" s="318"/>
      <c r="U172" s="318"/>
      <c r="V172" s="318"/>
      <c r="W172" s="318"/>
      <c r="X172" s="318"/>
      <c r="Y172" s="318"/>
      <c r="Z172" s="318"/>
      <c r="AA172" s="318"/>
      <c r="AB172" s="318"/>
    </row>
    <row r="173" spans="1:28" ht="12.75">
      <c r="A173" s="318"/>
      <c r="B173" s="318"/>
      <c r="C173" s="384"/>
      <c r="D173" s="386"/>
      <c r="E173" s="386"/>
      <c r="F173" s="386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8"/>
      <c r="Y173" s="318"/>
      <c r="Z173" s="318"/>
      <c r="AA173" s="318"/>
      <c r="AB173" s="318"/>
    </row>
    <row r="174" spans="1:28" ht="12.75">
      <c r="A174" s="318"/>
      <c r="B174" s="318"/>
      <c r="C174" s="384"/>
      <c r="D174" s="386"/>
      <c r="E174" s="386"/>
      <c r="F174" s="386"/>
      <c r="G174" s="318"/>
      <c r="H174" s="318"/>
      <c r="I174" s="318"/>
      <c r="J174" s="318"/>
      <c r="K174" s="318"/>
      <c r="L174" s="318"/>
      <c r="M174" s="318"/>
      <c r="N174" s="318"/>
      <c r="O174" s="318"/>
      <c r="P174" s="318"/>
      <c r="Q174" s="318"/>
      <c r="R174" s="318"/>
      <c r="S174" s="318"/>
      <c r="T174" s="318"/>
      <c r="U174" s="318"/>
      <c r="V174" s="318"/>
      <c r="W174" s="318"/>
      <c r="X174" s="318"/>
      <c r="Y174" s="318"/>
      <c r="Z174" s="318"/>
      <c r="AA174" s="318"/>
      <c r="AB174" s="318"/>
    </row>
    <row r="175" spans="1:28" ht="12.75">
      <c r="A175" s="318"/>
      <c r="B175" s="318"/>
      <c r="C175" s="384"/>
      <c r="D175" s="386"/>
      <c r="E175" s="386"/>
      <c r="F175" s="386"/>
      <c r="G175" s="318"/>
      <c r="H175" s="318"/>
      <c r="I175" s="318"/>
      <c r="J175" s="318"/>
      <c r="K175" s="318"/>
      <c r="L175" s="318"/>
      <c r="M175" s="318"/>
      <c r="N175" s="318"/>
      <c r="O175" s="318"/>
      <c r="P175" s="318"/>
      <c r="Q175" s="318"/>
      <c r="R175" s="318"/>
      <c r="S175" s="318"/>
      <c r="T175" s="318"/>
      <c r="U175" s="318"/>
      <c r="V175" s="318"/>
      <c r="W175" s="318"/>
      <c r="X175" s="318"/>
      <c r="Y175" s="318"/>
      <c r="Z175" s="318"/>
      <c r="AA175" s="318"/>
      <c r="AB175" s="318"/>
    </row>
    <row r="176" spans="1:28" ht="12.75">
      <c r="A176" s="318"/>
      <c r="B176" s="318"/>
      <c r="C176" s="384"/>
      <c r="D176" s="386"/>
      <c r="E176" s="386"/>
      <c r="F176" s="386"/>
      <c r="G176" s="318"/>
      <c r="H176" s="318"/>
      <c r="I176" s="318"/>
      <c r="J176" s="318"/>
      <c r="K176" s="318"/>
      <c r="L176" s="318"/>
      <c r="M176" s="318"/>
      <c r="N176" s="318"/>
      <c r="O176" s="318"/>
      <c r="P176" s="318"/>
      <c r="Q176" s="318"/>
      <c r="R176" s="318"/>
      <c r="S176" s="318"/>
      <c r="T176" s="318"/>
      <c r="U176" s="318"/>
      <c r="V176" s="318"/>
      <c r="W176" s="318"/>
      <c r="X176" s="318"/>
      <c r="Y176" s="318"/>
      <c r="Z176" s="318"/>
      <c r="AA176" s="318"/>
      <c r="AB176" s="318"/>
    </row>
    <row r="177" spans="1:28" ht="12.75">
      <c r="A177" s="318"/>
      <c r="B177" s="318"/>
      <c r="C177" s="384"/>
      <c r="D177" s="386"/>
      <c r="E177" s="386"/>
      <c r="F177" s="386"/>
      <c r="G177" s="318"/>
      <c r="H177" s="318"/>
      <c r="I177" s="318"/>
      <c r="J177" s="318"/>
      <c r="K177" s="318"/>
      <c r="L177" s="318"/>
      <c r="M177" s="318"/>
      <c r="N177" s="318"/>
      <c r="O177" s="318"/>
      <c r="P177" s="318"/>
      <c r="Q177" s="318"/>
      <c r="R177" s="318"/>
      <c r="S177" s="318"/>
      <c r="T177" s="318"/>
      <c r="U177" s="318"/>
      <c r="V177" s="318"/>
      <c r="W177" s="318"/>
      <c r="X177" s="318"/>
      <c r="Y177" s="318"/>
      <c r="Z177" s="318"/>
      <c r="AA177" s="318"/>
      <c r="AB177" s="318"/>
    </row>
    <row r="178" spans="1:28" ht="12.75">
      <c r="A178" s="318"/>
      <c r="B178" s="318"/>
      <c r="C178" s="384"/>
      <c r="D178" s="386"/>
      <c r="E178" s="386"/>
      <c r="F178" s="386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8"/>
      <c r="Y178" s="318"/>
      <c r="Z178" s="318"/>
      <c r="AA178" s="318"/>
      <c r="AB178" s="318"/>
    </row>
    <row r="179" spans="1:28" ht="12.75">
      <c r="A179" s="318"/>
      <c r="B179" s="318"/>
      <c r="C179" s="384"/>
      <c r="D179" s="386"/>
      <c r="E179" s="386"/>
      <c r="F179" s="386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318"/>
      <c r="Y179" s="318"/>
      <c r="Z179" s="318"/>
      <c r="AA179" s="318"/>
      <c r="AB179" s="318"/>
    </row>
    <row r="180" spans="1:28" ht="12.75">
      <c r="A180" s="318"/>
      <c r="B180" s="318"/>
      <c r="C180" s="384"/>
      <c r="D180" s="386"/>
      <c r="E180" s="386"/>
      <c r="F180" s="386"/>
      <c r="G180" s="318"/>
      <c r="H180" s="318"/>
      <c r="I180" s="318"/>
      <c r="J180" s="318"/>
      <c r="K180" s="318"/>
      <c r="L180" s="318"/>
      <c r="M180" s="318"/>
      <c r="N180" s="318"/>
      <c r="O180" s="318"/>
      <c r="P180" s="318"/>
      <c r="Q180" s="318"/>
      <c r="R180" s="318"/>
      <c r="S180" s="318"/>
      <c r="T180" s="318"/>
      <c r="U180" s="318"/>
      <c r="V180" s="318"/>
      <c r="W180" s="318"/>
      <c r="X180" s="318"/>
      <c r="Y180" s="318"/>
      <c r="Z180" s="318"/>
      <c r="AA180" s="318"/>
      <c r="AB180" s="318"/>
    </row>
    <row r="181" spans="1:28" ht="12.75">
      <c r="A181" s="318"/>
      <c r="B181" s="318"/>
      <c r="C181" s="384"/>
      <c r="D181" s="386"/>
      <c r="E181" s="386"/>
      <c r="F181" s="386"/>
      <c r="G181" s="318"/>
      <c r="H181" s="318"/>
      <c r="I181" s="318"/>
      <c r="J181" s="318"/>
      <c r="K181" s="318"/>
      <c r="L181" s="318"/>
      <c r="M181" s="318"/>
      <c r="N181" s="318"/>
      <c r="O181" s="318"/>
      <c r="P181" s="318"/>
      <c r="Q181" s="318"/>
      <c r="R181" s="318"/>
      <c r="S181" s="318"/>
      <c r="T181" s="318"/>
      <c r="U181" s="318"/>
      <c r="V181" s="318"/>
      <c r="W181" s="318"/>
      <c r="X181" s="318"/>
      <c r="Y181" s="318"/>
      <c r="Z181" s="318"/>
      <c r="AA181" s="318"/>
      <c r="AB181" s="318"/>
    </row>
    <row r="182" spans="1:28" ht="12.75">
      <c r="A182" s="318"/>
      <c r="B182" s="318"/>
      <c r="C182" s="384"/>
      <c r="D182" s="386"/>
      <c r="E182" s="386"/>
      <c r="F182" s="386"/>
      <c r="G182" s="318"/>
      <c r="H182" s="318"/>
      <c r="I182" s="318"/>
      <c r="J182" s="318"/>
      <c r="K182" s="318"/>
      <c r="L182" s="318"/>
      <c r="M182" s="318"/>
      <c r="N182" s="318"/>
      <c r="O182" s="318"/>
      <c r="P182" s="318"/>
      <c r="Q182" s="318"/>
      <c r="R182" s="318"/>
      <c r="S182" s="318"/>
      <c r="T182" s="318"/>
      <c r="U182" s="318"/>
      <c r="V182" s="318"/>
      <c r="W182" s="318"/>
      <c r="X182" s="318"/>
      <c r="Y182" s="318"/>
      <c r="Z182" s="318"/>
      <c r="AA182" s="318"/>
      <c r="AB182" s="318"/>
    </row>
    <row r="183" spans="1:28" ht="12.75">
      <c r="A183" s="318"/>
      <c r="B183" s="318"/>
      <c r="C183" s="384"/>
      <c r="D183" s="386"/>
      <c r="E183" s="386"/>
      <c r="F183" s="386"/>
      <c r="G183" s="318"/>
      <c r="H183" s="318"/>
      <c r="I183" s="318"/>
      <c r="J183" s="318"/>
      <c r="K183" s="318"/>
      <c r="L183" s="318"/>
      <c r="M183" s="318"/>
      <c r="N183" s="318"/>
      <c r="O183" s="318"/>
      <c r="P183" s="318"/>
      <c r="Q183" s="318"/>
      <c r="R183" s="318"/>
      <c r="S183" s="318"/>
      <c r="T183" s="318"/>
      <c r="U183" s="318"/>
      <c r="V183" s="318"/>
      <c r="W183" s="318"/>
      <c r="X183" s="318"/>
      <c r="Y183" s="318"/>
      <c r="Z183" s="318"/>
      <c r="AA183" s="318"/>
      <c r="AB183" s="318"/>
    </row>
    <row r="184" spans="1:28" ht="12.75">
      <c r="A184" s="318"/>
      <c r="B184" s="318"/>
      <c r="C184" s="384"/>
      <c r="D184" s="386"/>
      <c r="E184" s="386"/>
      <c r="F184" s="386"/>
      <c r="G184" s="318"/>
      <c r="H184" s="318"/>
      <c r="I184" s="318"/>
      <c r="J184" s="318"/>
      <c r="K184" s="318"/>
      <c r="L184" s="318"/>
      <c r="M184" s="318"/>
      <c r="N184" s="318"/>
      <c r="O184" s="318"/>
      <c r="P184" s="318"/>
      <c r="Q184" s="318"/>
      <c r="R184" s="318"/>
      <c r="S184" s="318"/>
      <c r="T184" s="318"/>
      <c r="U184" s="318"/>
      <c r="V184" s="318"/>
      <c r="W184" s="318"/>
      <c r="X184" s="318"/>
      <c r="Y184" s="318"/>
      <c r="Z184" s="318"/>
      <c r="AA184" s="318"/>
      <c r="AB184" s="318"/>
    </row>
    <row r="185" spans="1:28" ht="12.75">
      <c r="A185" s="318"/>
      <c r="B185" s="318"/>
      <c r="C185" s="384"/>
      <c r="D185" s="386"/>
      <c r="E185" s="386"/>
      <c r="F185" s="386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18"/>
      <c r="Z185" s="318"/>
      <c r="AA185" s="318"/>
      <c r="AB185" s="318"/>
    </row>
    <row r="186" spans="1:28" ht="12.75">
      <c r="A186" s="318"/>
      <c r="B186" s="318"/>
      <c r="C186" s="384"/>
      <c r="D186" s="386"/>
      <c r="E186" s="386"/>
      <c r="F186" s="386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18"/>
      <c r="Z186" s="318"/>
      <c r="AA186" s="318"/>
      <c r="AB186" s="318"/>
    </row>
    <row r="187" spans="1:28" ht="12.75">
      <c r="A187" s="318"/>
      <c r="B187" s="318"/>
      <c r="C187" s="384"/>
      <c r="D187" s="386"/>
      <c r="E187" s="386"/>
      <c r="F187" s="386"/>
      <c r="G187" s="318"/>
      <c r="H187" s="318"/>
      <c r="I187" s="318"/>
      <c r="J187" s="318"/>
      <c r="K187" s="318"/>
      <c r="L187" s="318"/>
      <c r="M187" s="318"/>
      <c r="N187" s="318"/>
      <c r="O187" s="318"/>
      <c r="P187" s="318"/>
      <c r="Q187" s="318"/>
      <c r="R187" s="318"/>
      <c r="S187" s="318"/>
      <c r="T187" s="318"/>
      <c r="U187" s="318"/>
      <c r="V187" s="318"/>
      <c r="W187" s="318"/>
      <c r="X187" s="318"/>
      <c r="Y187" s="318"/>
      <c r="Z187" s="318"/>
      <c r="AA187" s="318"/>
      <c r="AB187" s="318"/>
    </row>
    <row r="188" spans="1:28" ht="12.75">
      <c r="A188" s="318"/>
      <c r="B188" s="318"/>
      <c r="C188" s="384"/>
      <c r="D188" s="386"/>
      <c r="E188" s="386"/>
      <c r="F188" s="386"/>
      <c r="G188" s="318"/>
      <c r="H188" s="318"/>
      <c r="I188" s="318"/>
      <c r="J188" s="318"/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8"/>
      <c r="Y188" s="318"/>
      <c r="Z188" s="318"/>
      <c r="AA188" s="318"/>
      <c r="AB188" s="318"/>
    </row>
    <row r="189" spans="1:28" ht="12.75">
      <c r="A189" s="318"/>
      <c r="B189" s="318"/>
      <c r="C189" s="384"/>
      <c r="D189" s="386"/>
      <c r="E189" s="386"/>
      <c r="F189" s="386"/>
      <c r="G189" s="318"/>
      <c r="H189" s="318"/>
      <c r="I189" s="318"/>
      <c r="J189" s="318"/>
      <c r="K189" s="318"/>
      <c r="L189" s="318"/>
      <c r="M189" s="318"/>
      <c r="N189" s="318"/>
      <c r="O189" s="318"/>
      <c r="P189" s="318"/>
      <c r="Q189" s="318"/>
      <c r="R189" s="318"/>
      <c r="S189" s="318"/>
      <c r="T189" s="318"/>
      <c r="U189" s="318"/>
      <c r="V189" s="318"/>
      <c r="W189" s="318"/>
      <c r="X189" s="318"/>
      <c r="Y189" s="318"/>
      <c r="Z189" s="318"/>
      <c r="AA189" s="318"/>
      <c r="AB189" s="318"/>
    </row>
    <row r="190" spans="1:28" ht="12.75">
      <c r="A190" s="318"/>
      <c r="B190" s="318"/>
      <c r="C190" s="384"/>
      <c r="D190" s="386"/>
      <c r="E190" s="386"/>
      <c r="F190" s="386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18"/>
      <c r="Z190" s="318"/>
      <c r="AA190" s="318"/>
      <c r="AB190" s="318"/>
    </row>
    <row r="191" spans="1:28" ht="12.75">
      <c r="A191" s="318"/>
      <c r="B191" s="318"/>
      <c r="C191" s="384"/>
      <c r="D191" s="386"/>
      <c r="E191" s="386"/>
      <c r="F191" s="386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18"/>
      <c r="Z191" s="318"/>
      <c r="AA191" s="318"/>
      <c r="AB191" s="318"/>
    </row>
    <row r="192" spans="1:28" ht="12.75">
      <c r="A192" s="318"/>
      <c r="B192" s="318"/>
      <c r="C192" s="384"/>
      <c r="D192" s="386"/>
      <c r="E192" s="386"/>
      <c r="F192" s="386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18"/>
      <c r="Z192" s="318"/>
      <c r="AA192" s="318"/>
      <c r="AB192" s="318"/>
    </row>
    <row r="193" spans="1:28" ht="12.75">
      <c r="A193" s="318"/>
      <c r="B193" s="318"/>
      <c r="C193" s="384"/>
      <c r="D193" s="386"/>
      <c r="E193" s="386"/>
      <c r="F193" s="386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18"/>
      <c r="Z193" s="318"/>
      <c r="AA193" s="318"/>
      <c r="AB193" s="318"/>
    </row>
    <row r="194" spans="1:28" ht="12.75">
      <c r="A194" s="318"/>
      <c r="B194" s="318"/>
      <c r="C194" s="384"/>
      <c r="D194" s="386"/>
      <c r="E194" s="386"/>
      <c r="F194" s="386"/>
      <c r="G194" s="318"/>
      <c r="H194" s="318"/>
      <c r="I194" s="318"/>
      <c r="J194" s="318"/>
      <c r="K194" s="318"/>
      <c r="L194" s="318"/>
      <c r="M194" s="318"/>
      <c r="N194" s="318"/>
      <c r="O194" s="318"/>
      <c r="P194" s="318"/>
      <c r="Q194" s="318"/>
      <c r="R194" s="318"/>
      <c r="S194" s="318"/>
      <c r="T194" s="318"/>
      <c r="U194" s="318"/>
      <c r="V194" s="318"/>
      <c r="W194" s="318"/>
      <c r="X194" s="318"/>
      <c r="Y194" s="318"/>
      <c r="Z194" s="318"/>
      <c r="AA194" s="318"/>
      <c r="AB194" s="318"/>
    </row>
    <row r="195" spans="1:28" ht="12.75">
      <c r="A195" s="318"/>
      <c r="B195" s="318"/>
      <c r="C195" s="384"/>
      <c r="D195" s="386"/>
      <c r="E195" s="386"/>
      <c r="F195" s="386"/>
      <c r="G195" s="318"/>
      <c r="H195" s="318"/>
      <c r="I195" s="318"/>
      <c r="J195" s="318"/>
      <c r="K195" s="318"/>
      <c r="L195" s="318"/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8"/>
      <c r="Y195" s="318"/>
      <c r="Z195" s="318"/>
      <c r="AA195" s="318"/>
      <c r="AB195" s="318"/>
    </row>
    <row r="196" spans="1:28" ht="12.75">
      <c r="A196" s="318"/>
      <c r="B196" s="318"/>
      <c r="C196" s="384"/>
      <c r="D196" s="386"/>
      <c r="E196" s="386"/>
      <c r="F196" s="386"/>
      <c r="G196" s="318"/>
      <c r="H196" s="318"/>
      <c r="I196" s="318"/>
      <c r="J196" s="318"/>
      <c r="K196" s="318"/>
      <c r="L196" s="318"/>
      <c r="M196" s="318"/>
      <c r="N196" s="318"/>
      <c r="O196" s="318"/>
      <c r="P196" s="318"/>
      <c r="Q196" s="318"/>
      <c r="R196" s="318"/>
      <c r="S196" s="318"/>
      <c r="T196" s="318"/>
      <c r="U196" s="318"/>
      <c r="V196" s="318"/>
      <c r="W196" s="318"/>
      <c r="X196" s="318"/>
      <c r="Y196" s="318"/>
      <c r="Z196" s="318"/>
      <c r="AA196" s="318"/>
      <c r="AB196" s="318"/>
    </row>
    <row r="197" spans="1:28" ht="12.75">
      <c r="A197" s="318"/>
      <c r="B197" s="318"/>
      <c r="C197" s="384"/>
      <c r="D197" s="386"/>
      <c r="E197" s="386"/>
      <c r="F197" s="386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18"/>
      <c r="Z197" s="318"/>
      <c r="AA197" s="318"/>
      <c r="AB197" s="318"/>
    </row>
    <row r="198" spans="1:28" ht="12.75">
      <c r="A198" s="318"/>
      <c r="B198" s="318"/>
      <c r="C198" s="384"/>
      <c r="D198" s="386"/>
      <c r="E198" s="386"/>
      <c r="F198" s="386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18"/>
      <c r="Z198" s="318"/>
      <c r="AA198" s="318"/>
      <c r="AB198" s="318"/>
    </row>
    <row r="199" spans="1:28" ht="12.75">
      <c r="A199" s="318"/>
      <c r="B199" s="318"/>
      <c r="C199" s="384"/>
      <c r="D199" s="386"/>
      <c r="E199" s="386"/>
      <c r="F199" s="386"/>
      <c r="G199" s="318"/>
      <c r="H199" s="318"/>
      <c r="I199" s="318"/>
      <c r="J199" s="318"/>
      <c r="K199" s="318"/>
      <c r="L199" s="318"/>
      <c r="M199" s="318"/>
      <c r="N199" s="318"/>
      <c r="O199" s="318"/>
      <c r="P199" s="318"/>
      <c r="Q199" s="318"/>
      <c r="R199" s="318"/>
      <c r="S199" s="318"/>
      <c r="T199" s="318"/>
      <c r="U199" s="318"/>
      <c r="V199" s="318"/>
      <c r="W199" s="318"/>
      <c r="X199" s="318"/>
      <c r="Y199" s="318"/>
      <c r="Z199" s="318"/>
      <c r="AA199" s="318"/>
      <c r="AB199" s="318"/>
    </row>
    <row r="200" spans="1:28" ht="12.75">
      <c r="A200" s="318"/>
      <c r="B200" s="318"/>
      <c r="C200" s="384"/>
      <c r="D200" s="386"/>
      <c r="E200" s="386"/>
      <c r="F200" s="386"/>
      <c r="G200" s="318"/>
      <c r="H200" s="318"/>
      <c r="I200" s="318"/>
      <c r="J200" s="318"/>
      <c r="K200" s="318"/>
      <c r="L200" s="318"/>
      <c r="M200" s="318"/>
      <c r="N200" s="318"/>
      <c r="O200" s="318"/>
      <c r="P200" s="318"/>
      <c r="Q200" s="318"/>
      <c r="R200" s="318"/>
      <c r="S200" s="318"/>
      <c r="T200" s="318"/>
      <c r="U200" s="318"/>
      <c r="V200" s="318"/>
      <c r="W200" s="318"/>
      <c r="X200" s="318"/>
      <c r="Y200" s="318"/>
      <c r="Z200" s="318"/>
      <c r="AA200" s="318"/>
      <c r="AB200" s="318"/>
    </row>
    <row r="201" spans="1:28" ht="12.75">
      <c r="A201" s="318"/>
      <c r="B201" s="318"/>
      <c r="C201" s="384"/>
      <c r="D201" s="386"/>
      <c r="E201" s="386"/>
      <c r="F201" s="386"/>
      <c r="G201" s="318"/>
      <c r="H201" s="318"/>
      <c r="I201" s="318"/>
      <c r="J201" s="318"/>
      <c r="K201" s="318"/>
      <c r="L201" s="318"/>
      <c r="M201" s="318"/>
      <c r="N201" s="318"/>
      <c r="O201" s="318"/>
      <c r="P201" s="318"/>
      <c r="Q201" s="318"/>
      <c r="R201" s="318"/>
      <c r="S201" s="318"/>
      <c r="T201" s="318"/>
      <c r="U201" s="318"/>
      <c r="V201" s="318"/>
      <c r="W201" s="318"/>
      <c r="X201" s="318"/>
      <c r="Y201" s="318"/>
      <c r="Z201" s="318"/>
      <c r="AA201" s="318"/>
      <c r="AB201" s="318"/>
    </row>
    <row r="202" spans="1:28" ht="12.75">
      <c r="A202" s="318"/>
      <c r="B202" s="318"/>
      <c r="C202" s="384"/>
      <c r="D202" s="386"/>
      <c r="E202" s="386"/>
      <c r="F202" s="386"/>
      <c r="G202" s="318"/>
      <c r="H202" s="318"/>
      <c r="I202" s="318"/>
      <c r="J202" s="318"/>
      <c r="K202" s="318"/>
      <c r="L202" s="318"/>
      <c r="M202" s="318"/>
      <c r="N202" s="318"/>
      <c r="O202" s="318"/>
      <c r="P202" s="318"/>
      <c r="Q202" s="318"/>
      <c r="R202" s="318"/>
      <c r="S202" s="318"/>
      <c r="T202" s="318"/>
      <c r="U202" s="318"/>
      <c r="V202" s="318"/>
      <c r="W202" s="318"/>
      <c r="X202" s="318"/>
      <c r="Y202" s="318"/>
      <c r="Z202" s="318"/>
      <c r="AA202" s="318"/>
      <c r="AB202" s="318"/>
    </row>
    <row r="203" spans="1:28" ht="12.75">
      <c r="A203" s="318"/>
      <c r="B203" s="318"/>
      <c r="C203" s="384"/>
      <c r="D203" s="386"/>
      <c r="E203" s="386"/>
      <c r="F203" s="386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318"/>
      <c r="Y203" s="318"/>
      <c r="Z203" s="318"/>
      <c r="AA203" s="318"/>
      <c r="AB203" s="318"/>
    </row>
    <row r="204" spans="1:28" ht="12.75">
      <c r="A204" s="318"/>
      <c r="B204" s="318"/>
      <c r="C204" s="384"/>
      <c r="D204" s="386"/>
      <c r="E204" s="386"/>
      <c r="F204" s="386"/>
      <c r="G204" s="318"/>
      <c r="H204" s="318"/>
      <c r="I204" s="318"/>
      <c r="J204" s="318"/>
      <c r="K204" s="318"/>
      <c r="L204" s="318"/>
      <c r="M204" s="318"/>
      <c r="N204" s="318"/>
      <c r="O204" s="318"/>
      <c r="P204" s="318"/>
      <c r="Q204" s="318"/>
      <c r="R204" s="318"/>
      <c r="S204" s="318"/>
      <c r="T204" s="318"/>
      <c r="U204" s="318"/>
      <c r="V204" s="318"/>
      <c r="W204" s="318"/>
      <c r="X204" s="318"/>
      <c r="Y204" s="318"/>
      <c r="Z204" s="318"/>
      <c r="AA204" s="318"/>
      <c r="AB204" s="318"/>
    </row>
    <row r="205" spans="1:28" ht="12.75">
      <c r="A205" s="318"/>
      <c r="B205" s="318"/>
      <c r="C205" s="384"/>
      <c r="D205" s="386"/>
      <c r="E205" s="386"/>
      <c r="F205" s="386"/>
      <c r="G205" s="318"/>
      <c r="H205" s="318"/>
      <c r="I205" s="318"/>
      <c r="J205" s="318"/>
      <c r="K205" s="318"/>
      <c r="L205" s="318"/>
      <c r="M205" s="318"/>
      <c r="N205" s="318"/>
      <c r="O205" s="318"/>
      <c r="P205" s="318"/>
      <c r="Q205" s="318"/>
      <c r="R205" s="318"/>
      <c r="S205" s="318"/>
      <c r="T205" s="318"/>
      <c r="U205" s="318"/>
      <c r="V205" s="318"/>
      <c r="W205" s="318"/>
      <c r="X205" s="318"/>
      <c r="Y205" s="318"/>
      <c r="Z205" s="318"/>
      <c r="AA205" s="318"/>
      <c r="AB205" s="318"/>
    </row>
    <row r="206" spans="1:28" ht="12.75">
      <c r="A206" s="318"/>
      <c r="B206" s="318"/>
      <c r="C206" s="384"/>
      <c r="D206" s="386"/>
      <c r="E206" s="386"/>
      <c r="F206" s="386"/>
      <c r="G206" s="318"/>
      <c r="H206" s="318"/>
      <c r="I206" s="318"/>
      <c r="J206" s="318"/>
      <c r="K206" s="318"/>
      <c r="L206" s="318"/>
      <c r="M206" s="318"/>
      <c r="N206" s="318"/>
      <c r="O206" s="318"/>
      <c r="P206" s="318"/>
      <c r="Q206" s="318"/>
      <c r="R206" s="318"/>
      <c r="S206" s="318"/>
      <c r="T206" s="318"/>
      <c r="U206" s="318"/>
      <c r="V206" s="318"/>
      <c r="W206" s="318"/>
      <c r="X206" s="318"/>
      <c r="Y206" s="318"/>
      <c r="Z206" s="318"/>
      <c r="AA206" s="318"/>
      <c r="AB206" s="318"/>
    </row>
    <row r="207" spans="1:28" ht="12.75">
      <c r="A207" s="318"/>
      <c r="B207" s="318"/>
      <c r="C207" s="384"/>
      <c r="D207" s="386"/>
      <c r="E207" s="386"/>
      <c r="F207" s="386"/>
      <c r="G207" s="318"/>
      <c r="H207" s="318"/>
      <c r="I207" s="318"/>
      <c r="J207" s="318"/>
      <c r="K207" s="318"/>
      <c r="L207" s="318"/>
      <c r="M207" s="318"/>
      <c r="N207" s="318"/>
      <c r="O207" s="318"/>
      <c r="P207" s="318"/>
      <c r="Q207" s="318"/>
      <c r="R207" s="318"/>
      <c r="S207" s="318"/>
      <c r="T207" s="318"/>
      <c r="U207" s="318"/>
      <c r="V207" s="318"/>
      <c r="W207" s="318"/>
      <c r="X207" s="318"/>
      <c r="Y207" s="318"/>
      <c r="Z207" s="318"/>
      <c r="AA207" s="318"/>
      <c r="AB207" s="318"/>
    </row>
    <row r="208" spans="1:28" ht="12.75">
      <c r="A208" s="318"/>
      <c r="B208" s="318"/>
      <c r="C208" s="384"/>
      <c r="D208" s="386"/>
      <c r="E208" s="386"/>
      <c r="F208" s="386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18"/>
      <c r="Z208" s="318"/>
      <c r="AA208" s="318"/>
      <c r="AB208" s="318"/>
    </row>
    <row r="209" spans="1:28" ht="12.75">
      <c r="A209" s="318"/>
      <c r="B209" s="318"/>
      <c r="C209" s="384"/>
      <c r="D209" s="386"/>
      <c r="E209" s="386"/>
      <c r="F209" s="386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18"/>
      <c r="Z209" s="318"/>
      <c r="AA209" s="318"/>
      <c r="AB209" s="318"/>
    </row>
    <row r="210" spans="1:28" ht="12.75">
      <c r="A210" s="318"/>
      <c r="B210" s="318"/>
      <c r="C210" s="384"/>
      <c r="D210" s="386"/>
      <c r="E210" s="386"/>
      <c r="F210" s="386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18"/>
      <c r="Y210" s="318"/>
      <c r="Z210" s="318"/>
      <c r="AA210" s="318"/>
      <c r="AB210" s="318"/>
    </row>
    <row r="211" spans="1:28" ht="12.75">
      <c r="A211" s="318"/>
      <c r="B211" s="318"/>
      <c r="C211" s="384"/>
      <c r="D211" s="386"/>
      <c r="E211" s="386"/>
      <c r="F211" s="386"/>
      <c r="G211" s="318"/>
      <c r="H211" s="318"/>
      <c r="I211" s="318"/>
      <c r="J211" s="318"/>
      <c r="K211" s="318"/>
      <c r="L211" s="318"/>
      <c r="M211" s="318"/>
      <c r="N211" s="318"/>
      <c r="O211" s="318"/>
      <c r="P211" s="318"/>
      <c r="Q211" s="318"/>
      <c r="R211" s="318"/>
      <c r="S211" s="318"/>
      <c r="T211" s="318"/>
      <c r="U211" s="318"/>
      <c r="V211" s="318"/>
      <c r="W211" s="318"/>
      <c r="X211" s="318"/>
      <c r="Y211" s="318"/>
      <c r="Z211" s="318"/>
      <c r="AA211" s="318"/>
      <c r="AB211" s="318"/>
    </row>
    <row r="212" spans="1:28" ht="12.75">
      <c r="A212" s="318"/>
      <c r="B212" s="318"/>
      <c r="C212" s="384"/>
      <c r="D212" s="386"/>
      <c r="E212" s="386"/>
      <c r="F212" s="386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18"/>
      <c r="Z212" s="318"/>
      <c r="AA212" s="318"/>
      <c r="AB212" s="318"/>
    </row>
    <row r="213" spans="1:28" ht="12.75">
      <c r="A213" s="318"/>
      <c r="B213" s="318"/>
      <c r="C213" s="384"/>
      <c r="D213" s="386"/>
      <c r="E213" s="386"/>
      <c r="F213" s="386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18"/>
      <c r="Z213" s="318"/>
      <c r="AA213" s="318"/>
      <c r="AB213" s="318"/>
    </row>
    <row r="214" spans="1:28" ht="12.75">
      <c r="A214" s="318"/>
      <c r="B214" s="318"/>
      <c r="C214" s="384"/>
      <c r="D214" s="386"/>
      <c r="E214" s="386"/>
      <c r="F214" s="386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18"/>
      <c r="Y214" s="318"/>
      <c r="Z214" s="318"/>
      <c r="AA214" s="318"/>
      <c r="AB214" s="318"/>
    </row>
    <row r="215" spans="1:28" ht="12.75">
      <c r="A215" s="318"/>
      <c r="B215" s="318"/>
      <c r="C215" s="384"/>
      <c r="D215" s="386"/>
      <c r="E215" s="386"/>
      <c r="F215" s="386"/>
      <c r="G215" s="318"/>
      <c r="H215" s="318"/>
      <c r="I215" s="318"/>
      <c r="J215" s="318"/>
      <c r="K215" s="318"/>
      <c r="L215" s="318"/>
      <c r="M215" s="318"/>
      <c r="N215" s="318"/>
      <c r="O215" s="318"/>
      <c r="P215" s="318"/>
      <c r="Q215" s="318"/>
      <c r="R215" s="318"/>
      <c r="S215" s="318"/>
      <c r="T215" s="318"/>
      <c r="U215" s="318"/>
      <c r="V215" s="318"/>
      <c r="W215" s="318"/>
      <c r="X215" s="318"/>
      <c r="Y215" s="318"/>
      <c r="Z215" s="318"/>
      <c r="AA215" s="318"/>
      <c r="AB215" s="318"/>
    </row>
    <row r="216" spans="1:28" ht="12.75">
      <c r="A216" s="318"/>
      <c r="B216" s="318"/>
      <c r="C216" s="384"/>
      <c r="D216" s="386"/>
      <c r="E216" s="386"/>
      <c r="F216" s="386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318"/>
      <c r="Z216" s="318"/>
      <c r="AA216" s="318"/>
      <c r="AB216" s="318"/>
    </row>
    <row r="217" spans="1:28" ht="12.75">
      <c r="A217" s="318"/>
      <c r="B217" s="318"/>
      <c r="C217" s="384"/>
      <c r="D217" s="386"/>
      <c r="E217" s="386"/>
      <c r="F217" s="386"/>
      <c r="G217" s="318"/>
      <c r="H217" s="318"/>
      <c r="I217" s="318"/>
      <c r="J217" s="318"/>
      <c r="K217" s="318"/>
      <c r="L217" s="318"/>
      <c r="M217" s="318"/>
      <c r="N217" s="318"/>
      <c r="O217" s="318"/>
      <c r="P217" s="318"/>
      <c r="Q217" s="318"/>
      <c r="R217" s="318"/>
      <c r="S217" s="318"/>
      <c r="T217" s="318"/>
      <c r="U217" s="318"/>
      <c r="V217" s="318"/>
      <c r="W217" s="318"/>
      <c r="X217" s="318"/>
      <c r="Y217" s="318"/>
      <c r="Z217" s="318"/>
      <c r="AA217" s="318"/>
      <c r="AB217" s="318"/>
    </row>
    <row r="218" spans="1:28" ht="12.75">
      <c r="A218" s="318"/>
      <c r="B218" s="318"/>
      <c r="C218" s="384"/>
      <c r="D218" s="386"/>
      <c r="E218" s="386"/>
      <c r="F218" s="386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318"/>
      <c r="Y218" s="318"/>
      <c r="Z218" s="318"/>
      <c r="AA218" s="318"/>
      <c r="AB218" s="318"/>
    </row>
    <row r="219" spans="1:28" ht="12.75">
      <c r="A219" s="318"/>
      <c r="B219" s="318"/>
      <c r="C219" s="384"/>
      <c r="D219" s="386"/>
      <c r="E219" s="386"/>
      <c r="F219" s="386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18"/>
      <c r="Z219" s="318"/>
      <c r="AA219" s="318"/>
      <c r="AB219" s="318"/>
    </row>
    <row r="220" spans="1:28" ht="12.75">
      <c r="A220" s="318"/>
      <c r="B220" s="318"/>
      <c r="C220" s="384"/>
      <c r="D220" s="386"/>
      <c r="E220" s="386"/>
      <c r="F220" s="386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18"/>
      <c r="Z220" s="318"/>
      <c r="AA220" s="318"/>
      <c r="AB220" s="318"/>
    </row>
    <row r="221" spans="1:28" ht="12.75">
      <c r="A221" s="318"/>
      <c r="B221" s="318"/>
      <c r="C221" s="384"/>
      <c r="D221" s="386"/>
      <c r="E221" s="386"/>
      <c r="F221" s="386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8"/>
      <c r="Y221" s="318"/>
      <c r="Z221" s="318"/>
      <c r="AA221" s="318"/>
      <c r="AB221" s="318"/>
    </row>
    <row r="222" spans="1:28" ht="12.75">
      <c r="A222" s="318"/>
      <c r="B222" s="318"/>
      <c r="C222" s="384"/>
      <c r="D222" s="386"/>
      <c r="E222" s="386"/>
      <c r="F222" s="386"/>
      <c r="G222" s="318"/>
      <c r="H222" s="318"/>
      <c r="I222" s="318"/>
      <c r="J222" s="318"/>
      <c r="K222" s="318"/>
      <c r="L222" s="318"/>
      <c r="M222" s="318"/>
      <c r="N222" s="318"/>
      <c r="O222" s="318"/>
      <c r="P222" s="318"/>
      <c r="Q222" s="318"/>
      <c r="R222" s="318"/>
      <c r="S222" s="318"/>
      <c r="T222" s="318"/>
      <c r="U222" s="318"/>
      <c r="V222" s="318"/>
      <c r="W222" s="318"/>
      <c r="X222" s="318"/>
      <c r="Y222" s="318"/>
      <c r="Z222" s="318"/>
      <c r="AA222" s="318"/>
      <c r="AB222" s="318"/>
    </row>
    <row r="223" spans="1:28" ht="12.75">
      <c r="A223" s="318"/>
      <c r="B223" s="318"/>
      <c r="C223" s="384"/>
      <c r="D223" s="386"/>
      <c r="E223" s="386"/>
      <c r="F223" s="386"/>
      <c r="G223" s="318"/>
      <c r="H223" s="318"/>
      <c r="I223" s="318"/>
      <c r="J223" s="318"/>
      <c r="K223" s="318"/>
      <c r="L223" s="318"/>
      <c r="M223" s="318"/>
      <c r="N223" s="318"/>
      <c r="O223" s="318"/>
      <c r="P223" s="318"/>
      <c r="Q223" s="318"/>
      <c r="R223" s="318"/>
      <c r="S223" s="318"/>
      <c r="T223" s="318"/>
      <c r="U223" s="318"/>
      <c r="V223" s="318"/>
      <c r="W223" s="318"/>
      <c r="X223" s="318"/>
      <c r="Y223" s="318"/>
      <c r="Z223" s="318"/>
      <c r="AA223" s="318"/>
      <c r="AB223" s="318"/>
    </row>
    <row r="224" spans="1:28" ht="12.75">
      <c r="A224" s="318"/>
      <c r="B224" s="318"/>
      <c r="C224" s="384"/>
      <c r="D224" s="386"/>
      <c r="E224" s="386"/>
      <c r="F224" s="386"/>
      <c r="G224" s="318"/>
      <c r="H224" s="318"/>
      <c r="I224" s="318"/>
      <c r="J224" s="318"/>
      <c r="K224" s="318"/>
      <c r="L224" s="318"/>
      <c r="M224" s="318"/>
      <c r="N224" s="318"/>
      <c r="O224" s="318"/>
      <c r="P224" s="318"/>
      <c r="Q224" s="318"/>
      <c r="R224" s="318"/>
      <c r="S224" s="318"/>
      <c r="T224" s="318"/>
      <c r="U224" s="318"/>
      <c r="V224" s="318"/>
      <c r="W224" s="318"/>
      <c r="X224" s="318"/>
      <c r="Y224" s="318"/>
      <c r="Z224" s="318"/>
      <c r="AA224" s="318"/>
      <c r="AB224" s="318"/>
    </row>
    <row r="225" spans="1:28" ht="12.75">
      <c r="A225" s="318"/>
      <c r="B225" s="318"/>
      <c r="C225" s="384"/>
      <c r="D225" s="386"/>
      <c r="E225" s="386"/>
      <c r="F225" s="386"/>
      <c r="G225" s="318"/>
      <c r="H225" s="318"/>
      <c r="I225" s="318"/>
      <c r="J225" s="318"/>
      <c r="K225" s="318"/>
      <c r="L225" s="318"/>
      <c r="M225" s="318"/>
      <c r="N225" s="318"/>
      <c r="O225" s="318"/>
      <c r="P225" s="318"/>
      <c r="Q225" s="318"/>
      <c r="R225" s="318"/>
      <c r="S225" s="318"/>
      <c r="T225" s="318"/>
      <c r="U225" s="318"/>
      <c r="V225" s="318"/>
      <c r="W225" s="318"/>
      <c r="X225" s="318"/>
      <c r="Y225" s="318"/>
      <c r="Z225" s="318"/>
      <c r="AA225" s="318"/>
      <c r="AB225" s="318"/>
    </row>
    <row r="226" spans="1:28" ht="12.75">
      <c r="A226" s="318"/>
      <c r="B226" s="318"/>
      <c r="C226" s="384"/>
      <c r="D226" s="386"/>
      <c r="E226" s="386"/>
      <c r="F226" s="386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8"/>
      <c r="Y226" s="318"/>
      <c r="Z226" s="318"/>
      <c r="AA226" s="318"/>
      <c r="AB226" s="318"/>
    </row>
    <row r="227" spans="1:28" ht="12.75">
      <c r="A227" s="318"/>
      <c r="B227" s="318"/>
      <c r="C227" s="384"/>
      <c r="D227" s="386"/>
      <c r="E227" s="386"/>
      <c r="F227" s="386"/>
      <c r="G227" s="318"/>
      <c r="H227" s="318"/>
      <c r="I227" s="318"/>
      <c r="J227" s="318"/>
      <c r="K227" s="318"/>
      <c r="L227" s="318"/>
      <c r="M227" s="318"/>
      <c r="N227" s="318"/>
      <c r="O227" s="318"/>
      <c r="P227" s="318"/>
      <c r="Q227" s="318"/>
      <c r="R227" s="318"/>
      <c r="S227" s="318"/>
      <c r="T227" s="318"/>
      <c r="U227" s="318"/>
      <c r="V227" s="318"/>
      <c r="W227" s="318"/>
      <c r="X227" s="318"/>
      <c r="Y227" s="318"/>
      <c r="Z227" s="318"/>
      <c r="AA227" s="318"/>
      <c r="AB227" s="318"/>
    </row>
    <row r="228" spans="1:28" ht="12.75">
      <c r="A228" s="318"/>
      <c r="B228" s="318"/>
      <c r="C228" s="384"/>
      <c r="D228" s="386"/>
      <c r="E228" s="386"/>
      <c r="F228" s="386"/>
      <c r="G228" s="318"/>
      <c r="H228" s="318"/>
      <c r="I228" s="318"/>
      <c r="J228" s="318"/>
      <c r="K228" s="318"/>
      <c r="L228" s="318"/>
      <c r="M228" s="318"/>
      <c r="N228" s="318"/>
      <c r="O228" s="318"/>
      <c r="P228" s="318"/>
      <c r="Q228" s="318"/>
      <c r="R228" s="318"/>
      <c r="S228" s="318"/>
      <c r="T228" s="318"/>
      <c r="U228" s="318"/>
      <c r="V228" s="318"/>
      <c r="W228" s="318"/>
      <c r="X228" s="318"/>
      <c r="Y228" s="318"/>
      <c r="Z228" s="318"/>
      <c r="AA228" s="318"/>
      <c r="AB228" s="318"/>
    </row>
    <row r="229" spans="1:28" ht="12.75">
      <c r="A229" s="318"/>
      <c r="B229" s="318"/>
      <c r="C229" s="384"/>
      <c r="D229" s="386"/>
      <c r="E229" s="386"/>
      <c r="F229" s="386"/>
      <c r="G229" s="318"/>
      <c r="H229" s="318"/>
      <c r="I229" s="318"/>
      <c r="J229" s="318"/>
      <c r="K229" s="318"/>
      <c r="L229" s="318"/>
      <c r="M229" s="318"/>
      <c r="N229" s="318"/>
      <c r="O229" s="318"/>
      <c r="P229" s="318"/>
      <c r="Q229" s="318"/>
      <c r="R229" s="318"/>
      <c r="S229" s="318"/>
      <c r="T229" s="318"/>
      <c r="U229" s="318"/>
      <c r="V229" s="318"/>
      <c r="W229" s="318"/>
      <c r="X229" s="318"/>
      <c r="Y229" s="318"/>
      <c r="Z229" s="318"/>
      <c r="AA229" s="318"/>
      <c r="AB229" s="318"/>
    </row>
    <row r="230" spans="1:28" ht="12.75">
      <c r="A230" s="318"/>
      <c r="B230" s="318"/>
      <c r="C230" s="384"/>
      <c r="D230" s="386"/>
      <c r="E230" s="386"/>
      <c r="F230" s="386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18"/>
      <c r="Y230" s="318"/>
      <c r="Z230" s="318"/>
      <c r="AA230" s="318"/>
      <c r="AB230" s="318"/>
    </row>
    <row r="231" spans="1:28" ht="12.75">
      <c r="A231" s="318"/>
      <c r="B231" s="318"/>
      <c r="C231" s="384"/>
      <c r="D231" s="386"/>
      <c r="E231" s="386"/>
      <c r="F231" s="386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18"/>
      <c r="Z231" s="318"/>
      <c r="AA231" s="318"/>
      <c r="AB231" s="318"/>
    </row>
    <row r="232" spans="1:28" ht="12.75">
      <c r="A232" s="318"/>
      <c r="B232" s="318"/>
      <c r="C232" s="384"/>
      <c r="D232" s="386"/>
      <c r="E232" s="386"/>
      <c r="F232" s="386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18"/>
      <c r="Z232" s="318"/>
      <c r="AA232" s="318"/>
      <c r="AB232" s="318"/>
    </row>
    <row r="233" spans="1:28" ht="12.75">
      <c r="A233" s="318"/>
      <c r="B233" s="318"/>
      <c r="C233" s="384"/>
      <c r="D233" s="386"/>
      <c r="E233" s="386"/>
      <c r="F233" s="386"/>
      <c r="G233" s="318"/>
      <c r="H233" s="318"/>
      <c r="I233" s="318"/>
      <c r="J233" s="318"/>
      <c r="K233" s="318"/>
      <c r="L233" s="318"/>
      <c r="M233" s="318"/>
      <c r="N233" s="318"/>
      <c r="O233" s="318"/>
      <c r="P233" s="318"/>
      <c r="Q233" s="318"/>
      <c r="R233" s="318"/>
      <c r="S233" s="318"/>
      <c r="T233" s="318"/>
      <c r="U233" s="318"/>
      <c r="V233" s="318"/>
      <c r="W233" s="318"/>
      <c r="X233" s="318"/>
      <c r="Y233" s="318"/>
      <c r="Z233" s="318"/>
      <c r="AA233" s="318"/>
      <c r="AB233" s="318"/>
    </row>
    <row r="234" spans="1:28" ht="12.75">
      <c r="A234" s="318"/>
      <c r="B234" s="318"/>
      <c r="C234" s="384"/>
      <c r="D234" s="386"/>
      <c r="E234" s="386"/>
      <c r="F234" s="386"/>
      <c r="G234" s="318"/>
      <c r="H234" s="318"/>
      <c r="I234" s="318"/>
      <c r="J234" s="318"/>
      <c r="K234" s="318"/>
      <c r="L234" s="318"/>
      <c r="M234" s="318"/>
      <c r="N234" s="318"/>
      <c r="O234" s="318"/>
      <c r="P234" s="318"/>
      <c r="Q234" s="318"/>
      <c r="R234" s="318"/>
      <c r="S234" s="318"/>
      <c r="T234" s="318"/>
      <c r="U234" s="318"/>
      <c r="V234" s="318"/>
      <c r="W234" s="318"/>
      <c r="X234" s="318"/>
      <c r="Y234" s="318"/>
      <c r="Z234" s="318"/>
      <c r="AA234" s="318"/>
      <c r="AB234" s="318"/>
    </row>
    <row r="235" spans="1:28" ht="12.75">
      <c r="A235" s="318"/>
      <c r="B235" s="318"/>
      <c r="C235" s="384"/>
      <c r="D235" s="386"/>
      <c r="E235" s="386"/>
      <c r="F235" s="386"/>
      <c r="G235" s="318"/>
      <c r="H235" s="318"/>
      <c r="I235" s="318"/>
      <c r="J235" s="318"/>
      <c r="K235" s="318"/>
      <c r="L235" s="318"/>
      <c r="M235" s="318"/>
      <c r="N235" s="318"/>
      <c r="O235" s="318"/>
      <c r="P235" s="318"/>
      <c r="Q235" s="318"/>
      <c r="R235" s="318"/>
      <c r="S235" s="318"/>
      <c r="T235" s="318"/>
      <c r="U235" s="318"/>
      <c r="V235" s="318"/>
      <c r="W235" s="318"/>
      <c r="X235" s="318"/>
      <c r="Y235" s="318"/>
      <c r="Z235" s="318"/>
      <c r="AA235" s="318"/>
      <c r="AB235" s="318"/>
    </row>
    <row r="236" spans="1:28" ht="12.75">
      <c r="A236" s="318"/>
      <c r="B236" s="318"/>
      <c r="C236" s="384"/>
      <c r="D236" s="386"/>
      <c r="E236" s="386"/>
      <c r="F236" s="386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18"/>
      <c r="Y236" s="318"/>
      <c r="Z236" s="318"/>
      <c r="AA236" s="318"/>
      <c r="AB236" s="318"/>
    </row>
    <row r="237" spans="1:28" ht="12.75">
      <c r="A237" s="318"/>
      <c r="B237" s="318"/>
      <c r="C237" s="384"/>
      <c r="D237" s="386"/>
      <c r="E237" s="386"/>
      <c r="F237" s="386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18"/>
      <c r="Z237" s="318"/>
      <c r="AA237" s="318"/>
      <c r="AB237" s="318"/>
    </row>
    <row r="238" spans="1:28" ht="12.75">
      <c r="A238" s="318"/>
      <c r="B238" s="318"/>
      <c r="C238" s="384"/>
      <c r="D238" s="386"/>
      <c r="E238" s="386"/>
      <c r="F238" s="386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18"/>
      <c r="Z238" s="318"/>
      <c r="AA238" s="318"/>
      <c r="AB238" s="318"/>
    </row>
    <row r="239" spans="1:28" ht="12.75">
      <c r="A239" s="318"/>
      <c r="B239" s="318"/>
      <c r="C239" s="384"/>
      <c r="D239" s="386"/>
      <c r="E239" s="386"/>
      <c r="F239" s="386"/>
      <c r="G239" s="318"/>
      <c r="H239" s="318"/>
      <c r="I239" s="318"/>
      <c r="J239" s="318"/>
      <c r="K239" s="318"/>
      <c r="L239" s="318"/>
      <c r="M239" s="318"/>
      <c r="N239" s="318"/>
      <c r="O239" s="318"/>
      <c r="P239" s="318"/>
      <c r="Q239" s="318"/>
      <c r="R239" s="318"/>
      <c r="S239" s="318"/>
      <c r="T239" s="318"/>
      <c r="U239" s="318"/>
      <c r="V239" s="318"/>
      <c r="W239" s="318"/>
      <c r="X239" s="318"/>
      <c r="Y239" s="318"/>
      <c r="Z239" s="318"/>
      <c r="AA239" s="318"/>
      <c r="AB239" s="318"/>
    </row>
    <row r="240" spans="1:28" ht="12.75">
      <c r="A240" s="318"/>
      <c r="B240" s="318"/>
      <c r="C240" s="384"/>
      <c r="D240" s="386"/>
      <c r="E240" s="386"/>
      <c r="F240" s="386"/>
      <c r="G240" s="318"/>
      <c r="H240" s="318"/>
      <c r="I240" s="318"/>
      <c r="J240" s="318"/>
      <c r="K240" s="318"/>
      <c r="L240" s="318"/>
      <c r="M240" s="318"/>
      <c r="N240" s="318"/>
      <c r="O240" s="318"/>
      <c r="P240" s="318"/>
      <c r="Q240" s="318"/>
      <c r="R240" s="318"/>
      <c r="S240" s="318"/>
      <c r="T240" s="318"/>
      <c r="U240" s="318"/>
      <c r="V240" s="318"/>
      <c r="W240" s="318"/>
      <c r="X240" s="318"/>
      <c r="Y240" s="318"/>
      <c r="Z240" s="318"/>
      <c r="AA240" s="318"/>
      <c r="AB240" s="318"/>
    </row>
    <row r="241" spans="1:28" ht="12.75">
      <c r="A241" s="318"/>
      <c r="B241" s="318"/>
      <c r="C241" s="384"/>
      <c r="D241" s="386"/>
      <c r="E241" s="386"/>
      <c r="F241" s="386"/>
      <c r="G241" s="318"/>
      <c r="H241" s="318"/>
      <c r="I241" s="318"/>
      <c r="J241" s="318"/>
      <c r="K241" s="318"/>
      <c r="L241" s="318"/>
      <c r="M241" s="318"/>
      <c r="N241" s="318"/>
      <c r="O241" s="318"/>
      <c r="P241" s="318"/>
      <c r="Q241" s="318"/>
      <c r="R241" s="318"/>
      <c r="S241" s="318"/>
      <c r="T241" s="318"/>
      <c r="U241" s="318"/>
      <c r="V241" s="318"/>
      <c r="W241" s="318"/>
      <c r="X241" s="318"/>
      <c r="Y241" s="318"/>
      <c r="Z241" s="318"/>
      <c r="AA241" s="318"/>
      <c r="AB241" s="318"/>
    </row>
    <row r="242" spans="1:28" ht="12.75">
      <c r="A242" s="318"/>
      <c r="B242" s="318"/>
      <c r="C242" s="384"/>
      <c r="D242" s="386"/>
      <c r="E242" s="386"/>
      <c r="F242" s="386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18"/>
      <c r="Y242" s="318"/>
      <c r="Z242" s="318"/>
      <c r="AA242" s="318"/>
      <c r="AB242" s="318"/>
    </row>
    <row r="243" spans="1:28" ht="12.75">
      <c r="A243" s="318"/>
      <c r="B243" s="318"/>
      <c r="C243" s="384"/>
      <c r="D243" s="386"/>
      <c r="E243" s="386"/>
      <c r="F243" s="386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18"/>
      <c r="Z243" s="318"/>
      <c r="AA243" s="318"/>
      <c r="AB243" s="318"/>
    </row>
    <row r="244" spans="1:28" ht="12.75">
      <c r="A244" s="318"/>
      <c r="B244" s="318"/>
      <c r="C244" s="384"/>
      <c r="D244" s="386"/>
      <c r="E244" s="386"/>
      <c r="F244" s="386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18"/>
      <c r="Z244" s="318"/>
      <c r="AA244" s="318"/>
      <c r="AB244" s="318"/>
    </row>
    <row r="245" spans="1:28" ht="12.75">
      <c r="A245" s="318"/>
      <c r="B245" s="318"/>
      <c r="C245" s="384"/>
      <c r="D245" s="386"/>
      <c r="E245" s="386"/>
      <c r="F245" s="386"/>
      <c r="G245" s="318"/>
      <c r="H245" s="318"/>
      <c r="I245" s="318"/>
      <c r="J245" s="318"/>
      <c r="K245" s="318"/>
      <c r="L245" s="318"/>
      <c r="M245" s="318"/>
      <c r="N245" s="318"/>
      <c r="O245" s="318"/>
      <c r="P245" s="318"/>
      <c r="Q245" s="318"/>
      <c r="R245" s="318"/>
      <c r="S245" s="318"/>
      <c r="T245" s="318"/>
      <c r="U245" s="318"/>
      <c r="V245" s="318"/>
      <c r="W245" s="318"/>
      <c r="X245" s="318"/>
      <c r="Y245" s="318"/>
      <c r="Z245" s="318"/>
      <c r="AA245" s="318"/>
      <c r="AB245" s="318"/>
    </row>
    <row r="246" spans="1:28" ht="12.75">
      <c r="A246" s="318"/>
      <c r="B246" s="318"/>
      <c r="C246" s="384"/>
      <c r="D246" s="386"/>
      <c r="E246" s="386"/>
      <c r="F246" s="386"/>
      <c r="G246" s="318"/>
      <c r="H246" s="318"/>
      <c r="I246" s="318"/>
      <c r="J246" s="318"/>
      <c r="K246" s="318"/>
      <c r="L246" s="318"/>
      <c r="M246" s="318"/>
      <c r="N246" s="318"/>
      <c r="O246" s="318"/>
      <c r="P246" s="318"/>
      <c r="Q246" s="318"/>
      <c r="R246" s="318"/>
      <c r="S246" s="318"/>
      <c r="T246" s="318"/>
      <c r="U246" s="318"/>
      <c r="V246" s="318"/>
      <c r="W246" s="318"/>
      <c r="X246" s="318"/>
      <c r="Y246" s="318"/>
      <c r="Z246" s="318"/>
      <c r="AA246" s="318"/>
      <c r="AB246" s="318"/>
    </row>
    <row r="247" spans="1:28" ht="12.75">
      <c r="A247" s="318"/>
      <c r="B247" s="318"/>
      <c r="C247" s="384"/>
      <c r="D247" s="386"/>
      <c r="E247" s="386"/>
      <c r="F247" s="386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318"/>
      <c r="Y247" s="318"/>
      <c r="Z247" s="318"/>
      <c r="AA247" s="318"/>
      <c r="AB247" s="318"/>
    </row>
    <row r="248" spans="1:28" ht="12.75">
      <c r="A248" s="318"/>
      <c r="B248" s="318"/>
      <c r="C248" s="384"/>
      <c r="D248" s="386"/>
      <c r="E248" s="386"/>
      <c r="F248" s="386"/>
      <c r="G248" s="318"/>
      <c r="H248" s="318"/>
      <c r="I248" s="318"/>
      <c r="J248" s="318"/>
      <c r="K248" s="318"/>
      <c r="L248" s="318"/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18"/>
      <c r="Y248" s="318"/>
      <c r="Z248" s="318"/>
      <c r="AA248" s="318"/>
      <c r="AB248" s="318"/>
    </row>
    <row r="249" spans="1:28" ht="12.75">
      <c r="A249" s="318"/>
      <c r="B249" s="318"/>
      <c r="C249" s="384"/>
      <c r="D249" s="386"/>
      <c r="E249" s="386"/>
      <c r="F249" s="386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18"/>
      <c r="Z249" s="318"/>
      <c r="AA249" s="318"/>
      <c r="AB249" s="318"/>
    </row>
    <row r="250" spans="1:28" ht="12.75">
      <c r="A250" s="318"/>
      <c r="B250" s="318"/>
      <c r="C250" s="384"/>
      <c r="D250" s="386"/>
      <c r="E250" s="386"/>
      <c r="F250" s="386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18"/>
      <c r="Z250" s="318"/>
      <c r="AA250" s="318"/>
      <c r="AB250" s="318"/>
    </row>
    <row r="251" spans="1:28" ht="12.75">
      <c r="A251" s="318"/>
      <c r="B251" s="318"/>
      <c r="C251" s="384"/>
      <c r="D251" s="386"/>
      <c r="E251" s="386"/>
      <c r="F251" s="386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18"/>
      <c r="Z251" s="318"/>
      <c r="AA251" s="318"/>
      <c r="AB251" s="318"/>
    </row>
    <row r="252" spans="1:28" ht="12.75">
      <c r="A252" s="318"/>
      <c r="B252" s="318"/>
      <c r="C252" s="384"/>
      <c r="D252" s="386"/>
      <c r="E252" s="386"/>
      <c r="F252" s="386"/>
      <c r="G252" s="318"/>
      <c r="H252" s="318"/>
      <c r="I252" s="318"/>
      <c r="J252" s="318"/>
      <c r="K252" s="318"/>
      <c r="L252" s="318"/>
      <c r="M252" s="318"/>
      <c r="N252" s="318"/>
      <c r="O252" s="318"/>
      <c r="P252" s="318"/>
      <c r="Q252" s="318"/>
      <c r="R252" s="318"/>
      <c r="S252" s="318"/>
      <c r="T252" s="318"/>
      <c r="U252" s="318"/>
      <c r="V252" s="318"/>
      <c r="W252" s="318"/>
      <c r="X252" s="318"/>
      <c r="Y252" s="318"/>
      <c r="Z252" s="318"/>
      <c r="AA252" s="318"/>
      <c r="AB252" s="318"/>
    </row>
    <row r="253" spans="1:28" ht="12.75">
      <c r="A253" s="318"/>
      <c r="B253" s="318"/>
      <c r="C253" s="384"/>
      <c r="D253" s="386"/>
      <c r="E253" s="386"/>
      <c r="F253" s="386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8"/>
      <c r="Y253" s="318"/>
      <c r="Z253" s="318"/>
      <c r="AA253" s="318"/>
      <c r="AB253" s="318"/>
    </row>
    <row r="254" spans="1:28" ht="12.75">
      <c r="A254" s="318"/>
      <c r="B254" s="318"/>
      <c r="C254" s="384"/>
      <c r="D254" s="386"/>
      <c r="E254" s="386"/>
      <c r="F254" s="386"/>
      <c r="G254" s="318"/>
      <c r="H254" s="318"/>
      <c r="I254" s="318"/>
      <c r="J254" s="318"/>
      <c r="K254" s="318"/>
      <c r="L254" s="318"/>
      <c r="M254" s="318"/>
      <c r="N254" s="318"/>
      <c r="O254" s="318"/>
      <c r="P254" s="318"/>
      <c r="Q254" s="318"/>
      <c r="R254" s="318"/>
      <c r="S254" s="318"/>
      <c r="T254" s="318"/>
      <c r="U254" s="318"/>
      <c r="V254" s="318"/>
      <c r="W254" s="318"/>
      <c r="X254" s="318"/>
      <c r="Y254" s="318"/>
      <c r="Z254" s="318"/>
      <c r="AA254" s="318"/>
      <c r="AB254" s="318"/>
    </row>
    <row r="255" spans="1:28" ht="12.75">
      <c r="A255" s="318"/>
      <c r="B255" s="318"/>
      <c r="C255" s="384"/>
      <c r="D255" s="386"/>
      <c r="E255" s="386"/>
      <c r="F255" s="386"/>
      <c r="G255" s="318"/>
      <c r="H255" s="318"/>
      <c r="I255" s="318"/>
      <c r="J255" s="318"/>
      <c r="K255" s="318"/>
      <c r="L255" s="318"/>
      <c r="M255" s="318"/>
      <c r="N255" s="318"/>
      <c r="O255" s="318"/>
      <c r="P255" s="318"/>
      <c r="Q255" s="318"/>
      <c r="R255" s="318"/>
      <c r="S255" s="318"/>
      <c r="T255" s="318"/>
      <c r="U255" s="318"/>
      <c r="V255" s="318"/>
      <c r="W255" s="318"/>
      <c r="X255" s="318"/>
      <c r="Y255" s="318"/>
      <c r="Z255" s="318"/>
      <c r="AA255" s="318"/>
      <c r="AB255" s="318"/>
    </row>
    <row r="256" spans="1:28" ht="12.75">
      <c r="A256" s="318"/>
      <c r="B256" s="318"/>
      <c r="C256" s="384"/>
      <c r="D256" s="386"/>
      <c r="E256" s="386"/>
      <c r="F256" s="386"/>
      <c r="G256" s="318"/>
      <c r="H256" s="318"/>
      <c r="I256" s="318"/>
      <c r="J256" s="318"/>
      <c r="K256" s="318"/>
      <c r="L256" s="318"/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318"/>
      <c r="Z256" s="318"/>
      <c r="AA256" s="318"/>
      <c r="AB256" s="318"/>
    </row>
    <row r="257" spans="1:28" ht="12.75">
      <c r="A257" s="318"/>
      <c r="B257" s="318"/>
      <c r="C257" s="384"/>
      <c r="D257" s="386"/>
      <c r="E257" s="386"/>
      <c r="F257" s="386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318"/>
      <c r="Z257" s="318"/>
      <c r="AA257" s="318"/>
      <c r="AB257" s="318"/>
    </row>
    <row r="258" spans="1:28" ht="12.75">
      <c r="A258" s="318"/>
      <c r="B258" s="318"/>
      <c r="C258" s="384"/>
      <c r="D258" s="386"/>
      <c r="E258" s="386"/>
      <c r="F258" s="386"/>
      <c r="G258" s="318"/>
      <c r="H258" s="318"/>
      <c r="I258" s="318"/>
      <c r="J258" s="318"/>
      <c r="K258" s="318"/>
      <c r="L258" s="318"/>
      <c r="M258" s="318"/>
      <c r="N258" s="318"/>
      <c r="O258" s="318"/>
      <c r="P258" s="318"/>
      <c r="Q258" s="318"/>
      <c r="R258" s="318"/>
      <c r="S258" s="318"/>
      <c r="T258" s="318"/>
      <c r="U258" s="318"/>
      <c r="V258" s="318"/>
      <c r="W258" s="318"/>
      <c r="X258" s="318"/>
      <c r="Y258" s="318"/>
      <c r="Z258" s="318"/>
      <c r="AA258" s="318"/>
      <c r="AB258" s="318"/>
    </row>
    <row r="259" spans="1:28" ht="12.75">
      <c r="A259" s="318"/>
      <c r="B259" s="318"/>
      <c r="C259" s="384"/>
      <c r="D259" s="386"/>
      <c r="E259" s="386"/>
      <c r="F259" s="386"/>
      <c r="G259" s="318"/>
      <c r="H259" s="318"/>
      <c r="I259" s="318"/>
      <c r="J259" s="318"/>
      <c r="K259" s="318"/>
      <c r="L259" s="318"/>
      <c r="M259" s="318"/>
      <c r="N259" s="318"/>
      <c r="O259" s="318"/>
      <c r="P259" s="318"/>
      <c r="Q259" s="318"/>
      <c r="R259" s="318"/>
      <c r="S259" s="318"/>
      <c r="T259" s="318"/>
      <c r="U259" s="318"/>
      <c r="V259" s="318"/>
      <c r="W259" s="318"/>
      <c r="X259" s="318"/>
      <c r="Y259" s="318"/>
      <c r="Z259" s="318"/>
      <c r="AA259" s="318"/>
      <c r="AB259" s="318"/>
    </row>
    <row r="260" spans="1:28" ht="12.75">
      <c r="A260" s="318"/>
      <c r="B260" s="318"/>
      <c r="C260" s="384"/>
      <c r="D260" s="386"/>
      <c r="E260" s="386"/>
      <c r="F260" s="386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18"/>
      <c r="Z260" s="318"/>
      <c r="AA260" s="318"/>
      <c r="AB260" s="318"/>
    </row>
    <row r="261" spans="1:28" ht="12.75">
      <c r="A261" s="318"/>
      <c r="B261" s="318"/>
      <c r="C261" s="384"/>
      <c r="D261" s="386"/>
      <c r="E261" s="386"/>
      <c r="F261" s="386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18"/>
      <c r="Z261" s="318"/>
      <c r="AA261" s="318"/>
      <c r="AB261" s="318"/>
    </row>
    <row r="262" spans="1:28" ht="12.75">
      <c r="A262" s="318"/>
      <c r="B262" s="318"/>
      <c r="C262" s="384"/>
      <c r="D262" s="386"/>
      <c r="E262" s="386"/>
      <c r="F262" s="386"/>
      <c r="G262" s="318"/>
      <c r="H262" s="318"/>
      <c r="I262" s="318"/>
      <c r="J262" s="318"/>
      <c r="K262" s="318"/>
      <c r="L262" s="318"/>
      <c r="M262" s="318"/>
      <c r="N262" s="318"/>
      <c r="O262" s="318"/>
      <c r="P262" s="318"/>
      <c r="Q262" s="318"/>
      <c r="R262" s="318"/>
      <c r="S262" s="318"/>
      <c r="T262" s="318"/>
      <c r="U262" s="318"/>
      <c r="V262" s="318"/>
      <c r="W262" s="318"/>
      <c r="X262" s="318"/>
      <c r="Y262" s="318"/>
      <c r="Z262" s="318"/>
      <c r="AA262" s="318"/>
      <c r="AB262" s="318"/>
    </row>
    <row r="263" spans="1:28" ht="12.75">
      <c r="A263" s="318"/>
      <c r="B263" s="318"/>
      <c r="C263" s="384"/>
      <c r="D263" s="386"/>
      <c r="E263" s="386"/>
      <c r="F263" s="386"/>
      <c r="G263" s="318"/>
      <c r="H263" s="318"/>
      <c r="I263" s="318"/>
      <c r="J263" s="318"/>
      <c r="K263" s="318"/>
      <c r="L263" s="318"/>
      <c r="M263" s="318"/>
      <c r="N263" s="318"/>
      <c r="O263" s="318"/>
      <c r="P263" s="318"/>
      <c r="Q263" s="318"/>
      <c r="R263" s="318"/>
      <c r="S263" s="318"/>
      <c r="T263" s="318"/>
      <c r="U263" s="318"/>
      <c r="V263" s="318"/>
      <c r="W263" s="318"/>
      <c r="X263" s="318"/>
      <c r="Y263" s="318"/>
      <c r="Z263" s="318"/>
      <c r="AA263" s="318"/>
      <c r="AB263" s="318"/>
    </row>
    <row r="264" spans="1:28" ht="12.75">
      <c r="A264" s="318"/>
      <c r="B264" s="318"/>
      <c r="C264" s="384"/>
      <c r="D264" s="386"/>
      <c r="E264" s="386"/>
      <c r="F264" s="386"/>
      <c r="G264" s="318"/>
      <c r="H264" s="318"/>
      <c r="I264" s="318"/>
      <c r="J264" s="318"/>
      <c r="K264" s="318"/>
      <c r="L264" s="318"/>
      <c r="M264" s="318"/>
      <c r="N264" s="318"/>
      <c r="O264" s="318"/>
      <c r="P264" s="318"/>
      <c r="Q264" s="318"/>
      <c r="R264" s="318"/>
      <c r="S264" s="318"/>
      <c r="T264" s="318"/>
      <c r="U264" s="318"/>
      <c r="V264" s="318"/>
      <c r="W264" s="318"/>
      <c r="X264" s="318"/>
      <c r="Y264" s="318"/>
      <c r="Z264" s="318"/>
      <c r="AA264" s="318"/>
      <c r="AB264" s="318"/>
    </row>
    <row r="265" spans="1:28" ht="12.75">
      <c r="A265" s="318"/>
      <c r="B265" s="318"/>
      <c r="C265" s="384"/>
      <c r="D265" s="386"/>
      <c r="E265" s="386"/>
      <c r="F265" s="386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18"/>
      <c r="Z265" s="318"/>
      <c r="AA265" s="318"/>
      <c r="AB265" s="318"/>
    </row>
    <row r="266" spans="1:28" ht="12.75">
      <c r="A266" s="318"/>
      <c r="B266" s="318"/>
      <c r="C266" s="384"/>
      <c r="D266" s="386"/>
      <c r="E266" s="386"/>
      <c r="F266" s="386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18"/>
      <c r="Z266" s="318"/>
      <c r="AA266" s="318"/>
      <c r="AB266" s="318"/>
    </row>
    <row r="267" spans="1:28" ht="12.75">
      <c r="A267" s="318"/>
      <c r="B267" s="318"/>
      <c r="C267" s="384"/>
      <c r="D267" s="386"/>
      <c r="E267" s="386"/>
      <c r="F267" s="386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18"/>
      <c r="Z267" s="318"/>
      <c r="AA267" s="318"/>
      <c r="AB267" s="318"/>
    </row>
    <row r="268" spans="1:28" ht="12.75">
      <c r="A268" s="318"/>
      <c r="B268" s="318"/>
      <c r="C268" s="384"/>
      <c r="D268" s="386"/>
      <c r="E268" s="386"/>
      <c r="F268" s="386"/>
      <c r="G268" s="318"/>
      <c r="H268" s="318"/>
      <c r="I268" s="318"/>
      <c r="J268" s="318"/>
      <c r="K268" s="318"/>
      <c r="L268" s="318"/>
      <c r="M268" s="318"/>
      <c r="N268" s="318"/>
      <c r="O268" s="318"/>
      <c r="P268" s="318"/>
      <c r="Q268" s="318"/>
      <c r="R268" s="318"/>
      <c r="S268" s="318"/>
      <c r="T268" s="318"/>
      <c r="U268" s="318"/>
      <c r="V268" s="318"/>
      <c r="W268" s="318"/>
      <c r="X268" s="318"/>
      <c r="Y268" s="318"/>
      <c r="Z268" s="318"/>
      <c r="AA268" s="318"/>
      <c r="AB268" s="318"/>
    </row>
    <row r="269" spans="1:28" ht="12.75">
      <c r="A269" s="318"/>
      <c r="B269" s="318"/>
      <c r="C269" s="384"/>
      <c r="D269" s="386"/>
      <c r="E269" s="386"/>
      <c r="F269" s="386"/>
      <c r="G269" s="318"/>
      <c r="H269" s="318"/>
      <c r="I269" s="318"/>
      <c r="J269" s="318"/>
      <c r="K269" s="318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8"/>
      <c r="Y269" s="318"/>
      <c r="Z269" s="318"/>
      <c r="AA269" s="318"/>
      <c r="AB269" s="318"/>
    </row>
    <row r="270" spans="1:28" ht="12.75">
      <c r="A270" s="318"/>
      <c r="B270" s="318"/>
      <c r="C270" s="384"/>
      <c r="D270" s="386"/>
      <c r="E270" s="386"/>
      <c r="F270" s="386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18"/>
      <c r="Z270" s="318"/>
      <c r="AA270" s="318"/>
      <c r="AB270" s="318"/>
    </row>
    <row r="271" spans="1:28" ht="12.75">
      <c r="A271" s="318"/>
      <c r="B271" s="318"/>
      <c r="C271" s="384"/>
      <c r="D271" s="386"/>
      <c r="E271" s="386"/>
      <c r="F271" s="386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18"/>
      <c r="Z271" s="318"/>
      <c r="AA271" s="318"/>
      <c r="AB271" s="318"/>
    </row>
    <row r="272" spans="1:28" ht="12.75">
      <c r="A272" s="318"/>
      <c r="B272" s="318"/>
      <c r="C272" s="384"/>
      <c r="D272" s="386"/>
      <c r="E272" s="386"/>
      <c r="F272" s="386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18"/>
      <c r="Z272" s="318"/>
      <c r="AA272" s="318"/>
      <c r="AB272" s="318"/>
    </row>
    <row r="273" spans="1:28" ht="12.75">
      <c r="A273" s="318"/>
      <c r="B273" s="318"/>
      <c r="C273" s="384"/>
      <c r="D273" s="386"/>
      <c r="E273" s="386"/>
      <c r="F273" s="386"/>
      <c r="G273" s="318"/>
      <c r="H273" s="318"/>
      <c r="I273" s="318"/>
      <c r="J273" s="318"/>
      <c r="K273" s="318"/>
      <c r="L273" s="318"/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318"/>
      <c r="Z273" s="318"/>
      <c r="AA273" s="318"/>
      <c r="AB273" s="318"/>
    </row>
    <row r="274" spans="1:28" ht="12.75">
      <c r="A274" s="318"/>
      <c r="B274" s="318"/>
      <c r="C274" s="384"/>
      <c r="D274" s="386"/>
      <c r="E274" s="386"/>
      <c r="F274" s="386"/>
      <c r="G274" s="318"/>
      <c r="H274" s="318"/>
      <c r="I274" s="318"/>
      <c r="J274" s="318"/>
      <c r="K274" s="318"/>
      <c r="L274" s="318"/>
      <c r="M274" s="318"/>
      <c r="N274" s="318"/>
      <c r="O274" s="318"/>
      <c r="P274" s="318"/>
      <c r="Q274" s="318"/>
      <c r="R274" s="318"/>
      <c r="S274" s="318"/>
      <c r="T274" s="318"/>
      <c r="U274" s="318"/>
      <c r="V274" s="318"/>
      <c r="W274" s="318"/>
      <c r="X274" s="318"/>
      <c r="Y274" s="318"/>
      <c r="Z274" s="318"/>
      <c r="AA274" s="318"/>
      <c r="AB274" s="318"/>
    </row>
    <row r="275" spans="1:28" ht="12.75">
      <c r="A275" s="318"/>
      <c r="B275" s="318"/>
      <c r="C275" s="384"/>
      <c r="D275" s="386"/>
      <c r="E275" s="386"/>
      <c r="F275" s="386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18"/>
      <c r="Z275" s="318"/>
      <c r="AA275" s="318"/>
      <c r="AB275" s="318"/>
    </row>
    <row r="276" spans="1:28" ht="12.75">
      <c r="A276" s="318"/>
      <c r="B276" s="318"/>
      <c r="C276" s="384"/>
      <c r="D276" s="386"/>
      <c r="E276" s="386"/>
      <c r="F276" s="386"/>
      <c r="G276" s="318"/>
      <c r="H276" s="318"/>
      <c r="I276" s="318"/>
      <c r="J276" s="318"/>
      <c r="K276" s="318"/>
      <c r="L276" s="318"/>
      <c r="M276" s="318"/>
      <c r="N276" s="318"/>
      <c r="O276" s="318"/>
      <c r="P276" s="318"/>
      <c r="Q276" s="318"/>
      <c r="R276" s="318"/>
      <c r="S276" s="318"/>
      <c r="T276" s="318"/>
      <c r="U276" s="318"/>
      <c r="V276" s="318"/>
      <c r="W276" s="318"/>
      <c r="X276" s="318"/>
      <c r="Y276" s="318"/>
      <c r="Z276" s="318"/>
      <c r="AA276" s="318"/>
      <c r="AB276" s="318"/>
    </row>
    <row r="277" spans="1:28" ht="12.75">
      <c r="A277" s="318"/>
      <c r="B277" s="318"/>
      <c r="C277" s="384"/>
      <c r="D277" s="386"/>
      <c r="E277" s="386"/>
      <c r="F277" s="386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18"/>
      <c r="Y277" s="318"/>
      <c r="Z277" s="318"/>
      <c r="AA277" s="318"/>
      <c r="AB277" s="318"/>
    </row>
    <row r="278" spans="1:28" ht="12.75">
      <c r="A278" s="318"/>
      <c r="B278" s="318"/>
      <c r="C278" s="384"/>
      <c r="D278" s="386"/>
      <c r="E278" s="386"/>
      <c r="F278" s="386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318"/>
      <c r="Y278" s="318"/>
      <c r="Z278" s="318"/>
      <c r="AA278" s="318"/>
      <c r="AB278" s="318"/>
    </row>
    <row r="279" spans="1:28" ht="12.75">
      <c r="A279" s="318"/>
      <c r="B279" s="318"/>
      <c r="C279" s="384"/>
      <c r="D279" s="386"/>
      <c r="E279" s="386"/>
      <c r="F279" s="386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18"/>
      <c r="Z279" s="318"/>
      <c r="AA279" s="318"/>
      <c r="AB279" s="318"/>
    </row>
    <row r="280" spans="1:28" ht="12.75">
      <c r="A280" s="318"/>
      <c r="B280" s="318"/>
      <c r="C280" s="384"/>
      <c r="D280" s="386"/>
      <c r="E280" s="386"/>
      <c r="F280" s="386"/>
      <c r="G280" s="318"/>
      <c r="H280" s="318"/>
      <c r="I280" s="318"/>
      <c r="J280" s="318"/>
      <c r="K280" s="318"/>
      <c r="L280" s="318"/>
      <c r="M280" s="318"/>
      <c r="N280" s="318"/>
      <c r="O280" s="318"/>
      <c r="P280" s="318"/>
      <c r="Q280" s="318"/>
      <c r="R280" s="318"/>
      <c r="S280" s="318"/>
      <c r="T280" s="318"/>
      <c r="U280" s="318"/>
      <c r="V280" s="318"/>
      <c r="W280" s="318"/>
      <c r="X280" s="318"/>
      <c r="Y280" s="318"/>
      <c r="Z280" s="318"/>
      <c r="AA280" s="318"/>
      <c r="AB280" s="318"/>
    </row>
    <row r="281" spans="1:28" ht="12.75">
      <c r="A281" s="318"/>
      <c r="B281" s="318"/>
      <c r="C281" s="384"/>
      <c r="D281" s="386"/>
      <c r="E281" s="386"/>
      <c r="F281" s="386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18"/>
      <c r="Y281" s="318"/>
      <c r="Z281" s="318"/>
      <c r="AA281" s="318"/>
      <c r="AB281" s="318"/>
    </row>
    <row r="282" spans="1:28" ht="12.75">
      <c r="A282" s="318"/>
      <c r="B282" s="318"/>
      <c r="C282" s="384"/>
      <c r="D282" s="386"/>
      <c r="E282" s="386"/>
      <c r="F282" s="386"/>
      <c r="G282" s="318"/>
      <c r="H282" s="318"/>
      <c r="I282" s="318"/>
      <c r="J282" s="318"/>
      <c r="K282" s="318"/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318"/>
      <c r="W282" s="318"/>
      <c r="X282" s="318"/>
      <c r="Y282" s="318"/>
      <c r="Z282" s="318"/>
      <c r="AA282" s="318"/>
      <c r="AB282" s="318"/>
    </row>
    <row r="283" spans="1:28" ht="12.75">
      <c r="A283" s="318"/>
      <c r="B283" s="318"/>
      <c r="C283" s="384"/>
      <c r="D283" s="386"/>
      <c r="E283" s="386"/>
      <c r="F283" s="386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318"/>
      <c r="Y283" s="318"/>
      <c r="Z283" s="318"/>
      <c r="AA283" s="318"/>
      <c r="AB283" s="318"/>
    </row>
    <row r="284" spans="1:28" ht="12.75">
      <c r="A284" s="318"/>
      <c r="B284" s="318"/>
      <c r="C284" s="384"/>
      <c r="D284" s="386"/>
      <c r="E284" s="386"/>
      <c r="F284" s="386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18"/>
      <c r="Z284" s="318"/>
      <c r="AA284" s="318"/>
      <c r="AB284" s="318"/>
    </row>
    <row r="285" spans="1:28" ht="12.75">
      <c r="A285" s="318"/>
      <c r="B285" s="318"/>
      <c r="C285" s="384"/>
      <c r="D285" s="386"/>
      <c r="E285" s="386"/>
      <c r="F285" s="386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18"/>
      <c r="Z285" s="318"/>
      <c r="AA285" s="318"/>
      <c r="AB285" s="318"/>
    </row>
    <row r="286" spans="1:28" ht="12.75">
      <c r="A286" s="318"/>
      <c r="B286" s="318"/>
      <c r="C286" s="384"/>
      <c r="D286" s="386"/>
      <c r="E286" s="386"/>
      <c r="F286" s="386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18"/>
      <c r="Y286" s="318"/>
      <c r="Z286" s="318"/>
      <c r="AA286" s="318"/>
      <c r="AB286" s="318"/>
    </row>
    <row r="287" spans="1:28" ht="12.75">
      <c r="A287" s="318"/>
      <c r="B287" s="318"/>
      <c r="C287" s="384"/>
      <c r="D287" s="386"/>
      <c r="E287" s="386"/>
      <c r="F287" s="386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18"/>
      <c r="Y287" s="318"/>
      <c r="Z287" s="318"/>
      <c r="AA287" s="318"/>
      <c r="AB287" s="318"/>
    </row>
    <row r="288" spans="1:28" ht="12.75">
      <c r="A288" s="318"/>
      <c r="B288" s="318"/>
      <c r="C288" s="384"/>
      <c r="D288" s="386"/>
      <c r="E288" s="386"/>
      <c r="F288" s="386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318"/>
      <c r="Z288" s="318"/>
      <c r="AA288" s="318"/>
      <c r="AB288" s="318"/>
    </row>
    <row r="289" spans="1:28" ht="12.75">
      <c r="A289" s="318"/>
      <c r="B289" s="318"/>
      <c r="C289" s="384"/>
      <c r="D289" s="386"/>
      <c r="E289" s="386"/>
      <c r="F289" s="386"/>
      <c r="G289" s="318"/>
      <c r="H289" s="318"/>
      <c r="I289" s="318"/>
      <c r="J289" s="318"/>
      <c r="K289" s="318"/>
      <c r="L289" s="318"/>
      <c r="M289" s="318"/>
      <c r="N289" s="318"/>
      <c r="O289" s="318"/>
      <c r="P289" s="318"/>
      <c r="Q289" s="318"/>
      <c r="R289" s="318"/>
      <c r="S289" s="318"/>
      <c r="T289" s="318"/>
      <c r="U289" s="318"/>
      <c r="V289" s="318"/>
      <c r="W289" s="318"/>
      <c r="X289" s="318"/>
      <c r="Y289" s="318"/>
      <c r="Z289" s="318"/>
      <c r="AA289" s="318"/>
      <c r="AB289" s="318"/>
    </row>
    <row r="290" spans="1:28" ht="12.75">
      <c r="A290" s="318"/>
      <c r="B290" s="318"/>
      <c r="C290" s="384"/>
      <c r="D290" s="386"/>
      <c r="E290" s="386"/>
      <c r="F290" s="386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18"/>
      <c r="Z290" s="318"/>
      <c r="AA290" s="318"/>
      <c r="AB290" s="318"/>
    </row>
    <row r="291" spans="1:28" ht="12.75">
      <c r="A291" s="318"/>
      <c r="B291" s="318"/>
      <c r="C291" s="384"/>
      <c r="D291" s="386"/>
      <c r="E291" s="386"/>
      <c r="F291" s="386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18"/>
      <c r="Y291" s="318"/>
      <c r="Z291" s="318"/>
      <c r="AA291" s="318"/>
      <c r="AB291" s="318"/>
    </row>
    <row r="292" spans="1:28" ht="12.75">
      <c r="A292" s="318"/>
      <c r="B292" s="318"/>
      <c r="C292" s="384"/>
      <c r="D292" s="386"/>
      <c r="E292" s="386"/>
      <c r="F292" s="386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318"/>
      <c r="Y292" s="318"/>
      <c r="Z292" s="318"/>
      <c r="AA292" s="318"/>
      <c r="AB292" s="318"/>
    </row>
    <row r="293" spans="1:28" ht="12.75">
      <c r="A293" s="318"/>
      <c r="B293" s="318"/>
      <c r="C293" s="384"/>
      <c r="D293" s="386"/>
      <c r="E293" s="386"/>
      <c r="F293" s="386"/>
      <c r="G293" s="318"/>
      <c r="H293" s="318"/>
      <c r="I293" s="318"/>
      <c r="J293" s="318"/>
      <c r="K293" s="318"/>
      <c r="L293" s="318"/>
      <c r="M293" s="318"/>
      <c r="N293" s="318"/>
      <c r="O293" s="318"/>
      <c r="P293" s="318"/>
      <c r="Q293" s="318"/>
      <c r="R293" s="318"/>
      <c r="S293" s="318"/>
      <c r="T293" s="318"/>
      <c r="U293" s="318"/>
      <c r="V293" s="318"/>
      <c r="W293" s="318"/>
      <c r="X293" s="318"/>
      <c r="Y293" s="318"/>
      <c r="Z293" s="318"/>
      <c r="AA293" s="318"/>
      <c r="AB293" s="318"/>
    </row>
    <row r="294" spans="1:28" ht="12.75">
      <c r="A294" s="318"/>
      <c r="B294" s="318"/>
      <c r="C294" s="384"/>
      <c r="D294" s="386"/>
      <c r="E294" s="386"/>
      <c r="F294" s="386"/>
      <c r="G294" s="318"/>
      <c r="H294" s="318"/>
      <c r="I294" s="318"/>
      <c r="J294" s="318"/>
      <c r="K294" s="318"/>
      <c r="L294" s="318"/>
      <c r="M294" s="318"/>
      <c r="N294" s="318"/>
      <c r="O294" s="318"/>
      <c r="P294" s="318"/>
      <c r="Q294" s="318"/>
      <c r="R294" s="318"/>
      <c r="S294" s="318"/>
      <c r="T294" s="318"/>
      <c r="U294" s="318"/>
      <c r="V294" s="318"/>
      <c r="W294" s="318"/>
      <c r="X294" s="318"/>
      <c r="Y294" s="318"/>
      <c r="Z294" s="318"/>
      <c r="AA294" s="318"/>
      <c r="AB294" s="318"/>
    </row>
    <row r="295" spans="1:28" ht="12.75">
      <c r="A295" s="318"/>
      <c r="B295" s="318"/>
      <c r="C295" s="384"/>
      <c r="D295" s="386"/>
      <c r="E295" s="386"/>
      <c r="F295" s="386"/>
      <c r="G295" s="318"/>
      <c r="H295" s="318"/>
      <c r="I295" s="318"/>
      <c r="J295" s="318"/>
      <c r="K295" s="318"/>
      <c r="L295" s="318"/>
      <c r="M295" s="318"/>
      <c r="N295" s="318"/>
      <c r="O295" s="318"/>
      <c r="P295" s="318"/>
      <c r="Q295" s="318"/>
      <c r="R295" s="318"/>
      <c r="S295" s="318"/>
      <c r="T295" s="318"/>
      <c r="U295" s="318"/>
      <c r="V295" s="318"/>
      <c r="W295" s="318"/>
      <c r="X295" s="318"/>
      <c r="Y295" s="318"/>
      <c r="Z295" s="318"/>
      <c r="AA295" s="318"/>
      <c r="AB295" s="318"/>
    </row>
    <row r="296" spans="1:28" ht="12.75">
      <c r="A296" s="318"/>
      <c r="B296" s="318"/>
      <c r="C296" s="384"/>
      <c r="D296" s="386"/>
      <c r="E296" s="386"/>
      <c r="F296" s="386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18"/>
      <c r="Z296" s="318"/>
      <c r="AA296" s="318"/>
      <c r="AB296" s="318"/>
    </row>
    <row r="297" spans="1:28" ht="12.75">
      <c r="A297" s="318"/>
      <c r="B297" s="318"/>
      <c r="C297" s="384"/>
      <c r="D297" s="386"/>
      <c r="E297" s="386"/>
      <c r="F297" s="386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318"/>
      <c r="Y297" s="318"/>
      <c r="Z297" s="318"/>
      <c r="AA297" s="318"/>
      <c r="AB297" s="318"/>
    </row>
    <row r="298" spans="1:28" ht="12.75">
      <c r="A298" s="318"/>
      <c r="B298" s="318"/>
      <c r="C298" s="384"/>
      <c r="D298" s="386"/>
      <c r="E298" s="386"/>
      <c r="F298" s="386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18"/>
      <c r="Y298" s="318"/>
      <c r="Z298" s="318"/>
      <c r="AA298" s="318"/>
      <c r="AB298" s="318"/>
    </row>
    <row r="299" spans="1:28" ht="12.75">
      <c r="A299" s="318"/>
      <c r="B299" s="318"/>
      <c r="C299" s="384"/>
      <c r="D299" s="386"/>
      <c r="E299" s="386"/>
      <c r="F299" s="386"/>
      <c r="G299" s="318"/>
      <c r="H299" s="318"/>
      <c r="I299" s="318"/>
      <c r="J299" s="318"/>
      <c r="K299" s="318"/>
      <c r="L299" s="318"/>
      <c r="M299" s="318"/>
      <c r="N299" s="318"/>
      <c r="O299" s="318"/>
      <c r="P299" s="318"/>
      <c r="Q299" s="318"/>
      <c r="R299" s="318"/>
      <c r="S299" s="318"/>
      <c r="T299" s="318"/>
      <c r="U299" s="318"/>
      <c r="V299" s="318"/>
      <c r="W299" s="318"/>
      <c r="X299" s="318"/>
      <c r="Y299" s="318"/>
      <c r="Z299" s="318"/>
      <c r="AA299" s="318"/>
      <c r="AB299" s="318"/>
    </row>
    <row r="300" spans="1:28" ht="12.75">
      <c r="A300" s="318"/>
      <c r="B300" s="318"/>
      <c r="C300" s="384"/>
      <c r="D300" s="386"/>
      <c r="E300" s="386"/>
      <c r="F300" s="386"/>
      <c r="G300" s="318"/>
      <c r="H300" s="318"/>
      <c r="I300" s="318"/>
      <c r="J300" s="318"/>
      <c r="K300" s="318"/>
      <c r="L300" s="318"/>
      <c r="M300" s="318"/>
      <c r="N300" s="318"/>
      <c r="O300" s="318"/>
      <c r="P300" s="318"/>
      <c r="Q300" s="318"/>
      <c r="R300" s="318"/>
      <c r="S300" s="318"/>
      <c r="T300" s="318"/>
      <c r="U300" s="318"/>
      <c r="V300" s="318"/>
      <c r="W300" s="318"/>
      <c r="X300" s="318"/>
      <c r="Y300" s="318"/>
      <c r="Z300" s="318"/>
      <c r="AA300" s="318"/>
      <c r="AB300" s="318"/>
    </row>
    <row r="301" spans="1:28" ht="12.75">
      <c r="A301" s="318"/>
      <c r="B301" s="318"/>
      <c r="C301" s="384"/>
      <c r="D301" s="386"/>
      <c r="E301" s="386"/>
      <c r="F301" s="386"/>
      <c r="G301" s="318"/>
      <c r="H301" s="318"/>
      <c r="I301" s="318"/>
      <c r="J301" s="318"/>
      <c r="K301" s="318"/>
      <c r="L301" s="318"/>
      <c r="M301" s="318"/>
      <c r="N301" s="318"/>
      <c r="O301" s="318"/>
      <c r="P301" s="318"/>
      <c r="Q301" s="318"/>
      <c r="R301" s="318"/>
      <c r="S301" s="318"/>
      <c r="T301" s="318"/>
      <c r="U301" s="318"/>
      <c r="V301" s="318"/>
      <c r="W301" s="318"/>
      <c r="X301" s="318"/>
      <c r="Y301" s="318"/>
      <c r="Z301" s="318"/>
      <c r="AA301" s="318"/>
      <c r="AB301" s="318"/>
    </row>
    <row r="302" spans="1:28" ht="12.75">
      <c r="A302" s="318"/>
      <c r="B302" s="318"/>
      <c r="C302" s="384"/>
      <c r="D302" s="386"/>
      <c r="E302" s="386"/>
      <c r="F302" s="386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18"/>
      <c r="Z302" s="318"/>
      <c r="AA302" s="318"/>
      <c r="AB302" s="318"/>
    </row>
    <row r="303" spans="1:28" ht="12.75">
      <c r="A303" s="318"/>
      <c r="B303" s="318"/>
      <c r="C303" s="384"/>
      <c r="D303" s="386"/>
      <c r="E303" s="386"/>
      <c r="F303" s="386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18"/>
      <c r="Y303" s="318"/>
      <c r="Z303" s="318"/>
      <c r="AA303" s="318"/>
      <c r="AB303" s="318"/>
    </row>
    <row r="304" spans="1:28" ht="12.75">
      <c r="A304" s="318"/>
      <c r="B304" s="318"/>
      <c r="C304" s="384"/>
      <c r="D304" s="386"/>
      <c r="E304" s="386"/>
      <c r="F304" s="386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318"/>
      <c r="Y304" s="318"/>
      <c r="Z304" s="318"/>
      <c r="AA304" s="318"/>
      <c r="AB304" s="318"/>
    </row>
    <row r="305" spans="1:28" ht="12.75">
      <c r="A305" s="318"/>
      <c r="B305" s="318"/>
      <c r="C305" s="384"/>
      <c r="D305" s="386"/>
      <c r="E305" s="386"/>
      <c r="F305" s="386"/>
      <c r="G305" s="318"/>
      <c r="H305" s="318"/>
      <c r="I305" s="318"/>
      <c r="J305" s="318"/>
      <c r="K305" s="318"/>
      <c r="L305" s="318"/>
      <c r="M305" s="318"/>
      <c r="N305" s="318"/>
      <c r="O305" s="318"/>
      <c r="P305" s="318"/>
      <c r="Q305" s="318"/>
      <c r="R305" s="318"/>
      <c r="S305" s="318"/>
      <c r="T305" s="318"/>
      <c r="U305" s="318"/>
      <c r="V305" s="318"/>
      <c r="W305" s="318"/>
      <c r="X305" s="318"/>
      <c r="Y305" s="318"/>
      <c r="Z305" s="318"/>
      <c r="AA305" s="318"/>
      <c r="AB305" s="318"/>
    </row>
    <row r="306" spans="1:28" ht="12.75">
      <c r="A306" s="318"/>
      <c r="B306" s="318"/>
      <c r="C306" s="384"/>
      <c r="D306" s="386"/>
      <c r="E306" s="386"/>
      <c r="F306" s="386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18"/>
      <c r="Z306" s="318"/>
      <c r="AA306" s="318"/>
      <c r="AB306" s="318"/>
    </row>
    <row r="307" spans="1:28" ht="12.75">
      <c r="A307" s="318"/>
      <c r="B307" s="318"/>
      <c r="C307" s="384"/>
      <c r="D307" s="386"/>
      <c r="E307" s="386"/>
      <c r="F307" s="386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18"/>
      <c r="Y307" s="318"/>
      <c r="Z307" s="318"/>
      <c r="AA307" s="318"/>
      <c r="AB307" s="318"/>
    </row>
    <row r="308" spans="1:28" ht="12.75">
      <c r="A308" s="318"/>
      <c r="B308" s="318"/>
      <c r="C308" s="384"/>
      <c r="D308" s="386"/>
      <c r="E308" s="386"/>
      <c r="F308" s="386"/>
      <c r="G308" s="318"/>
      <c r="H308" s="318"/>
      <c r="I308" s="318"/>
      <c r="J308" s="318"/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318"/>
      <c r="Z308" s="318"/>
      <c r="AA308" s="318"/>
      <c r="AB308" s="318"/>
    </row>
    <row r="309" spans="1:28" ht="12.75">
      <c r="A309" s="318"/>
      <c r="B309" s="318"/>
      <c r="C309" s="384"/>
      <c r="D309" s="386"/>
      <c r="E309" s="386"/>
      <c r="F309" s="386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318"/>
      <c r="Y309" s="318"/>
      <c r="Z309" s="318"/>
      <c r="AA309" s="318"/>
      <c r="AB309" s="318"/>
    </row>
    <row r="310" spans="1:28" ht="12.75">
      <c r="A310" s="318"/>
      <c r="B310" s="318"/>
      <c r="C310" s="384"/>
      <c r="D310" s="386"/>
      <c r="E310" s="386"/>
      <c r="F310" s="386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18"/>
      <c r="Z310" s="318"/>
      <c r="AA310" s="318"/>
      <c r="AB310" s="318"/>
    </row>
    <row r="311" spans="1:28" ht="12.75">
      <c r="A311" s="318"/>
      <c r="B311" s="318"/>
      <c r="C311" s="384"/>
      <c r="D311" s="386"/>
      <c r="E311" s="386"/>
      <c r="F311" s="386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18"/>
      <c r="Z311" s="318"/>
      <c r="AA311" s="318"/>
      <c r="AB311" s="318"/>
    </row>
    <row r="312" spans="1:28" ht="12.75">
      <c r="A312" s="318"/>
      <c r="B312" s="318"/>
      <c r="C312" s="384"/>
      <c r="D312" s="386"/>
      <c r="E312" s="386"/>
      <c r="F312" s="386"/>
      <c r="G312" s="318"/>
      <c r="H312" s="318"/>
      <c r="I312" s="318"/>
      <c r="J312" s="318"/>
      <c r="K312" s="318"/>
      <c r="L312" s="318"/>
      <c r="M312" s="318"/>
      <c r="N312" s="318"/>
      <c r="O312" s="318"/>
      <c r="P312" s="318"/>
      <c r="Q312" s="318"/>
      <c r="R312" s="318"/>
      <c r="S312" s="318"/>
      <c r="T312" s="318"/>
      <c r="U312" s="318"/>
      <c r="V312" s="318"/>
      <c r="W312" s="318"/>
      <c r="X312" s="318"/>
      <c r="Y312" s="318"/>
      <c r="Z312" s="318"/>
      <c r="AA312" s="318"/>
      <c r="AB312" s="318"/>
    </row>
    <row r="313" spans="1:28" ht="12.75">
      <c r="A313" s="318"/>
      <c r="B313" s="318"/>
      <c r="C313" s="384"/>
      <c r="D313" s="386"/>
      <c r="E313" s="386"/>
      <c r="F313" s="386"/>
      <c r="G313" s="318"/>
      <c r="H313" s="318"/>
      <c r="I313" s="318"/>
      <c r="J313" s="318"/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318"/>
      <c r="Z313" s="318"/>
      <c r="AA313" s="318"/>
      <c r="AB313" s="318"/>
    </row>
    <row r="314" spans="1:28" ht="12.75">
      <c r="A314" s="318"/>
      <c r="B314" s="318"/>
      <c r="C314" s="384"/>
      <c r="D314" s="386"/>
      <c r="E314" s="386"/>
      <c r="F314" s="386"/>
      <c r="G314" s="318"/>
      <c r="H314" s="318"/>
      <c r="I314" s="318"/>
      <c r="J314" s="318"/>
      <c r="K314" s="318"/>
      <c r="L314" s="318"/>
      <c r="M314" s="318"/>
      <c r="N314" s="318"/>
      <c r="O314" s="318"/>
      <c r="P314" s="318"/>
      <c r="Q314" s="318"/>
      <c r="R314" s="318"/>
      <c r="S314" s="318"/>
      <c r="T314" s="318"/>
      <c r="U314" s="318"/>
      <c r="V314" s="318"/>
      <c r="W314" s="318"/>
      <c r="X314" s="318"/>
      <c r="Y314" s="318"/>
      <c r="Z314" s="318"/>
      <c r="AA314" s="318"/>
      <c r="AB314" s="318"/>
    </row>
    <row r="315" spans="1:28" ht="12.75">
      <c r="A315" s="318"/>
      <c r="B315" s="318"/>
      <c r="C315" s="384"/>
      <c r="D315" s="386"/>
      <c r="E315" s="386"/>
      <c r="F315" s="386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18"/>
      <c r="Y315" s="318"/>
      <c r="Z315" s="318"/>
      <c r="AA315" s="318"/>
      <c r="AB315" s="318"/>
    </row>
    <row r="316" spans="1:28" ht="12.75">
      <c r="A316" s="318"/>
      <c r="B316" s="318"/>
      <c r="C316" s="384"/>
      <c r="D316" s="386"/>
      <c r="E316" s="386"/>
      <c r="F316" s="386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18"/>
      <c r="Y316" s="318"/>
      <c r="Z316" s="318"/>
      <c r="AA316" s="318"/>
      <c r="AB316" s="318"/>
    </row>
    <row r="317" spans="1:28" ht="12.75">
      <c r="A317" s="318"/>
      <c r="B317" s="318"/>
      <c r="C317" s="384"/>
      <c r="D317" s="386"/>
      <c r="E317" s="386"/>
      <c r="F317" s="386"/>
      <c r="G317" s="318"/>
      <c r="H317" s="318"/>
      <c r="I317" s="318"/>
      <c r="J317" s="318"/>
      <c r="K317" s="318"/>
      <c r="L317" s="318"/>
      <c r="M317" s="318"/>
      <c r="N317" s="318"/>
      <c r="O317" s="318"/>
      <c r="P317" s="318"/>
      <c r="Q317" s="318"/>
      <c r="R317" s="318"/>
      <c r="S317" s="318"/>
      <c r="T317" s="318"/>
      <c r="U317" s="318"/>
      <c r="V317" s="318"/>
      <c r="W317" s="318"/>
      <c r="X317" s="318"/>
      <c r="Y317" s="318"/>
      <c r="Z317" s="318"/>
      <c r="AA317" s="318"/>
      <c r="AB317" s="318"/>
    </row>
    <row r="318" spans="1:28" ht="12.75">
      <c r="A318" s="318"/>
      <c r="B318" s="318"/>
      <c r="C318" s="384"/>
      <c r="D318" s="386"/>
      <c r="E318" s="386"/>
      <c r="F318" s="386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18"/>
      <c r="Z318" s="318"/>
      <c r="AA318" s="318"/>
      <c r="AB318" s="318"/>
    </row>
    <row r="319" spans="1:28" ht="12.75">
      <c r="A319" s="318"/>
      <c r="B319" s="318"/>
      <c r="C319" s="384"/>
      <c r="D319" s="386"/>
      <c r="E319" s="386"/>
      <c r="F319" s="386"/>
      <c r="G319" s="318"/>
      <c r="H319" s="318"/>
      <c r="I319" s="318"/>
      <c r="J319" s="318"/>
      <c r="K319" s="318"/>
      <c r="L319" s="318"/>
      <c r="M319" s="318"/>
      <c r="N319" s="318"/>
      <c r="O319" s="318"/>
      <c r="P319" s="318"/>
      <c r="Q319" s="318"/>
      <c r="R319" s="318"/>
      <c r="S319" s="318"/>
      <c r="T319" s="318"/>
      <c r="U319" s="318"/>
      <c r="V319" s="318"/>
      <c r="W319" s="318"/>
      <c r="X319" s="318"/>
      <c r="Y319" s="318"/>
      <c r="Z319" s="318"/>
      <c r="AA319" s="318"/>
      <c r="AB319" s="318"/>
    </row>
    <row r="320" spans="1:28" ht="12.75">
      <c r="A320" s="318"/>
      <c r="B320" s="318"/>
      <c r="C320" s="384"/>
      <c r="D320" s="386"/>
      <c r="E320" s="386"/>
      <c r="F320" s="386"/>
      <c r="G320" s="318"/>
      <c r="H320" s="318"/>
      <c r="I320" s="318"/>
      <c r="J320" s="318"/>
      <c r="K320" s="318"/>
      <c r="L320" s="318"/>
      <c r="M320" s="318"/>
      <c r="N320" s="318"/>
      <c r="O320" s="318"/>
      <c r="P320" s="318"/>
      <c r="Q320" s="318"/>
      <c r="R320" s="318"/>
      <c r="S320" s="318"/>
      <c r="T320" s="318"/>
      <c r="U320" s="318"/>
      <c r="V320" s="318"/>
      <c r="W320" s="318"/>
      <c r="X320" s="318"/>
      <c r="Y320" s="318"/>
      <c r="Z320" s="318"/>
      <c r="AA320" s="318"/>
      <c r="AB320" s="318"/>
    </row>
    <row r="321" spans="1:28" ht="12.75">
      <c r="A321" s="318"/>
      <c r="B321" s="318"/>
      <c r="C321" s="384"/>
      <c r="D321" s="386"/>
      <c r="E321" s="386"/>
      <c r="F321" s="386"/>
      <c r="G321" s="318"/>
      <c r="H321" s="318"/>
      <c r="I321" s="318"/>
      <c r="J321" s="318"/>
      <c r="K321" s="318"/>
      <c r="L321" s="318"/>
      <c r="M321" s="318"/>
      <c r="N321" s="318"/>
      <c r="O321" s="318"/>
      <c r="P321" s="318"/>
      <c r="Q321" s="318"/>
      <c r="R321" s="318"/>
      <c r="S321" s="318"/>
      <c r="T321" s="318"/>
      <c r="U321" s="318"/>
      <c r="V321" s="318"/>
      <c r="W321" s="318"/>
      <c r="X321" s="318"/>
      <c r="Y321" s="318"/>
      <c r="Z321" s="318"/>
      <c r="AA321" s="318"/>
      <c r="AB321" s="318"/>
    </row>
    <row r="322" spans="1:28" ht="12.75">
      <c r="A322" s="318"/>
      <c r="B322" s="318"/>
      <c r="C322" s="384"/>
      <c r="D322" s="386"/>
      <c r="E322" s="386"/>
      <c r="F322" s="386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318"/>
      <c r="Y322" s="318"/>
      <c r="Z322" s="318"/>
      <c r="AA322" s="318"/>
      <c r="AB322" s="318"/>
    </row>
    <row r="323" spans="1:28" ht="12.75">
      <c r="A323" s="318"/>
      <c r="B323" s="318"/>
      <c r="C323" s="384"/>
      <c r="D323" s="386"/>
      <c r="E323" s="386"/>
      <c r="F323" s="386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18"/>
      <c r="Z323" s="318"/>
      <c r="AA323" s="318"/>
      <c r="AB323" s="318"/>
    </row>
    <row r="324" spans="1:28" ht="12.75">
      <c r="A324" s="318"/>
      <c r="B324" s="318"/>
      <c r="C324" s="384"/>
      <c r="D324" s="386"/>
      <c r="E324" s="386"/>
      <c r="F324" s="386"/>
      <c r="G324" s="318"/>
      <c r="H324" s="318"/>
      <c r="I324" s="318"/>
      <c r="J324" s="318"/>
      <c r="K324" s="318"/>
      <c r="L324" s="318"/>
      <c r="M324" s="318"/>
      <c r="N324" s="318"/>
      <c r="O324" s="318"/>
      <c r="P324" s="318"/>
      <c r="Q324" s="318"/>
      <c r="R324" s="318"/>
      <c r="S324" s="318"/>
      <c r="T324" s="318"/>
      <c r="U324" s="318"/>
      <c r="V324" s="318"/>
      <c r="W324" s="318"/>
      <c r="X324" s="318"/>
      <c r="Y324" s="318"/>
      <c r="Z324" s="318"/>
      <c r="AA324" s="318"/>
      <c r="AB324" s="318"/>
    </row>
    <row r="325" spans="1:28" ht="12.75">
      <c r="A325" s="318"/>
      <c r="B325" s="318"/>
      <c r="C325" s="384"/>
      <c r="D325" s="386"/>
      <c r="E325" s="386"/>
      <c r="F325" s="386"/>
      <c r="G325" s="318"/>
      <c r="H325" s="318"/>
      <c r="I325" s="318"/>
      <c r="J325" s="318"/>
      <c r="K325" s="318"/>
      <c r="L325" s="318"/>
      <c r="M325" s="318"/>
      <c r="N325" s="318"/>
      <c r="O325" s="318"/>
      <c r="P325" s="318"/>
      <c r="Q325" s="318"/>
      <c r="R325" s="318"/>
      <c r="S325" s="318"/>
      <c r="T325" s="318"/>
      <c r="U325" s="318"/>
      <c r="V325" s="318"/>
      <c r="W325" s="318"/>
      <c r="X325" s="318"/>
      <c r="Y325" s="318"/>
      <c r="Z325" s="318"/>
      <c r="AA325" s="318"/>
      <c r="AB325" s="318"/>
    </row>
    <row r="326" spans="1:28" ht="12.75">
      <c r="A326" s="318"/>
      <c r="B326" s="318"/>
      <c r="C326" s="384"/>
      <c r="D326" s="386"/>
      <c r="E326" s="386"/>
      <c r="F326" s="386"/>
      <c r="G326" s="318"/>
      <c r="H326" s="318"/>
      <c r="I326" s="318"/>
      <c r="J326" s="318"/>
      <c r="K326" s="318"/>
      <c r="L326" s="318"/>
      <c r="M326" s="318"/>
      <c r="N326" s="318"/>
      <c r="O326" s="318"/>
      <c r="P326" s="318"/>
      <c r="Q326" s="318"/>
      <c r="R326" s="318"/>
      <c r="S326" s="318"/>
      <c r="T326" s="318"/>
      <c r="U326" s="318"/>
      <c r="V326" s="318"/>
      <c r="W326" s="318"/>
      <c r="X326" s="318"/>
      <c r="Y326" s="318"/>
      <c r="Z326" s="318"/>
      <c r="AA326" s="318"/>
      <c r="AB326" s="318"/>
    </row>
    <row r="327" spans="1:28" ht="12.75">
      <c r="A327" s="318"/>
      <c r="B327" s="318"/>
      <c r="C327" s="384"/>
      <c r="D327" s="386"/>
      <c r="E327" s="386"/>
      <c r="F327" s="386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318"/>
      <c r="Y327" s="318"/>
      <c r="Z327" s="318"/>
      <c r="AA327" s="318"/>
      <c r="AB327" s="318"/>
    </row>
    <row r="328" spans="1:28" ht="12.75">
      <c r="A328" s="318"/>
      <c r="B328" s="318"/>
      <c r="C328" s="384"/>
      <c r="D328" s="386"/>
      <c r="E328" s="386"/>
      <c r="F328" s="386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18"/>
      <c r="Y328" s="318"/>
      <c r="Z328" s="318"/>
      <c r="AA328" s="318"/>
      <c r="AB328" s="318"/>
    </row>
    <row r="329" spans="1:28" ht="12.75">
      <c r="A329" s="318"/>
      <c r="B329" s="318"/>
      <c r="C329" s="384"/>
      <c r="D329" s="386"/>
      <c r="E329" s="386"/>
      <c r="F329" s="386"/>
      <c r="G329" s="318"/>
      <c r="H329" s="318"/>
      <c r="I329" s="318"/>
      <c r="J329" s="318"/>
      <c r="K329" s="318"/>
      <c r="L329" s="318"/>
      <c r="M329" s="318"/>
      <c r="N329" s="318"/>
      <c r="O329" s="318"/>
      <c r="P329" s="318"/>
      <c r="Q329" s="318"/>
      <c r="R329" s="318"/>
      <c r="S329" s="318"/>
      <c r="T329" s="318"/>
      <c r="U329" s="318"/>
      <c r="V329" s="318"/>
      <c r="W329" s="318"/>
      <c r="X329" s="318"/>
      <c r="Y329" s="318"/>
      <c r="Z329" s="318"/>
      <c r="AA329" s="318"/>
      <c r="AB329" s="318"/>
    </row>
    <row r="330" spans="1:28" ht="12.75">
      <c r="A330" s="318"/>
      <c r="B330" s="318"/>
      <c r="C330" s="384"/>
      <c r="D330" s="386"/>
      <c r="E330" s="386"/>
      <c r="F330" s="386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18"/>
      <c r="Z330" s="318"/>
      <c r="AA330" s="318"/>
      <c r="AB330" s="318"/>
    </row>
    <row r="331" spans="1:28" ht="12.75">
      <c r="A331" s="318"/>
      <c r="B331" s="318"/>
      <c r="C331" s="384"/>
      <c r="D331" s="386"/>
      <c r="E331" s="386"/>
      <c r="F331" s="386"/>
      <c r="G331" s="318"/>
      <c r="H331" s="318"/>
      <c r="I331" s="318"/>
      <c r="J331" s="318"/>
      <c r="K331" s="318"/>
      <c r="L331" s="318"/>
      <c r="M331" s="318"/>
      <c r="N331" s="318"/>
      <c r="O331" s="318"/>
      <c r="P331" s="318"/>
      <c r="Q331" s="318"/>
      <c r="R331" s="318"/>
      <c r="S331" s="318"/>
      <c r="T331" s="318"/>
      <c r="U331" s="318"/>
      <c r="V331" s="318"/>
      <c r="W331" s="318"/>
      <c r="X331" s="318"/>
      <c r="Y331" s="318"/>
      <c r="Z331" s="318"/>
      <c r="AA331" s="318"/>
      <c r="AB331" s="318"/>
    </row>
    <row r="332" spans="1:28" ht="12.75">
      <c r="A332" s="318"/>
      <c r="B332" s="318"/>
      <c r="C332" s="384"/>
      <c r="D332" s="386"/>
      <c r="E332" s="386"/>
      <c r="F332" s="386"/>
      <c r="G332" s="318"/>
      <c r="H332" s="318"/>
      <c r="I332" s="318"/>
      <c r="J332" s="318"/>
      <c r="K332" s="318"/>
      <c r="L332" s="318"/>
      <c r="M332" s="318"/>
      <c r="N332" s="318"/>
      <c r="O332" s="318"/>
      <c r="P332" s="318"/>
      <c r="Q332" s="318"/>
      <c r="R332" s="318"/>
      <c r="S332" s="318"/>
      <c r="T332" s="318"/>
      <c r="U332" s="318"/>
      <c r="V332" s="318"/>
      <c r="W332" s="318"/>
      <c r="X332" s="318"/>
      <c r="Y332" s="318"/>
      <c r="Z332" s="318"/>
      <c r="AA332" s="318"/>
      <c r="AB332" s="318"/>
    </row>
    <row r="333" spans="1:28" ht="12.75">
      <c r="A333" s="318"/>
      <c r="B333" s="318"/>
      <c r="C333" s="384"/>
      <c r="D333" s="386"/>
      <c r="E333" s="386"/>
      <c r="F333" s="386"/>
      <c r="G333" s="318"/>
      <c r="H333" s="318"/>
      <c r="I333" s="318"/>
      <c r="J333" s="318"/>
      <c r="K333" s="318"/>
      <c r="L333" s="318"/>
      <c r="M333" s="318"/>
      <c r="N333" s="318"/>
      <c r="O333" s="318"/>
      <c r="P333" s="318"/>
      <c r="Q333" s="318"/>
      <c r="R333" s="318"/>
      <c r="S333" s="318"/>
      <c r="T333" s="318"/>
      <c r="U333" s="318"/>
      <c r="V333" s="318"/>
      <c r="W333" s="318"/>
      <c r="X333" s="318"/>
      <c r="Y333" s="318"/>
      <c r="Z333" s="318"/>
      <c r="AA333" s="318"/>
      <c r="AB333" s="318"/>
    </row>
    <row r="334" spans="1:28" ht="12.75">
      <c r="A334" s="318"/>
      <c r="B334" s="318"/>
      <c r="C334" s="384"/>
      <c r="D334" s="386"/>
      <c r="E334" s="386"/>
      <c r="F334" s="386"/>
      <c r="G334" s="318"/>
      <c r="H334" s="318"/>
      <c r="I334" s="318"/>
      <c r="J334" s="318"/>
      <c r="K334" s="318"/>
      <c r="L334" s="318"/>
      <c r="M334" s="318"/>
      <c r="N334" s="318"/>
      <c r="O334" s="318"/>
      <c r="P334" s="318"/>
      <c r="Q334" s="318"/>
      <c r="R334" s="318"/>
      <c r="S334" s="318"/>
      <c r="T334" s="318"/>
      <c r="U334" s="318"/>
      <c r="V334" s="318"/>
      <c r="W334" s="318"/>
      <c r="X334" s="318"/>
      <c r="Y334" s="318"/>
      <c r="Z334" s="318"/>
      <c r="AA334" s="318"/>
      <c r="AB334" s="318"/>
    </row>
    <row r="335" spans="1:28" ht="12.75">
      <c r="A335" s="318"/>
      <c r="B335" s="318"/>
      <c r="C335" s="384"/>
      <c r="D335" s="386"/>
      <c r="E335" s="386"/>
      <c r="F335" s="386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18"/>
      <c r="Z335" s="318"/>
      <c r="AA335" s="318"/>
      <c r="AB335" s="318"/>
    </row>
    <row r="336" spans="1:28" ht="12.75">
      <c r="A336" s="318"/>
      <c r="B336" s="318"/>
      <c r="C336" s="384"/>
      <c r="D336" s="386"/>
      <c r="E336" s="386"/>
      <c r="F336" s="386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18"/>
      <c r="Z336" s="318"/>
      <c r="AA336" s="318"/>
      <c r="AB336" s="318"/>
    </row>
    <row r="337" spans="1:28" ht="12.75">
      <c r="A337" s="318"/>
      <c r="B337" s="318"/>
      <c r="C337" s="384"/>
      <c r="D337" s="386"/>
      <c r="E337" s="386"/>
      <c r="F337" s="386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318"/>
      <c r="Y337" s="318"/>
      <c r="Z337" s="318"/>
      <c r="AA337" s="318"/>
      <c r="AB337" s="318"/>
    </row>
    <row r="338" spans="1:28" ht="12.75">
      <c r="A338" s="318"/>
      <c r="B338" s="318"/>
      <c r="C338" s="384"/>
      <c r="D338" s="386"/>
      <c r="E338" s="386"/>
      <c r="F338" s="386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318"/>
      <c r="Z338" s="318"/>
      <c r="AA338" s="318"/>
      <c r="AB338" s="318"/>
    </row>
    <row r="339" spans="1:28" ht="12.75">
      <c r="A339" s="318"/>
      <c r="B339" s="318"/>
      <c r="C339" s="384"/>
      <c r="D339" s="386"/>
      <c r="E339" s="386"/>
      <c r="F339" s="386"/>
      <c r="G339" s="318"/>
      <c r="H339" s="318"/>
      <c r="I339" s="318"/>
      <c r="J339" s="318"/>
      <c r="K339" s="318"/>
      <c r="L339" s="318"/>
      <c r="M339" s="318"/>
      <c r="N339" s="318"/>
      <c r="O339" s="318"/>
      <c r="P339" s="318"/>
      <c r="Q339" s="318"/>
      <c r="R339" s="318"/>
      <c r="S339" s="318"/>
      <c r="T339" s="318"/>
      <c r="U339" s="318"/>
      <c r="V339" s="318"/>
      <c r="W339" s="318"/>
      <c r="X339" s="318"/>
      <c r="Y339" s="318"/>
      <c r="Z339" s="318"/>
      <c r="AA339" s="318"/>
      <c r="AB339" s="318"/>
    </row>
    <row r="340" spans="1:28" ht="12.75">
      <c r="A340" s="318"/>
      <c r="B340" s="318"/>
      <c r="C340" s="384"/>
      <c r="D340" s="386"/>
      <c r="E340" s="386"/>
      <c r="F340" s="386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18"/>
      <c r="Y340" s="318"/>
      <c r="Z340" s="318"/>
      <c r="AA340" s="318"/>
      <c r="AB340" s="318"/>
    </row>
    <row r="341" spans="1:28" ht="12.75">
      <c r="A341" s="318"/>
      <c r="B341" s="318"/>
      <c r="C341" s="384"/>
      <c r="D341" s="386"/>
      <c r="E341" s="386"/>
      <c r="F341" s="386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18"/>
      <c r="Z341" s="318"/>
      <c r="AA341" s="318"/>
      <c r="AB341" s="318"/>
    </row>
    <row r="342" spans="1:28" ht="12.75">
      <c r="A342" s="318"/>
      <c r="B342" s="318"/>
      <c r="C342" s="384"/>
      <c r="D342" s="386"/>
      <c r="E342" s="386"/>
      <c r="F342" s="386"/>
      <c r="G342" s="318"/>
      <c r="H342" s="318"/>
      <c r="I342" s="318"/>
      <c r="J342" s="318"/>
      <c r="K342" s="318"/>
      <c r="L342" s="318"/>
      <c r="M342" s="318"/>
      <c r="N342" s="318"/>
      <c r="O342" s="318"/>
      <c r="P342" s="318"/>
      <c r="Q342" s="318"/>
      <c r="R342" s="318"/>
      <c r="S342" s="318"/>
      <c r="T342" s="318"/>
      <c r="U342" s="318"/>
      <c r="V342" s="318"/>
      <c r="W342" s="318"/>
      <c r="X342" s="318"/>
      <c r="Y342" s="318"/>
      <c r="Z342" s="318"/>
      <c r="AA342" s="318"/>
      <c r="AB342" s="318"/>
    </row>
    <row r="343" spans="1:28" ht="12.75">
      <c r="A343" s="318"/>
      <c r="B343" s="318"/>
      <c r="C343" s="384"/>
      <c r="D343" s="386"/>
      <c r="E343" s="386"/>
      <c r="F343" s="386"/>
      <c r="G343" s="318"/>
      <c r="H343" s="318"/>
      <c r="I343" s="318"/>
      <c r="J343" s="318"/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318"/>
      <c r="Z343" s="318"/>
      <c r="AA343" s="318"/>
      <c r="AB343" s="318"/>
    </row>
    <row r="344" spans="1:28" ht="12.75">
      <c r="A344" s="318"/>
      <c r="B344" s="318"/>
      <c r="C344" s="384"/>
      <c r="D344" s="386"/>
      <c r="E344" s="386"/>
      <c r="F344" s="386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318"/>
      <c r="Y344" s="318"/>
      <c r="Z344" s="318"/>
      <c r="AA344" s="318"/>
      <c r="AB344" s="318"/>
    </row>
    <row r="345" spans="1:28" ht="12.75">
      <c r="A345" s="318"/>
      <c r="B345" s="318"/>
      <c r="C345" s="384"/>
      <c r="D345" s="386"/>
      <c r="E345" s="386"/>
      <c r="F345" s="386"/>
      <c r="G345" s="318"/>
      <c r="H345" s="318"/>
      <c r="I345" s="318"/>
      <c r="J345" s="318"/>
      <c r="K345" s="318"/>
      <c r="L345" s="318"/>
      <c r="M345" s="318"/>
      <c r="N345" s="318"/>
      <c r="O345" s="318"/>
      <c r="P345" s="318"/>
      <c r="Q345" s="318"/>
      <c r="R345" s="318"/>
      <c r="S345" s="318"/>
      <c r="T345" s="318"/>
      <c r="U345" s="318"/>
      <c r="V345" s="318"/>
      <c r="W345" s="318"/>
      <c r="X345" s="318"/>
      <c r="Y345" s="318"/>
      <c r="Z345" s="318"/>
      <c r="AA345" s="318"/>
      <c r="AB345" s="318"/>
    </row>
    <row r="346" spans="1:28" ht="12.75">
      <c r="A346" s="318"/>
      <c r="B346" s="318"/>
      <c r="C346" s="384"/>
      <c r="D346" s="386"/>
      <c r="E346" s="386"/>
      <c r="F346" s="386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18"/>
      <c r="Y346" s="318"/>
      <c r="Z346" s="318"/>
      <c r="AA346" s="318"/>
      <c r="AB346" s="318"/>
    </row>
    <row r="347" spans="1:28" ht="12.75">
      <c r="A347" s="318"/>
      <c r="B347" s="318"/>
      <c r="C347" s="384"/>
      <c r="D347" s="386"/>
      <c r="E347" s="386"/>
      <c r="F347" s="386"/>
      <c r="G347" s="318"/>
      <c r="H347" s="318"/>
      <c r="I347" s="318"/>
      <c r="J347" s="318"/>
      <c r="K347" s="318"/>
      <c r="L347" s="318"/>
      <c r="M347" s="318"/>
      <c r="N347" s="318"/>
      <c r="O347" s="318"/>
      <c r="P347" s="318"/>
      <c r="Q347" s="318"/>
      <c r="R347" s="318"/>
      <c r="S347" s="318"/>
      <c r="T347" s="318"/>
      <c r="U347" s="318"/>
      <c r="V347" s="318"/>
      <c r="W347" s="318"/>
      <c r="X347" s="318"/>
      <c r="Y347" s="318"/>
      <c r="Z347" s="318"/>
      <c r="AA347" s="318"/>
      <c r="AB347" s="318"/>
    </row>
    <row r="348" spans="1:28" ht="12.75">
      <c r="A348" s="318"/>
      <c r="B348" s="318"/>
      <c r="C348" s="384"/>
      <c r="D348" s="386"/>
      <c r="E348" s="386"/>
      <c r="F348" s="386"/>
      <c r="G348" s="318"/>
      <c r="H348" s="318"/>
      <c r="I348" s="318"/>
      <c r="J348" s="318"/>
      <c r="K348" s="318"/>
      <c r="L348" s="318"/>
      <c r="M348" s="318"/>
      <c r="N348" s="318"/>
      <c r="O348" s="318"/>
      <c r="P348" s="318"/>
      <c r="Q348" s="318"/>
      <c r="R348" s="318"/>
      <c r="S348" s="318"/>
      <c r="T348" s="318"/>
      <c r="U348" s="318"/>
      <c r="V348" s="318"/>
      <c r="W348" s="318"/>
      <c r="X348" s="318"/>
      <c r="Y348" s="318"/>
      <c r="Z348" s="318"/>
      <c r="AA348" s="318"/>
      <c r="AB348" s="318"/>
    </row>
    <row r="349" spans="1:28" ht="12.75">
      <c r="A349" s="318"/>
      <c r="B349" s="318"/>
      <c r="C349" s="384"/>
      <c r="D349" s="386"/>
      <c r="E349" s="386"/>
      <c r="F349" s="386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318"/>
      <c r="Y349" s="318"/>
      <c r="Z349" s="318"/>
      <c r="AA349" s="318"/>
      <c r="AB349" s="318"/>
    </row>
    <row r="350" spans="1:28" ht="12.75">
      <c r="A350" s="318"/>
      <c r="B350" s="318"/>
      <c r="C350" s="384"/>
      <c r="D350" s="386"/>
      <c r="E350" s="386"/>
      <c r="F350" s="386"/>
      <c r="G350" s="318"/>
      <c r="H350" s="318"/>
      <c r="I350" s="318"/>
      <c r="J350" s="318"/>
      <c r="K350" s="318"/>
      <c r="L350" s="318"/>
      <c r="M350" s="318"/>
      <c r="N350" s="318"/>
      <c r="O350" s="318"/>
      <c r="P350" s="318"/>
      <c r="Q350" s="318"/>
      <c r="R350" s="318"/>
      <c r="S350" s="318"/>
      <c r="T350" s="318"/>
      <c r="U350" s="318"/>
      <c r="V350" s="318"/>
      <c r="W350" s="318"/>
      <c r="X350" s="318"/>
      <c r="Y350" s="318"/>
      <c r="Z350" s="318"/>
      <c r="AA350" s="318"/>
      <c r="AB350" s="318"/>
    </row>
    <row r="351" spans="1:28" ht="12.75">
      <c r="A351" s="318"/>
      <c r="B351" s="318"/>
      <c r="C351" s="384"/>
      <c r="D351" s="386"/>
      <c r="E351" s="386"/>
      <c r="F351" s="386"/>
      <c r="G351" s="318"/>
      <c r="H351" s="318"/>
      <c r="I351" s="318"/>
      <c r="J351" s="318"/>
      <c r="K351" s="318"/>
      <c r="L351" s="318"/>
      <c r="M351" s="318"/>
      <c r="N351" s="318"/>
      <c r="O351" s="318"/>
      <c r="P351" s="318"/>
      <c r="Q351" s="318"/>
      <c r="R351" s="318"/>
      <c r="S351" s="318"/>
      <c r="T351" s="318"/>
      <c r="U351" s="318"/>
      <c r="V351" s="318"/>
      <c r="W351" s="318"/>
      <c r="X351" s="318"/>
      <c r="Y351" s="318"/>
      <c r="Z351" s="318"/>
      <c r="AA351" s="318"/>
      <c r="AB351" s="318"/>
    </row>
    <row r="352" spans="1:28" ht="12.75">
      <c r="A352" s="318"/>
      <c r="B352" s="318"/>
      <c r="C352" s="384"/>
      <c r="D352" s="386"/>
      <c r="E352" s="386"/>
      <c r="F352" s="386"/>
      <c r="G352" s="318"/>
      <c r="H352" s="318"/>
      <c r="I352" s="318"/>
      <c r="J352" s="318"/>
      <c r="K352" s="318"/>
      <c r="L352" s="318"/>
      <c r="M352" s="318"/>
      <c r="N352" s="318"/>
      <c r="O352" s="318"/>
      <c r="P352" s="318"/>
      <c r="Q352" s="318"/>
      <c r="R352" s="318"/>
      <c r="S352" s="318"/>
      <c r="T352" s="318"/>
      <c r="U352" s="318"/>
      <c r="V352" s="318"/>
      <c r="W352" s="318"/>
      <c r="X352" s="318"/>
      <c r="Y352" s="318"/>
      <c r="Z352" s="318"/>
      <c r="AA352" s="318"/>
      <c r="AB352" s="318"/>
    </row>
    <row r="353" spans="1:28" ht="12.75">
      <c r="A353" s="318"/>
      <c r="B353" s="318"/>
      <c r="C353" s="384"/>
      <c r="D353" s="386"/>
      <c r="E353" s="386"/>
      <c r="F353" s="386"/>
      <c r="G353" s="318"/>
      <c r="H353" s="318"/>
      <c r="I353" s="318"/>
      <c r="J353" s="318"/>
      <c r="K353" s="318"/>
      <c r="L353" s="318"/>
      <c r="M353" s="318"/>
      <c r="N353" s="318"/>
      <c r="O353" s="318"/>
      <c r="P353" s="318"/>
      <c r="Q353" s="318"/>
      <c r="R353" s="318"/>
      <c r="S353" s="318"/>
      <c r="T353" s="318"/>
      <c r="U353" s="318"/>
      <c r="V353" s="318"/>
      <c r="W353" s="318"/>
      <c r="X353" s="318"/>
      <c r="Y353" s="318"/>
      <c r="Z353" s="318"/>
      <c r="AA353" s="318"/>
      <c r="AB353" s="318"/>
    </row>
    <row r="354" spans="1:28" ht="12.75">
      <c r="A354" s="318"/>
      <c r="B354" s="318"/>
      <c r="C354" s="384"/>
      <c r="D354" s="386"/>
      <c r="E354" s="386"/>
      <c r="F354" s="386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318"/>
      <c r="Y354" s="318"/>
      <c r="Z354" s="318"/>
      <c r="AA354" s="318"/>
      <c r="AB354" s="318"/>
    </row>
    <row r="355" spans="1:28" ht="12.75">
      <c r="A355" s="318"/>
      <c r="B355" s="318"/>
      <c r="C355" s="384"/>
      <c r="D355" s="386"/>
      <c r="E355" s="386"/>
      <c r="F355" s="386"/>
      <c r="G355" s="318"/>
      <c r="H355" s="318"/>
      <c r="I355" s="318"/>
      <c r="J355" s="318"/>
      <c r="K355" s="318"/>
      <c r="L355" s="318"/>
      <c r="M355" s="318"/>
      <c r="N355" s="318"/>
      <c r="O355" s="318"/>
      <c r="P355" s="318"/>
      <c r="Q355" s="318"/>
      <c r="R355" s="318"/>
      <c r="S355" s="318"/>
      <c r="T355" s="318"/>
      <c r="U355" s="318"/>
      <c r="V355" s="318"/>
      <c r="W355" s="318"/>
      <c r="X355" s="318"/>
      <c r="Y355" s="318"/>
      <c r="Z355" s="318"/>
      <c r="AA355" s="318"/>
      <c r="AB355" s="318"/>
    </row>
    <row r="356" spans="1:28" ht="12.75">
      <c r="A356" s="318"/>
      <c r="B356" s="318"/>
      <c r="C356" s="384"/>
      <c r="D356" s="386"/>
      <c r="E356" s="386"/>
      <c r="F356" s="386"/>
      <c r="G356" s="318"/>
      <c r="H356" s="318"/>
      <c r="I356" s="318"/>
      <c r="J356" s="318"/>
      <c r="K356" s="318"/>
      <c r="L356" s="318"/>
      <c r="M356" s="318"/>
      <c r="N356" s="318"/>
      <c r="O356" s="318"/>
      <c r="P356" s="318"/>
      <c r="Q356" s="318"/>
      <c r="R356" s="318"/>
      <c r="S356" s="318"/>
      <c r="T356" s="318"/>
      <c r="U356" s="318"/>
      <c r="V356" s="318"/>
      <c r="W356" s="318"/>
      <c r="X356" s="318"/>
      <c r="Y356" s="318"/>
      <c r="Z356" s="318"/>
      <c r="AA356" s="318"/>
      <c r="AB356" s="318"/>
    </row>
    <row r="357" spans="1:28" ht="12.75">
      <c r="A357" s="318"/>
      <c r="B357" s="318"/>
      <c r="C357" s="384"/>
      <c r="D357" s="386"/>
      <c r="E357" s="386"/>
      <c r="F357" s="386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18"/>
      <c r="Z357" s="318"/>
      <c r="AA357" s="318"/>
      <c r="AB357" s="318"/>
    </row>
    <row r="358" spans="1:28" ht="12.75">
      <c r="A358" s="318"/>
      <c r="B358" s="318"/>
      <c r="C358" s="384"/>
      <c r="D358" s="386"/>
      <c r="E358" s="386"/>
      <c r="F358" s="386"/>
      <c r="G358" s="318"/>
      <c r="H358" s="318"/>
      <c r="I358" s="318"/>
      <c r="J358" s="318"/>
      <c r="K358" s="318"/>
      <c r="L358" s="318"/>
      <c r="M358" s="318"/>
      <c r="N358" s="318"/>
      <c r="O358" s="318"/>
      <c r="P358" s="318"/>
      <c r="Q358" s="318"/>
      <c r="R358" s="318"/>
      <c r="S358" s="318"/>
      <c r="T358" s="318"/>
      <c r="U358" s="318"/>
      <c r="V358" s="318"/>
      <c r="W358" s="318"/>
      <c r="X358" s="318"/>
      <c r="Y358" s="318"/>
      <c r="Z358" s="318"/>
      <c r="AA358" s="318"/>
      <c r="AB358" s="318"/>
    </row>
    <row r="359" spans="1:28" ht="12.75">
      <c r="A359" s="318"/>
      <c r="B359" s="318"/>
      <c r="C359" s="384"/>
      <c r="D359" s="386"/>
      <c r="E359" s="386"/>
      <c r="F359" s="386"/>
      <c r="G359" s="318"/>
      <c r="H359" s="318"/>
      <c r="I359" s="318"/>
      <c r="J359" s="318"/>
      <c r="K359" s="318"/>
      <c r="L359" s="318"/>
      <c r="M359" s="318"/>
      <c r="N359" s="318"/>
      <c r="O359" s="318"/>
      <c r="P359" s="318"/>
      <c r="Q359" s="318"/>
      <c r="R359" s="318"/>
      <c r="S359" s="318"/>
      <c r="T359" s="318"/>
      <c r="U359" s="318"/>
      <c r="V359" s="318"/>
      <c r="W359" s="318"/>
      <c r="X359" s="318"/>
      <c r="Y359" s="318"/>
      <c r="Z359" s="318"/>
      <c r="AA359" s="318"/>
      <c r="AB359" s="318"/>
    </row>
    <row r="360" spans="1:28" ht="12.75">
      <c r="A360" s="318"/>
      <c r="B360" s="318"/>
      <c r="C360" s="384"/>
      <c r="D360" s="386"/>
      <c r="E360" s="386"/>
      <c r="F360" s="386"/>
      <c r="G360" s="318"/>
      <c r="H360" s="318"/>
      <c r="I360" s="318"/>
      <c r="J360" s="318"/>
      <c r="K360" s="318"/>
      <c r="L360" s="318"/>
      <c r="M360" s="318"/>
      <c r="N360" s="318"/>
      <c r="O360" s="318"/>
      <c r="P360" s="318"/>
      <c r="Q360" s="318"/>
      <c r="R360" s="318"/>
      <c r="S360" s="318"/>
      <c r="T360" s="318"/>
      <c r="U360" s="318"/>
      <c r="V360" s="318"/>
      <c r="W360" s="318"/>
      <c r="X360" s="318"/>
      <c r="Y360" s="318"/>
      <c r="Z360" s="318"/>
      <c r="AA360" s="318"/>
      <c r="AB360" s="318"/>
    </row>
    <row r="361" spans="1:28" ht="12.75">
      <c r="A361" s="318"/>
      <c r="B361" s="318"/>
      <c r="C361" s="384"/>
      <c r="D361" s="386"/>
      <c r="E361" s="386"/>
      <c r="F361" s="386"/>
      <c r="G361" s="318"/>
      <c r="H361" s="318"/>
      <c r="I361" s="318"/>
      <c r="J361" s="318"/>
      <c r="K361" s="318"/>
      <c r="L361" s="318"/>
      <c r="M361" s="318"/>
      <c r="N361" s="318"/>
      <c r="O361" s="318"/>
      <c r="P361" s="318"/>
      <c r="Q361" s="318"/>
      <c r="R361" s="318"/>
      <c r="S361" s="318"/>
      <c r="T361" s="318"/>
      <c r="U361" s="318"/>
      <c r="V361" s="318"/>
      <c r="W361" s="318"/>
      <c r="X361" s="318"/>
      <c r="Y361" s="318"/>
      <c r="Z361" s="318"/>
      <c r="AA361" s="318"/>
      <c r="AB361" s="318"/>
    </row>
    <row r="362" spans="1:28" ht="12.75">
      <c r="A362" s="318"/>
      <c r="B362" s="318"/>
      <c r="C362" s="384"/>
      <c r="D362" s="386"/>
      <c r="E362" s="386"/>
      <c r="F362" s="386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18"/>
      <c r="Y362" s="318"/>
      <c r="Z362" s="318"/>
      <c r="AA362" s="318"/>
      <c r="AB362" s="318"/>
    </row>
    <row r="363" spans="1:28" ht="12.75">
      <c r="A363" s="318"/>
      <c r="B363" s="318"/>
      <c r="C363" s="384"/>
      <c r="D363" s="386"/>
      <c r="E363" s="386"/>
      <c r="F363" s="386"/>
      <c r="G363" s="318"/>
      <c r="H363" s="318"/>
      <c r="I363" s="318"/>
      <c r="J363" s="318"/>
      <c r="K363" s="318"/>
      <c r="L363" s="318"/>
      <c r="M363" s="318"/>
      <c r="N363" s="318"/>
      <c r="O363" s="318"/>
      <c r="P363" s="318"/>
      <c r="Q363" s="318"/>
      <c r="R363" s="318"/>
      <c r="S363" s="318"/>
      <c r="T363" s="318"/>
      <c r="U363" s="318"/>
      <c r="V363" s="318"/>
      <c r="W363" s="318"/>
      <c r="X363" s="318"/>
      <c r="Y363" s="318"/>
      <c r="Z363" s="318"/>
      <c r="AA363" s="318"/>
      <c r="AB363" s="318"/>
    </row>
    <row r="364" spans="1:28" ht="12.75">
      <c r="A364" s="318"/>
      <c r="B364" s="318"/>
      <c r="C364" s="384"/>
      <c r="D364" s="386"/>
      <c r="E364" s="386"/>
      <c r="F364" s="386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18"/>
      <c r="Z364" s="318"/>
      <c r="AA364" s="318"/>
      <c r="AB364" s="318"/>
    </row>
    <row r="365" spans="1:28" ht="12.75">
      <c r="A365" s="318"/>
      <c r="B365" s="318"/>
      <c r="C365" s="384"/>
      <c r="D365" s="386"/>
      <c r="E365" s="386"/>
      <c r="F365" s="386"/>
      <c r="G365" s="318"/>
      <c r="H365" s="318"/>
      <c r="I365" s="318"/>
      <c r="J365" s="318"/>
      <c r="K365" s="318"/>
      <c r="L365" s="318"/>
      <c r="M365" s="318"/>
      <c r="N365" s="318"/>
      <c r="O365" s="318"/>
      <c r="P365" s="318"/>
      <c r="Q365" s="318"/>
      <c r="R365" s="318"/>
      <c r="S365" s="318"/>
      <c r="T365" s="318"/>
      <c r="U365" s="318"/>
      <c r="V365" s="318"/>
      <c r="W365" s="318"/>
      <c r="X365" s="318"/>
      <c r="Y365" s="318"/>
      <c r="Z365" s="318"/>
      <c r="AA365" s="318"/>
      <c r="AB365" s="318"/>
    </row>
    <row r="366" spans="1:28" ht="12.75">
      <c r="A366" s="318"/>
      <c r="B366" s="318"/>
      <c r="C366" s="384"/>
      <c r="D366" s="386"/>
      <c r="E366" s="386"/>
      <c r="F366" s="386"/>
      <c r="G366" s="318"/>
      <c r="H366" s="318"/>
      <c r="I366" s="318"/>
      <c r="J366" s="318"/>
      <c r="K366" s="318"/>
      <c r="L366" s="318"/>
      <c r="M366" s="318"/>
      <c r="N366" s="318"/>
      <c r="O366" s="318"/>
      <c r="P366" s="318"/>
      <c r="Q366" s="318"/>
      <c r="R366" s="318"/>
      <c r="S366" s="318"/>
      <c r="T366" s="318"/>
      <c r="U366" s="318"/>
      <c r="V366" s="318"/>
      <c r="W366" s="318"/>
      <c r="X366" s="318"/>
      <c r="Y366" s="318"/>
      <c r="Z366" s="318"/>
      <c r="AA366" s="318"/>
      <c r="AB366" s="318"/>
    </row>
    <row r="367" spans="1:28" ht="12.75">
      <c r="A367" s="318"/>
      <c r="B367" s="318"/>
      <c r="C367" s="384"/>
      <c r="D367" s="386"/>
      <c r="E367" s="386"/>
      <c r="F367" s="386"/>
      <c r="G367" s="318"/>
      <c r="H367" s="318"/>
      <c r="I367" s="318"/>
      <c r="J367" s="318"/>
      <c r="K367" s="318"/>
      <c r="L367" s="318"/>
      <c r="M367" s="318"/>
      <c r="N367" s="318"/>
      <c r="O367" s="318"/>
      <c r="P367" s="318"/>
      <c r="Q367" s="318"/>
      <c r="R367" s="318"/>
      <c r="S367" s="318"/>
      <c r="T367" s="318"/>
      <c r="U367" s="318"/>
      <c r="V367" s="318"/>
      <c r="W367" s="318"/>
      <c r="X367" s="318"/>
      <c r="Y367" s="318"/>
      <c r="Z367" s="318"/>
      <c r="AA367" s="318"/>
      <c r="AB367" s="318"/>
    </row>
    <row r="368" spans="1:28" ht="12.75">
      <c r="A368" s="318"/>
      <c r="B368" s="318"/>
      <c r="C368" s="384"/>
      <c r="D368" s="386"/>
      <c r="E368" s="386"/>
      <c r="F368" s="386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18"/>
      <c r="Z368" s="318"/>
      <c r="AA368" s="318"/>
      <c r="AB368" s="318"/>
    </row>
    <row r="369" spans="1:28" ht="12.75">
      <c r="A369" s="318"/>
      <c r="B369" s="318"/>
      <c r="C369" s="384"/>
      <c r="D369" s="386"/>
      <c r="E369" s="386"/>
      <c r="F369" s="386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18"/>
      <c r="Y369" s="318"/>
      <c r="Z369" s="318"/>
      <c r="AA369" s="318"/>
      <c r="AB369" s="318"/>
    </row>
    <row r="370" spans="1:28" ht="12.75">
      <c r="A370" s="318"/>
      <c r="B370" s="318"/>
      <c r="C370" s="384"/>
      <c r="D370" s="386"/>
      <c r="E370" s="386"/>
      <c r="F370" s="386"/>
      <c r="G370" s="318"/>
      <c r="H370" s="318"/>
      <c r="I370" s="318"/>
      <c r="J370" s="318"/>
      <c r="K370" s="318"/>
      <c r="L370" s="318"/>
      <c r="M370" s="318"/>
      <c r="N370" s="318"/>
      <c r="O370" s="318"/>
      <c r="P370" s="318"/>
      <c r="Q370" s="318"/>
      <c r="R370" s="318"/>
      <c r="S370" s="318"/>
      <c r="T370" s="318"/>
      <c r="U370" s="318"/>
      <c r="V370" s="318"/>
      <c r="W370" s="318"/>
      <c r="X370" s="318"/>
      <c r="Y370" s="318"/>
      <c r="Z370" s="318"/>
      <c r="AA370" s="318"/>
      <c r="AB370" s="318"/>
    </row>
    <row r="371" spans="1:28" ht="12.75">
      <c r="A371" s="318"/>
      <c r="B371" s="318"/>
      <c r="C371" s="384"/>
      <c r="D371" s="386"/>
      <c r="E371" s="386"/>
      <c r="F371" s="386"/>
      <c r="G371" s="318"/>
      <c r="H371" s="318"/>
      <c r="I371" s="318"/>
      <c r="J371" s="318"/>
      <c r="K371" s="318"/>
      <c r="L371" s="318"/>
      <c r="M371" s="318"/>
      <c r="N371" s="318"/>
      <c r="O371" s="318"/>
      <c r="P371" s="318"/>
      <c r="Q371" s="318"/>
      <c r="R371" s="318"/>
      <c r="S371" s="318"/>
      <c r="T371" s="318"/>
      <c r="U371" s="318"/>
      <c r="V371" s="318"/>
      <c r="W371" s="318"/>
      <c r="X371" s="318"/>
      <c r="Y371" s="318"/>
      <c r="Z371" s="318"/>
      <c r="AA371" s="318"/>
      <c r="AB371" s="318"/>
    </row>
    <row r="372" spans="1:28" ht="12.75">
      <c r="A372" s="318"/>
      <c r="B372" s="318"/>
      <c r="C372" s="384"/>
      <c r="D372" s="386"/>
      <c r="E372" s="386"/>
      <c r="F372" s="386"/>
      <c r="G372" s="318"/>
      <c r="H372" s="318"/>
      <c r="I372" s="318"/>
      <c r="J372" s="318"/>
      <c r="K372" s="318"/>
      <c r="L372" s="318"/>
      <c r="M372" s="318"/>
      <c r="N372" s="318"/>
      <c r="O372" s="318"/>
      <c r="P372" s="318"/>
      <c r="Q372" s="318"/>
      <c r="R372" s="318"/>
      <c r="S372" s="318"/>
      <c r="T372" s="318"/>
      <c r="U372" s="318"/>
      <c r="V372" s="318"/>
      <c r="W372" s="318"/>
      <c r="X372" s="318"/>
      <c r="Y372" s="318"/>
      <c r="Z372" s="318"/>
      <c r="AA372" s="318"/>
      <c r="AB372" s="318"/>
    </row>
    <row r="373" spans="1:28" ht="12.75">
      <c r="A373" s="318"/>
      <c r="B373" s="318"/>
      <c r="C373" s="384"/>
      <c r="D373" s="386"/>
      <c r="E373" s="386"/>
      <c r="F373" s="386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18"/>
      <c r="Y373" s="318"/>
      <c r="Z373" s="318"/>
      <c r="AA373" s="318"/>
      <c r="AB373" s="318"/>
    </row>
    <row r="374" spans="1:28" ht="12.75">
      <c r="A374" s="318"/>
      <c r="B374" s="318"/>
      <c r="C374" s="384"/>
      <c r="D374" s="386"/>
      <c r="E374" s="386"/>
      <c r="F374" s="386"/>
      <c r="G374" s="318"/>
      <c r="H374" s="318"/>
      <c r="I374" s="318"/>
      <c r="J374" s="318"/>
      <c r="K374" s="318"/>
      <c r="L374" s="318"/>
      <c r="M374" s="318"/>
      <c r="N374" s="318"/>
      <c r="O374" s="318"/>
      <c r="P374" s="318"/>
      <c r="Q374" s="318"/>
      <c r="R374" s="318"/>
      <c r="S374" s="318"/>
      <c r="T374" s="318"/>
      <c r="U374" s="318"/>
      <c r="V374" s="318"/>
      <c r="W374" s="318"/>
      <c r="X374" s="318"/>
      <c r="Y374" s="318"/>
      <c r="Z374" s="318"/>
      <c r="AA374" s="318"/>
      <c r="AB374" s="318"/>
    </row>
    <row r="375" spans="1:28" ht="12.75">
      <c r="A375" s="318"/>
      <c r="B375" s="318"/>
      <c r="C375" s="384"/>
      <c r="D375" s="386"/>
      <c r="E375" s="386"/>
      <c r="F375" s="386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18"/>
      <c r="Z375" s="318"/>
      <c r="AA375" s="318"/>
      <c r="AB375" s="318"/>
    </row>
    <row r="376" spans="1:28" ht="12.75">
      <c r="A376" s="318"/>
      <c r="B376" s="318"/>
      <c r="C376" s="384"/>
      <c r="D376" s="386"/>
      <c r="E376" s="386"/>
      <c r="F376" s="386"/>
      <c r="G376" s="318"/>
      <c r="H376" s="318"/>
      <c r="I376" s="318"/>
      <c r="J376" s="318"/>
      <c r="K376" s="318"/>
      <c r="L376" s="318"/>
      <c r="M376" s="318"/>
      <c r="N376" s="318"/>
      <c r="O376" s="318"/>
      <c r="P376" s="318"/>
      <c r="Q376" s="318"/>
      <c r="R376" s="318"/>
      <c r="S376" s="318"/>
      <c r="T376" s="318"/>
      <c r="U376" s="318"/>
      <c r="V376" s="318"/>
      <c r="W376" s="318"/>
      <c r="X376" s="318"/>
      <c r="Y376" s="318"/>
      <c r="Z376" s="318"/>
      <c r="AA376" s="318"/>
      <c r="AB376" s="318"/>
    </row>
    <row r="377" spans="1:28" ht="12.75">
      <c r="A377" s="318"/>
      <c r="B377" s="318"/>
      <c r="C377" s="384"/>
      <c r="D377" s="386"/>
      <c r="E377" s="386"/>
      <c r="F377" s="386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318"/>
      <c r="Y377" s="318"/>
      <c r="Z377" s="318"/>
      <c r="AA377" s="318"/>
      <c r="AB377" s="318"/>
    </row>
    <row r="378" spans="1:28" ht="12.75">
      <c r="A378" s="318"/>
      <c r="B378" s="318"/>
      <c r="C378" s="384"/>
      <c r="D378" s="386"/>
      <c r="E378" s="386"/>
      <c r="F378" s="386"/>
      <c r="G378" s="318"/>
      <c r="H378" s="318"/>
      <c r="I378" s="318"/>
      <c r="J378" s="318"/>
      <c r="K378" s="318"/>
      <c r="L378" s="318"/>
      <c r="M378" s="318"/>
      <c r="N378" s="318"/>
      <c r="O378" s="318"/>
      <c r="P378" s="318"/>
      <c r="Q378" s="318"/>
      <c r="R378" s="318"/>
      <c r="S378" s="318"/>
      <c r="T378" s="318"/>
      <c r="U378" s="318"/>
      <c r="V378" s="318"/>
      <c r="W378" s="318"/>
      <c r="X378" s="318"/>
      <c r="Y378" s="318"/>
      <c r="Z378" s="318"/>
      <c r="AA378" s="318"/>
      <c r="AB378" s="318"/>
    </row>
    <row r="379" spans="1:28" ht="12.75">
      <c r="A379" s="318"/>
      <c r="B379" s="318"/>
      <c r="C379" s="384"/>
      <c r="D379" s="386"/>
      <c r="E379" s="386"/>
      <c r="F379" s="386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18"/>
      <c r="Y379" s="318"/>
      <c r="Z379" s="318"/>
      <c r="AA379" s="318"/>
      <c r="AB379" s="318"/>
    </row>
    <row r="380" spans="1:28" ht="12.75">
      <c r="A380" s="318"/>
      <c r="B380" s="318"/>
      <c r="C380" s="384"/>
      <c r="D380" s="386"/>
      <c r="E380" s="386"/>
      <c r="F380" s="386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18"/>
      <c r="Z380" s="318"/>
      <c r="AA380" s="318"/>
      <c r="AB380" s="318"/>
    </row>
    <row r="381" spans="1:28" ht="12.75">
      <c r="A381" s="318"/>
      <c r="B381" s="318"/>
      <c r="C381" s="384"/>
      <c r="D381" s="386"/>
      <c r="E381" s="386"/>
      <c r="F381" s="386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18"/>
      <c r="Z381" s="318"/>
      <c r="AA381" s="318"/>
      <c r="AB381" s="318"/>
    </row>
    <row r="382" spans="1:28" ht="12.75">
      <c r="A382" s="318"/>
      <c r="B382" s="318"/>
      <c r="C382" s="384"/>
      <c r="D382" s="386"/>
      <c r="E382" s="386"/>
      <c r="F382" s="386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318"/>
      <c r="Y382" s="318"/>
      <c r="Z382" s="318"/>
      <c r="AA382" s="318"/>
      <c r="AB382" s="318"/>
    </row>
    <row r="383" spans="1:28" ht="12.75">
      <c r="A383" s="318"/>
      <c r="B383" s="318"/>
      <c r="C383" s="384"/>
      <c r="D383" s="386"/>
      <c r="E383" s="386"/>
      <c r="F383" s="386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18"/>
      <c r="Y383" s="318"/>
      <c r="Z383" s="318"/>
      <c r="AA383" s="318"/>
      <c r="AB383" s="318"/>
    </row>
    <row r="384" spans="1:28" ht="12.75">
      <c r="A384" s="318"/>
      <c r="B384" s="318"/>
      <c r="C384" s="384"/>
      <c r="D384" s="386"/>
      <c r="E384" s="386"/>
      <c r="F384" s="386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18"/>
      <c r="Y384" s="318"/>
      <c r="Z384" s="318"/>
      <c r="AA384" s="318"/>
      <c r="AB384" s="318"/>
    </row>
    <row r="385" spans="1:28" ht="12.75">
      <c r="A385" s="318"/>
      <c r="B385" s="318"/>
      <c r="C385" s="384"/>
      <c r="D385" s="386"/>
      <c r="E385" s="386"/>
      <c r="F385" s="386"/>
      <c r="G385" s="318"/>
      <c r="H385" s="318"/>
      <c r="I385" s="318"/>
      <c r="J385" s="318"/>
      <c r="K385" s="318"/>
      <c r="L385" s="318"/>
      <c r="M385" s="318"/>
      <c r="N385" s="318"/>
      <c r="O385" s="318"/>
      <c r="P385" s="318"/>
      <c r="Q385" s="318"/>
      <c r="R385" s="318"/>
      <c r="S385" s="318"/>
      <c r="T385" s="318"/>
      <c r="U385" s="318"/>
      <c r="V385" s="318"/>
      <c r="W385" s="318"/>
      <c r="X385" s="318"/>
      <c r="Y385" s="318"/>
      <c r="Z385" s="318"/>
      <c r="AA385" s="318"/>
      <c r="AB385" s="318"/>
    </row>
    <row r="386" spans="1:28" ht="12.75">
      <c r="A386" s="318"/>
      <c r="B386" s="318"/>
      <c r="C386" s="384"/>
      <c r="D386" s="386"/>
      <c r="E386" s="386"/>
      <c r="F386" s="386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18"/>
      <c r="Z386" s="318"/>
      <c r="AA386" s="318"/>
      <c r="AB386" s="318"/>
    </row>
    <row r="387" spans="1:28" ht="12.75">
      <c r="A387" s="318"/>
      <c r="B387" s="318"/>
      <c r="C387" s="384"/>
      <c r="D387" s="386"/>
      <c r="E387" s="386"/>
      <c r="F387" s="386"/>
      <c r="G387" s="318"/>
      <c r="H387" s="318"/>
      <c r="I387" s="318"/>
      <c r="J387" s="318"/>
      <c r="K387" s="318"/>
      <c r="L387" s="318"/>
      <c r="M387" s="318"/>
      <c r="N387" s="318"/>
      <c r="O387" s="318"/>
      <c r="P387" s="318"/>
      <c r="Q387" s="318"/>
      <c r="R387" s="318"/>
      <c r="S387" s="318"/>
      <c r="T387" s="318"/>
      <c r="U387" s="318"/>
      <c r="V387" s="318"/>
      <c r="W387" s="318"/>
      <c r="X387" s="318"/>
      <c r="Y387" s="318"/>
      <c r="Z387" s="318"/>
      <c r="AA387" s="318"/>
      <c r="AB387" s="318"/>
    </row>
    <row r="388" spans="1:28" ht="12.75">
      <c r="A388" s="318"/>
      <c r="B388" s="318"/>
      <c r="C388" s="384"/>
      <c r="D388" s="386"/>
      <c r="E388" s="386"/>
      <c r="F388" s="386"/>
      <c r="G388" s="318"/>
      <c r="H388" s="318"/>
      <c r="I388" s="318"/>
      <c r="J388" s="318"/>
      <c r="K388" s="318"/>
      <c r="L388" s="318"/>
      <c r="M388" s="318"/>
      <c r="N388" s="318"/>
      <c r="O388" s="318"/>
      <c r="P388" s="318"/>
      <c r="Q388" s="318"/>
      <c r="R388" s="318"/>
      <c r="S388" s="318"/>
      <c r="T388" s="318"/>
      <c r="U388" s="318"/>
      <c r="V388" s="318"/>
      <c r="W388" s="318"/>
      <c r="X388" s="318"/>
      <c r="Y388" s="318"/>
      <c r="Z388" s="318"/>
      <c r="AA388" s="318"/>
      <c r="AB388" s="318"/>
    </row>
    <row r="389" spans="1:28" ht="12.75">
      <c r="A389" s="318"/>
      <c r="B389" s="318"/>
      <c r="C389" s="384"/>
      <c r="D389" s="386"/>
      <c r="E389" s="386"/>
      <c r="F389" s="386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18"/>
      <c r="Y389" s="318"/>
      <c r="Z389" s="318"/>
      <c r="AA389" s="318"/>
      <c r="AB389" s="318"/>
    </row>
    <row r="390" spans="1:28" ht="12.75">
      <c r="A390" s="318"/>
      <c r="B390" s="318"/>
      <c r="C390" s="384"/>
      <c r="D390" s="386"/>
      <c r="E390" s="386"/>
      <c r="F390" s="386"/>
      <c r="G390" s="318"/>
      <c r="H390" s="318"/>
      <c r="I390" s="318"/>
      <c r="J390" s="318"/>
      <c r="K390" s="318"/>
      <c r="L390" s="318"/>
      <c r="M390" s="318"/>
      <c r="N390" s="318"/>
      <c r="O390" s="318"/>
      <c r="P390" s="318"/>
      <c r="Q390" s="318"/>
      <c r="R390" s="318"/>
      <c r="S390" s="318"/>
      <c r="T390" s="318"/>
      <c r="U390" s="318"/>
      <c r="V390" s="318"/>
      <c r="W390" s="318"/>
      <c r="X390" s="318"/>
      <c r="Y390" s="318"/>
      <c r="Z390" s="318"/>
      <c r="AA390" s="318"/>
      <c r="AB390" s="318"/>
    </row>
    <row r="391" spans="1:28" ht="12.75">
      <c r="A391" s="318"/>
      <c r="B391" s="318"/>
      <c r="C391" s="384"/>
      <c r="D391" s="386"/>
      <c r="E391" s="386"/>
      <c r="F391" s="386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318"/>
      <c r="Y391" s="318"/>
      <c r="Z391" s="318"/>
      <c r="AA391" s="318"/>
      <c r="AB391" s="318"/>
    </row>
    <row r="392" spans="1:28" ht="12.75">
      <c r="A392" s="318"/>
      <c r="B392" s="318"/>
      <c r="C392" s="384"/>
      <c r="D392" s="386"/>
      <c r="E392" s="386"/>
      <c r="F392" s="386"/>
      <c r="G392" s="318"/>
      <c r="H392" s="318"/>
      <c r="I392" s="318"/>
      <c r="J392" s="318"/>
      <c r="K392" s="318"/>
      <c r="L392" s="318"/>
      <c r="M392" s="318"/>
      <c r="N392" s="318"/>
      <c r="O392" s="318"/>
      <c r="P392" s="318"/>
      <c r="Q392" s="318"/>
      <c r="R392" s="318"/>
      <c r="S392" s="318"/>
      <c r="T392" s="318"/>
      <c r="U392" s="318"/>
      <c r="V392" s="318"/>
      <c r="W392" s="318"/>
      <c r="X392" s="318"/>
      <c r="Y392" s="318"/>
      <c r="Z392" s="318"/>
      <c r="AA392" s="318"/>
      <c r="AB392" s="318"/>
    </row>
    <row r="393" spans="1:28" ht="12.75">
      <c r="A393" s="318"/>
      <c r="B393" s="318"/>
      <c r="C393" s="384"/>
      <c r="D393" s="386"/>
      <c r="E393" s="386"/>
      <c r="F393" s="386"/>
      <c r="G393" s="318"/>
      <c r="H393" s="318"/>
      <c r="I393" s="318"/>
      <c r="J393" s="318"/>
      <c r="K393" s="318"/>
      <c r="L393" s="318"/>
      <c r="M393" s="318"/>
      <c r="N393" s="318"/>
      <c r="O393" s="318"/>
      <c r="P393" s="318"/>
      <c r="Q393" s="318"/>
      <c r="R393" s="318"/>
      <c r="S393" s="318"/>
      <c r="T393" s="318"/>
      <c r="U393" s="318"/>
      <c r="V393" s="318"/>
      <c r="W393" s="318"/>
      <c r="X393" s="318"/>
      <c r="Y393" s="318"/>
      <c r="Z393" s="318"/>
      <c r="AA393" s="318"/>
      <c r="AB393" s="318"/>
    </row>
    <row r="394" spans="1:28" ht="12.75">
      <c r="A394" s="318"/>
      <c r="B394" s="318"/>
      <c r="C394" s="384"/>
      <c r="D394" s="386"/>
      <c r="E394" s="386"/>
      <c r="F394" s="386"/>
      <c r="G394" s="318"/>
      <c r="H394" s="318"/>
      <c r="I394" s="318"/>
      <c r="J394" s="318"/>
      <c r="K394" s="318"/>
      <c r="L394" s="318"/>
      <c r="M394" s="318"/>
      <c r="N394" s="318"/>
      <c r="O394" s="318"/>
      <c r="P394" s="318"/>
      <c r="Q394" s="318"/>
      <c r="R394" s="318"/>
      <c r="S394" s="318"/>
      <c r="T394" s="318"/>
      <c r="U394" s="318"/>
      <c r="V394" s="318"/>
      <c r="W394" s="318"/>
      <c r="X394" s="318"/>
      <c r="Y394" s="318"/>
      <c r="Z394" s="318"/>
      <c r="AA394" s="318"/>
      <c r="AB394" s="318"/>
    </row>
    <row r="395" spans="1:28" ht="12.75">
      <c r="A395" s="318"/>
      <c r="B395" s="318"/>
      <c r="C395" s="384"/>
      <c r="D395" s="386"/>
      <c r="E395" s="386"/>
      <c r="F395" s="386"/>
      <c r="G395" s="318"/>
      <c r="H395" s="318"/>
      <c r="I395" s="318"/>
      <c r="J395" s="318"/>
      <c r="K395" s="318"/>
      <c r="L395" s="318"/>
      <c r="M395" s="318"/>
      <c r="N395" s="318"/>
      <c r="O395" s="318"/>
      <c r="P395" s="318"/>
      <c r="Q395" s="318"/>
      <c r="R395" s="318"/>
      <c r="S395" s="318"/>
      <c r="T395" s="318"/>
      <c r="U395" s="318"/>
      <c r="V395" s="318"/>
      <c r="W395" s="318"/>
      <c r="X395" s="318"/>
      <c r="Y395" s="318"/>
      <c r="Z395" s="318"/>
      <c r="AA395" s="318"/>
      <c r="AB395" s="318"/>
    </row>
    <row r="396" spans="1:28" ht="12.75">
      <c r="A396" s="318"/>
      <c r="B396" s="318"/>
      <c r="C396" s="384"/>
      <c r="D396" s="386"/>
      <c r="E396" s="386"/>
      <c r="F396" s="386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18"/>
      <c r="Z396" s="318"/>
      <c r="AA396" s="318"/>
      <c r="AB396" s="318"/>
    </row>
    <row r="397" spans="1:28" ht="12.75">
      <c r="A397" s="318"/>
      <c r="B397" s="318"/>
      <c r="C397" s="384"/>
      <c r="D397" s="386"/>
      <c r="E397" s="386"/>
      <c r="F397" s="386"/>
      <c r="G397" s="318"/>
      <c r="H397" s="318"/>
      <c r="I397" s="318"/>
      <c r="J397" s="318"/>
      <c r="K397" s="318"/>
      <c r="L397" s="318"/>
      <c r="M397" s="318"/>
      <c r="N397" s="318"/>
      <c r="O397" s="318"/>
      <c r="P397" s="318"/>
      <c r="Q397" s="318"/>
      <c r="R397" s="318"/>
      <c r="S397" s="318"/>
      <c r="T397" s="318"/>
      <c r="U397" s="318"/>
      <c r="V397" s="318"/>
      <c r="W397" s="318"/>
      <c r="X397" s="318"/>
      <c r="Y397" s="318"/>
      <c r="Z397" s="318"/>
      <c r="AA397" s="318"/>
      <c r="AB397" s="318"/>
    </row>
    <row r="398" spans="1:28" ht="12.75">
      <c r="A398" s="318"/>
      <c r="B398" s="318"/>
      <c r="C398" s="384"/>
      <c r="D398" s="386"/>
      <c r="E398" s="386"/>
      <c r="F398" s="386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318"/>
      <c r="Y398" s="318"/>
      <c r="Z398" s="318"/>
      <c r="AA398" s="318"/>
      <c r="AB398" s="318"/>
    </row>
    <row r="399" spans="1:28" ht="12.75">
      <c r="A399" s="318"/>
      <c r="B399" s="318"/>
      <c r="C399" s="384"/>
      <c r="D399" s="386"/>
      <c r="E399" s="386"/>
      <c r="F399" s="386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18"/>
      <c r="Y399" s="318"/>
      <c r="Z399" s="318"/>
      <c r="AA399" s="318"/>
      <c r="AB399" s="318"/>
    </row>
    <row r="400" spans="1:28" ht="12.75">
      <c r="A400" s="318"/>
      <c r="B400" s="318"/>
      <c r="C400" s="384"/>
      <c r="D400" s="386"/>
      <c r="E400" s="386"/>
      <c r="F400" s="386"/>
      <c r="G400" s="318"/>
      <c r="H400" s="318"/>
      <c r="I400" s="318"/>
      <c r="J400" s="318"/>
      <c r="K400" s="318"/>
      <c r="L400" s="318"/>
      <c r="M400" s="318"/>
      <c r="N400" s="318"/>
      <c r="O400" s="318"/>
      <c r="P400" s="318"/>
      <c r="Q400" s="318"/>
      <c r="R400" s="318"/>
      <c r="S400" s="318"/>
      <c r="T400" s="318"/>
      <c r="U400" s="318"/>
      <c r="V400" s="318"/>
      <c r="W400" s="318"/>
      <c r="X400" s="318"/>
      <c r="Y400" s="318"/>
      <c r="Z400" s="318"/>
      <c r="AA400" s="318"/>
      <c r="AB400" s="318"/>
    </row>
    <row r="401" spans="1:28" ht="12.75">
      <c r="A401" s="318"/>
      <c r="B401" s="318"/>
      <c r="C401" s="384"/>
      <c r="D401" s="386"/>
      <c r="E401" s="386"/>
      <c r="F401" s="386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18"/>
      <c r="Z401" s="318"/>
      <c r="AA401" s="318"/>
      <c r="AB401" s="318"/>
    </row>
    <row r="402" spans="1:28" ht="12.75">
      <c r="A402" s="318"/>
      <c r="B402" s="318"/>
      <c r="C402" s="384"/>
      <c r="D402" s="386"/>
      <c r="E402" s="386"/>
      <c r="F402" s="386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18"/>
      <c r="Z402" s="318"/>
      <c r="AA402" s="318"/>
      <c r="AB402" s="318"/>
    </row>
    <row r="403" spans="1:28" ht="12.75">
      <c r="A403" s="318"/>
      <c r="B403" s="318"/>
      <c r="C403" s="384"/>
      <c r="D403" s="386"/>
      <c r="E403" s="386"/>
      <c r="F403" s="386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18"/>
      <c r="Y403" s="318"/>
      <c r="Z403" s="318"/>
      <c r="AA403" s="318"/>
      <c r="AB403" s="318"/>
    </row>
    <row r="404" spans="1:28" ht="12.75">
      <c r="A404" s="318"/>
      <c r="B404" s="318"/>
      <c r="C404" s="384"/>
      <c r="D404" s="386"/>
      <c r="E404" s="386"/>
      <c r="F404" s="386"/>
      <c r="G404" s="318"/>
      <c r="H404" s="318"/>
      <c r="I404" s="318"/>
      <c r="J404" s="318"/>
      <c r="K404" s="318"/>
      <c r="L404" s="318"/>
      <c r="M404" s="318"/>
      <c r="N404" s="318"/>
      <c r="O404" s="318"/>
      <c r="P404" s="318"/>
      <c r="Q404" s="318"/>
      <c r="R404" s="318"/>
      <c r="S404" s="318"/>
      <c r="T404" s="318"/>
      <c r="U404" s="318"/>
      <c r="V404" s="318"/>
      <c r="W404" s="318"/>
      <c r="X404" s="318"/>
      <c r="Y404" s="318"/>
      <c r="Z404" s="318"/>
      <c r="AA404" s="318"/>
      <c r="AB404" s="318"/>
    </row>
    <row r="405" spans="1:28" ht="12.75">
      <c r="A405" s="318"/>
      <c r="B405" s="318"/>
      <c r="C405" s="384"/>
      <c r="D405" s="386"/>
      <c r="E405" s="386"/>
      <c r="F405" s="386"/>
      <c r="G405" s="318"/>
      <c r="H405" s="318"/>
      <c r="I405" s="318"/>
      <c r="J405" s="318"/>
      <c r="K405" s="318"/>
      <c r="L405" s="318"/>
      <c r="M405" s="318"/>
      <c r="N405" s="318"/>
      <c r="O405" s="318"/>
      <c r="P405" s="318"/>
      <c r="Q405" s="318"/>
      <c r="R405" s="318"/>
      <c r="S405" s="318"/>
      <c r="T405" s="318"/>
      <c r="U405" s="318"/>
      <c r="V405" s="318"/>
      <c r="W405" s="318"/>
      <c r="X405" s="318"/>
      <c r="Y405" s="318"/>
      <c r="Z405" s="318"/>
      <c r="AA405" s="318"/>
      <c r="AB405" s="318"/>
    </row>
    <row r="406" spans="1:28" ht="12.75">
      <c r="A406" s="318"/>
      <c r="B406" s="318"/>
      <c r="C406" s="384"/>
      <c r="D406" s="386"/>
      <c r="E406" s="386"/>
      <c r="F406" s="386"/>
      <c r="G406" s="318"/>
      <c r="H406" s="318"/>
      <c r="I406" s="318"/>
      <c r="J406" s="318"/>
      <c r="K406" s="318"/>
      <c r="L406" s="318"/>
      <c r="M406" s="318"/>
      <c r="N406" s="318"/>
      <c r="O406" s="318"/>
      <c r="P406" s="318"/>
      <c r="Q406" s="318"/>
      <c r="R406" s="318"/>
      <c r="S406" s="318"/>
      <c r="T406" s="318"/>
      <c r="U406" s="318"/>
      <c r="V406" s="318"/>
      <c r="W406" s="318"/>
      <c r="X406" s="318"/>
      <c r="Y406" s="318"/>
      <c r="Z406" s="318"/>
      <c r="AA406" s="318"/>
      <c r="AB406" s="318"/>
    </row>
    <row r="407" spans="1:28" ht="12.75">
      <c r="A407" s="318"/>
      <c r="B407" s="318"/>
      <c r="C407" s="384"/>
      <c r="D407" s="386"/>
      <c r="E407" s="386"/>
      <c r="F407" s="386"/>
      <c r="G407" s="318"/>
      <c r="H407" s="318"/>
      <c r="I407" s="318"/>
      <c r="J407" s="318"/>
      <c r="K407" s="318"/>
      <c r="L407" s="318"/>
      <c r="M407" s="318"/>
      <c r="N407" s="318"/>
      <c r="O407" s="318"/>
      <c r="P407" s="318"/>
      <c r="Q407" s="318"/>
      <c r="R407" s="318"/>
      <c r="S407" s="318"/>
      <c r="T407" s="318"/>
      <c r="U407" s="318"/>
      <c r="V407" s="318"/>
      <c r="W407" s="318"/>
      <c r="X407" s="318"/>
      <c r="Y407" s="318"/>
      <c r="Z407" s="318"/>
      <c r="AA407" s="318"/>
      <c r="AB407" s="318"/>
    </row>
    <row r="408" spans="1:28" ht="12.75">
      <c r="A408" s="318"/>
      <c r="B408" s="318"/>
      <c r="C408" s="384"/>
      <c r="D408" s="386"/>
      <c r="E408" s="386"/>
      <c r="F408" s="386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18"/>
      <c r="Y408" s="318"/>
      <c r="Z408" s="318"/>
      <c r="AA408" s="318"/>
      <c r="AB408" s="318"/>
    </row>
    <row r="409" spans="1:28" ht="12.75">
      <c r="A409" s="318"/>
      <c r="B409" s="318"/>
      <c r="C409" s="384"/>
      <c r="D409" s="386"/>
      <c r="E409" s="386"/>
      <c r="F409" s="386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18"/>
      <c r="Y409" s="318"/>
      <c r="Z409" s="318"/>
      <c r="AA409" s="318"/>
      <c r="AB409" s="318"/>
    </row>
    <row r="410" spans="1:28" ht="12.75">
      <c r="A410" s="318"/>
      <c r="B410" s="318"/>
      <c r="C410" s="384"/>
      <c r="D410" s="386"/>
      <c r="E410" s="386"/>
      <c r="F410" s="386"/>
      <c r="G410" s="318"/>
      <c r="H410" s="318"/>
      <c r="I410" s="318"/>
      <c r="J410" s="318"/>
      <c r="K410" s="318"/>
      <c r="L410" s="318"/>
      <c r="M410" s="318"/>
      <c r="N410" s="318"/>
      <c r="O410" s="318"/>
      <c r="P410" s="318"/>
      <c r="Q410" s="318"/>
      <c r="R410" s="318"/>
      <c r="S410" s="318"/>
      <c r="T410" s="318"/>
      <c r="U410" s="318"/>
      <c r="V410" s="318"/>
      <c r="W410" s="318"/>
      <c r="X410" s="318"/>
      <c r="Y410" s="318"/>
      <c r="Z410" s="318"/>
      <c r="AA410" s="318"/>
      <c r="AB410" s="318"/>
    </row>
    <row r="411" spans="1:28" ht="12.75">
      <c r="A411" s="318"/>
      <c r="B411" s="318"/>
      <c r="C411" s="384"/>
      <c r="D411" s="386"/>
      <c r="E411" s="386"/>
      <c r="F411" s="386"/>
      <c r="G411" s="318"/>
      <c r="H411" s="318"/>
      <c r="I411" s="318"/>
      <c r="J411" s="318"/>
      <c r="K411" s="318"/>
      <c r="L411" s="318"/>
      <c r="M411" s="318"/>
      <c r="N411" s="318"/>
      <c r="O411" s="318"/>
      <c r="P411" s="318"/>
      <c r="Q411" s="318"/>
      <c r="R411" s="318"/>
      <c r="S411" s="318"/>
      <c r="T411" s="318"/>
      <c r="U411" s="318"/>
      <c r="V411" s="318"/>
      <c r="W411" s="318"/>
      <c r="X411" s="318"/>
      <c r="Y411" s="318"/>
      <c r="Z411" s="318"/>
      <c r="AA411" s="318"/>
      <c r="AB411" s="318"/>
    </row>
    <row r="412" spans="1:28" ht="12.75">
      <c r="A412" s="318"/>
      <c r="B412" s="318"/>
      <c r="C412" s="384"/>
      <c r="D412" s="386"/>
      <c r="E412" s="386"/>
      <c r="F412" s="386"/>
      <c r="G412" s="318"/>
      <c r="H412" s="318"/>
      <c r="I412" s="318"/>
      <c r="J412" s="318"/>
      <c r="K412" s="318"/>
      <c r="L412" s="318"/>
      <c r="M412" s="318"/>
      <c r="N412" s="318"/>
      <c r="O412" s="318"/>
      <c r="P412" s="318"/>
      <c r="Q412" s="318"/>
      <c r="R412" s="318"/>
      <c r="S412" s="318"/>
      <c r="T412" s="318"/>
      <c r="U412" s="318"/>
      <c r="V412" s="318"/>
      <c r="W412" s="318"/>
      <c r="X412" s="318"/>
      <c r="Y412" s="318"/>
      <c r="Z412" s="318"/>
      <c r="AA412" s="318"/>
      <c r="AB412" s="318"/>
    </row>
    <row r="413" spans="1:28" ht="12.75">
      <c r="A413" s="318"/>
      <c r="B413" s="318"/>
      <c r="C413" s="384"/>
      <c r="D413" s="386"/>
      <c r="E413" s="386"/>
      <c r="F413" s="386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318"/>
      <c r="Z413" s="318"/>
      <c r="AA413" s="318"/>
      <c r="AB413" s="318"/>
    </row>
    <row r="414" spans="1:28" ht="12.75">
      <c r="A414" s="318"/>
      <c r="B414" s="318"/>
      <c r="C414" s="384"/>
      <c r="D414" s="386"/>
      <c r="E414" s="386"/>
      <c r="F414" s="386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18"/>
      <c r="Z414" s="318"/>
      <c r="AA414" s="318"/>
      <c r="AB414" s="318"/>
    </row>
    <row r="415" spans="1:28" ht="12.75">
      <c r="A415" s="318"/>
      <c r="B415" s="318"/>
      <c r="C415" s="384"/>
      <c r="D415" s="386"/>
      <c r="E415" s="386"/>
      <c r="F415" s="386"/>
      <c r="G415" s="318"/>
      <c r="H415" s="318"/>
      <c r="I415" s="318"/>
      <c r="J415" s="318"/>
      <c r="K415" s="318"/>
      <c r="L415" s="318"/>
      <c r="M415" s="318"/>
      <c r="N415" s="318"/>
      <c r="O415" s="318"/>
      <c r="P415" s="318"/>
      <c r="Q415" s="318"/>
      <c r="R415" s="318"/>
      <c r="S415" s="318"/>
      <c r="T415" s="318"/>
      <c r="U415" s="318"/>
      <c r="V415" s="318"/>
      <c r="W415" s="318"/>
      <c r="X415" s="318"/>
      <c r="Y415" s="318"/>
      <c r="Z415" s="318"/>
      <c r="AA415" s="318"/>
      <c r="AB415" s="318"/>
    </row>
    <row r="416" spans="1:28" ht="12.75">
      <c r="A416" s="318"/>
      <c r="B416" s="318"/>
      <c r="C416" s="384"/>
      <c r="D416" s="386"/>
      <c r="E416" s="386"/>
      <c r="F416" s="386"/>
      <c r="G416" s="318"/>
      <c r="H416" s="318"/>
      <c r="I416" s="318"/>
      <c r="J416" s="318"/>
      <c r="K416" s="318"/>
      <c r="L416" s="318"/>
      <c r="M416" s="318"/>
      <c r="N416" s="318"/>
      <c r="O416" s="318"/>
      <c r="P416" s="318"/>
      <c r="Q416" s="318"/>
      <c r="R416" s="318"/>
      <c r="S416" s="318"/>
      <c r="T416" s="318"/>
      <c r="U416" s="318"/>
      <c r="V416" s="318"/>
      <c r="W416" s="318"/>
      <c r="X416" s="318"/>
      <c r="Y416" s="318"/>
      <c r="Z416" s="318"/>
      <c r="AA416" s="318"/>
      <c r="AB416" s="318"/>
    </row>
    <row r="417" spans="1:28" ht="12.75">
      <c r="A417" s="318"/>
      <c r="B417" s="318"/>
      <c r="C417" s="384"/>
      <c r="D417" s="386"/>
      <c r="E417" s="386"/>
      <c r="F417" s="386"/>
      <c r="G417" s="318"/>
      <c r="H417" s="318"/>
      <c r="I417" s="318"/>
      <c r="J417" s="318"/>
      <c r="K417" s="318"/>
      <c r="L417" s="318"/>
      <c r="M417" s="318"/>
      <c r="N417" s="318"/>
      <c r="O417" s="318"/>
      <c r="P417" s="318"/>
      <c r="Q417" s="318"/>
      <c r="R417" s="318"/>
      <c r="S417" s="318"/>
      <c r="T417" s="318"/>
      <c r="U417" s="318"/>
      <c r="V417" s="318"/>
      <c r="W417" s="318"/>
      <c r="X417" s="318"/>
      <c r="Y417" s="318"/>
      <c r="Z417" s="318"/>
      <c r="AA417" s="318"/>
      <c r="AB417" s="318"/>
    </row>
    <row r="418" spans="1:28" ht="12.75">
      <c r="A418" s="318"/>
      <c r="B418" s="318"/>
      <c r="C418" s="384"/>
      <c r="D418" s="386"/>
      <c r="E418" s="386"/>
      <c r="F418" s="386"/>
      <c r="G418" s="318"/>
      <c r="H418" s="318"/>
      <c r="I418" s="318"/>
      <c r="J418" s="318"/>
      <c r="K418" s="318"/>
      <c r="L418" s="318"/>
      <c r="M418" s="318"/>
      <c r="N418" s="318"/>
      <c r="O418" s="318"/>
      <c r="P418" s="318"/>
      <c r="Q418" s="318"/>
      <c r="R418" s="318"/>
      <c r="S418" s="318"/>
      <c r="T418" s="318"/>
      <c r="U418" s="318"/>
      <c r="V418" s="318"/>
      <c r="W418" s="318"/>
      <c r="X418" s="318"/>
      <c r="Y418" s="318"/>
      <c r="Z418" s="318"/>
      <c r="AA418" s="318"/>
      <c r="AB418" s="318"/>
    </row>
    <row r="419" spans="1:28" ht="12.75">
      <c r="A419" s="318"/>
      <c r="B419" s="318"/>
      <c r="C419" s="384"/>
      <c r="D419" s="386"/>
      <c r="E419" s="386"/>
      <c r="F419" s="386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18"/>
      <c r="Z419" s="318"/>
      <c r="AA419" s="318"/>
      <c r="AB419" s="318"/>
    </row>
    <row r="420" spans="1:28" ht="12.75">
      <c r="A420" s="318"/>
      <c r="B420" s="318"/>
      <c r="C420" s="384"/>
      <c r="D420" s="386"/>
      <c r="E420" s="386"/>
      <c r="F420" s="386"/>
      <c r="G420" s="318"/>
      <c r="H420" s="318"/>
      <c r="I420" s="318"/>
      <c r="J420" s="318"/>
      <c r="K420" s="318"/>
      <c r="L420" s="318"/>
      <c r="M420" s="318"/>
      <c r="N420" s="318"/>
      <c r="O420" s="318"/>
      <c r="P420" s="318"/>
      <c r="Q420" s="318"/>
      <c r="R420" s="318"/>
      <c r="S420" s="318"/>
      <c r="T420" s="318"/>
      <c r="U420" s="318"/>
      <c r="V420" s="318"/>
      <c r="W420" s="318"/>
      <c r="X420" s="318"/>
      <c r="Y420" s="318"/>
      <c r="Z420" s="318"/>
      <c r="AA420" s="318"/>
      <c r="AB420" s="318"/>
    </row>
    <row r="421" spans="1:28" ht="12.75">
      <c r="A421" s="318"/>
      <c r="B421" s="318"/>
      <c r="C421" s="384"/>
      <c r="D421" s="386"/>
      <c r="E421" s="386"/>
      <c r="F421" s="386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18"/>
      <c r="Y421" s="318"/>
      <c r="Z421" s="318"/>
      <c r="AA421" s="318"/>
      <c r="AB421" s="318"/>
    </row>
    <row r="422" spans="1:28" ht="12.75">
      <c r="A422" s="318"/>
      <c r="B422" s="318"/>
      <c r="C422" s="384"/>
      <c r="D422" s="386"/>
      <c r="E422" s="386"/>
      <c r="F422" s="386"/>
      <c r="G422" s="318"/>
      <c r="H422" s="318"/>
      <c r="I422" s="318"/>
      <c r="J422" s="318"/>
      <c r="K422" s="318"/>
      <c r="L422" s="318"/>
      <c r="M422" s="318"/>
      <c r="N422" s="318"/>
      <c r="O422" s="318"/>
      <c r="P422" s="318"/>
      <c r="Q422" s="318"/>
      <c r="R422" s="318"/>
      <c r="S422" s="318"/>
      <c r="T422" s="318"/>
      <c r="U422" s="318"/>
      <c r="V422" s="318"/>
      <c r="W422" s="318"/>
      <c r="X422" s="318"/>
      <c r="Y422" s="318"/>
      <c r="Z422" s="318"/>
      <c r="AA422" s="318"/>
      <c r="AB422" s="318"/>
    </row>
    <row r="423" spans="1:28" ht="12.75">
      <c r="A423" s="318"/>
      <c r="B423" s="318"/>
      <c r="C423" s="384"/>
      <c r="D423" s="386"/>
      <c r="E423" s="386"/>
      <c r="F423" s="386"/>
      <c r="G423" s="318"/>
      <c r="H423" s="318"/>
      <c r="I423" s="318"/>
      <c r="J423" s="318"/>
      <c r="K423" s="318"/>
      <c r="L423" s="318"/>
      <c r="M423" s="318"/>
      <c r="N423" s="318"/>
      <c r="O423" s="318"/>
      <c r="P423" s="318"/>
      <c r="Q423" s="318"/>
      <c r="R423" s="318"/>
      <c r="S423" s="318"/>
      <c r="T423" s="318"/>
      <c r="U423" s="318"/>
      <c r="V423" s="318"/>
      <c r="W423" s="318"/>
      <c r="X423" s="318"/>
      <c r="Y423" s="318"/>
      <c r="Z423" s="318"/>
      <c r="AA423" s="318"/>
      <c r="AB423" s="318"/>
    </row>
    <row r="424" spans="1:28" ht="12.75">
      <c r="A424" s="318"/>
      <c r="B424" s="318"/>
      <c r="C424" s="384"/>
      <c r="D424" s="386"/>
      <c r="E424" s="386"/>
      <c r="F424" s="386"/>
      <c r="G424" s="318"/>
      <c r="H424" s="318"/>
      <c r="I424" s="318"/>
      <c r="J424" s="318"/>
      <c r="K424" s="318"/>
      <c r="L424" s="318"/>
      <c r="M424" s="318"/>
      <c r="N424" s="318"/>
      <c r="O424" s="318"/>
      <c r="P424" s="318"/>
      <c r="Q424" s="318"/>
      <c r="R424" s="318"/>
      <c r="S424" s="318"/>
      <c r="T424" s="318"/>
      <c r="U424" s="318"/>
      <c r="V424" s="318"/>
      <c r="W424" s="318"/>
      <c r="X424" s="318"/>
      <c r="Y424" s="318"/>
      <c r="Z424" s="318"/>
      <c r="AA424" s="318"/>
      <c r="AB424" s="318"/>
    </row>
    <row r="425" spans="1:28" ht="12.75">
      <c r="A425" s="318"/>
      <c r="B425" s="318"/>
      <c r="C425" s="384"/>
      <c r="D425" s="386"/>
      <c r="E425" s="386"/>
      <c r="F425" s="386"/>
      <c r="G425" s="318"/>
      <c r="H425" s="318"/>
      <c r="I425" s="318"/>
      <c r="J425" s="318"/>
      <c r="K425" s="318"/>
      <c r="L425" s="318"/>
      <c r="M425" s="318"/>
      <c r="N425" s="318"/>
      <c r="O425" s="318"/>
      <c r="P425" s="318"/>
      <c r="Q425" s="318"/>
      <c r="R425" s="318"/>
      <c r="S425" s="318"/>
      <c r="T425" s="318"/>
      <c r="U425" s="318"/>
      <c r="V425" s="318"/>
      <c r="W425" s="318"/>
      <c r="X425" s="318"/>
      <c r="Y425" s="318"/>
      <c r="Z425" s="318"/>
      <c r="AA425" s="318"/>
      <c r="AB425" s="318"/>
    </row>
    <row r="426" spans="1:28" ht="12.75">
      <c r="A426" s="318"/>
      <c r="B426" s="318"/>
      <c r="C426" s="384"/>
      <c r="D426" s="386"/>
      <c r="E426" s="386"/>
      <c r="F426" s="386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18"/>
      <c r="Y426" s="318"/>
      <c r="Z426" s="318"/>
      <c r="AA426" s="318"/>
      <c r="AB426" s="318"/>
    </row>
    <row r="427" spans="1:28" ht="12.75">
      <c r="A427" s="318"/>
      <c r="B427" s="318"/>
      <c r="C427" s="384"/>
      <c r="D427" s="386"/>
      <c r="E427" s="386"/>
      <c r="F427" s="386"/>
      <c r="G427" s="318"/>
      <c r="H427" s="318"/>
      <c r="I427" s="318"/>
      <c r="J427" s="318"/>
      <c r="K427" s="318"/>
      <c r="L427" s="318"/>
      <c r="M427" s="318"/>
      <c r="N427" s="318"/>
      <c r="O427" s="318"/>
      <c r="P427" s="318"/>
      <c r="Q427" s="318"/>
      <c r="R427" s="318"/>
      <c r="S427" s="318"/>
      <c r="T427" s="318"/>
      <c r="U427" s="318"/>
      <c r="V427" s="318"/>
      <c r="W427" s="318"/>
      <c r="X427" s="318"/>
      <c r="Y427" s="318"/>
      <c r="Z427" s="318"/>
      <c r="AA427" s="318"/>
      <c r="AB427" s="318"/>
    </row>
    <row r="428" spans="1:28" ht="12.75">
      <c r="A428" s="318"/>
      <c r="B428" s="318"/>
      <c r="C428" s="384"/>
      <c r="D428" s="386"/>
      <c r="E428" s="386"/>
      <c r="F428" s="386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18"/>
      <c r="Z428" s="318"/>
      <c r="AA428" s="318"/>
      <c r="AB428" s="318"/>
    </row>
    <row r="429" spans="1:28" ht="12.75">
      <c r="A429" s="318"/>
      <c r="B429" s="318"/>
      <c r="C429" s="384"/>
      <c r="D429" s="386"/>
      <c r="E429" s="386"/>
      <c r="F429" s="386"/>
      <c r="G429" s="318"/>
      <c r="H429" s="318"/>
      <c r="I429" s="318"/>
      <c r="J429" s="318"/>
      <c r="K429" s="318"/>
      <c r="L429" s="318"/>
      <c r="M429" s="318"/>
      <c r="N429" s="318"/>
      <c r="O429" s="318"/>
      <c r="P429" s="318"/>
      <c r="Q429" s="318"/>
      <c r="R429" s="318"/>
      <c r="S429" s="318"/>
      <c r="T429" s="318"/>
      <c r="U429" s="318"/>
      <c r="V429" s="318"/>
      <c r="W429" s="318"/>
      <c r="X429" s="318"/>
      <c r="Y429" s="318"/>
      <c r="Z429" s="318"/>
      <c r="AA429" s="318"/>
      <c r="AB429" s="318"/>
    </row>
    <row r="430" spans="1:28" ht="12.75">
      <c r="A430" s="318"/>
      <c r="B430" s="318"/>
      <c r="C430" s="384"/>
      <c r="D430" s="386"/>
      <c r="E430" s="386"/>
      <c r="F430" s="386"/>
      <c r="G430" s="318"/>
      <c r="H430" s="318"/>
      <c r="I430" s="318"/>
      <c r="J430" s="318"/>
      <c r="K430" s="318"/>
      <c r="L430" s="318"/>
      <c r="M430" s="318"/>
      <c r="N430" s="318"/>
      <c r="O430" s="318"/>
      <c r="P430" s="318"/>
      <c r="Q430" s="318"/>
      <c r="R430" s="318"/>
      <c r="S430" s="318"/>
      <c r="T430" s="318"/>
      <c r="U430" s="318"/>
      <c r="V430" s="318"/>
      <c r="W430" s="318"/>
      <c r="X430" s="318"/>
      <c r="Y430" s="318"/>
      <c r="Z430" s="318"/>
      <c r="AA430" s="318"/>
      <c r="AB430" s="318"/>
    </row>
    <row r="431" spans="1:28" ht="12.75">
      <c r="A431" s="318"/>
      <c r="B431" s="318"/>
      <c r="C431" s="384"/>
      <c r="D431" s="386"/>
      <c r="E431" s="386"/>
      <c r="F431" s="386"/>
      <c r="G431" s="318"/>
      <c r="H431" s="318"/>
      <c r="I431" s="318"/>
      <c r="J431" s="318"/>
      <c r="K431" s="318"/>
      <c r="L431" s="318"/>
      <c r="M431" s="318"/>
      <c r="N431" s="318"/>
      <c r="O431" s="318"/>
      <c r="P431" s="318"/>
      <c r="Q431" s="318"/>
      <c r="R431" s="318"/>
      <c r="S431" s="318"/>
      <c r="T431" s="318"/>
      <c r="U431" s="318"/>
      <c r="V431" s="318"/>
      <c r="W431" s="318"/>
      <c r="X431" s="318"/>
      <c r="Y431" s="318"/>
      <c r="Z431" s="318"/>
      <c r="AA431" s="318"/>
      <c r="AB431" s="318"/>
    </row>
    <row r="432" spans="1:28" ht="12.75">
      <c r="A432" s="318"/>
      <c r="B432" s="318"/>
      <c r="C432" s="384"/>
      <c r="D432" s="386"/>
      <c r="E432" s="386"/>
      <c r="F432" s="386"/>
      <c r="G432" s="318"/>
      <c r="H432" s="318"/>
      <c r="I432" s="318"/>
      <c r="J432" s="318"/>
      <c r="K432" s="318"/>
      <c r="L432" s="318"/>
      <c r="M432" s="318"/>
      <c r="N432" s="318"/>
      <c r="O432" s="318"/>
      <c r="P432" s="318"/>
      <c r="Q432" s="318"/>
      <c r="R432" s="318"/>
      <c r="S432" s="318"/>
      <c r="T432" s="318"/>
      <c r="U432" s="318"/>
      <c r="V432" s="318"/>
      <c r="W432" s="318"/>
      <c r="X432" s="318"/>
      <c r="Y432" s="318"/>
      <c r="Z432" s="318"/>
      <c r="AA432" s="318"/>
      <c r="AB432" s="318"/>
    </row>
    <row r="433" spans="1:28" ht="12.75">
      <c r="A433" s="318"/>
      <c r="B433" s="318"/>
      <c r="C433" s="384"/>
      <c r="D433" s="386"/>
      <c r="E433" s="386"/>
      <c r="F433" s="386"/>
      <c r="G433" s="318"/>
      <c r="H433" s="318"/>
      <c r="I433" s="318"/>
      <c r="J433" s="318"/>
      <c r="K433" s="318"/>
      <c r="L433" s="318"/>
      <c r="M433" s="318"/>
      <c r="N433" s="318"/>
      <c r="O433" s="318"/>
      <c r="P433" s="318"/>
      <c r="Q433" s="318"/>
      <c r="R433" s="318"/>
      <c r="S433" s="318"/>
      <c r="T433" s="318"/>
      <c r="U433" s="318"/>
      <c r="V433" s="318"/>
      <c r="W433" s="318"/>
      <c r="X433" s="318"/>
      <c r="Y433" s="318"/>
      <c r="Z433" s="318"/>
      <c r="AA433" s="318"/>
      <c r="AB433" s="318"/>
    </row>
    <row r="434" spans="1:28" ht="12.75">
      <c r="A434" s="318"/>
      <c r="B434" s="318"/>
      <c r="C434" s="384"/>
      <c r="D434" s="386"/>
      <c r="E434" s="386"/>
      <c r="F434" s="386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18"/>
      <c r="Z434" s="318"/>
      <c r="AA434" s="318"/>
      <c r="AB434" s="318"/>
    </row>
    <row r="435" spans="1:28" ht="12.75">
      <c r="A435" s="318"/>
      <c r="B435" s="318"/>
      <c r="C435" s="384"/>
      <c r="D435" s="386"/>
      <c r="E435" s="386"/>
      <c r="F435" s="386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18"/>
      <c r="Z435" s="318"/>
      <c r="AA435" s="318"/>
      <c r="AB435" s="318"/>
    </row>
    <row r="436" spans="1:28" ht="12.75">
      <c r="A436" s="318"/>
      <c r="B436" s="318"/>
      <c r="C436" s="384"/>
      <c r="D436" s="386"/>
      <c r="E436" s="386"/>
      <c r="F436" s="386"/>
      <c r="G436" s="318"/>
      <c r="H436" s="318"/>
      <c r="I436" s="318"/>
      <c r="J436" s="318"/>
      <c r="K436" s="318"/>
      <c r="L436" s="318"/>
      <c r="M436" s="318"/>
      <c r="N436" s="318"/>
      <c r="O436" s="318"/>
      <c r="P436" s="318"/>
      <c r="Q436" s="318"/>
      <c r="R436" s="318"/>
      <c r="S436" s="318"/>
      <c r="T436" s="318"/>
      <c r="U436" s="318"/>
      <c r="V436" s="318"/>
      <c r="W436" s="318"/>
      <c r="X436" s="318"/>
      <c r="Y436" s="318"/>
      <c r="Z436" s="318"/>
      <c r="AA436" s="318"/>
      <c r="AB436" s="318"/>
    </row>
    <row r="437" spans="1:28" ht="12.75">
      <c r="A437" s="318"/>
      <c r="B437" s="318"/>
      <c r="C437" s="384"/>
      <c r="D437" s="386"/>
      <c r="E437" s="386"/>
      <c r="F437" s="386"/>
      <c r="G437" s="318"/>
      <c r="H437" s="318"/>
      <c r="I437" s="318"/>
      <c r="J437" s="318"/>
      <c r="K437" s="318"/>
      <c r="L437" s="318"/>
      <c r="M437" s="318"/>
      <c r="N437" s="318"/>
      <c r="O437" s="318"/>
      <c r="P437" s="318"/>
      <c r="Q437" s="318"/>
      <c r="R437" s="318"/>
      <c r="S437" s="318"/>
      <c r="T437" s="318"/>
      <c r="U437" s="318"/>
      <c r="V437" s="318"/>
      <c r="W437" s="318"/>
      <c r="X437" s="318"/>
      <c r="Y437" s="318"/>
      <c r="Z437" s="318"/>
      <c r="AA437" s="318"/>
      <c r="AB437" s="318"/>
    </row>
    <row r="438" spans="1:28" ht="12.75">
      <c r="A438" s="318"/>
      <c r="B438" s="318"/>
      <c r="C438" s="384"/>
      <c r="D438" s="386"/>
      <c r="E438" s="386"/>
      <c r="F438" s="386"/>
      <c r="G438" s="318"/>
      <c r="H438" s="318"/>
      <c r="I438" s="318"/>
      <c r="J438" s="318"/>
      <c r="K438" s="318"/>
      <c r="L438" s="318"/>
      <c r="M438" s="318"/>
      <c r="N438" s="318"/>
      <c r="O438" s="318"/>
      <c r="P438" s="318"/>
      <c r="Q438" s="318"/>
      <c r="R438" s="318"/>
      <c r="S438" s="318"/>
      <c r="T438" s="318"/>
      <c r="U438" s="318"/>
      <c r="V438" s="318"/>
      <c r="W438" s="318"/>
      <c r="X438" s="318"/>
      <c r="Y438" s="318"/>
      <c r="Z438" s="318"/>
      <c r="AA438" s="318"/>
      <c r="AB438" s="318"/>
    </row>
    <row r="439" spans="1:28" ht="12.75">
      <c r="A439" s="318"/>
      <c r="B439" s="318"/>
      <c r="C439" s="384"/>
      <c r="D439" s="386"/>
      <c r="E439" s="386"/>
      <c r="F439" s="386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318"/>
      <c r="Z439" s="318"/>
      <c r="AA439" s="318"/>
      <c r="AB439" s="318"/>
    </row>
    <row r="440" spans="1:28" ht="12.75">
      <c r="A440" s="318"/>
      <c r="B440" s="318"/>
      <c r="C440" s="384"/>
      <c r="D440" s="386"/>
      <c r="E440" s="386"/>
      <c r="F440" s="386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18"/>
      <c r="Z440" s="318"/>
      <c r="AA440" s="318"/>
      <c r="AB440" s="318"/>
    </row>
    <row r="441" spans="1:28" ht="12.75">
      <c r="A441" s="318"/>
      <c r="B441" s="318"/>
      <c r="C441" s="384"/>
      <c r="D441" s="386"/>
      <c r="E441" s="386"/>
      <c r="F441" s="386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18"/>
      <c r="Y441" s="318"/>
      <c r="Z441" s="318"/>
      <c r="AA441" s="318"/>
      <c r="AB441" s="318"/>
    </row>
    <row r="442" spans="1:28" ht="12.75">
      <c r="A442" s="318"/>
      <c r="B442" s="318"/>
      <c r="C442" s="384"/>
      <c r="D442" s="386"/>
      <c r="E442" s="386"/>
      <c r="F442" s="386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18"/>
      <c r="Y442" s="318"/>
      <c r="Z442" s="318"/>
      <c r="AA442" s="318"/>
      <c r="AB442" s="318"/>
    </row>
    <row r="443" spans="1:28" ht="12.75">
      <c r="A443" s="318"/>
      <c r="B443" s="318"/>
      <c r="C443" s="384"/>
      <c r="D443" s="386"/>
      <c r="E443" s="386"/>
      <c r="F443" s="386"/>
      <c r="G443" s="318"/>
      <c r="H443" s="318"/>
      <c r="I443" s="318"/>
      <c r="J443" s="318"/>
      <c r="K443" s="318"/>
      <c r="L443" s="318"/>
      <c r="M443" s="318"/>
      <c r="N443" s="318"/>
      <c r="O443" s="318"/>
      <c r="P443" s="318"/>
      <c r="Q443" s="318"/>
      <c r="R443" s="318"/>
      <c r="S443" s="318"/>
      <c r="T443" s="318"/>
      <c r="U443" s="318"/>
      <c r="V443" s="318"/>
      <c r="W443" s="318"/>
      <c r="X443" s="318"/>
      <c r="Y443" s="318"/>
      <c r="Z443" s="318"/>
      <c r="AA443" s="318"/>
      <c r="AB443" s="318"/>
    </row>
    <row r="444" spans="1:28" ht="12.75">
      <c r="A444" s="318"/>
      <c r="B444" s="318"/>
      <c r="C444" s="384"/>
      <c r="D444" s="386"/>
      <c r="E444" s="386"/>
      <c r="F444" s="386"/>
      <c r="G444" s="318"/>
      <c r="H444" s="318"/>
      <c r="I444" s="318"/>
      <c r="J444" s="318"/>
      <c r="K444" s="318"/>
      <c r="L444" s="318"/>
      <c r="M444" s="318"/>
      <c r="N444" s="318"/>
      <c r="O444" s="318"/>
      <c r="P444" s="318"/>
      <c r="Q444" s="318"/>
      <c r="R444" s="318"/>
      <c r="S444" s="318"/>
      <c r="T444" s="318"/>
      <c r="U444" s="318"/>
      <c r="V444" s="318"/>
      <c r="W444" s="318"/>
      <c r="X444" s="318"/>
      <c r="Y444" s="318"/>
      <c r="Z444" s="318"/>
      <c r="AA444" s="318"/>
      <c r="AB444" s="318"/>
    </row>
    <row r="445" spans="1:28" ht="12.75">
      <c r="A445" s="318"/>
      <c r="B445" s="318"/>
      <c r="C445" s="384"/>
      <c r="D445" s="386"/>
      <c r="E445" s="386"/>
      <c r="F445" s="386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18"/>
      <c r="Z445" s="318"/>
      <c r="AA445" s="318"/>
      <c r="AB445" s="318"/>
    </row>
    <row r="446" spans="1:28" ht="12.75">
      <c r="A446" s="318"/>
      <c r="B446" s="318"/>
      <c r="C446" s="384"/>
      <c r="D446" s="386"/>
      <c r="E446" s="386"/>
      <c r="F446" s="386"/>
      <c r="G446" s="318"/>
      <c r="H446" s="318"/>
      <c r="I446" s="318"/>
      <c r="J446" s="318"/>
      <c r="K446" s="318"/>
      <c r="L446" s="318"/>
      <c r="M446" s="318"/>
      <c r="N446" s="318"/>
      <c r="O446" s="318"/>
      <c r="P446" s="318"/>
      <c r="Q446" s="318"/>
      <c r="R446" s="318"/>
      <c r="S446" s="318"/>
      <c r="T446" s="318"/>
      <c r="U446" s="318"/>
      <c r="V446" s="318"/>
      <c r="W446" s="318"/>
      <c r="X446" s="318"/>
      <c r="Y446" s="318"/>
      <c r="Z446" s="318"/>
      <c r="AA446" s="318"/>
      <c r="AB446" s="318"/>
    </row>
    <row r="447" spans="1:28" ht="12.75">
      <c r="A447" s="318"/>
      <c r="B447" s="318"/>
      <c r="C447" s="384"/>
      <c r="D447" s="386"/>
      <c r="E447" s="386"/>
      <c r="F447" s="386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18"/>
      <c r="Y447" s="318"/>
      <c r="Z447" s="318"/>
      <c r="AA447" s="318"/>
      <c r="AB447" s="318"/>
    </row>
    <row r="448" spans="1:28" ht="12.75">
      <c r="A448" s="318"/>
      <c r="B448" s="318"/>
      <c r="C448" s="384"/>
      <c r="D448" s="386"/>
      <c r="E448" s="386"/>
      <c r="F448" s="386"/>
      <c r="G448" s="318"/>
      <c r="H448" s="318"/>
      <c r="I448" s="318"/>
      <c r="J448" s="318"/>
      <c r="K448" s="318"/>
      <c r="L448" s="318"/>
      <c r="M448" s="318"/>
      <c r="N448" s="318"/>
      <c r="O448" s="318"/>
      <c r="P448" s="318"/>
      <c r="Q448" s="318"/>
      <c r="R448" s="318"/>
      <c r="S448" s="318"/>
      <c r="T448" s="318"/>
      <c r="U448" s="318"/>
      <c r="V448" s="318"/>
      <c r="W448" s="318"/>
      <c r="X448" s="318"/>
      <c r="Y448" s="318"/>
      <c r="Z448" s="318"/>
      <c r="AA448" s="318"/>
      <c r="AB448" s="318"/>
    </row>
    <row r="449" spans="1:28" ht="12.75">
      <c r="A449" s="318"/>
      <c r="B449" s="318"/>
      <c r="C449" s="384"/>
      <c r="D449" s="386"/>
      <c r="E449" s="386"/>
      <c r="F449" s="386"/>
      <c r="G449" s="318"/>
      <c r="H449" s="318"/>
      <c r="I449" s="318"/>
      <c r="J449" s="318"/>
      <c r="K449" s="318"/>
      <c r="L449" s="318"/>
      <c r="M449" s="318"/>
      <c r="N449" s="318"/>
      <c r="O449" s="318"/>
      <c r="P449" s="318"/>
      <c r="Q449" s="318"/>
      <c r="R449" s="318"/>
      <c r="S449" s="318"/>
      <c r="T449" s="318"/>
      <c r="U449" s="318"/>
      <c r="V449" s="318"/>
      <c r="W449" s="318"/>
      <c r="X449" s="318"/>
      <c r="Y449" s="318"/>
      <c r="Z449" s="318"/>
      <c r="AA449" s="318"/>
      <c r="AB449" s="318"/>
    </row>
    <row r="450" spans="1:28" ht="12.75">
      <c r="A450" s="318"/>
      <c r="B450" s="318"/>
      <c r="C450" s="384"/>
      <c r="D450" s="386"/>
      <c r="E450" s="386"/>
      <c r="F450" s="386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18"/>
      <c r="Z450" s="318"/>
      <c r="AA450" s="318"/>
      <c r="AB450" s="318"/>
    </row>
    <row r="451" spans="1:28" ht="12.75">
      <c r="A451" s="318"/>
      <c r="B451" s="318"/>
      <c r="C451" s="384"/>
      <c r="D451" s="386"/>
      <c r="E451" s="386"/>
      <c r="F451" s="386"/>
      <c r="G451" s="318"/>
      <c r="H451" s="318"/>
      <c r="I451" s="318"/>
      <c r="J451" s="318"/>
      <c r="K451" s="318"/>
      <c r="L451" s="318"/>
      <c r="M451" s="318"/>
      <c r="N451" s="318"/>
      <c r="O451" s="318"/>
      <c r="P451" s="318"/>
      <c r="Q451" s="318"/>
      <c r="R451" s="318"/>
      <c r="S451" s="318"/>
      <c r="T451" s="318"/>
      <c r="U451" s="318"/>
      <c r="V451" s="318"/>
      <c r="W451" s="318"/>
      <c r="X451" s="318"/>
      <c r="Y451" s="318"/>
      <c r="Z451" s="318"/>
      <c r="AA451" s="318"/>
      <c r="AB451" s="318"/>
    </row>
    <row r="452" spans="1:28" ht="12.75">
      <c r="A452" s="318"/>
      <c r="B452" s="318"/>
      <c r="C452" s="384"/>
      <c r="D452" s="386"/>
      <c r="E452" s="386"/>
      <c r="F452" s="386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18"/>
      <c r="Y452" s="318"/>
      <c r="Z452" s="318"/>
      <c r="AA452" s="318"/>
      <c r="AB452" s="318"/>
    </row>
    <row r="453" spans="1:28" ht="12.75">
      <c r="A453" s="318"/>
      <c r="B453" s="318"/>
      <c r="C453" s="384"/>
      <c r="D453" s="386"/>
      <c r="E453" s="386"/>
      <c r="F453" s="386"/>
      <c r="G453" s="318"/>
      <c r="H453" s="318"/>
      <c r="I453" s="318"/>
      <c r="J453" s="318"/>
      <c r="K453" s="318"/>
      <c r="L453" s="318"/>
      <c r="M453" s="318"/>
      <c r="N453" s="318"/>
      <c r="O453" s="318"/>
      <c r="P453" s="318"/>
      <c r="Q453" s="318"/>
      <c r="R453" s="318"/>
      <c r="S453" s="318"/>
      <c r="T453" s="318"/>
      <c r="U453" s="318"/>
      <c r="V453" s="318"/>
      <c r="W453" s="318"/>
      <c r="X453" s="318"/>
      <c r="Y453" s="318"/>
      <c r="Z453" s="318"/>
      <c r="AA453" s="318"/>
      <c r="AB453" s="318"/>
    </row>
    <row r="454" spans="1:28" ht="12.75">
      <c r="A454" s="318"/>
      <c r="B454" s="318"/>
      <c r="C454" s="384"/>
      <c r="D454" s="386"/>
      <c r="E454" s="386"/>
      <c r="F454" s="386"/>
      <c r="G454" s="318"/>
      <c r="H454" s="318"/>
      <c r="I454" s="318"/>
      <c r="J454" s="318"/>
      <c r="K454" s="318"/>
      <c r="L454" s="318"/>
      <c r="M454" s="318"/>
      <c r="N454" s="318"/>
      <c r="O454" s="318"/>
      <c r="P454" s="318"/>
      <c r="Q454" s="318"/>
      <c r="R454" s="318"/>
      <c r="S454" s="318"/>
      <c r="T454" s="318"/>
      <c r="U454" s="318"/>
      <c r="V454" s="318"/>
      <c r="W454" s="318"/>
      <c r="X454" s="318"/>
      <c r="Y454" s="318"/>
      <c r="Z454" s="318"/>
      <c r="AA454" s="318"/>
      <c r="AB454" s="318"/>
    </row>
    <row r="455" spans="1:28" ht="12.75">
      <c r="A455" s="318"/>
      <c r="B455" s="318"/>
      <c r="C455" s="384"/>
      <c r="D455" s="386"/>
      <c r="E455" s="386"/>
      <c r="F455" s="386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18"/>
      <c r="Z455" s="318"/>
      <c r="AA455" s="318"/>
      <c r="AB455" s="318"/>
    </row>
    <row r="456" spans="1:28" ht="12.75">
      <c r="A456" s="318"/>
      <c r="B456" s="318"/>
      <c r="C456" s="384"/>
      <c r="D456" s="386"/>
      <c r="E456" s="386"/>
      <c r="F456" s="386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18"/>
      <c r="Z456" s="318"/>
      <c r="AA456" s="318"/>
      <c r="AB456" s="318"/>
    </row>
    <row r="457" spans="1:28" ht="12.75">
      <c r="A457" s="318"/>
      <c r="B457" s="318"/>
      <c r="C457" s="384"/>
      <c r="D457" s="386"/>
      <c r="E457" s="386"/>
      <c r="F457" s="386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18"/>
      <c r="Y457" s="318"/>
      <c r="Z457" s="318"/>
      <c r="AA457" s="318"/>
      <c r="AB457" s="318"/>
    </row>
    <row r="458" spans="1:28" ht="12.75">
      <c r="A458" s="318"/>
      <c r="B458" s="318"/>
      <c r="C458" s="384"/>
      <c r="D458" s="386"/>
      <c r="E458" s="386"/>
      <c r="F458" s="386"/>
      <c r="G458" s="318"/>
      <c r="H458" s="318"/>
      <c r="I458" s="318"/>
      <c r="J458" s="318"/>
      <c r="K458" s="318"/>
      <c r="L458" s="318"/>
      <c r="M458" s="318"/>
      <c r="N458" s="318"/>
      <c r="O458" s="318"/>
      <c r="P458" s="318"/>
      <c r="Q458" s="318"/>
      <c r="R458" s="318"/>
      <c r="S458" s="318"/>
      <c r="T458" s="318"/>
      <c r="U458" s="318"/>
      <c r="V458" s="318"/>
      <c r="W458" s="318"/>
      <c r="X458" s="318"/>
      <c r="Y458" s="318"/>
      <c r="Z458" s="318"/>
      <c r="AA458" s="318"/>
      <c r="AB458" s="318"/>
    </row>
    <row r="459" spans="1:28" ht="12.75">
      <c r="A459" s="318"/>
      <c r="B459" s="318"/>
      <c r="C459" s="384"/>
      <c r="D459" s="386"/>
      <c r="E459" s="386"/>
      <c r="F459" s="386"/>
      <c r="G459" s="318"/>
      <c r="H459" s="318"/>
      <c r="I459" s="318"/>
      <c r="J459" s="318"/>
      <c r="K459" s="318"/>
      <c r="L459" s="318"/>
      <c r="M459" s="318"/>
      <c r="N459" s="318"/>
      <c r="O459" s="318"/>
      <c r="P459" s="318"/>
      <c r="Q459" s="318"/>
      <c r="R459" s="318"/>
      <c r="S459" s="318"/>
      <c r="T459" s="318"/>
      <c r="U459" s="318"/>
      <c r="V459" s="318"/>
      <c r="W459" s="318"/>
      <c r="X459" s="318"/>
      <c r="Y459" s="318"/>
      <c r="Z459" s="318"/>
      <c r="AA459" s="318"/>
      <c r="AB459" s="318"/>
    </row>
    <row r="460" spans="1:28" ht="12.75">
      <c r="A460" s="318"/>
      <c r="B460" s="318"/>
      <c r="C460" s="384"/>
      <c r="D460" s="386"/>
      <c r="E460" s="386"/>
      <c r="F460" s="386"/>
      <c r="G460" s="318"/>
      <c r="H460" s="318"/>
      <c r="I460" s="318"/>
      <c r="J460" s="318"/>
      <c r="K460" s="318"/>
      <c r="L460" s="318"/>
      <c r="M460" s="318"/>
      <c r="N460" s="318"/>
      <c r="O460" s="318"/>
      <c r="P460" s="318"/>
      <c r="Q460" s="318"/>
      <c r="R460" s="318"/>
      <c r="S460" s="318"/>
      <c r="T460" s="318"/>
      <c r="U460" s="318"/>
      <c r="V460" s="318"/>
      <c r="W460" s="318"/>
      <c r="X460" s="318"/>
      <c r="Y460" s="318"/>
      <c r="Z460" s="318"/>
      <c r="AA460" s="318"/>
      <c r="AB460" s="318"/>
    </row>
    <row r="461" spans="1:28" ht="12.75">
      <c r="A461" s="318"/>
      <c r="B461" s="318"/>
      <c r="C461" s="384"/>
      <c r="D461" s="386"/>
      <c r="E461" s="386"/>
      <c r="F461" s="386"/>
      <c r="G461" s="318"/>
      <c r="H461" s="318"/>
      <c r="I461" s="318"/>
      <c r="J461" s="318"/>
      <c r="K461" s="318"/>
      <c r="L461" s="318"/>
      <c r="M461" s="318"/>
      <c r="N461" s="318"/>
      <c r="O461" s="318"/>
      <c r="P461" s="318"/>
      <c r="Q461" s="318"/>
      <c r="R461" s="318"/>
      <c r="S461" s="318"/>
      <c r="T461" s="318"/>
      <c r="U461" s="318"/>
      <c r="V461" s="318"/>
      <c r="W461" s="318"/>
      <c r="X461" s="318"/>
      <c r="Y461" s="318"/>
      <c r="Z461" s="318"/>
      <c r="AA461" s="318"/>
      <c r="AB461" s="318"/>
    </row>
    <row r="462" spans="1:28" ht="12.75">
      <c r="A462" s="318"/>
      <c r="B462" s="318"/>
      <c r="C462" s="384"/>
      <c r="D462" s="386"/>
      <c r="E462" s="386"/>
      <c r="F462" s="386"/>
      <c r="G462" s="318"/>
      <c r="H462" s="318"/>
      <c r="I462" s="318"/>
      <c r="J462" s="318"/>
      <c r="K462" s="318"/>
      <c r="L462" s="318"/>
      <c r="M462" s="318"/>
      <c r="N462" s="318"/>
      <c r="O462" s="318"/>
      <c r="P462" s="318"/>
      <c r="Q462" s="318"/>
      <c r="R462" s="318"/>
      <c r="S462" s="318"/>
      <c r="T462" s="318"/>
      <c r="U462" s="318"/>
      <c r="V462" s="318"/>
      <c r="W462" s="318"/>
      <c r="X462" s="318"/>
      <c r="Y462" s="318"/>
      <c r="Z462" s="318"/>
      <c r="AA462" s="318"/>
      <c r="AB462" s="318"/>
    </row>
    <row r="463" spans="1:28" ht="12.75">
      <c r="A463" s="318"/>
      <c r="B463" s="318"/>
      <c r="C463" s="384"/>
      <c r="D463" s="386"/>
      <c r="E463" s="386"/>
      <c r="F463" s="386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18"/>
      <c r="Y463" s="318"/>
      <c r="Z463" s="318"/>
      <c r="AA463" s="318"/>
      <c r="AB463" s="318"/>
    </row>
    <row r="464" spans="1:28" ht="12.75">
      <c r="A464" s="318"/>
      <c r="B464" s="318"/>
      <c r="C464" s="384"/>
      <c r="D464" s="386"/>
      <c r="E464" s="386"/>
      <c r="F464" s="386"/>
      <c r="G464" s="318"/>
      <c r="H464" s="318"/>
      <c r="I464" s="318"/>
      <c r="J464" s="318"/>
      <c r="K464" s="318"/>
      <c r="L464" s="318"/>
      <c r="M464" s="318"/>
      <c r="N464" s="318"/>
      <c r="O464" s="318"/>
      <c r="P464" s="318"/>
      <c r="Q464" s="318"/>
      <c r="R464" s="318"/>
      <c r="S464" s="318"/>
      <c r="T464" s="318"/>
      <c r="U464" s="318"/>
      <c r="V464" s="318"/>
      <c r="W464" s="318"/>
      <c r="X464" s="318"/>
      <c r="Y464" s="318"/>
      <c r="Z464" s="318"/>
      <c r="AA464" s="318"/>
      <c r="AB464" s="318"/>
    </row>
    <row r="465" spans="1:28" ht="12.75">
      <c r="A465" s="318"/>
      <c r="B465" s="318"/>
      <c r="C465" s="384"/>
      <c r="D465" s="386"/>
      <c r="E465" s="386"/>
      <c r="F465" s="386"/>
      <c r="G465" s="318"/>
      <c r="H465" s="318"/>
      <c r="I465" s="318"/>
      <c r="J465" s="318"/>
      <c r="K465" s="318"/>
      <c r="L465" s="318"/>
      <c r="M465" s="318"/>
      <c r="N465" s="318"/>
      <c r="O465" s="318"/>
      <c r="P465" s="318"/>
      <c r="Q465" s="318"/>
      <c r="R465" s="318"/>
      <c r="S465" s="318"/>
      <c r="T465" s="318"/>
      <c r="U465" s="318"/>
      <c r="V465" s="318"/>
      <c r="W465" s="318"/>
      <c r="X465" s="318"/>
      <c r="Y465" s="318"/>
      <c r="Z465" s="318"/>
      <c r="AA465" s="318"/>
      <c r="AB465" s="318"/>
    </row>
    <row r="466" spans="1:28" ht="12.75">
      <c r="A466" s="318"/>
      <c r="B466" s="318"/>
      <c r="C466" s="384"/>
      <c r="D466" s="386"/>
      <c r="E466" s="386"/>
      <c r="F466" s="386"/>
      <c r="G466" s="318"/>
      <c r="H466" s="318"/>
      <c r="I466" s="318"/>
      <c r="J466" s="318"/>
      <c r="K466" s="318"/>
      <c r="L466" s="318"/>
      <c r="M466" s="318"/>
      <c r="N466" s="318"/>
      <c r="O466" s="318"/>
      <c r="P466" s="318"/>
      <c r="Q466" s="318"/>
      <c r="R466" s="318"/>
      <c r="S466" s="318"/>
      <c r="T466" s="318"/>
      <c r="U466" s="318"/>
      <c r="V466" s="318"/>
      <c r="W466" s="318"/>
      <c r="X466" s="318"/>
      <c r="Y466" s="318"/>
      <c r="Z466" s="318"/>
      <c r="AA466" s="318"/>
      <c r="AB466" s="318"/>
    </row>
    <row r="467" spans="1:28" ht="12.75">
      <c r="A467" s="318"/>
      <c r="B467" s="318"/>
      <c r="C467" s="384"/>
      <c r="D467" s="386"/>
      <c r="E467" s="386"/>
      <c r="F467" s="386"/>
      <c r="G467" s="318"/>
      <c r="H467" s="318"/>
      <c r="I467" s="318"/>
      <c r="J467" s="318"/>
      <c r="K467" s="318"/>
      <c r="L467" s="318"/>
      <c r="M467" s="318"/>
      <c r="N467" s="318"/>
      <c r="O467" s="318"/>
      <c r="P467" s="318"/>
      <c r="Q467" s="318"/>
      <c r="R467" s="318"/>
      <c r="S467" s="318"/>
      <c r="T467" s="318"/>
      <c r="U467" s="318"/>
      <c r="V467" s="318"/>
      <c r="W467" s="318"/>
      <c r="X467" s="318"/>
      <c r="Y467" s="318"/>
      <c r="Z467" s="318"/>
      <c r="AA467" s="318"/>
      <c r="AB467" s="318"/>
    </row>
    <row r="468" spans="1:28" ht="12.75">
      <c r="A468" s="318"/>
      <c r="B468" s="318"/>
      <c r="C468" s="384"/>
      <c r="D468" s="386"/>
      <c r="E468" s="386"/>
      <c r="F468" s="386"/>
      <c r="G468" s="318"/>
      <c r="H468" s="318"/>
      <c r="I468" s="318"/>
      <c r="J468" s="318"/>
      <c r="K468" s="318"/>
      <c r="L468" s="318"/>
      <c r="M468" s="318"/>
      <c r="N468" s="318"/>
      <c r="O468" s="318"/>
      <c r="P468" s="318"/>
      <c r="Q468" s="318"/>
      <c r="R468" s="318"/>
      <c r="S468" s="318"/>
      <c r="T468" s="318"/>
      <c r="U468" s="318"/>
      <c r="V468" s="318"/>
      <c r="W468" s="318"/>
      <c r="X468" s="318"/>
      <c r="Y468" s="318"/>
      <c r="Z468" s="318"/>
      <c r="AA468" s="318"/>
      <c r="AB468" s="318"/>
    </row>
    <row r="469" spans="1:28" ht="12.75">
      <c r="A469" s="318"/>
      <c r="B469" s="318"/>
      <c r="C469" s="384"/>
      <c r="D469" s="386"/>
      <c r="E469" s="386"/>
      <c r="F469" s="386"/>
      <c r="G469" s="318"/>
      <c r="H469" s="318"/>
      <c r="I469" s="318"/>
      <c r="J469" s="318"/>
      <c r="K469" s="318"/>
      <c r="L469" s="318"/>
      <c r="M469" s="318"/>
      <c r="N469" s="318"/>
      <c r="O469" s="318"/>
      <c r="P469" s="318"/>
      <c r="Q469" s="318"/>
      <c r="R469" s="318"/>
      <c r="S469" s="318"/>
      <c r="T469" s="318"/>
      <c r="U469" s="318"/>
      <c r="V469" s="318"/>
      <c r="W469" s="318"/>
      <c r="X469" s="318"/>
      <c r="Y469" s="318"/>
      <c r="Z469" s="318"/>
      <c r="AA469" s="318"/>
      <c r="AB469" s="318"/>
    </row>
    <row r="470" spans="1:28" ht="12.75">
      <c r="A470" s="318"/>
      <c r="B470" s="318"/>
      <c r="C470" s="384"/>
      <c r="D470" s="386"/>
      <c r="E470" s="386"/>
      <c r="F470" s="386"/>
      <c r="G470" s="318"/>
      <c r="H470" s="318"/>
      <c r="I470" s="318"/>
      <c r="J470" s="318"/>
      <c r="K470" s="318"/>
      <c r="L470" s="318"/>
      <c r="M470" s="318"/>
      <c r="N470" s="318"/>
      <c r="O470" s="318"/>
      <c r="P470" s="318"/>
      <c r="Q470" s="318"/>
      <c r="R470" s="318"/>
      <c r="S470" s="318"/>
      <c r="T470" s="318"/>
      <c r="U470" s="318"/>
      <c r="V470" s="318"/>
      <c r="W470" s="318"/>
      <c r="X470" s="318"/>
      <c r="Y470" s="318"/>
      <c r="Z470" s="318"/>
      <c r="AA470" s="318"/>
      <c r="AB470" s="318"/>
    </row>
    <row r="471" spans="1:28" ht="12.75">
      <c r="A471" s="318"/>
      <c r="B471" s="318"/>
      <c r="C471" s="384"/>
      <c r="D471" s="386"/>
      <c r="E471" s="386"/>
      <c r="F471" s="386"/>
      <c r="G471" s="318"/>
      <c r="H471" s="318"/>
      <c r="I471" s="318"/>
      <c r="J471" s="318"/>
      <c r="K471" s="318"/>
      <c r="L471" s="318"/>
      <c r="M471" s="318"/>
      <c r="N471" s="318"/>
      <c r="O471" s="318"/>
      <c r="P471" s="318"/>
      <c r="Q471" s="318"/>
      <c r="R471" s="318"/>
      <c r="S471" s="318"/>
      <c r="T471" s="318"/>
      <c r="U471" s="318"/>
      <c r="V471" s="318"/>
      <c r="W471" s="318"/>
      <c r="X471" s="318"/>
      <c r="Y471" s="318"/>
      <c r="Z471" s="318"/>
      <c r="AA471" s="318"/>
      <c r="AB471" s="318"/>
    </row>
    <row r="472" spans="1:28" ht="12.75">
      <c r="A472" s="318"/>
      <c r="B472" s="318"/>
      <c r="C472" s="384"/>
      <c r="D472" s="386"/>
      <c r="E472" s="386"/>
      <c r="F472" s="386"/>
      <c r="G472" s="318"/>
      <c r="H472" s="318"/>
      <c r="I472" s="318"/>
      <c r="J472" s="318"/>
      <c r="K472" s="318"/>
      <c r="L472" s="318"/>
      <c r="M472" s="318"/>
      <c r="N472" s="318"/>
      <c r="O472" s="318"/>
      <c r="P472" s="318"/>
      <c r="Q472" s="318"/>
      <c r="R472" s="318"/>
      <c r="S472" s="318"/>
      <c r="T472" s="318"/>
      <c r="U472" s="318"/>
      <c r="V472" s="318"/>
      <c r="W472" s="318"/>
      <c r="X472" s="318"/>
      <c r="Y472" s="318"/>
      <c r="Z472" s="318"/>
      <c r="AA472" s="318"/>
      <c r="AB472" s="318"/>
    </row>
    <row r="473" spans="1:28" ht="12.75">
      <c r="A473" s="318"/>
      <c r="B473" s="318"/>
      <c r="C473" s="384"/>
      <c r="D473" s="386"/>
      <c r="E473" s="386"/>
      <c r="F473" s="386"/>
      <c r="G473" s="318"/>
      <c r="H473" s="318"/>
      <c r="I473" s="318"/>
      <c r="J473" s="318"/>
      <c r="K473" s="318"/>
      <c r="L473" s="318"/>
      <c r="M473" s="318"/>
      <c r="N473" s="318"/>
      <c r="O473" s="318"/>
      <c r="P473" s="318"/>
      <c r="Q473" s="318"/>
      <c r="R473" s="318"/>
      <c r="S473" s="318"/>
      <c r="T473" s="318"/>
      <c r="U473" s="318"/>
      <c r="V473" s="318"/>
      <c r="W473" s="318"/>
      <c r="X473" s="318"/>
      <c r="Y473" s="318"/>
      <c r="Z473" s="318"/>
      <c r="AA473" s="318"/>
      <c r="AB473" s="318"/>
    </row>
    <row r="474" spans="1:28" ht="12.75">
      <c r="A474" s="318"/>
      <c r="B474" s="318"/>
      <c r="C474" s="384"/>
      <c r="D474" s="386"/>
      <c r="E474" s="386"/>
      <c r="F474" s="386"/>
      <c r="G474" s="318"/>
      <c r="H474" s="318"/>
      <c r="I474" s="318"/>
      <c r="J474" s="318"/>
      <c r="K474" s="318"/>
      <c r="L474" s="318"/>
      <c r="M474" s="318"/>
      <c r="N474" s="318"/>
      <c r="O474" s="318"/>
      <c r="P474" s="318"/>
      <c r="Q474" s="318"/>
      <c r="R474" s="318"/>
      <c r="S474" s="318"/>
      <c r="T474" s="318"/>
      <c r="U474" s="318"/>
      <c r="V474" s="318"/>
      <c r="W474" s="318"/>
      <c r="X474" s="318"/>
      <c r="Y474" s="318"/>
      <c r="Z474" s="318"/>
      <c r="AA474" s="318"/>
      <c r="AB474" s="318"/>
    </row>
    <row r="475" spans="1:28" ht="12.75">
      <c r="A475" s="318"/>
      <c r="B475" s="318"/>
      <c r="C475" s="384"/>
      <c r="D475" s="386"/>
      <c r="E475" s="386"/>
      <c r="F475" s="386"/>
      <c r="G475" s="318"/>
      <c r="H475" s="318"/>
      <c r="I475" s="318"/>
      <c r="J475" s="318"/>
      <c r="K475" s="318"/>
      <c r="L475" s="318"/>
      <c r="M475" s="318"/>
      <c r="N475" s="318"/>
      <c r="O475" s="318"/>
      <c r="P475" s="318"/>
      <c r="Q475" s="318"/>
      <c r="R475" s="318"/>
      <c r="S475" s="318"/>
      <c r="T475" s="318"/>
      <c r="U475" s="318"/>
      <c r="V475" s="318"/>
      <c r="W475" s="318"/>
      <c r="X475" s="318"/>
      <c r="Y475" s="318"/>
      <c r="Z475" s="318"/>
      <c r="AA475" s="318"/>
      <c r="AB475" s="318"/>
    </row>
    <row r="476" spans="1:28" ht="12.75">
      <c r="A476" s="318"/>
      <c r="B476" s="318"/>
      <c r="C476" s="384"/>
      <c r="D476" s="386"/>
      <c r="E476" s="386"/>
      <c r="F476" s="386"/>
      <c r="G476" s="318"/>
      <c r="H476" s="318"/>
      <c r="I476" s="318"/>
      <c r="J476" s="318"/>
      <c r="K476" s="318"/>
      <c r="L476" s="318"/>
      <c r="M476" s="318"/>
      <c r="N476" s="318"/>
      <c r="O476" s="318"/>
      <c r="P476" s="318"/>
      <c r="Q476" s="318"/>
      <c r="R476" s="318"/>
      <c r="S476" s="318"/>
      <c r="T476" s="318"/>
      <c r="U476" s="318"/>
      <c r="V476" s="318"/>
      <c r="W476" s="318"/>
      <c r="X476" s="318"/>
      <c r="Y476" s="318"/>
      <c r="Z476" s="318"/>
      <c r="AA476" s="318"/>
      <c r="AB476" s="318"/>
    </row>
    <row r="477" spans="1:28" ht="12.75">
      <c r="A477" s="318"/>
      <c r="B477" s="318"/>
      <c r="C477" s="384"/>
      <c r="D477" s="386"/>
      <c r="E477" s="386"/>
      <c r="F477" s="386"/>
      <c r="G477" s="318"/>
      <c r="H477" s="318"/>
      <c r="I477" s="318"/>
      <c r="J477" s="318"/>
      <c r="K477" s="318"/>
      <c r="L477" s="318"/>
      <c r="M477" s="318"/>
      <c r="N477" s="318"/>
      <c r="O477" s="318"/>
      <c r="P477" s="318"/>
      <c r="Q477" s="318"/>
      <c r="R477" s="318"/>
      <c r="S477" s="318"/>
      <c r="T477" s="318"/>
      <c r="U477" s="318"/>
      <c r="V477" s="318"/>
      <c r="W477" s="318"/>
      <c r="X477" s="318"/>
      <c r="Y477" s="318"/>
      <c r="Z477" s="318"/>
      <c r="AA477" s="318"/>
      <c r="AB477" s="318"/>
    </row>
    <row r="478" spans="1:28" ht="12.75">
      <c r="A478" s="318"/>
      <c r="B478" s="318"/>
      <c r="C478" s="384"/>
      <c r="D478" s="386"/>
      <c r="E478" s="386"/>
      <c r="F478" s="386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318"/>
      <c r="U478" s="318"/>
      <c r="V478" s="318"/>
      <c r="W478" s="318"/>
      <c r="X478" s="318"/>
      <c r="Y478" s="318"/>
      <c r="Z478" s="318"/>
      <c r="AA478" s="318"/>
      <c r="AB478" s="318"/>
    </row>
    <row r="479" spans="1:28" ht="12.75">
      <c r="A479" s="318"/>
      <c r="B479" s="318"/>
      <c r="C479" s="384"/>
      <c r="D479" s="386"/>
      <c r="E479" s="386"/>
      <c r="F479" s="386"/>
      <c r="G479" s="318"/>
      <c r="H479" s="318"/>
      <c r="I479" s="318"/>
      <c r="J479" s="318"/>
      <c r="K479" s="318"/>
      <c r="L479" s="318"/>
      <c r="M479" s="318"/>
      <c r="N479" s="318"/>
      <c r="O479" s="318"/>
      <c r="P479" s="318"/>
      <c r="Q479" s="318"/>
      <c r="R479" s="318"/>
      <c r="S479" s="318"/>
      <c r="T479" s="318"/>
      <c r="U479" s="318"/>
      <c r="V479" s="318"/>
      <c r="W479" s="318"/>
      <c r="X479" s="318"/>
      <c r="Y479" s="318"/>
      <c r="Z479" s="318"/>
      <c r="AA479" s="318"/>
      <c r="AB479" s="318"/>
    </row>
    <row r="480" spans="1:28" ht="12.75">
      <c r="A480" s="318"/>
      <c r="B480" s="318"/>
      <c r="C480" s="384"/>
      <c r="D480" s="386"/>
      <c r="E480" s="386"/>
      <c r="F480" s="386"/>
      <c r="G480" s="318"/>
      <c r="H480" s="318"/>
      <c r="I480" s="318"/>
      <c r="J480" s="318"/>
      <c r="K480" s="318"/>
      <c r="L480" s="318"/>
      <c r="M480" s="318"/>
      <c r="N480" s="318"/>
      <c r="O480" s="318"/>
      <c r="P480" s="318"/>
      <c r="Q480" s="318"/>
      <c r="R480" s="318"/>
      <c r="S480" s="318"/>
      <c r="T480" s="318"/>
      <c r="U480" s="318"/>
      <c r="V480" s="318"/>
      <c r="W480" s="318"/>
      <c r="X480" s="318"/>
      <c r="Y480" s="318"/>
      <c r="Z480" s="318"/>
      <c r="AA480" s="318"/>
      <c r="AB480" s="318"/>
    </row>
    <row r="481" spans="1:28" ht="12.75">
      <c r="A481" s="318"/>
      <c r="B481" s="318"/>
      <c r="C481" s="384"/>
      <c r="D481" s="386"/>
      <c r="E481" s="386"/>
      <c r="F481" s="386"/>
      <c r="G481" s="318"/>
      <c r="H481" s="318"/>
      <c r="I481" s="318"/>
      <c r="J481" s="318"/>
      <c r="K481" s="318"/>
      <c r="L481" s="318"/>
      <c r="M481" s="318"/>
      <c r="N481" s="318"/>
      <c r="O481" s="318"/>
      <c r="P481" s="318"/>
      <c r="Q481" s="318"/>
      <c r="R481" s="318"/>
      <c r="S481" s="318"/>
      <c r="T481" s="318"/>
      <c r="U481" s="318"/>
      <c r="V481" s="318"/>
      <c r="W481" s="318"/>
      <c r="X481" s="318"/>
      <c r="Y481" s="318"/>
      <c r="Z481" s="318"/>
      <c r="AA481" s="318"/>
      <c r="AB481" s="318"/>
    </row>
    <row r="482" spans="1:28" ht="12.75">
      <c r="A482" s="318"/>
      <c r="B482" s="318"/>
      <c r="C482" s="384"/>
      <c r="D482" s="386"/>
      <c r="E482" s="386"/>
      <c r="F482" s="386"/>
      <c r="G482" s="318"/>
      <c r="H482" s="318"/>
      <c r="I482" s="318"/>
      <c r="J482" s="318"/>
      <c r="K482" s="318"/>
      <c r="L482" s="318"/>
      <c r="M482" s="318"/>
      <c r="N482" s="318"/>
      <c r="O482" s="318"/>
      <c r="P482" s="318"/>
      <c r="Q482" s="318"/>
      <c r="R482" s="318"/>
      <c r="S482" s="318"/>
      <c r="T482" s="318"/>
      <c r="U482" s="318"/>
      <c r="V482" s="318"/>
      <c r="W482" s="318"/>
      <c r="X482" s="318"/>
      <c r="Y482" s="318"/>
      <c r="Z482" s="318"/>
      <c r="AA482" s="318"/>
      <c r="AB482" s="318"/>
    </row>
    <row r="483" spans="1:28" ht="12.75">
      <c r="A483" s="318"/>
      <c r="B483" s="318"/>
      <c r="C483" s="384"/>
      <c r="D483" s="386"/>
      <c r="E483" s="386"/>
      <c r="F483" s="386"/>
      <c r="G483" s="318"/>
      <c r="H483" s="318"/>
      <c r="I483" s="318"/>
      <c r="J483" s="318"/>
      <c r="K483" s="318"/>
      <c r="L483" s="318"/>
      <c r="M483" s="318"/>
      <c r="N483" s="318"/>
      <c r="O483" s="318"/>
      <c r="P483" s="318"/>
      <c r="Q483" s="318"/>
      <c r="R483" s="318"/>
      <c r="S483" s="318"/>
      <c r="T483" s="318"/>
      <c r="U483" s="318"/>
      <c r="V483" s="318"/>
      <c r="W483" s="318"/>
      <c r="X483" s="318"/>
      <c r="Y483" s="318"/>
      <c r="Z483" s="318"/>
      <c r="AA483" s="318"/>
      <c r="AB483" s="318"/>
    </row>
    <row r="484" spans="1:28" ht="12.75">
      <c r="A484" s="318"/>
      <c r="B484" s="318"/>
      <c r="C484" s="384"/>
      <c r="D484" s="386"/>
      <c r="E484" s="386"/>
      <c r="F484" s="386"/>
      <c r="G484" s="318"/>
      <c r="H484" s="318"/>
      <c r="I484" s="318"/>
      <c r="J484" s="318"/>
      <c r="K484" s="318"/>
      <c r="L484" s="318"/>
      <c r="M484" s="318"/>
      <c r="N484" s="318"/>
      <c r="O484" s="318"/>
      <c r="P484" s="318"/>
      <c r="Q484" s="318"/>
      <c r="R484" s="318"/>
      <c r="S484" s="318"/>
      <c r="T484" s="318"/>
      <c r="U484" s="318"/>
      <c r="V484" s="318"/>
      <c r="W484" s="318"/>
      <c r="X484" s="318"/>
      <c r="Y484" s="318"/>
      <c r="Z484" s="318"/>
      <c r="AA484" s="318"/>
      <c r="AB484" s="318"/>
    </row>
    <row r="485" spans="1:28" ht="12.75">
      <c r="A485" s="318"/>
      <c r="B485" s="318"/>
      <c r="C485" s="384"/>
      <c r="D485" s="386"/>
      <c r="E485" s="386"/>
      <c r="F485" s="386"/>
      <c r="G485" s="318"/>
      <c r="H485" s="318"/>
      <c r="I485" s="318"/>
      <c r="J485" s="318"/>
      <c r="K485" s="318"/>
      <c r="L485" s="318"/>
      <c r="M485" s="318"/>
      <c r="N485" s="318"/>
      <c r="O485" s="318"/>
      <c r="P485" s="318"/>
      <c r="Q485" s="318"/>
      <c r="R485" s="318"/>
      <c r="S485" s="318"/>
      <c r="T485" s="318"/>
      <c r="U485" s="318"/>
      <c r="V485" s="318"/>
      <c r="W485" s="318"/>
      <c r="X485" s="318"/>
      <c r="Y485" s="318"/>
      <c r="Z485" s="318"/>
      <c r="AA485" s="318"/>
      <c r="AB485" s="318"/>
    </row>
    <row r="486" spans="1:28" ht="12.75">
      <c r="A486" s="318"/>
      <c r="B486" s="318"/>
      <c r="C486" s="384"/>
      <c r="D486" s="386"/>
      <c r="E486" s="386"/>
      <c r="F486" s="386"/>
      <c r="G486" s="318"/>
      <c r="H486" s="318"/>
      <c r="I486" s="318"/>
      <c r="J486" s="318"/>
      <c r="K486" s="318"/>
      <c r="L486" s="318"/>
      <c r="M486" s="318"/>
      <c r="N486" s="318"/>
      <c r="O486" s="318"/>
      <c r="P486" s="318"/>
      <c r="Q486" s="318"/>
      <c r="R486" s="318"/>
      <c r="S486" s="318"/>
      <c r="T486" s="318"/>
      <c r="U486" s="318"/>
      <c r="V486" s="318"/>
      <c r="W486" s="318"/>
      <c r="X486" s="318"/>
      <c r="Y486" s="318"/>
      <c r="Z486" s="318"/>
      <c r="AA486" s="318"/>
      <c r="AB486" s="318"/>
    </row>
    <row r="487" spans="1:28" ht="12.75">
      <c r="A487" s="318"/>
      <c r="B487" s="318"/>
      <c r="C487" s="384"/>
      <c r="D487" s="386"/>
      <c r="E487" s="386"/>
      <c r="F487" s="386"/>
      <c r="G487" s="318"/>
      <c r="H487" s="318"/>
      <c r="I487" s="318"/>
      <c r="J487" s="318"/>
      <c r="K487" s="318"/>
      <c r="L487" s="318"/>
      <c r="M487" s="318"/>
      <c r="N487" s="318"/>
      <c r="O487" s="318"/>
      <c r="P487" s="318"/>
      <c r="Q487" s="318"/>
      <c r="R487" s="318"/>
      <c r="S487" s="318"/>
      <c r="T487" s="318"/>
      <c r="U487" s="318"/>
      <c r="V487" s="318"/>
      <c r="W487" s="318"/>
      <c r="X487" s="318"/>
      <c r="Y487" s="318"/>
      <c r="Z487" s="318"/>
      <c r="AA487" s="318"/>
      <c r="AB487" s="318"/>
    </row>
    <row r="488" spans="1:28" ht="12.75">
      <c r="A488" s="318"/>
      <c r="B488" s="318"/>
      <c r="C488" s="384"/>
      <c r="D488" s="386"/>
      <c r="E488" s="386"/>
      <c r="F488" s="386"/>
      <c r="G488" s="318"/>
      <c r="H488" s="318"/>
      <c r="I488" s="318"/>
      <c r="J488" s="318"/>
      <c r="K488" s="318"/>
      <c r="L488" s="318"/>
      <c r="M488" s="318"/>
      <c r="N488" s="318"/>
      <c r="O488" s="318"/>
      <c r="P488" s="318"/>
      <c r="Q488" s="318"/>
      <c r="R488" s="318"/>
      <c r="S488" s="318"/>
      <c r="T488" s="318"/>
      <c r="U488" s="318"/>
      <c r="V488" s="318"/>
      <c r="W488" s="318"/>
      <c r="X488" s="318"/>
      <c r="Y488" s="318"/>
      <c r="Z488" s="318"/>
      <c r="AA488" s="318"/>
      <c r="AB488" s="318"/>
    </row>
    <row r="489" spans="1:28" ht="12.75">
      <c r="A489" s="318"/>
      <c r="B489" s="318"/>
      <c r="C489" s="384"/>
      <c r="D489" s="386"/>
      <c r="E489" s="386"/>
      <c r="F489" s="386"/>
      <c r="G489" s="318"/>
      <c r="H489" s="318"/>
      <c r="I489" s="318"/>
      <c r="J489" s="318"/>
      <c r="K489" s="318"/>
      <c r="L489" s="318"/>
      <c r="M489" s="318"/>
      <c r="N489" s="318"/>
      <c r="O489" s="318"/>
      <c r="P489" s="318"/>
      <c r="Q489" s="318"/>
      <c r="R489" s="318"/>
      <c r="S489" s="318"/>
      <c r="T489" s="318"/>
      <c r="U489" s="318"/>
      <c r="V489" s="318"/>
      <c r="W489" s="318"/>
      <c r="X489" s="318"/>
      <c r="Y489" s="318"/>
      <c r="Z489" s="318"/>
      <c r="AA489" s="318"/>
      <c r="AB489" s="318"/>
    </row>
    <row r="490" spans="1:28" ht="12.75">
      <c r="A490" s="318"/>
      <c r="B490" s="318"/>
      <c r="C490" s="384"/>
      <c r="D490" s="386"/>
      <c r="E490" s="386"/>
      <c r="F490" s="386"/>
      <c r="G490" s="318"/>
      <c r="H490" s="318"/>
      <c r="I490" s="318"/>
      <c r="J490" s="318"/>
      <c r="K490" s="318"/>
      <c r="L490" s="318"/>
      <c r="M490" s="318"/>
      <c r="N490" s="318"/>
      <c r="O490" s="318"/>
      <c r="P490" s="318"/>
      <c r="Q490" s="318"/>
      <c r="R490" s="318"/>
      <c r="S490" s="318"/>
      <c r="T490" s="318"/>
      <c r="U490" s="318"/>
      <c r="V490" s="318"/>
      <c r="W490" s="318"/>
      <c r="X490" s="318"/>
      <c r="Y490" s="318"/>
      <c r="Z490" s="318"/>
      <c r="AA490" s="318"/>
      <c r="AB490" s="318"/>
    </row>
    <row r="491" spans="1:28" ht="12.75">
      <c r="A491" s="318"/>
      <c r="B491" s="318"/>
      <c r="C491" s="384"/>
      <c r="D491" s="386"/>
      <c r="E491" s="386"/>
      <c r="F491" s="386"/>
      <c r="G491" s="318"/>
      <c r="H491" s="318"/>
      <c r="I491" s="318"/>
      <c r="J491" s="318"/>
      <c r="K491" s="318"/>
      <c r="L491" s="318"/>
      <c r="M491" s="318"/>
      <c r="N491" s="318"/>
      <c r="O491" s="318"/>
      <c r="P491" s="318"/>
      <c r="Q491" s="318"/>
      <c r="R491" s="318"/>
      <c r="S491" s="318"/>
      <c r="T491" s="318"/>
      <c r="U491" s="318"/>
      <c r="V491" s="318"/>
      <c r="W491" s="318"/>
      <c r="X491" s="318"/>
      <c r="Y491" s="318"/>
      <c r="Z491" s="318"/>
      <c r="AA491" s="318"/>
      <c r="AB491" s="318"/>
    </row>
    <row r="492" spans="1:28" ht="12.75">
      <c r="A492" s="318"/>
      <c r="B492" s="318"/>
      <c r="C492" s="384"/>
      <c r="D492" s="386"/>
      <c r="E492" s="386"/>
      <c r="F492" s="386"/>
      <c r="G492" s="318"/>
      <c r="H492" s="318"/>
      <c r="I492" s="318"/>
      <c r="J492" s="318"/>
      <c r="K492" s="318"/>
      <c r="L492" s="318"/>
      <c r="M492" s="318"/>
      <c r="N492" s="318"/>
      <c r="O492" s="318"/>
      <c r="P492" s="318"/>
      <c r="Q492" s="318"/>
      <c r="R492" s="318"/>
      <c r="S492" s="318"/>
      <c r="T492" s="318"/>
      <c r="U492" s="318"/>
      <c r="V492" s="318"/>
      <c r="W492" s="318"/>
      <c r="X492" s="318"/>
      <c r="Y492" s="318"/>
      <c r="Z492" s="318"/>
      <c r="AA492" s="318"/>
      <c r="AB492" s="318"/>
    </row>
    <row r="493" spans="1:28" ht="12.75">
      <c r="A493" s="318"/>
      <c r="B493" s="318"/>
      <c r="C493" s="384"/>
      <c r="D493" s="386"/>
      <c r="E493" s="386"/>
      <c r="F493" s="386"/>
      <c r="G493" s="318"/>
      <c r="H493" s="318"/>
      <c r="I493" s="318"/>
      <c r="J493" s="318"/>
      <c r="K493" s="318"/>
      <c r="L493" s="318"/>
      <c r="M493" s="318"/>
      <c r="N493" s="318"/>
      <c r="O493" s="318"/>
      <c r="P493" s="318"/>
      <c r="Q493" s="318"/>
      <c r="R493" s="318"/>
      <c r="S493" s="318"/>
      <c r="T493" s="318"/>
      <c r="U493" s="318"/>
      <c r="V493" s="318"/>
      <c r="W493" s="318"/>
      <c r="X493" s="318"/>
      <c r="Y493" s="318"/>
      <c r="Z493" s="318"/>
      <c r="AA493" s="318"/>
      <c r="AB493" s="318"/>
    </row>
    <row r="494" spans="1:28" ht="12.75">
      <c r="A494" s="318"/>
      <c r="B494" s="318"/>
      <c r="C494" s="384"/>
      <c r="D494" s="386"/>
      <c r="E494" s="386"/>
      <c r="F494" s="386"/>
      <c r="G494" s="318"/>
      <c r="H494" s="318"/>
      <c r="I494" s="318"/>
      <c r="J494" s="318"/>
      <c r="K494" s="318"/>
      <c r="L494" s="318"/>
      <c r="M494" s="318"/>
      <c r="N494" s="318"/>
      <c r="O494" s="318"/>
      <c r="P494" s="318"/>
      <c r="Q494" s="318"/>
      <c r="R494" s="318"/>
      <c r="S494" s="318"/>
      <c r="T494" s="318"/>
      <c r="U494" s="318"/>
      <c r="V494" s="318"/>
      <c r="W494" s="318"/>
      <c r="X494" s="318"/>
      <c r="Y494" s="318"/>
      <c r="Z494" s="318"/>
      <c r="AA494" s="318"/>
      <c r="AB494" s="318"/>
    </row>
    <row r="495" spans="1:28" ht="12.75">
      <c r="A495" s="318"/>
      <c r="B495" s="318"/>
      <c r="C495" s="384"/>
      <c r="D495" s="386"/>
      <c r="E495" s="386"/>
      <c r="F495" s="386"/>
      <c r="G495" s="318"/>
      <c r="H495" s="318"/>
      <c r="I495" s="318"/>
      <c r="J495" s="318"/>
      <c r="K495" s="318"/>
      <c r="L495" s="318"/>
      <c r="M495" s="318"/>
      <c r="N495" s="318"/>
      <c r="O495" s="318"/>
      <c r="P495" s="318"/>
      <c r="Q495" s="318"/>
      <c r="R495" s="318"/>
      <c r="S495" s="318"/>
      <c r="T495" s="318"/>
      <c r="U495" s="318"/>
      <c r="V495" s="318"/>
      <c r="W495" s="318"/>
      <c r="X495" s="318"/>
      <c r="Y495" s="318"/>
      <c r="Z495" s="318"/>
      <c r="AA495" s="318"/>
      <c r="AB495" s="318"/>
    </row>
    <row r="496" spans="1:28" ht="12.75">
      <c r="A496" s="318"/>
      <c r="B496" s="318"/>
      <c r="C496" s="384"/>
      <c r="D496" s="386"/>
      <c r="E496" s="386"/>
      <c r="F496" s="386"/>
      <c r="G496" s="318"/>
      <c r="H496" s="318"/>
      <c r="I496" s="318"/>
      <c r="J496" s="318"/>
      <c r="K496" s="318"/>
      <c r="L496" s="318"/>
      <c r="M496" s="318"/>
      <c r="N496" s="318"/>
      <c r="O496" s="318"/>
      <c r="P496" s="318"/>
      <c r="Q496" s="318"/>
      <c r="R496" s="318"/>
      <c r="S496" s="318"/>
      <c r="T496" s="318"/>
      <c r="U496" s="318"/>
      <c r="V496" s="318"/>
      <c r="W496" s="318"/>
      <c r="X496" s="318"/>
      <c r="Y496" s="318"/>
      <c r="Z496" s="318"/>
      <c r="AA496" s="318"/>
      <c r="AB496" s="318"/>
    </row>
    <row r="497" spans="1:28" ht="12.75">
      <c r="A497" s="318"/>
      <c r="B497" s="318"/>
      <c r="C497" s="384"/>
      <c r="D497" s="386"/>
      <c r="E497" s="386"/>
      <c r="F497" s="386"/>
      <c r="G497" s="318"/>
      <c r="H497" s="318"/>
      <c r="I497" s="318"/>
      <c r="J497" s="318"/>
      <c r="K497" s="318"/>
      <c r="L497" s="318"/>
      <c r="M497" s="318"/>
      <c r="N497" s="318"/>
      <c r="O497" s="318"/>
      <c r="P497" s="318"/>
      <c r="Q497" s="318"/>
      <c r="R497" s="318"/>
      <c r="S497" s="318"/>
      <c r="T497" s="318"/>
      <c r="U497" s="318"/>
      <c r="V497" s="318"/>
      <c r="W497" s="318"/>
      <c r="X497" s="318"/>
      <c r="Y497" s="318"/>
      <c r="Z497" s="318"/>
      <c r="AA497" s="318"/>
      <c r="AB497" s="318"/>
    </row>
    <row r="498" spans="1:28" ht="12.75">
      <c r="A498" s="318"/>
      <c r="B498" s="318"/>
      <c r="C498" s="384"/>
      <c r="D498" s="386"/>
      <c r="E498" s="386"/>
      <c r="F498" s="386"/>
      <c r="G498" s="318"/>
      <c r="H498" s="318"/>
      <c r="I498" s="318"/>
      <c r="J498" s="318"/>
      <c r="K498" s="318"/>
      <c r="L498" s="318"/>
      <c r="M498" s="318"/>
      <c r="N498" s="318"/>
      <c r="O498" s="318"/>
      <c r="P498" s="318"/>
      <c r="Q498" s="318"/>
      <c r="R498" s="318"/>
      <c r="S498" s="318"/>
      <c r="T498" s="318"/>
      <c r="U498" s="318"/>
      <c r="V498" s="318"/>
      <c r="W498" s="318"/>
      <c r="X498" s="318"/>
      <c r="Y498" s="318"/>
      <c r="Z498" s="318"/>
      <c r="AA498" s="318"/>
      <c r="AB498" s="318"/>
    </row>
    <row r="499" spans="1:28" ht="12.75">
      <c r="A499" s="318"/>
      <c r="B499" s="318"/>
      <c r="C499" s="384"/>
      <c r="D499" s="386"/>
      <c r="E499" s="386"/>
      <c r="F499" s="386"/>
      <c r="G499" s="318"/>
      <c r="H499" s="318"/>
      <c r="I499" s="318"/>
      <c r="J499" s="318"/>
      <c r="K499" s="318"/>
      <c r="L499" s="318"/>
      <c r="M499" s="318"/>
      <c r="N499" s="318"/>
      <c r="O499" s="318"/>
      <c r="P499" s="318"/>
      <c r="Q499" s="318"/>
      <c r="R499" s="318"/>
      <c r="S499" s="318"/>
      <c r="T499" s="318"/>
      <c r="U499" s="318"/>
      <c r="V499" s="318"/>
      <c r="W499" s="318"/>
      <c r="X499" s="318"/>
      <c r="Y499" s="318"/>
      <c r="Z499" s="318"/>
      <c r="AA499" s="318"/>
      <c r="AB499" s="318"/>
    </row>
    <row r="500" spans="1:28" ht="12.75">
      <c r="A500" s="318"/>
      <c r="B500" s="318"/>
      <c r="C500" s="384"/>
      <c r="D500" s="386"/>
      <c r="E500" s="386"/>
      <c r="F500" s="386"/>
      <c r="G500" s="318"/>
      <c r="H500" s="318"/>
      <c r="I500" s="318"/>
      <c r="J500" s="318"/>
      <c r="K500" s="318"/>
      <c r="L500" s="318"/>
      <c r="M500" s="318"/>
      <c r="N500" s="318"/>
      <c r="O500" s="318"/>
      <c r="P500" s="318"/>
      <c r="Q500" s="318"/>
      <c r="R500" s="318"/>
      <c r="S500" s="318"/>
      <c r="T500" s="318"/>
      <c r="U500" s="318"/>
      <c r="V500" s="318"/>
      <c r="W500" s="318"/>
      <c r="X500" s="318"/>
      <c r="Y500" s="318"/>
      <c r="Z500" s="318"/>
      <c r="AA500" s="318"/>
      <c r="AB500" s="318"/>
    </row>
    <row r="501" spans="1:28" ht="12.75">
      <c r="A501" s="318"/>
      <c r="B501" s="318"/>
      <c r="C501" s="384"/>
      <c r="D501" s="386"/>
      <c r="E501" s="386"/>
      <c r="F501" s="386"/>
      <c r="G501" s="318"/>
      <c r="H501" s="318"/>
      <c r="I501" s="318"/>
      <c r="J501" s="318"/>
      <c r="K501" s="318"/>
      <c r="L501" s="318"/>
      <c r="M501" s="318"/>
      <c r="N501" s="318"/>
      <c r="O501" s="318"/>
      <c r="P501" s="318"/>
      <c r="Q501" s="318"/>
      <c r="R501" s="318"/>
      <c r="S501" s="318"/>
      <c r="T501" s="318"/>
      <c r="U501" s="318"/>
      <c r="V501" s="318"/>
      <c r="W501" s="318"/>
      <c r="X501" s="318"/>
      <c r="Y501" s="318"/>
      <c r="Z501" s="318"/>
      <c r="AA501" s="318"/>
      <c r="AB501" s="318"/>
    </row>
    <row r="502" spans="1:28" ht="12.75">
      <c r="A502" s="318"/>
      <c r="B502" s="318"/>
      <c r="C502" s="384"/>
      <c r="D502" s="386"/>
      <c r="E502" s="386"/>
      <c r="F502" s="386"/>
      <c r="G502" s="318"/>
      <c r="H502" s="318"/>
      <c r="I502" s="318"/>
      <c r="J502" s="318"/>
      <c r="K502" s="318"/>
      <c r="L502" s="318"/>
      <c r="M502" s="318"/>
      <c r="N502" s="318"/>
      <c r="O502" s="318"/>
      <c r="P502" s="318"/>
      <c r="Q502" s="318"/>
      <c r="R502" s="318"/>
      <c r="S502" s="318"/>
      <c r="T502" s="318"/>
      <c r="U502" s="318"/>
      <c r="V502" s="318"/>
      <c r="W502" s="318"/>
      <c r="X502" s="318"/>
      <c r="Y502" s="318"/>
      <c r="Z502" s="318"/>
      <c r="AA502" s="318"/>
      <c r="AB502" s="318"/>
    </row>
    <row r="503" spans="1:28" ht="12.75">
      <c r="A503" s="318"/>
      <c r="B503" s="318"/>
      <c r="C503" s="384"/>
      <c r="D503" s="386"/>
      <c r="E503" s="386"/>
      <c r="F503" s="386"/>
      <c r="G503" s="318"/>
      <c r="H503" s="318"/>
      <c r="I503" s="318"/>
      <c r="J503" s="318"/>
      <c r="K503" s="318"/>
      <c r="L503" s="318"/>
      <c r="M503" s="318"/>
      <c r="N503" s="318"/>
      <c r="O503" s="318"/>
      <c r="P503" s="318"/>
      <c r="Q503" s="318"/>
      <c r="R503" s="318"/>
      <c r="S503" s="318"/>
      <c r="T503" s="318"/>
      <c r="U503" s="318"/>
      <c r="V503" s="318"/>
      <c r="W503" s="318"/>
      <c r="X503" s="318"/>
      <c r="Y503" s="318"/>
      <c r="Z503" s="318"/>
      <c r="AA503" s="318"/>
      <c r="AB503" s="318"/>
    </row>
    <row r="504" spans="1:28" ht="12.75">
      <c r="A504" s="318"/>
      <c r="B504" s="318"/>
      <c r="C504" s="384"/>
      <c r="D504" s="386"/>
      <c r="E504" s="386"/>
      <c r="F504" s="386"/>
      <c r="G504" s="318"/>
      <c r="H504" s="318"/>
      <c r="I504" s="318"/>
      <c r="J504" s="318"/>
      <c r="K504" s="318"/>
      <c r="L504" s="318"/>
      <c r="M504" s="318"/>
      <c r="N504" s="318"/>
      <c r="O504" s="318"/>
      <c r="P504" s="318"/>
      <c r="Q504" s="318"/>
      <c r="R504" s="318"/>
      <c r="S504" s="318"/>
      <c r="T504" s="318"/>
      <c r="U504" s="318"/>
      <c r="V504" s="318"/>
      <c r="W504" s="318"/>
      <c r="X504" s="318"/>
      <c r="Y504" s="318"/>
      <c r="Z504" s="318"/>
      <c r="AA504" s="318"/>
      <c r="AB504" s="318"/>
    </row>
    <row r="505" spans="1:28" ht="12.75">
      <c r="A505" s="318"/>
      <c r="B505" s="318"/>
      <c r="C505" s="384"/>
      <c r="D505" s="386"/>
      <c r="E505" s="386"/>
      <c r="F505" s="386"/>
      <c r="G505" s="318"/>
      <c r="H505" s="318"/>
      <c r="I505" s="318"/>
      <c r="J505" s="318"/>
      <c r="K505" s="318"/>
      <c r="L505" s="318"/>
      <c r="M505" s="318"/>
      <c r="N505" s="318"/>
      <c r="O505" s="318"/>
      <c r="P505" s="318"/>
      <c r="Q505" s="318"/>
      <c r="R505" s="318"/>
      <c r="S505" s="318"/>
      <c r="T505" s="318"/>
      <c r="U505" s="318"/>
      <c r="V505" s="318"/>
      <c r="W505" s="318"/>
      <c r="X505" s="318"/>
      <c r="Y505" s="318"/>
      <c r="Z505" s="318"/>
      <c r="AA505" s="318"/>
      <c r="AB505" s="318"/>
    </row>
    <row r="506" spans="1:28" ht="12.75">
      <c r="A506" s="318"/>
      <c r="B506" s="318"/>
      <c r="C506" s="384"/>
      <c r="D506" s="386"/>
      <c r="E506" s="386"/>
      <c r="F506" s="386"/>
      <c r="G506" s="318"/>
      <c r="H506" s="318"/>
      <c r="I506" s="318"/>
      <c r="J506" s="318"/>
      <c r="K506" s="318"/>
      <c r="L506" s="318"/>
      <c r="M506" s="318"/>
      <c r="N506" s="318"/>
      <c r="O506" s="318"/>
      <c r="P506" s="318"/>
      <c r="Q506" s="318"/>
      <c r="R506" s="318"/>
      <c r="S506" s="318"/>
      <c r="T506" s="318"/>
      <c r="U506" s="318"/>
      <c r="V506" s="318"/>
      <c r="W506" s="318"/>
      <c r="X506" s="318"/>
      <c r="Y506" s="318"/>
      <c r="Z506" s="318"/>
      <c r="AA506" s="318"/>
      <c r="AB506" s="318"/>
    </row>
    <row r="507" spans="1:28" ht="12.75">
      <c r="A507" s="318"/>
      <c r="B507" s="318"/>
      <c r="C507" s="384"/>
      <c r="D507" s="386"/>
      <c r="E507" s="386"/>
      <c r="F507" s="386"/>
      <c r="G507" s="318"/>
      <c r="H507" s="318"/>
      <c r="I507" s="318"/>
      <c r="J507" s="318"/>
      <c r="K507" s="318"/>
      <c r="L507" s="318"/>
      <c r="M507" s="318"/>
      <c r="N507" s="318"/>
      <c r="O507" s="318"/>
      <c r="P507" s="318"/>
      <c r="Q507" s="318"/>
      <c r="R507" s="318"/>
      <c r="S507" s="318"/>
      <c r="T507" s="318"/>
      <c r="U507" s="318"/>
      <c r="V507" s="318"/>
      <c r="W507" s="318"/>
      <c r="X507" s="318"/>
      <c r="Y507" s="318"/>
      <c r="Z507" s="318"/>
      <c r="AA507" s="318"/>
      <c r="AB507" s="318"/>
    </row>
    <row r="508" spans="1:28" ht="12.75">
      <c r="A508" s="318"/>
      <c r="B508" s="318"/>
      <c r="C508" s="384"/>
      <c r="D508" s="386"/>
      <c r="E508" s="386"/>
      <c r="F508" s="386"/>
      <c r="G508" s="318"/>
      <c r="H508" s="318"/>
      <c r="I508" s="318"/>
      <c r="J508" s="318"/>
      <c r="K508" s="318"/>
      <c r="L508" s="318"/>
      <c r="M508" s="318"/>
      <c r="N508" s="318"/>
      <c r="O508" s="318"/>
      <c r="P508" s="318"/>
      <c r="Q508" s="318"/>
      <c r="R508" s="318"/>
      <c r="S508" s="318"/>
      <c r="T508" s="318"/>
      <c r="U508" s="318"/>
      <c r="V508" s="318"/>
      <c r="W508" s="318"/>
      <c r="X508" s="318"/>
      <c r="Y508" s="318"/>
      <c r="Z508" s="318"/>
      <c r="AA508" s="318"/>
      <c r="AB508" s="318"/>
    </row>
    <row r="509" spans="1:28" ht="12.75">
      <c r="A509" s="318"/>
      <c r="B509" s="318"/>
      <c r="C509" s="384"/>
      <c r="D509" s="386"/>
      <c r="E509" s="386"/>
      <c r="F509" s="386"/>
      <c r="G509" s="318"/>
      <c r="H509" s="318"/>
      <c r="I509" s="318"/>
      <c r="J509" s="318"/>
      <c r="K509" s="318"/>
      <c r="L509" s="318"/>
      <c r="M509" s="318"/>
      <c r="N509" s="318"/>
      <c r="O509" s="318"/>
      <c r="P509" s="318"/>
      <c r="Q509" s="318"/>
      <c r="R509" s="318"/>
      <c r="S509" s="318"/>
      <c r="T509" s="318"/>
      <c r="U509" s="318"/>
      <c r="V509" s="318"/>
      <c r="W509" s="318"/>
      <c r="X509" s="318"/>
      <c r="Y509" s="318"/>
      <c r="Z509" s="318"/>
      <c r="AA509" s="318"/>
      <c r="AB509" s="318"/>
    </row>
    <row r="510" spans="1:28" ht="12.75">
      <c r="A510" s="318"/>
      <c r="B510" s="318"/>
      <c r="C510" s="384"/>
      <c r="D510" s="386"/>
      <c r="E510" s="386"/>
      <c r="F510" s="386"/>
      <c r="G510" s="318"/>
      <c r="H510" s="318"/>
      <c r="I510" s="318"/>
      <c r="J510" s="318"/>
      <c r="K510" s="318"/>
      <c r="L510" s="318"/>
      <c r="M510" s="318"/>
      <c r="N510" s="318"/>
      <c r="O510" s="318"/>
      <c r="P510" s="318"/>
      <c r="Q510" s="318"/>
      <c r="R510" s="318"/>
      <c r="S510" s="318"/>
      <c r="T510" s="318"/>
      <c r="U510" s="318"/>
      <c r="V510" s="318"/>
      <c r="W510" s="318"/>
      <c r="X510" s="318"/>
      <c r="Y510" s="318"/>
      <c r="Z510" s="318"/>
      <c r="AA510" s="318"/>
      <c r="AB510" s="318"/>
    </row>
    <row r="511" spans="1:28" ht="12.75">
      <c r="A511" s="318"/>
      <c r="B511" s="318"/>
      <c r="C511" s="384"/>
      <c r="D511" s="386"/>
      <c r="E511" s="386"/>
      <c r="F511" s="386"/>
      <c r="G511" s="318"/>
      <c r="H511" s="318"/>
      <c r="I511" s="318"/>
      <c r="J511" s="318"/>
      <c r="K511" s="318"/>
      <c r="L511" s="318"/>
      <c r="M511" s="318"/>
      <c r="N511" s="318"/>
      <c r="O511" s="318"/>
      <c r="P511" s="318"/>
      <c r="Q511" s="318"/>
      <c r="R511" s="318"/>
      <c r="S511" s="318"/>
      <c r="T511" s="318"/>
      <c r="U511" s="318"/>
      <c r="V511" s="318"/>
      <c r="W511" s="318"/>
      <c r="X511" s="318"/>
      <c r="Y511" s="318"/>
      <c r="Z511" s="318"/>
      <c r="AA511" s="318"/>
      <c r="AB511" s="318"/>
    </row>
    <row r="512" spans="1:28" ht="12.75">
      <c r="A512" s="318"/>
      <c r="B512" s="318"/>
      <c r="C512" s="384"/>
      <c r="D512" s="386"/>
      <c r="E512" s="386"/>
      <c r="F512" s="386"/>
      <c r="G512" s="318"/>
      <c r="H512" s="318"/>
      <c r="I512" s="318"/>
      <c r="J512" s="318"/>
      <c r="K512" s="318"/>
      <c r="L512" s="318"/>
      <c r="M512" s="318"/>
      <c r="N512" s="318"/>
      <c r="O512" s="318"/>
      <c r="P512" s="318"/>
      <c r="Q512" s="318"/>
      <c r="R512" s="318"/>
      <c r="S512" s="318"/>
      <c r="T512" s="318"/>
      <c r="U512" s="318"/>
      <c r="V512" s="318"/>
      <c r="W512" s="318"/>
      <c r="X512" s="318"/>
      <c r="Y512" s="318"/>
      <c r="Z512" s="318"/>
      <c r="AA512" s="318"/>
      <c r="AB512" s="318"/>
    </row>
    <row r="513" spans="1:28" ht="12.75">
      <c r="A513" s="318"/>
      <c r="B513" s="318"/>
      <c r="C513" s="384"/>
      <c r="D513" s="386"/>
      <c r="E513" s="386"/>
      <c r="F513" s="386"/>
      <c r="G513" s="318"/>
      <c r="H513" s="318"/>
      <c r="I513" s="318"/>
      <c r="J513" s="318"/>
      <c r="K513" s="318"/>
      <c r="L513" s="318"/>
      <c r="M513" s="318"/>
      <c r="N513" s="318"/>
      <c r="O513" s="318"/>
      <c r="P513" s="318"/>
      <c r="Q513" s="318"/>
      <c r="R513" s="318"/>
      <c r="S513" s="318"/>
      <c r="T513" s="318"/>
      <c r="U513" s="318"/>
      <c r="V513" s="318"/>
      <c r="W513" s="318"/>
      <c r="X513" s="318"/>
      <c r="Y513" s="318"/>
      <c r="Z513" s="318"/>
      <c r="AA513" s="318"/>
      <c r="AB513" s="318"/>
    </row>
    <row r="514" spans="1:28" ht="12.75">
      <c r="A514" s="318"/>
      <c r="B514" s="318"/>
      <c r="C514" s="384"/>
      <c r="D514" s="386"/>
      <c r="E514" s="386"/>
      <c r="F514" s="386"/>
      <c r="G514" s="318"/>
      <c r="H514" s="318"/>
      <c r="I514" s="318"/>
      <c r="J514" s="318"/>
      <c r="K514" s="318"/>
      <c r="L514" s="318"/>
      <c r="M514" s="318"/>
      <c r="N514" s="318"/>
      <c r="O514" s="318"/>
      <c r="P514" s="318"/>
      <c r="Q514" s="318"/>
      <c r="R514" s="318"/>
      <c r="S514" s="318"/>
      <c r="T514" s="318"/>
      <c r="U514" s="318"/>
      <c r="V514" s="318"/>
      <c r="W514" s="318"/>
      <c r="X514" s="318"/>
      <c r="Y514" s="318"/>
      <c r="Z514" s="318"/>
      <c r="AA514" s="318"/>
      <c r="AB514" s="318"/>
    </row>
    <row r="515" spans="1:28" ht="12.75">
      <c r="A515" s="318"/>
      <c r="B515" s="318"/>
      <c r="C515" s="384"/>
      <c r="D515" s="386"/>
      <c r="E515" s="386"/>
      <c r="F515" s="386"/>
      <c r="G515" s="318"/>
      <c r="H515" s="318"/>
      <c r="I515" s="318"/>
      <c r="J515" s="318"/>
      <c r="K515" s="318"/>
      <c r="L515" s="318"/>
      <c r="M515" s="318"/>
      <c r="N515" s="318"/>
      <c r="O515" s="318"/>
      <c r="P515" s="318"/>
      <c r="Q515" s="318"/>
      <c r="R515" s="318"/>
      <c r="S515" s="318"/>
      <c r="T515" s="318"/>
      <c r="U515" s="318"/>
      <c r="V515" s="318"/>
      <c r="W515" s="318"/>
      <c r="X515" s="318"/>
      <c r="Y515" s="318"/>
      <c r="Z515" s="318"/>
      <c r="AA515" s="318"/>
      <c r="AB515" s="318"/>
    </row>
    <row r="516" spans="1:28" ht="12.75">
      <c r="A516" s="318"/>
      <c r="B516" s="318"/>
      <c r="C516" s="384"/>
      <c r="D516" s="386"/>
      <c r="E516" s="386"/>
      <c r="F516" s="386"/>
      <c r="G516" s="318"/>
      <c r="H516" s="318"/>
      <c r="I516" s="318"/>
      <c r="J516" s="318"/>
      <c r="K516" s="318"/>
      <c r="L516" s="318"/>
      <c r="M516" s="318"/>
      <c r="N516" s="318"/>
      <c r="O516" s="318"/>
      <c r="P516" s="318"/>
      <c r="Q516" s="318"/>
      <c r="R516" s="318"/>
      <c r="S516" s="318"/>
      <c r="T516" s="318"/>
      <c r="U516" s="318"/>
      <c r="V516" s="318"/>
      <c r="W516" s="318"/>
      <c r="X516" s="318"/>
      <c r="Y516" s="318"/>
      <c r="Z516" s="318"/>
      <c r="AA516" s="318"/>
      <c r="AB516" s="318"/>
    </row>
    <row r="517" spans="1:28" ht="12.75">
      <c r="A517" s="318"/>
      <c r="B517" s="318"/>
      <c r="C517" s="384"/>
      <c r="D517" s="386"/>
      <c r="E517" s="386"/>
      <c r="F517" s="386"/>
      <c r="G517" s="318"/>
      <c r="H517" s="318"/>
      <c r="I517" s="318"/>
      <c r="J517" s="318"/>
      <c r="K517" s="318"/>
      <c r="L517" s="318"/>
      <c r="M517" s="318"/>
      <c r="N517" s="318"/>
      <c r="O517" s="318"/>
      <c r="P517" s="318"/>
      <c r="Q517" s="318"/>
      <c r="R517" s="318"/>
      <c r="S517" s="318"/>
      <c r="T517" s="318"/>
      <c r="U517" s="318"/>
      <c r="V517" s="318"/>
      <c r="W517" s="318"/>
      <c r="X517" s="318"/>
      <c r="Y517" s="318"/>
      <c r="Z517" s="318"/>
      <c r="AA517" s="318"/>
      <c r="AB517" s="318"/>
    </row>
    <row r="518" spans="1:28" ht="12.75">
      <c r="A518" s="318"/>
      <c r="B518" s="318"/>
      <c r="C518" s="384"/>
      <c r="D518" s="386"/>
      <c r="E518" s="386"/>
      <c r="F518" s="386"/>
      <c r="G518" s="318"/>
      <c r="H518" s="318"/>
      <c r="I518" s="318"/>
      <c r="J518" s="318"/>
      <c r="K518" s="318"/>
      <c r="L518" s="318"/>
      <c r="M518" s="318"/>
      <c r="N518" s="318"/>
      <c r="O518" s="318"/>
      <c r="P518" s="318"/>
      <c r="Q518" s="318"/>
      <c r="R518" s="318"/>
      <c r="S518" s="318"/>
      <c r="T518" s="318"/>
      <c r="U518" s="318"/>
      <c r="V518" s="318"/>
      <c r="W518" s="318"/>
      <c r="X518" s="318"/>
      <c r="Y518" s="318"/>
      <c r="Z518" s="318"/>
      <c r="AA518" s="318"/>
      <c r="AB518" s="318"/>
    </row>
    <row r="519" spans="1:28" ht="12.75">
      <c r="A519" s="318"/>
      <c r="B519" s="318"/>
      <c r="C519" s="384"/>
      <c r="D519" s="386"/>
      <c r="E519" s="386"/>
      <c r="F519" s="386"/>
      <c r="G519" s="318"/>
      <c r="H519" s="318"/>
      <c r="I519" s="318"/>
      <c r="J519" s="318"/>
      <c r="K519" s="318"/>
      <c r="L519" s="318"/>
      <c r="M519" s="318"/>
      <c r="N519" s="318"/>
      <c r="O519" s="318"/>
      <c r="P519" s="318"/>
      <c r="Q519" s="318"/>
      <c r="R519" s="318"/>
      <c r="S519" s="318"/>
      <c r="T519" s="318"/>
      <c r="U519" s="318"/>
      <c r="V519" s="318"/>
      <c r="W519" s="318"/>
      <c r="X519" s="318"/>
      <c r="Y519" s="318"/>
      <c r="Z519" s="318"/>
      <c r="AA519" s="318"/>
      <c r="AB519" s="318"/>
    </row>
    <row r="520" spans="1:28" ht="12.75">
      <c r="A520" s="318"/>
      <c r="B520" s="318"/>
      <c r="C520" s="384"/>
      <c r="D520" s="386"/>
      <c r="E520" s="386"/>
      <c r="F520" s="386"/>
      <c r="G520" s="318"/>
      <c r="H520" s="318"/>
      <c r="I520" s="318"/>
      <c r="J520" s="318"/>
      <c r="K520" s="318"/>
      <c r="L520" s="318"/>
      <c r="M520" s="318"/>
      <c r="N520" s="318"/>
      <c r="O520" s="318"/>
      <c r="P520" s="318"/>
      <c r="Q520" s="318"/>
      <c r="R520" s="318"/>
      <c r="S520" s="318"/>
      <c r="T520" s="318"/>
      <c r="U520" s="318"/>
      <c r="V520" s="318"/>
      <c r="W520" s="318"/>
      <c r="X520" s="318"/>
      <c r="Y520" s="318"/>
      <c r="Z520" s="318"/>
      <c r="AA520" s="318"/>
      <c r="AB520" s="318"/>
    </row>
    <row r="521" spans="1:28" ht="12.75">
      <c r="A521" s="318"/>
      <c r="B521" s="318"/>
      <c r="C521" s="384"/>
      <c r="D521" s="386"/>
      <c r="E521" s="386"/>
      <c r="F521" s="386"/>
      <c r="G521" s="318"/>
      <c r="H521" s="318"/>
      <c r="I521" s="318"/>
      <c r="J521" s="318"/>
      <c r="K521" s="318"/>
      <c r="L521" s="318"/>
      <c r="M521" s="318"/>
      <c r="N521" s="318"/>
      <c r="O521" s="318"/>
      <c r="P521" s="318"/>
      <c r="Q521" s="318"/>
      <c r="R521" s="318"/>
      <c r="S521" s="318"/>
      <c r="T521" s="318"/>
      <c r="U521" s="318"/>
      <c r="V521" s="318"/>
      <c r="W521" s="318"/>
      <c r="X521" s="318"/>
      <c r="Y521" s="318"/>
      <c r="Z521" s="318"/>
      <c r="AA521" s="318"/>
      <c r="AB521" s="318"/>
    </row>
    <row r="522" spans="1:28" ht="12.75">
      <c r="A522" s="318"/>
      <c r="B522" s="318"/>
      <c r="C522" s="384"/>
      <c r="D522" s="386"/>
      <c r="E522" s="386"/>
      <c r="F522" s="386"/>
      <c r="G522" s="318"/>
      <c r="H522" s="318"/>
      <c r="I522" s="318"/>
      <c r="J522" s="318"/>
      <c r="K522" s="318"/>
      <c r="L522" s="318"/>
      <c r="M522" s="318"/>
      <c r="N522" s="318"/>
      <c r="O522" s="318"/>
      <c r="P522" s="318"/>
      <c r="Q522" s="318"/>
      <c r="R522" s="318"/>
      <c r="S522" s="318"/>
      <c r="T522" s="318"/>
      <c r="U522" s="318"/>
      <c r="V522" s="318"/>
      <c r="W522" s="318"/>
      <c r="X522" s="318"/>
      <c r="Y522" s="318"/>
      <c r="Z522" s="318"/>
      <c r="AA522" s="318"/>
      <c r="AB522" s="318"/>
    </row>
    <row r="523" spans="1:28" ht="12.75">
      <c r="A523" s="318"/>
      <c r="B523" s="318"/>
      <c r="C523" s="384"/>
      <c r="D523" s="386"/>
      <c r="E523" s="386"/>
      <c r="F523" s="386"/>
      <c r="G523" s="318"/>
      <c r="H523" s="318"/>
      <c r="I523" s="318"/>
      <c r="J523" s="318"/>
      <c r="K523" s="318"/>
      <c r="L523" s="318"/>
      <c r="M523" s="318"/>
      <c r="N523" s="318"/>
      <c r="O523" s="318"/>
      <c r="P523" s="318"/>
      <c r="Q523" s="318"/>
      <c r="R523" s="318"/>
      <c r="S523" s="318"/>
      <c r="T523" s="318"/>
      <c r="U523" s="318"/>
      <c r="V523" s="318"/>
      <c r="W523" s="318"/>
      <c r="X523" s="318"/>
      <c r="Y523" s="318"/>
      <c r="Z523" s="318"/>
      <c r="AA523" s="318"/>
      <c r="AB523" s="318"/>
    </row>
    <row r="524" spans="1:28" ht="12.75">
      <c r="A524" s="318"/>
      <c r="B524" s="318"/>
      <c r="C524" s="384"/>
      <c r="D524" s="386"/>
      <c r="E524" s="386"/>
      <c r="F524" s="386"/>
      <c r="G524" s="318"/>
      <c r="H524" s="318"/>
      <c r="I524" s="318"/>
      <c r="J524" s="318"/>
      <c r="K524" s="318"/>
      <c r="L524" s="318"/>
      <c r="M524" s="318"/>
      <c r="N524" s="318"/>
      <c r="O524" s="318"/>
      <c r="P524" s="318"/>
      <c r="Q524" s="318"/>
      <c r="R524" s="318"/>
      <c r="S524" s="318"/>
      <c r="T524" s="318"/>
      <c r="U524" s="318"/>
      <c r="V524" s="318"/>
      <c r="W524" s="318"/>
      <c r="X524" s="318"/>
      <c r="Y524" s="318"/>
      <c r="Z524" s="318"/>
      <c r="AA524" s="318"/>
      <c r="AB524" s="318"/>
    </row>
    <row r="525" spans="1:28" ht="12.75">
      <c r="A525" s="318"/>
      <c r="B525" s="318"/>
      <c r="C525" s="384"/>
      <c r="D525" s="386"/>
      <c r="E525" s="386"/>
      <c r="F525" s="386"/>
      <c r="G525" s="318"/>
      <c r="H525" s="318"/>
      <c r="I525" s="318"/>
      <c r="J525" s="318"/>
      <c r="K525" s="318"/>
      <c r="L525" s="318"/>
      <c r="M525" s="318"/>
      <c r="N525" s="318"/>
      <c r="O525" s="318"/>
      <c r="P525" s="318"/>
      <c r="Q525" s="318"/>
      <c r="R525" s="318"/>
      <c r="S525" s="318"/>
      <c r="T525" s="318"/>
      <c r="U525" s="318"/>
      <c r="V525" s="318"/>
      <c r="W525" s="318"/>
      <c r="X525" s="318"/>
      <c r="Y525" s="318"/>
      <c r="Z525" s="318"/>
      <c r="AA525" s="318"/>
      <c r="AB525" s="318"/>
    </row>
    <row r="526" spans="1:28" ht="12.75">
      <c r="A526" s="318"/>
      <c r="B526" s="318"/>
      <c r="C526" s="384"/>
      <c r="D526" s="386"/>
      <c r="E526" s="386"/>
      <c r="F526" s="386"/>
      <c r="G526" s="318"/>
      <c r="H526" s="318"/>
      <c r="I526" s="318"/>
      <c r="J526" s="318"/>
      <c r="K526" s="318"/>
      <c r="L526" s="318"/>
      <c r="M526" s="318"/>
      <c r="N526" s="318"/>
      <c r="O526" s="318"/>
      <c r="P526" s="318"/>
      <c r="Q526" s="318"/>
      <c r="R526" s="318"/>
      <c r="S526" s="318"/>
      <c r="T526" s="318"/>
      <c r="U526" s="318"/>
      <c r="V526" s="318"/>
      <c r="W526" s="318"/>
      <c r="X526" s="318"/>
      <c r="Y526" s="318"/>
      <c r="Z526" s="318"/>
      <c r="AA526" s="318"/>
      <c r="AB526" s="318"/>
    </row>
    <row r="527" spans="1:28" ht="12.75">
      <c r="A527" s="318"/>
      <c r="B527" s="318"/>
      <c r="C527" s="384"/>
      <c r="D527" s="386"/>
      <c r="E527" s="386"/>
      <c r="F527" s="386"/>
      <c r="G527" s="318"/>
      <c r="H527" s="318"/>
      <c r="I527" s="318"/>
      <c r="J527" s="318"/>
      <c r="K527" s="318"/>
      <c r="L527" s="318"/>
      <c r="M527" s="318"/>
      <c r="N527" s="318"/>
      <c r="O527" s="318"/>
      <c r="P527" s="318"/>
      <c r="Q527" s="318"/>
      <c r="R527" s="318"/>
      <c r="S527" s="318"/>
      <c r="T527" s="318"/>
      <c r="U527" s="318"/>
      <c r="V527" s="318"/>
      <c r="W527" s="318"/>
      <c r="X527" s="318"/>
      <c r="Y527" s="318"/>
      <c r="Z527" s="318"/>
      <c r="AA527" s="318"/>
      <c r="AB527" s="318"/>
    </row>
    <row r="528" spans="1:28" ht="12.75">
      <c r="A528" s="318"/>
      <c r="B528" s="318"/>
      <c r="C528" s="384"/>
      <c r="D528" s="386"/>
      <c r="E528" s="386"/>
      <c r="F528" s="386"/>
      <c r="G528" s="318"/>
      <c r="H528" s="318"/>
      <c r="I528" s="318"/>
      <c r="J528" s="318"/>
      <c r="K528" s="318"/>
      <c r="L528" s="318"/>
      <c r="M528" s="318"/>
      <c r="N528" s="318"/>
      <c r="O528" s="318"/>
      <c r="P528" s="318"/>
      <c r="Q528" s="318"/>
      <c r="R528" s="318"/>
      <c r="S528" s="318"/>
      <c r="T528" s="318"/>
      <c r="U528" s="318"/>
      <c r="V528" s="318"/>
      <c r="W528" s="318"/>
      <c r="X528" s="318"/>
      <c r="Y528" s="318"/>
      <c r="Z528" s="318"/>
      <c r="AA528" s="318"/>
      <c r="AB528" s="318"/>
    </row>
    <row r="529" spans="1:28" ht="12.75">
      <c r="A529" s="318"/>
      <c r="B529" s="318"/>
      <c r="C529" s="384"/>
      <c r="D529" s="386"/>
      <c r="E529" s="386"/>
      <c r="F529" s="386"/>
      <c r="G529" s="318"/>
      <c r="H529" s="318"/>
      <c r="I529" s="318"/>
      <c r="J529" s="318"/>
      <c r="K529" s="318"/>
      <c r="L529" s="318"/>
      <c r="M529" s="318"/>
      <c r="N529" s="318"/>
      <c r="O529" s="318"/>
      <c r="P529" s="318"/>
      <c r="Q529" s="318"/>
      <c r="R529" s="318"/>
      <c r="S529" s="318"/>
      <c r="T529" s="318"/>
      <c r="U529" s="318"/>
      <c r="V529" s="318"/>
      <c r="W529" s="318"/>
      <c r="X529" s="318"/>
      <c r="Y529" s="318"/>
      <c r="Z529" s="318"/>
      <c r="AA529" s="318"/>
      <c r="AB529" s="318"/>
    </row>
    <row r="530" spans="1:28" ht="12.75">
      <c r="A530" s="318"/>
      <c r="B530" s="318"/>
      <c r="C530" s="384"/>
      <c r="D530" s="386"/>
      <c r="E530" s="386"/>
      <c r="F530" s="386"/>
      <c r="G530" s="318"/>
      <c r="H530" s="318"/>
      <c r="I530" s="318"/>
      <c r="J530" s="318"/>
      <c r="K530" s="318"/>
      <c r="L530" s="318"/>
      <c r="M530" s="318"/>
      <c r="N530" s="318"/>
      <c r="O530" s="318"/>
      <c r="P530" s="318"/>
      <c r="Q530" s="318"/>
      <c r="R530" s="318"/>
      <c r="S530" s="318"/>
      <c r="T530" s="318"/>
      <c r="U530" s="318"/>
      <c r="V530" s="318"/>
      <c r="W530" s="318"/>
      <c r="X530" s="318"/>
      <c r="Y530" s="318"/>
      <c r="Z530" s="318"/>
      <c r="AA530" s="318"/>
      <c r="AB530" s="318"/>
    </row>
    <row r="531" spans="1:28" ht="12.75">
      <c r="A531" s="318"/>
      <c r="B531" s="318"/>
      <c r="C531" s="384"/>
      <c r="D531" s="386"/>
      <c r="E531" s="386"/>
      <c r="F531" s="386"/>
      <c r="G531" s="318"/>
      <c r="H531" s="318"/>
      <c r="I531" s="318"/>
      <c r="J531" s="318"/>
      <c r="K531" s="318"/>
      <c r="L531" s="318"/>
      <c r="M531" s="318"/>
      <c r="N531" s="318"/>
      <c r="O531" s="318"/>
      <c r="P531" s="318"/>
      <c r="Q531" s="318"/>
      <c r="R531" s="318"/>
      <c r="S531" s="318"/>
      <c r="T531" s="318"/>
      <c r="U531" s="318"/>
      <c r="V531" s="318"/>
      <c r="W531" s="318"/>
      <c r="X531" s="318"/>
      <c r="Y531" s="318"/>
      <c r="Z531" s="318"/>
      <c r="AA531" s="318"/>
      <c r="AB531" s="318"/>
    </row>
    <row r="532" spans="1:28" ht="12.75">
      <c r="A532" s="318"/>
      <c r="B532" s="318"/>
      <c r="C532" s="384"/>
      <c r="D532" s="386"/>
      <c r="E532" s="386"/>
      <c r="F532" s="386"/>
      <c r="G532" s="318"/>
      <c r="H532" s="318"/>
      <c r="I532" s="318"/>
      <c r="J532" s="318"/>
      <c r="K532" s="318"/>
      <c r="L532" s="318"/>
      <c r="M532" s="318"/>
      <c r="N532" s="318"/>
      <c r="O532" s="318"/>
      <c r="P532" s="318"/>
      <c r="Q532" s="318"/>
      <c r="R532" s="318"/>
      <c r="S532" s="318"/>
      <c r="T532" s="318"/>
      <c r="U532" s="318"/>
      <c r="V532" s="318"/>
      <c r="W532" s="318"/>
      <c r="X532" s="318"/>
      <c r="Y532" s="318"/>
      <c r="Z532" s="318"/>
      <c r="AA532" s="318"/>
      <c r="AB532" s="318"/>
    </row>
    <row r="533" spans="1:28" ht="12.75">
      <c r="A533" s="318"/>
      <c r="B533" s="318"/>
      <c r="C533" s="384"/>
      <c r="D533" s="386"/>
      <c r="E533" s="386"/>
      <c r="F533" s="386"/>
      <c r="G533" s="318"/>
      <c r="H533" s="318"/>
      <c r="I533" s="318"/>
      <c r="J533" s="318"/>
      <c r="K533" s="318"/>
      <c r="L533" s="318"/>
      <c r="M533" s="318"/>
      <c r="N533" s="318"/>
      <c r="O533" s="318"/>
      <c r="P533" s="318"/>
      <c r="Q533" s="318"/>
      <c r="R533" s="318"/>
      <c r="S533" s="318"/>
      <c r="T533" s="318"/>
      <c r="U533" s="318"/>
      <c r="V533" s="318"/>
      <c r="W533" s="318"/>
      <c r="X533" s="318"/>
      <c r="Y533" s="318"/>
      <c r="Z533" s="318"/>
      <c r="AA533" s="318"/>
      <c r="AB533" s="318"/>
    </row>
    <row r="534" spans="1:28" ht="12.75">
      <c r="A534" s="318"/>
      <c r="B534" s="318"/>
      <c r="C534" s="384"/>
      <c r="D534" s="386"/>
      <c r="E534" s="386"/>
      <c r="F534" s="386"/>
      <c r="G534" s="318"/>
      <c r="H534" s="318"/>
      <c r="I534" s="318"/>
      <c r="J534" s="318"/>
      <c r="K534" s="318"/>
      <c r="L534" s="318"/>
      <c r="M534" s="318"/>
      <c r="N534" s="318"/>
      <c r="O534" s="318"/>
      <c r="P534" s="318"/>
      <c r="Q534" s="318"/>
      <c r="R534" s="318"/>
      <c r="S534" s="318"/>
      <c r="T534" s="318"/>
      <c r="U534" s="318"/>
      <c r="V534" s="318"/>
      <c r="W534" s="318"/>
      <c r="X534" s="318"/>
      <c r="Y534" s="318"/>
      <c r="Z534" s="318"/>
      <c r="AA534" s="318"/>
      <c r="AB534" s="318"/>
    </row>
    <row r="535" spans="1:28" ht="12.75">
      <c r="A535" s="318"/>
      <c r="B535" s="318"/>
      <c r="C535" s="384"/>
      <c r="D535" s="386"/>
      <c r="E535" s="386"/>
      <c r="F535" s="386"/>
      <c r="G535" s="318"/>
      <c r="H535" s="318"/>
      <c r="I535" s="318"/>
      <c r="J535" s="318"/>
      <c r="K535" s="318"/>
      <c r="L535" s="318"/>
      <c r="M535" s="318"/>
      <c r="N535" s="318"/>
      <c r="O535" s="318"/>
      <c r="P535" s="318"/>
      <c r="Q535" s="318"/>
      <c r="R535" s="318"/>
      <c r="S535" s="318"/>
      <c r="T535" s="318"/>
      <c r="U535" s="318"/>
      <c r="V535" s="318"/>
      <c r="W535" s="318"/>
      <c r="X535" s="318"/>
      <c r="Y535" s="318"/>
      <c r="Z535" s="318"/>
      <c r="AA535" s="318"/>
      <c r="AB535" s="318"/>
    </row>
    <row r="536" spans="1:28" ht="12.75">
      <c r="A536" s="318"/>
      <c r="B536" s="318"/>
      <c r="C536" s="384"/>
      <c r="D536" s="386"/>
      <c r="E536" s="386"/>
      <c r="F536" s="386"/>
      <c r="G536" s="318"/>
      <c r="H536" s="318"/>
      <c r="I536" s="318"/>
      <c r="J536" s="318"/>
      <c r="K536" s="318"/>
      <c r="L536" s="318"/>
      <c r="M536" s="318"/>
      <c r="N536" s="318"/>
      <c r="O536" s="318"/>
      <c r="P536" s="318"/>
      <c r="Q536" s="318"/>
      <c r="R536" s="318"/>
      <c r="S536" s="318"/>
      <c r="T536" s="318"/>
      <c r="U536" s="318"/>
      <c r="V536" s="318"/>
      <c r="W536" s="318"/>
      <c r="X536" s="318"/>
      <c r="Y536" s="318"/>
      <c r="Z536" s="318"/>
      <c r="AA536" s="318"/>
      <c r="AB536" s="318"/>
    </row>
    <row r="537" spans="1:28" ht="12.75">
      <c r="A537" s="318"/>
      <c r="B537" s="318"/>
      <c r="C537" s="384"/>
      <c r="D537" s="386"/>
      <c r="E537" s="386"/>
      <c r="F537" s="386"/>
      <c r="G537" s="318"/>
      <c r="H537" s="318"/>
      <c r="I537" s="318"/>
      <c r="J537" s="318"/>
      <c r="K537" s="318"/>
      <c r="L537" s="318"/>
      <c r="M537" s="318"/>
      <c r="N537" s="318"/>
      <c r="O537" s="318"/>
      <c r="P537" s="318"/>
      <c r="Q537" s="318"/>
      <c r="R537" s="318"/>
      <c r="S537" s="318"/>
      <c r="T537" s="318"/>
      <c r="U537" s="318"/>
      <c r="V537" s="318"/>
      <c r="W537" s="318"/>
      <c r="X537" s="318"/>
      <c r="Y537" s="318"/>
      <c r="Z537" s="318"/>
      <c r="AA537" s="318"/>
      <c r="AB537" s="318"/>
    </row>
    <row r="538" spans="1:28" ht="12.75">
      <c r="A538" s="318"/>
      <c r="B538" s="318"/>
      <c r="C538" s="384"/>
      <c r="D538" s="386"/>
      <c r="E538" s="386"/>
      <c r="F538" s="386"/>
      <c r="G538" s="318"/>
      <c r="H538" s="318"/>
      <c r="I538" s="318"/>
      <c r="J538" s="318"/>
      <c r="K538" s="318"/>
      <c r="L538" s="318"/>
      <c r="M538" s="318"/>
      <c r="N538" s="318"/>
      <c r="O538" s="318"/>
      <c r="P538" s="318"/>
      <c r="Q538" s="318"/>
      <c r="R538" s="318"/>
      <c r="S538" s="318"/>
      <c r="T538" s="318"/>
      <c r="U538" s="318"/>
      <c r="V538" s="318"/>
      <c r="W538" s="318"/>
      <c r="X538" s="318"/>
      <c r="Y538" s="318"/>
      <c r="Z538" s="318"/>
      <c r="AA538" s="318"/>
      <c r="AB538" s="318"/>
    </row>
    <row r="539" spans="1:28" ht="12.75">
      <c r="A539" s="318"/>
      <c r="B539" s="318"/>
      <c r="C539" s="384"/>
      <c r="D539" s="386"/>
      <c r="E539" s="386"/>
      <c r="F539" s="386"/>
      <c r="G539" s="318"/>
      <c r="H539" s="318"/>
      <c r="I539" s="318"/>
      <c r="J539" s="318"/>
      <c r="K539" s="318"/>
      <c r="L539" s="318"/>
      <c r="M539" s="318"/>
      <c r="N539" s="318"/>
      <c r="O539" s="318"/>
      <c r="P539" s="318"/>
      <c r="Q539" s="318"/>
      <c r="R539" s="318"/>
      <c r="S539" s="318"/>
      <c r="T539" s="318"/>
      <c r="U539" s="318"/>
      <c r="V539" s="318"/>
      <c r="W539" s="318"/>
      <c r="X539" s="318"/>
      <c r="Y539" s="318"/>
      <c r="Z539" s="318"/>
      <c r="AA539" s="318"/>
      <c r="AB539" s="318"/>
    </row>
    <row r="540" spans="1:28" ht="12.75">
      <c r="A540" s="318"/>
      <c r="B540" s="318"/>
      <c r="C540" s="384"/>
      <c r="D540" s="386"/>
      <c r="E540" s="386"/>
      <c r="F540" s="386"/>
      <c r="G540" s="318"/>
      <c r="H540" s="318"/>
      <c r="I540" s="318"/>
      <c r="J540" s="318"/>
      <c r="K540" s="318"/>
      <c r="L540" s="318"/>
      <c r="M540" s="318"/>
      <c r="N540" s="318"/>
      <c r="O540" s="318"/>
      <c r="P540" s="318"/>
      <c r="Q540" s="318"/>
      <c r="R540" s="318"/>
      <c r="S540" s="318"/>
      <c r="T540" s="318"/>
      <c r="U540" s="318"/>
      <c r="V540" s="318"/>
      <c r="W540" s="318"/>
      <c r="X540" s="318"/>
      <c r="Y540" s="318"/>
      <c r="Z540" s="318"/>
      <c r="AA540" s="318"/>
      <c r="AB540" s="318"/>
    </row>
    <row r="541" spans="1:28" ht="12.75">
      <c r="A541" s="318"/>
      <c r="B541" s="318"/>
      <c r="C541" s="384"/>
      <c r="D541" s="386"/>
      <c r="E541" s="386"/>
      <c r="F541" s="386"/>
      <c r="G541" s="318"/>
      <c r="H541" s="318"/>
      <c r="I541" s="318"/>
      <c r="J541" s="318"/>
      <c r="K541" s="318"/>
      <c r="L541" s="318"/>
      <c r="M541" s="318"/>
      <c r="N541" s="318"/>
      <c r="O541" s="318"/>
      <c r="P541" s="318"/>
      <c r="Q541" s="318"/>
      <c r="R541" s="318"/>
      <c r="S541" s="318"/>
      <c r="T541" s="318"/>
      <c r="U541" s="318"/>
      <c r="V541" s="318"/>
      <c r="W541" s="318"/>
      <c r="X541" s="318"/>
      <c r="Y541" s="318"/>
      <c r="Z541" s="318"/>
      <c r="AA541" s="318"/>
      <c r="AB541" s="318"/>
    </row>
    <row r="542" spans="1:28" ht="12.75">
      <c r="A542" s="318"/>
      <c r="B542" s="318"/>
      <c r="C542" s="384"/>
      <c r="D542" s="386"/>
      <c r="E542" s="386"/>
      <c r="F542" s="386"/>
      <c r="G542" s="318"/>
      <c r="H542" s="318"/>
      <c r="I542" s="318"/>
      <c r="J542" s="318"/>
      <c r="K542" s="318"/>
      <c r="L542" s="318"/>
      <c r="M542" s="318"/>
      <c r="N542" s="318"/>
      <c r="O542" s="318"/>
      <c r="P542" s="318"/>
      <c r="Q542" s="318"/>
      <c r="R542" s="318"/>
      <c r="S542" s="318"/>
      <c r="T542" s="318"/>
      <c r="U542" s="318"/>
      <c r="V542" s="318"/>
      <c r="W542" s="318"/>
      <c r="X542" s="318"/>
      <c r="Y542" s="318"/>
      <c r="Z542" s="318"/>
      <c r="AA542" s="318"/>
      <c r="AB542" s="318"/>
    </row>
    <row r="543" spans="1:28" ht="12.75">
      <c r="A543" s="318"/>
      <c r="B543" s="318"/>
      <c r="C543" s="384"/>
      <c r="D543" s="386"/>
      <c r="E543" s="386"/>
      <c r="F543" s="386"/>
      <c r="G543" s="318"/>
      <c r="H543" s="318"/>
      <c r="I543" s="318"/>
      <c r="J543" s="318"/>
      <c r="K543" s="318"/>
      <c r="L543" s="318"/>
      <c r="M543" s="318"/>
      <c r="N543" s="318"/>
      <c r="O543" s="318"/>
      <c r="P543" s="318"/>
      <c r="Q543" s="318"/>
      <c r="R543" s="318"/>
      <c r="S543" s="318"/>
      <c r="T543" s="318"/>
      <c r="U543" s="318"/>
      <c r="V543" s="318"/>
      <c r="W543" s="318"/>
      <c r="X543" s="318"/>
      <c r="Y543" s="318"/>
      <c r="Z543" s="318"/>
      <c r="AA543" s="318"/>
      <c r="AB543" s="318"/>
    </row>
    <row r="544" spans="1:28" ht="12.75">
      <c r="A544" s="318"/>
      <c r="B544" s="318"/>
      <c r="C544" s="384"/>
      <c r="D544" s="386"/>
      <c r="E544" s="386"/>
      <c r="F544" s="386"/>
      <c r="G544" s="318"/>
      <c r="H544" s="318"/>
      <c r="I544" s="318"/>
      <c r="J544" s="318"/>
      <c r="K544" s="318"/>
      <c r="L544" s="318"/>
      <c r="M544" s="318"/>
      <c r="N544" s="318"/>
      <c r="O544" s="318"/>
      <c r="P544" s="318"/>
      <c r="Q544" s="318"/>
      <c r="R544" s="318"/>
      <c r="S544" s="318"/>
      <c r="T544" s="318"/>
      <c r="U544" s="318"/>
      <c r="V544" s="318"/>
      <c r="W544" s="318"/>
      <c r="X544" s="318"/>
      <c r="Y544" s="318"/>
      <c r="Z544" s="318"/>
      <c r="AA544" s="318"/>
      <c r="AB544" s="318"/>
    </row>
    <row r="545" spans="1:28" ht="12.75">
      <c r="A545" s="318"/>
      <c r="B545" s="318"/>
      <c r="C545" s="384"/>
      <c r="D545" s="386"/>
      <c r="E545" s="386"/>
      <c r="F545" s="386"/>
      <c r="G545" s="318"/>
      <c r="H545" s="318"/>
      <c r="I545" s="318"/>
      <c r="J545" s="318"/>
      <c r="K545" s="318"/>
      <c r="L545" s="318"/>
      <c r="M545" s="318"/>
      <c r="N545" s="318"/>
      <c r="O545" s="318"/>
      <c r="P545" s="318"/>
      <c r="Q545" s="318"/>
      <c r="R545" s="318"/>
      <c r="S545" s="318"/>
      <c r="T545" s="318"/>
      <c r="U545" s="318"/>
      <c r="V545" s="318"/>
      <c r="W545" s="318"/>
      <c r="X545" s="318"/>
      <c r="Y545" s="318"/>
      <c r="Z545" s="318"/>
      <c r="AA545" s="318"/>
      <c r="AB545" s="318"/>
    </row>
    <row r="546" spans="1:28" ht="12.75">
      <c r="A546" s="318"/>
      <c r="B546" s="318"/>
      <c r="C546" s="384"/>
      <c r="D546" s="386"/>
      <c r="E546" s="386"/>
      <c r="F546" s="386"/>
      <c r="G546" s="318"/>
      <c r="H546" s="318"/>
      <c r="I546" s="318"/>
      <c r="J546" s="318"/>
      <c r="K546" s="318"/>
      <c r="L546" s="318"/>
      <c r="M546" s="318"/>
      <c r="N546" s="318"/>
      <c r="O546" s="318"/>
      <c r="P546" s="318"/>
      <c r="Q546" s="318"/>
      <c r="R546" s="318"/>
      <c r="S546" s="318"/>
      <c r="T546" s="318"/>
      <c r="U546" s="318"/>
      <c r="V546" s="318"/>
      <c r="W546" s="318"/>
      <c r="X546" s="318"/>
      <c r="Y546" s="318"/>
      <c r="Z546" s="318"/>
      <c r="AA546" s="318"/>
      <c r="AB546" s="318"/>
    </row>
    <row r="547" spans="1:28" ht="12.75">
      <c r="A547" s="318"/>
      <c r="B547" s="318"/>
      <c r="C547" s="384"/>
      <c r="D547" s="386"/>
      <c r="E547" s="386"/>
      <c r="F547" s="386"/>
      <c r="G547" s="318"/>
      <c r="H547" s="318"/>
      <c r="I547" s="318"/>
      <c r="J547" s="318"/>
      <c r="K547" s="318"/>
      <c r="L547" s="318"/>
      <c r="M547" s="318"/>
      <c r="N547" s="318"/>
      <c r="O547" s="318"/>
      <c r="P547" s="318"/>
      <c r="Q547" s="318"/>
      <c r="R547" s="318"/>
      <c r="S547" s="318"/>
      <c r="T547" s="318"/>
      <c r="U547" s="318"/>
      <c r="V547" s="318"/>
      <c r="W547" s="318"/>
      <c r="X547" s="318"/>
      <c r="Y547" s="318"/>
      <c r="Z547" s="318"/>
      <c r="AA547" s="318"/>
      <c r="AB547" s="318"/>
    </row>
    <row r="548" spans="1:28" ht="12.75">
      <c r="A548" s="318"/>
      <c r="B548" s="318"/>
      <c r="C548" s="384"/>
      <c r="D548" s="386"/>
      <c r="E548" s="386"/>
      <c r="F548" s="386"/>
      <c r="G548" s="318"/>
      <c r="H548" s="318"/>
      <c r="I548" s="318"/>
      <c r="J548" s="318"/>
      <c r="K548" s="318"/>
      <c r="L548" s="318"/>
      <c r="M548" s="318"/>
      <c r="N548" s="318"/>
      <c r="O548" s="318"/>
      <c r="P548" s="318"/>
      <c r="Q548" s="318"/>
      <c r="R548" s="318"/>
      <c r="S548" s="318"/>
      <c r="T548" s="318"/>
      <c r="U548" s="318"/>
      <c r="V548" s="318"/>
      <c r="W548" s="318"/>
      <c r="X548" s="318"/>
      <c r="Y548" s="318"/>
      <c r="Z548" s="318"/>
      <c r="AA548" s="318"/>
      <c r="AB548" s="318"/>
    </row>
    <row r="549" spans="1:28" ht="12.75">
      <c r="A549" s="318"/>
      <c r="B549" s="318"/>
      <c r="C549" s="384"/>
      <c r="D549" s="386"/>
      <c r="E549" s="386"/>
      <c r="F549" s="386"/>
      <c r="G549" s="318"/>
      <c r="H549" s="318"/>
      <c r="I549" s="318"/>
      <c r="J549" s="318"/>
      <c r="K549" s="318"/>
      <c r="L549" s="318"/>
      <c r="M549" s="318"/>
      <c r="N549" s="318"/>
      <c r="O549" s="318"/>
      <c r="P549" s="318"/>
      <c r="Q549" s="318"/>
      <c r="R549" s="318"/>
      <c r="S549" s="318"/>
      <c r="T549" s="318"/>
      <c r="U549" s="318"/>
      <c r="V549" s="318"/>
      <c r="W549" s="318"/>
      <c r="X549" s="318"/>
      <c r="Y549" s="318"/>
      <c r="Z549" s="318"/>
      <c r="AA549" s="318"/>
      <c r="AB549" s="318"/>
    </row>
    <row r="550" spans="1:28" ht="12.75">
      <c r="A550" s="318"/>
      <c r="B550" s="318"/>
      <c r="C550" s="384"/>
      <c r="D550" s="386"/>
      <c r="E550" s="386"/>
      <c r="F550" s="386"/>
      <c r="G550" s="318"/>
      <c r="H550" s="318"/>
      <c r="I550" s="318"/>
      <c r="J550" s="318"/>
      <c r="K550" s="318"/>
      <c r="L550" s="318"/>
      <c r="M550" s="318"/>
      <c r="N550" s="318"/>
      <c r="O550" s="318"/>
      <c r="P550" s="318"/>
      <c r="Q550" s="318"/>
      <c r="R550" s="318"/>
      <c r="S550" s="318"/>
      <c r="T550" s="318"/>
      <c r="U550" s="318"/>
      <c r="V550" s="318"/>
      <c r="W550" s="318"/>
      <c r="X550" s="318"/>
      <c r="Y550" s="318"/>
      <c r="Z550" s="318"/>
      <c r="AA550" s="318"/>
      <c r="AB550" s="318"/>
    </row>
    <row r="551" spans="1:28" ht="12.75">
      <c r="A551" s="318"/>
      <c r="B551" s="318"/>
      <c r="C551" s="384"/>
      <c r="D551" s="386"/>
      <c r="E551" s="386"/>
      <c r="F551" s="386"/>
      <c r="G551" s="318"/>
      <c r="H551" s="318"/>
      <c r="I551" s="318"/>
      <c r="J551" s="318"/>
      <c r="K551" s="318"/>
      <c r="L551" s="318"/>
      <c r="M551" s="318"/>
      <c r="N551" s="318"/>
      <c r="O551" s="318"/>
      <c r="P551" s="318"/>
      <c r="Q551" s="318"/>
      <c r="R551" s="318"/>
      <c r="S551" s="318"/>
      <c r="T551" s="318"/>
      <c r="U551" s="318"/>
      <c r="V551" s="318"/>
      <c r="W551" s="318"/>
      <c r="X551" s="318"/>
      <c r="Y551" s="318"/>
      <c r="Z551" s="318"/>
      <c r="AA551" s="318"/>
      <c r="AB551" s="318"/>
    </row>
    <row r="552" spans="1:28" ht="12.75">
      <c r="A552" s="318"/>
      <c r="B552" s="318"/>
      <c r="C552" s="384"/>
      <c r="D552" s="386"/>
      <c r="E552" s="386"/>
      <c r="F552" s="386"/>
      <c r="G552" s="318"/>
      <c r="H552" s="318"/>
      <c r="I552" s="318"/>
      <c r="J552" s="318"/>
      <c r="K552" s="318"/>
      <c r="L552" s="318"/>
      <c r="M552" s="318"/>
      <c r="N552" s="318"/>
      <c r="O552" s="318"/>
      <c r="P552" s="318"/>
      <c r="Q552" s="318"/>
      <c r="R552" s="318"/>
      <c r="S552" s="318"/>
      <c r="T552" s="318"/>
      <c r="U552" s="318"/>
      <c r="V552" s="318"/>
      <c r="W552" s="318"/>
      <c r="X552" s="318"/>
      <c r="Y552" s="318"/>
      <c r="Z552" s="318"/>
      <c r="AA552" s="318"/>
      <c r="AB552" s="318"/>
    </row>
    <row r="553" spans="1:28" ht="12.75">
      <c r="A553" s="318"/>
      <c r="B553" s="318"/>
      <c r="C553" s="384"/>
      <c r="D553" s="386"/>
      <c r="E553" s="386"/>
      <c r="F553" s="386"/>
      <c r="G553" s="318"/>
      <c r="H553" s="318"/>
      <c r="I553" s="318"/>
      <c r="J553" s="318"/>
      <c r="K553" s="318"/>
      <c r="L553" s="318"/>
      <c r="M553" s="318"/>
      <c r="N553" s="318"/>
      <c r="O553" s="318"/>
      <c r="P553" s="318"/>
      <c r="Q553" s="318"/>
      <c r="R553" s="318"/>
      <c r="S553" s="318"/>
      <c r="T553" s="318"/>
      <c r="U553" s="318"/>
      <c r="V553" s="318"/>
      <c r="W553" s="318"/>
      <c r="X553" s="318"/>
      <c r="Y553" s="318"/>
      <c r="Z553" s="318"/>
      <c r="AA553" s="318"/>
      <c r="AB553" s="318"/>
    </row>
    <row r="554" spans="1:28" ht="12.75">
      <c r="A554" s="318"/>
      <c r="B554" s="318"/>
      <c r="C554" s="384"/>
      <c r="D554" s="386"/>
      <c r="E554" s="386"/>
      <c r="F554" s="386"/>
      <c r="G554" s="318"/>
      <c r="H554" s="318"/>
      <c r="I554" s="318"/>
      <c r="J554" s="318"/>
      <c r="K554" s="318"/>
      <c r="L554" s="318"/>
      <c r="M554" s="318"/>
      <c r="N554" s="318"/>
      <c r="O554" s="318"/>
      <c r="P554" s="318"/>
      <c r="Q554" s="318"/>
      <c r="R554" s="318"/>
      <c r="S554" s="318"/>
      <c r="T554" s="318"/>
      <c r="U554" s="318"/>
      <c r="V554" s="318"/>
      <c r="W554" s="318"/>
      <c r="X554" s="318"/>
      <c r="Y554" s="318"/>
      <c r="Z554" s="318"/>
      <c r="AA554" s="318"/>
      <c r="AB554" s="318"/>
    </row>
    <row r="555" spans="1:28" ht="12.75">
      <c r="A555" s="318"/>
      <c r="B555" s="318"/>
      <c r="C555" s="384"/>
      <c r="D555" s="386"/>
      <c r="E555" s="386"/>
      <c r="F555" s="386"/>
      <c r="G555" s="318"/>
      <c r="H555" s="318"/>
      <c r="I555" s="318"/>
      <c r="J555" s="318"/>
      <c r="K555" s="318"/>
      <c r="L555" s="318"/>
      <c r="M555" s="318"/>
      <c r="N555" s="318"/>
      <c r="O555" s="318"/>
      <c r="P555" s="318"/>
      <c r="Q555" s="318"/>
      <c r="R555" s="318"/>
      <c r="S555" s="318"/>
      <c r="T555" s="318"/>
      <c r="U555" s="318"/>
      <c r="V555" s="318"/>
      <c r="W555" s="318"/>
      <c r="X555" s="318"/>
      <c r="Y555" s="318"/>
      <c r="Z555" s="318"/>
      <c r="AA555" s="318"/>
      <c r="AB555" s="318"/>
    </row>
    <row r="556" spans="1:28" ht="12.75">
      <c r="A556" s="318"/>
      <c r="B556" s="318"/>
      <c r="C556" s="384"/>
      <c r="D556" s="386"/>
      <c r="E556" s="386"/>
      <c r="F556" s="386"/>
      <c r="G556" s="318"/>
      <c r="H556" s="318"/>
      <c r="I556" s="318"/>
      <c r="J556" s="318"/>
      <c r="K556" s="318"/>
      <c r="L556" s="318"/>
      <c r="M556" s="318"/>
      <c r="N556" s="318"/>
      <c r="O556" s="318"/>
      <c r="P556" s="318"/>
      <c r="Q556" s="318"/>
      <c r="R556" s="318"/>
      <c r="S556" s="318"/>
      <c r="T556" s="318"/>
      <c r="U556" s="318"/>
      <c r="V556" s="318"/>
      <c r="W556" s="318"/>
      <c r="X556" s="318"/>
      <c r="Y556" s="318"/>
      <c r="Z556" s="318"/>
      <c r="AA556" s="318"/>
      <c r="AB556" s="318"/>
    </row>
    <row r="557" spans="1:28" ht="12.75">
      <c r="A557" s="318"/>
      <c r="B557" s="318"/>
      <c r="C557" s="384"/>
      <c r="D557" s="386"/>
      <c r="E557" s="386"/>
      <c r="F557" s="386"/>
      <c r="G557" s="318"/>
      <c r="H557" s="318"/>
      <c r="I557" s="318"/>
      <c r="J557" s="318"/>
      <c r="K557" s="318"/>
      <c r="L557" s="318"/>
      <c r="M557" s="318"/>
      <c r="N557" s="318"/>
      <c r="O557" s="318"/>
      <c r="P557" s="318"/>
      <c r="Q557" s="318"/>
      <c r="R557" s="318"/>
      <c r="S557" s="318"/>
      <c r="T557" s="318"/>
      <c r="U557" s="318"/>
      <c r="V557" s="318"/>
      <c r="W557" s="318"/>
      <c r="X557" s="318"/>
      <c r="Y557" s="318"/>
      <c r="Z557" s="318"/>
      <c r="AA557" s="318"/>
      <c r="AB557" s="318"/>
    </row>
    <row r="558" spans="1:28" ht="12.75">
      <c r="A558" s="318"/>
      <c r="B558" s="318"/>
      <c r="C558" s="384"/>
      <c r="D558" s="386"/>
      <c r="E558" s="386"/>
      <c r="F558" s="386"/>
      <c r="G558" s="318"/>
      <c r="H558" s="318"/>
      <c r="I558" s="318"/>
      <c r="J558" s="318"/>
      <c r="K558" s="318"/>
      <c r="L558" s="318"/>
      <c r="M558" s="318"/>
      <c r="N558" s="318"/>
      <c r="O558" s="318"/>
      <c r="P558" s="318"/>
      <c r="Q558" s="318"/>
      <c r="R558" s="318"/>
      <c r="S558" s="318"/>
      <c r="T558" s="318"/>
      <c r="U558" s="318"/>
      <c r="V558" s="318"/>
      <c r="W558" s="318"/>
      <c r="X558" s="318"/>
      <c r="Y558" s="318"/>
      <c r="Z558" s="318"/>
      <c r="AA558" s="318"/>
      <c r="AB558" s="318"/>
    </row>
    <row r="559" spans="1:28" ht="12.75">
      <c r="A559" s="318"/>
      <c r="B559" s="318"/>
      <c r="C559" s="384"/>
      <c r="D559" s="386"/>
      <c r="E559" s="386"/>
      <c r="F559" s="386"/>
      <c r="G559" s="318"/>
      <c r="H559" s="318"/>
      <c r="I559" s="318"/>
      <c r="J559" s="318"/>
      <c r="K559" s="318"/>
      <c r="L559" s="318"/>
      <c r="M559" s="318"/>
      <c r="N559" s="318"/>
      <c r="O559" s="318"/>
      <c r="P559" s="318"/>
      <c r="Q559" s="318"/>
      <c r="R559" s="318"/>
      <c r="S559" s="318"/>
      <c r="T559" s="318"/>
      <c r="U559" s="318"/>
      <c r="V559" s="318"/>
      <c r="W559" s="318"/>
      <c r="X559" s="318"/>
      <c r="Y559" s="318"/>
      <c r="Z559" s="318"/>
      <c r="AA559" s="318"/>
      <c r="AB559" s="318"/>
    </row>
    <row r="560" spans="1:28" ht="12.75">
      <c r="A560" s="318"/>
      <c r="B560" s="318"/>
      <c r="C560" s="384"/>
      <c r="D560" s="386"/>
      <c r="E560" s="386"/>
      <c r="F560" s="386"/>
      <c r="G560" s="318"/>
      <c r="H560" s="318"/>
      <c r="I560" s="318"/>
      <c r="J560" s="318"/>
      <c r="K560" s="318"/>
      <c r="L560" s="318"/>
      <c r="M560" s="318"/>
      <c r="N560" s="318"/>
      <c r="O560" s="318"/>
      <c r="P560" s="318"/>
      <c r="Q560" s="318"/>
      <c r="R560" s="318"/>
      <c r="S560" s="318"/>
      <c r="T560" s="318"/>
      <c r="U560" s="318"/>
      <c r="V560" s="318"/>
      <c r="W560" s="318"/>
      <c r="X560" s="318"/>
      <c r="Y560" s="318"/>
      <c r="Z560" s="318"/>
      <c r="AA560" s="318"/>
      <c r="AB560" s="318"/>
    </row>
    <row r="561" spans="1:28" ht="12.75">
      <c r="A561" s="318"/>
      <c r="B561" s="318"/>
      <c r="C561" s="384"/>
      <c r="D561" s="386"/>
      <c r="E561" s="386"/>
      <c r="F561" s="386"/>
      <c r="G561" s="318"/>
      <c r="H561" s="318"/>
      <c r="I561" s="318"/>
      <c r="J561" s="318"/>
      <c r="K561" s="318"/>
      <c r="L561" s="318"/>
      <c r="M561" s="318"/>
      <c r="N561" s="318"/>
      <c r="O561" s="318"/>
      <c r="P561" s="318"/>
      <c r="Q561" s="318"/>
      <c r="R561" s="318"/>
      <c r="S561" s="318"/>
      <c r="T561" s="318"/>
      <c r="U561" s="318"/>
      <c r="V561" s="318"/>
      <c r="W561" s="318"/>
      <c r="X561" s="318"/>
      <c r="Y561" s="318"/>
      <c r="Z561" s="318"/>
      <c r="AA561" s="318"/>
      <c r="AB561" s="318"/>
    </row>
    <row r="562" spans="1:28" ht="12.75">
      <c r="A562" s="318"/>
      <c r="B562" s="318"/>
      <c r="C562" s="384"/>
      <c r="D562" s="386"/>
      <c r="E562" s="386"/>
      <c r="F562" s="386"/>
      <c r="G562" s="318"/>
      <c r="H562" s="318"/>
      <c r="I562" s="318"/>
      <c r="J562" s="318"/>
      <c r="K562" s="318"/>
      <c r="L562" s="318"/>
      <c r="M562" s="318"/>
      <c r="N562" s="318"/>
      <c r="O562" s="318"/>
      <c r="P562" s="318"/>
      <c r="Q562" s="318"/>
      <c r="R562" s="318"/>
      <c r="S562" s="318"/>
      <c r="T562" s="318"/>
      <c r="U562" s="318"/>
      <c r="V562" s="318"/>
      <c r="W562" s="318"/>
      <c r="X562" s="318"/>
      <c r="Y562" s="318"/>
      <c r="Z562" s="318"/>
      <c r="AA562" s="318"/>
      <c r="AB562" s="318"/>
    </row>
    <row r="563" spans="1:28" ht="12.75">
      <c r="A563" s="318"/>
      <c r="B563" s="318"/>
      <c r="C563" s="384"/>
      <c r="D563" s="386"/>
      <c r="E563" s="386"/>
      <c r="F563" s="386"/>
      <c r="G563" s="318"/>
      <c r="H563" s="318"/>
      <c r="I563" s="318"/>
      <c r="J563" s="318"/>
      <c r="K563" s="318"/>
      <c r="L563" s="318"/>
      <c r="M563" s="318"/>
      <c r="N563" s="318"/>
      <c r="O563" s="318"/>
      <c r="P563" s="318"/>
      <c r="Q563" s="318"/>
      <c r="R563" s="318"/>
      <c r="S563" s="318"/>
      <c r="T563" s="318"/>
      <c r="U563" s="318"/>
      <c r="V563" s="318"/>
      <c r="W563" s="318"/>
      <c r="X563" s="318"/>
      <c r="Y563" s="318"/>
      <c r="Z563" s="318"/>
      <c r="AA563" s="318"/>
      <c r="AB563" s="318"/>
    </row>
    <row r="564" spans="1:28" ht="12.75">
      <c r="A564" s="318"/>
      <c r="B564" s="318"/>
      <c r="C564" s="384"/>
      <c r="D564" s="386"/>
      <c r="E564" s="386"/>
      <c r="F564" s="386"/>
      <c r="G564" s="318"/>
      <c r="H564" s="318"/>
      <c r="I564" s="318"/>
      <c r="J564" s="318"/>
      <c r="K564" s="318"/>
      <c r="L564" s="318"/>
      <c r="M564" s="318"/>
      <c r="N564" s="318"/>
      <c r="O564" s="318"/>
      <c r="P564" s="318"/>
      <c r="Q564" s="318"/>
      <c r="R564" s="318"/>
      <c r="S564" s="318"/>
      <c r="T564" s="318"/>
      <c r="U564" s="318"/>
      <c r="V564" s="318"/>
      <c r="W564" s="318"/>
      <c r="X564" s="318"/>
      <c r="Y564" s="318"/>
      <c r="Z564" s="318"/>
      <c r="AA564" s="318"/>
      <c r="AB564" s="318"/>
    </row>
    <row r="565" spans="1:28" ht="12.75">
      <c r="A565" s="318"/>
      <c r="B565" s="318"/>
      <c r="C565" s="384"/>
      <c r="D565" s="386"/>
      <c r="E565" s="386"/>
      <c r="F565" s="386"/>
      <c r="G565" s="318"/>
      <c r="H565" s="318"/>
      <c r="I565" s="318"/>
      <c r="J565" s="318"/>
      <c r="K565" s="318"/>
      <c r="L565" s="318"/>
      <c r="M565" s="318"/>
      <c r="N565" s="318"/>
      <c r="O565" s="318"/>
      <c r="P565" s="318"/>
      <c r="Q565" s="318"/>
      <c r="R565" s="318"/>
      <c r="S565" s="318"/>
      <c r="T565" s="318"/>
      <c r="U565" s="318"/>
      <c r="V565" s="318"/>
      <c r="W565" s="318"/>
      <c r="X565" s="318"/>
      <c r="Y565" s="318"/>
      <c r="Z565" s="318"/>
      <c r="AA565" s="318"/>
      <c r="AB565" s="318"/>
    </row>
    <row r="566" spans="1:28" ht="12.75">
      <c r="A566" s="318"/>
      <c r="B566" s="318"/>
      <c r="C566" s="384"/>
      <c r="D566" s="386"/>
      <c r="E566" s="386"/>
      <c r="F566" s="386"/>
      <c r="G566" s="318"/>
      <c r="H566" s="318"/>
      <c r="I566" s="318"/>
      <c r="J566" s="318"/>
      <c r="K566" s="318"/>
      <c r="L566" s="318"/>
      <c r="M566" s="318"/>
      <c r="N566" s="318"/>
      <c r="O566" s="318"/>
      <c r="P566" s="318"/>
      <c r="Q566" s="318"/>
      <c r="R566" s="318"/>
      <c r="S566" s="318"/>
      <c r="T566" s="318"/>
      <c r="U566" s="318"/>
      <c r="V566" s="318"/>
      <c r="W566" s="318"/>
      <c r="X566" s="318"/>
      <c r="Y566" s="318"/>
      <c r="Z566" s="318"/>
      <c r="AA566" s="318"/>
      <c r="AB566" s="318"/>
    </row>
    <row r="567" spans="1:28" ht="12.75">
      <c r="A567" s="318"/>
      <c r="B567" s="318"/>
      <c r="C567" s="384"/>
      <c r="D567" s="386"/>
      <c r="E567" s="386"/>
      <c r="F567" s="386"/>
      <c r="G567" s="318"/>
      <c r="H567" s="318"/>
      <c r="I567" s="318"/>
      <c r="J567" s="318"/>
      <c r="K567" s="318"/>
      <c r="L567" s="318"/>
      <c r="M567" s="318"/>
      <c r="N567" s="318"/>
      <c r="O567" s="318"/>
      <c r="P567" s="318"/>
      <c r="Q567" s="318"/>
      <c r="R567" s="318"/>
      <c r="S567" s="318"/>
      <c r="T567" s="318"/>
      <c r="U567" s="318"/>
      <c r="V567" s="318"/>
      <c r="W567" s="318"/>
      <c r="X567" s="318"/>
      <c r="Y567" s="318"/>
      <c r="Z567" s="318"/>
      <c r="AA567" s="318"/>
      <c r="AB567" s="318"/>
    </row>
    <row r="568" spans="1:28" ht="12.75">
      <c r="A568" s="318"/>
      <c r="B568" s="318"/>
      <c r="C568" s="384"/>
      <c r="D568" s="386"/>
      <c r="E568" s="386"/>
      <c r="F568" s="386"/>
      <c r="G568" s="318"/>
      <c r="H568" s="318"/>
      <c r="I568" s="318"/>
      <c r="J568" s="318"/>
      <c r="K568" s="318"/>
      <c r="L568" s="318"/>
      <c r="M568" s="318"/>
      <c r="N568" s="318"/>
      <c r="O568" s="318"/>
      <c r="P568" s="318"/>
      <c r="Q568" s="318"/>
      <c r="R568" s="318"/>
      <c r="S568" s="318"/>
      <c r="T568" s="318"/>
      <c r="U568" s="318"/>
      <c r="V568" s="318"/>
      <c r="W568" s="318"/>
      <c r="X568" s="318"/>
      <c r="Y568" s="318"/>
      <c r="Z568" s="318"/>
      <c r="AA568" s="318"/>
      <c r="AB568" s="318"/>
    </row>
    <row r="569" spans="1:28" ht="12.75">
      <c r="A569" s="318"/>
      <c r="B569" s="318"/>
      <c r="C569" s="384"/>
      <c r="D569" s="386"/>
      <c r="E569" s="386"/>
      <c r="F569" s="386"/>
      <c r="G569" s="318"/>
      <c r="H569" s="318"/>
      <c r="I569" s="318"/>
      <c r="J569" s="318"/>
      <c r="K569" s="318"/>
      <c r="L569" s="318"/>
      <c r="M569" s="318"/>
      <c r="N569" s="318"/>
      <c r="O569" s="318"/>
      <c r="P569" s="318"/>
      <c r="Q569" s="318"/>
      <c r="R569" s="318"/>
      <c r="S569" s="318"/>
      <c r="T569" s="318"/>
      <c r="U569" s="318"/>
      <c r="V569" s="318"/>
      <c r="W569" s="318"/>
      <c r="X569" s="318"/>
      <c r="Y569" s="318"/>
      <c r="Z569" s="318"/>
      <c r="AA569" s="318"/>
      <c r="AB569" s="318"/>
    </row>
    <row r="570" spans="1:28" ht="12.75">
      <c r="A570" s="318"/>
      <c r="B570" s="318"/>
      <c r="C570" s="384"/>
      <c r="D570" s="386"/>
      <c r="E570" s="386"/>
      <c r="F570" s="386"/>
      <c r="G570" s="318"/>
      <c r="H570" s="318"/>
      <c r="I570" s="318"/>
      <c r="J570" s="318"/>
      <c r="K570" s="318"/>
      <c r="L570" s="318"/>
      <c r="M570" s="318"/>
      <c r="N570" s="318"/>
      <c r="O570" s="318"/>
      <c r="P570" s="318"/>
      <c r="Q570" s="318"/>
      <c r="R570" s="318"/>
      <c r="S570" s="318"/>
      <c r="T570" s="318"/>
      <c r="U570" s="318"/>
      <c r="V570" s="318"/>
      <c r="W570" s="318"/>
      <c r="X570" s="318"/>
      <c r="Y570" s="318"/>
      <c r="Z570" s="318"/>
      <c r="AA570" s="318"/>
      <c r="AB570" s="318"/>
    </row>
    <row r="571" spans="1:28" ht="12.75">
      <c r="A571" s="318"/>
      <c r="B571" s="318"/>
      <c r="C571" s="384"/>
      <c r="D571" s="386"/>
      <c r="E571" s="386"/>
      <c r="F571" s="386"/>
      <c r="G571" s="318"/>
      <c r="H571" s="318"/>
      <c r="I571" s="318"/>
      <c r="J571" s="318"/>
      <c r="K571" s="318"/>
      <c r="L571" s="318"/>
      <c r="M571" s="318"/>
      <c r="N571" s="318"/>
      <c r="O571" s="318"/>
      <c r="P571" s="318"/>
      <c r="Q571" s="318"/>
      <c r="R571" s="318"/>
      <c r="S571" s="318"/>
      <c r="T571" s="318"/>
      <c r="U571" s="318"/>
      <c r="V571" s="318"/>
      <c r="W571" s="318"/>
      <c r="X571" s="318"/>
      <c r="Y571" s="318"/>
      <c r="Z571" s="318"/>
      <c r="AA571" s="318"/>
      <c r="AB571" s="318"/>
    </row>
    <row r="572" spans="1:28" ht="12.75">
      <c r="A572" s="318"/>
      <c r="B572" s="318"/>
      <c r="C572" s="384"/>
      <c r="D572" s="386"/>
      <c r="E572" s="386"/>
      <c r="F572" s="386"/>
      <c r="G572" s="318"/>
      <c r="H572" s="318"/>
      <c r="I572" s="318"/>
      <c r="J572" s="318"/>
      <c r="K572" s="318"/>
      <c r="L572" s="318"/>
      <c r="M572" s="318"/>
      <c r="N572" s="318"/>
      <c r="O572" s="318"/>
      <c r="P572" s="318"/>
      <c r="Q572" s="318"/>
      <c r="R572" s="318"/>
      <c r="S572" s="318"/>
      <c r="T572" s="318"/>
      <c r="U572" s="318"/>
      <c r="V572" s="318"/>
      <c r="W572" s="318"/>
      <c r="X572" s="318"/>
      <c r="Y572" s="318"/>
      <c r="Z572" s="318"/>
      <c r="AA572" s="318"/>
      <c r="AB572" s="318"/>
    </row>
    <row r="573" spans="1:28" ht="12.75">
      <c r="A573" s="318"/>
      <c r="B573" s="318"/>
      <c r="C573" s="384"/>
      <c r="D573" s="386"/>
      <c r="E573" s="386"/>
      <c r="F573" s="386"/>
      <c r="G573" s="318"/>
      <c r="H573" s="318"/>
      <c r="I573" s="318"/>
      <c r="J573" s="318"/>
      <c r="K573" s="318"/>
      <c r="L573" s="318"/>
      <c r="M573" s="318"/>
      <c r="N573" s="318"/>
      <c r="O573" s="318"/>
      <c r="P573" s="318"/>
      <c r="Q573" s="318"/>
      <c r="R573" s="318"/>
      <c r="S573" s="318"/>
      <c r="T573" s="318"/>
      <c r="U573" s="318"/>
      <c r="V573" s="318"/>
      <c r="W573" s="318"/>
      <c r="X573" s="318"/>
      <c r="Y573" s="318"/>
      <c r="Z573" s="318"/>
      <c r="AA573" s="318"/>
      <c r="AB573" s="318"/>
    </row>
    <row r="574" spans="1:28" ht="12.75">
      <c r="A574" s="318"/>
      <c r="B574" s="318"/>
      <c r="C574" s="384"/>
      <c r="D574" s="386"/>
      <c r="E574" s="386"/>
      <c r="F574" s="386"/>
      <c r="G574" s="318"/>
      <c r="H574" s="318"/>
      <c r="I574" s="318"/>
      <c r="J574" s="318"/>
      <c r="K574" s="318"/>
      <c r="L574" s="318"/>
      <c r="M574" s="318"/>
      <c r="N574" s="318"/>
      <c r="O574" s="318"/>
      <c r="P574" s="318"/>
      <c r="Q574" s="318"/>
      <c r="R574" s="318"/>
      <c r="S574" s="318"/>
      <c r="T574" s="318"/>
      <c r="U574" s="318"/>
      <c r="V574" s="318"/>
      <c r="W574" s="318"/>
      <c r="X574" s="318"/>
      <c r="Y574" s="318"/>
      <c r="Z574" s="318"/>
      <c r="AA574" s="318"/>
      <c r="AB574" s="318"/>
    </row>
    <row r="575" spans="1:28" ht="12.75">
      <c r="A575" s="318"/>
      <c r="B575" s="318"/>
      <c r="C575" s="384"/>
      <c r="D575" s="386"/>
      <c r="E575" s="386"/>
      <c r="F575" s="386"/>
      <c r="G575" s="318"/>
      <c r="H575" s="318"/>
      <c r="I575" s="318"/>
      <c r="J575" s="318"/>
      <c r="K575" s="318"/>
      <c r="L575" s="318"/>
      <c r="M575" s="318"/>
      <c r="N575" s="318"/>
      <c r="O575" s="318"/>
      <c r="P575" s="318"/>
      <c r="Q575" s="318"/>
      <c r="R575" s="318"/>
      <c r="S575" s="318"/>
      <c r="T575" s="318"/>
      <c r="U575" s="318"/>
      <c r="V575" s="318"/>
      <c r="W575" s="318"/>
      <c r="X575" s="318"/>
      <c r="Y575" s="318"/>
      <c r="Z575" s="318"/>
      <c r="AA575" s="318"/>
      <c r="AB575" s="318"/>
    </row>
    <row r="576" spans="1:28" ht="12.75">
      <c r="A576" s="318"/>
      <c r="B576" s="318"/>
      <c r="C576" s="384"/>
      <c r="D576" s="386"/>
      <c r="E576" s="386"/>
      <c r="F576" s="386"/>
      <c r="G576" s="318"/>
      <c r="H576" s="318"/>
      <c r="I576" s="318"/>
      <c r="J576" s="318"/>
      <c r="K576" s="318"/>
      <c r="L576" s="318"/>
      <c r="M576" s="318"/>
      <c r="N576" s="318"/>
      <c r="O576" s="318"/>
      <c r="P576" s="318"/>
      <c r="Q576" s="318"/>
      <c r="R576" s="318"/>
      <c r="S576" s="318"/>
      <c r="T576" s="318"/>
      <c r="U576" s="318"/>
      <c r="V576" s="318"/>
      <c r="W576" s="318"/>
      <c r="X576" s="318"/>
      <c r="Y576" s="318"/>
      <c r="Z576" s="318"/>
      <c r="AA576" s="318"/>
      <c r="AB576" s="318"/>
    </row>
    <row r="577" spans="1:28" ht="12.75">
      <c r="A577" s="318"/>
      <c r="B577" s="318"/>
      <c r="C577" s="384"/>
      <c r="D577" s="386"/>
      <c r="E577" s="386"/>
      <c r="F577" s="386"/>
      <c r="G577" s="318"/>
      <c r="H577" s="318"/>
      <c r="I577" s="318"/>
      <c r="J577" s="318"/>
      <c r="K577" s="318"/>
      <c r="L577" s="318"/>
      <c r="M577" s="318"/>
      <c r="N577" s="318"/>
      <c r="O577" s="318"/>
      <c r="P577" s="318"/>
      <c r="Q577" s="318"/>
      <c r="R577" s="318"/>
      <c r="S577" s="318"/>
      <c r="T577" s="318"/>
      <c r="U577" s="318"/>
      <c r="V577" s="318"/>
      <c r="W577" s="318"/>
      <c r="X577" s="318"/>
      <c r="Y577" s="318"/>
      <c r="Z577" s="318"/>
      <c r="AA577" s="318"/>
      <c r="AB577" s="318"/>
    </row>
    <row r="578" spans="1:28" ht="12.75">
      <c r="A578" s="318"/>
      <c r="B578" s="318"/>
      <c r="C578" s="384"/>
      <c r="D578" s="386"/>
      <c r="E578" s="386"/>
      <c r="F578" s="386"/>
      <c r="G578" s="318"/>
      <c r="H578" s="318"/>
      <c r="I578" s="318"/>
      <c r="J578" s="318"/>
      <c r="K578" s="318"/>
      <c r="L578" s="318"/>
      <c r="M578" s="318"/>
      <c r="N578" s="318"/>
      <c r="O578" s="318"/>
      <c r="P578" s="318"/>
      <c r="Q578" s="318"/>
      <c r="R578" s="318"/>
      <c r="S578" s="318"/>
      <c r="T578" s="318"/>
      <c r="U578" s="318"/>
      <c r="V578" s="318"/>
      <c r="W578" s="318"/>
      <c r="X578" s="318"/>
      <c r="Y578" s="318"/>
      <c r="Z578" s="318"/>
      <c r="AA578" s="318"/>
      <c r="AB578" s="318"/>
    </row>
    <row r="579" spans="1:28" ht="12.75">
      <c r="A579" s="318"/>
      <c r="B579" s="318"/>
      <c r="C579" s="384"/>
      <c r="D579" s="386"/>
      <c r="E579" s="386"/>
      <c r="F579" s="386"/>
      <c r="G579" s="318"/>
      <c r="H579" s="318"/>
      <c r="I579" s="318"/>
      <c r="J579" s="318"/>
      <c r="K579" s="318"/>
      <c r="L579" s="318"/>
      <c r="M579" s="318"/>
      <c r="N579" s="318"/>
      <c r="O579" s="318"/>
      <c r="P579" s="318"/>
      <c r="Q579" s="318"/>
      <c r="R579" s="318"/>
      <c r="S579" s="318"/>
      <c r="T579" s="318"/>
      <c r="U579" s="318"/>
      <c r="V579" s="318"/>
      <c r="W579" s="318"/>
      <c r="X579" s="318"/>
      <c r="Y579" s="318"/>
      <c r="Z579" s="318"/>
      <c r="AA579" s="318"/>
      <c r="AB579" s="318"/>
    </row>
    <row r="580" spans="1:28" ht="12.75">
      <c r="A580" s="318"/>
      <c r="B580" s="318"/>
      <c r="C580" s="384"/>
      <c r="D580" s="386"/>
      <c r="E580" s="386"/>
      <c r="F580" s="386"/>
      <c r="G580" s="318"/>
      <c r="H580" s="318"/>
      <c r="I580" s="318"/>
      <c r="J580" s="318"/>
      <c r="K580" s="318"/>
      <c r="L580" s="318"/>
      <c r="M580" s="318"/>
      <c r="N580" s="318"/>
      <c r="O580" s="318"/>
      <c r="P580" s="318"/>
      <c r="Q580" s="318"/>
      <c r="R580" s="318"/>
      <c r="S580" s="318"/>
      <c r="T580" s="318"/>
      <c r="U580" s="318"/>
      <c r="V580" s="318"/>
      <c r="W580" s="318"/>
      <c r="X580" s="318"/>
      <c r="Y580" s="318"/>
      <c r="Z580" s="318"/>
      <c r="AA580" s="318"/>
      <c r="AB580" s="318"/>
    </row>
    <row r="581" spans="1:28" ht="12.75">
      <c r="A581" s="318"/>
      <c r="B581" s="318"/>
      <c r="C581" s="384"/>
      <c r="D581" s="386"/>
      <c r="E581" s="386"/>
      <c r="F581" s="386"/>
      <c r="G581" s="318"/>
      <c r="H581" s="318"/>
      <c r="I581" s="318"/>
      <c r="J581" s="318"/>
      <c r="K581" s="318"/>
      <c r="L581" s="318"/>
      <c r="M581" s="318"/>
      <c r="N581" s="318"/>
      <c r="O581" s="318"/>
      <c r="P581" s="318"/>
      <c r="Q581" s="318"/>
      <c r="R581" s="318"/>
      <c r="S581" s="318"/>
      <c r="T581" s="318"/>
      <c r="U581" s="318"/>
      <c r="V581" s="318"/>
      <c r="W581" s="318"/>
      <c r="X581" s="318"/>
      <c r="Y581" s="318"/>
      <c r="Z581" s="318"/>
      <c r="AA581" s="318"/>
      <c r="AB581" s="318"/>
    </row>
    <row r="582" spans="1:28" ht="12.75">
      <c r="A582" s="318"/>
      <c r="B582" s="318"/>
      <c r="C582" s="384"/>
      <c r="D582" s="386"/>
      <c r="E582" s="386"/>
      <c r="F582" s="386"/>
      <c r="G582" s="318"/>
      <c r="H582" s="318"/>
      <c r="I582" s="318"/>
      <c r="J582" s="318"/>
      <c r="K582" s="318"/>
      <c r="L582" s="318"/>
      <c r="M582" s="318"/>
      <c r="N582" s="318"/>
      <c r="O582" s="318"/>
      <c r="P582" s="318"/>
      <c r="Q582" s="318"/>
      <c r="R582" s="318"/>
      <c r="S582" s="318"/>
      <c r="T582" s="318"/>
      <c r="U582" s="318"/>
      <c r="V582" s="318"/>
      <c r="W582" s="318"/>
      <c r="X582" s="318"/>
      <c r="Y582" s="318"/>
      <c r="Z582" s="318"/>
      <c r="AA582" s="318"/>
      <c r="AB582" s="318"/>
    </row>
    <row r="583" spans="1:28" ht="12.75">
      <c r="A583" s="318"/>
      <c r="B583" s="318"/>
      <c r="C583" s="384"/>
      <c r="D583" s="386"/>
      <c r="E583" s="386"/>
      <c r="F583" s="386"/>
      <c r="G583" s="318"/>
      <c r="H583" s="318"/>
      <c r="I583" s="318"/>
      <c r="J583" s="318"/>
      <c r="K583" s="318"/>
      <c r="L583" s="318"/>
      <c r="M583" s="318"/>
      <c r="N583" s="318"/>
      <c r="O583" s="318"/>
      <c r="P583" s="318"/>
      <c r="Q583" s="318"/>
      <c r="R583" s="318"/>
      <c r="S583" s="318"/>
      <c r="T583" s="318"/>
      <c r="U583" s="318"/>
      <c r="V583" s="318"/>
      <c r="W583" s="318"/>
      <c r="X583" s="318"/>
      <c r="Y583" s="318"/>
      <c r="Z583" s="318"/>
      <c r="AA583" s="318"/>
      <c r="AB583" s="318"/>
    </row>
    <row r="584" spans="1:28" ht="12.75">
      <c r="A584" s="318"/>
      <c r="B584" s="318"/>
      <c r="C584" s="384"/>
      <c r="D584" s="386"/>
      <c r="E584" s="386"/>
      <c r="F584" s="386"/>
      <c r="G584" s="318"/>
      <c r="H584" s="318"/>
      <c r="I584" s="318"/>
      <c r="J584" s="318"/>
      <c r="K584" s="318"/>
      <c r="L584" s="318"/>
      <c r="M584" s="318"/>
      <c r="N584" s="318"/>
      <c r="O584" s="318"/>
      <c r="P584" s="318"/>
      <c r="Q584" s="318"/>
      <c r="R584" s="318"/>
      <c r="S584" s="318"/>
      <c r="T584" s="318"/>
      <c r="U584" s="318"/>
      <c r="V584" s="318"/>
      <c r="W584" s="318"/>
      <c r="X584" s="318"/>
      <c r="Y584" s="318"/>
      <c r="Z584" s="318"/>
      <c r="AA584" s="318"/>
      <c r="AB584" s="318"/>
    </row>
    <row r="585" spans="1:28" ht="12.75">
      <c r="A585" s="318"/>
      <c r="B585" s="318"/>
      <c r="C585" s="384"/>
      <c r="D585" s="386"/>
      <c r="E585" s="386"/>
      <c r="F585" s="386"/>
      <c r="G585" s="318"/>
      <c r="H585" s="318"/>
      <c r="I585" s="318"/>
      <c r="J585" s="318"/>
      <c r="K585" s="318"/>
      <c r="L585" s="318"/>
      <c r="M585" s="318"/>
      <c r="N585" s="318"/>
      <c r="O585" s="318"/>
      <c r="P585" s="318"/>
      <c r="Q585" s="318"/>
      <c r="R585" s="318"/>
      <c r="S585" s="318"/>
      <c r="T585" s="318"/>
      <c r="U585" s="318"/>
      <c r="V585" s="318"/>
      <c r="W585" s="318"/>
      <c r="X585" s="318"/>
      <c r="Y585" s="318"/>
      <c r="Z585" s="318"/>
      <c r="AA585" s="318"/>
      <c r="AB585" s="318"/>
    </row>
    <row r="586" spans="1:28" ht="12.75">
      <c r="A586" s="318"/>
      <c r="B586" s="318"/>
      <c r="C586" s="384"/>
      <c r="D586" s="386"/>
      <c r="E586" s="386"/>
      <c r="F586" s="386"/>
      <c r="G586" s="318"/>
      <c r="H586" s="318"/>
      <c r="I586" s="318"/>
      <c r="J586" s="318"/>
      <c r="K586" s="318"/>
      <c r="L586" s="318"/>
      <c r="M586" s="318"/>
      <c r="N586" s="318"/>
      <c r="O586" s="318"/>
      <c r="P586" s="318"/>
      <c r="Q586" s="318"/>
      <c r="R586" s="318"/>
      <c r="S586" s="318"/>
      <c r="T586" s="318"/>
      <c r="U586" s="318"/>
      <c r="V586" s="318"/>
      <c r="W586" s="318"/>
      <c r="X586" s="318"/>
      <c r="Y586" s="318"/>
      <c r="Z586" s="318"/>
      <c r="AA586" s="318"/>
      <c r="AB586" s="318"/>
    </row>
    <row r="587" spans="1:28" ht="12.75">
      <c r="A587" s="318"/>
      <c r="B587" s="318"/>
      <c r="C587" s="384"/>
      <c r="D587" s="386"/>
      <c r="E587" s="386"/>
      <c r="F587" s="386"/>
      <c r="G587" s="318"/>
      <c r="H587" s="318"/>
      <c r="I587" s="318"/>
      <c r="J587" s="318"/>
      <c r="K587" s="318"/>
      <c r="L587" s="318"/>
      <c r="M587" s="318"/>
      <c r="N587" s="318"/>
      <c r="O587" s="318"/>
      <c r="P587" s="318"/>
      <c r="Q587" s="318"/>
      <c r="R587" s="318"/>
      <c r="S587" s="318"/>
      <c r="T587" s="318"/>
      <c r="U587" s="318"/>
      <c r="V587" s="318"/>
      <c r="W587" s="318"/>
      <c r="X587" s="318"/>
      <c r="Y587" s="318"/>
      <c r="Z587" s="318"/>
      <c r="AA587" s="318"/>
      <c r="AB587" s="318"/>
    </row>
    <row r="588" spans="1:28" ht="12.75">
      <c r="A588" s="318"/>
      <c r="B588" s="318"/>
      <c r="C588" s="384"/>
      <c r="D588" s="386"/>
      <c r="E588" s="386"/>
      <c r="F588" s="386"/>
      <c r="G588" s="318"/>
      <c r="H588" s="318"/>
      <c r="I588" s="318"/>
      <c r="J588" s="318"/>
      <c r="K588" s="318"/>
      <c r="L588" s="318"/>
      <c r="M588" s="318"/>
      <c r="N588" s="318"/>
      <c r="O588" s="318"/>
      <c r="P588" s="318"/>
      <c r="Q588" s="318"/>
      <c r="R588" s="318"/>
      <c r="S588" s="318"/>
      <c r="T588" s="318"/>
      <c r="U588" s="318"/>
      <c r="V588" s="318"/>
      <c r="W588" s="318"/>
      <c r="X588" s="318"/>
      <c r="Y588" s="318"/>
      <c r="Z588" s="318"/>
      <c r="AA588" s="318"/>
      <c r="AB588" s="318"/>
    </row>
    <row r="589" spans="1:28" ht="12.75">
      <c r="A589" s="318"/>
      <c r="B589" s="318"/>
      <c r="C589" s="384"/>
      <c r="D589" s="386"/>
      <c r="E589" s="386"/>
      <c r="F589" s="386"/>
      <c r="G589" s="318"/>
      <c r="H589" s="318"/>
      <c r="I589" s="318"/>
      <c r="J589" s="318"/>
      <c r="K589" s="318"/>
      <c r="L589" s="318"/>
      <c r="M589" s="318"/>
      <c r="N589" s="318"/>
      <c r="O589" s="318"/>
      <c r="P589" s="318"/>
      <c r="Q589" s="318"/>
      <c r="R589" s="318"/>
      <c r="S589" s="318"/>
      <c r="T589" s="318"/>
      <c r="U589" s="318"/>
      <c r="V589" s="318"/>
      <c r="W589" s="318"/>
      <c r="X589" s="318"/>
      <c r="Y589" s="318"/>
      <c r="Z589" s="318"/>
      <c r="AA589" s="318"/>
      <c r="AB589" s="318"/>
    </row>
    <row r="590" spans="1:28" ht="12.75">
      <c r="A590" s="318"/>
      <c r="B590" s="318"/>
      <c r="C590" s="384"/>
      <c r="D590" s="386"/>
      <c r="E590" s="386"/>
      <c r="F590" s="386"/>
      <c r="G590" s="318"/>
      <c r="H590" s="318"/>
      <c r="I590" s="318"/>
      <c r="J590" s="318"/>
      <c r="K590" s="318"/>
      <c r="L590" s="318"/>
      <c r="M590" s="318"/>
      <c r="N590" s="318"/>
      <c r="O590" s="318"/>
      <c r="P590" s="318"/>
      <c r="Q590" s="318"/>
      <c r="R590" s="318"/>
      <c r="S590" s="318"/>
      <c r="T590" s="318"/>
      <c r="U590" s="318"/>
      <c r="V590" s="318"/>
      <c r="W590" s="318"/>
      <c r="X590" s="318"/>
      <c r="Y590" s="318"/>
      <c r="Z590" s="318"/>
      <c r="AA590" s="318"/>
      <c r="AB590" s="318"/>
    </row>
    <row r="591" spans="1:28" ht="12.75">
      <c r="A591" s="318"/>
      <c r="B591" s="318"/>
      <c r="C591" s="384"/>
      <c r="D591" s="386"/>
      <c r="E591" s="386"/>
      <c r="F591" s="386"/>
      <c r="G591" s="318"/>
      <c r="H591" s="318"/>
      <c r="I591" s="318"/>
      <c r="J591" s="318"/>
      <c r="K591" s="318"/>
      <c r="L591" s="318"/>
      <c r="M591" s="318"/>
      <c r="N591" s="318"/>
      <c r="O591" s="318"/>
      <c r="P591" s="318"/>
      <c r="Q591" s="318"/>
      <c r="R591" s="318"/>
      <c r="S591" s="318"/>
      <c r="T591" s="318"/>
      <c r="U591" s="318"/>
      <c r="V591" s="318"/>
      <c r="W591" s="318"/>
      <c r="X591" s="318"/>
      <c r="Y591" s="318"/>
      <c r="Z591" s="318"/>
      <c r="AA591" s="318"/>
      <c r="AB591" s="318"/>
    </row>
    <row r="592" spans="1:28" ht="12.75">
      <c r="A592" s="318"/>
      <c r="B592" s="318"/>
      <c r="C592" s="384"/>
      <c r="D592" s="386"/>
      <c r="E592" s="386"/>
      <c r="F592" s="386"/>
      <c r="G592" s="318"/>
      <c r="H592" s="318"/>
      <c r="I592" s="318"/>
      <c r="J592" s="318"/>
      <c r="K592" s="318"/>
      <c r="L592" s="318"/>
      <c r="M592" s="318"/>
      <c r="N592" s="318"/>
      <c r="O592" s="318"/>
      <c r="P592" s="318"/>
      <c r="Q592" s="318"/>
      <c r="R592" s="318"/>
      <c r="S592" s="318"/>
      <c r="T592" s="318"/>
      <c r="U592" s="318"/>
      <c r="V592" s="318"/>
      <c r="W592" s="318"/>
      <c r="X592" s="318"/>
      <c r="Y592" s="318"/>
      <c r="Z592" s="318"/>
      <c r="AA592" s="318"/>
      <c r="AB592" s="318"/>
    </row>
    <row r="593" spans="1:28" ht="12.75">
      <c r="A593" s="318"/>
      <c r="B593" s="318"/>
      <c r="C593" s="384"/>
      <c r="D593" s="386"/>
      <c r="E593" s="386"/>
      <c r="F593" s="386"/>
      <c r="G593" s="318"/>
      <c r="H593" s="318"/>
      <c r="I593" s="318"/>
      <c r="J593" s="318"/>
      <c r="K593" s="318"/>
      <c r="L593" s="318"/>
      <c r="M593" s="318"/>
      <c r="N593" s="318"/>
      <c r="O593" s="318"/>
      <c r="P593" s="318"/>
      <c r="Q593" s="318"/>
      <c r="R593" s="318"/>
      <c r="S593" s="318"/>
      <c r="T593" s="318"/>
      <c r="U593" s="318"/>
      <c r="V593" s="318"/>
      <c r="W593" s="318"/>
      <c r="X593" s="318"/>
      <c r="Y593" s="318"/>
      <c r="Z593" s="318"/>
      <c r="AA593" s="318"/>
      <c r="AB593" s="318"/>
    </row>
    <row r="594" spans="1:28" ht="12.75">
      <c r="A594" s="318"/>
      <c r="B594" s="318"/>
      <c r="C594" s="384"/>
      <c r="D594" s="386"/>
      <c r="E594" s="386"/>
      <c r="F594" s="386"/>
      <c r="G594" s="318"/>
      <c r="H594" s="318"/>
      <c r="I594" s="318"/>
      <c r="J594" s="318"/>
      <c r="K594" s="318"/>
      <c r="L594" s="318"/>
      <c r="M594" s="318"/>
      <c r="N594" s="318"/>
      <c r="O594" s="318"/>
      <c r="P594" s="318"/>
      <c r="Q594" s="318"/>
      <c r="R594" s="318"/>
      <c r="S594" s="318"/>
      <c r="T594" s="318"/>
      <c r="U594" s="318"/>
      <c r="V594" s="318"/>
      <c r="W594" s="318"/>
      <c r="X594" s="318"/>
      <c r="Y594" s="318"/>
      <c r="Z594" s="318"/>
      <c r="AA594" s="318"/>
      <c r="AB594" s="318"/>
    </row>
    <row r="595" spans="1:28" ht="12.75">
      <c r="A595" s="318"/>
      <c r="B595" s="318"/>
      <c r="C595" s="384"/>
      <c r="D595" s="386"/>
      <c r="E595" s="386"/>
      <c r="F595" s="386"/>
      <c r="G595" s="318"/>
      <c r="H595" s="318"/>
      <c r="I595" s="318"/>
      <c r="J595" s="318"/>
      <c r="K595" s="318"/>
      <c r="L595" s="318"/>
      <c r="M595" s="318"/>
      <c r="N595" s="318"/>
      <c r="O595" s="318"/>
      <c r="P595" s="318"/>
      <c r="Q595" s="318"/>
      <c r="R595" s="318"/>
      <c r="S595" s="318"/>
      <c r="T595" s="318"/>
      <c r="U595" s="318"/>
      <c r="V595" s="318"/>
      <c r="W595" s="318"/>
      <c r="X595" s="318"/>
      <c r="Y595" s="318"/>
      <c r="Z595" s="318"/>
      <c r="AA595" s="318"/>
      <c r="AB595" s="318"/>
    </row>
    <row r="596" spans="1:28" ht="12.75">
      <c r="A596" s="318"/>
      <c r="B596" s="318"/>
      <c r="C596" s="384"/>
      <c r="D596" s="386"/>
      <c r="E596" s="386"/>
      <c r="F596" s="386"/>
      <c r="G596" s="318"/>
      <c r="H596" s="318"/>
      <c r="I596" s="318"/>
      <c r="J596" s="318"/>
      <c r="K596" s="318"/>
      <c r="L596" s="318"/>
      <c r="M596" s="318"/>
      <c r="N596" s="318"/>
      <c r="O596" s="318"/>
      <c r="P596" s="318"/>
      <c r="Q596" s="318"/>
      <c r="R596" s="318"/>
      <c r="S596" s="318"/>
      <c r="T596" s="318"/>
      <c r="U596" s="318"/>
      <c r="V596" s="318"/>
      <c r="W596" s="318"/>
      <c r="X596" s="318"/>
      <c r="Y596" s="318"/>
      <c r="Z596" s="318"/>
      <c r="AA596" s="318"/>
      <c r="AB596" s="318"/>
    </row>
    <row r="597" spans="1:28" ht="12.75">
      <c r="A597" s="318"/>
      <c r="B597" s="318"/>
      <c r="C597" s="384"/>
      <c r="D597" s="386"/>
      <c r="E597" s="386"/>
      <c r="F597" s="386"/>
      <c r="G597" s="318"/>
      <c r="H597" s="318"/>
      <c r="I597" s="318"/>
      <c r="J597" s="318"/>
      <c r="K597" s="318"/>
      <c r="L597" s="318"/>
      <c r="M597" s="318"/>
      <c r="N597" s="318"/>
      <c r="O597" s="318"/>
      <c r="P597" s="318"/>
      <c r="Q597" s="318"/>
      <c r="R597" s="318"/>
      <c r="S597" s="318"/>
      <c r="T597" s="318"/>
      <c r="U597" s="318"/>
      <c r="V597" s="318"/>
      <c r="W597" s="318"/>
      <c r="X597" s="318"/>
      <c r="Y597" s="318"/>
      <c r="Z597" s="318"/>
      <c r="AA597" s="318"/>
      <c r="AB597" s="318"/>
    </row>
    <row r="598" spans="1:28" ht="12.75">
      <c r="A598" s="318"/>
      <c r="B598" s="318"/>
      <c r="C598" s="384"/>
      <c r="D598" s="386"/>
      <c r="E598" s="386"/>
      <c r="F598" s="386"/>
      <c r="G598" s="318"/>
      <c r="H598" s="318"/>
      <c r="I598" s="318"/>
      <c r="J598" s="318"/>
      <c r="K598" s="318"/>
      <c r="L598" s="318"/>
      <c r="M598" s="318"/>
      <c r="N598" s="318"/>
      <c r="O598" s="318"/>
      <c r="P598" s="318"/>
      <c r="Q598" s="318"/>
      <c r="R598" s="318"/>
      <c r="S598" s="318"/>
      <c r="T598" s="318"/>
      <c r="U598" s="318"/>
      <c r="V598" s="318"/>
      <c r="W598" s="318"/>
      <c r="X598" s="318"/>
      <c r="Y598" s="318"/>
      <c r="Z598" s="318"/>
      <c r="AA598" s="318"/>
      <c r="AB598" s="318"/>
    </row>
    <row r="599" spans="1:28" ht="12.75">
      <c r="A599" s="318"/>
      <c r="B599" s="318"/>
      <c r="C599" s="384"/>
      <c r="D599" s="386"/>
      <c r="E599" s="386"/>
      <c r="F599" s="386"/>
      <c r="G599" s="318"/>
      <c r="H599" s="318"/>
      <c r="I599" s="318"/>
      <c r="J599" s="318"/>
      <c r="K599" s="318"/>
      <c r="L599" s="318"/>
      <c r="M599" s="318"/>
      <c r="N599" s="318"/>
      <c r="O599" s="318"/>
      <c r="P599" s="318"/>
      <c r="Q599" s="318"/>
      <c r="R599" s="318"/>
      <c r="S599" s="318"/>
      <c r="T599" s="318"/>
      <c r="U599" s="318"/>
      <c r="V599" s="318"/>
      <c r="W599" s="318"/>
      <c r="X599" s="318"/>
      <c r="Y599" s="318"/>
      <c r="Z599" s="318"/>
      <c r="AA599" s="318"/>
      <c r="AB599" s="318"/>
    </row>
    <row r="600" spans="1:28" ht="12.75">
      <c r="A600" s="318"/>
      <c r="B600" s="318"/>
      <c r="C600" s="384"/>
      <c r="D600" s="386"/>
      <c r="E600" s="386"/>
      <c r="F600" s="386"/>
      <c r="G600" s="318"/>
      <c r="H600" s="318"/>
      <c r="I600" s="318"/>
      <c r="J600" s="318"/>
      <c r="K600" s="318"/>
      <c r="L600" s="318"/>
      <c r="M600" s="318"/>
      <c r="N600" s="318"/>
      <c r="O600" s="318"/>
      <c r="P600" s="318"/>
      <c r="Q600" s="318"/>
      <c r="R600" s="318"/>
      <c r="S600" s="318"/>
      <c r="T600" s="318"/>
      <c r="U600" s="318"/>
      <c r="V600" s="318"/>
      <c r="W600" s="318"/>
      <c r="X600" s="318"/>
      <c r="Y600" s="318"/>
      <c r="Z600" s="318"/>
      <c r="AA600" s="318"/>
      <c r="AB600" s="318"/>
    </row>
    <row r="601" spans="1:28" ht="12.75">
      <c r="A601" s="318"/>
      <c r="B601" s="318"/>
      <c r="C601" s="384"/>
      <c r="D601" s="386"/>
      <c r="E601" s="386"/>
      <c r="F601" s="386"/>
      <c r="G601" s="318"/>
      <c r="H601" s="318"/>
      <c r="I601" s="318"/>
      <c r="J601" s="318"/>
      <c r="K601" s="318"/>
      <c r="L601" s="318"/>
      <c r="M601" s="318"/>
      <c r="N601" s="318"/>
      <c r="O601" s="318"/>
      <c r="P601" s="318"/>
      <c r="Q601" s="318"/>
      <c r="R601" s="318"/>
      <c r="S601" s="318"/>
      <c r="T601" s="318"/>
      <c r="U601" s="318"/>
      <c r="V601" s="318"/>
      <c r="W601" s="318"/>
      <c r="X601" s="318"/>
      <c r="Y601" s="318"/>
      <c r="Z601" s="318"/>
      <c r="AA601" s="318"/>
      <c r="AB601" s="318"/>
    </row>
    <row r="602" spans="1:28" ht="12.75">
      <c r="A602" s="318"/>
      <c r="B602" s="318"/>
      <c r="C602" s="384"/>
      <c r="D602" s="386"/>
      <c r="E602" s="386"/>
      <c r="F602" s="386"/>
      <c r="G602" s="318"/>
      <c r="H602" s="318"/>
      <c r="I602" s="318"/>
      <c r="J602" s="318"/>
      <c r="K602" s="318"/>
      <c r="L602" s="318"/>
      <c r="M602" s="318"/>
      <c r="N602" s="318"/>
      <c r="O602" s="318"/>
      <c r="P602" s="318"/>
      <c r="Q602" s="318"/>
      <c r="R602" s="318"/>
      <c r="S602" s="318"/>
      <c r="T602" s="318"/>
      <c r="U602" s="318"/>
      <c r="V602" s="318"/>
      <c r="W602" s="318"/>
      <c r="X602" s="318"/>
      <c r="Y602" s="318"/>
      <c r="Z602" s="318"/>
      <c r="AA602" s="318"/>
      <c r="AB602" s="318"/>
    </row>
    <row r="603" spans="1:28" ht="12.75">
      <c r="A603" s="318"/>
      <c r="B603" s="318"/>
      <c r="C603" s="384"/>
      <c r="D603" s="386"/>
      <c r="E603" s="386"/>
      <c r="F603" s="386"/>
      <c r="G603" s="318"/>
      <c r="H603" s="318"/>
      <c r="I603" s="318"/>
      <c r="J603" s="318"/>
      <c r="K603" s="318"/>
      <c r="L603" s="318"/>
      <c r="M603" s="318"/>
      <c r="N603" s="318"/>
      <c r="O603" s="318"/>
      <c r="P603" s="318"/>
      <c r="Q603" s="318"/>
      <c r="R603" s="318"/>
      <c r="S603" s="318"/>
      <c r="T603" s="318"/>
      <c r="U603" s="318"/>
      <c r="V603" s="318"/>
      <c r="W603" s="318"/>
      <c r="X603" s="318"/>
      <c r="Y603" s="318"/>
      <c r="Z603" s="318"/>
      <c r="AA603" s="318"/>
      <c r="AB603" s="318"/>
    </row>
    <row r="604" spans="1:28" ht="12.75">
      <c r="A604" s="318"/>
      <c r="B604" s="318"/>
      <c r="C604" s="384"/>
      <c r="D604" s="386"/>
      <c r="E604" s="386"/>
      <c r="F604" s="386"/>
      <c r="G604" s="318"/>
      <c r="H604" s="318"/>
      <c r="I604" s="318"/>
      <c r="J604" s="318"/>
      <c r="K604" s="318"/>
      <c r="L604" s="318"/>
      <c r="M604" s="318"/>
      <c r="N604" s="318"/>
      <c r="O604" s="318"/>
      <c r="P604" s="318"/>
      <c r="Q604" s="318"/>
      <c r="R604" s="318"/>
      <c r="S604" s="318"/>
      <c r="T604" s="318"/>
      <c r="U604" s="318"/>
      <c r="V604" s="318"/>
      <c r="W604" s="318"/>
      <c r="X604" s="318"/>
      <c r="Y604" s="318"/>
      <c r="Z604" s="318"/>
      <c r="AA604" s="318"/>
      <c r="AB604" s="318"/>
    </row>
    <row r="605" spans="1:28" ht="12.75">
      <c r="A605" s="318"/>
      <c r="B605" s="318"/>
      <c r="C605" s="384"/>
      <c r="D605" s="386"/>
      <c r="E605" s="386"/>
      <c r="F605" s="386"/>
      <c r="G605" s="318"/>
      <c r="H605" s="318"/>
      <c r="I605" s="318"/>
      <c r="J605" s="318"/>
      <c r="K605" s="318"/>
      <c r="L605" s="318"/>
      <c r="M605" s="318"/>
      <c r="N605" s="318"/>
      <c r="O605" s="318"/>
      <c r="P605" s="318"/>
      <c r="Q605" s="318"/>
      <c r="R605" s="318"/>
      <c r="S605" s="318"/>
      <c r="T605" s="318"/>
      <c r="U605" s="318"/>
      <c r="V605" s="318"/>
      <c r="W605" s="318"/>
      <c r="X605" s="318"/>
      <c r="Y605" s="318"/>
      <c r="Z605" s="318"/>
      <c r="AA605" s="318"/>
      <c r="AB605" s="318"/>
    </row>
    <row r="606" spans="1:28" ht="12.75">
      <c r="A606" s="318"/>
      <c r="B606" s="318"/>
      <c r="C606" s="384"/>
      <c r="D606" s="386"/>
      <c r="E606" s="386"/>
      <c r="F606" s="386"/>
      <c r="G606" s="318"/>
      <c r="H606" s="318"/>
      <c r="I606" s="318"/>
      <c r="J606" s="318"/>
      <c r="K606" s="318"/>
      <c r="L606" s="318"/>
      <c r="M606" s="318"/>
      <c r="N606" s="318"/>
      <c r="O606" s="318"/>
      <c r="P606" s="318"/>
      <c r="Q606" s="318"/>
      <c r="R606" s="318"/>
      <c r="S606" s="318"/>
      <c r="T606" s="318"/>
      <c r="U606" s="318"/>
      <c r="V606" s="318"/>
      <c r="W606" s="318"/>
      <c r="X606" s="318"/>
      <c r="Y606" s="318"/>
      <c r="Z606" s="318"/>
      <c r="AA606" s="318"/>
      <c r="AB606" s="318"/>
    </row>
    <row r="607" spans="1:28" ht="12.75">
      <c r="A607" s="318"/>
      <c r="B607" s="318"/>
      <c r="C607" s="384"/>
      <c r="D607" s="386"/>
      <c r="E607" s="386"/>
      <c r="F607" s="386"/>
      <c r="G607" s="318"/>
      <c r="H607" s="318"/>
      <c r="I607" s="318"/>
      <c r="J607" s="318"/>
      <c r="K607" s="318"/>
      <c r="L607" s="318"/>
      <c r="M607" s="318"/>
      <c r="N607" s="318"/>
      <c r="O607" s="318"/>
      <c r="P607" s="318"/>
      <c r="Q607" s="318"/>
      <c r="R607" s="318"/>
      <c r="S607" s="318"/>
      <c r="T607" s="318"/>
      <c r="U607" s="318"/>
      <c r="V607" s="318"/>
      <c r="W607" s="318"/>
      <c r="X607" s="318"/>
      <c r="Y607" s="318"/>
      <c r="Z607" s="318"/>
      <c r="AA607" s="318"/>
      <c r="AB607" s="318"/>
    </row>
    <row r="608" spans="1:28" ht="12.75">
      <c r="A608" s="318"/>
      <c r="B608" s="318"/>
      <c r="C608" s="384"/>
      <c r="D608" s="386"/>
      <c r="E608" s="386"/>
      <c r="F608" s="386"/>
      <c r="G608" s="318"/>
      <c r="H608" s="318"/>
      <c r="I608" s="318"/>
      <c r="J608" s="318"/>
      <c r="K608" s="318"/>
      <c r="L608" s="318"/>
      <c r="M608" s="318"/>
      <c r="N608" s="318"/>
      <c r="O608" s="318"/>
      <c r="P608" s="318"/>
      <c r="Q608" s="318"/>
      <c r="R608" s="318"/>
      <c r="S608" s="318"/>
      <c r="T608" s="318"/>
      <c r="U608" s="318"/>
      <c r="V608" s="318"/>
      <c r="W608" s="318"/>
      <c r="X608" s="318"/>
      <c r="Y608" s="318"/>
      <c r="Z608" s="318"/>
      <c r="AA608" s="318"/>
      <c r="AB608" s="318"/>
    </row>
    <row r="609" spans="1:28" ht="12.75">
      <c r="A609" s="318"/>
      <c r="B609" s="318"/>
      <c r="C609" s="384"/>
      <c r="D609" s="386"/>
      <c r="E609" s="386"/>
      <c r="F609" s="386"/>
      <c r="G609" s="318"/>
      <c r="H609" s="318"/>
      <c r="I609" s="318"/>
      <c r="J609" s="318"/>
      <c r="K609" s="318"/>
      <c r="L609" s="318"/>
      <c r="M609" s="318"/>
      <c r="N609" s="318"/>
      <c r="O609" s="318"/>
      <c r="P609" s="318"/>
      <c r="Q609" s="318"/>
      <c r="R609" s="318"/>
      <c r="S609" s="318"/>
      <c r="T609" s="318"/>
      <c r="U609" s="318"/>
      <c r="V609" s="318"/>
      <c r="W609" s="318"/>
      <c r="X609" s="318"/>
      <c r="Y609" s="318"/>
      <c r="Z609" s="318"/>
      <c r="AA609" s="318"/>
      <c r="AB609" s="318"/>
    </row>
    <row r="610" spans="1:28" ht="12.75">
      <c r="A610" s="318"/>
      <c r="B610" s="318"/>
      <c r="C610" s="384"/>
      <c r="D610" s="386"/>
      <c r="E610" s="386"/>
      <c r="F610" s="386"/>
      <c r="G610" s="318"/>
      <c r="H610" s="318"/>
      <c r="I610" s="318"/>
      <c r="J610" s="318"/>
      <c r="K610" s="318"/>
      <c r="L610" s="318"/>
      <c r="M610" s="318"/>
      <c r="N610" s="318"/>
      <c r="O610" s="318"/>
      <c r="P610" s="318"/>
      <c r="Q610" s="318"/>
      <c r="R610" s="318"/>
      <c r="S610" s="318"/>
      <c r="T610" s="318"/>
      <c r="U610" s="318"/>
      <c r="V610" s="318"/>
      <c r="W610" s="318"/>
      <c r="X610" s="318"/>
      <c r="Y610" s="318"/>
      <c r="Z610" s="318"/>
      <c r="AA610" s="318"/>
      <c r="AB610" s="318"/>
    </row>
    <row r="611" spans="1:28" ht="12.75">
      <c r="A611" s="318"/>
      <c r="B611" s="318"/>
      <c r="C611" s="384"/>
      <c r="D611" s="386"/>
      <c r="E611" s="386"/>
      <c r="F611" s="386"/>
      <c r="G611" s="318"/>
      <c r="H611" s="318"/>
      <c r="I611" s="318"/>
      <c r="J611" s="318"/>
      <c r="K611" s="318"/>
      <c r="L611" s="318"/>
      <c r="M611" s="318"/>
      <c r="N611" s="318"/>
      <c r="O611" s="318"/>
      <c r="P611" s="318"/>
      <c r="Q611" s="318"/>
      <c r="R611" s="318"/>
      <c r="S611" s="318"/>
      <c r="T611" s="318"/>
      <c r="U611" s="318"/>
      <c r="V611" s="318"/>
      <c r="W611" s="318"/>
      <c r="X611" s="318"/>
      <c r="Y611" s="318"/>
      <c r="Z611" s="318"/>
      <c r="AA611" s="318"/>
      <c r="AB611" s="318"/>
    </row>
    <row r="612" spans="1:28" ht="12.75">
      <c r="A612" s="318"/>
      <c r="B612" s="318"/>
      <c r="C612" s="384"/>
      <c r="D612" s="386"/>
      <c r="E612" s="386"/>
      <c r="F612" s="386"/>
      <c r="G612" s="318"/>
      <c r="H612" s="318"/>
      <c r="I612" s="318"/>
      <c r="J612" s="318"/>
      <c r="K612" s="318"/>
      <c r="L612" s="318"/>
      <c r="M612" s="318"/>
      <c r="N612" s="318"/>
      <c r="O612" s="318"/>
      <c r="P612" s="318"/>
      <c r="Q612" s="318"/>
      <c r="R612" s="318"/>
      <c r="S612" s="318"/>
      <c r="T612" s="318"/>
      <c r="U612" s="318"/>
      <c r="V612" s="318"/>
      <c r="W612" s="318"/>
      <c r="X612" s="318"/>
      <c r="Y612" s="318"/>
      <c r="Z612" s="318"/>
      <c r="AA612" s="318"/>
      <c r="AB612" s="318"/>
    </row>
    <row r="613" spans="1:28" ht="12.75">
      <c r="A613" s="318"/>
      <c r="B613" s="318"/>
      <c r="C613" s="384"/>
      <c r="D613" s="386"/>
      <c r="E613" s="386"/>
      <c r="F613" s="386"/>
      <c r="G613" s="318"/>
      <c r="H613" s="318"/>
      <c r="I613" s="318"/>
      <c r="J613" s="318"/>
      <c r="K613" s="318"/>
      <c r="L613" s="318"/>
      <c r="M613" s="318"/>
      <c r="N613" s="318"/>
      <c r="O613" s="318"/>
      <c r="P613" s="318"/>
      <c r="Q613" s="318"/>
      <c r="R613" s="318"/>
      <c r="S613" s="318"/>
      <c r="T613" s="318"/>
      <c r="U613" s="318"/>
      <c r="V613" s="318"/>
      <c r="W613" s="318"/>
      <c r="X613" s="318"/>
      <c r="Y613" s="318"/>
      <c r="Z613" s="318"/>
      <c r="AA613" s="318"/>
      <c r="AB613" s="318"/>
    </row>
    <row r="614" spans="1:28" ht="12.75">
      <c r="A614" s="318"/>
      <c r="B614" s="318"/>
      <c r="C614" s="384"/>
      <c r="D614" s="386"/>
      <c r="E614" s="386"/>
      <c r="F614" s="386"/>
      <c r="G614" s="318"/>
      <c r="H614" s="318"/>
      <c r="I614" s="318"/>
      <c r="J614" s="318"/>
      <c r="K614" s="318"/>
      <c r="L614" s="318"/>
      <c r="M614" s="318"/>
      <c r="N614" s="318"/>
      <c r="O614" s="318"/>
      <c r="P614" s="318"/>
      <c r="Q614" s="318"/>
      <c r="R614" s="318"/>
      <c r="S614" s="318"/>
      <c r="T614" s="318"/>
      <c r="U614" s="318"/>
      <c r="V614" s="318"/>
      <c r="W614" s="318"/>
      <c r="X614" s="318"/>
      <c r="Y614" s="318"/>
      <c r="Z614" s="318"/>
      <c r="AA614" s="318"/>
      <c r="AB614" s="318"/>
    </row>
    <row r="615" spans="1:28" ht="12.75">
      <c r="A615" s="318"/>
      <c r="B615" s="318"/>
      <c r="C615" s="384"/>
      <c r="D615" s="386"/>
      <c r="E615" s="386"/>
      <c r="F615" s="386"/>
      <c r="G615" s="318"/>
      <c r="H615" s="318"/>
      <c r="I615" s="318"/>
      <c r="J615" s="318"/>
      <c r="K615" s="318"/>
      <c r="L615" s="318"/>
      <c r="M615" s="318"/>
      <c r="N615" s="318"/>
      <c r="O615" s="318"/>
      <c r="P615" s="318"/>
      <c r="Q615" s="318"/>
      <c r="R615" s="318"/>
      <c r="S615" s="318"/>
      <c r="T615" s="318"/>
      <c r="U615" s="318"/>
      <c r="V615" s="318"/>
      <c r="W615" s="318"/>
      <c r="X615" s="318"/>
      <c r="Y615" s="318"/>
      <c r="Z615" s="318"/>
      <c r="AA615" s="318"/>
      <c r="AB615" s="318"/>
    </row>
    <row r="616" spans="1:28" ht="12.75">
      <c r="A616" s="318"/>
      <c r="B616" s="318"/>
      <c r="C616" s="384"/>
      <c r="D616" s="386"/>
      <c r="E616" s="386"/>
      <c r="F616" s="386"/>
      <c r="G616" s="318"/>
      <c r="H616" s="318"/>
      <c r="I616" s="318"/>
      <c r="J616" s="318"/>
      <c r="K616" s="318"/>
      <c r="L616" s="318"/>
      <c r="M616" s="318"/>
      <c r="N616" s="318"/>
      <c r="O616" s="318"/>
      <c r="P616" s="318"/>
      <c r="Q616" s="318"/>
      <c r="R616" s="318"/>
      <c r="S616" s="318"/>
      <c r="T616" s="318"/>
      <c r="U616" s="318"/>
      <c r="V616" s="318"/>
      <c r="W616" s="318"/>
      <c r="X616" s="318"/>
      <c r="Y616" s="318"/>
      <c r="Z616" s="318"/>
      <c r="AA616" s="318"/>
      <c r="AB616" s="318"/>
    </row>
    <row r="617" spans="1:28" ht="12.75">
      <c r="A617" s="318"/>
      <c r="B617" s="318"/>
      <c r="C617" s="384"/>
      <c r="D617" s="386"/>
      <c r="E617" s="386"/>
      <c r="F617" s="386"/>
      <c r="G617" s="318"/>
      <c r="H617" s="318"/>
      <c r="I617" s="318"/>
      <c r="J617" s="318"/>
      <c r="K617" s="318"/>
      <c r="L617" s="318"/>
      <c r="M617" s="318"/>
      <c r="N617" s="318"/>
      <c r="O617" s="318"/>
      <c r="P617" s="318"/>
      <c r="Q617" s="318"/>
      <c r="R617" s="318"/>
      <c r="S617" s="318"/>
      <c r="T617" s="318"/>
      <c r="U617" s="318"/>
      <c r="V617" s="318"/>
      <c r="W617" s="318"/>
      <c r="X617" s="318"/>
      <c r="Y617" s="318"/>
      <c r="Z617" s="318"/>
      <c r="AA617" s="318"/>
      <c r="AB617" s="318"/>
    </row>
    <row r="618" spans="1:28" ht="12.75">
      <c r="A618" s="318"/>
      <c r="B618" s="318"/>
      <c r="C618" s="384"/>
      <c r="D618" s="386"/>
      <c r="E618" s="386"/>
      <c r="F618" s="386"/>
      <c r="G618" s="318"/>
      <c r="H618" s="318"/>
      <c r="I618" s="318"/>
      <c r="J618" s="318"/>
      <c r="K618" s="318"/>
      <c r="L618" s="318"/>
      <c r="M618" s="318"/>
      <c r="N618" s="318"/>
      <c r="O618" s="318"/>
      <c r="P618" s="318"/>
      <c r="Q618" s="318"/>
      <c r="R618" s="318"/>
      <c r="S618" s="318"/>
      <c r="T618" s="318"/>
      <c r="U618" s="318"/>
      <c r="V618" s="318"/>
      <c r="W618" s="318"/>
      <c r="X618" s="318"/>
      <c r="Y618" s="318"/>
      <c r="Z618" s="318"/>
      <c r="AA618" s="318"/>
      <c r="AB618" s="318"/>
    </row>
    <row r="619" spans="1:28" ht="12.75">
      <c r="A619" s="318"/>
      <c r="B619" s="318"/>
      <c r="C619" s="384"/>
      <c r="D619" s="386"/>
      <c r="E619" s="386"/>
      <c r="F619" s="386"/>
      <c r="G619" s="318"/>
      <c r="H619" s="318"/>
      <c r="I619" s="318"/>
      <c r="J619" s="318"/>
      <c r="K619" s="318"/>
      <c r="L619" s="318"/>
      <c r="M619" s="318"/>
      <c r="N619" s="318"/>
      <c r="O619" s="318"/>
      <c r="P619" s="318"/>
      <c r="Q619" s="318"/>
      <c r="R619" s="318"/>
      <c r="S619" s="318"/>
      <c r="T619" s="318"/>
      <c r="U619" s="318"/>
      <c r="V619" s="318"/>
      <c r="W619" s="318"/>
      <c r="X619" s="318"/>
      <c r="Y619" s="318"/>
      <c r="Z619" s="318"/>
      <c r="AA619" s="318"/>
      <c r="AB619" s="318"/>
    </row>
    <row r="620" spans="1:28" ht="12.75">
      <c r="A620" s="318"/>
      <c r="B620" s="318"/>
      <c r="C620" s="384"/>
      <c r="D620" s="386"/>
      <c r="E620" s="386"/>
      <c r="F620" s="386"/>
      <c r="G620" s="318"/>
      <c r="H620" s="318"/>
      <c r="I620" s="318"/>
      <c r="J620" s="318"/>
      <c r="K620" s="318"/>
      <c r="L620" s="318"/>
      <c r="M620" s="318"/>
      <c r="N620" s="318"/>
      <c r="O620" s="318"/>
      <c r="P620" s="318"/>
      <c r="Q620" s="318"/>
      <c r="R620" s="318"/>
      <c r="S620" s="318"/>
      <c r="T620" s="318"/>
      <c r="U620" s="318"/>
      <c r="V620" s="318"/>
      <c r="W620" s="318"/>
      <c r="X620" s="318"/>
      <c r="Y620" s="318"/>
      <c r="Z620" s="318"/>
      <c r="AA620" s="318"/>
      <c r="AB620" s="318"/>
    </row>
    <row r="621" spans="1:28" ht="12.75">
      <c r="A621" s="318"/>
      <c r="B621" s="318"/>
      <c r="C621" s="384"/>
      <c r="D621" s="386"/>
      <c r="E621" s="386"/>
      <c r="F621" s="386"/>
      <c r="G621" s="318"/>
      <c r="H621" s="318"/>
      <c r="I621" s="318"/>
      <c r="J621" s="318"/>
      <c r="K621" s="318"/>
      <c r="L621" s="318"/>
      <c r="M621" s="318"/>
      <c r="N621" s="318"/>
      <c r="O621" s="318"/>
      <c r="P621" s="318"/>
      <c r="Q621" s="318"/>
      <c r="R621" s="318"/>
      <c r="S621" s="318"/>
      <c r="T621" s="318"/>
      <c r="U621" s="318"/>
      <c r="V621" s="318"/>
      <c r="W621" s="318"/>
      <c r="X621" s="318"/>
      <c r="Y621" s="318"/>
      <c r="Z621" s="318"/>
      <c r="AA621" s="318"/>
      <c r="AB621" s="318"/>
    </row>
    <row r="622" spans="1:28" ht="12.75">
      <c r="A622" s="318"/>
      <c r="B622" s="318"/>
      <c r="C622" s="384"/>
      <c r="D622" s="386"/>
      <c r="E622" s="386"/>
      <c r="F622" s="386"/>
      <c r="G622" s="318"/>
      <c r="H622" s="318"/>
      <c r="I622" s="318"/>
      <c r="J622" s="318"/>
      <c r="K622" s="318"/>
      <c r="L622" s="318"/>
      <c r="M622" s="318"/>
      <c r="N622" s="318"/>
      <c r="O622" s="318"/>
      <c r="P622" s="318"/>
      <c r="Q622" s="318"/>
      <c r="R622" s="318"/>
      <c r="S622" s="318"/>
      <c r="T622" s="318"/>
      <c r="U622" s="318"/>
      <c r="V622" s="318"/>
      <c r="W622" s="318"/>
      <c r="X622" s="318"/>
      <c r="Y622" s="318"/>
      <c r="Z622" s="318"/>
      <c r="AA622" s="318"/>
      <c r="AB622" s="318"/>
    </row>
    <row r="623" spans="1:28" ht="12.75">
      <c r="A623" s="318"/>
      <c r="B623" s="318"/>
      <c r="C623" s="384"/>
      <c r="D623" s="386"/>
      <c r="E623" s="386"/>
      <c r="F623" s="386"/>
      <c r="G623" s="318"/>
      <c r="H623" s="318"/>
      <c r="I623" s="318"/>
      <c r="J623" s="318"/>
      <c r="K623" s="318"/>
      <c r="L623" s="318"/>
      <c r="M623" s="318"/>
      <c r="N623" s="318"/>
      <c r="O623" s="318"/>
      <c r="P623" s="318"/>
      <c r="Q623" s="318"/>
      <c r="R623" s="318"/>
      <c r="S623" s="318"/>
      <c r="T623" s="318"/>
      <c r="U623" s="318"/>
      <c r="V623" s="318"/>
      <c r="W623" s="318"/>
      <c r="X623" s="318"/>
      <c r="Y623" s="318"/>
      <c r="Z623" s="318"/>
      <c r="AA623" s="318"/>
      <c r="AB623" s="318"/>
    </row>
    <row r="624" spans="1:28" ht="12.75">
      <c r="A624" s="318"/>
      <c r="B624" s="318"/>
      <c r="C624" s="384"/>
      <c r="D624" s="386"/>
      <c r="E624" s="386"/>
      <c r="F624" s="386"/>
      <c r="G624" s="318"/>
      <c r="H624" s="318"/>
      <c r="I624" s="318"/>
      <c r="J624" s="318"/>
      <c r="K624" s="318"/>
      <c r="L624" s="318"/>
      <c r="M624" s="318"/>
      <c r="N624" s="318"/>
      <c r="O624" s="318"/>
      <c r="P624" s="318"/>
      <c r="Q624" s="318"/>
      <c r="R624" s="318"/>
      <c r="S624" s="318"/>
      <c r="T624" s="318"/>
      <c r="U624" s="318"/>
      <c r="V624" s="318"/>
      <c r="W624" s="318"/>
      <c r="X624" s="318"/>
      <c r="Y624" s="318"/>
      <c r="Z624" s="318"/>
      <c r="AA624" s="318"/>
      <c r="AB624" s="318"/>
    </row>
    <row r="625" spans="1:28" ht="12.75">
      <c r="A625" s="318"/>
      <c r="B625" s="318"/>
      <c r="C625" s="384"/>
      <c r="D625" s="386"/>
      <c r="E625" s="386"/>
      <c r="F625" s="386"/>
      <c r="G625" s="318"/>
      <c r="H625" s="318"/>
      <c r="I625" s="318"/>
      <c r="J625" s="318"/>
      <c r="K625" s="318"/>
      <c r="L625" s="318"/>
      <c r="M625" s="318"/>
      <c r="N625" s="318"/>
      <c r="O625" s="318"/>
      <c r="P625" s="318"/>
      <c r="Q625" s="318"/>
      <c r="R625" s="318"/>
      <c r="S625" s="318"/>
      <c r="T625" s="318"/>
      <c r="U625" s="318"/>
      <c r="V625" s="318"/>
      <c r="W625" s="318"/>
      <c r="X625" s="318"/>
      <c r="Y625" s="318"/>
      <c r="Z625" s="318"/>
      <c r="AA625" s="318"/>
      <c r="AB625" s="318"/>
    </row>
    <row r="626" spans="1:28" ht="12.75">
      <c r="A626" s="318"/>
      <c r="B626" s="318"/>
      <c r="C626" s="384"/>
      <c r="D626" s="386"/>
      <c r="E626" s="386"/>
      <c r="F626" s="386"/>
      <c r="G626" s="318"/>
      <c r="H626" s="318"/>
      <c r="I626" s="318"/>
      <c r="J626" s="318"/>
      <c r="K626" s="318"/>
      <c r="L626" s="318"/>
      <c r="M626" s="318"/>
      <c r="N626" s="318"/>
      <c r="O626" s="318"/>
      <c r="P626" s="318"/>
      <c r="Q626" s="318"/>
      <c r="R626" s="318"/>
      <c r="S626" s="318"/>
      <c r="T626" s="318"/>
      <c r="U626" s="318"/>
      <c r="V626" s="318"/>
      <c r="W626" s="318"/>
      <c r="X626" s="318"/>
      <c r="Y626" s="318"/>
      <c r="Z626" s="318"/>
      <c r="AA626" s="318"/>
      <c r="AB626" s="318"/>
    </row>
    <row r="627" spans="1:28" ht="12.75">
      <c r="A627" s="318"/>
      <c r="B627" s="318"/>
      <c r="C627" s="384"/>
      <c r="D627" s="386"/>
      <c r="E627" s="386"/>
      <c r="F627" s="386"/>
      <c r="G627" s="318"/>
      <c r="H627" s="318"/>
      <c r="I627" s="318"/>
      <c r="J627" s="318"/>
      <c r="K627" s="318"/>
      <c r="L627" s="318"/>
      <c r="M627" s="318"/>
      <c r="N627" s="318"/>
      <c r="O627" s="318"/>
      <c r="P627" s="318"/>
      <c r="Q627" s="318"/>
      <c r="R627" s="318"/>
      <c r="S627" s="318"/>
      <c r="T627" s="318"/>
      <c r="U627" s="318"/>
      <c r="V627" s="318"/>
      <c r="W627" s="318"/>
      <c r="X627" s="318"/>
      <c r="Y627" s="318"/>
      <c r="Z627" s="318"/>
      <c r="AA627" s="318"/>
      <c r="AB627" s="318"/>
    </row>
    <row r="628" spans="1:28" ht="12.75">
      <c r="A628" s="318"/>
      <c r="B628" s="318"/>
      <c r="C628" s="384"/>
      <c r="D628" s="386"/>
      <c r="E628" s="386"/>
      <c r="F628" s="386"/>
      <c r="G628" s="318"/>
      <c r="H628" s="318"/>
      <c r="I628" s="318"/>
      <c r="J628" s="318"/>
      <c r="K628" s="318"/>
      <c r="L628" s="318"/>
      <c r="M628" s="318"/>
      <c r="N628" s="318"/>
      <c r="O628" s="318"/>
      <c r="P628" s="318"/>
      <c r="Q628" s="318"/>
      <c r="R628" s="318"/>
      <c r="S628" s="318"/>
      <c r="T628" s="318"/>
      <c r="U628" s="318"/>
      <c r="V628" s="318"/>
      <c r="W628" s="318"/>
      <c r="X628" s="318"/>
      <c r="Y628" s="318"/>
      <c r="Z628" s="318"/>
      <c r="AA628" s="318"/>
      <c r="AB628" s="318"/>
    </row>
    <row r="629" spans="1:28" ht="12.75">
      <c r="A629" s="318"/>
      <c r="B629" s="318"/>
      <c r="C629" s="384"/>
      <c r="D629" s="386"/>
      <c r="E629" s="386"/>
      <c r="F629" s="386"/>
      <c r="G629" s="318"/>
      <c r="H629" s="318"/>
      <c r="I629" s="318"/>
      <c r="J629" s="318"/>
      <c r="K629" s="318"/>
      <c r="L629" s="318"/>
      <c r="M629" s="318"/>
      <c r="N629" s="318"/>
      <c r="O629" s="318"/>
      <c r="P629" s="318"/>
      <c r="Q629" s="318"/>
      <c r="R629" s="318"/>
      <c r="S629" s="318"/>
      <c r="T629" s="318"/>
      <c r="U629" s="318"/>
      <c r="V629" s="318"/>
      <c r="W629" s="318"/>
      <c r="X629" s="318"/>
      <c r="Y629" s="318"/>
      <c r="Z629" s="318"/>
      <c r="AA629" s="318"/>
      <c r="AB629" s="318"/>
    </row>
    <row r="630" spans="1:28" ht="12.75">
      <c r="A630" s="318"/>
      <c r="B630" s="318"/>
      <c r="C630" s="384"/>
      <c r="D630" s="386"/>
      <c r="E630" s="386"/>
      <c r="F630" s="386"/>
      <c r="G630" s="318"/>
      <c r="H630" s="318"/>
      <c r="I630" s="318"/>
      <c r="J630" s="318"/>
      <c r="K630" s="318"/>
      <c r="L630" s="318"/>
      <c r="M630" s="318"/>
      <c r="N630" s="318"/>
      <c r="O630" s="318"/>
      <c r="P630" s="318"/>
      <c r="Q630" s="318"/>
      <c r="R630" s="318"/>
      <c r="S630" s="318"/>
      <c r="T630" s="318"/>
      <c r="U630" s="318"/>
      <c r="V630" s="318"/>
      <c r="W630" s="318"/>
      <c r="X630" s="318"/>
      <c r="Y630" s="318"/>
      <c r="Z630" s="318"/>
      <c r="AA630" s="318"/>
      <c r="AB630" s="318"/>
    </row>
    <row r="631" spans="1:28" ht="12.75">
      <c r="A631" s="318"/>
      <c r="B631" s="318"/>
      <c r="C631" s="384"/>
      <c r="D631" s="386"/>
      <c r="E631" s="386"/>
      <c r="F631" s="386"/>
      <c r="G631" s="318"/>
      <c r="H631" s="318"/>
      <c r="I631" s="318"/>
      <c r="J631" s="318"/>
      <c r="K631" s="318"/>
      <c r="L631" s="318"/>
      <c r="M631" s="318"/>
      <c r="N631" s="318"/>
      <c r="O631" s="318"/>
      <c r="P631" s="318"/>
      <c r="Q631" s="318"/>
      <c r="R631" s="318"/>
      <c r="S631" s="318"/>
      <c r="T631" s="318"/>
      <c r="U631" s="318"/>
      <c r="V631" s="318"/>
      <c r="W631" s="318"/>
      <c r="X631" s="318"/>
      <c r="Y631" s="318"/>
      <c r="Z631" s="318"/>
      <c r="AA631" s="318"/>
      <c r="AB631" s="318"/>
    </row>
    <row r="632" spans="1:28" ht="12.75">
      <c r="A632" s="318"/>
      <c r="B632" s="318"/>
      <c r="C632" s="384"/>
      <c r="D632" s="386"/>
      <c r="E632" s="386"/>
      <c r="F632" s="386"/>
      <c r="G632" s="318"/>
      <c r="H632" s="318"/>
      <c r="I632" s="318"/>
      <c r="J632" s="318"/>
      <c r="K632" s="318"/>
      <c r="L632" s="318"/>
      <c r="M632" s="318"/>
      <c r="N632" s="318"/>
      <c r="O632" s="318"/>
      <c r="P632" s="318"/>
      <c r="Q632" s="318"/>
      <c r="R632" s="318"/>
      <c r="S632" s="318"/>
      <c r="T632" s="318"/>
      <c r="U632" s="318"/>
      <c r="V632" s="318"/>
      <c r="W632" s="318"/>
      <c r="X632" s="318"/>
      <c r="Y632" s="318"/>
      <c r="Z632" s="318"/>
      <c r="AA632" s="318"/>
      <c r="AB632" s="318"/>
    </row>
    <row r="633" spans="1:28" ht="12.75">
      <c r="A633" s="318"/>
      <c r="B633" s="318"/>
      <c r="C633" s="384"/>
      <c r="D633" s="386"/>
      <c r="E633" s="386"/>
      <c r="F633" s="386"/>
      <c r="G633" s="318"/>
      <c r="H633" s="318"/>
      <c r="I633" s="318"/>
      <c r="J633" s="318"/>
      <c r="K633" s="318"/>
      <c r="L633" s="318"/>
      <c r="M633" s="318"/>
      <c r="N633" s="318"/>
      <c r="O633" s="318"/>
      <c r="P633" s="318"/>
      <c r="Q633" s="318"/>
      <c r="R633" s="318"/>
      <c r="S633" s="318"/>
      <c r="T633" s="318"/>
      <c r="U633" s="318"/>
      <c r="V633" s="318"/>
      <c r="W633" s="318"/>
      <c r="X633" s="318"/>
      <c r="Y633" s="318"/>
      <c r="Z633" s="318"/>
      <c r="AA633" s="318"/>
      <c r="AB633" s="318"/>
    </row>
    <row r="634" spans="1:28" ht="12.75">
      <c r="A634" s="318"/>
      <c r="B634" s="318"/>
      <c r="C634" s="384"/>
      <c r="D634" s="386"/>
      <c r="E634" s="386"/>
      <c r="F634" s="386"/>
      <c r="G634" s="318"/>
      <c r="H634" s="318"/>
      <c r="I634" s="318"/>
      <c r="J634" s="318"/>
      <c r="K634" s="318"/>
      <c r="L634" s="318"/>
      <c r="M634" s="318"/>
      <c r="N634" s="318"/>
      <c r="O634" s="318"/>
      <c r="P634" s="318"/>
      <c r="Q634" s="318"/>
      <c r="R634" s="318"/>
      <c r="S634" s="318"/>
      <c r="T634" s="318"/>
      <c r="U634" s="318"/>
      <c r="V634" s="318"/>
      <c r="W634" s="318"/>
      <c r="X634" s="318"/>
      <c r="Y634" s="318"/>
      <c r="Z634" s="318"/>
      <c r="AA634" s="318"/>
      <c r="AB634" s="318"/>
    </row>
    <row r="635" spans="1:28" ht="12.75">
      <c r="A635" s="318"/>
      <c r="B635" s="318"/>
      <c r="C635" s="384"/>
      <c r="D635" s="386"/>
      <c r="E635" s="386"/>
      <c r="F635" s="386"/>
      <c r="G635" s="318"/>
      <c r="H635" s="318"/>
      <c r="I635" s="318"/>
      <c r="J635" s="318"/>
      <c r="K635" s="318"/>
      <c r="L635" s="318"/>
      <c r="M635" s="318"/>
      <c r="N635" s="318"/>
      <c r="O635" s="318"/>
      <c r="P635" s="318"/>
      <c r="Q635" s="318"/>
      <c r="R635" s="318"/>
      <c r="S635" s="318"/>
      <c r="T635" s="318"/>
      <c r="U635" s="318"/>
      <c r="V635" s="318"/>
      <c r="W635" s="318"/>
      <c r="X635" s="318"/>
      <c r="Y635" s="318"/>
      <c r="Z635" s="318"/>
      <c r="AA635" s="318"/>
      <c r="AB635" s="318"/>
    </row>
    <row r="636" spans="1:28" ht="12.75">
      <c r="A636" s="318"/>
      <c r="B636" s="318"/>
      <c r="C636" s="384"/>
      <c r="D636" s="386"/>
      <c r="E636" s="386"/>
      <c r="F636" s="386"/>
      <c r="G636" s="318"/>
      <c r="H636" s="318"/>
      <c r="I636" s="318"/>
      <c r="J636" s="318"/>
      <c r="K636" s="318"/>
      <c r="L636" s="318"/>
      <c r="M636" s="318"/>
      <c r="N636" s="318"/>
      <c r="O636" s="318"/>
      <c r="P636" s="318"/>
      <c r="Q636" s="318"/>
      <c r="R636" s="318"/>
      <c r="S636" s="318"/>
      <c r="T636" s="318"/>
      <c r="U636" s="318"/>
      <c r="V636" s="318"/>
      <c r="W636" s="318"/>
      <c r="X636" s="318"/>
      <c r="Y636" s="318"/>
      <c r="Z636" s="318"/>
      <c r="AA636" s="318"/>
      <c r="AB636" s="318"/>
    </row>
    <row r="637" spans="1:28" ht="12.75">
      <c r="A637" s="318"/>
      <c r="B637" s="318"/>
      <c r="C637" s="384"/>
      <c r="D637" s="386"/>
      <c r="E637" s="386"/>
      <c r="F637" s="386"/>
      <c r="G637" s="318"/>
      <c r="H637" s="318"/>
      <c r="I637" s="318"/>
      <c r="J637" s="318"/>
      <c r="K637" s="318"/>
      <c r="L637" s="318"/>
      <c r="M637" s="318"/>
      <c r="N637" s="318"/>
      <c r="O637" s="318"/>
      <c r="P637" s="318"/>
      <c r="Q637" s="318"/>
      <c r="R637" s="318"/>
      <c r="S637" s="318"/>
      <c r="T637" s="318"/>
      <c r="U637" s="318"/>
      <c r="V637" s="318"/>
      <c r="W637" s="318"/>
      <c r="X637" s="318"/>
      <c r="Y637" s="318"/>
      <c r="Z637" s="318"/>
      <c r="AA637" s="318"/>
      <c r="AB637" s="318"/>
    </row>
    <row r="638" spans="1:28" ht="12.75">
      <c r="A638" s="318"/>
      <c r="B638" s="318"/>
      <c r="C638" s="384"/>
      <c r="D638" s="386"/>
      <c r="E638" s="386"/>
      <c r="F638" s="386"/>
      <c r="G638" s="318"/>
      <c r="H638" s="318"/>
      <c r="I638" s="318"/>
      <c r="J638" s="318"/>
      <c r="K638" s="318"/>
      <c r="L638" s="318"/>
      <c r="M638" s="318"/>
      <c r="N638" s="318"/>
      <c r="O638" s="318"/>
      <c r="P638" s="318"/>
      <c r="Q638" s="318"/>
      <c r="R638" s="318"/>
      <c r="S638" s="318"/>
      <c r="T638" s="318"/>
      <c r="U638" s="318"/>
      <c r="V638" s="318"/>
      <c r="W638" s="318"/>
      <c r="X638" s="318"/>
      <c r="Y638" s="318"/>
      <c r="Z638" s="318"/>
      <c r="AA638" s="318"/>
      <c r="AB638" s="318"/>
    </row>
    <row r="639" spans="1:28" ht="12.75">
      <c r="A639" s="318"/>
      <c r="B639" s="318"/>
      <c r="C639" s="384"/>
      <c r="D639" s="386"/>
      <c r="E639" s="386"/>
      <c r="F639" s="386"/>
      <c r="G639" s="318"/>
      <c r="H639" s="318"/>
      <c r="I639" s="318"/>
      <c r="J639" s="318"/>
      <c r="K639" s="318"/>
      <c r="L639" s="318"/>
      <c r="M639" s="318"/>
      <c r="N639" s="318"/>
      <c r="O639" s="318"/>
      <c r="P639" s="318"/>
      <c r="Q639" s="318"/>
      <c r="R639" s="318"/>
      <c r="S639" s="318"/>
      <c r="T639" s="318"/>
      <c r="U639" s="318"/>
      <c r="V639" s="318"/>
      <c r="W639" s="318"/>
      <c r="X639" s="318"/>
      <c r="Y639" s="318"/>
      <c r="Z639" s="318"/>
      <c r="AA639" s="318"/>
      <c r="AB639" s="318"/>
    </row>
    <row r="640" spans="1:28" ht="12.75">
      <c r="A640" s="318"/>
      <c r="B640" s="318"/>
      <c r="C640" s="384"/>
      <c r="D640" s="386"/>
      <c r="E640" s="386"/>
      <c r="F640" s="386"/>
      <c r="G640" s="318"/>
      <c r="H640" s="318"/>
      <c r="I640" s="318"/>
      <c r="J640" s="318"/>
      <c r="K640" s="318"/>
      <c r="L640" s="318"/>
      <c r="M640" s="318"/>
      <c r="N640" s="318"/>
      <c r="O640" s="318"/>
      <c r="P640" s="318"/>
      <c r="Q640" s="318"/>
      <c r="R640" s="318"/>
      <c r="S640" s="318"/>
      <c r="T640" s="318"/>
      <c r="U640" s="318"/>
      <c r="V640" s="318"/>
      <c r="W640" s="318"/>
      <c r="X640" s="318"/>
      <c r="Y640" s="318"/>
      <c r="Z640" s="318"/>
      <c r="AA640" s="318"/>
      <c r="AB640" s="318"/>
    </row>
    <row r="641" spans="1:28" ht="12.75">
      <c r="A641" s="318"/>
      <c r="B641" s="318"/>
      <c r="C641" s="384"/>
      <c r="D641" s="386"/>
      <c r="E641" s="386"/>
      <c r="F641" s="386"/>
      <c r="G641" s="318"/>
      <c r="H641" s="318"/>
      <c r="I641" s="318"/>
      <c r="J641" s="318"/>
      <c r="K641" s="318"/>
      <c r="L641" s="318"/>
      <c r="M641" s="318"/>
      <c r="N641" s="318"/>
      <c r="O641" s="318"/>
      <c r="P641" s="318"/>
      <c r="Q641" s="318"/>
      <c r="R641" s="318"/>
      <c r="S641" s="318"/>
      <c r="T641" s="318"/>
      <c r="U641" s="318"/>
      <c r="V641" s="318"/>
      <c r="W641" s="318"/>
      <c r="X641" s="318"/>
      <c r="Y641" s="318"/>
      <c r="Z641" s="318"/>
      <c r="AA641" s="318"/>
      <c r="AB641" s="318"/>
    </row>
    <row r="642" spans="1:28" ht="12.75">
      <c r="A642" s="318"/>
      <c r="B642" s="318"/>
      <c r="C642" s="384"/>
      <c r="D642" s="386"/>
      <c r="E642" s="386"/>
      <c r="F642" s="386"/>
      <c r="G642" s="318"/>
      <c r="H642" s="318"/>
      <c r="I642" s="318"/>
      <c r="J642" s="318"/>
      <c r="K642" s="318"/>
      <c r="L642" s="318"/>
      <c r="M642" s="318"/>
      <c r="N642" s="318"/>
      <c r="O642" s="318"/>
      <c r="P642" s="318"/>
      <c r="Q642" s="318"/>
      <c r="R642" s="318"/>
      <c r="S642" s="318"/>
      <c r="T642" s="318"/>
      <c r="U642" s="318"/>
      <c r="V642" s="318"/>
      <c r="W642" s="318"/>
      <c r="X642" s="318"/>
      <c r="Y642" s="318"/>
      <c r="Z642" s="318"/>
      <c r="AA642" s="318"/>
      <c r="AB642" s="318"/>
    </row>
    <row r="643" spans="1:28" ht="12.75">
      <c r="A643" s="318"/>
      <c r="B643" s="318"/>
      <c r="C643" s="384"/>
      <c r="D643" s="386"/>
      <c r="E643" s="386"/>
      <c r="F643" s="386"/>
      <c r="G643" s="318"/>
      <c r="H643" s="318"/>
      <c r="I643" s="318"/>
      <c r="J643" s="318"/>
      <c r="K643" s="318"/>
      <c r="L643" s="318"/>
      <c r="M643" s="318"/>
      <c r="N643" s="318"/>
      <c r="O643" s="318"/>
      <c r="P643" s="318"/>
      <c r="Q643" s="318"/>
      <c r="R643" s="318"/>
      <c r="S643" s="318"/>
      <c r="T643" s="318"/>
      <c r="U643" s="318"/>
      <c r="V643" s="318"/>
      <c r="W643" s="318"/>
      <c r="X643" s="318"/>
      <c r="Y643" s="318"/>
      <c r="Z643" s="318"/>
      <c r="AA643" s="318"/>
      <c r="AB643" s="318"/>
    </row>
    <row r="644" spans="1:28" ht="12.75">
      <c r="A644" s="318"/>
      <c r="B644" s="318"/>
      <c r="C644" s="384"/>
      <c r="D644" s="386"/>
      <c r="E644" s="386"/>
      <c r="F644" s="386"/>
      <c r="G644" s="318"/>
      <c r="H644" s="318"/>
      <c r="I644" s="318"/>
      <c r="J644" s="318"/>
      <c r="K644" s="318"/>
      <c r="L644" s="318"/>
      <c r="M644" s="318"/>
      <c r="N644" s="318"/>
      <c r="O644" s="318"/>
      <c r="P644" s="318"/>
      <c r="Q644" s="318"/>
      <c r="R644" s="318"/>
      <c r="S644" s="318"/>
      <c r="T644" s="318"/>
      <c r="U644" s="318"/>
      <c r="V644" s="318"/>
      <c r="W644" s="318"/>
      <c r="X644" s="318"/>
      <c r="Y644" s="318"/>
      <c r="Z644" s="318"/>
      <c r="AA644" s="318"/>
      <c r="AB644" s="318"/>
    </row>
    <row r="645" spans="1:28" ht="12.75">
      <c r="A645" s="318"/>
      <c r="B645" s="318"/>
      <c r="C645" s="384"/>
      <c r="D645" s="386"/>
      <c r="E645" s="386"/>
      <c r="F645" s="386"/>
      <c r="G645" s="318"/>
      <c r="H645" s="318"/>
      <c r="I645" s="318"/>
      <c r="J645" s="318"/>
      <c r="K645" s="318"/>
      <c r="L645" s="318"/>
      <c r="M645" s="318"/>
      <c r="N645" s="318"/>
      <c r="O645" s="318"/>
      <c r="P645" s="318"/>
      <c r="Q645" s="318"/>
      <c r="R645" s="318"/>
      <c r="S645" s="318"/>
      <c r="T645" s="318"/>
      <c r="U645" s="318"/>
      <c r="V645" s="318"/>
      <c r="W645" s="318"/>
      <c r="X645" s="318"/>
      <c r="Y645" s="318"/>
      <c r="Z645" s="318"/>
      <c r="AA645" s="318"/>
      <c r="AB645" s="318"/>
    </row>
    <row r="646" spans="1:28" ht="12.75">
      <c r="A646" s="318"/>
      <c r="B646" s="318"/>
      <c r="C646" s="384"/>
      <c r="D646" s="386"/>
      <c r="E646" s="386"/>
      <c r="F646" s="386"/>
      <c r="G646" s="318"/>
      <c r="H646" s="318"/>
      <c r="I646" s="318"/>
      <c r="J646" s="318"/>
      <c r="K646" s="318"/>
      <c r="L646" s="318"/>
      <c r="M646" s="318"/>
      <c r="N646" s="318"/>
      <c r="O646" s="318"/>
      <c r="P646" s="318"/>
      <c r="Q646" s="318"/>
      <c r="R646" s="318"/>
      <c r="S646" s="318"/>
      <c r="T646" s="318"/>
      <c r="U646" s="318"/>
      <c r="V646" s="318"/>
      <c r="W646" s="318"/>
      <c r="X646" s="318"/>
      <c r="Y646" s="318"/>
      <c r="Z646" s="318"/>
      <c r="AA646" s="318"/>
      <c r="AB646" s="318"/>
    </row>
    <row r="647" spans="1:28" ht="12.75">
      <c r="A647" s="318"/>
      <c r="B647" s="318"/>
      <c r="C647" s="384"/>
      <c r="D647" s="386"/>
      <c r="E647" s="386"/>
      <c r="F647" s="386"/>
      <c r="G647" s="318"/>
      <c r="H647" s="318"/>
      <c r="I647" s="318"/>
      <c r="J647" s="318"/>
      <c r="K647" s="318"/>
      <c r="L647" s="318"/>
      <c r="M647" s="318"/>
      <c r="N647" s="318"/>
      <c r="O647" s="318"/>
      <c r="P647" s="318"/>
      <c r="Q647" s="318"/>
      <c r="R647" s="318"/>
      <c r="S647" s="318"/>
      <c r="T647" s="318"/>
      <c r="U647" s="318"/>
      <c r="V647" s="318"/>
      <c r="W647" s="318"/>
      <c r="X647" s="318"/>
      <c r="Y647" s="318"/>
      <c r="Z647" s="318"/>
      <c r="AA647" s="318"/>
      <c r="AB647" s="318"/>
    </row>
    <row r="648" spans="1:28" ht="12.75">
      <c r="A648" s="318"/>
      <c r="B648" s="318"/>
      <c r="C648" s="384"/>
      <c r="D648" s="386"/>
      <c r="E648" s="386"/>
      <c r="F648" s="386"/>
      <c r="G648" s="318"/>
      <c r="H648" s="318"/>
      <c r="I648" s="318"/>
      <c r="J648" s="318"/>
      <c r="K648" s="318"/>
      <c r="L648" s="318"/>
      <c r="M648" s="318"/>
      <c r="N648" s="318"/>
      <c r="O648" s="318"/>
      <c r="P648" s="318"/>
      <c r="Q648" s="318"/>
      <c r="R648" s="318"/>
      <c r="S648" s="318"/>
      <c r="T648" s="318"/>
      <c r="U648" s="318"/>
      <c r="V648" s="318"/>
      <c r="W648" s="318"/>
      <c r="X648" s="318"/>
      <c r="Y648" s="318"/>
      <c r="Z648" s="318"/>
      <c r="AA648" s="318"/>
      <c r="AB648" s="318"/>
    </row>
    <row r="649" spans="1:28" ht="12.75">
      <c r="A649" s="318"/>
      <c r="B649" s="318"/>
      <c r="C649" s="384"/>
      <c r="D649" s="386"/>
      <c r="E649" s="386"/>
      <c r="F649" s="386"/>
      <c r="G649" s="318"/>
      <c r="H649" s="318"/>
      <c r="I649" s="318"/>
      <c r="J649" s="318"/>
      <c r="K649" s="318"/>
      <c r="L649" s="318"/>
      <c r="M649" s="318"/>
      <c r="N649" s="318"/>
      <c r="O649" s="318"/>
      <c r="P649" s="318"/>
      <c r="Q649" s="318"/>
      <c r="R649" s="318"/>
      <c r="S649" s="318"/>
      <c r="T649" s="318"/>
      <c r="U649" s="318"/>
      <c r="V649" s="318"/>
      <c r="W649" s="318"/>
      <c r="X649" s="318"/>
      <c r="Y649" s="318"/>
      <c r="Z649" s="318"/>
      <c r="AA649" s="318"/>
      <c r="AB649" s="318"/>
    </row>
    <row r="650" spans="1:28" ht="12.75">
      <c r="A650" s="318"/>
      <c r="B650" s="318"/>
      <c r="C650" s="384"/>
      <c r="D650" s="386"/>
      <c r="E650" s="386"/>
      <c r="F650" s="386"/>
      <c r="G650" s="318"/>
      <c r="H650" s="318"/>
      <c r="I650" s="318"/>
      <c r="J650" s="318"/>
      <c r="K650" s="318"/>
      <c r="L650" s="318"/>
      <c r="M650" s="318"/>
      <c r="N650" s="318"/>
      <c r="O650" s="318"/>
      <c r="P650" s="318"/>
      <c r="Q650" s="318"/>
      <c r="R650" s="318"/>
      <c r="S650" s="318"/>
      <c r="T650" s="318"/>
      <c r="U650" s="318"/>
      <c r="V650" s="318"/>
      <c r="W650" s="318"/>
      <c r="X650" s="318"/>
      <c r="Y650" s="318"/>
      <c r="Z650" s="318"/>
      <c r="AA650" s="318"/>
      <c r="AB650" s="318"/>
    </row>
    <row r="651" spans="1:28" ht="12.75">
      <c r="A651" s="318"/>
      <c r="B651" s="318"/>
      <c r="C651" s="384"/>
      <c r="D651" s="386"/>
      <c r="E651" s="386"/>
      <c r="F651" s="386"/>
      <c r="G651" s="318"/>
      <c r="H651" s="318"/>
      <c r="I651" s="318"/>
      <c r="J651" s="318"/>
      <c r="K651" s="318"/>
      <c r="L651" s="318"/>
      <c r="M651" s="318"/>
      <c r="N651" s="318"/>
      <c r="O651" s="318"/>
      <c r="P651" s="318"/>
      <c r="Q651" s="318"/>
      <c r="R651" s="318"/>
      <c r="S651" s="318"/>
      <c r="T651" s="318"/>
      <c r="U651" s="318"/>
      <c r="V651" s="318"/>
      <c r="W651" s="318"/>
      <c r="X651" s="318"/>
      <c r="Y651" s="318"/>
      <c r="Z651" s="318"/>
      <c r="AA651" s="318"/>
      <c r="AB651" s="318"/>
    </row>
    <row r="652" spans="1:28" ht="12.75">
      <c r="A652" s="318"/>
      <c r="B652" s="318"/>
      <c r="C652" s="384"/>
      <c r="D652" s="386"/>
      <c r="E652" s="386"/>
      <c r="F652" s="386"/>
      <c r="G652" s="318"/>
      <c r="H652" s="318"/>
      <c r="I652" s="318"/>
      <c r="J652" s="318"/>
      <c r="K652" s="318"/>
      <c r="L652" s="318"/>
      <c r="M652" s="318"/>
      <c r="N652" s="318"/>
      <c r="O652" s="318"/>
      <c r="P652" s="318"/>
      <c r="Q652" s="318"/>
      <c r="R652" s="318"/>
      <c r="S652" s="318"/>
      <c r="T652" s="318"/>
      <c r="U652" s="318"/>
      <c r="V652" s="318"/>
      <c r="W652" s="318"/>
      <c r="X652" s="318"/>
      <c r="Y652" s="318"/>
      <c r="Z652" s="318"/>
      <c r="AA652" s="318"/>
      <c r="AB652" s="318"/>
    </row>
    <row r="653" spans="1:28" ht="12.75">
      <c r="A653" s="318"/>
      <c r="B653" s="318"/>
      <c r="C653" s="384"/>
      <c r="D653" s="386"/>
      <c r="E653" s="386"/>
      <c r="F653" s="386"/>
      <c r="G653" s="318"/>
      <c r="H653" s="318"/>
      <c r="I653" s="318"/>
      <c r="J653" s="318"/>
      <c r="K653" s="318"/>
      <c r="L653" s="318"/>
      <c r="M653" s="318"/>
      <c r="N653" s="318"/>
      <c r="O653" s="318"/>
      <c r="P653" s="318"/>
      <c r="Q653" s="318"/>
      <c r="R653" s="318"/>
      <c r="S653" s="318"/>
      <c r="T653" s="318"/>
      <c r="U653" s="318"/>
      <c r="V653" s="318"/>
      <c r="W653" s="318"/>
      <c r="X653" s="318"/>
      <c r="Y653" s="318"/>
      <c r="Z653" s="318"/>
      <c r="AA653" s="318"/>
      <c r="AB653" s="318"/>
    </row>
    <row r="654" spans="1:28" ht="12.75">
      <c r="A654" s="318"/>
      <c r="B654" s="318"/>
      <c r="C654" s="384"/>
      <c r="D654" s="386"/>
      <c r="E654" s="386"/>
      <c r="F654" s="386"/>
      <c r="G654" s="318"/>
      <c r="H654" s="318"/>
      <c r="I654" s="318"/>
      <c r="J654" s="318"/>
      <c r="K654" s="318"/>
      <c r="L654" s="318"/>
      <c r="M654" s="318"/>
      <c r="N654" s="318"/>
      <c r="O654" s="318"/>
      <c r="P654" s="318"/>
      <c r="Q654" s="318"/>
      <c r="R654" s="318"/>
      <c r="S654" s="318"/>
      <c r="T654" s="318"/>
      <c r="U654" s="318"/>
      <c r="V654" s="318"/>
      <c r="W654" s="318"/>
      <c r="X654" s="318"/>
      <c r="Y654" s="318"/>
      <c r="Z654" s="318"/>
      <c r="AA654" s="318"/>
      <c r="AB654" s="318"/>
    </row>
    <row r="655" spans="1:28" ht="12.75">
      <c r="A655" s="318"/>
      <c r="B655" s="318"/>
      <c r="C655" s="384"/>
      <c r="D655" s="386"/>
      <c r="E655" s="386"/>
      <c r="F655" s="386"/>
      <c r="G655" s="318"/>
      <c r="H655" s="318"/>
      <c r="I655" s="318"/>
      <c r="J655" s="318"/>
      <c r="K655" s="318"/>
      <c r="L655" s="318"/>
      <c r="M655" s="318"/>
      <c r="N655" s="318"/>
      <c r="O655" s="318"/>
      <c r="P655" s="318"/>
      <c r="Q655" s="318"/>
      <c r="R655" s="318"/>
      <c r="S655" s="318"/>
      <c r="T655" s="318"/>
      <c r="U655" s="318"/>
      <c r="V655" s="318"/>
      <c r="W655" s="318"/>
      <c r="X655" s="318"/>
      <c r="Y655" s="318"/>
      <c r="Z655" s="318"/>
      <c r="AA655" s="318"/>
      <c r="AB655" s="318"/>
    </row>
    <row r="656" spans="1:28" ht="12.75">
      <c r="A656" s="318"/>
      <c r="B656" s="318"/>
      <c r="C656" s="384"/>
      <c r="D656" s="386"/>
      <c r="E656" s="386"/>
      <c r="F656" s="386"/>
      <c r="G656" s="318"/>
      <c r="H656" s="318"/>
      <c r="I656" s="318"/>
      <c r="J656" s="318"/>
      <c r="K656" s="318"/>
      <c r="L656" s="318"/>
      <c r="M656" s="318"/>
      <c r="N656" s="318"/>
      <c r="O656" s="318"/>
      <c r="P656" s="318"/>
      <c r="Q656" s="318"/>
      <c r="R656" s="318"/>
      <c r="S656" s="318"/>
      <c r="T656" s="318"/>
      <c r="U656" s="318"/>
      <c r="V656" s="318"/>
      <c r="W656" s="318"/>
      <c r="X656" s="318"/>
      <c r="Y656" s="318"/>
      <c r="Z656" s="318"/>
      <c r="AA656" s="318"/>
      <c r="AB656" s="318"/>
    </row>
    <row r="657" spans="1:28" ht="12.75">
      <c r="A657" s="318"/>
      <c r="B657" s="318"/>
      <c r="C657" s="384"/>
      <c r="D657" s="386"/>
      <c r="E657" s="386"/>
      <c r="F657" s="386"/>
      <c r="G657" s="318"/>
      <c r="H657" s="318"/>
      <c r="I657" s="318"/>
      <c r="J657" s="318"/>
      <c r="K657" s="318"/>
      <c r="L657" s="318"/>
      <c r="M657" s="318"/>
      <c r="N657" s="318"/>
      <c r="O657" s="318"/>
      <c r="P657" s="318"/>
      <c r="Q657" s="318"/>
      <c r="R657" s="318"/>
      <c r="S657" s="318"/>
      <c r="T657" s="318"/>
      <c r="U657" s="318"/>
      <c r="V657" s="318"/>
      <c r="W657" s="318"/>
      <c r="X657" s="318"/>
      <c r="Y657" s="318"/>
      <c r="Z657" s="318"/>
      <c r="AA657" s="318"/>
      <c r="AB657" s="318"/>
    </row>
    <row r="658" spans="1:28" ht="12.75">
      <c r="A658" s="318"/>
      <c r="B658" s="318"/>
      <c r="C658" s="384"/>
      <c r="D658" s="386"/>
      <c r="E658" s="386"/>
      <c r="F658" s="386"/>
      <c r="G658" s="318"/>
      <c r="H658" s="318"/>
      <c r="I658" s="318"/>
      <c r="J658" s="318"/>
      <c r="K658" s="318"/>
      <c r="L658" s="318"/>
      <c r="M658" s="318"/>
      <c r="N658" s="318"/>
      <c r="O658" s="318"/>
      <c r="P658" s="318"/>
      <c r="Q658" s="318"/>
      <c r="R658" s="318"/>
      <c r="S658" s="318"/>
      <c r="T658" s="318"/>
      <c r="U658" s="318"/>
      <c r="V658" s="318"/>
      <c r="W658" s="318"/>
      <c r="X658" s="318"/>
      <c r="Y658" s="318"/>
      <c r="Z658" s="318"/>
      <c r="AA658" s="318"/>
      <c r="AB658" s="318"/>
    </row>
    <row r="659" spans="1:28" ht="12.75">
      <c r="A659" s="318"/>
      <c r="B659" s="318"/>
      <c r="C659" s="384"/>
      <c r="D659" s="386"/>
      <c r="E659" s="386"/>
      <c r="F659" s="386"/>
      <c r="G659" s="318"/>
      <c r="H659" s="318"/>
      <c r="I659" s="318"/>
      <c r="J659" s="318"/>
      <c r="K659" s="318"/>
      <c r="L659" s="318"/>
      <c r="M659" s="318"/>
      <c r="N659" s="318"/>
      <c r="O659" s="318"/>
      <c r="P659" s="318"/>
      <c r="Q659" s="318"/>
      <c r="R659" s="318"/>
      <c r="S659" s="318"/>
      <c r="T659" s="318"/>
      <c r="U659" s="318"/>
      <c r="V659" s="318"/>
      <c r="W659" s="318"/>
      <c r="X659" s="318"/>
      <c r="Y659" s="318"/>
      <c r="Z659" s="318"/>
      <c r="AA659" s="318"/>
      <c r="AB659" s="318"/>
    </row>
    <row r="660" spans="1:28" ht="12.75">
      <c r="A660" s="318"/>
      <c r="B660" s="318"/>
      <c r="C660" s="384"/>
      <c r="D660" s="386"/>
      <c r="E660" s="386"/>
      <c r="F660" s="386"/>
      <c r="G660" s="318"/>
      <c r="H660" s="318"/>
      <c r="I660" s="318"/>
      <c r="J660" s="318"/>
      <c r="K660" s="318"/>
      <c r="L660" s="318"/>
      <c r="M660" s="318"/>
      <c r="N660" s="318"/>
      <c r="O660" s="318"/>
      <c r="P660" s="318"/>
      <c r="Q660" s="318"/>
      <c r="R660" s="318"/>
      <c r="S660" s="318"/>
      <c r="T660" s="318"/>
      <c r="U660" s="318"/>
      <c r="V660" s="318"/>
      <c r="W660" s="318"/>
      <c r="X660" s="318"/>
      <c r="Y660" s="318"/>
      <c r="Z660" s="318"/>
      <c r="AA660" s="318"/>
      <c r="AB660" s="318"/>
    </row>
    <row r="661" spans="1:28" ht="12.75">
      <c r="A661" s="318"/>
      <c r="B661" s="318"/>
      <c r="C661" s="384"/>
      <c r="D661" s="386"/>
      <c r="E661" s="386"/>
      <c r="F661" s="386"/>
      <c r="G661" s="318"/>
      <c r="H661" s="318"/>
      <c r="I661" s="318"/>
      <c r="J661" s="318"/>
      <c r="K661" s="318"/>
      <c r="L661" s="318"/>
      <c r="M661" s="318"/>
      <c r="N661" s="318"/>
      <c r="O661" s="318"/>
      <c r="P661" s="318"/>
      <c r="Q661" s="318"/>
      <c r="R661" s="318"/>
      <c r="S661" s="318"/>
      <c r="T661" s="318"/>
      <c r="U661" s="318"/>
      <c r="V661" s="318"/>
      <c r="W661" s="318"/>
      <c r="X661" s="318"/>
      <c r="Y661" s="318"/>
      <c r="Z661" s="318"/>
      <c r="AA661" s="318"/>
      <c r="AB661" s="318"/>
    </row>
    <row r="662" spans="1:28" ht="12.75">
      <c r="A662" s="318"/>
      <c r="B662" s="318"/>
      <c r="C662" s="384"/>
      <c r="D662" s="386"/>
      <c r="E662" s="386"/>
      <c r="F662" s="386"/>
      <c r="G662" s="318"/>
      <c r="H662" s="318"/>
      <c r="I662" s="318"/>
      <c r="J662" s="318"/>
      <c r="K662" s="318"/>
      <c r="L662" s="318"/>
      <c r="M662" s="318"/>
      <c r="N662" s="318"/>
      <c r="O662" s="318"/>
      <c r="P662" s="318"/>
      <c r="Q662" s="318"/>
      <c r="R662" s="318"/>
      <c r="S662" s="318"/>
      <c r="T662" s="318"/>
      <c r="U662" s="318"/>
      <c r="V662" s="318"/>
      <c r="W662" s="318"/>
      <c r="X662" s="318"/>
      <c r="Y662" s="318"/>
      <c r="Z662" s="318"/>
      <c r="AA662" s="318"/>
      <c r="AB662" s="318"/>
    </row>
    <row r="663" spans="1:28" ht="12.75">
      <c r="A663" s="318"/>
      <c r="B663" s="318"/>
      <c r="C663" s="384"/>
      <c r="D663" s="386"/>
      <c r="E663" s="386"/>
      <c r="F663" s="386"/>
      <c r="G663" s="318"/>
      <c r="H663" s="318"/>
      <c r="I663" s="318"/>
      <c r="J663" s="318"/>
      <c r="K663" s="318"/>
      <c r="L663" s="318"/>
      <c r="M663" s="318"/>
      <c r="N663" s="318"/>
      <c r="O663" s="318"/>
      <c r="P663" s="318"/>
      <c r="Q663" s="318"/>
      <c r="R663" s="318"/>
      <c r="S663" s="318"/>
      <c r="T663" s="318"/>
      <c r="U663" s="318"/>
      <c r="V663" s="318"/>
      <c r="W663" s="318"/>
      <c r="X663" s="318"/>
      <c r="Y663" s="318"/>
      <c r="Z663" s="318"/>
      <c r="AA663" s="318"/>
      <c r="AB663" s="318"/>
    </row>
    <row r="664" spans="1:28" ht="12.75">
      <c r="A664" s="318"/>
      <c r="B664" s="318"/>
      <c r="C664" s="384"/>
      <c r="D664" s="386"/>
      <c r="E664" s="386"/>
      <c r="F664" s="386"/>
      <c r="G664" s="318"/>
      <c r="H664" s="318"/>
      <c r="I664" s="318"/>
      <c r="J664" s="318"/>
      <c r="K664" s="318"/>
      <c r="L664" s="318"/>
      <c r="M664" s="318"/>
      <c r="N664" s="318"/>
      <c r="O664" s="318"/>
      <c r="P664" s="318"/>
      <c r="Q664" s="318"/>
      <c r="R664" s="318"/>
      <c r="S664" s="318"/>
      <c r="T664" s="318"/>
      <c r="U664" s="318"/>
      <c r="V664" s="318"/>
      <c r="W664" s="318"/>
      <c r="X664" s="318"/>
      <c r="Y664" s="318"/>
      <c r="Z664" s="318"/>
      <c r="AA664" s="318"/>
      <c r="AB664" s="318"/>
    </row>
    <row r="665" spans="1:28" ht="12.75">
      <c r="A665" s="318"/>
      <c r="B665" s="318"/>
      <c r="C665" s="384"/>
      <c r="D665" s="386"/>
      <c r="E665" s="386"/>
      <c r="F665" s="386"/>
      <c r="G665" s="318"/>
      <c r="H665" s="318"/>
      <c r="I665" s="318"/>
      <c r="J665" s="318"/>
      <c r="K665" s="318"/>
      <c r="L665" s="318"/>
      <c r="M665" s="318"/>
      <c r="N665" s="318"/>
      <c r="O665" s="318"/>
      <c r="P665" s="318"/>
      <c r="Q665" s="318"/>
      <c r="R665" s="318"/>
      <c r="S665" s="318"/>
      <c r="T665" s="318"/>
      <c r="U665" s="318"/>
      <c r="V665" s="318"/>
      <c r="W665" s="318"/>
      <c r="X665" s="318"/>
      <c r="Y665" s="318"/>
      <c r="Z665" s="318"/>
      <c r="AA665" s="318"/>
      <c r="AB665" s="318"/>
    </row>
    <row r="666" spans="1:28" ht="12.75">
      <c r="A666" s="318"/>
      <c r="B666" s="318"/>
      <c r="C666" s="384"/>
      <c r="D666" s="386"/>
      <c r="E666" s="386"/>
      <c r="F666" s="386"/>
      <c r="G666" s="318"/>
      <c r="H666" s="318"/>
      <c r="I666" s="318"/>
      <c r="J666" s="318"/>
      <c r="K666" s="318"/>
      <c r="L666" s="318"/>
      <c r="M666" s="318"/>
      <c r="N666" s="318"/>
      <c r="O666" s="318"/>
      <c r="P666" s="318"/>
      <c r="Q666" s="318"/>
      <c r="R666" s="318"/>
      <c r="S666" s="318"/>
      <c r="T666" s="318"/>
      <c r="U666" s="318"/>
      <c r="V666" s="318"/>
      <c r="W666" s="318"/>
      <c r="X666" s="318"/>
      <c r="Y666" s="318"/>
      <c r="Z666" s="318"/>
      <c r="AA666" s="318"/>
      <c r="AB666" s="318"/>
    </row>
    <row r="667" spans="1:28" ht="12.75">
      <c r="A667" s="318"/>
      <c r="B667" s="318"/>
      <c r="C667" s="384"/>
      <c r="D667" s="386"/>
      <c r="E667" s="386"/>
      <c r="F667" s="386"/>
      <c r="G667" s="318"/>
      <c r="H667" s="318"/>
      <c r="I667" s="318"/>
      <c r="J667" s="318"/>
      <c r="K667" s="318"/>
      <c r="L667" s="318"/>
      <c r="M667" s="318"/>
      <c r="N667" s="318"/>
      <c r="O667" s="318"/>
      <c r="P667" s="318"/>
      <c r="Q667" s="318"/>
      <c r="R667" s="318"/>
      <c r="S667" s="318"/>
      <c r="T667" s="318"/>
      <c r="U667" s="318"/>
      <c r="V667" s="318"/>
      <c r="W667" s="318"/>
      <c r="X667" s="318"/>
      <c r="Y667" s="318"/>
      <c r="Z667" s="318"/>
      <c r="AA667" s="318"/>
      <c r="AB667" s="318"/>
    </row>
    <row r="668" spans="1:28" ht="12.75">
      <c r="A668" s="318"/>
      <c r="B668" s="318"/>
      <c r="C668" s="384"/>
      <c r="D668" s="386"/>
      <c r="E668" s="386"/>
      <c r="F668" s="386"/>
      <c r="G668" s="318"/>
      <c r="H668" s="318"/>
      <c r="I668" s="318"/>
      <c r="J668" s="318"/>
      <c r="K668" s="318"/>
      <c r="L668" s="318"/>
      <c r="M668" s="318"/>
      <c r="N668" s="318"/>
      <c r="O668" s="318"/>
      <c r="P668" s="318"/>
      <c r="Q668" s="318"/>
      <c r="R668" s="318"/>
      <c r="S668" s="318"/>
      <c r="T668" s="318"/>
      <c r="U668" s="318"/>
      <c r="V668" s="318"/>
      <c r="W668" s="318"/>
      <c r="X668" s="318"/>
      <c r="Y668" s="318"/>
      <c r="Z668" s="318"/>
      <c r="AA668" s="318"/>
      <c r="AB668" s="318"/>
    </row>
    <row r="669" spans="1:28" ht="12.75">
      <c r="A669" s="318"/>
      <c r="B669" s="318"/>
      <c r="C669" s="384"/>
      <c r="D669" s="386"/>
      <c r="E669" s="386"/>
      <c r="F669" s="386"/>
      <c r="G669" s="318"/>
      <c r="H669" s="318"/>
      <c r="I669" s="318"/>
      <c r="J669" s="318"/>
      <c r="K669" s="318"/>
      <c r="L669" s="318"/>
      <c r="M669" s="318"/>
      <c r="N669" s="318"/>
      <c r="O669" s="318"/>
      <c r="P669" s="318"/>
      <c r="Q669" s="318"/>
      <c r="R669" s="318"/>
      <c r="S669" s="318"/>
      <c r="T669" s="318"/>
      <c r="U669" s="318"/>
      <c r="V669" s="318"/>
      <c r="W669" s="318"/>
      <c r="X669" s="318"/>
      <c r="Y669" s="318"/>
      <c r="Z669" s="318"/>
      <c r="AA669" s="318"/>
      <c r="AB669" s="318"/>
    </row>
    <row r="670" spans="1:28" ht="12.75">
      <c r="A670" s="318"/>
      <c r="B670" s="318"/>
      <c r="C670" s="384"/>
      <c r="D670" s="386"/>
      <c r="E670" s="386"/>
      <c r="F670" s="386"/>
      <c r="G670" s="318"/>
      <c r="H670" s="318"/>
      <c r="I670" s="318"/>
      <c r="J670" s="318"/>
      <c r="K670" s="318"/>
      <c r="L670" s="318"/>
      <c r="M670" s="318"/>
      <c r="N670" s="318"/>
      <c r="O670" s="318"/>
      <c r="P670" s="318"/>
      <c r="Q670" s="318"/>
      <c r="R670" s="318"/>
      <c r="S670" s="318"/>
      <c r="T670" s="318"/>
      <c r="U670" s="318"/>
      <c r="V670" s="318"/>
      <c r="W670" s="318"/>
      <c r="X670" s="318"/>
      <c r="Y670" s="318"/>
      <c r="Z670" s="318"/>
      <c r="AA670" s="318"/>
      <c r="AB670" s="318"/>
    </row>
    <row r="671" spans="1:28" ht="12.75">
      <c r="A671" s="318"/>
      <c r="B671" s="318"/>
      <c r="C671" s="384"/>
      <c r="D671" s="386"/>
      <c r="E671" s="386"/>
      <c r="F671" s="386"/>
      <c r="G671" s="318"/>
      <c r="H671" s="318"/>
      <c r="I671" s="318"/>
      <c r="J671" s="318"/>
      <c r="K671" s="318"/>
      <c r="L671" s="318"/>
      <c r="M671" s="318"/>
      <c r="N671" s="318"/>
      <c r="O671" s="318"/>
      <c r="P671" s="318"/>
      <c r="Q671" s="318"/>
      <c r="R671" s="318"/>
      <c r="S671" s="318"/>
      <c r="T671" s="318"/>
      <c r="U671" s="318"/>
      <c r="V671" s="318"/>
      <c r="W671" s="318"/>
      <c r="X671" s="318"/>
      <c r="Y671" s="318"/>
      <c r="Z671" s="318"/>
      <c r="AA671" s="318"/>
      <c r="AB671" s="318"/>
    </row>
    <row r="672" spans="1:28" ht="12.75">
      <c r="A672" s="318"/>
      <c r="B672" s="318"/>
      <c r="C672" s="384"/>
      <c r="D672" s="386"/>
      <c r="E672" s="386"/>
      <c r="F672" s="386"/>
      <c r="G672" s="318"/>
      <c r="H672" s="318"/>
      <c r="I672" s="318"/>
      <c r="J672" s="318"/>
      <c r="K672" s="318"/>
      <c r="L672" s="318"/>
      <c r="M672" s="318"/>
      <c r="N672" s="318"/>
      <c r="O672" s="318"/>
      <c r="P672" s="318"/>
      <c r="Q672" s="318"/>
      <c r="R672" s="318"/>
      <c r="S672" s="318"/>
      <c r="T672" s="318"/>
      <c r="U672" s="318"/>
      <c r="V672" s="318"/>
      <c r="W672" s="318"/>
      <c r="X672" s="318"/>
      <c r="Y672" s="318"/>
      <c r="Z672" s="318"/>
      <c r="AA672" s="318"/>
      <c r="AB672" s="318"/>
    </row>
    <row r="673" spans="1:28" ht="12.75">
      <c r="A673" s="318"/>
      <c r="B673" s="318"/>
      <c r="C673" s="384"/>
      <c r="D673" s="386"/>
      <c r="E673" s="386"/>
      <c r="F673" s="386"/>
      <c r="G673" s="318"/>
      <c r="H673" s="318"/>
      <c r="I673" s="318"/>
      <c r="J673" s="318"/>
      <c r="K673" s="318"/>
      <c r="L673" s="318"/>
      <c r="M673" s="318"/>
      <c r="N673" s="318"/>
      <c r="O673" s="318"/>
      <c r="P673" s="318"/>
      <c r="Q673" s="318"/>
      <c r="R673" s="318"/>
      <c r="S673" s="318"/>
      <c r="T673" s="318"/>
      <c r="U673" s="318"/>
      <c r="V673" s="318"/>
      <c r="W673" s="318"/>
      <c r="X673" s="318"/>
      <c r="Y673" s="318"/>
      <c r="Z673" s="318"/>
      <c r="AA673" s="318"/>
      <c r="AB673" s="318"/>
    </row>
    <row r="674" spans="1:28" ht="12.75">
      <c r="A674" s="318"/>
      <c r="B674" s="318"/>
      <c r="C674" s="384"/>
      <c r="D674" s="386"/>
      <c r="E674" s="386"/>
      <c r="F674" s="386"/>
      <c r="G674" s="318"/>
      <c r="H674" s="318"/>
      <c r="I674" s="318"/>
      <c r="J674" s="318"/>
      <c r="K674" s="318"/>
      <c r="L674" s="318"/>
      <c r="M674" s="318"/>
      <c r="N674" s="318"/>
      <c r="O674" s="318"/>
      <c r="P674" s="318"/>
      <c r="Q674" s="318"/>
      <c r="R674" s="318"/>
      <c r="S674" s="318"/>
      <c r="T674" s="318"/>
      <c r="U674" s="318"/>
      <c r="V674" s="318"/>
      <c r="W674" s="318"/>
      <c r="X674" s="318"/>
      <c r="Y674" s="318"/>
      <c r="Z674" s="318"/>
      <c r="AA674" s="318"/>
      <c r="AB674" s="318"/>
    </row>
    <row r="675" spans="1:28" ht="12.75">
      <c r="A675" s="318"/>
      <c r="B675" s="318"/>
      <c r="C675" s="384"/>
      <c r="D675" s="386"/>
      <c r="E675" s="386"/>
      <c r="F675" s="386"/>
      <c r="G675" s="318"/>
      <c r="H675" s="318"/>
      <c r="I675" s="318"/>
      <c r="J675" s="318"/>
      <c r="K675" s="318"/>
      <c r="L675" s="318"/>
      <c r="M675" s="318"/>
      <c r="N675" s="318"/>
      <c r="O675" s="318"/>
      <c r="P675" s="318"/>
      <c r="Q675" s="318"/>
      <c r="R675" s="318"/>
      <c r="S675" s="318"/>
      <c r="T675" s="318"/>
      <c r="U675" s="318"/>
      <c r="V675" s="318"/>
      <c r="W675" s="318"/>
      <c r="X675" s="318"/>
      <c r="Y675" s="318"/>
      <c r="Z675" s="318"/>
      <c r="AA675" s="318"/>
      <c r="AB675" s="318"/>
    </row>
    <row r="676" spans="1:28" ht="12.75">
      <c r="A676" s="318"/>
      <c r="B676" s="318"/>
      <c r="C676" s="384"/>
      <c r="D676" s="386"/>
      <c r="E676" s="386"/>
      <c r="F676" s="386"/>
      <c r="G676" s="318"/>
      <c r="H676" s="318"/>
      <c r="I676" s="318"/>
      <c r="J676" s="318"/>
      <c r="K676" s="318"/>
      <c r="L676" s="318"/>
      <c r="M676" s="318"/>
      <c r="N676" s="318"/>
      <c r="O676" s="318"/>
      <c r="P676" s="318"/>
      <c r="Q676" s="318"/>
      <c r="R676" s="318"/>
      <c r="S676" s="318"/>
      <c r="T676" s="318"/>
      <c r="U676" s="318"/>
      <c r="V676" s="318"/>
      <c r="W676" s="318"/>
      <c r="X676" s="318"/>
      <c r="Y676" s="318"/>
      <c r="Z676" s="318"/>
      <c r="AA676" s="318"/>
      <c r="AB676" s="318"/>
    </row>
    <row r="677" spans="1:28" ht="12.75">
      <c r="A677" s="318"/>
      <c r="B677" s="318"/>
      <c r="C677" s="384"/>
      <c r="D677" s="386"/>
      <c r="E677" s="386"/>
      <c r="F677" s="386"/>
      <c r="G677" s="318"/>
      <c r="H677" s="318"/>
      <c r="I677" s="318"/>
      <c r="J677" s="318"/>
      <c r="K677" s="318"/>
      <c r="L677" s="318"/>
      <c r="M677" s="318"/>
      <c r="N677" s="318"/>
      <c r="O677" s="318"/>
      <c r="P677" s="318"/>
      <c r="Q677" s="318"/>
      <c r="R677" s="318"/>
      <c r="S677" s="318"/>
      <c r="T677" s="318"/>
      <c r="U677" s="318"/>
      <c r="V677" s="318"/>
      <c r="W677" s="318"/>
      <c r="X677" s="318"/>
      <c r="Y677" s="318"/>
      <c r="Z677" s="318"/>
      <c r="AA677" s="318"/>
      <c r="AB677" s="318"/>
    </row>
    <row r="678" spans="1:28" ht="12.75">
      <c r="A678" s="318"/>
      <c r="B678" s="318"/>
      <c r="C678" s="384"/>
      <c r="D678" s="386"/>
      <c r="E678" s="386"/>
      <c r="F678" s="386"/>
      <c r="G678" s="318"/>
      <c r="H678" s="318"/>
      <c r="I678" s="318"/>
      <c r="J678" s="318"/>
      <c r="K678" s="318"/>
      <c r="L678" s="318"/>
      <c r="M678" s="318"/>
      <c r="N678" s="318"/>
      <c r="O678" s="318"/>
      <c r="P678" s="318"/>
      <c r="Q678" s="318"/>
      <c r="R678" s="318"/>
      <c r="S678" s="318"/>
      <c r="T678" s="318"/>
      <c r="U678" s="318"/>
      <c r="V678" s="318"/>
      <c r="W678" s="318"/>
      <c r="X678" s="318"/>
      <c r="Y678" s="318"/>
      <c r="Z678" s="318"/>
      <c r="AA678" s="318"/>
      <c r="AB678" s="318"/>
    </row>
    <row r="679" spans="1:28" ht="12.75">
      <c r="A679" s="318"/>
      <c r="B679" s="318"/>
      <c r="C679" s="384"/>
      <c r="D679" s="386"/>
      <c r="E679" s="386"/>
      <c r="F679" s="386"/>
      <c r="G679" s="318"/>
      <c r="H679" s="318"/>
      <c r="I679" s="318"/>
      <c r="J679" s="318"/>
      <c r="K679" s="318"/>
      <c r="L679" s="318"/>
      <c r="M679" s="318"/>
      <c r="N679" s="318"/>
      <c r="O679" s="318"/>
      <c r="P679" s="318"/>
      <c r="Q679" s="318"/>
      <c r="R679" s="318"/>
      <c r="S679" s="318"/>
      <c r="T679" s="318"/>
      <c r="U679" s="318"/>
      <c r="V679" s="318"/>
      <c r="W679" s="318"/>
      <c r="X679" s="318"/>
      <c r="Y679" s="318"/>
      <c r="Z679" s="318"/>
      <c r="AA679" s="318"/>
      <c r="AB679" s="318"/>
    </row>
    <row r="680" spans="1:28" ht="12.75">
      <c r="A680" s="318"/>
      <c r="B680" s="318"/>
      <c r="C680" s="384"/>
      <c r="D680" s="386"/>
      <c r="E680" s="386"/>
      <c r="F680" s="386"/>
      <c r="G680" s="318"/>
      <c r="H680" s="318"/>
      <c r="I680" s="318"/>
      <c r="J680" s="318"/>
      <c r="K680" s="318"/>
      <c r="L680" s="318"/>
      <c r="M680" s="318"/>
      <c r="N680" s="318"/>
      <c r="O680" s="318"/>
      <c r="P680" s="318"/>
      <c r="Q680" s="318"/>
      <c r="R680" s="318"/>
      <c r="S680" s="318"/>
      <c r="T680" s="318"/>
      <c r="U680" s="318"/>
      <c r="V680" s="318"/>
      <c r="W680" s="318"/>
      <c r="X680" s="318"/>
      <c r="Y680" s="318"/>
      <c r="Z680" s="318"/>
      <c r="AA680" s="318"/>
      <c r="AB680" s="318"/>
    </row>
    <row r="681" spans="1:28" ht="12.75">
      <c r="A681" s="318"/>
      <c r="B681" s="318"/>
      <c r="C681" s="384"/>
      <c r="D681" s="386"/>
      <c r="E681" s="386"/>
      <c r="F681" s="386"/>
      <c r="G681" s="318"/>
      <c r="H681" s="318"/>
      <c r="I681" s="318"/>
      <c r="J681" s="318"/>
      <c r="K681" s="318"/>
      <c r="L681" s="318"/>
      <c r="M681" s="318"/>
      <c r="N681" s="318"/>
      <c r="O681" s="318"/>
      <c r="P681" s="318"/>
      <c r="Q681" s="318"/>
      <c r="R681" s="318"/>
      <c r="S681" s="318"/>
      <c r="T681" s="318"/>
      <c r="U681" s="318"/>
      <c r="V681" s="318"/>
      <c r="W681" s="318"/>
      <c r="X681" s="318"/>
      <c r="Y681" s="318"/>
      <c r="Z681" s="318"/>
      <c r="AA681" s="318"/>
      <c r="AB681" s="318"/>
    </row>
    <row r="682" spans="1:28" ht="12.75">
      <c r="A682" s="318"/>
      <c r="B682" s="318"/>
      <c r="C682" s="384"/>
      <c r="D682" s="386"/>
      <c r="E682" s="386"/>
      <c r="F682" s="386"/>
      <c r="G682" s="318"/>
      <c r="H682" s="318"/>
      <c r="I682" s="318"/>
      <c r="J682" s="318"/>
      <c r="K682" s="318"/>
      <c r="L682" s="318"/>
      <c r="M682" s="318"/>
      <c r="N682" s="318"/>
      <c r="O682" s="318"/>
      <c r="P682" s="318"/>
      <c r="Q682" s="318"/>
      <c r="R682" s="318"/>
      <c r="S682" s="318"/>
      <c r="T682" s="318"/>
      <c r="U682" s="318"/>
      <c r="V682" s="318"/>
      <c r="W682" s="318"/>
      <c r="X682" s="318"/>
      <c r="Y682" s="318"/>
      <c r="Z682" s="318"/>
      <c r="AA682" s="318"/>
      <c r="AB682" s="318"/>
    </row>
    <row r="683" spans="1:28" ht="12.75">
      <c r="A683" s="318"/>
      <c r="B683" s="318"/>
      <c r="C683" s="384"/>
      <c r="D683" s="386"/>
      <c r="E683" s="386"/>
      <c r="F683" s="386"/>
      <c r="G683" s="318"/>
      <c r="H683" s="318"/>
      <c r="I683" s="318"/>
      <c r="J683" s="318"/>
      <c r="K683" s="318"/>
      <c r="L683" s="318"/>
      <c r="M683" s="318"/>
      <c r="N683" s="318"/>
      <c r="O683" s="318"/>
      <c r="P683" s="318"/>
      <c r="Q683" s="318"/>
      <c r="R683" s="318"/>
      <c r="S683" s="318"/>
      <c r="T683" s="318"/>
      <c r="U683" s="318"/>
      <c r="V683" s="318"/>
      <c r="W683" s="318"/>
      <c r="X683" s="318"/>
      <c r="Y683" s="318"/>
      <c r="Z683" s="318"/>
      <c r="AA683" s="318"/>
      <c r="AB683" s="318"/>
    </row>
    <row r="684" spans="1:28" ht="12.75">
      <c r="A684" s="318"/>
      <c r="B684" s="318"/>
      <c r="C684" s="384"/>
      <c r="D684" s="386"/>
      <c r="E684" s="386"/>
      <c r="F684" s="386"/>
      <c r="G684" s="318"/>
      <c r="H684" s="318"/>
      <c r="I684" s="318"/>
      <c r="J684" s="318"/>
      <c r="K684" s="318"/>
      <c r="L684" s="318"/>
      <c r="M684" s="318"/>
      <c r="N684" s="318"/>
      <c r="O684" s="318"/>
      <c r="P684" s="318"/>
      <c r="Q684" s="318"/>
      <c r="R684" s="318"/>
      <c r="S684" s="318"/>
      <c r="T684" s="318"/>
      <c r="U684" s="318"/>
      <c r="V684" s="318"/>
      <c r="W684" s="318"/>
      <c r="X684" s="318"/>
      <c r="Y684" s="318"/>
      <c r="Z684" s="318"/>
      <c r="AA684" s="318"/>
      <c r="AB684" s="318"/>
    </row>
    <row r="685" spans="1:28" ht="12.75">
      <c r="A685" s="318"/>
      <c r="B685" s="318"/>
      <c r="C685" s="384"/>
      <c r="D685" s="386"/>
      <c r="E685" s="386"/>
      <c r="F685" s="386"/>
      <c r="G685" s="318"/>
      <c r="H685" s="318"/>
      <c r="I685" s="318"/>
      <c r="J685" s="318"/>
      <c r="K685" s="318"/>
      <c r="L685" s="318"/>
      <c r="M685" s="318"/>
      <c r="N685" s="318"/>
      <c r="O685" s="318"/>
      <c r="P685" s="318"/>
      <c r="Q685" s="318"/>
      <c r="R685" s="318"/>
      <c r="S685" s="318"/>
      <c r="T685" s="318"/>
      <c r="U685" s="318"/>
      <c r="V685" s="318"/>
      <c r="W685" s="318"/>
      <c r="X685" s="318"/>
      <c r="Y685" s="318"/>
      <c r="Z685" s="318"/>
      <c r="AA685" s="318"/>
      <c r="AB685" s="318"/>
    </row>
    <row r="686" spans="1:28" ht="12.75">
      <c r="A686" s="318"/>
      <c r="B686" s="318"/>
      <c r="C686" s="384"/>
      <c r="D686" s="386"/>
      <c r="E686" s="386"/>
      <c r="F686" s="386"/>
      <c r="G686" s="318"/>
      <c r="H686" s="318"/>
      <c r="I686" s="318"/>
      <c r="J686" s="318"/>
      <c r="K686" s="318"/>
      <c r="L686" s="318"/>
      <c r="M686" s="318"/>
      <c r="N686" s="318"/>
      <c r="O686" s="318"/>
      <c r="P686" s="318"/>
      <c r="Q686" s="318"/>
      <c r="R686" s="318"/>
      <c r="S686" s="318"/>
      <c r="T686" s="318"/>
      <c r="U686" s="318"/>
      <c r="V686" s="318"/>
      <c r="W686" s="318"/>
      <c r="X686" s="318"/>
      <c r="Y686" s="318"/>
      <c r="Z686" s="318"/>
      <c r="AA686" s="318"/>
      <c r="AB686" s="318"/>
    </row>
    <row r="687" spans="1:28" ht="12.75">
      <c r="A687" s="318"/>
      <c r="B687" s="318"/>
      <c r="C687" s="384"/>
      <c r="D687" s="386"/>
      <c r="E687" s="386"/>
      <c r="F687" s="386"/>
      <c r="G687" s="318"/>
      <c r="H687" s="318"/>
      <c r="I687" s="318"/>
      <c r="J687" s="318"/>
      <c r="K687" s="318"/>
      <c r="L687" s="318"/>
      <c r="M687" s="318"/>
      <c r="N687" s="318"/>
      <c r="O687" s="318"/>
      <c r="P687" s="318"/>
      <c r="Q687" s="318"/>
      <c r="R687" s="318"/>
      <c r="S687" s="318"/>
      <c r="T687" s="318"/>
      <c r="U687" s="318"/>
      <c r="V687" s="318"/>
      <c r="W687" s="318"/>
      <c r="X687" s="318"/>
      <c r="Y687" s="318"/>
      <c r="Z687" s="318"/>
      <c r="AA687" s="318"/>
      <c r="AB687" s="318"/>
    </row>
    <row r="688" spans="1:28" ht="12.75">
      <c r="A688" s="318"/>
      <c r="B688" s="318"/>
      <c r="C688" s="384"/>
      <c r="D688" s="386"/>
      <c r="E688" s="386"/>
      <c r="F688" s="386"/>
      <c r="G688" s="318"/>
      <c r="H688" s="318"/>
      <c r="I688" s="318"/>
      <c r="J688" s="318"/>
      <c r="K688" s="318"/>
      <c r="L688" s="318"/>
      <c r="M688" s="318"/>
      <c r="N688" s="318"/>
      <c r="O688" s="318"/>
      <c r="P688" s="318"/>
      <c r="Q688" s="318"/>
      <c r="R688" s="318"/>
      <c r="S688" s="318"/>
      <c r="T688" s="318"/>
      <c r="U688" s="318"/>
      <c r="V688" s="318"/>
      <c r="W688" s="318"/>
      <c r="X688" s="318"/>
      <c r="Y688" s="318"/>
      <c r="Z688" s="318"/>
      <c r="AA688" s="318"/>
      <c r="AB688" s="318"/>
    </row>
    <row r="689" spans="1:28" ht="12.75">
      <c r="A689" s="318"/>
      <c r="B689" s="318"/>
      <c r="C689" s="384"/>
      <c r="D689" s="386"/>
      <c r="E689" s="386"/>
      <c r="F689" s="386"/>
      <c r="G689" s="318"/>
      <c r="H689" s="318"/>
      <c r="I689" s="318"/>
      <c r="J689" s="318"/>
      <c r="K689" s="318"/>
      <c r="L689" s="318"/>
      <c r="M689" s="318"/>
      <c r="N689" s="318"/>
      <c r="O689" s="318"/>
      <c r="P689" s="318"/>
      <c r="Q689" s="318"/>
      <c r="R689" s="318"/>
      <c r="S689" s="318"/>
      <c r="T689" s="318"/>
      <c r="U689" s="318"/>
      <c r="V689" s="318"/>
      <c r="W689" s="318"/>
      <c r="X689" s="318"/>
      <c r="Y689" s="318"/>
      <c r="Z689" s="318"/>
      <c r="AA689" s="318"/>
      <c r="AB689" s="318"/>
    </row>
    <row r="690" spans="1:28" ht="12.75">
      <c r="A690" s="318"/>
      <c r="B690" s="318"/>
      <c r="C690" s="384"/>
      <c r="D690" s="386"/>
      <c r="E690" s="386"/>
      <c r="F690" s="386"/>
      <c r="G690" s="318"/>
      <c r="H690" s="318"/>
      <c r="I690" s="318"/>
      <c r="J690" s="318"/>
      <c r="K690" s="318"/>
      <c r="L690" s="318"/>
      <c r="M690" s="318"/>
      <c r="N690" s="318"/>
      <c r="O690" s="318"/>
      <c r="P690" s="318"/>
      <c r="Q690" s="318"/>
      <c r="R690" s="318"/>
      <c r="S690" s="318"/>
      <c r="T690" s="318"/>
      <c r="U690" s="318"/>
      <c r="V690" s="318"/>
      <c r="W690" s="318"/>
      <c r="X690" s="318"/>
      <c r="Y690" s="318"/>
      <c r="Z690" s="318"/>
      <c r="AA690" s="318"/>
      <c r="AB690" s="318"/>
    </row>
    <row r="691" spans="1:28" ht="12.75">
      <c r="A691" s="318"/>
      <c r="B691" s="318"/>
      <c r="C691" s="384"/>
      <c r="D691" s="386"/>
      <c r="E691" s="386"/>
      <c r="F691" s="386"/>
      <c r="G691" s="318"/>
      <c r="H691" s="318"/>
      <c r="I691" s="318"/>
      <c r="J691" s="318"/>
      <c r="K691" s="318"/>
      <c r="L691" s="318"/>
      <c r="M691" s="318"/>
      <c r="N691" s="318"/>
      <c r="O691" s="318"/>
      <c r="P691" s="318"/>
      <c r="Q691" s="318"/>
      <c r="R691" s="318"/>
      <c r="S691" s="318"/>
      <c r="T691" s="318"/>
      <c r="U691" s="318"/>
      <c r="V691" s="318"/>
      <c r="W691" s="318"/>
      <c r="X691" s="318"/>
      <c r="Y691" s="318"/>
      <c r="Z691" s="318"/>
      <c r="AA691" s="318"/>
      <c r="AB691" s="318"/>
    </row>
    <row r="692" spans="1:28" ht="12.75">
      <c r="A692" s="318"/>
      <c r="B692" s="318"/>
      <c r="C692" s="384"/>
      <c r="D692" s="386"/>
      <c r="E692" s="386"/>
      <c r="F692" s="386"/>
      <c r="G692" s="318"/>
      <c r="H692" s="318"/>
      <c r="I692" s="318"/>
      <c r="J692" s="318"/>
      <c r="K692" s="318"/>
      <c r="L692" s="318"/>
      <c r="M692" s="318"/>
      <c r="N692" s="318"/>
      <c r="O692" s="318"/>
      <c r="P692" s="318"/>
      <c r="Q692" s="318"/>
      <c r="R692" s="318"/>
      <c r="S692" s="318"/>
      <c r="T692" s="318"/>
      <c r="U692" s="318"/>
      <c r="V692" s="318"/>
      <c r="W692" s="318"/>
      <c r="X692" s="318"/>
      <c r="Y692" s="318"/>
      <c r="Z692" s="318"/>
      <c r="AA692" s="318"/>
      <c r="AB692" s="318"/>
    </row>
    <row r="693" spans="1:28" ht="12.75">
      <c r="A693" s="318"/>
      <c r="B693" s="318"/>
      <c r="C693" s="384"/>
      <c r="D693" s="386"/>
      <c r="E693" s="386"/>
      <c r="F693" s="386"/>
      <c r="G693" s="318"/>
      <c r="H693" s="318"/>
      <c r="I693" s="318"/>
      <c r="J693" s="318"/>
      <c r="K693" s="318"/>
      <c r="L693" s="318"/>
      <c r="M693" s="318"/>
      <c r="N693" s="318"/>
      <c r="O693" s="318"/>
      <c r="P693" s="318"/>
      <c r="Q693" s="318"/>
      <c r="R693" s="318"/>
      <c r="S693" s="318"/>
      <c r="T693" s="318"/>
      <c r="U693" s="318"/>
      <c r="V693" s="318"/>
      <c r="W693" s="318"/>
      <c r="X693" s="318"/>
      <c r="Y693" s="318"/>
      <c r="Z693" s="318"/>
      <c r="AA693" s="318"/>
      <c r="AB693" s="318"/>
    </row>
    <row r="694" spans="1:28" ht="12.75">
      <c r="A694" s="318"/>
      <c r="B694" s="318"/>
      <c r="C694" s="384"/>
      <c r="D694" s="386"/>
      <c r="E694" s="386"/>
      <c r="F694" s="386"/>
      <c r="G694" s="318"/>
      <c r="H694" s="318"/>
      <c r="I694" s="318"/>
      <c r="J694" s="318"/>
      <c r="K694" s="318"/>
      <c r="L694" s="318"/>
      <c r="M694" s="318"/>
      <c r="N694" s="318"/>
      <c r="O694" s="318"/>
      <c r="P694" s="318"/>
      <c r="Q694" s="318"/>
      <c r="R694" s="318"/>
      <c r="S694" s="318"/>
      <c r="T694" s="318"/>
      <c r="U694" s="318"/>
      <c r="V694" s="318"/>
      <c r="W694" s="318"/>
      <c r="X694" s="318"/>
      <c r="Y694" s="318"/>
      <c r="Z694" s="318"/>
      <c r="AA694" s="318"/>
      <c r="AB694" s="318"/>
    </row>
    <row r="695" spans="1:28" ht="12.75">
      <c r="A695" s="318"/>
      <c r="B695" s="318"/>
      <c r="C695" s="384"/>
      <c r="D695" s="386"/>
      <c r="E695" s="386"/>
      <c r="F695" s="386"/>
      <c r="G695" s="318"/>
      <c r="H695" s="318"/>
      <c r="I695" s="318"/>
      <c r="J695" s="318"/>
      <c r="K695" s="318"/>
      <c r="L695" s="318"/>
      <c r="M695" s="318"/>
      <c r="N695" s="318"/>
      <c r="O695" s="318"/>
      <c r="P695" s="318"/>
      <c r="Q695" s="318"/>
      <c r="R695" s="318"/>
      <c r="S695" s="318"/>
      <c r="T695" s="318"/>
      <c r="U695" s="318"/>
      <c r="V695" s="318"/>
      <c r="W695" s="318"/>
      <c r="X695" s="318"/>
      <c r="Y695" s="318"/>
      <c r="Z695" s="318"/>
      <c r="AA695" s="318"/>
      <c r="AB695" s="318"/>
    </row>
    <row r="696" spans="1:28" ht="12.75">
      <c r="A696" s="318"/>
      <c r="B696" s="318"/>
      <c r="C696" s="384"/>
      <c r="D696" s="386"/>
      <c r="E696" s="386"/>
      <c r="F696" s="386"/>
      <c r="G696" s="318"/>
      <c r="H696" s="318"/>
      <c r="I696" s="318"/>
      <c r="J696" s="318"/>
      <c r="K696" s="318"/>
      <c r="L696" s="318"/>
      <c r="M696" s="318"/>
      <c r="N696" s="318"/>
      <c r="O696" s="318"/>
      <c r="P696" s="318"/>
      <c r="Q696" s="318"/>
      <c r="R696" s="318"/>
      <c r="S696" s="318"/>
      <c r="T696" s="318"/>
      <c r="U696" s="318"/>
      <c r="V696" s="318"/>
      <c r="W696" s="318"/>
      <c r="X696" s="318"/>
      <c r="Y696" s="318"/>
      <c r="Z696" s="318"/>
      <c r="AA696" s="318"/>
      <c r="AB696" s="318"/>
    </row>
    <row r="697" spans="1:28" ht="12.75">
      <c r="A697" s="318"/>
      <c r="B697" s="318"/>
      <c r="C697" s="384"/>
      <c r="D697" s="386"/>
      <c r="E697" s="386"/>
      <c r="F697" s="386"/>
      <c r="G697" s="318"/>
      <c r="H697" s="318"/>
      <c r="I697" s="318"/>
      <c r="J697" s="318"/>
      <c r="K697" s="318"/>
      <c r="L697" s="318"/>
      <c r="M697" s="318"/>
      <c r="N697" s="318"/>
      <c r="O697" s="318"/>
      <c r="P697" s="318"/>
      <c r="Q697" s="318"/>
      <c r="R697" s="318"/>
      <c r="S697" s="318"/>
      <c r="T697" s="318"/>
      <c r="U697" s="318"/>
      <c r="V697" s="318"/>
      <c r="W697" s="318"/>
      <c r="X697" s="318"/>
      <c r="Y697" s="318"/>
      <c r="Z697" s="318"/>
      <c r="AA697" s="318"/>
      <c r="AB697" s="318"/>
    </row>
    <row r="698" spans="1:28" ht="12.75">
      <c r="A698" s="318"/>
      <c r="B698" s="318"/>
      <c r="C698" s="384"/>
      <c r="D698" s="386"/>
      <c r="E698" s="386"/>
      <c r="F698" s="386"/>
      <c r="G698" s="318"/>
      <c r="H698" s="318"/>
      <c r="I698" s="318"/>
      <c r="J698" s="318"/>
      <c r="K698" s="318"/>
      <c r="L698" s="318"/>
      <c r="M698" s="318"/>
      <c r="N698" s="318"/>
      <c r="O698" s="318"/>
      <c r="P698" s="318"/>
      <c r="Q698" s="318"/>
      <c r="R698" s="318"/>
      <c r="S698" s="318"/>
      <c r="T698" s="318"/>
      <c r="U698" s="318"/>
      <c r="V698" s="318"/>
      <c r="W698" s="318"/>
      <c r="X698" s="318"/>
      <c r="Y698" s="318"/>
      <c r="Z698" s="318"/>
      <c r="AA698" s="318"/>
      <c r="AB698" s="318"/>
    </row>
    <row r="699" spans="1:28" ht="12.75">
      <c r="A699" s="318"/>
      <c r="B699" s="318"/>
      <c r="C699" s="384"/>
      <c r="D699" s="386"/>
      <c r="E699" s="386"/>
      <c r="F699" s="386"/>
      <c r="G699" s="318"/>
      <c r="H699" s="318"/>
      <c r="I699" s="318"/>
      <c r="J699" s="318"/>
      <c r="K699" s="318"/>
      <c r="L699" s="318"/>
      <c r="M699" s="318"/>
      <c r="N699" s="318"/>
      <c r="O699" s="318"/>
      <c r="P699" s="318"/>
      <c r="Q699" s="318"/>
      <c r="R699" s="318"/>
      <c r="S699" s="318"/>
      <c r="T699" s="318"/>
      <c r="U699" s="318"/>
      <c r="V699" s="318"/>
      <c r="W699" s="318"/>
      <c r="X699" s="318"/>
      <c r="Y699" s="318"/>
      <c r="Z699" s="318"/>
      <c r="AA699" s="318"/>
      <c r="AB699" s="318"/>
    </row>
    <row r="700" spans="1:28" ht="12.75">
      <c r="A700" s="318"/>
      <c r="B700" s="318"/>
      <c r="C700" s="384"/>
      <c r="D700" s="386"/>
      <c r="E700" s="386"/>
      <c r="F700" s="386"/>
      <c r="G700" s="318"/>
      <c r="H700" s="318"/>
      <c r="I700" s="318"/>
      <c r="J700" s="318"/>
      <c r="K700" s="318"/>
      <c r="L700" s="318"/>
      <c r="M700" s="318"/>
      <c r="N700" s="318"/>
      <c r="O700" s="318"/>
      <c r="P700" s="318"/>
      <c r="Q700" s="318"/>
      <c r="R700" s="318"/>
      <c r="S700" s="318"/>
      <c r="T700" s="318"/>
      <c r="U700" s="318"/>
      <c r="V700" s="318"/>
      <c r="W700" s="318"/>
      <c r="X700" s="318"/>
      <c r="Y700" s="318"/>
      <c r="Z700" s="318"/>
      <c r="AA700" s="318"/>
      <c r="AB700" s="318"/>
    </row>
    <row r="701" spans="1:28" ht="12.75">
      <c r="A701" s="318"/>
      <c r="B701" s="318"/>
      <c r="C701" s="384"/>
      <c r="D701" s="386"/>
      <c r="E701" s="386"/>
      <c r="F701" s="386"/>
      <c r="G701" s="318"/>
      <c r="H701" s="318"/>
      <c r="I701" s="318"/>
      <c r="J701" s="318"/>
      <c r="K701" s="318"/>
      <c r="L701" s="318"/>
      <c r="M701" s="318"/>
      <c r="N701" s="318"/>
      <c r="O701" s="318"/>
      <c r="P701" s="318"/>
      <c r="Q701" s="318"/>
      <c r="R701" s="318"/>
      <c r="S701" s="318"/>
      <c r="T701" s="318"/>
      <c r="U701" s="318"/>
      <c r="V701" s="318"/>
      <c r="W701" s="318"/>
      <c r="X701" s="318"/>
      <c r="Y701" s="318"/>
      <c r="Z701" s="318"/>
      <c r="AA701" s="318"/>
      <c r="AB701" s="318"/>
    </row>
    <row r="702" spans="1:28" ht="12.75">
      <c r="A702" s="318"/>
      <c r="B702" s="318"/>
      <c r="C702" s="384"/>
      <c r="D702" s="386"/>
      <c r="E702" s="386"/>
      <c r="F702" s="386"/>
      <c r="G702" s="318"/>
      <c r="H702" s="318"/>
      <c r="I702" s="318"/>
      <c r="J702" s="318"/>
      <c r="K702" s="318"/>
      <c r="L702" s="318"/>
      <c r="M702" s="318"/>
      <c r="N702" s="318"/>
      <c r="O702" s="318"/>
      <c r="P702" s="318"/>
      <c r="Q702" s="318"/>
      <c r="R702" s="318"/>
      <c r="S702" s="318"/>
      <c r="T702" s="318"/>
      <c r="U702" s="318"/>
      <c r="V702" s="318"/>
      <c r="W702" s="318"/>
      <c r="X702" s="318"/>
      <c r="Y702" s="318"/>
      <c r="Z702" s="318"/>
      <c r="AA702" s="318"/>
      <c r="AB702" s="318"/>
    </row>
    <row r="703" spans="1:28" ht="12.75">
      <c r="A703" s="318"/>
      <c r="B703" s="318"/>
      <c r="C703" s="384"/>
      <c r="D703" s="386"/>
      <c r="E703" s="386"/>
      <c r="F703" s="386"/>
      <c r="G703" s="318"/>
      <c r="H703" s="318"/>
      <c r="I703" s="318"/>
      <c r="J703" s="318"/>
      <c r="K703" s="318"/>
      <c r="L703" s="318"/>
      <c r="M703" s="318"/>
      <c r="N703" s="318"/>
      <c r="O703" s="318"/>
      <c r="P703" s="318"/>
      <c r="Q703" s="318"/>
      <c r="R703" s="318"/>
      <c r="S703" s="318"/>
      <c r="T703" s="318"/>
      <c r="U703" s="318"/>
      <c r="V703" s="318"/>
      <c r="W703" s="318"/>
      <c r="X703" s="318"/>
      <c r="Y703" s="318"/>
      <c r="Z703" s="318"/>
      <c r="AA703" s="318"/>
      <c r="AB703" s="318"/>
    </row>
    <row r="704" spans="1:28" ht="12.75">
      <c r="A704" s="318"/>
      <c r="B704" s="318"/>
      <c r="C704" s="384"/>
      <c r="D704" s="386"/>
      <c r="E704" s="386"/>
      <c r="F704" s="386"/>
      <c r="G704" s="318"/>
      <c r="H704" s="318"/>
      <c r="I704" s="318"/>
      <c r="J704" s="318"/>
      <c r="K704" s="318"/>
      <c r="L704" s="318"/>
      <c r="M704" s="318"/>
      <c r="N704" s="318"/>
      <c r="O704" s="318"/>
      <c r="P704" s="318"/>
      <c r="Q704" s="318"/>
      <c r="R704" s="318"/>
      <c r="S704" s="318"/>
      <c r="T704" s="318"/>
      <c r="U704" s="318"/>
      <c r="V704" s="318"/>
      <c r="W704" s="318"/>
      <c r="X704" s="318"/>
      <c r="Y704" s="318"/>
      <c r="Z704" s="318"/>
      <c r="AA704" s="318"/>
      <c r="AB704" s="318"/>
    </row>
    <row r="705" spans="1:28" ht="12.75">
      <c r="A705" s="318"/>
      <c r="B705" s="318"/>
      <c r="C705" s="384"/>
      <c r="D705" s="386"/>
      <c r="E705" s="386"/>
      <c r="F705" s="386"/>
      <c r="G705" s="318"/>
      <c r="H705" s="318"/>
      <c r="I705" s="318"/>
      <c r="J705" s="318"/>
      <c r="K705" s="318"/>
      <c r="L705" s="318"/>
      <c r="M705" s="318"/>
      <c r="N705" s="318"/>
      <c r="O705" s="318"/>
      <c r="P705" s="318"/>
      <c r="Q705" s="318"/>
      <c r="R705" s="318"/>
      <c r="S705" s="318"/>
      <c r="T705" s="318"/>
      <c r="U705" s="318"/>
      <c r="V705" s="318"/>
      <c r="W705" s="318"/>
      <c r="X705" s="318"/>
      <c r="Y705" s="318"/>
      <c r="Z705" s="318"/>
      <c r="AA705" s="318"/>
      <c r="AB705" s="318"/>
    </row>
    <row r="706" spans="1:28" ht="12.75">
      <c r="A706" s="318"/>
      <c r="B706" s="318"/>
      <c r="C706" s="384"/>
      <c r="D706" s="386"/>
      <c r="E706" s="386"/>
      <c r="F706" s="386"/>
      <c r="G706" s="318"/>
      <c r="H706" s="318"/>
      <c r="I706" s="318"/>
      <c r="J706" s="318"/>
      <c r="K706" s="318"/>
      <c r="L706" s="318"/>
      <c r="M706" s="318"/>
      <c r="N706" s="318"/>
      <c r="O706" s="318"/>
      <c r="P706" s="318"/>
      <c r="Q706" s="318"/>
      <c r="R706" s="318"/>
      <c r="S706" s="318"/>
      <c r="T706" s="318"/>
      <c r="U706" s="318"/>
      <c r="V706" s="318"/>
      <c r="W706" s="318"/>
      <c r="X706" s="318"/>
      <c r="Y706" s="318"/>
      <c r="Z706" s="318"/>
      <c r="AA706" s="318"/>
      <c r="AB706" s="318"/>
    </row>
    <row r="707" spans="1:28" ht="12.75">
      <c r="A707" s="318"/>
      <c r="B707" s="318"/>
      <c r="C707" s="384"/>
      <c r="D707" s="386"/>
      <c r="E707" s="386"/>
      <c r="F707" s="386"/>
      <c r="G707" s="318"/>
      <c r="H707" s="318"/>
      <c r="I707" s="318"/>
      <c r="J707" s="318"/>
      <c r="K707" s="318"/>
      <c r="L707" s="318"/>
      <c r="M707" s="318"/>
      <c r="N707" s="318"/>
      <c r="O707" s="318"/>
      <c r="P707" s="318"/>
      <c r="Q707" s="318"/>
      <c r="R707" s="318"/>
      <c r="S707" s="318"/>
      <c r="T707" s="318"/>
      <c r="U707" s="318"/>
      <c r="V707" s="318"/>
      <c r="W707" s="318"/>
      <c r="X707" s="318"/>
      <c r="Y707" s="318"/>
      <c r="Z707" s="318"/>
      <c r="AA707" s="318"/>
      <c r="AB707" s="318"/>
    </row>
    <row r="708" spans="1:28" ht="12.75">
      <c r="A708" s="318"/>
      <c r="B708" s="318"/>
      <c r="C708" s="384"/>
      <c r="D708" s="386"/>
      <c r="E708" s="386"/>
      <c r="F708" s="386"/>
      <c r="G708" s="318"/>
      <c r="H708" s="318"/>
      <c r="I708" s="318"/>
      <c r="J708" s="318"/>
      <c r="K708" s="318"/>
      <c r="L708" s="318"/>
      <c r="M708" s="318"/>
      <c r="N708" s="318"/>
      <c r="O708" s="318"/>
      <c r="P708" s="318"/>
      <c r="Q708" s="318"/>
      <c r="R708" s="318"/>
      <c r="S708" s="318"/>
      <c r="T708" s="318"/>
      <c r="U708" s="318"/>
      <c r="V708" s="318"/>
      <c r="W708" s="318"/>
      <c r="X708" s="318"/>
      <c r="Y708" s="318"/>
      <c r="Z708" s="318"/>
      <c r="AA708" s="318"/>
      <c r="AB708" s="318"/>
    </row>
    <row r="709" spans="1:28" ht="12.75">
      <c r="A709" s="318"/>
      <c r="B709" s="318"/>
      <c r="C709" s="384"/>
      <c r="D709" s="386"/>
      <c r="E709" s="386"/>
      <c r="F709" s="386"/>
      <c r="G709" s="318"/>
      <c r="H709" s="318"/>
      <c r="I709" s="318"/>
      <c r="J709" s="318"/>
      <c r="K709" s="318"/>
      <c r="L709" s="318"/>
      <c r="M709" s="318"/>
      <c r="N709" s="318"/>
      <c r="O709" s="318"/>
      <c r="P709" s="318"/>
      <c r="Q709" s="318"/>
      <c r="R709" s="318"/>
      <c r="S709" s="318"/>
      <c r="T709" s="318"/>
      <c r="U709" s="318"/>
      <c r="V709" s="318"/>
      <c r="W709" s="318"/>
      <c r="X709" s="318"/>
      <c r="Y709" s="318"/>
      <c r="Z709" s="318"/>
      <c r="AA709" s="318"/>
      <c r="AB709" s="318"/>
    </row>
    <row r="710" spans="1:28" ht="12.75">
      <c r="A710" s="318"/>
      <c r="B710" s="318"/>
      <c r="C710" s="384"/>
      <c r="D710" s="386"/>
      <c r="E710" s="386"/>
      <c r="F710" s="386"/>
      <c r="G710" s="318"/>
      <c r="H710" s="318"/>
      <c r="I710" s="318"/>
      <c r="J710" s="318"/>
      <c r="K710" s="318"/>
      <c r="L710" s="318"/>
      <c r="M710" s="318"/>
      <c r="N710" s="318"/>
      <c r="O710" s="318"/>
      <c r="P710" s="318"/>
      <c r="Q710" s="318"/>
      <c r="R710" s="318"/>
      <c r="S710" s="318"/>
      <c r="T710" s="318"/>
      <c r="U710" s="318"/>
      <c r="V710" s="318"/>
      <c r="W710" s="318"/>
      <c r="X710" s="318"/>
      <c r="Y710" s="318"/>
      <c r="Z710" s="318"/>
      <c r="AA710" s="318"/>
      <c r="AB710" s="318"/>
    </row>
    <row r="711" spans="1:28" ht="12.75">
      <c r="A711" s="318"/>
      <c r="B711" s="318"/>
      <c r="C711" s="384"/>
      <c r="D711" s="386"/>
      <c r="E711" s="386"/>
      <c r="F711" s="386"/>
      <c r="G711" s="318"/>
      <c r="H711" s="318"/>
      <c r="I711" s="318"/>
      <c r="J711" s="318"/>
      <c r="K711" s="318"/>
      <c r="L711" s="318"/>
      <c r="M711" s="318"/>
      <c r="N711" s="318"/>
      <c r="O711" s="318"/>
      <c r="P711" s="318"/>
      <c r="Q711" s="318"/>
      <c r="R711" s="318"/>
      <c r="S711" s="318"/>
      <c r="T711" s="318"/>
      <c r="U711" s="318"/>
      <c r="V711" s="318"/>
      <c r="W711" s="318"/>
      <c r="X711" s="318"/>
      <c r="Y711" s="318"/>
      <c r="Z711" s="318"/>
      <c r="AA711" s="318"/>
      <c r="AB711" s="318"/>
    </row>
    <row r="712" spans="1:28" ht="12.75">
      <c r="A712" s="318"/>
      <c r="B712" s="318"/>
      <c r="C712" s="384"/>
      <c r="D712" s="386"/>
      <c r="E712" s="386"/>
      <c r="F712" s="386"/>
      <c r="G712" s="318"/>
      <c r="H712" s="318"/>
      <c r="I712" s="318"/>
      <c r="J712" s="318"/>
      <c r="K712" s="318"/>
      <c r="L712" s="318"/>
      <c r="M712" s="318"/>
      <c r="N712" s="318"/>
      <c r="O712" s="318"/>
      <c r="P712" s="318"/>
      <c r="Q712" s="318"/>
      <c r="R712" s="318"/>
      <c r="S712" s="318"/>
      <c r="T712" s="318"/>
      <c r="U712" s="318"/>
      <c r="V712" s="318"/>
      <c r="W712" s="318"/>
      <c r="X712" s="318"/>
      <c r="Y712" s="318"/>
      <c r="Z712" s="318"/>
      <c r="AA712" s="318"/>
      <c r="AB712" s="318"/>
    </row>
    <row r="713" spans="1:28" ht="12.75">
      <c r="A713" s="318"/>
      <c r="B713" s="318"/>
      <c r="C713" s="384"/>
      <c r="D713" s="386"/>
      <c r="E713" s="386"/>
      <c r="F713" s="386"/>
      <c r="G713" s="318"/>
      <c r="H713" s="318"/>
      <c r="I713" s="318"/>
      <c r="J713" s="318"/>
      <c r="K713" s="318"/>
      <c r="L713" s="318"/>
      <c r="M713" s="318"/>
      <c r="N713" s="318"/>
      <c r="O713" s="318"/>
      <c r="P713" s="318"/>
      <c r="Q713" s="318"/>
      <c r="R713" s="318"/>
      <c r="S713" s="318"/>
      <c r="T713" s="318"/>
      <c r="U713" s="318"/>
      <c r="V713" s="318"/>
      <c r="W713" s="318"/>
      <c r="X713" s="318"/>
      <c r="Y713" s="318"/>
      <c r="Z713" s="318"/>
      <c r="AA713" s="318"/>
      <c r="AB713" s="318"/>
    </row>
    <row r="714" spans="1:28" ht="12.75">
      <c r="A714" s="318"/>
      <c r="B714" s="318"/>
      <c r="C714" s="384"/>
      <c r="D714" s="386"/>
      <c r="E714" s="386"/>
      <c r="F714" s="386"/>
      <c r="G714" s="318"/>
      <c r="H714" s="318"/>
      <c r="I714" s="318"/>
      <c r="J714" s="318"/>
      <c r="K714" s="318"/>
      <c r="L714" s="318"/>
      <c r="M714" s="318"/>
      <c r="N714" s="318"/>
      <c r="O714" s="318"/>
      <c r="P714" s="318"/>
      <c r="Q714" s="318"/>
      <c r="R714" s="318"/>
      <c r="S714" s="318"/>
      <c r="T714" s="318"/>
      <c r="U714" s="318"/>
      <c r="V714" s="318"/>
      <c r="W714" s="318"/>
      <c r="X714" s="318"/>
      <c r="Y714" s="318"/>
      <c r="Z714" s="318"/>
      <c r="AA714" s="318"/>
      <c r="AB714" s="318"/>
    </row>
    <row r="715" spans="1:28" ht="12.75">
      <c r="A715" s="318"/>
      <c r="B715" s="318"/>
      <c r="C715" s="384"/>
      <c r="D715" s="386"/>
      <c r="E715" s="386"/>
      <c r="F715" s="386"/>
      <c r="G715" s="318"/>
      <c r="H715" s="318"/>
      <c r="I715" s="318"/>
      <c r="J715" s="318"/>
      <c r="K715" s="318"/>
      <c r="L715" s="318"/>
      <c r="M715" s="318"/>
      <c r="N715" s="318"/>
      <c r="O715" s="318"/>
      <c r="P715" s="318"/>
      <c r="Q715" s="318"/>
      <c r="R715" s="318"/>
      <c r="S715" s="318"/>
      <c r="T715" s="318"/>
      <c r="U715" s="318"/>
      <c r="V715" s="318"/>
      <c r="W715" s="318"/>
      <c r="X715" s="318"/>
      <c r="Y715" s="318"/>
      <c r="Z715" s="318"/>
      <c r="AA715" s="318"/>
      <c r="AB715" s="318"/>
    </row>
    <row r="716" spans="1:28" ht="12.75">
      <c r="A716" s="318"/>
      <c r="B716" s="318"/>
      <c r="C716" s="384"/>
      <c r="D716" s="386"/>
      <c r="E716" s="386"/>
      <c r="F716" s="386"/>
      <c r="G716" s="318"/>
      <c r="H716" s="318"/>
      <c r="I716" s="318"/>
      <c r="J716" s="318"/>
      <c r="K716" s="318"/>
      <c r="L716" s="318"/>
      <c r="M716" s="318"/>
      <c r="N716" s="318"/>
      <c r="O716" s="318"/>
      <c r="P716" s="318"/>
      <c r="Q716" s="318"/>
      <c r="R716" s="318"/>
      <c r="S716" s="318"/>
      <c r="T716" s="318"/>
      <c r="U716" s="318"/>
      <c r="V716" s="318"/>
      <c r="W716" s="318"/>
      <c r="X716" s="318"/>
      <c r="Y716" s="318"/>
      <c r="Z716" s="318"/>
      <c r="AA716" s="318"/>
      <c r="AB716" s="318"/>
    </row>
    <row r="717" spans="1:28" ht="12.75">
      <c r="A717" s="318"/>
      <c r="B717" s="318"/>
      <c r="C717" s="384"/>
      <c r="D717" s="386"/>
      <c r="E717" s="386"/>
      <c r="F717" s="386"/>
      <c r="G717" s="318"/>
      <c r="H717" s="318"/>
      <c r="I717" s="318"/>
      <c r="J717" s="318"/>
      <c r="K717" s="318"/>
      <c r="L717" s="318"/>
      <c r="M717" s="318"/>
      <c r="N717" s="318"/>
      <c r="O717" s="318"/>
      <c r="P717" s="318"/>
      <c r="Q717" s="318"/>
      <c r="R717" s="318"/>
      <c r="S717" s="318"/>
      <c r="T717" s="318"/>
      <c r="U717" s="318"/>
      <c r="V717" s="318"/>
      <c r="W717" s="318"/>
      <c r="X717" s="318"/>
      <c r="Y717" s="318"/>
      <c r="Z717" s="318"/>
      <c r="AA717" s="318"/>
      <c r="AB717" s="318"/>
    </row>
    <row r="718" spans="1:28" ht="12.75">
      <c r="A718" s="318"/>
      <c r="B718" s="318"/>
      <c r="C718" s="384"/>
      <c r="D718" s="386"/>
      <c r="E718" s="386"/>
      <c r="F718" s="386"/>
      <c r="G718" s="318"/>
      <c r="H718" s="318"/>
      <c r="I718" s="318"/>
      <c r="J718" s="318"/>
      <c r="K718" s="318"/>
      <c r="L718" s="318"/>
      <c r="M718" s="318"/>
      <c r="N718" s="318"/>
      <c r="O718" s="318"/>
      <c r="P718" s="318"/>
      <c r="Q718" s="318"/>
      <c r="R718" s="318"/>
      <c r="S718" s="318"/>
      <c r="T718" s="318"/>
      <c r="U718" s="318"/>
      <c r="V718" s="318"/>
      <c r="W718" s="318"/>
      <c r="X718" s="318"/>
      <c r="Y718" s="318"/>
      <c r="Z718" s="318"/>
      <c r="AA718" s="318"/>
      <c r="AB718" s="318"/>
    </row>
    <row r="719" spans="1:28" ht="12.75">
      <c r="A719" s="318"/>
      <c r="B719" s="318"/>
      <c r="C719" s="384"/>
      <c r="D719" s="386"/>
      <c r="E719" s="386"/>
      <c r="F719" s="386"/>
      <c r="G719" s="318"/>
      <c r="H719" s="318"/>
      <c r="I719" s="318"/>
      <c r="J719" s="318"/>
      <c r="K719" s="318"/>
      <c r="L719" s="318"/>
      <c r="M719" s="318"/>
      <c r="N719" s="318"/>
      <c r="O719" s="318"/>
      <c r="P719" s="318"/>
      <c r="Q719" s="318"/>
      <c r="R719" s="318"/>
      <c r="S719" s="318"/>
      <c r="T719" s="318"/>
      <c r="U719" s="318"/>
      <c r="V719" s="318"/>
      <c r="W719" s="318"/>
      <c r="X719" s="318"/>
      <c r="Y719" s="318"/>
      <c r="Z719" s="318"/>
      <c r="AA719" s="318"/>
      <c r="AB719" s="318"/>
    </row>
    <row r="720" spans="1:28" ht="12.75">
      <c r="A720" s="318"/>
      <c r="B720" s="318"/>
      <c r="C720" s="384"/>
      <c r="D720" s="386"/>
      <c r="E720" s="386"/>
      <c r="F720" s="386"/>
      <c r="G720" s="318"/>
      <c r="H720" s="318"/>
      <c r="I720" s="318"/>
      <c r="J720" s="318"/>
      <c r="K720" s="318"/>
      <c r="L720" s="318"/>
      <c r="M720" s="318"/>
      <c r="N720" s="318"/>
      <c r="O720" s="318"/>
      <c r="P720" s="318"/>
      <c r="Q720" s="318"/>
      <c r="R720" s="318"/>
      <c r="S720" s="318"/>
      <c r="T720" s="318"/>
      <c r="U720" s="318"/>
      <c r="V720" s="318"/>
      <c r="W720" s="318"/>
      <c r="X720" s="318"/>
      <c r="Y720" s="318"/>
      <c r="Z720" s="318"/>
      <c r="AA720" s="318"/>
      <c r="AB720" s="318"/>
    </row>
    <row r="721" spans="1:28" ht="12.75">
      <c r="A721" s="318"/>
      <c r="B721" s="318"/>
      <c r="C721" s="384"/>
      <c r="D721" s="386"/>
      <c r="E721" s="386"/>
      <c r="F721" s="386"/>
      <c r="G721" s="318"/>
      <c r="H721" s="318"/>
      <c r="I721" s="318"/>
      <c r="J721" s="318"/>
      <c r="K721" s="318"/>
      <c r="L721" s="318"/>
      <c r="M721" s="318"/>
      <c r="N721" s="318"/>
      <c r="O721" s="318"/>
      <c r="P721" s="318"/>
      <c r="Q721" s="318"/>
      <c r="R721" s="318"/>
      <c r="S721" s="318"/>
      <c r="T721" s="318"/>
      <c r="U721" s="318"/>
      <c r="V721" s="318"/>
      <c r="W721" s="318"/>
      <c r="X721" s="318"/>
      <c r="Y721" s="318"/>
      <c r="Z721" s="318"/>
      <c r="AA721" s="318"/>
      <c r="AB721" s="318"/>
    </row>
    <row r="722" spans="1:28" ht="12.75">
      <c r="A722" s="318"/>
      <c r="B722" s="318"/>
      <c r="C722" s="384"/>
      <c r="D722" s="386"/>
      <c r="E722" s="386"/>
      <c r="F722" s="386"/>
      <c r="G722" s="318"/>
      <c r="H722" s="318"/>
      <c r="I722" s="318"/>
      <c r="J722" s="318"/>
      <c r="K722" s="318"/>
      <c r="L722" s="318"/>
      <c r="M722" s="318"/>
      <c r="N722" s="318"/>
      <c r="O722" s="318"/>
      <c r="P722" s="318"/>
      <c r="Q722" s="318"/>
      <c r="R722" s="318"/>
      <c r="S722" s="318"/>
      <c r="T722" s="318"/>
      <c r="U722" s="318"/>
      <c r="V722" s="318"/>
      <c r="W722" s="318"/>
      <c r="X722" s="318"/>
      <c r="Y722" s="318"/>
      <c r="Z722" s="318"/>
      <c r="AA722" s="318"/>
      <c r="AB722" s="318"/>
    </row>
    <row r="723" spans="1:28" ht="12.75">
      <c r="A723" s="318"/>
      <c r="B723" s="318"/>
      <c r="C723" s="384"/>
      <c r="D723" s="386"/>
      <c r="E723" s="386"/>
      <c r="F723" s="386"/>
      <c r="G723" s="318"/>
      <c r="H723" s="318"/>
      <c r="I723" s="318"/>
      <c r="J723" s="318"/>
      <c r="K723" s="318"/>
      <c r="L723" s="318"/>
      <c r="M723" s="318"/>
      <c r="N723" s="318"/>
      <c r="O723" s="318"/>
      <c r="P723" s="318"/>
      <c r="Q723" s="318"/>
      <c r="R723" s="318"/>
      <c r="S723" s="318"/>
      <c r="T723" s="318"/>
      <c r="U723" s="318"/>
      <c r="V723" s="318"/>
      <c r="W723" s="318"/>
      <c r="X723" s="318"/>
      <c r="Y723" s="318"/>
      <c r="Z723" s="318"/>
      <c r="AA723" s="318"/>
      <c r="AB723" s="318"/>
    </row>
    <row r="724" spans="1:28" ht="12.75">
      <c r="A724" s="318"/>
      <c r="B724" s="318"/>
      <c r="C724" s="384"/>
      <c r="D724" s="386"/>
      <c r="E724" s="386"/>
      <c r="F724" s="386"/>
      <c r="G724" s="318"/>
      <c r="H724" s="318"/>
      <c r="I724" s="318"/>
      <c r="J724" s="318"/>
      <c r="K724" s="318"/>
      <c r="L724" s="318"/>
      <c r="M724" s="318"/>
      <c r="N724" s="318"/>
      <c r="O724" s="318"/>
      <c r="P724" s="318"/>
      <c r="Q724" s="318"/>
      <c r="R724" s="318"/>
      <c r="S724" s="318"/>
      <c r="T724" s="318"/>
      <c r="U724" s="318"/>
      <c r="V724" s="318"/>
      <c r="W724" s="318"/>
      <c r="X724" s="318"/>
      <c r="Y724" s="318"/>
      <c r="Z724" s="318"/>
      <c r="AA724" s="318"/>
      <c r="AB724" s="318"/>
    </row>
    <row r="725" spans="1:28" ht="12.75">
      <c r="A725" s="318"/>
      <c r="B725" s="318"/>
      <c r="C725" s="384"/>
      <c r="D725" s="386"/>
      <c r="E725" s="386"/>
      <c r="F725" s="386"/>
      <c r="G725" s="318"/>
      <c r="H725" s="318"/>
      <c r="I725" s="318"/>
      <c r="J725" s="318"/>
      <c r="K725" s="318"/>
      <c r="L725" s="318"/>
      <c r="M725" s="318"/>
      <c r="N725" s="318"/>
      <c r="O725" s="318"/>
      <c r="P725" s="318"/>
      <c r="Q725" s="318"/>
      <c r="R725" s="318"/>
      <c r="S725" s="318"/>
      <c r="T725" s="318"/>
      <c r="U725" s="318"/>
      <c r="V725" s="318"/>
      <c r="W725" s="318"/>
      <c r="X725" s="318"/>
      <c r="Y725" s="318"/>
      <c r="Z725" s="318"/>
      <c r="AA725" s="318"/>
      <c r="AB725" s="318"/>
    </row>
    <row r="726" spans="1:28" ht="12.75">
      <c r="A726" s="318"/>
      <c r="B726" s="318"/>
      <c r="C726" s="384"/>
      <c r="D726" s="386"/>
      <c r="E726" s="386"/>
      <c r="F726" s="386"/>
      <c r="G726" s="318"/>
      <c r="H726" s="318"/>
      <c r="I726" s="318"/>
      <c r="J726" s="318"/>
      <c r="K726" s="318"/>
      <c r="L726" s="318"/>
      <c r="M726" s="318"/>
      <c r="N726" s="318"/>
      <c r="O726" s="318"/>
      <c r="P726" s="318"/>
      <c r="Q726" s="318"/>
      <c r="R726" s="318"/>
      <c r="S726" s="318"/>
      <c r="T726" s="318"/>
      <c r="U726" s="318"/>
      <c r="V726" s="318"/>
      <c r="W726" s="318"/>
      <c r="X726" s="318"/>
      <c r="Y726" s="318"/>
      <c r="Z726" s="318"/>
      <c r="AA726" s="318"/>
      <c r="AB726" s="318"/>
    </row>
    <row r="727" spans="1:28" ht="12.75">
      <c r="A727" s="318"/>
      <c r="B727" s="318"/>
      <c r="C727" s="384"/>
      <c r="D727" s="386"/>
      <c r="E727" s="386"/>
      <c r="F727" s="386"/>
      <c r="G727" s="318"/>
      <c r="H727" s="318"/>
      <c r="I727" s="318"/>
      <c r="J727" s="318"/>
      <c r="K727" s="318"/>
      <c r="L727" s="318"/>
      <c r="M727" s="318"/>
      <c r="N727" s="318"/>
      <c r="O727" s="318"/>
      <c r="P727" s="318"/>
      <c r="Q727" s="318"/>
      <c r="R727" s="318"/>
      <c r="S727" s="318"/>
      <c r="T727" s="318"/>
      <c r="U727" s="318"/>
      <c r="V727" s="318"/>
      <c r="W727" s="318"/>
      <c r="X727" s="318"/>
      <c r="Y727" s="318"/>
      <c r="Z727" s="318"/>
      <c r="AA727" s="318"/>
      <c r="AB727" s="318"/>
    </row>
    <row r="728" spans="1:28" ht="12.75">
      <c r="A728" s="318"/>
      <c r="B728" s="318"/>
      <c r="C728" s="384"/>
      <c r="D728" s="386"/>
      <c r="E728" s="386"/>
      <c r="F728" s="386"/>
      <c r="G728" s="318"/>
      <c r="H728" s="318"/>
      <c r="I728" s="318"/>
      <c r="J728" s="318"/>
      <c r="K728" s="318"/>
      <c r="L728" s="318"/>
      <c r="M728" s="318"/>
      <c r="N728" s="318"/>
      <c r="O728" s="318"/>
      <c r="P728" s="318"/>
      <c r="Q728" s="318"/>
      <c r="R728" s="318"/>
      <c r="S728" s="318"/>
      <c r="T728" s="318"/>
      <c r="U728" s="318"/>
      <c r="V728" s="318"/>
      <c r="W728" s="318"/>
      <c r="X728" s="318"/>
      <c r="Y728" s="318"/>
      <c r="Z728" s="318"/>
      <c r="AA728" s="318"/>
      <c r="AB728" s="318"/>
    </row>
    <row r="729" spans="1:28" ht="12.75">
      <c r="A729" s="318"/>
      <c r="B729" s="318"/>
      <c r="C729" s="384"/>
      <c r="D729" s="386"/>
      <c r="E729" s="386"/>
      <c r="F729" s="386"/>
      <c r="G729" s="318"/>
      <c r="H729" s="318"/>
      <c r="I729" s="318"/>
      <c r="J729" s="318"/>
      <c r="K729" s="318"/>
      <c r="L729" s="318"/>
      <c r="M729" s="318"/>
      <c r="N729" s="318"/>
      <c r="O729" s="318"/>
      <c r="P729" s="318"/>
      <c r="Q729" s="318"/>
      <c r="R729" s="318"/>
      <c r="S729" s="318"/>
      <c r="T729" s="318"/>
      <c r="U729" s="318"/>
      <c r="V729" s="318"/>
      <c r="W729" s="318"/>
      <c r="X729" s="318"/>
      <c r="Y729" s="318"/>
      <c r="Z729" s="318"/>
      <c r="AA729" s="318"/>
      <c r="AB729" s="318"/>
    </row>
    <row r="730" spans="1:28" ht="12.75">
      <c r="A730" s="318"/>
      <c r="B730" s="318"/>
      <c r="C730" s="384"/>
      <c r="D730" s="386"/>
      <c r="E730" s="386"/>
      <c r="F730" s="386"/>
      <c r="G730" s="318"/>
      <c r="H730" s="318"/>
      <c r="I730" s="318"/>
      <c r="J730" s="318"/>
      <c r="K730" s="318"/>
      <c r="L730" s="318"/>
      <c r="M730" s="318"/>
      <c r="N730" s="318"/>
      <c r="O730" s="318"/>
      <c r="P730" s="318"/>
      <c r="Q730" s="318"/>
      <c r="R730" s="318"/>
      <c r="S730" s="318"/>
      <c r="T730" s="318"/>
      <c r="U730" s="318"/>
      <c r="V730" s="318"/>
      <c r="W730" s="318"/>
      <c r="X730" s="318"/>
      <c r="Y730" s="318"/>
      <c r="Z730" s="318"/>
      <c r="AA730" s="318"/>
      <c r="AB730" s="318"/>
    </row>
    <row r="731" spans="1:28" ht="12.75">
      <c r="A731" s="318"/>
      <c r="B731" s="318"/>
      <c r="C731" s="384"/>
      <c r="D731" s="386"/>
      <c r="E731" s="386"/>
      <c r="F731" s="386"/>
      <c r="G731" s="318"/>
      <c r="H731" s="318"/>
      <c r="I731" s="318"/>
      <c r="J731" s="318"/>
      <c r="K731" s="318"/>
      <c r="L731" s="318"/>
      <c r="M731" s="318"/>
      <c r="N731" s="318"/>
      <c r="O731" s="318"/>
      <c r="P731" s="318"/>
      <c r="Q731" s="318"/>
      <c r="R731" s="318"/>
      <c r="S731" s="318"/>
      <c r="T731" s="318"/>
      <c r="U731" s="318"/>
      <c r="V731" s="318"/>
      <c r="W731" s="318"/>
      <c r="X731" s="318"/>
      <c r="Y731" s="318"/>
      <c r="Z731" s="318"/>
      <c r="AA731" s="318"/>
      <c r="AB731" s="318"/>
    </row>
    <row r="732" spans="1:28" ht="12.75">
      <c r="A732" s="318"/>
      <c r="B732" s="318"/>
      <c r="C732" s="384"/>
      <c r="D732" s="386"/>
      <c r="E732" s="386"/>
      <c r="F732" s="386"/>
      <c r="G732" s="318"/>
      <c r="H732" s="318"/>
      <c r="I732" s="318"/>
      <c r="J732" s="318"/>
      <c r="K732" s="318"/>
      <c r="L732" s="318"/>
      <c r="M732" s="318"/>
      <c r="N732" s="318"/>
      <c r="O732" s="318"/>
      <c r="P732" s="318"/>
      <c r="Q732" s="318"/>
      <c r="R732" s="318"/>
      <c r="S732" s="318"/>
      <c r="T732" s="318"/>
      <c r="U732" s="318"/>
      <c r="V732" s="318"/>
      <c r="W732" s="318"/>
      <c r="X732" s="318"/>
      <c r="Y732" s="318"/>
      <c r="Z732" s="318"/>
      <c r="AA732" s="318"/>
      <c r="AB732" s="318"/>
    </row>
    <row r="733" spans="1:28" ht="12.75">
      <c r="A733" s="318"/>
      <c r="B733" s="318"/>
      <c r="C733" s="384"/>
      <c r="D733" s="386"/>
      <c r="E733" s="386"/>
      <c r="F733" s="386"/>
      <c r="G733" s="318"/>
      <c r="H733" s="318"/>
      <c r="I733" s="318"/>
      <c r="J733" s="318"/>
      <c r="K733" s="318"/>
      <c r="L733" s="318"/>
      <c r="M733" s="318"/>
      <c r="N733" s="318"/>
      <c r="O733" s="318"/>
      <c r="P733" s="318"/>
      <c r="Q733" s="318"/>
      <c r="R733" s="318"/>
      <c r="S733" s="318"/>
      <c r="T733" s="318"/>
      <c r="U733" s="318"/>
      <c r="V733" s="318"/>
      <c r="W733" s="318"/>
      <c r="X733" s="318"/>
      <c r="Y733" s="318"/>
      <c r="Z733" s="318"/>
      <c r="AA733" s="318"/>
      <c r="AB733" s="318"/>
    </row>
    <row r="734" spans="1:28" ht="12.75">
      <c r="A734" s="318"/>
      <c r="B734" s="318"/>
      <c r="C734" s="384"/>
      <c r="D734" s="386"/>
      <c r="E734" s="386"/>
      <c r="F734" s="386"/>
      <c r="G734" s="318"/>
      <c r="H734" s="318"/>
      <c r="I734" s="318"/>
      <c r="J734" s="318"/>
      <c r="K734" s="318"/>
      <c r="L734" s="318"/>
      <c r="M734" s="318"/>
      <c r="N734" s="318"/>
      <c r="O734" s="318"/>
      <c r="P734" s="318"/>
      <c r="Q734" s="318"/>
      <c r="R734" s="318"/>
      <c r="S734" s="318"/>
      <c r="T734" s="318"/>
      <c r="U734" s="318"/>
      <c r="V734" s="318"/>
      <c r="W734" s="318"/>
      <c r="X734" s="318"/>
      <c r="Y734" s="318"/>
      <c r="Z734" s="318"/>
      <c r="AA734" s="318"/>
      <c r="AB734" s="318"/>
    </row>
    <row r="735" spans="1:28" ht="12.75">
      <c r="A735" s="318"/>
      <c r="B735" s="318"/>
      <c r="C735" s="384"/>
      <c r="D735" s="386"/>
      <c r="E735" s="386"/>
      <c r="F735" s="386"/>
      <c r="G735" s="318"/>
      <c r="H735" s="318"/>
      <c r="I735" s="318"/>
      <c r="J735" s="318"/>
      <c r="K735" s="318"/>
      <c r="L735" s="318"/>
      <c r="M735" s="318"/>
      <c r="N735" s="318"/>
      <c r="O735" s="318"/>
      <c r="P735" s="318"/>
      <c r="Q735" s="318"/>
      <c r="R735" s="318"/>
      <c r="S735" s="318"/>
      <c r="T735" s="318"/>
      <c r="U735" s="318"/>
      <c r="V735" s="318"/>
      <c r="W735" s="318"/>
      <c r="X735" s="318"/>
      <c r="Y735" s="318"/>
      <c r="Z735" s="318"/>
      <c r="AA735" s="318"/>
      <c r="AB735" s="318"/>
    </row>
    <row r="736" spans="1:28" ht="12.75">
      <c r="A736" s="318"/>
      <c r="B736" s="318"/>
      <c r="C736" s="384"/>
      <c r="D736" s="386"/>
      <c r="E736" s="386"/>
      <c r="F736" s="386"/>
      <c r="G736" s="318"/>
      <c r="H736" s="318"/>
      <c r="I736" s="318"/>
      <c r="J736" s="318"/>
      <c r="K736" s="318"/>
      <c r="L736" s="318"/>
      <c r="M736" s="318"/>
      <c r="N736" s="318"/>
      <c r="O736" s="318"/>
      <c r="P736" s="318"/>
      <c r="Q736" s="318"/>
      <c r="R736" s="318"/>
      <c r="S736" s="318"/>
      <c r="T736" s="318"/>
      <c r="U736" s="318"/>
      <c r="V736" s="318"/>
      <c r="W736" s="318"/>
      <c r="X736" s="318"/>
      <c r="Y736" s="318"/>
      <c r="Z736" s="318"/>
      <c r="AA736" s="318"/>
      <c r="AB736" s="318"/>
    </row>
    <row r="737" spans="1:28" ht="12.75">
      <c r="A737" s="318"/>
      <c r="B737" s="318"/>
      <c r="C737" s="384"/>
      <c r="D737" s="386"/>
      <c r="E737" s="386"/>
      <c r="F737" s="386"/>
      <c r="G737" s="318"/>
      <c r="H737" s="318"/>
      <c r="I737" s="318"/>
      <c r="J737" s="318"/>
      <c r="K737" s="318"/>
      <c r="L737" s="318"/>
      <c r="M737" s="318"/>
      <c r="N737" s="318"/>
      <c r="O737" s="318"/>
      <c r="P737" s="318"/>
      <c r="Q737" s="318"/>
      <c r="R737" s="318"/>
      <c r="S737" s="318"/>
      <c r="T737" s="318"/>
      <c r="U737" s="318"/>
      <c r="V737" s="318"/>
      <c r="W737" s="318"/>
      <c r="X737" s="318"/>
      <c r="Y737" s="318"/>
      <c r="Z737" s="318"/>
      <c r="AA737" s="318"/>
      <c r="AB737" s="318"/>
    </row>
    <row r="738" spans="1:28" ht="12.75">
      <c r="A738" s="318"/>
      <c r="B738" s="318"/>
      <c r="C738" s="384"/>
      <c r="D738" s="386"/>
      <c r="E738" s="386"/>
      <c r="F738" s="386"/>
      <c r="G738" s="318"/>
      <c r="H738" s="318"/>
      <c r="I738" s="318"/>
      <c r="J738" s="318"/>
      <c r="K738" s="318"/>
      <c r="L738" s="318"/>
      <c r="M738" s="318"/>
      <c r="N738" s="318"/>
      <c r="O738" s="318"/>
      <c r="P738" s="318"/>
      <c r="Q738" s="318"/>
      <c r="R738" s="318"/>
      <c r="S738" s="318"/>
      <c r="T738" s="318"/>
      <c r="U738" s="318"/>
      <c r="V738" s="318"/>
      <c r="W738" s="318"/>
      <c r="X738" s="318"/>
      <c r="Y738" s="318"/>
      <c r="Z738" s="318"/>
      <c r="AA738" s="318"/>
      <c r="AB738" s="318"/>
    </row>
    <row r="739" spans="1:28" ht="12.75">
      <c r="A739" s="318"/>
      <c r="B739" s="318"/>
      <c r="C739" s="384"/>
      <c r="D739" s="386"/>
      <c r="E739" s="386"/>
      <c r="F739" s="386"/>
      <c r="G739" s="318"/>
      <c r="H739" s="318"/>
      <c r="I739" s="318"/>
      <c r="J739" s="318"/>
      <c r="K739" s="318"/>
      <c r="L739" s="318"/>
      <c r="M739" s="318"/>
      <c r="N739" s="318"/>
      <c r="O739" s="318"/>
      <c r="P739" s="318"/>
      <c r="Q739" s="318"/>
      <c r="R739" s="318"/>
      <c r="S739" s="318"/>
      <c r="T739" s="318"/>
      <c r="U739" s="318"/>
      <c r="V739" s="318"/>
      <c r="W739" s="318"/>
      <c r="X739" s="318"/>
      <c r="Y739" s="318"/>
      <c r="Z739" s="318"/>
      <c r="AA739" s="318"/>
      <c r="AB739" s="318"/>
    </row>
    <row r="740" spans="1:28" ht="12.75">
      <c r="A740" s="318"/>
      <c r="B740" s="318"/>
      <c r="C740" s="384"/>
      <c r="D740" s="386"/>
      <c r="E740" s="386"/>
      <c r="F740" s="386"/>
      <c r="G740" s="318"/>
      <c r="H740" s="318"/>
      <c r="I740" s="318"/>
      <c r="J740" s="318"/>
      <c r="K740" s="318"/>
      <c r="L740" s="318"/>
      <c r="M740" s="318"/>
      <c r="N740" s="318"/>
      <c r="O740" s="318"/>
      <c r="P740" s="318"/>
      <c r="Q740" s="318"/>
      <c r="R740" s="318"/>
      <c r="S740" s="318"/>
      <c r="T740" s="318"/>
      <c r="U740" s="318"/>
      <c r="V740" s="318"/>
      <c r="W740" s="318"/>
      <c r="X740" s="318"/>
      <c r="Y740" s="318"/>
      <c r="Z740" s="318"/>
      <c r="AA740" s="318"/>
      <c r="AB740" s="318"/>
    </row>
    <row r="741" spans="1:28" ht="12.75">
      <c r="A741" s="318"/>
      <c r="B741" s="318"/>
      <c r="C741" s="384"/>
      <c r="D741" s="386"/>
      <c r="E741" s="386"/>
      <c r="F741" s="386"/>
      <c r="G741" s="318"/>
      <c r="H741" s="318"/>
      <c r="I741" s="318"/>
      <c r="J741" s="318"/>
      <c r="K741" s="318"/>
      <c r="L741" s="318"/>
      <c r="M741" s="318"/>
      <c r="N741" s="318"/>
      <c r="O741" s="318"/>
      <c r="P741" s="318"/>
      <c r="Q741" s="318"/>
      <c r="R741" s="318"/>
      <c r="S741" s="318"/>
      <c r="T741" s="318"/>
      <c r="U741" s="318"/>
      <c r="V741" s="318"/>
      <c r="W741" s="318"/>
      <c r="X741" s="318"/>
      <c r="Y741" s="318"/>
      <c r="Z741" s="318"/>
      <c r="AA741" s="318"/>
      <c r="AB741" s="318"/>
    </row>
    <row r="742" spans="1:28" ht="12.75">
      <c r="A742" s="318"/>
      <c r="B742" s="318"/>
      <c r="C742" s="384"/>
      <c r="D742" s="386"/>
      <c r="E742" s="386"/>
      <c r="F742" s="386"/>
      <c r="G742" s="318"/>
      <c r="H742" s="318"/>
      <c r="I742" s="318"/>
      <c r="J742" s="318"/>
      <c r="K742" s="318"/>
      <c r="L742" s="318"/>
      <c r="M742" s="318"/>
      <c r="N742" s="318"/>
      <c r="O742" s="318"/>
      <c r="P742" s="318"/>
      <c r="Q742" s="318"/>
      <c r="R742" s="318"/>
      <c r="S742" s="318"/>
      <c r="T742" s="318"/>
      <c r="U742" s="318"/>
      <c r="V742" s="318"/>
      <c r="W742" s="318"/>
      <c r="X742" s="318"/>
      <c r="Y742" s="318"/>
      <c r="Z742" s="318"/>
      <c r="AA742" s="318"/>
      <c r="AB742" s="318"/>
    </row>
    <row r="743" spans="1:28" ht="12.75">
      <c r="A743" s="318"/>
      <c r="B743" s="318"/>
      <c r="C743" s="384"/>
      <c r="D743" s="386"/>
      <c r="E743" s="386"/>
      <c r="F743" s="386"/>
      <c r="G743" s="318"/>
      <c r="H743" s="318"/>
      <c r="I743" s="318"/>
      <c r="J743" s="318"/>
      <c r="K743" s="318"/>
      <c r="L743" s="318"/>
      <c r="M743" s="318"/>
      <c r="N743" s="318"/>
      <c r="O743" s="318"/>
      <c r="P743" s="318"/>
      <c r="Q743" s="318"/>
      <c r="R743" s="318"/>
      <c r="S743" s="318"/>
      <c r="T743" s="318"/>
      <c r="U743" s="318"/>
      <c r="V743" s="318"/>
      <c r="W743" s="318"/>
      <c r="X743" s="318"/>
      <c r="Y743" s="318"/>
      <c r="Z743" s="318"/>
      <c r="AA743" s="318"/>
      <c r="AB743" s="318"/>
    </row>
    <row r="744" spans="1:28" ht="12.75">
      <c r="A744" s="318"/>
      <c r="B744" s="318"/>
      <c r="C744" s="384"/>
      <c r="D744" s="386"/>
      <c r="E744" s="386"/>
      <c r="F744" s="386"/>
      <c r="G744" s="318"/>
      <c r="H744" s="318"/>
      <c r="I744" s="318"/>
      <c r="J744" s="318"/>
      <c r="K744" s="318"/>
      <c r="L744" s="318"/>
      <c r="M744" s="318"/>
      <c r="N744" s="318"/>
      <c r="O744" s="318"/>
      <c r="P744" s="318"/>
      <c r="Q744" s="318"/>
      <c r="R744" s="318"/>
      <c r="S744" s="318"/>
      <c r="T744" s="318"/>
      <c r="U744" s="318"/>
      <c r="V744" s="318"/>
      <c r="W744" s="318"/>
      <c r="X744" s="318"/>
      <c r="Y744" s="318"/>
      <c r="Z744" s="318"/>
      <c r="AA744" s="318"/>
      <c r="AB744" s="318"/>
    </row>
    <row r="745" spans="1:28" ht="12.75">
      <c r="A745" s="318"/>
      <c r="B745" s="318"/>
      <c r="C745" s="384"/>
      <c r="D745" s="386"/>
      <c r="E745" s="386"/>
      <c r="F745" s="386"/>
      <c r="G745" s="318"/>
      <c r="H745" s="318"/>
      <c r="I745" s="318"/>
      <c r="J745" s="318"/>
      <c r="K745" s="318"/>
      <c r="L745" s="318"/>
      <c r="M745" s="318"/>
      <c r="N745" s="318"/>
      <c r="O745" s="318"/>
      <c r="P745" s="318"/>
      <c r="Q745" s="318"/>
      <c r="R745" s="318"/>
      <c r="S745" s="318"/>
      <c r="T745" s="318"/>
      <c r="U745" s="318"/>
      <c r="V745" s="318"/>
      <c r="W745" s="318"/>
      <c r="X745" s="318"/>
      <c r="Y745" s="318"/>
      <c r="Z745" s="318"/>
      <c r="AA745" s="318"/>
      <c r="AB745" s="318"/>
    </row>
    <row r="746" spans="1:28" ht="12.75">
      <c r="A746" s="318"/>
      <c r="B746" s="318"/>
      <c r="C746" s="384"/>
      <c r="D746" s="386"/>
      <c r="E746" s="386"/>
      <c r="F746" s="386"/>
      <c r="G746" s="318"/>
      <c r="H746" s="318"/>
      <c r="I746" s="318"/>
      <c r="J746" s="318"/>
      <c r="K746" s="318"/>
      <c r="L746" s="318"/>
      <c r="M746" s="318"/>
      <c r="N746" s="318"/>
      <c r="O746" s="318"/>
      <c r="P746" s="318"/>
      <c r="Q746" s="318"/>
      <c r="R746" s="318"/>
      <c r="S746" s="318"/>
      <c r="T746" s="318"/>
      <c r="U746" s="318"/>
      <c r="V746" s="318"/>
      <c r="W746" s="318"/>
      <c r="X746" s="318"/>
      <c r="Y746" s="318"/>
      <c r="Z746" s="318"/>
      <c r="AA746" s="318"/>
      <c r="AB746" s="318"/>
    </row>
    <row r="747" spans="1:28" ht="12.75">
      <c r="A747" s="318"/>
      <c r="B747" s="318"/>
      <c r="C747" s="384"/>
      <c r="D747" s="386"/>
      <c r="E747" s="386"/>
      <c r="F747" s="386"/>
      <c r="G747" s="318"/>
      <c r="H747" s="318"/>
      <c r="I747" s="318"/>
      <c r="J747" s="318"/>
      <c r="K747" s="318"/>
      <c r="L747" s="318"/>
      <c r="M747" s="318"/>
      <c r="N747" s="318"/>
      <c r="O747" s="318"/>
      <c r="P747" s="318"/>
      <c r="Q747" s="318"/>
      <c r="R747" s="318"/>
      <c r="S747" s="318"/>
      <c r="T747" s="318"/>
      <c r="U747" s="318"/>
      <c r="V747" s="318"/>
      <c r="W747" s="318"/>
      <c r="X747" s="318"/>
      <c r="Y747" s="318"/>
      <c r="Z747" s="318"/>
      <c r="AA747" s="318"/>
      <c r="AB747" s="318"/>
    </row>
    <row r="748" spans="1:28" ht="12.75">
      <c r="A748" s="318"/>
      <c r="B748" s="318"/>
      <c r="C748" s="384"/>
      <c r="D748" s="386"/>
      <c r="E748" s="386"/>
      <c r="F748" s="386"/>
      <c r="G748" s="318"/>
      <c r="H748" s="318"/>
      <c r="I748" s="318"/>
      <c r="J748" s="318"/>
      <c r="K748" s="318"/>
      <c r="L748" s="318"/>
      <c r="M748" s="318"/>
      <c r="N748" s="318"/>
      <c r="O748" s="318"/>
      <c r="P748" s="318"/>
      <c r="Q748" s="318"/>
      <c r="R748" s="318"/>
      <c r="S748" s="318"/>
      <c r="T748" s="318"/>
      <c r="U748" s="318"/>
      <c r="V748" s="318"/>
      <c r="W748" s="318"/>
      <c r="X748" s="318"/>
      <c r="Y748" s="318"/>
      <c r="Z748" s="318"/>
      <c r="AA748" s="318"/>
      <c r="AB748" s="318"/>
    </row>
    <row r="749" spans="1:28" ht="12.75">
      <c r="A749" s="318"/>
      <c r="B749" s="318"/>
      <c r="C749" s="384"/>
      <c r="D749" s="386"/>
      <c r="E749" s="386"/>
      <c r="F749" s="386"/>
      <c r="G749" s="318"/>
      <c r="H749" s="318"/>
      <c r="I749" s="318"/>
      <c r="J749" s="318"/>
      <c r="K749" s="318"/>
      <c r="L749" s="318"/>
      <c r="M749" s="318"/>
      <c r="N749" s="318"/>
      <c r="O749" s="318"/>
      <c r="P749" s="318"/>
      <c r="Q749" s="318"/>
      <c r="R749" s="318"/>
      <c r="S749" s="318"/>
      <c r="T749" s="318"/>
      <c r="U749" s="318"/>
      <c r="V749" s="318"/>
      <c r="W749" s="318"/>
      <c r="X749" s="318"/>
      <c r="Y749" s="318"/>
      <c r="Z749" s="318"/>
      <c r="AA749" s="318"/>
      <c r="AB749" s="318"/>
    </row>
    <row r="750" spans="1:28" ht="12.75">
      <c r="A750" s="318"/>
      <c r="B750" s="318"/>
      <c r="C750" s="384"/>
      <c r="D750" s="386"/>
      <c r="E750" s="386"/>
      <c r="F750" s="386"/>
      <c r="G750" s="318"/>
      <c r="H750" s="318"/>
      <c r="I750" s="318"/>
      <c r="J750" s="318"/>
      <c r="K750" s="318"/>
      <c r="L750" s="318"/>
      <c r="M750" s="318"/>
      <c r="N750" s="318"/>
      <c r="O750" s="318"/>
      <c r="P750" s="318"/>
      <c r="Q750" s="318"/>
      <c r="R750" s="318"/>
      <c r="S750" s="318"/>
      <c r="T750" s="318"/>
      <c r="U750" s="318"/>
      <c r="V750" s="318"/>
      <c r="W750" s="318"/>
      <c r="X750" s="318"/>
      <c r="Y750" s="318"/>
      <c r="Z750" s="318"/>
      <c r="AA750" s="318"/>
      <c r="AB750" s="318"/>
    </row>
    <row r="751" spans="1:28" ht="12.75">
      <c r="A751" s="318"/>
      <c r="B751" s="318"/>
      <c r="C751" s="384"/>
      <c r="D751" s="386"/>
      <c r="E751" s="386"/>
      <c r="F751" s="386"/>
      <c r="G751" s="318"/>
      <c r="H751" s="318"/>
      <c r="I751" s="318"/>
      <c r="J751" s="318"/>
      <c r="K751" s="318"/>
      <c r="L751" s="318"/>
      <c r="M751" s="318"/>
      <c r="N751" s="318"/>
      <c r="O751" s="318"/>
      <c r="P751" s="318"/>
      <c r="Q751" s="318"/>
      <c r="R751" s="318"/>
      <c r="S751" s="318"/>
      <c r="T751" s="318"/>
      <c r="U751" s="318"/>
      <c r="V751" s="318"/>
      <c r="W751" s="318"/>
      <c r="X751" s="318"/>
      <c r="Y751" s="318"/>
      <c r="Z751" s="318"/>
      <c r="AA751" s="318"/>
      <c r="AB751" s="318"/>
    </row>
    <row r="752" spans="1:28" ht="12.75">
      <c r="A752" s="318"/>
      <c r="B752" s="318"/>
      <c r="C752" s="384"/>
      <c r="D752" s="386"/>
      <c r="E752" s="386"/>
      <c r="F752" s="386"/>
      <c r="G752" s="318"/>
      <c r="H752" s="318"/>
      <c r="I752" s="318"/>
      <c r="J752" s="318"/>
      <c r="K752" s="318"/>
      <c r="L752" s="318"/>
      <c r="M752" s="318"/>
      <c r="N752" s="318"/>
      <c r="O752" s="318"/>
      <c r="P752" s="318"/>
      <c r="Q752" s="318"/>
      <c r="R752" s="318"/>
      <c r="S752" s="318"/>
      <c r="T752" s="318"/>
      <c r="U752" s="318"/>
      <c r="V752" s="318"/>
      <c r="W752" s="318"/>
      <c r="X752" s="318"/>
      <c r="Y752" s="318"/>
      <c r="Z752" s="318"/>
      <c r="AA752" s="318"/>
      <c r="AB752" s="318"/>
    </row>
    <row r="753" spans="1:28" ht="12.75">
      <c r="A753" s="318"/>
      <c r="B753" s="318"/>
      <c r="C753" s="384"/>
      <c r="D753" s="386"/>
      <c r="E753" s="386"/>
      <c r="F753" s="386"/>
      <c r="G753" s="318"/>
      <c r="H753" s="318"/>
      <c r="I753" s="318"/>
      <c r="J753" s="318"/>
      <c r="K753" s="318"/>
      <c r="L753" s="318"/>
      <c r="M753" s="318"/>
      <c r="N753" s="318"/>
      <c r="O753" s="318"/>
      <c r="P753" s="318"/>
      <c r="Q753" s="318"/>
      <c r="R753" s="318"/>
      <c r="S753" s="318"/>
      <c r="T753" s="318"/>
      <c r="U753" s="318"/>
      <c r="V753" s="318"/>
      <c r="W753" s="318"/>
      <c r="X753" s="318"/>
      <c r="Y753" s="318"/>
      <c r="Z753" s="318"/>
      <c r="AA753" s="318"/>
      <c r="AB753" s="318"/>
    </row>
    <row r="754" spans="1:28" ht="12.75">
      <c r="A754" s="318"/>
      <c r="B754" s="318"/>
      <c r="C754" s="384"/>
      <c r="D754" s="386"/>
      <c r="E754" s="386"/>
      <c r="F754" s="386"/>
      <c r="G754" s="318"/>
      <c r="H754" s="318"/>
      <c r="I754" s="318"/>
      <c r="J754" s="318"/>
      <c r="K754" s="318"/>
      <c r="L754" s="318"/>
      <c r="M754" s="318"/>
      <c r="N754" s="318"/>
      <c r="O754" s="318"/>
      <c r="P754" s="318"/>
      <c r="Q754" s="318"/>
      <c r="R754" s="318"/>
      <c r="S754" s="318"/>
      <c r="T754" s="318"/>
      <c r="U754" s="318"/>
      <c r="V754" s="318"/>
      <c r="W754" s="318"/>
      <c r="X754" s="318"/>
      <c r="Y754" s="318"/>
      <c r="Z754" s="318"/>
      <c r="AA754" s="318"/>
      <c r="AB754" s="318"/>
    </row>
    <row r="755" spans="1:28" ht="12.75">
      <c r="A755" s="318"/>
      <c r="B755" s="318"/>
      <c r="C755" s="384"/>
      <c r="D755" s="386"/>
      <c r="E755" s="386"/>
      <c r="F755" s="386"/>
      <c r="G755" s="318"/>
      <c r="H755" s="318"/>
      <c r="I755" s="318"/>
      <c r="J755" s="318"/>
      <c r="K755" s="318"/>
      <c r="L755" s="318"/>
      <c r="M755" s="318"/>
      <c r="N755" s="318"/>
      <c r="O755" s="318"/>
      <c r="P755" s="318"/>
      <c r="Q755" s="318"/>
      <c r="R755" s="318"/>
      <c r="S755" s="318"/>
      <c r="T755" s="318"/>
      <c r="U755" s="318"/>
      <c r="V755" s="318"/>
      <c r="W755" s="318"/>
      <c r="X755" s="318"/>
      <c r="Y755" s="318"/>
      <c r="Z755" s="318"/>
      <c r="AA755" s="318"/>
      <c r="AB755" s="318"/>
    </row>
    <row r="756" spans="1:28" ht="12.75">
      <c r="A756" s="318"/>
      <c r="B756" s="318"/>
      <c r="C756" s="384"/>
      <c r="D756" s="386"/>
      <c r="E756" s="386"/>
      <c r="F756" s="386"/>
      <c r="G756" s="318"/>
      <c r="H756" s="318"/>
      <c r="I756" s="318"/>
      <c r="J756" s="318"/>
      <c r="K756" s="318"/>
      <c r="L756" s="318"/>
      <c r="M756" s="318"/>
      <c r="N756" s="318"/>
      <c r="O756" s="318"/>
      <c r="P756" s="318"/>
      <c r="Q756" s="318"/>
      <c r="R756" s="318"/>
      <c r="S756" s="318"/>
      <c r="T756" s="318"/>
      <c r="U756" s="318"/>
      <c r="V756" s="318"/>
      <c r="W756" s="318"/>
      <c r="X756" s="318"/>
      <c r="Y756" s="318"/>
      <c r="Z756" s="318"/>
      <c r="AA756" s="318"/>
      <c r="AB756" s="318"/>
    </row>
    <row r="757" spans="1:28" ht="12.75">
      <c r="A757" s="318"/>
      <c r="B757" s="318"/>
      <c r="C757" s="384"/>
      <c r="D757" s="386"/>
      <c r="E757" s="386"/>
      <c r="F757" s="386"/>
      <c r="G757" s="318"/>
      <c r="H757" s="318"/>
      <c r="I757" s="318"/>
      <c r="J757" s="318"/>
      <c r="K757" s="318"/>
      <c r="L757" s="318"/>
      <c r="M757" s="318"/>
      <c r="N757" s="318"/>
      <c r="O757" s="318"/>
      <c r="P757" s="318"/>
      <c r="Q757" s="318"/>
      <c r="R757" s="318"/>
      <c r="S757" s="318"/>
      <c r="T757" s="318"/>
      <c r="U757" s="318"/>
      <c r="V757" s="318"/>
      <c r="W757" s="318"/>
      <c r="X757" s="318"/>
      <c r="Y757" s="318"/>
      <c r="Z757" s="318"/>
      <c r="AA757" s="318"/>
      <c r="AB757" s="318"/>
    </row>
    <row r="758" spans="1:28" ht="12.75">
      <c r="A758" s="318"/>
      <c r="B758" s="318"/>
      <c r="C758" s="384"/>
      <c r="D758" s="386"/>
      <c r="E758" s="386"/>
      <c r="F758" s="386"/>
      <c r="G758" s="318"/>
      <c r="H758" s="318"/>
      <c r="I758" s="318"/>
      <c r="J758" s="318"/>
      <c r="K758" s="318"/>
      <c r="L758" s="318"/>
      <c r="M758" s="318"/>
      <c r="N758" s="318"/>
      <c r="O758" s="318"/>
      <c r="P758" s="318"/>
      <c r="Q758" s="318"/>
      <c r="R758" s="318"/>
      <c r="S758" s="318"/>
      <c r="T758" s="318"/>
      <c r="U758" s="318"/>
      <c r="V758" s="318"/>
      <c r="W758" s="318"/>
      <c r="X758" s="318"/>
      <c r="Y758" s="318"/>
      <c r="Z758" s="318"/>
      <c r="AA758" s="318"/>
      <c r="AB758" s="318"/>
    </row>
    <row r="759" spans="1:28" ht="12.75">
      <c r="A759" s="318"/>
      <c r="B759" s="318"/>
      <c r="C759" s="384"/>
      <c r="D759" s="386"/>
      <c r="E759" s="386"/>
      <c r="F759" s="386"/>
      <c r="G759" s="318"/>
      <c r="H759" s="318"/>
      <c r="I759" s="318"/>
      <c r="J759" s="318"/>
      <c r="K759" s="318"/>
      <c r="L759" s="318"/>
      <c r="M759" s="318"/>
      <c r="N759" s="318"/>
      <c r="O759" s="318"/>
      <c r="P759" s="318"/>
      <c r="Q759" s="318"/>
      <c r="R759" s="318"/>
      <c r="S759" s="318"/>
      <c r="T759" s="318"/>
      <c r="U759" s="318"/>
      <c r="V759" s="318"/>
      <c r="W759" s="318"/>
      <c r="X759" s="318"/>
      <c r="Y759" s="318"/>
      <c r="Z759" s="318"/>
      <c r="AA759" s="318"/>
      <c r="AB759" s="318"/>
    </row>
    <row r="760" spans="1:28" ht="12.75">
      <c r="A760" s="318"/>
      <c r="B760" s="318"/>
      <c r="C760" s="384"/>
      <c r="D760" s="386"/>
      <c r="E760" s="386"/>
      <c r="F760" s="386"/>
      <c r="G760" s="318"/>
      <c r="H760" s="318"/>
      <c r="I760" s="318"/>
      <c r="J760" s="318"/>
      <c r="K760" s="318"/>
      <c r="L760" s="318"/>
      <c r="M760" s="318"/>
      <c r="N760" s="318"/>
      <c r="O760" s="318"/>
      <c r="P760" s="318"/>
      <c r="Q760" s="318"/>
      <c r="R760" s="318"/>
      <c r="S760" s="318"/>
      <c r="T760" s="318"/>
      <c r="U760" s="318"/>
      <c r="V760" s="318"/>
      <c r="W760" s="318"/>
      <c r="X760" s="318"/>
      <c r="Y760" s="318"/>
      <c r="Z760" s="318"/>
      <c r="AA760" s="318"/>
      <c r="AB760" s="318"/>
    </row>
    <row r="761" spans="1:28" ht="12.75">
      <c r="A761" s="318"/>
      <c r="B761" s="318"/>
      <c r="C761" s="384"/>
      <c r="D761" s="386"/>
      <c r="E761" s="386"/>
      <c r="F761" s="386"/>
      <c r="G761" s="318"/>
      <c r="H761" s="318"/>
      <c r="I761" s="318"/>
      <c r="J761" s="318"/>
      <c r="K761" s="318"/>
      <c r="L761" s="318"/>
      <c r="M761" s="318"/>
      <c r="N761" s="318"/>
      <c r="O761" s="318"/>
      <c r="P761" s="318"/>
      <c r="Q761" s="318"/>
      <c r="R761" s="318"/>
      <c r="S761" s="318"/>
      <c r="T761" s="318"/>
      <c r="U761" s="318"/>
      <c r="V761" s="318"/>
      <c r="W761" s="318"/>
      <c r="X761" s="318"/>
      <c r="Y761" s="318"/>
      <c r="Z761" s="318"/>
      <c r="AA761" s="318"/>
      <c r="AB761" s="318"/>
    </row>
    <row r="762" spans="1:28" ht="12.75">
      <c r="A762" s="318"/>
      <c r="B762" s="318"/>
      <c r="C762" s="384"/>
      <c r="D762" s="386"/>
      <c r="E762" s="386"/>
      <c r="F762" s="386"/>
      <c r="G762" s="318"/>
      <c r="H762" s="318"/>
      <c r="I762" s="318"/>
      <c r="J762" s="318"/>
      <c r="K762" s="318"/>
      <c r="L762" s="318"/>
      <c r="M762" s="318"/>
      <c r="N762" s="318"/>
      <c r="O762" s="318"/>
      <c r="P762" s="318"/>
      <c r="Q762" s="318"/>
      <c r="R762" s="318"/>
      <c r="S762" s="318"/>
      <c r="T762" s="318"/>
      <c r="U762" s="318"/>
      <c r="V762" s="318"/>
      <c r="W762" s="318"/>
      <c r="X762" s="318"/>
      <c r="Y762" s="318"/>
      <c r="Z762" s="318"/>
      <c r="AA762" s="318"/>
      <c r="AB762" s="318"/>
    </row>
    <row r="763" spans="1:28" ht="12.75">
      <c r="A763" s="318"/>
      <c r="B763" s="318"/>
      <c r="C763" s="384"/>
      <c r="D763" s="386"/>
      <c r="E763" s="386"/>
      <c r="F763" s="386"/>
      <c r="G763" s="318"/>
      <c r="H763" s="318"/>
      <c r="I763" s="318"/>
      <c r="J763" s="318"/>
      <c r="K763" s="318"/>
      <c r="L763" s="318"/>
      <c r="M763" s="318"/>
      <c r="N763" s="318"/>
      <c r="O763" s="318"/>
      <c r="P763" s="318"/>
      <c r="Q763" s="318"/>
      <c r="R763" s="318"/>
      <c r="S763" s="318"/>
      <c r="T763" s="318"/>
      <c r="U763" s="318"/>
      <c r="V763" s="318"/>
      <c r="W763" s="318"/>
      <c r="X763" s="318"/>
      <c r="Y763" s="318"/>
      <c r="Z763" s="318"/>
      <c r="AA763" s="318"/>
      <c r="AB763" s="318"/>
    </row>
    <row r="764" spans="1:28" ht="12.75">
      <c r="A764" s="318"/>
      <c r="B764" s="318"/>
      <c r="C764" s="384"/>
      <c r="D764" s="386"/>
      <c r="E764" s="386"/>
      <c r="F764" s="386"/>
      <c r="G764" s="318"/>
      <c r="H764" s="318"/>
      <c r="I764" s="318"/>
      <c r="J764" s="318"/>
      <c r="K764" s="318"/>
      <c r="L764" s="318"/>
      <c r="M764" s="318"/>
      <c r="N764" s="318"/>
      <c r="O764" s="318"/>
      <c r="P764" s="318"/>
      <c r="Q764" s="318"/>
      <c r="R764" s="318"/>
      <c r="S764" s="318"/>
      <c r="T764" s="318"/>
      <c r="U764" s="318"/>
      <c r="V764" s="318"/>
      <c r="W764" s="318"/>
      <c r="X764" s="318"/>
      <c r="Y764" s="318"/>
      <c r="Z764" s="318"/>
      <c r="AA764" s="318"/>
      <c r="AB764" s="318"/>
    </row>
    <row r="765" spans="1:28" ht="12.75">
      <c r="A765" s="318"/>
      <c r="B765" s="318"/>
      <c r="C765" s="384"/>
      <c r="D765" s="386"/>
      <c r="E765" s="386"/>
      <c r="F765" s="386"/>
      <c r="G765" s="318"/>
      <c r="H765" s="318"/>
      <c r="I765" s="318"/>
      <c r="J765" s="318"/>
      <c r="K765" s="318"/>
      <c r="L765" s="318"/>
      <c r="M765" s="318"/>
      <c r="N765" s="318"/>
      <c r="O765" s="318"/>
      <c r="P765" s="318"/>
      <c r="Q765" s="318"/>
      <c r="R765" s="318"/>
      <c r="S765" s="318"/>
      <c r="T765" s="318"/>
      <c r="U765" s="318"/>
      <c r="V765" s="318"/>
      <c r="W765" s="318"/>
      <c r="X765" s="318"/>
      <c r="Y765" s="318"/>
      <c r="Z765" s="318"/>
      <c r="AA765" s="318"/>
      <c r="AB765" s="318"/>
    </row>
    <row r="766" spans="1:28" ht="12.75">
      <c r="A766" s="318"/>
      <c r="B766" s="318"/>
      <c r="C766" s="384"/>
      <c r="D766" s="386"/>
      <c r="E766" s="386"/>
      <c r="F766" s="386"/>
      <c r="G766" s="318"/>
      <c r="H766" s="318"/>
      <c r="I766" s="318"/>
      <c r="J766" s="318"/>
      <c r="K766" s="318"/>
      <c r="L766" s="318"/>
      <c r="M766" s="318"/>
      <c r="N766" s="318"/>
      <c r="O766" s="318"/>
      <c r="P766" s="318"/>
      <c r="Q766" s="318"/>
      <c r="R766" s="318"/>
      <c r="S766" s="318"/>
      <c r="T766" s="318"/>
      <c r="U766" s="318"/>
      <c r="V766" s="318"/>
      <c r="W766" s="318"/>
      <c r="X766" s="318"/>
      <c r="Y766" s="318"/>
      <c r="Z766" s="318"/>
      <c r="AA766" s="318"/>
      <c r="AB766" s="318"/>
    </row>
    <row r="767" spans="1:28" ht="12.75">
      <c r="A767" s="318"/>
      <c r="B767" s="318"/>
      <c r="C767" s="384"/>
      <c r="D767" s="386"/>
      <c r="E767" s="386"/>
      <c r="F767" s="386"/>
      <c r="G767" s="318"/>
      <c r="H767" s="318"/>
      <c r="I767" s="318"/>
      <c r="J767" s="318"/>
      <c r="K767" s="318"/>
      <c r="L767" s="318"/>
      <c r="M767" s="318"/>
      <c r="N767" s="318"/>
      <c r="O767" s="318"/>
      <c r="P767" s="318"/>
      <c r="Q767" s="318"/>
      <c r="R767" s="318"/>
      <c r="S767" s="318"/>
      <c r="T767" s="318"/>
      <c r="U767" s="318"/>
      <c r="V767" s="318"/>
      <c r="W767" s="318"/>
      <c r="X767" s="318"/>
      <c r="Y767" s="318"/>
      <c r="Z767" s="318"/>
      <c r="AA767" s="318"/>
      <c r="AB767" s="318"/>
    </row>
    <row r="768" spans="1:28" ht="12.75">
      <c r="A768" s="318"/>
      <c r="B768" s="318"/>
      <c r="C768" s="384"/>
      <c r="D768" s="386"/>
      <c r="E768" s="386"/>
      <c r="F768" s="386"/>
      <c r="G768" s="318"/>
      <c r="H768" s="318"/>
      <c r="I768" s="318"/>
      <c r="J768" s="318"/>
      <c r="K768" s="318"/>
      <c r="L768" s="318"/>
      <c r="M768" s="318"/>
      <c r="N768" s="318"/>
      <c r="O768" s="318"/>
      <c r="P768" s="318"/>
      <c r="Q768" s="318"/>
      <c r="R768" s="318"/>
      <c r="S768" s="318"/>
      <c r="T768" s="318"/>
      <c r="U768" s="318"/>
      <c r="V768" s="318"/>
      <c r="W768" s="318"/>
      <c r="X768" s="318"/>
      <c r="Y768" s="318"/>
      <c r="Z768" s="318"/>
      <c r="AA768" s="318"/>
      <c r="AB768" s="318"/>
    </row>
    <row r="769" spans="1:28" ht="12.75">
      <c r="A769" s="318"/>
      <c r="B769" s="318"/>
      <c r="C769" s="384"/>
      <c r="D769" s="386"/>
      <c r="E769" s="386"/>
      <c r="F769" s="386"/>
      <c r="G769" s="318"/>
      <c r="H769" s="318"/>
      <c r="I769" s="318"/>
      <c r="J769" s="318"/>
      <c r="K769" s="318"/>
      <c r="L769" s="318"/>
      <c r="M769" s="318"/>
      <c r="N769" s="318"/>
      <c r="O769" s="318"/>
      <c r="P769" s="318"/>
      <c r="Q769" s="318"/>
      <c r="R769" s="318"/>
      <c r="S769" s="318"/>
      <c r="T769" s="318"/>
      <c r="U769" s="318"/>
      <c r="V769" s="318"/>
      <c r="W769" s="318"/>
      <c r="X769" s="318"/>
      <c r="Y769" s="318"/>
      <c r="Z769" s="318"/>
      <c r="AA769" s="318"/>
      <c r="AB769" s="318"/>
    </row>
    <row r="770" spans="1:28" ht="12.75">
      <c r="A770" s="318"/>
      <c r="B770" s="318"/>
      <c r="C770" s="384"/>
      <c r="D770" s="386"/>
      <c r="E770" s="386"/>
      <c r="F770" s="386"/>
      <c r="G770" s="318"/>
      <c r="H770" s="318"/>
      <c r="I770" s="318"/>
      <c r="J770" s="318"/>
      <c r="K770" s="318"/>
      <c r="L770" s="318"/>
      <c r="M770" s="318"/>
      <c r="N770" s="318"/>
      <c r="O770" s="318"/>
      <c r="P770" s="318"/>
      <c r="Q770" s="318"/>
      <c r="R770" s="318"/>
      <c r="S770" s="318"/>
      <c r="T770" s="318"/>
      <c r="U770" s="318"/>
      <c r="V770" s="318"/>
      <c r="W770" s="318"/>
      <c r="X770" s="318"/>
      <c r="Y770" s="318"/>
      <c r="Z770" s="318"/>
      <c r="AA770" s="318"/>
      <c r="AB770" s="318"/>
    </row>
    <row r="771" spans="1:28" ht="12.75">
      <c r="A771" s="318"/>
      <c r="B771" s="318"/>
      <c r="C771" s="384"/>
      <c r="D771" s="386"/>
      <c r="E771" s="386"/>
      <c r="F771" s="386"/>
      <c r="G771" s="318"/>
      <c r="H771" s="318"/>
      <c r="I771" s="318"/>
      <c r="J771" s="318"/>
      <c r="K771" s="318"/>
      <c r="L771" s="318"/>
      <c r="M771" s="318"/>
      <c r="N771" s="318"/>
      <c r="O771" s="318"/>
      <c r="P771" s="318"/>
      <c r="Q771" s="318"/>
      <c r="R771" s="318"/>
      <c r="S771" s="318"/>
      <c r="T771" s="318"/>
      <c r="U771" s="318"/>
      <c r="V771" s="318"/>
      <c r="W771" s="318"/>
      <c r="X771" s="318"/>
      <c r="Y771" s="318"/>
      <c r="Z771" s="318"/>
      <c r="AA771" s="318"/>
      <c r="AB771" s="318"/>
    </row>
    <row r="772" spans="1:28" ht="12.75">
      <c r="A772" s="318"/>
      <c r="B772" s="318"/>
      <c r="C772" s="384"/>
      <c r="D772" s="386"/>
      <c r="E772" s="386"/>
      <c r="F772" s="386"/>
      <c r="G772" s="318"/>
      <c r="H772" s="318"/>
      <c r="I772" s="318"/>
      <c r="J772" s="318"/>
      <c r="K772" s="318"/>
      <c r="L772" s="318"/>
      <c r="M772" s="318"/>
      <c r="N772" s="318"/>
      <c r="O772" s="318"/>
      <c r="P772" s="318"/>
      <c r="Q772" s="318"/>
      <c r="R772" s="318"/>
      <c r="S772" s="318"/>
      <c r="T772" s="318"/>
      <c r="U772" s="318"/>
      <c r="V772" s="318"/>
      <c r="W772" s="318"/>
      <c r="X772" s="318"/>
      <c r="Y772" s="318"/>
      <c r="Z772" s="318"/>
      <c r="AA772" s="318"/>
      <c r="AB772" s="318"/>
    </row>
    <row r="773" spans="1:28" ht="12.75">
      <c r="A773" s="318"/>
      <c r="B773" s="318"/>
      <c r="C773" s="384"/>
      <c r="D773" s="386"/>
      <c r="E773" s="386"/>
      <c r="F773" s="386"/>
      <c r="G773" s="318"/>
      <c r="H773" s="318"/>
      <c r="I773" s="318"/>
      <c r="J773" s="318"/>
      <c r="K773" s="318"/>
      <c r="L773" s="318"/>
      <c r="M773" s="318"/>
      <c r="N773" s="318"/>
      <c r="O773" s="318"/>
      <c r="P773" s="318"/>
      <c r="Q773" s="318"/>
      <c r="R773" s="318"/>
      <c r="S773" s="318"/>
      <c r="T773" s="318"/>
      <c r="U773" s="318"/>
      <c r="V773" s="318"/>
      <c r="W773" s="318"/>
      <c r="X773" s="318"/>
      <c r="Y773" s="318"/>
      <c r="Z773" s="318"/>
      <c r="AA773" s="318"/>
      <c r="AB773" s="318"/>
    </row>
    <row r="774" spans="1:28" ht="12.75">
      <c r="A774" s="318"/>
      <c r="B774" s="318"/>
      <c r="C774" s="384"/>
      <c r="D774" s="386"/>
      <c r="E774" s="386"/>
      <c r="F774" s="386"/>
      <c r="G774" s="318"/>
      <c r="H774" s="318"/>
      <c r="I774" s="318"/>
      <c r="J774" s="318"/>
      <c r="K774" s="318"/>
      <c r="L774" s="318"/>
      <c r="M774" s="318"/>
      <c r="N774" s="318"/>
      <c r="O774" s="318"/>
      <c r="P774" s="318"/>
      <c r="Q774" s="318"/>
      <c r="R774" s="318"/>
      <c r="S774" s="318"/>
      <c r="T774" s="318"/>
      <c r="U774" s="318"/>
      <c r="V774" s="318"/>
      <c r="W774" s="318"/>
      <c r="X774" s="318"/>
      <c r="Y774" s="318"/>
      <c r="Z774" s="318"/>
      <c r="AA774" s="318"/>
      <c r="AB774" s="318"/>
    </row>
    <row r="775" spans="1:28" ht="12.75">
      <c r="A775" s="318"/>
      <c r="B775" s="318"/>
      <c r="C775" s="384"/>
      <c r="D775" s="386"/>
      <c r="E775" s="386"/>
      <c r="F775" s="386"/>
      <c r="G775" s="318"/>
      <c r="H775" s="318"/>
      <c r="I775" s="318"/>
      <c r="J775" s="318"/>
      <c r="K775" s="318"/>
      <c r="L775" s="318"/>
      <c r="M775" s="318"/>
      <c r="N775" s="318"/>
      <c r="O775" s="318"/>
      <c r="P775" s="318"/>
      <c r="Q775" s="318"/>
      <c r="R775" s="318"/>
      <c r="S775" s="318"/>
      <c r="T775" s="318"/>
      <c r="U775" s="318"/>
      <c r="V775" s="318"/>
      <c r="W775" s="318"/>
      <c r="X775" s="318"/>
      <c r="Y775" s="318"/>
      <c r="Z775" s="318"/>
      <c r="AA775" s="318"/>
      <c r="AB775" s="318"/>
    </row>
    <row r="776" spans="1:28" ht="12.75">
      <c r="A776" s="318"/>
      <c r="B776" s="318"/>
      <c r="C776" s="384"/>
      <c r="D776" s="386"/>
      <c r="E776" s="386"/>
      <c r="F776" s="386"/>
      <c r="G776" s="318"/>
      <c r="H776" s="318"/>
      <c r="I776" s="318"/>
      <c r="J776" s="318"/>
      <c r="K776" s="318"/>
      <c r="L776" s="318"/>
      <c r="M776" s="318"/>
      <c r="N776" s="318"/>
      <c r="O776" s="318"/>
      <c r="P776" s="318"/>
      <c r="Q776" s="318"/>
      <c r="R776" s="318"/>
      <c r="S776" s="318"/>
      <c r="T776" s="318"/>
      <c r="U776" s="318"/>
      <c r="V776" s="318"/>
      <c r="W776" s="318"/>
      <c r="X776" s="318"/>
      <c r="Y776" s="318"/>
      <c r="Z776" s="318"/>
      <c r="AA776" s="318"/>
      <c r="AB776" s="318"/>
    </row>
    <row r="777" spans="1:28" ht="12.75">
      <c r="A777" s="318"/>
      <c r="B777" s="318"/>
      <c r="C777" s="384"/>
      <c r="D777" s="386"/>
      <c r="E777" s="386"/>
      <c r="F777" s="386"/>
      <c r="G777" s="318"/>
      <c r="H777" s="318"/>
      <c r="I777" s="318"/>
      <c r="J777" s="318"/>
      <c r="K777" s="318"/>
      <c r="L777" s="318"/>
      <c r="M777" s="318"/>
      <c r="N777" s="318"/>
      <c r="O777" s="318"/>
      <c r="P777" s="318"/>
      <c r="Q777" s="318"/>
      <c r="R777" s="318"/>
      <c r="S777" s="318"/>
      <c r="T777" s="318"/>
      <c r="U777" s="318"/>
      <c r="V777" s="318"/>
      <c r="W777" s="318"/>
      <c r="X777" s="318"/>
      <c r="Y777" s="318"/>
      <c r="Z777" s="318"/>
      <c r="AA777" s="318"/>
      <c r="AB777" s="318"/>
    </row>
    <row r="778" spans="1:28" ht="12.75">
      <c r="A778" s="318"/>
      <c r="B778" s="318"/>
      <c r="C778" s="384"/>
      <c r="D778" s="386"/>
      <c r="E778" s="386"/>
      <c r="F778" s="386"/>
      <c r="G778" s="318"/>
      <c r="H778" s="318"/>
      <c r="I778" s="318"/>
      <c r="J778" s="318"/>
      <c r="K778" s="318"/>
      <c r="L778" s="318"/>
      <c r="M778" s="318"/>
      <c r="N778" s="318"/>
      <c r="O778" s="318"/>
      <c r="P778" s="318"/>
      <c r="Q778" s="318"/>
      <c r="R778" s="318"/>
      <c r="S778" s="318"/>
      <c r="T778" s="318"/>
      <c r="U778" s="318"/>
      <c r="V778" s="318"/>
      <c r="W778" s="318"/>
      <c r="X778" s="318"/>
      <c r="Y778" s="318"/>
      <c r="Z778" s="318"/>
      <c r="AA778" s="318"/>
      <c r="AB778" s="318"/>
    </row>
    <row r="779" spans="1:28" ht="12.75">
      <c r="A779" s="318"/>
      <c r="B779" s="318"/>
      <c r="C779" s="384"/>
      <c r="D779" s="386"/>
      <c r="E779" s="386"/>
      <c r="F779" s="386"/>
      <c r="G779" s="318"/>
      <c r="H779" s="318"/>
      <c r="I779" s="318"/>
      <c r="J779" s="318"/>
      <c r="K779" s="318"/>
      <c r="L779" s="318"/>
      <c r="M779" s="318"/>
      <c r="N779" s="318"/>
      <c r="O779" s="318"/>
      <c r="P779" s="318"/>
      <c r="Q779" s="318"/>
      <c r="R779" s="318"/>
      <c r="S779" s="318"/>
      <c r="T779" s="318"/>
      <c r="U779" s="318"/>
      <c r="V779" s="318"/>
      <c r="W779" s="318"/>
      <c r="X779" s="318"/>
      <c r="Y779" s="318"/>
      <c r="Z779" s="318"/>
      <c r="AA779" s="318"/>
      <c r="AB779" s="318"/>
    </row>
    <row r="780" spans="1:28" ht="12.75">
      <c r="A780" s="318"/>
      <c r="B780" s="318"/>
      <c r="C780" s="384"/>
      <c r="D780" s="386"/>
      <c r="E780" s="386"/>
      <c r="F780" s="386"/>
      <c r="G780" s="318"/>
      <c r="H780" s="318"/>
      <c r="I780" s="318"/>
      <c r="J780" s="318"/>
      <c r="K780" s="318"/>
      <c r="L780" s="318"/>
      <c r="M780" s="318"/>
      <c r="N780" s="318"/>
      <c r="O780" s="318"/>
      <c r="P780" s="318"/>
      <c r="Q780" s="318"/>
      <c r="R780" s="318"/>
      <c r="S780" s="318"/>
      <c r="T780" s="318"/>
      <c r="U780" s="318"/>
      <c r="V780" s="318"/>
      <c r="W780" s="318"/>
      <c r="X780" s="318"/>
      <c r="Y780" s="318"/>
      <c r="Z780" s="318"/>
      <c r="AA780" s="318"/>
      <c r="AB780" s="318"/>
    </row>
    <row r="781" spans="1:28" ht="12.75">
      <c r="A781" s="318"/>
      <c r="B781" s="318"/>
      <c r="C781" s="384"/>
      <c r="D781" s="386"/>
      <c r="E781" s="386"/>
      <c r="F781" s="386"/>
      <c r="G781" s="318"/>
      <c r="H781" s="318"/>
      <c r="I781" s="318"/>
      <c r="J781" s="318"/>
      <c r="K781" s="318"/>
      <c r="L781" s="318"/>
      <c r="M781" s="318"/>
      <c r="N781" s="318"/>
      <c r="O781" s="318"/>
      <c r="P781" s="318"/>
      <c r="Q781" s="318"/>
      <c r="R781" s="318"/>
      <c r="S781" s="318"/>
      <c r="T781" s="318"/>
      <c r="U781" s="318"/>
      <c r="V781" s="318"/>
      <c r="W781" s="318"/>
      <c r="X781" s="318"/>
      <c r="Y781" s="318"/>
      <c r="Z781" s="318"/>
      <c r="AA781" s="318"/>
      <c r="AB781" s="318"/>
    </row>
    <row r="782" spans="1:28" ht="12.75">
      <c r="A782" s="318"/>
      <c r="B782" s="318"/>
      <c r="C782" s="384"/>
      <c r="D782" s="386"/>
      <c r="E782" s="386"/>
      <c r="F782" s="386"/>
      <c r="G782" s="318"/>
      <c r="H782" s="318"/>
      <c r="I782" s="318"/>
      <c r="J782" s="318"/>
      <c r="K782" s="318"/>
      <c r="L782" s="318"/>
      <c r="M782" s="318"/>
      <c r="N782" s="318"/>
      <c r="O782" s="318"/>
      <c r="P782" s="318"/>
      <c r="Q782" s="318"/>
      <c r="R782" s="318"/>
      <c r="S782" s="318"/>
      <c r="T782" s="318"/>
      <c r="U782" s="318"/>
      <c r="V782" s="318"/>
      <c r="W782" s="318"/>
      <c r="X782" s="318"/>
      <c r="Y782" s="318"/>
      <c r="Z782" s="318"/>
      <c r="AA782" s="318"/>
      <c r="AB782" s="318"/>
    </row>
    <row r="783" spans="1:28" ht="12.75">
      <c r="A783" s="318"/>
      <c r="B783" s="318"/>
      <c r="C783" s="384"/>
      <c r="D783" s="386"/>
      <c r="E783" s="386"/>
      <c r="F783" s="386"/>
      <c r="G783" s="318"/>
      <c r="H783" s="318"/>
      <c r="I783" s="318"/>
      <c r="J783" s="318"/>
      <c r="K783" s="318"/>
      <c r="L783" s="318"/>
      <c r="M783" s="318"/>
      <c r="N783" s="318"/>
      <c r="O783" s="318"/>
      <c r="P783" s="318"/>
      <c r="Q783" s="318"/>
      <c r="R783" s="318"/>
      <c r="S783" s="318"/>
      <c r="T783" s="318"/>
      <c r="U783" s="318"/>
      <c r="V783" s="318"/>
      <c r="W783" s="318"/>
      <c r="X783" s="318"/>
      <c r="Y783" s="318"/>
      <c r="Z783" s="318"/>
      <c r="AA783" s="318"/>
      <c r="AB783" s="318"/>
    </row>
    <row r="784" spans="1:28" ht="12.75">
      <c r="A784" s="318"/>
      <c r="B784" s="318"/>
      <c r="C784" s="384"/>
      <c r="D784" s="386"/>
      <c r="E784" s="386"/>
      <c r="F784" s="386"/>
      <c r="G784" s="318"/>
      <c r="H784" s="318"/>
      <c r="I784" s="318"/>
      <c r="J784" s="318"/>
      <c r="K784" s="318"/>
      <c r="L784" s="318"/>
      <c r="M784" s="318"/>
      <c r="N784" s="318"/>
      <c r="O784" s="318"/>
      <c r="P784" s="318"/>
      <c r="Q784" s="318"/>
      <c r="R784" s="318"/>
      <c r="S784" s="318"/>
      <c r="T784" s="318"/>
      <c r="U784" s="318"/>
      <c r="V784" s="318"/>
      <c r="W784" s="318"/>
      <c r="X784" s="318"/>
      <c r="Y784" s="318"/>
      <c r="Z784" s="318"/>
      <c r="AA784" s="318"/>
      <c r="AB784" s="318"/>
    </row>
    <row r="785" spans="1:28" ht="12.75">
      <c r="A785" s="318"/>
      <c r="B785" s="318"/>
      <c r="C785" s="384"/>
      <c r="D785" s="386"/>
      <c r="E785" s="386"/>
      <c r="F785" s="386"/>
      <c r="G785" s="318"/>
      <c r="H785" s="318"/>
      <c r="I785" s="318"/>
      <c r="J785" s="318"/>
      <c r="K785" s="318"/>
      <c r="L785" s="318"/>
      <c r="M785" s="318"/>
      <c r="N785" s="318"/>
      <c r="O785" s="318"/>
      <c r="P785" s="318"/>
      <c r="Q785" s="318"/>
      <c r="R785" s="318"/>
      <c r="S785" s="318"/>
      <c r="T785" s="318"/>
      <c r="U785" s="318"/>
      <c r="V785" s="318"/>
      <c r="W785" s="318"/>
      <c r="X785" s="318"/>
      <c r="Y785" s="318"/>
      <c r="Z785" s="318"/>
      <c r="AA785" s="318"/>
      <c r="AB785" s="318"/>
    </row>
    <row r="786" spans="1:28" ht="12.75">
      <c r="A786" s="318"/>
      <c r="B786" s="318"/>
      <c r="C786" s="384"/>
      <c r="D786" s="386"/>
      <c r="E786" s="386"/>
      <c r="F786" s="386"/>
      <c r="G786" s="318"/>
      <c r="H786" s="318"/>
      <c r="I786" s="318"/>
      <c r="J786" s="318"/>
      <c r="K786" s="318"/>
      <c r="L786" s="318"/>
      <c r="M786" s="318"/>
      <c r="N786" s="318"/>
      <c r="O786" s="318"/>
      <c r="P786" s="318"/>
      <c r="Q786" s="318"/>
      <c r="R786" s="318"/>
      <c r="S786" s="318"/>
      <c r="T786" s="318"/>
      <c r="U786" s="318"/>
      <c r="V786" s="318"/>
      <c r="W786" s="318"/>
      <c r="X786" s="318"/>
      <c r="Y786" s="318"/>
      <c r="Z786" s="318"/>
      <c r="AA786" s="318"/>
      <c r="AB786" s="318"/>
    </row>
    <row r="787" spans="1:28" ht="12.75">
      <c r="A787" s="318"/>
      <c r="B787" s="318"/>
      <c r="C787" s="384"/>
      <c r="D787" s="386"/>
      <c r="E787" s="386"/>
      <c r="F787" s="386"/>
      <c r="G787" s="318"/>
      <c r="H787" s="318"/>
      <c r="I787" s="318"/>
      <c r="J787" s="318"/>
      <c r="K787" s="318"/>
      <c r="L787" s="318"/>
      <c r="M787" s="318"/>
      <c r="N787" s="318"/>
      <c r="O787" s="318"/>
      <c r="P787" s="318"/>
      <c r="Q787" s="318"/>
      <c r="R787" s="318"/>
      <c r="S787" s="318"/>
      <c r="T787" s="318"/>
      <c r="U787" s="318"/>
      <c r="V787" s="318"/>
      <c r="W787" s="318"/>
      <c r="X787" s="318"/>
      <c r="Y787" s="318"/>
      <c r="Z787" s="318"/>
      <c r="AA787" s="318"/>
      <c r="AB787" s="318"/>
    </row>
    <row r="788" spans="1:28" ht="12.75">
      <c r="A788" s="318"/>
      <c r="B788" s="318"/>
      <c r="C788" s="384"/>
      <c r="D788" s="386"/>
      <c r="E788" s="386"/>
      <c r="F788" s="386"/>
      <c r="G788" s="318"/>
      <c r="H788" s="318"/>
      <c r="I788" s="318"/>
      <c r="J788" s="318"/>
      <c r="K788" s="318"/>
      <c r="L788" s="318"/>
      <c r="M788" s="318"/>
      <c r="N788" s="318"/>
      <c r="O788" s="318"/>
      <c r="P788" s="318"/>
      <c r="Q788" s="318"/>
      <c r="R788" s="318"/>
      <c r="S788" s="318"/>
      <c r="T788" s="318"/>
      <c r="U788" s="318"/>
      <c r="V788" s="318"/>
      <c r="W788" s="318"/>
      <c r="X788" s="318"/>
      <c r="Y788" s="318"/>
      <c r="Z788" s="318"/>
      <c r="AA788" s="318"/>
      <c r="AB788" s="318"/>
    </row>
    <row r="789" spans="1:28" ht="12.75">
      <c r="A789" s="318"/>
      <c r="B789" s="318"/>
      <c r="C789" s="384"/>
      <c r="D789" s="386"/>
      <c r="E789" s="386"/>
      <c r="F789" s="386"/>
      <c r="G789" s="318"/>
      <c r="H789" s="318"/>
      <c r="I789" s="318"/>
      <c r="J789" s="318"/>
      <c r="K789" s="318"/>
      <c r="L789" s="318"/>
      <c r="M789" s="318"/>
      <c r="N789" s="318"/>
      <c r="O789" s="318"/>
      <c r="P789" s="318"/>
      <c r="Q789" s="318"/>
      <c r="R789" s="318"/>
      <c r="S789" s="318"/>
      <c r="T789" s="318"/>
      <c r="U789" s="318"/>
      <c r="V789" s="318"/>
      <c r="W789" s="318"/>
      <c r="X789" s="318"/>
      <c r="Y789" s="318"/>
      <c r="Z789" s="318"/>
      <c r="AA789" s="318"/>
      <c r="AB789" s="318"/>
    </row>
    <row r="790" spans="1:28" ht="12.75">
      <c r="A790" s="318"/>
      <c r="B790" s="318"/>
      <c r="C790" s="384"/>
      <c r="D790" s="386"/>
      <c r="E790" s="386"/>
      <c r="F790" s="386"/>
      <c r="G790" s="318"/>
      <c r="H790" s="318"/>
      <c r="I790" s="318"/>
      <c r="J790" s="318"/>
      <c r="K790" s="318"/>
      <c r="L790" s="318"/>
      <c r="M790" s="318"/>
      <c r="N790" s="318"/>
      <c r="O790" s="318"/>
      <c r="P790" s="318"/>
      <c r="Q790" s="318"/>
      <c r="R790" s="318"/>
      <c r="S790" s="318"/>
      <c r="T790" s="318"/>
      <c r="U790" s="318"/>
      <c r="V790" s="318"/>
      <c r="W790" s="318"/>
      <c r="X790" s="318"/>
      <c r="Y790" s="318"/>
      <c r="Z790" s="318"/>
      <c r="AA790" s="318"/>
      <c r="AB790" s="318"/>
    </row>
    <row r="791" spans="1:28" ht="12.75">
      <c r="A791" s="318"/>
      <c r="B791" s="318"/>
      <c r="C791" s="384"/>
      <c r="D791" s="386"/>
      <c r="E791" s="386"/>
      <c r="F791" s="386"/>
      <c r="G791" s="318"/>
      <c r="H791" s="318"/>
      <c r="I791" s="318"/>
      <c r="J791" s="318"/>
      <c r="K791" s="318"/>
      <c r="L791" s="318"/>
      <c r="M791" s="318"/>
      <c r="N791" s="318"/>
      <c r="O791" s="318"/>
      <c r="P791" s="318"/>
      <c r="Q791" s="318"/>
      <c r="R791" s="318"/>
      <c r="S791" s="318"/>
      <c r="T791" s="318"/>
      <c r="U791" s="318"/>
      <c r="V791" s="318"/>
      <c r="W791" s="318"/>
      <c r="X791" s="318"/>
      <c r="Y791" s="318"/>
      <c r="Z791" s="318"/>
      <c r="AA791" s="318"/>
      <c r="AB791" s="318"/>
    </row>
    <row r="792" spans="1:28" ht="12.75">
      <c r="A792" s="318"/>
      <c r="B792" s="318"/>
      <c r="C792" s="384"/>
      <c r="D792" s="386"/>
      <c r="E792" s="386"/>
      <c r="F792" s="386"/>
      <c r="G792" s="318"/>
      <c r="H792" s="318"/>
      <c r="I792" s="318"/>
      <c r="J792" s="318"/>
      <c r="K792" s="318"/>
      <c r="L792" s="318"/>
      <c r="M792" s="318"/>
      <c r="N792" s="318"/>
      <c r="O792" s="318"/>
      <c r="P792" s="318"/>
      <c r="Q792" s="318"/>
      <c r="R792" s="318"/>
      <c r="S792" s="318"/>
      <c r="T792" s="318"/>
      <c r="U792" s="318"/>
      <c r="V792" s="318"/>
      <c r="W792" s="318"/>
      <c r="X792" s="318"/>
      <c r="Y792" s="318"/>
      <c r="Z792" s="318"/>
      <c r="AA792" s="318"/>
      <c r="AB792" s="318"/>
    </row>
    <row r="793" spans="1:28" ht="12.75">
      <c r="A793" s="318"/>
      <c r="B793" s="318"/>
      <c r="C793" s="384"/>
      <c r="D793" s="386"/>
      <c r="E793" s="386"/>
      <c r="F793" s="386"/>
      <c r="G793" s="318"/>
      <c r="H793" s="318"/>
      <c r="I793" s="318"/>
      <c r="J793" s="318"/>
      <c r="K793" s="318"/>
      <c r="L793" s="318"/>
      <c r="M793" s="318"/>
      <c r="N793" s="318"/>
      <c r="O793" s="318"/>
      <c r="P793" s="318"/>
      <c r="Q793" s="318"/>
      <c r="R793" s="318"/>
      <c r="S793" s="318"/>
      <c r="T793" s="318"/>
      <c r="U793" s="318"/>
      <c r="V793" s="318"/>
      <c r="W793" s="318"/>
      <c r="X793" s="318"/>
      <c r="Y793" s="318"/>
      <c r="Z793" s="318"/>
      <c r="AA793" s="318"/>
      <c r="AB793" s="318"/>
    </row>
    <row r="794" spans="1:28" ht="12.75">
      <c r="A794" s="318"/>
      <c r="B794" s="318"/>
      <c r="C794" s="384"/>
      <c r="D794" s="386"/>
      <c r="E794" s="386"/>
      <c r="F794" s="386"/>
      <c r="G794" s="318"/>
      <c r="H794" s="318"/>
      <c r="I794" s="318"/>
      <c r="J794" s="318"/>
      <c r="K794" s="318"/>
      <c r="L794" s="318"/>
      <c r="M794" s="318"/>
      <c r="N794" s="318"/>
      <c r="O794" s="318"/>
      <c r="P794" s="318"/>
      <c r="Q794" s="318"/>
      <c r="R794" s="318"/>
      <c r="S794" s="318"/>
      <c r="T794" s="318"/>
      <c r="U794" s="318"/>
      <c r="V794" s="318"/>
      <c r="W794" s="318"/>
      <c r="X794" s="318"/>
      <c r="Y794" s="318"/>
      <c r="Z794" s="318"/>
      <c r="AA794" s="318"/>
      <c r="AB794" s="318"/>
    </row>
    <row r="795" spans="1:28" ht="12.75">
      <c r="A795" s="318"/>
      <c r="B795" s="318"/>
      <c r="C795" s="384"/>
      <c r="D795" s="386"/>
      <c r="E795" s="386"/>
      <c r="F795" s="386"/>
      <c r="G795" s="318"/>
      <c r="H795" s="318"/>
      <c r="I795" s="318"/>
      <c r="J795" s="318"/>
      <c r="K795" s="318"/>
      <c r="L795" s="318"/>
      <c r="M795" s="318"/>
      <c r="N795" s="318"/>
      <c r="O795" s="318"/>
      <c r="P795" s="318"/>
      <c r="Q795" s="318"/>
      <c r="R795" s="318"/>
      <c r="S795" s="318"/>
      <c r="T795" s="318"/>
      <c r="U795" s="318"/>
      <c r="V795" s="318"/>
      <c r="W795" s="318"/>
      <c r="X795" s="318"/>
      <c r="Y795" s="318"/>
      <c r="Z795" s="318"/>
      <c r="AA795" s="318"/>
      <c r="AB795" s="318"/>
    </row>
    <row r="796" spans="1:28" ht="12.75">
      <c r="A796" s="318"/>
      <c r="B796" s="318"/>
      <c r="C796" s="384"/>
      <c r="D796" s="386"/>
      <c r="E796" s="386"/>
      <c r="F796" s="386"/>
      <c r="G796" s="318"/>
      <c r="H796" s="318"/>
      <c r="I796" s="318"/>
      <c r="J796" s="318"/>
      <c r="K796" s="318"/>
      <c r="L796" s="318"/>
      <c r="M796" s="318"/>
      <c r="N796" s="318"/>
      <c r="O796" s="318"/>
      <c r="P796" s="318"/>
      <c r="Q796" s="318"/>
      <c r="R796" s="318"/>
      <c r="S796" s="318"/>
      <c r="T796" s="318"/>
      <c r="U796" s="318"/>
      <c r="V796" s="318"/>
      <c r="W796" s="318"/>
      <c r="X796" s="318"/>
      <c r="Y796" s="318"/>
      <c r="Z796" s="318"/>
      <c r="AA796" s="318"/>
      <c r="AB796" s="318"/>
    </row>
    <row r="797" spans="1:28" ht="12.75">
      <c r="A797" s="318"/>
      <c r="B797" s="318"/>
      <c r="C797" s="384"/>
      <c r="D797" s="386"/>
      <c r="E797" s="386"/>
      <c r="F797" s="386"/>
      <c r="G797" s="318"/>
      <c r="H797" s="318"/>
      <c r="I797" s="318"/>
      <c r="J797" s="318"/>
      <c r="K797" s="318"/>
      <c r="L797" s="318"/>
      <c r="M797" s="318"/>
      <c r="N797" s="318"/>
      <c r="O797" s="318"/>
      <c r="P797" s="318"/>
      <c r="Q797" s="318"/>
      <c r="R797" s="318"/>
      <c r="S797" s="318"/>
      <c r="T797" s="318"/>
      <c r="U797" s="318"/>
      <c r="V797" s="318"/>
      <c r="W797" s="318"/>
      <c r="X797" s="318"/>
      <c r="Y797" s="318"/>
      <c r="Z797" s="318"/>
      <c r="AA797" s="318"/>
      <c r="AB797" s="318"/>
    </row>
    <row r="798" spans="1:28" ht="12.75">
      <c r="A798" s="318"/>
      <c r="B798" s="318"/>
      <c r="C798" s="384"/>
      <c r="D798" s="386"/>
      <c r="E798" s="386"/>
      <c r="F798" s="386"/>
      <c r="G798" s="318"/>
      <c r="H798" s="318"/>
      <c r="I798" s="318"/>
      <c r="J798" s="318"/>
      <c r="K798" s="318"/>
      <c r="L798" s="318"/>
      <c r="M798" s="318"/>
      <c r="N798" s="318"/>
      <c r="O798" s="318"/>
      <c r="P798" s="318"/>
      <c r="Q798" s="318"/>
      <c r="R798" s="318"/>
      <c r="S798" s="318"/>
      <c r="T798" s="318"/>
      <c r="U798" s="318"/>
      <c r="V798" s="318"/>
      <c r="W798" s="318"/>
      <c r="X798" s="318"/>
      <c r="Y798" s="318"/>
      <c r="Z798" s="318"/>
      <c r="AA798" s="318"/>
      <c r="AB798" s="318"/>
    </row>
    <row r="799" spans="1:28" ht="12.75">
      <c r="A799" s="318"/>
      <c r="B799" s="318"/>
      <c r="C799" s="384"/>
      <c r="D799" s="386"/>
      <c r="E799" s="386"/>
      <c r="F799" s="386"/>
      <c r="G799" s="318"/>
      <c r="H799" s="318"/>
      <c r="I799" s="318"/>
      <c r="J799" s="318"/>
      <c r="K799" s="318"/>
      <c r="L799" s="318"/>
      <c r="M799" s="318"/>
      <c r="N799" s="318"/>
      <c r="O799" s="318"/>
      <c r="P799" s="318"/>
      <c r="Q799" s="318"/>
      <c r="R799" s="318"/>
      <c r="S799" s="318"/>
      <c r="T799" s="318"/>
      <c r="U799" s="318"/>
      <c r="V799" s="318"/>
      <c r="W799" s="318"/>
      <c r="X799" s="318"/>
      <c r="Y799" s="318"/>
      <c r="Z799" s="318"/>
      <c r="AA799" s="318"/>
      <c r="AB799" s="318"/>
    </row>
    <row r="800" spans="1:28" ht="12.75">
      <c r="A800" s="318"/>
      <c r="B800" s="318"/>
      <c r="C800" s="384"/>
      <c r="D800" s="386"/>
      <c r="E800" s="386"/>
      <c r="F800" s="386"/>
      <c r="G800" s="318"/>
      <c r="H800" s="318"/>
      <c r="I800" s="318"/>
      <c r="J800" s="318"/>
      <c r="K800" s="318"/>
      <c r="L800" s="318"/>
      <c r="M800" s="318"/>
      <c r="N800" s="318"/>
      <c r="O800" s="318"/>
      <c r="P800" s="318"/>
      <c r="Q800" s="318"/>
      <c r="R800" s="318"/>
      <c r="S800" s="318"/>
      <c r="T800" s="318"/>
      <c r="U800" s="318"/>
      <c r="V800" s="318"/>
      <c r="W800" s="318"/>
      <c r="X800" s="318"/>
      <c r="Y800" s="318"/>
      <c r="Z800" s="318"/>
      <c r="AA800" s="318"/>
      <c r="AB800" s="318"/>
    </row>
    <row r="801" spans="1:28" ht="12.75">
      <c r="A801" s="318"/>
      <c r="B801" s="318"/>
      <c r="C801" s="384"/>
      <c r="D801" s="386"/>
      <c r="E801" s="386"/>
      <c r="F801" s="386"/>
      <c r="G801" s="318"/>
      <c r="H801" s="318"/>
      <c r="I801" s="318"/>
      <c r="J801" s="318"/>
      <c r="K801" s="318"/>
      <c r="L801" s="318"/>
      <c r="M801" s="318"/>
      <c r="N801" s="318"/>
      <c r="O801" s="318"/>
      <c r="P801" s="318"/>
      <c r="Q801" s="318"/>
      <c r="R801" s="318"/>
      <c r="S801" s="318"/>
      <c r="T801" s="318"/>
      <c r="U801" s="318"/>
      <c r="V801" s="318"/>
      <c r="W801" s="318"/>
      <c r="X801" s="318"/>
      <c r="Y801" s="318"/>
      <c r="Z801" s="318"/>
      <c r="AA801" s="318"/>
      <c r="AB801" s="318"/>
    </row>
    <row r="802" spans="1:28" ht="12.75">
      <c r="A802" s="318"/>
      <c r="B802" s="318"/>
      <c r="C802" s="384"/>
      <c r="D802" s="386"/>
      <c r="E802" s="386"/>
      <c r="F802" s="386"/>
      <c r="G802" s="318"/>
      <c r="H802" s="318"/>
      <c r="I802" s="318"/>
      <c r="J802" s="318"/>
      <c r="K802" s="318"/>
      <c r="L802" s="318"/>
      <c r="M802" s="318"/>
      <c r="N802" s="318"/>
      <c r="O802" s="318"/>
      <c r="P802" s="318"/>
      <c r="Q802" s="318"/>
      <c r="R802" s="318"/>
      <c r="S802" s="318"/>
      <c r="T802" s="318"/>
      <c r="U802" s="318"/>
      <c r="V802" s="318"/>
      <c r="W802" s="318"/>
      <c r="X802" s="318"/>
      <c r="Y802" s="318"/>
      <c r="Z802" s="318"/>
      <c r="AA802" s="318"/>
      <c r="AB802" s="318"/>
    </row>
    <row r="803" spans="1:28" ht="12.75">
      <c r="A803" s="318"/>
      <c r="B803" s="318"/>
      <c r="C803" s="384"/>
      <c r="D803" s="386"/>
      <c r="E803" s="386"/>
      <c r="F803" s="386"/>
      <c r="G803" s="318"/>
      <c r="H803" s="318"/>
      <c r="I803" s="318"/>
      <c r="J803" s="318"/>
      <c r="K803" s="318"/>
      <c r="L803" s="318"/>
      <c r="M803" s="318"/>
      <c r="N803" s="318"/>
      <c r="O803" s="318"/>
      <c r="P803" s="318"/>
      <c r="Q803" s="318"/>
      <c r="R803" s="318"/>
      <c r="S803" s="318"/>
      <c r="T803" s="318"/>
      <c r="U803" s="318"/>
      <c r="V803" s="318"/>
      <c r="W803" s="318"/>
      <c r="X803" s="318"/>
      <c r="Y803" s="318"/>
      <c r="Z803" s="318"/>
      <c r="AA803" s="318"/>
      <c r="AB803" s="318"/>
    </row>
    <row r="804" spans="1:28" ht="12.75">
      <c r="A804" s="318"/>
      <c r="B804" s="318"/>
      <c r="C804" s="384"/>
      <c r="D804" s="386"/>
      <c r="E804" s="386"/>
      <c r="F804" s="386"/>
      <c r="G804" s="318"/>
      <c r="H804" s="318"/>
      <c r="I804" s="318"/>
      <c r="J804" s="318"/>
      <c r="K804" s="318"/>
      <c r="L804" s="318"/>
      <c r="M804" s="318"/>
      <c r="N804" s="318"/>
      <c r="O804" s="318"/>
      <c r="P804" s="318"/>
      <c r="Q804" s="318"/>
      <c r="R804" s="318"/>
      <c r="S804" s="318"/>
      <c r="T804" s="318"/>
      <c r="U804" s="318"/>
      <c r="V804" s="318"/>
      <c r="W804" s="318"/>
      <c r="X804" s="318"/>
      <c r="Y804" s="318"/>
      <c r="Z804" s="318"/>
      <c r="AA804" s="318"/>
      <c r="AB804" s="318"/>
    </row>
    <row r="805" spans="1:28" ht="12.75">
      <c r="A805" s="318"/>
      <c r="B805" s="318"/>
      <c r="C805" s="384"/>
      <c r="D805" s="386"/>
      <c r="E805" s="386"/>
      <c r="F805" s="386"/>
      <c r="G805" s="318"/>
      <c r="H805" s="318"/>
      <c r="I805" s="318"/>
      <c r="J805" s="318"/>
      <c r="K805" s="318"/>
      <c r="L805" s="318"/>
      <c r="M805" s="318"/>
      <c r="N805" s="318"/>
      <c r="O805" s="318"/>
      <c r="P805" s="318"/>
      <c r="Q805" s="318"/>
      <c r="R805" s="318"/>
      <c r="S805" s="318"/>
      <c r="T805" s="318"/>
      <c r="U805" s="318"/>
      <c r="V805" s="318"/>
      <c r="W805" s="318"/>
      <c r="X805" s="318"/>
      <c r="Y805" s="318"/>
      <c r="Z805" s="318"/>
      <c r="AA805" s="318"/>
      <c r="AB805" s="318"/>
    </row>
    <row r="806" spans="1:28" ht="12.75">
      <c r="A806" s="318"/>
      <c r="B806" s="318"/>
      <c r="C806" s="384"/>
      <c r="D806" s="386"/>
      <c r="E806" s="386"/>
      <c r="F806" s="386"/>
      <c r="G806" s="318"/>
      <c r="H806" s="318"/>
      <c r="I806" s="318"/>
      <c r="J806" s="318"/>
      <c r="K806" s="318"/>
      <c r="L806" s="318"/>
      <c r="M806" s="318"/>
      <c r="N806" s="318"/>
      <c r="O806" s="318"/>
      <c r="P806" s="318"/>
      <c r="Q806" s="318"/>
      <c r="R806" s="318"/>
      <c r="S806" s="318"/>
      <c r="T806" s="318"/>
      <c r="U806" s="318"/>
      <c r="V806" s="318"/>
      <c r="W806" s="318"/>
      <c r="X806" s="318"/>
      <c r="Y806" s="318"/>
      <c r="Z806" s="318"/>
      <c r="AA806" s="318"/>
      <c r="AB806" s="318"/>
    </row>
    <row r="807" spans="1:28" ht="12.75">
      <c r="A807" s="318"/>
      <c r="B807" s="318"/>
      <c r="C807" s="384"/>
      <c r="D807" s="386"/>
      <c r="E807" s="386"/>
      <c r="F807" s="386"/>
      <c r="G807" s="318"/>
      <c r="H807" s="318"/>
      <c r="I807" s="318"/>
      <c r="J807" s="318"/>
      <c r="K807" s="318"/>
      <c r="L807" s="318"/>
      <c r="M807" s="318"/>
      <c r="N807" s="318"/>
      <c r="O807" s="318"/>
      <c r="P807" s="318"/>
      <c r="Q807" s="318"/>
      <c r="R807" s="318"/>
      <c r="S807" s="318"/>
      <c r="T807" s="318"/>
      <c r="U807" s="318"/>
      <c r="V807" s="318"/>
      <c r="W807" s="318"/>
      <c r="X807" s="318"/>
      <c r="Y807" s="318"/>
      <c r="Z807" s="318"/>
      <c r="AA807" s="318"/>
      <c r="AB807" s="318"/>
    </row>
    <row r="808" spans="1:28" ht="12.75">
      <c r="A808" s="318"/>
      <c r="B808" s="318"/>
      <c r="C808" s="384"/>
      <c r="D808" s="386"/>
      <c r="E808" s="386"/>
      <c r="F808" s="386"/>
      <c r="G808" s="318"/>
      <c r="H808" s="318"/>
      <c r="I808" s="318"/>
      <c r="J808" s="318"/>
      <c r="K808" s="318"/>
      <c r="L808" s="318"/>
      <c r="M808" s="318"/>
      <c r="N808" s="318"/>
      <c r="O808" s="318"/>
      <c r="P808" s="318"/>
      <c r="Q808" s="318"/>
      <c r="R808" s="318"/>
      <c r="S808" s="318"/>
      <c r="T808" s="318"/>
      <c r="U808" s="318"/>
      <c r="V808" s="318"/>
      <c r="W808" s="318"/>
      <c r="X808" s="318"/>
      <c r="Y808" s="318"/>
      <c r="Z808" s="318"/>
      <c r="AA808" s="318"/>
      <c r="AB808" s="318"/>
    </row>
    <row r="809" spans="1:28" ht="12.75">
      <c r="A809" s="318"/>
      <c r="B809" s="318"/>
      <c r="C809" s="384"/>
      <c r="D809" s="386"/>
      <c r="E809" s="386"/>
      <c r="F809" s="386"/>
      <c r="G809" s="318"/>
      <c r="H809" s="318"/>
      <c r="I809" s="318"/>
      <c r="J809" s="318"/>
      <c r="K809" s="318"/>
      <c r="L809" s="318"/>
      <c r="M809" s="318"/>
      <c r="N809" s="318"/>
      <c r="O809" s="318"/>
      <c r="P809" s="318"/>
      <c r="Q809" s="318"/>
      <c r="R809" s="318"/>
      <c r="S809" s="318"/>
      <c r="T809" s="318"/>
      <c r="U809" s="318"/>
      <c r="V809" s="318"/>
      <c r="W809" s="318"/>
      <c r="X809" s="318"/>
      <c r="Y809" s="318"/>
      <c r="Z809" s="318"/>
      <c r="AA809" s="318"/>
      <c r="AB809" s="318"/>
    </row>
    <row r="810" spans="1:28" ht="12.75">
      <c r="A810" s="318"/>
      <c r="B810" s="318"/>
      <c r="C810" s="384"/>
      <c r="D810" s="386"/>
      <c r="E810" s="386"/>
      <c r="F810" s="386"/>
      <c r="G810" s="318"/>
      <c r="H810" s="318"/>
      <c r="I810" s="318"/>
      <c r="J810" s="318"/>
      <c r="K810" s="318"/>
      <c r="L810" s="318"/>
      <c r="M810" s="318"/>
      <c r="N810" s="318"/>
      <c r="O810" s="318"/>
      <c r="P810" s="318"/>
      <c r="Q810" s="318"/>
      <c r="R810" s="318"/>
      <c r="S810" s="318"/>
      <c r="T810" s="318"/>
      <c r="U810" s="318"/>
      <c r="V810" s="318"/>
      <c r="W810" s="318"/>
      <c r="X810" s="318"/>
      <c r="Y810" s="318"/>
      <c r="Z810" s="318"/>
      <c r="AA810" s="318"/>
      <c r="AB810" s="318"/>
    </row>
    <row r="811" spans="1:28" ht="12.75">
      <c r="A811" s="318"/>
      <c r="B811" s="318"/>
      <c r="C811" s="384"/>
      <c r="D811" s="386"/>
      <c r="E811" s="386"/>
      <c r="F811" s="386"/>
      <c r="G811" s="318"/>
      <c r="H811" s="318"/>
      <c r="I811" s="318"/>
      <c r="J811" s="318"/>
      <c r="K811" s="318"/>
      <c r="L811" s="318"/>
      <c r="M811" s="318"/>
      <c r="N811" s="318"/>
      <c r="O811" s="318"/>
      <c r="P811" s="318"/>
      <c r="Q811" s="318"/>
      <c r="R811" s="318"/>
      <c r="S811" s="318"/>
      <c r="T811" s="318"/>
      <c r="U811" s="318"/>
      <c r="V811" s="318"/>
      <c r="W811" s="318"/>
      <c r="X811" s="318"/>
      <c r="Y811" s="318"/>
      <c r="Z811" s="318"/>
      <c r="AA811" s="318"/>
      <c r="AB811" s="318"/>
    </row>
    <row r="812" spans="1:28" ht="12.75">
      <c r="A812" s="318"/>
      <c r="B812" s="318"/>
      <c r="C812" s="384"/>
      <c r="D812" s="386"/>
      <c r="E812" s="386"/>
      <c r="F812" s="386"/>
      <c r="G812" s="318"/>
      <c r="H812" s="318"/>
      <c r="I812" s="318"/>
      <c r="J812" s="318"/>
      <c r="K812" s="318"/>
      <c r="L812" s="318"/>
      <c r="M812" s="318"/>
      <c r="N812" s="318"/>
      <c r="O812" s="318"/>
      <c r="P812" s="318"/>
      <c r="Q812" s="318"/>
      <c r="R812" s="318"/>
      <c r="S812" s="318"/>
      <c r="T812" s="318"/>
      <c r="U812" s="318"/>
      <c r="V812" s="318"/>
      <c r="W812" s="318"/>
      <c r="X812" s="318"/>
      <c r="Y812" s="318"/>
      <c r="Z812" s="318"/>
      <c r="AA812" s="318"/>
      <c r="AB812" s="318"/>
    </row>
    <row r="813" spans="1:28" ht="12.75">
      <c r="A813" s="318"/>
      <c r="B813" s="318"/>
      <c r="C813" s="384"/>
      <c r="D813" s="386"/>
      <c r="E813" s="386"/>
      <c r="F813" s="386"/>
      <c r="G813" s="318"/>
      <c r="H813" s="318"/>
      <c r="I813" s="318"/>
      <c r="J813" s="318"/>
      <c r="K813" s="318"/>
      <c r="L813" s="318"/>
      <c r="M813" s="318"/>
      <c r="N813" s="318"/>
      <c r="O813" s="318"/>
      <c r="P813" s="318"/>
      <c r="Q813" s="318"/>
      <c r="R813" s="318"/>
      <c r="S813" s="318"/>
      <c r="T813" s="318"/>
      <c r="U813" s="318"/>
      <c r="V813" s="318"/>
      <c r="W813" s="318"/>
      <c r="X813" s="318"/>
      <c r="Y813" s="318"/>
      <c r="Z813" s="318"/>
      <c r="AA813" s="318"/>
      <c r="AB813" s="318"/>
    </row>
    <row r="814" spans="1:28" ht="12.75">
      <c r="A814" s="318"/>
      <c r="B814" s="318"/>
      <c r="C814" s="384"/>
      <c r="D814" s="386"/>
      <c r="E814" s="386"/>
      <c r="F814" s="386"/>
      <c r="G814" s="318"/>
      <c r="H814" s="318"/>
      <c r="I814" s="318"/>
      <c r="J814" s="318"/>
      <c r="K814" s="318"/>
      <c r="L814" s="318"/>
      <c r="M814" s="318"/>
      <c r="N814" s="318"/>
      <c r="O814" s="318"/>
      <c r="P814" s="318"/>
      <c r="Q814" s="318"/>
      <c r="R814" s="318"/>
      <c r="S814" s="318"/>
      <c r="T814" s="318"/>
      <c r="U814" s="318"/>
      <c r="V814" s="318"/>
      <c r="W814" s="318"/>
      <c r="X814" s="318"/>
      <c r="Y814" s="318"/>
      <c r="Z814" s="318"/>
      <c r="AA814" s="318"/>
      <c r="AB814" s="318"/>
    </row>
    <row r="815" spans="1:28" ht="12.75">
      <c r="A815" s="318"/>
      <c r="B815" s="318"/>
      <c r="C815" s="384"/>
      <c r="D815" s="386"/>
      <c r="E815" s="386"/>
      <c r="F815" s="386"/>
      <c r="G815" s="318"/>
      <c r="H815" s="318"/>
      <c r="I815" s="318"/>
      <c r="J815" s="318"/>
      <c r="K815" s="318"/>
      <c r="L815" s="318"/>
      <c r="M815" s="318"/>
      <c r="N815" s="318"/>
      <c r="O815" s="318"/>
      <c r="P815" s="318"/>
      <c r="Q815" s="318"/>
      <c r="R815" s="318"/>
      <c r="S815" s="318"/>
      <c r="T815" s="318"/>
      <c r="U815" s="318"/>
      <c r="V815" s="318"/>
      <c r="W815" s="318"/>
      <c r="X815" s="318"/>
      <c r="Y815" s="318"/>
      <c r="Z815" s="318"/>
      <c r="AA815" s="318"/>
      <c r="AB815" s="318"/>
    </row>
    <row r="816" spans="1:28" ht="12.75">
      <c r="A816" s="318"/>
      <c r="B816" s="318"/>
      <c r="C816" s="384"/>
      <c r="D816" s="386"/>
      <c r="E816" s="386"/>
      <c r="F816" s="386"/>
      <c r="G816" s="318"/>
      <c r="H816" s="318"/>
      <c r="I816" s="318"/>
      <c r="J816" s="318"/>
      <c r="K816" s="318"/>
      <c r="L816" s="318"/>
      <c r="M816" s="318"/>
      <c r="N816" s="318"/>
      <c r="O816" s="318"/>
      <c r="P816" s="318"/>
      <c r="Q816" s="318"/>
      <c r="R816" s="318"/>
      <c r="S816" s="318"/>
      <c r="T816" s="318"/>
      <c r="U816" s="318"/>
      <c r="V816" s="318"/>
      <c r="W816" s="318"/>
      <c r="X816" s="318"/>
      <c r="Y816" s="318"/>
      <c r="Z816" s="318"/>
      <c r="AA816" s="318"/>
      <c r="AB816" s="318"/>
    </row>
    <row r="817" spans="1:28" ht="12.75">
      <c r="A817" s="318"/>
      <c r="B817" s="318"/>
      <c r="C817" s="384"/>
      <c r="D817" s="386"/>
      <c r="E817" s="386"/>
      <c r="F817" s="386"/>
      <c r="G817" s="318"/>
      <c r="H817" s="318"/>
      <c r="I817" s="318"/>
      <c r="J817" s="318"/>
      <c r="K817" s="318"/>
      <c r="L817" s="318"/>
      <c r="M817" s="318"/>
      <c r="N817" s="318"/>
      <c r="O817" s="318"/>
      <c r="P817" s="318"/>
      <c r="Q817" s="318"/>
      <c r="R817" s="318"/>
      <c r="S817" s="318"/>
      <c r="T817" s="318"/>
      <c r="U817" s="318"/>
      <c r="V817" s="318"/>
      <c r="W817" s="318"/>
      <c r="X817" s="318"/>
      <c r="Y817" s="318"/>
      <c r="Z817" s="318"/>
      <c r="AA817" s="318"/>
      <c r="AB817" s="318"/>
    </row>
    <row r="818" spans="1:28" ht="12.75">
      <c r="A818" s="318"/>
      <c r="B818" s="318"/>
      <c r="C818" s="384"/>
      <c r="D818" s="386"/>
      <c r="E818" s="386"/>
      <c r="F818" s="386"/>
      <c r="G818" s="318"/>
      <c r="H818" s="318"/>
      <c r="I818" s="318"/>
      <c r="J818" s="318"/>
      <c r="K818" s="318"/>
      <c r="L818" s="318"/>
      <c r="M818" s="318"/>
      <c r="N818" s="318"/>
      <c r="O818" s="318"/>
      <c r="P818" s="318"/>
      <c r="Q818" s="318"/>
      <c r="R818" s="318"/>
      <c r="S818" s="318"/>
      <c r="T818" s="318"/>
      <c r="U818" s="318"/>
      <c r="V818" s="318"/>
      <c r="W818" s="318"/>
      <c r="X818" s="318"/>
      <c r="Y818" s="318"/>
      <c r="Z818" s="318"/>
      <c r="AA818" s="318"/>
      <c r="AB818" s="318"/>
    </row>
    <row r="819" spans="1:28" ht="12.75">
      <c r="A819" s="318"/>
      <c r="B819" s="318"/>
      <c r="C819" s="384"/>
      <c r="D819" s="386"/>
      <c r="E819" s="386"/>
      <c r="F819" s="386"/>
      <c r="G819" s="318"/>
      <c r="H819" s="318"/>
      <c r="I819" s="318"/>
      <c r="J819" s="318"/>
      <c r="K819" s="318"/>
      <c r="L819" s="318"/>
      <c r="M819" s="318"/>
      <c r="N819" s="318"/>
      <c r="O819" s="318"/>
      <c r="P819" s="318"/>
      <c r="Q819" s="318"/>
      <c r="R819" s="318"/>
      <c r="S819" s="318"/>
      <c r="T819" s="318"/>
      <c r="U819" s="318"/>
      <c r="V819" s="318"/>
      <c r="W819" s="318"/>
      <c r="X819" s="318"/>
      <c r="Y819" s="318"/>
      <c r="Z819" s="318"/>
      <c r="AA819" s="318"/>
      <c r="AB819" s="318"/>
    </row>
    <row r="820" spans="1:28" ht="12.75">
      <c r="A820" s="318"/>
      <c r="B820" s="318"/>
      <c r="C820" s="384"/>
      <c r="D820" s="386"/>
      <c r="E820" s="386"/>
      <c r="F820" s="386"/>
      <c r="G820" s="318"/>
      <c r="H820" s="318"/>
      <c r="I820" s="318"/>
      <c r="J820" s="318"/>
      <c r="K820" s="318"/>
      <c r="L820" s="318"/>
      <c r="M820" s="318"/>
      <c r="N820" s="318"/>
      <c r="O820" s="318"/>
      <c r="P820" s="318"/>
      <c r="Q820" s="318"/>
      <c r="R820" s="318"/>
      <c r="S820" s="318"/>
      <c r="T820" s="318"/>
      <c r="U820" s="318"/>
      <c r="V820" s="318"/>
      <c r="W820" s="318"/>
      <c r="X820" s="318"/>
      <c r="Y820" s="318"/>
      <c r="Z820" s="318"/>
      <c r="AA820" s="318"/>
      <c r="AB820" s="318"/>
    </row>
    <row r="821" spans="1:28" ht="12.75">
      <c r="A821" s="318"/>
      <c r="B821" s="318"/>
      <c r="C821" s="384"/>
      <c r="D821" s="386"/>
      <c r="E821" s="386"/>
      <c r="F821" s="386"/>
      <c r="G821" s="318"/>
      <c r="H821" s="318"/>
      <c r="I821" s="318"/>
      <c r="J821" s="318"/>
      <c r="K821" s="318"/>
      <c r="L821" s="318"/>
      <c r="M821" s="318"/>
      <c r="N821" s="318"/>
      <c r="O821" s="318"/>
      <c r="P821" s="318"/>
      <c r="Q821" s="318"/>
      <c r="R821" s="318"/>
      <c r="S821" s="318"/>
      <c r="T821" s="318"/>
      <c r="U821" s="318"/>
      <c r="V821" s="318"/>
      <c r="W821" s="318"/>
      <c r="X821" s="318"/>
      <c r="Y821" s="318"/>
      <c r="Z821" s="318"/>
      <c r="AA821" s="318"/>
      <c r="AB821" s="318"/>
    </row>
    <row r="822" spans="1:28" ht="12.75">
      <c r="A822" s="318"/>
      <c r="B822" s="318"/>
      <c r="C822" s="384"/>
      <c r="D822" s="386"/>
      <c r="E822" s="386"/>
      <c r="F822" s="386"/>
      <c r="G822" s="318"/>
      <c r="H822" s="318"/>
      <c r="I822" s="318"/>
      <c r="J822" s="318"/>
      <c r="K822" s="318"/>
      <c r="L822" s="318"/>
      <c r="M822" s="318"/>
      <c r="N822" s="318"/>
      <c r="O822" s="318"/>
      <c r="P822" s="318"/>
      <c r="Q822" s="318"/>
      <c r="R822" s="318"/>
      <c r="S822" s="318"/>
      <c r="T822" s="318"/>
      <c r="U822" s="318"/>
      <c r="V822" s="318"/>
      <c r="W822" s="318"/>
      <c r="X822" s="318"/>
      <c r="Y822" s="318"/>
      <c r="Z822" s="318"/>
      <c r="AA822" s="318"/>
      <c r="AB822" s="318"/>
    </row>
    <row r="823" spans="1:28" ht="12.75">
      <c r="A823" s="318"/>
      <c r="B823" s="318"/>
      <c r="C823" s="384"/>
      <c r="D823" s="386"/>
      <c r="E823" s="386"/>
      <c r="F823" s="386"/>
      <c r="G823" s="318"/>
      <c r="H823" s="318"/>
      <c r="I823" s="318"/>
      <c r="J823" s="318"/>
      <c r="K823" s="318"/>
      <c r="L823" s="318"/>
      <c r="M823" s="318"/>
      <c r="N823" s="318"/>
      <c r="O823" s="318"/>
      <c r="P823" s="318"/>
      <c r="Q823" s="318"/>
      <c r="R823" s="318"/>
      <c r="S823" s="318"/>
      <c r="T823" s="318"/>
      <c r="U823" s="318"/>
      <c r="V823" s="318"/>
      <c r="W823" s="318"/>
      <c r="X823" s="318"/>
      <c r="Y823" s="318"/>
      <c r="Z823" s="318"/>
      <c r="AA823" s="318"/>
      <c r="AB823" s="318"/>
    </row>
    <row r="824" spans="1:28" ht="12.75">
      <c r="A824" s="318"/>
      <c r="B824" s="318"/>
      <c r="C824" s="384"/>
      <c r="D824" s="386"/>
      <c r="E824" s="386"/>
      <c r="F824" s="386"/>
      <c r="G824" s="318"/>
      <c r="H824" s="318"/>
      <c r="I824" s="318"/>
      <c r="J824" s="318"/>
      <c r="K824" s="318"/>
      <c r="L824" s="318"/>
      <c r="M824" s="318"/>
      <c r="N824" s="318"/>
      <c r="O824" s="318"/>
      <c r="P824" s="318"/>
      <c r="Q824" s="318"/>
      <c r="R824" s="318"/>
      <c r="S824" s="318"/>
      <c r="T824" s="318"/>
      <c r="U824" s="318"/>
      <c r="V824" s="318"/>
      <c r="W824" s="318"/>
      <c r="X824" s="318"/>
      <c r="Y824" s="318"/>
      <c r="Z824" s="318"/>
      <c r="AA824" s="318"/>
      <c r="AB824" s="318"/>
    </row>
    <row r="825" spans="1:28" ht="12.75">
      <c r="A825" s="318"/>
      <c r="B825" s="318"/>
      <c r="C825" s="384"/>
      <c r="D825" s="386"/>
      <c r="E825" s="386"/>
      <c r="F825" s="386"/>
      <c r="G825" s="318"/>
      <c r="H825" s="318"/>
      <c r="I825" s="318"/>
      <c r="J825" s="318"/>
      <c r="K825" s="318"/>
      <c r="L825" s="318"/>
      <c r="M825" s="318"/>
      <c r="N825" s="318"/>
      <c r="O825" s="318"/>
      <c r="P825" s="318"/>
      <c r="Q825" s="318"/>
      <c r="R825" s="318"/>
      <c r="S825" s="318"/>
      <c r="T825" s="318"/>
      <c r="U825" s="318"/>
      <c r="V825" s="318"/>
      <c r="W825" s="318"/>
      <c r="X825" s="318"/>
      <c r="Y825" s="318"/>
      <c r="Z825" s="318"/>
      <c r="AA825" s="318"/>
      <c r="AB825" s="318"/>
    </row>
    <row r="826" spans="1:28" ht="12.75">
      <c r="A826" s="318"/>
      <c r="B826" s="318"/>
      <c r="C826" s="384"/>
      <c r="D826" s="386"/>
      <c r="E826" s="386"/>
      <c r="F826" s="386"/>
      <c r="G826" s="318"/>
      <c r="H826" s="318"/>
      <c r="I826" s="318"/>
      <c r="J826" s="318"/>
      <c r="K826" s="318"/>
      <c r="L826" s="318"/>
      <c r="M826" s="318"/>
      <c r="N826" s="318"/>
      <c r="O826" s="318"/>
      <c r="P826" s="318"/>
      <c r="Q826" s="318"/>
      <c r="R826" s="318"/>
      <c r="S826" s="318"/>
      <c r="T826" s="318"/>
      <c r="U826" s="318"/>
      <c r="V826" s="318"/>
      <c r="W826" s="318"/>
      <c r="X826" s="318"/>
      <c r="Y826" s="318"/>
      <c r="Z826" s="318"/>
      <c r="AA826" s="318"/>
      <c r="AB826" s="318"/>
    </row>
    <row r="827" spans="1:28" ht="12.75">
      <c r="A827" s="318"/>
      <c r="B827" s="318"/>
      <c r="C827" s="384"/>
      <c r="D827" s="386"/>
      <c r="E827" s="386"/>
      <c r="F827" s="386"/>
      <c r="G827" s="318"/>
      <c r="H827" s="318"/>
      <c r="I827" s="318"/>
      <c r="J827" s="318"/>
      <c r="K827" s="318"/>
      <c r="L827" s="318"/>
      <c r="M827" s="318"/>
      <c r="N827" s="318"/>
      <c r="O827" s="318"/>
      <c r="P827" s="318"/>
      <c r="Q827" s="318"/>
      <c r="R827" s="318"/>
      <c r="S827" s="318"/>
      <c r="T827" s="318"/>
      <c r="U827" s="318"/>
      <c r="V827" s="318"/>
      <c r="W827" s="318"/>
      <c r="X827" s="318"/>
      <c r="Y827" s="318"/>
      <c r="Z827" s="318"/>
      <c r="AA827" s="318"/>
      <c r="AB827" s="318"/>
    </row>
    <row r="828" spans="1:28" ht="12.75">
      <c r="A828" s="318"/>
      <c r="B828" s="318"/>
      <c r="C828" s="384"/>
      <c r="D828" s="386"/>
      <c r="E828" s="386"/>
      <c r="F828" s="386"/>
      <c r="G828" s="318"/>
      <c r="H828" s="318"/>
      <c r="I828" s="318"/>
      <c r="J828" s="318"/>
      <c r="K828" s="318"/>
      <c r="L828" s="318"/>
      <c r="M828" s="318"/>
      <c r="N828" s="318"/>
      <c r="O828" s="318"/>
      <c r="P828" s="318"/>
      <c r="Q828" s="318"/>
      <c r="R828" s="318"/>
      <c r="S828" s="318"/>
      <c r="T828" s="318"/>
      <c r="U828" s="318"/>
      <c r="V828" s="318"/>
      <c r="W828" s="318"/>
      <c r="X828" s="318"/>
      <c r="Y828" s="318"/>
      <c r="Z828" s="318"/>
      <c r="AA828" s="318"/>
      <c r="AB828" s="318"/>
    </row>
    <row r="829" spans="1:28" ht="12.75">
      <c r="A829" s="318"/>
      <c r="B829" s="318"/>
      <c r="C829" s="384"/>
      <c r="D829" s="386"/>
      <c r="E829" s="386"/>
      <c r="F829" s="386"/>
      <c r="G829" s="318"/>
      <c r="H829" s="318"/>
      <c r="I829" s="318"/>
      <c r="J829" s="318"/>
      <c r="K829" s="318"/>
      <c r="L829" s="318"/>
      <c r="M829" s="318"/>
      <c r="N829" s="318"/>
      <c r="O829" s="318"/>
      <c r="P829" s="318"/>
      <c r="Q829" s="318"/>
      <c r="R829" s="318"/>
      <c r="S829" s="318"/>
      <c r="T829" s="318"/>
      <c r="U829" s="318"/>
      <c r="V829" s="318"/>
      <c r="W829" s="318"/>
      <c r="X829" s="318"/>
      <c r="Y829" s="318"/>
      <c r="Z829" s="318"/>
      <c r="AA829" s="318"/>
      <c r="AB829" s="318"/>
    </row>
    <row r="830" spans="1:28" ht="12.75">
      <c r="A830" s="318"/>
      <c r="B830" s="318"/>
      <c r="C830" s="384"/>
      <c r="D830" s="386"/>
      <c r="E830" s="386"/>
      <c r="F830" s="386"/>
      <c r="G830" s="318"/>
      <c r="H830" s="318"/>
      <c r="I830" s="318"/>
      <c r="J830" s="318"/>
      <c r="K830" s="318"/>
      <c r="L830" s="318"/>
      <c r="M830" s="318"/>
      <c r="N830" s="318"/>
      <c r="O830" s="318"/>
      <c r="P830" s="318"/>
      <c r="Q830" s="318"/>
      <c r="R830" s="318"/>
      <c r="S830" s="318"/>
      <c r="T830" s="318"/>
      <c r="U830" s="318"/>
      <c r="V830" s="318"/>
      <c r="W830" s="318"/>
      <c r="X830" s="318"/>
      <c r="Y830" s="318"/>
      <c r="Z830" s="318"/>
      <c r="AA830" s="318"/>
      <c r="AB830" s="318"/>
    </row>
    <row r="831" spans="1:28" ht="12.75">
      <c r="A831" s="318"/>
      <c r="B831" s="318"/>
      <c r="C831" s="384"/>
      <c r="D831" s="386"/>
      <c r="E831" s="386"/>
      <c r="F831" s="386"/>
      <c r="G831" s="318"/>
      <c r="H831" s="318"/>
      <c r="I831" s="318"/>
      <c r="J831" s="318"/>
      <c r="K831" s="318"/>
      <c r="L831" s="318"/>
      <c r="M831" s="318"/>
      <c r="N831" s="318"/>
      <c r="O831" s="318"/>
      <c r="P831" s="318"/>
      <c r="Q831" s="318"/>
      <c r="R831" s="318"/>
      <c r="S831" s="318"/>
      <c r="T831" s="318"/>
      <c r="U831" s="318"/>
      <c r="V831" s="318"/>
      <c r="W831" s="318"/>
      <c r="X831" s="318"/>
      <c r="Y831" s="318"/>
      <c r="Z831" s="318"/>
      <c r="AA831" s="318"/>
      <c r="AB831" s="318"/>
    </row>
    <row r="832" spans="1:28" ht="12.75">
      <c r="A832" s="318"/>
      <c r="B832" s="318"/>
      <c r="C832" s="384"/>
      <c r="D832" s="386"/>
      <c r="E832" s="386"/>
      <c r="F832" s="386"/>
      <c r="G832" s="318"/>
      <c r="H832" s="318"/>
      <c r="I832" s="318"/>
      <c r="J832" s="318"/>
      <c r="K832" s="318"/>
      <c r="L832" s="318"/>
      <c r="M832" s="318"/>
      <c r="N832" s="318"/>
      <c r="O832" s="318"/>
      <c r="P832" s="318"/>
      <c r="Q832" s="318"/>
      <c r="R832" s="318"/>
      <c r="S832" s="318"/>
      <c r="T832" s="318"/>
      <c r="U832" s="318"/>
      <c r="V832" s="318"/>
      <c r="W832" s="318"/>
      <c r="X832" s="318"/>
      <c r="Y832" s="318"/>
      <c r="Z832" s="318"/>
      <c r="AA832" s="318"/>
      <c r="AB832" s="318"/>
    </row>
    <row r="833" spans="1:28" ht="12.75">
      <c r="A833" s="318"/>
      <c r="B833" s="318"/>
      <c r="C833" s="384"/>
      <c r="D833" s="386"/>
      <c r="E833" s="386"/>
      <c r="F833" s="386"/>
      <c r="G833" s="318"/>
      <c r="H833" s="318"/>
      <c r="I833" s="318"/>
      <c r="J833" s="318"/>
      <c r="K833" s="318"/>
      <c r="L833" s="318"/>
      <c r="M833" s="318"/>
      <c r="N833" s="318"/>
      <c r="O833" s="318"/>
      <c r="P833" s="318"/>
      <c r="Q833" s="318"/>
      <c r="R833" s="318"/>
      <c r="S833" s="318"/>
      <c r="T833" s="318"/>
      <c r="U833" s="318"/>
      <c r="V833" s="318"/>
      <c r="W833" s="318"/>
      <c r="X833" s="318"/>
      <c r="Y833" s="318"/>
      <c r="Z833" s="318"/>
      <c r="AA833" s="318"/>
      <c r="AB833" s="318"/>
    </row>
    <row r="834" spans="1:28" ht="12.75">
      <c r="A834" s="318"/>
      <c r="B834" s="318"/>
      <c r="C834" s="384"/>
      <c r="D834" s="386"/>
      <c r="E834" s="386"/>
      <c r="F834" s="386"/>
      <c r="G834" s="318"/>
      <c r="H834" s="318"/>
      <c r="I834" s="318"/>
      <c r="J834" s="318"/>
      <c r="K834" s="318"/>
      <c r="L834" s="318"/>
      <c r="M834" s="318"/>
      <c r="N834" s="318"/>
      <c r="O834" s="318"/>
      <c r="P834" s="318"/>
      <c r="Q834" s="318"/>
      <c r="R834" s="318"/>
      <c r="S834" s="318"/>
      <c r="T834" s="318"/>
      <c r="U834" s="318"/>
      <c r="V834" s="318"/>
      <c r="W834" s="318"/>
      <c r="X834" s="318"/>
      <c r="Y834" s="318"/>
      <c r="Z834" s="318"/>
      <c r="AA834" s="318"/>
      <c r="AB834" s="318"/>
    </row>
    <row r="835" spans="1:28" ht="12.75">
      <c r="A835" s="318"/>
      <c r="B835" s="318"/>
      <c r="C835" s="384"/>
      <c r="D835" s="386"/>
      <c r="E835" s="386"/>
      <c r="F835" s="386"/>
      <c r="G835" s="318"/>
      <c r="H835" s="318"/>
      <c r="I835" s="318"/>
      <c r="J835" s="318"/>
      <c r="K835" s="318"/>
      <c r="L835" s="318"/>
      <c r="M835" s="318"/>
      <c r="N835" s="318"/>
      <c r="O835" s="318"/>
      <c r="P835" s="318"/>
      <c r="Q835" s="318"/>
      <c r="R835" s="318"/>
      <c r="S835" s="318"/>
      <c r="T835" s="318"/>
      <c r="U835" s="318"/>
      <c r="V835" s="318"/>
      <c r="W835" s="318"/>
      <c r="X835" s="318"/>
      <c r="Y835" s="318"/>
      <c r="Z835" s="318"/>
      <c r="AA835" s="318"/>
      <c r="AB835" s="318"/>
    </row>
    <row r="836" spans="1:28" ht="12.75">
      <c r="A836" s="318"/>
      <c r="B836" s="318"/>
      <c r="C836" s="384"/>
      <c r="D836" s="386"/>
      <c r="E836" s="386"/>
      <c r="F836" s="386"/>
      <c r="G836" s="318"/>
      <c r="H836" s="318"/>
      <c r="I836" s="318"/>
      <c r="J836" s="318"/>
      <c r="K836" s="318"/>
      <c r="L836" s="318"/>
      <c r="M836" s="318"/>
      <c r="N836" s="318"/>
      <c r="O836" s="318"/>
      <c r="P836" s="318"/>
      <c r="Q836" s="318"/>
      <c r="R836" s="318"/>
      <c r="S836" s="318"/>
      <c r="T836" s="318"/>
      <c r="U836" s="318"/>
      <c r="V836" s="318"/>
      <c r="W836" s="318"/>
      <c r="X836" s="318"/>
      <c r="Y836" s="318"/>
      <c r="Z836" s="318"/>
      <c r="AA836" s="318"/>
      <c r="AB836" s="318"/>
    </row>
    <row r="837" spans="1:28" ht="12.75">
      <c r="A837" s="318"/>
      <c r="B837" s="318"/>
      <c r="C837" s="384"/>
      <c r="D837" s="386"/>
      <c r="E837" s="386"/>
      <c r="F837" s="386"/>
      <c r="G837" s="318"/>
      <c r="H837" s="318"/>
      <c r="I837" s="318"/>
      <c r="J837" s="318"/>
      <c r="K837" s="318"/>
      <c r="L837" s="318"/>
      <c r="M837" s="318"/>
      <c r="N837" s="318"/>
      <c r="O837" s="318"/>
      <c r="P837" s="318"/>
      <c r="Q837" s="318"/>
      <c r="R837" s="318"/>
      <c r="S837" s="318"/>
      <c r="T837" s="318"/>
      <c r="U837" s="318"/>
      <c r="V837" s="318"/>
      <c r="W837" s="318"/>
      <c r="X837" s="318"/>
      <c r="Y837" s="318"/>
      <c r="Z837" s="318"/>
      <c r="AA837" s="318"/>
      <c r="AB837" s="318"/>
    </row>
    <row r="838" spans="1:28" ht="12.75">
      <c r="A838" s="318"/>
      <c r="B838" s="318"/>
      <c r="C838" s="384"/>
      <c r="D838" s="386"/>
      <c r="E838" s="386"/>
      <c r="F838" s="386"/>
      <c r="G838" s="318"/>
      <c r="H838" s="318"/>
      <c r="I838" s="318"/>
      <c r="J838" s="318"/>
      <c r="K838" s="318"/>
      <c r="L838" s="318"/>
      <c r="M838" s="318"/>
      <c r="N838" s="318"/>
      <c r="O838" s="318"/>
      <c r="P838" s="318"/>
      <c r="Q838" s="318"/>
      <c r="R838" s="318"/>
      <c r="S838" s="318"/>
      <c r="T838" s="318"/>
      <c r="U838" s="318"/>
      <c r="V838" s="318"/>
      <c r="W838" s="318"/>
      <c r="X838" s="318"/>
      <c r="Y838" s="318"/>
      <c r="Z838" s="318"/>
      <c r="AA838" s="318"/>
      <c r="AB838" s="318"/>
    </row>
    <row r="839" spans="1:28" ht="12.75">
      <c r="A839" s="318"/>
      <c r="B839" s="318"/>
      <c r="C839" s="384"/>
      <c r="D839" s="386"/>
      <c r="E839" s="386"/>
      <c r="F839" s="386"/>
      <c r="G839" s="318"/>
      <c r="H839" s="318"/>
      <c r="I839" s="318"/>
      <c r="J839" s="318"/>
      <c r="K839" s="318"/>
      <c r="L839" s="318"/>
      <c r="M839" s="318"/>
      <c r="N839" s="318"/>
      <c r="O839" s="318"/>
      <c r="P839" s="318"/>
      <c r="Q839" s="318"/>
      <c r="R839" s="318"/>
      <c r="S839" s="318"/>
      <c r="T839" s="318"/>
      <c r="U839" s="318"/>
      <c r="V839" s="318"/>
      <c r="W839" s="318"/>
      <c r="X839" s="318"/>
      <c r="Y839" s="318"/>
      <c r="Z839" s="318"/>
      <c r="AA839" s="318"/>
      <c r="AB839" s="318"/>
    </row>
    <row r="840" spans="1:28" ht="12.75">
      <c r="A840" s="318"/>
      <c r="B840" s="318"/>
      <c r="C840" s="384"/>
      <c r="D840" s="386"/>
      <c r="E840" s="386"/>
      <c r="F840" s="386"/>
      <c r="G840" s="318"/>
      <c r="H840" s="318"/>
      <c r="I840" s="318"/>
      <c r="J840" s="318"/>
      <c r="K840" s="318"/>
      <c r="L840" s="318"/>
      <c r="M840" s="318"/>
      <c r="N840" s="318"/>
      <c r="O840" s="318"/>
      <c r="P840" s="318"/>
      <c r="Q840" s="318"/>
      <c r="R840" s="318"/>
      <c r="S840" s="318"/>
      <c r="T840" s="318"/>
      <c r="U840" s="318"/>
      <c r="V840" s="318"/>
      <c r="W840" s="318"/>
      <c r="X840" s="318"/>
      <c r="Y840" s="318"/>
      <c r="Z840" s="318"/>
      <c r="AA840" s="318"/>
      <c r="AB840" s="318"/>
    </row>
    <row r="841" spans="1:28" ht="12.75">
      <c r="A841" s="318"/>
      <c r="B841" s="318"/>
      <c r="C841" s="384"/>
      <c r="D841" s="386"/>
      <c r="E841" s="386"/>
      <c r="F841" s="386"/>
      <c r="G841" s="318"/>
      <c r="H841" s="318"/>
      <c r="I841" s="318"/>
      <c r="J841" s="318"/>
      <c r="K841" s="318"/>
      <c r="L841" s="318"/>
      <c r="M841" s="318"/>
      <c r="N841" s="318"/>
      <c r="O841" s="318"/>
      <c r="P841" s="318"/>
      <c r="Q841" s="318"/>
      <c r="R841" s="318"/>
      <c r="S841" s="318"/>
      <c r="T841" s="318"/>
      <c r="U841" s="318"/>
      <c r="V841" s="318"/>
      <c r="W841" s="318"/>
      <c r="X841" s="318"/>
      <c r="Y841" s="318"/>
      <c r="Z841" s="318"/>
      <c r="AA841" s="318"/>
      <c r="AB841" s="318"/>
    </row>
    <row r="842" spans="1:28" ht="12.75">
      <c r="A842" s="318"/>
      <c r="B842" s="318"/>
      <c r="C842" s="384"/>
      <c r="D842" s="386"/>
      <c r="E842" s="386"/>
      <c r="F842" s="386"/>
      <c r="G842" s="318"/>
      <c r="H842" s="318"/>
      <c r="I842" s="318"/>
      <c r="J842" s="318"/>
      <c r="K842" s="318"/>
      <c r="L842" s="318"/>
      <c r="M842" s="318"/>
      <c r="N842" s="318"/>
      <c r="O842" s="318"/>
      <c r="P842" s="318"/>
      <c r="Q842" s="318"/>
      <c r="R842" s="318"/>
      <c r="S842" s="318"/>
      <c r="T842" s="318"/>
      <c r="U842" s="318"/>
      <c r="V842" s="318"/>
      <c r="W842" s="318"/>
      <c r="X842" s="318"/>
      <c r="Y842" s="318"/>
      <c r="Z842" s="318"/>
      <c r="AA842" s="318"/>
      <c r="AB842" s="318"/>
    </row>
    <row r="843" spans="1:28" ht="12.75">
      <c r="A843" s="318"/>
      <c r="B843" s="318"/>
      <c r="C843" s="384"/>
      <c r="D843" s="386"/>
      <c r="E843" s="386"/>
      <c r="F843" s="386"/>
      <c r="G843" s="318"/>
      <c r="H843" s="318"/>
      <c r="I843" s="318"/>
      <c r="J843" s="318"/>
      <c r="K843" s="318"/>
      <c r="L843" s="318"/>
      <c r="M843" s="318"/>
      <c r="N843" s="318"/>
      <c r="O843" s="318"/>
      <c r="P843" s="318"/>
      <c r="Q843" s="318"/>
      <c r="R843" s="318"/>
      <c r="S843" s="318"/>
      <c r="T843" s="318"/>
      <c r="U843" s="318"/>
      <c r="V843" s="318"/>
      <c r="W843" s="318"/>
      <c r="X843" s="318"/>
      <c r="Y843" s="318"/>
      <c r="Z843" s="318"/>
      <c r="AA843" s="318"/>
      <c r="AB843" s="318"/>
    </row>
    <row r="844" spans="1:28" ht="12.75">
      <c r="A844" s="318"/>
      <c r="B844" s="318"/>
      <c r="C844" s="384"/>
      <c r="D844" s="386"/>
      <c r="E844" s="386"/>
      <c r="F844" s="386"/>
      <c r="G844" s="318"/>
      <c r="H844" s="318"/>
      <c r="I844" s="318"/>
      <c r="J844" s="318"/>
      <c r="K844" s="318"/>
      <c r="L844" s="318"/>
      <c r="M844" s="318"/>
      <c r="N844" s="318"/>
      <c r="O844" s="318"/>
      <c r="P844" s="318"/>
      <c r="Q844" s="318"/>
      <c r="R844" s="318"/>
      <c r="S844" s="318"/>
      <c r="T844" s="318"/>
      <c r="U844" s="318"/>
      <c r="V844" s="318"/>
      <c r="W844" s="318"/>
      <c r="X844" s="318"/>
      <c r="Y844" s="318"/>
      <c r="Z844" s="318"/>
      <c r="AA844" s="318"/>
      <c r="AB844" s="318"/>
    </row>
    <row r="845" spans="1:28" ht="12.75">
      <c r="A845" s="318"/>
      <c r="B845" s="318"/>
      <c r="C845" s="384"/>
      <c r="D845" s="386"/>
      <c r="E845" s="386"/>
      <c r="F845" s="386"/>
      <c r="G845" s="318"/>
      <c r="H845" s="318"/>
      <c r="I845" s="318"/>
      <c r="J845" s="318"/>
      <c r="K845" s="318"/>
      <c r="L845" s="318"/>
      <c r="M845" s="318"/>
      <c r="N845" s="318"/>
      <c r="O845" s="318"/>
      <c r="P845" s="318"/>
      <c r="Q845" s="318"/>
      <c r="R845" s="318"/>
      <c r="S845" s="318"/>
      <c r="T845" s="318"/>
      <c r="U845" s="318"/>
      <c r="V845" s="318"/>
      <c r="W845" s="318"/>
      <c r="X845" s="318"/>
      <c r="Y845" s="318"/>
      <c r="Z845" s="318"/>
      <c r="AA845" s="318"/>
      <c r="AB845" s="318"/>
    </row>
    <row r="846" spans="1:28" ht="12.75">
      <c r="A846" s="318"/>
      <c r="B846" s="318"/>
      <c r="C846" s="384"/>
      <c r="D846" s="386"/>
      <c r="E846" s="386"/>
      <c r="F846" s="386"/>
      <c r="G846" s="318"/>
      <c r="H846" s="318"/>
      <c r="I846" s="318"/>
      <c r="J846" s="318"/>
      <c r="K846" s="318"/>
      <c r="L846" s="318"/>
      <c r="M846" s="318"/>
      <c r="N846" s="318"/>
      <c r="O846" s="318"/>
      <c r="P846" s="318"/>
      <c r="Q846" s="318"/>
      <c r="R846" s="318"/>
      <c r="S846" s="318"/>
      <c r="T846" s="318"/>
      <c r="U846" s="318"/>
      <c r="V846" s="318"/>
      <c r="W846" s="318"/>
      <c r="X846" s="318"/>
      <c r="Y846" s="318"/>
      <c r="Z846" s="318"/>
      <c r="AA846" s="318"/>
      <c r="AB846" s="318"/>
    </row>
    <row r="847" spans="1:28" ht="12.75">
      <c r="A847" s="318"/>
      <c r="B847" s="318"/>
      <c r="C847" s="384"/>
      <c r="D847" s="386"/>
      <c r="E847" s="386"/>
      <c r="F847" s="386"/>
      <c r="G847" s="318"/>
      <c r="H847" s="318"/>
      <c r="I847" s="318"/>
      <c r="J847" s="318"/>
      <c r="K847" s="318"/>
      <c r="L847" s="318"/>
      <c r="M847" s="318"/>
      <c r="N847" s="318"/>
      <c r="O847" s="318"/>
      <c r="P847" s="318"/>
      <c r="Q847" s="318"/>
      <c r="R847" s="318"/>
      <c r="S847" s="318"/>
      <c r="T847" s="318"/>
      <c r="U847" s="318"/>
      <c r="V847" s="318"/>
      <c r="W847" s="318"/>
      <c r="X847" s="318"/>
      <c r="Y847" s="318"/>
      <c r="Z847" s="318"/>
      <c r="AA847" s="318"/>
      <c r="AB847" s="318"/>
    </row>
    <row r="848" spans="1:28" ht="12.75">
      <c r="A848" s="318"/>
      <c r="B848" s="318"/>
      <c r="C848" s="384"/>
      <c r="D848" s="386"/>
      <c r="E848" s="386"/>
      <c r="F848" s="386"/>
      <c r="G848" s="318"/>
      <c r="H848" s="318"/>
      <c r="I848" s="318"/>
      <c r="J848" s="318"/>
      <c r="K848" s="318"/>
      <c r="L848" s="318"/>
      <c r="M848" s="318"/>
      <c r="N848" s="318"/>
      <c r="O848" s="318"/>
      <c r="P848" s="318"/>
      <c r="Q848" s="318"/>
      <c r="R848" s="318"/>
      <c r="S848" s="318"/>
      <c r="T848" s="318"/>
      <c r="U848" s="318"/>
      <c r="V848" s="318"/>
      <c r="W848" s="318"/>
      <c r="X848" s="318"/>
      <c r="Y848" s="318"/>
      <c r="Z848" s="318"/>
      <c r="AA848" s="318"/>
      <c r="AB848" s="318"/>
    </row>
    <row r="849" spans="1:28" ht="12.75">
      <c r="A849" s="318"/>
      <c r="B849" s="318"/>
      <c r="C849" s="384"/>
      <c r="D849" s="386"/>
      <c r="E849" s="386"/>
      <c r="F849" s="386"/>
      <c r="G849" s="318"/>
      <c r="H849" s="318"/>
      <c r="I849" s="318"/>
      <c r="J849" s="318"/>
      <c r="K849" s="318"/>
      <c r="L849" s="318"/>
      <c r="M849" s="318"/>
      <c r="N849" s="318"/>
      <c r="O849" s="318"/>
      <c r="P849" s="318"/>
      <c r="Q849" s="318"/>
      <c r="R849" s="318"/>
      <c r="S849" s="318"/>
      <c r="T849" s="318"/>
      <c r="U849" s="318"/>
      <c r="V849" s="318"/>
      <c r="W849" s="318"/>
      <c r="X849" s="318"/>
      <c r="Y849" s="318"/>
      <c r="Z849" s="318"/>
      <c r="AA849" s="318"/>
      <c r="AB849" s="318"/>
    </row>
    <row r="850" spans="1:28" ht="12.75">
      <c r="A850" s="318"/>
      <c r="B850" s="318"/>
      <c r="C850" s="384"/>
      <c r="D850" s="386"/>
      <c r="E850" s="386"/>
      <c r="F850" s="386"/>
      <c r="G850" s="318"/>
      <c r="H850" s="318"/>
      <c r="I850" s="318"/>
      <c r="J850" s="318"/>
      <c r="K850" s="318"/>
      <c r="L850" s="318"/>
      <c r="M850" s="318"/>
      <c r="N850" s="318"/>
      <c r="O850" s="318"/>
      <c r="P850" s="318"/>
      <c r="Q850" s="318"/>
      <c r="R850" s="318"/>
      <c r="S850" s="318"/>
      <c r="T850" s="318"/>
      <c r="U850" s="318"/>
      <c r="V850" s="318"/>
      <c r="W850" s="318"/>
      <c r="X850" s="318"/>
      <c r="Y850" s="318"/>
      <c r="Z850" s="318"/>
      <c r="AA850" s="318"/>
      <c r="AB850" s="318"/>
    </row>
    <row r="851" spans="1:28" ht="12.75">
      <c r="A851" s="318"/>
      <c r="B851" s="318"/>
      <c r="C851" s="384"/>
      <c r="D851" s="386"/>
      <c r="E851" s="386"/>
      <c r="F851" s="386"/>
      <c r="G851" s="318"/>
      <c r="H851" s="318"/>
      <c r="I851" s="318"/>
      <c r="J851" s="318"/>
      <c r="K851" s="318"/>
      <c r="L851" s="318"/>
      <c r="M851" s="318"/>
      <c r="N851" s="318"/>
      <c r="O851" s="318"/>
      <c r="P851" s="318"/>
      <c r="Q851" s="318"/>
      <c r="R851" s="318"/>
      <c r="S851" s="318"/>
      <c r="T851" s="318"/>
      <c r="U851" s="318"/>
      <c r="V851" s="318"/>
      <c r="W851" s="318"/>
      <c r="X851" s="318"/>
      <c r="Y851" s="318"/>
      <c r="Z851" s="318"/>
      <c r="AA851" s="318"/>
      <c r="AB851" s="318"/>
    </row>
    <row r="852" spans="1:28" ht="12.75">
      <c r="A852" s="318"/>
      <c r="B852" s="318"/>
      <c r="C852" s="384"/>
      <c r="D852" s="386"/>
      <c r="E852" s="386"/>
      <c r="F852" s="386"/>
      <c r="G852" s="318"/>
      <c r="H852" s="318"/>
      <c r="I852" s="318"/>
      <c r="J852" s="318"/>
      <c r="K852" s="318"/>
      <c r="L852" s="318"/>
      <c r="M852" s="318"/>
      <c r="N852" s="318"/>
      <c r="O852" s="318"/>
      <c r="P852" s="318"/>
      <c r="Q852" s="318"/>
      <c r="R852" s="318"/>
      <c r="S852" s="318"/>
      <c r="T852" s="318"/>
      <c r="U852" s="318"/>
      <c r="V852" s="318"/>
      <c r="W852" s="318"/>
      <c r="X852" s="318"/>
      <c r="Y852" s="318"/>
      <c r="Z852" s="318"/>
      <c r="AA852" s="318"/>
      <c r="AB852" s="318"/>
    </row>
    <row r="853" spans="1:28" ht="12.75">
      <c r="A853" s="318"/>
      <c r="B853" s="318"/>
      <c r="C853" s="384"/>
      <c r="D853" s="386"/>
      <c r="E853" s="386"/>
      <c r="F853" s="386"/>
      <c r="G853" s="318"/>
      <c r="H853" s="318"/>
      <c r="I853" s="318"/>
      <c r="J853" s="318"/>
      <c r="K853" s="318"/>
      <c r="L853" s="318"/>
      <c r="M853" s="318"/>
      <c r="N853" s="318"/>
      <c r="O853" s="318"/>
      <c r="P853" s="318"/>
      <c r="Q853" s="318"/>
      <c r="R853" s="318"/>
      <c r="S853" s="318"/>
      <c r="T853" s="318"/>
      <c r="U853" s="318"/>
      <c r="V853" s="318"/>
      <c r="W853" s="318"/>
      <c r="X853" s="318"/>
      <c r="Y853" s="318"/>
      <c r="Z853" s="318"/>
      <c r="AA853" s="318"/>
      <c r="AB853" s="318"/>
    </row>
    <row r="854" spans="1:28" ht="12.75">
      <c r="A854" s="318"/>
      <c r="B854" s="318"/>
      <c r="C854" s="384"/>
      <c r="D854" s="386"/>
      <c r="E854" s="386"/>
      <c r="F854" s="386"/>
      <c r="G854" s="318"/>
      <c r="H854" s="318"/>
      <c r="I854" s="318"/>
      <c r="J854" s="318"/>
      <c r="K854" s="318"/>
      <c r="L854" s="318"/>
      <c r="M854" s="318"/>
      <c r="N854" s="318"/>
      <c r="O854" s="318"/>
      <c r="P854" s="318"/>
      <c r="Q854" s="318"/>
      <c r="R854" s="318"/>
      <c r="S854" s="318"/>
      <c r="T854" s="318"/>
      <c r="U854" s="318"/>
      <c r="V854" s="318"/>
      <c r="W854" s="318"/>
      <c r="X854" s="318"/>
      <c r="Y854" s="318"/>
      <c r="Z854" s="318"/>
      <c r="AA854" s="318"/>
      <c r="AB854" s="318"/>
    </row>
    <row r="855" spans="1:28" ht="12.75">
      <c r="A855" s="318"/>
      <c r="B855" s="318"/>
      <c r="C855" s="384"/>
      <c r="D855" s="386"/>
      <c r="E855" s="386"/>
      <c r="F855" s="386"/>
      <c r="G855" s="318"/>
      <c r="H855" s="318"/>
      <c r="I855" s="318"/>
      <c r="J855" s="318"/>
      <c r="K855" s="318"/>
      <c r="L855" s="318"/>
      <c r="M855" s="318"/>
      <c r="N855" s="318"/>
      <c r="O855" s="318"/>
      <c r="P855" s="318"/>
      <c r="Q855" s="318"/>
      <c r="R855" s="318"/>
      <c r="S855" s="318"/>
      <c r="T855" s="318"/>
      <c r="U855" s="318"/>
      <c r="V855" s="318"/>
      <c r="W855" s="318"/>
      <c r="X855" s="318"/>
      <c r="Y855" s="318"/>
      <c r="Z855" s="318"/>
      <c r="AA855" s="318"/>
      <c r="AB855" s="318"/>
    </row>
    <row r="856" spans="1:28" ht="12.75">
      <c r="A856" s="318"/>
      <c r="B856" s="318"/>
      <c r="C856" s="384"/>
      <c r="D856" s="386"/>
      <c r="E856" s="386"/>
      <c r="F856" s="386"/>
      <c r="G856" s="318"/>
      <c r="H856" s="318"/>
      <c r="I856" s="318"/>
      <c r="J856" s="318"/>
      <c r="K856" s="318"/>
      <c r="L856" s="318"/>
      <c r="M856" s="318"/>
      <c r="N856" s="318"/>
      <c r="O856" s="318"/>
      <c r="P856" s="318"/>
      <c r="Q856" s="318"/>
      <c r="R856" s="318"/>
      <c r="S856" s="318"/>
      <c r="T856" s="318"/>
      <c r="U856" s="318"/>
      <c r="V856" s="318"/>
      <c r="W856" s="318"/>
      <c r="X856" s="318"/>
      <c r="Y856" s="318"/>
      <c r="Z856" s="318"/>
      <c r="AA856" s="318"/>
      <c r="AB856" s="318"/>
    </row>
    <row r="857" spans="1:28" ht="12.75">
      <c r="A857" s="318"/>
      <c r="B857" s="318"/>
      <c r="C857" s="384"/>
      <c r="D857" s="386"/>
      <c r="E857" s="386"/>
      <c r="F857" s="386"/>
      <c r="G857" s="318"/>
      <c r="H857" s="318"/>
      <c r="I857" s="318"/>
      <c r="J857" s="318"/>
      <c r="K857" s="318"/>
      <c r="L857" s="318"/>
      <c r="M857" s="318"/>
      <c r="N857" s="318"/>
      <c r="O857" s="318"/>
      <c r="P857" s="318"/>
      <c r="Q857" s="318"/>
      <c r="R857" s="318"/>
      <c r="S857" s="318"/>
      <c r="T857" s="318"/>
      <c r="U857" s="318"/>
      <c r="V857" s="318"/>
      <c r="W857" s="318"/>
      <c r="X857" s="318"/>
      <c r="Y857" s="318"/>
      <c r="Z857" s="318"/>
      <c r="AA857" s="318"/>
      <c r="AB857" s="318"/>
    </row>
    <row r="858" spans="1:28" ht="12.75">
      <c r="A858" s="318"/>
      <c r="B858" s="318"/>
      <c r="C858" s="384"/>
      <c r="D858" s="386"/>
      <c r="E858" s="386"/>
      <c r="F858" s="386"/>
      <c r="G858" s="318"/>
      <c r="H858" s="318"/>
      <c r="I858" s="318"/>
      <c r="J858" s="318"/>
      <c r="K858" s="318"/>
      <c r="L858" s="318"/>
      <c r="M858" s="318"/>
      <c r="N858" s="318"/>
      <c r="O858" s="318"/>
      <c r="P858" s="318"/>
      <c r="Q858" s="318"/>
      <c r="R858" s="318"/>
      <c r="S858" s="318"/>
      <c r="T858" s="318"/>
      <c r="U858" s="318"/>
      <c r="V858" s="318"/>
      <c r="W858" s="318"/>
      <c r="X858" s="318"/>
      <c r="Y858" s="318"/>
      <c r="Z858" s="318"/>
      <c r="AA858" s="318"/>
      <c r="AB858" s="318"/>
    </row>
    <row r="859" spans="1:28" ht="12.75">
      <c r="A859" s="318"/>
      <c r="B859" s="318"/>
      <c r="C859" s="384"/>
      <c r="D859" s="386"/>
      <c r="E859" s="386"/>
      <c r="F859" s="386"/>
      <c r="G859" s="318"/>
      <c r="H859" s="318"/>
      <c r="I859" s="318"/>
      <c r="J859" s="318"/>
      <c r="K859" s="318"/>
      <c r="L859" s="318"/>
      <c r="M859" s="318"/>
      <c r="N859" s="318"/>
      <c r="O859" s="318"/>
      <c r="P859" s="318"/>
      <c r="Q859" s="318"/>
      <c r="R859" s="318"/>
      <c r="S859" s="318"/>
      <c r="T859" s="318"/>
      <c r="U859" s="318"/>
      <c r="V859" s="318"/>
      <c r="W859" s="318"/>
      <c r="X859" s="318"/>
      <c r="Y859" s="318"/>
      <c r="Z859" s="318"/>
      <c r="AA859" s="318"/>
      <c r="AB859" s="318"/>
    </row>
    <row r="860" spans="1:28" ht="12.75">
      <c r="A860" s="318"/>
      <c r="B860" s="318"/>
      <c r="C860" s="384"/>
      <c r="D860" s="386"/>
      <c r="E860" s="386"/>
      <c r="F860" s="386"/>
      <c r="G860" s="318"/>
      <c r="H860" s="318"/>
      <c r="I860" s="318"/>
      <c r="J860" s="318"/>
      <c r="K860" s="318"/>
      <c r="L860" s="318"/>
      <c r="M860" s="318"/>
      <c r="N860" s="318"/>
      <c r="O860" s="318"/>
      <c r="P860" s="318"/>
      <c r="Q860" s="318"/>
      <c r="R860" s="318"/>
      <c r="S860" s="318"/>
      <c r="T860" s="318"/>
      <c r="U860" s="318"/>
      <c r="V860" s="318"/>
      <c r="W860" s="318"/>
      <c r="X860" s="318"/>
      <c r="Y860" s="318"/>
      <c r="Z860" s="318"/>
      <c r="AA860" s="318"/>
      <c r="AB860" s="318"/>
    </row>
    <row r="861" spans="1:28" ht="12.75">
      <c r="A861" s="318"/>
      <c r="B861" s="318"/>
      <c r="C861" s="384"/>
      <c r="D861" s="386"/>
      <c r="E861" s="386"/>
      <c r="F861" s="386"/>
      <c r="G861" s="318"/>
      <c r="H861" s="318"/>
      <c r="I861" s="318"/>
      <c r="J861" s="318"/>
      <c r="K861" s="318"/>
      <c r="L861" s="318"/>
      <c r="M861" s="318"/>
      <c r="N861" s="318"/>
      <c r="O861" s="318"/>
      <c r="P861" s="318"/>
      <c r="Q861" s="318"/>
      <c r="R861" s="318"/>
      <c r="S861" s="318"/>
      <c r="T861" s="318"/>
      <c r="U861" s="318"/>
      <c r="V861" s="318"/>
      <c r="W861" s="318"/>
      <c r="X861" s="318"/>
      <c r="Y861" s="318"/>
      <c r="Z861" s="318"/>
      <c r="AA861" s="318"/>
      <c r="AB861" s="318"/>
    </row>
    <row r="862" spans="1:28" ht="12.75">
      <c r="A862" s="318"/>
      <c r="B862" s="318"/>
      <c r="C862" s="384"/>
      <c r="D862" s="386"/>
      <c r="E862" s="386"/>
      <c r="F862" s="386"/>
      <c r="G862" s="318"/>
      <c r="H862" s="318"/>
      <c r="I862" s="318"/>
      <c r="J862" s="318"/>
      <c r="K862" s="318"/>
      <c r="L862" s="318"/>
      <c r="M862" s="318"/>
      <c r="N862" s="318"/>
      <c r="O862" s="318"/>
      <c r="P862" s="318"/>
      <c r="Q862" s="318"/>
      <c r="R862" s="318"/>
      <c r="S862" s="318"/>
      <c r="T862" s="318"/>
      <c r="U862" s="318"/>
      <c r="V862" s="318"/>
      <c r="W862" s="318"/>
      <c r="X862" s="318"/>
      <c r="Y862" s="318"/>
      <c r="Z862" s="318"/>
      <c r="AA862" s="318"/>
      <c r="AB862" s="318"/>
    </row>
    <row r="863" spans="1:28" ht="12.75">
      <c r="A863" s="318"/>
      <c r="B863" s="318"/>
      <c r="C863" s="384"/>
      <c r="D863" s="386"/>
      <c r="E863" s="386"/>
      <c r="F863" s="386"/>
      <c r="G863" s="318"/>
      <c r="H863" s="318"/>
      <c r="I863" s="318"/>
      <c r="J863" s="318"/>
      <c r="K863" s="318"/>
      <c r="L863" s="318"/>
      <c r="M863" s="318"/>
      <c r="N863" s="318"/>
      <c r="O863" s="318"/>
      <c r="P863" s="318"/>
      <c r="Q863" s="318"/>
      <c r="R863" s="318"/>
      <c r="S863" s="318"/>
      <c r="T863" s="318"/>
      <c r="U863" s="318"/>
      <c r="V863" s="318"/>
      <c r="W863" s="318"/>
      <c r="X863" s="318"/>
      <c r="Y863" s="318"/>
      <c r="Z863" s="318"/>
      <c r="AA863" s="318"/>
      <c r="AB863" s="318"/>
    </row>
    <row r="864" spans="1:28" ht="12.75">
      <c r="A864" s="318"/>
      <c r="B864" s="318"/>
      <c r="C864" s="384"/>
      <c r="D864" s="386"/>
      <c r="E864" s="386"/>
      <c r="F864" s="386"/>
      <c r="G864" s="318"/>
      <c r="H864" s="318"/>
      <c r="I864" s="318"/>
      <c r="J864" s="318"/>
      <c r="K864" s="318"/>
      <c r="L864" s="318"/>
      <c r="M864" s="318"/>
      <c r="N864" s="318"/>
      <c r="O864" s="318"/>
      <c r="P864" s="318"/>
      <c r="Q864" s="318"/>
      <c r="R864" s="318"/>
      <c r="S864" s="318"/>
      <c r="T864" s="318"/>
      <c r="U864" s="318"/>
      <c r="V864" s="318"/>
      <c r="W864" s="318"/>
      <c r="X864" s="318"/>
      <c r="Y864" s="318"/>
      <c r="Z864" s="318"/>
      <c r="AA864" s="318"/>
      <c r="AB864" s="318"/>
    </row>
    <row r="865" spans="1:28" ht="12.75">
      <c r="A865" s="318"/>
      <c r="B865" s="318"/>
      <c r="C865" s="384"/>
      <c r="D865" s="386"/>
      <c r="E865" s="386"/>
      <c r="F865" s="386"/>
      <c r="G865" s="318"/>
      <c r="H865" s="318"/>
      <c r="I865" s="318"/>
      <c r="J865" s="318"/>
      <c r="K865" s="318"/>
      <c r="L865" s="318"/>
      <c r="M865" s="318"/>
      <c r="N865" s="318"/>
      <c r="O865" s="318"/>
      <c r="P865" s="318"/>
      <c r="Q865" s="318"/>
      <c r="R865" s="318"/>
      <c r="S865" s="318"/>
      <c r="T865" s="318"/>
      <c r="U865" s="318"/>
      <c r="V865" s="318"/>
      <c r="W865" s="318"/>
      <c r="X865" s="318"/>
      <c r="Y865" s="318"/>
      <c r="Z865" s="318"/>
      <c r="AA865" s="318"/>
      <c r="AB865" s="318"/>
    </row>
    <row r="866" spans="1:28" ht="12.75">
      <c r="A866" s="318"/>
      <c r="B866" s="318"/>
      <c r="C866" s="384"/>
      <c r="D866" s="386"/>
      <c r="E866" s="386"/>
      <c r="F866" s="386"/>
      <c r="G866" s="318"/>
      <c r="H866" s="318"/>
      <c r="I866" s="318"/>
      <c r="J866" s="318"/>
      <c r="K866" s="318"/>
      <c r="L866" s="318"/>
      <c r="M866" s="318"/>
      <c r="N866" s="318"/>
      <c r="O866" s="318"/>
      <c r="P866" s="318"/>
      <c r="Q866" s="318"/>
      <c r="R866" s="318"/>
      <c r="S866" s="318"/>
      <c r="T866" s="318"/>
      <c r="U866" s="318"/>
      <c r="V866" s="318"/>
      <c r="W866" s="318"/>
      <c r="X866" s="318"/>
      <c r="Y866" s="318"/>
      <c r="Z866" s="318"/>
      <c r="AA866" s="318"/>
      <c r="AB866" s="318"/>
    </row>
    <row r="867" spans="1:28" ht="12.75">
      <c r="A867" s="318"/>
      <c r="B867" s="318"/>
      <c r="C867" s="384"/>
      <c r="D867" s="386"/>
      <c r="E867" s="386"/>
      <c r="F867" s="386"/>
      <c r="G867" s="318"/>
      <c r="H867" s="318"/>
      <c r="I867" s="318"/>
      <c r="J867" s="318"/>
      <c r="K867" s="318"/>
      <c r="L867" s="318"/>
      <c r="M867" s="318"/>
      <c r="N867" s="318"/>
      <c r="O867" s="318"/>
      <c r="P867" s="318"/>
      <c r="Q867" s="318"/>
      <c r="R867" s="318"/>
      <c r="S867" s="318"/>
      <c r="T867" s="318"/>
      <c r="U867" s="318"/>
      <c r="V867" s="318"/>
      <c r="W867" s="318"/>
      <c r="X867" s="318"/>
      <c r="Y867" s="318"/>
      <c r="Z867" s="318"/>
      <c r="AA867" s="318"/>
      <c r="AB867" s="318"/>
    </row>
    <row r="868" spans="1:28" ht="12.75">
      <c r="A868" s="318"/>
      <c r="B868" s="318"/>
      <c r="C868" s="384"/>
      <c r="D868" s="386"/>
      <c r="E868" s="386"/>
      <c r="F868" s="386"/>
      <c r="G868" s="318"/>
      <c r="H868" s="318"/>
      <c r="I868" s="318"/>
      <c r="J868" s="318"/>
      <c r="K868" s="318"/>
      <c r="L868" s="318"/>
      <c r="M868" s="318"/>
      <c r="N868" s="318"/>
      <c r="O868" s="318"/>
      <c r="P868" s="318"/>
      <c r="Q868" s="318"/>
      <c r="R868" s="318"/>
      <c r="S868" s="318"/>
      <c r="T868" s="318"/>
      <c r="U868" s="318"/>
      <c r="V868" s="318"/>
      <c r="W868" s="318"/>
      <c r="X868" s="318"/>
      <c r="Y868" s="318"/>
      <c r="Z868" s="318"/>
      <c r="AA868" s="318"/>
      <c r="AB868" s="318"/>
    </row>
    <row r="869" spans="1:28" ht="12.75">
      <c r="A869" s="318"/>
      <c r="B869" s="318"/>
      <c r="C869" s="384"/>
      <c r="D869" s="386"/>
      <c r="E869" s="386"/>
      <c r="F869" s="386"/>
      <c r="G869" s="318"/>
      <c r="H869" s="318"/>
      <c r="I869" s="318"/>
      <c r="J869" s="318"/>
      <c r="K869" s="318"/>
      <c r="L869" s="318"/>
      <c r="M869" s="318"/>
      <c r="N869" s="318"/>
      <c r="O869" s="318"/>
      <c r="P869" s="318"/>
      <c r="Q869" s="318"/>
      <c r="R869" s="318"/>
      <c r="S869" s="318"/>
      <c r="T869" s="318"/>
      <c r="U869" s="318"/>
      <c r="V869" s="318"/>
      <c r="W869" s="318"/>
      <c r="X869" s="318"/>
      <c r="Y869" s="318"/>
      <c r="Z869" s="318"/>
      <c r="AA869" s="318"/>
      <c r="AB869" s="318"/>
    </row>
    <row r="870" spans="1:28" ht="12.75">
      <c r="A870" s="318"/>
      <c r="B870" s="318"/>
      <c r="C870" s="384"/>
      <c r="D870" s="386"/>
      <c r="E870" s="386"/>
      <c r="F870" s="386"/>
      <c r="G870" s="318"/>
      <c r="H870" s="318"/>
      <c r="I870" s="318"/>
      <c r="J870" s="318"/>
      <c r="K870" s="318"/>
      <c r="L870" s="318"/>
      <c r="M870" s="318"/>
      <c r="N870" s="318"/>
      <c r="O870" s="318"/>
      <c r="P870" s="318"/>
      <c r="Q870" s="318"/>
      <c r="R870" s="318"/>
      <c r="S870" s="318"/>
      <c r="T870" s="318"/>
      <c r="U870" s="318"/>
      <c r="V870" s="318"/>
      <c r="W870" s="318"/>
      <c r="X870" s="318"/>
      <c r="Y870" s="318"/>
      <c r="Z870" s="318"/>
      <c r="AA870" s="318"/>
      <c r="AB870" s="318"/>
    </row>
    <row r="871" spans="1:28" ht="12.75">
      <c r="A871" s="318"/>
      <c r="B871" s="318"/>
      <c r="C871" s="384"/>
      <c r="D871" s="386"/>
      <c r="E871" s="386"/>
      <c r="F871" s="386"/>
      <c r="G871" s="318"/>
      <c r="H871" s="318"/>
      <c r="I871" s="318"/>
      <c r="J871" s="318"/>
      <c r="K871" s="318"/>
      <c r="L871" s="318"/>
      <c r="M871" s="318"/>
      <c r="N871" s="318"/>
      <c r="O871" s="318"/>
      <c r="P871" s="318"/>
      <c r="Q871" s="318"/>
      <c r="R871" s="318"/>
      <c r="S871" s="318"/>
      <c r="T871" s="318"/>
      <c r="U871" s="318"/>
      <c r="V871" s="318"/>
      <c r="W871" s="318"/>
      <c r="X871" s="318"/>
      <c r="Y871" s="318"/>
      <c r="Z871" s="318"/>
      <c r="AA871" s="318"/>
      <c r="AB871" s="318"/>
    </row>
    <row r="872" spans="1:28" ht="12.75">
      <c r="A872" s="318"/>
      <c r="B872" s="318"/>
      <c r="C872" s="384"/>
      <c r="D872" s="386"/>
      <c r="E872" s="386"/>
      <c r="F872" s="386"/>
      <c r="G872" s="318"/>
      <c r="H872" s="318"/>
      <c r="I872" s="318"/>
      <c r="J872" s="318"/>
      <c r="K872" s="318"/>
      <c r="L872" s="318"/>
      <c r="M872" s="318"/>
      <c r="N872" s="318"/>
      <c r="O872" s="318"/>
      <c r="P872" s="318"/>
      <c r="Q872" s="318"/>
      <c r="R872" s="318"/>
      <c r="S872" s="318"/>
      <c r="T872" s="318"/>
      <c r="U872" s="318"/>
      <c r="V872" s="318"/>
      <c r="W872" s="318"/>
      <c r="X872" s="318"/>
      <c r="Y872" s="318"/>
      <c r="Z872" s="318"/>
      <c r="AA872" s="318"/>
      <c r="AB872" s="318"/>
    </row>
    <row r="873" spans="1:28" ht="12.75">
      <c r="A873" s="318"/>
      <c r="B873" s="318"/>
      <c r="C873" s="384"/>
      <c r="D873" s="386"/>
      <c r="E873" s="386"/>
      <c r="F873" s="386"/>
      <c r="G873" s="318"/>
      <c r="H873" s="318"/>
      <c r="I873" s="318"/>
      <c r="J873" s="318"/>
      <c r="K873" s="318"/>
      <c r="L873" s="318"/>
      <c r="M873" s="318"/>
      <c r="N873" s="318"/>
      <c r="O873" s="318"/>
      <c r="P873" s="318"/>
      <c r="Q873" s="318"/>
      <c r="R873" s="318"/>
      <c r="S873" s="318"/>
      <c r="T873" s="318"/>
      <c r="U873" s="318"/>
      <c r="V873" s="318"/>
      <c r="W873" s="318"/>
      <c r="X873" s="318"/>
      <c r="Y873" s="318"/>
      <c r="Z873" s="318"/>
      <c r="AA873" s="318"/>
      <c r="AB873" s="318"/>
    </row>
    <row r="874" spans="1:28" ht="12.75">
      <c r="A874" s="318"/>
      <c r="B874" s="318"/>
      <c r="C874" s="384"/>
      <c r="D874" s="386"/>
      <c r="E874" s="386"/>
      <c r="F874" s="386"/>
      <c r="G874" s="318"/>
      <c r="H874" s="318"/>
      <c r="I874" s="318"/>
      <c r="J874" s="318"/>
      <c r="K874" s="318"/>
      <c r="L874" s="318"/>
      <c r="M874" s="318"/>
      <c r="N874" s="318"/>
      <c r="O874" s="318"/>
      <c r="P874" s="318"/>
      <c r="Q874" s="318"/>
      <c r="R874" s="318"/>
      <c r="S874" s="318"/>
      <c r="T874" s="318"/>
      <c r="U874" s="318"/>
      <c r="V874" s="318"/>
      <c r="W874" s="318"/>
      <c r="X874" s="318"/>
      <c r="Y874" s="318"/>
      <c r="Z874" s="318"/>
      <c r="AA874" s="318"/>
      <c r="AB874" s="318"/>
    </row>
    <row r="875" spans="1:28" ht="12.75">
      <c r="A875" s="318"/>
      <c r="B875" s="318"/>
      <c r="C875" s="384"/>
      <c r="D875" s="386"/>
      <c r="E875" s="386"/>
      <c r="F875" s="386"/>
      <c r="G875" s="318"/>
      <c r="H875" s="318"/>
      <c r="I875" s="318"/>
      <c r="J875" s="318"/>
      <c r="K875" s="318"/>
      <c r="L875" s="318"/>
      <c r="M875" s="318"/>
      <c r="N875" s="318"/>
      <c r="O875" s="318"/>
      <c r="P875" s="318"/>
      <c r="Q875" s="318"/>
      <c r="R875" s="318"/>
      <c r="S875" s="318"/>
      <c r="T875" s="318"/>
      <c r="U875" s="318"/>
      <c r="V875" s="318"/>
      <c r="W875" s="318"/>
      <c r="X875" s="318"/>
      <c r="Y875" s="318"/>
      <c r="Z875" s="318"/>
      <c r="AA875" s="318"/>
      <c r="AB875" s="318"/>
    </row>
    <row r="876" spans="1:28" ht="12.75">
      <c r="A876" s="318"/>
      <c r="B876" s="318"/>
      <c r="C876" s="384"/>
      <c r="D876" s="386"/>
      <c r="E876" s="386"/>
      <c r="F876" s="386"/>
      <c r="G876" s="318"/>
      <c r="H876" s="318"/>
      <c r="I876" s="318"/>
      <c r="J876" s="318"/>
      <c r="K876" s="318"/>
      <c r="L876" s="318"/>
      <c r="M876" s="318"/>
      <c r="N876" s="318"/>
      <c r="O876" s="318"/>
      <c r="P876" s="318"/>
      <c r="Q876" s="318"/>
      <c r="R876" s="318"/>
      <c r="S876" s="318"/>
      <c r="T876" s="318"/>
      <c r="U876" s="318"/>
      <c r="V876" s="318"/>
      <c r="W876" s="318"/>
      <c r="X876" s="318"/>
      <c r="Y876" s="318"/>
      <c r="Z876" s="318"/>
      <c r="AA876" s="318"/>
      <c r="AB876" s="318"/>
    </row>
    <row r="877" spans="1:28" ht="12.75">
      <c r="A877" s="318"/>
      <c r="B877" s="318"/>
      <c r="C877" s="384"/>
      <c r="D877" s="386"/>
      <c r="E877" s="386"/>
      <c r="F877" s="386"/>
      <c r="G877" s="318"/>
      <c r="H877" s="318"/>
      <c r="I877" s="318"/>
      <c r="J877" s="318"/>
      <c r="K877" s="318"/>
      <c r="L877" s="318"/>
      <c r="M877" s="318"/>
      <c r="N877" s="318"/>
      <c r="O877" s="318"/>
      <c r="P877" s="318"/>
      <c r="Q877" s="318"/>
      <c r="R877" s="318"/>
      <c r="S877" s="318"/>
      <c r="T877" s="318"/>
      <c r="U877" s="318"/>
      <c r="V877" s="318"/>
      <c r="W877" s="318"/>
      <c r="X877" s="318"/>
      <c r="Y877" s="318"/>
      <c r="Z877" s="318"/>
      <c r="AA877" s="318"/>
      <c r="AB877" s="318"/>
    </row>
    <row r="878" spans="1:28" ht="12.75">
      <c r="A878" s="318"/>
      <c r="B878" s="318"/>
      <c r="C878" s="384"/>
      <c r="D878" s="386"/>
      <c r="E878" s="386"/>
      <c r="F878" s="386"/>
      <c r="G878" s="318"/>
      <c r="H878" s="318"/>
      <c r="I878" s="318"/>
      <c r="J878" s="318"/>
      <c r="K878" s="318"/>
      <c r="L878" s="318"/>
      <c r="M878" s="318"/>
      <c r="N878" s="318"/>
      <c r="O878" s="318"/>
      <c r="P878" s="318"/>
      <c r="Q878" s="318"/>
      <c r="R878" s="318"/>
      <c r="S878" s="318"/>
      <c r="T878" s="318"/>
      <c r="U878" s="318"/>
      <c r="V878" s="318"/>
      <c r="W878" s="318"/>
      <c r="X878" s="318"/>
      <c r="Y878" s="318"/>
      <c r="Z878" s="318"/>
      <c r="AA878" s="318"/>
      <c r="AB878" s="318"/>
    </row>
    <row r="879" spans="1:28" ht="12.75">
      <c r="A879" s="318"/>
      <c r="B879" s="318"/>
      <c r="C879" s="384"/>
      <c r="D879" s="386"/>
      <c r="E879" s="386"/>
      <c r="F879" s="386"/>
      <c r="G879" s="318"/>
      <c r="H879" s="318"/>
      <c r="I879" s="318"/>
      <c r="J879" s="318"/>
      <c r="K879" s="318"/>
      <c r="L879" s="318"/>
      <c r="M879" s="318"/>
      <c r="N879" s="318"/>
      <c r="O879" s="318"/>
      <c r="P879" s="318"/>
      <c r="Q879" s="318"/>
      <c r="R879" s="318"/>
      <c r="S879" s="318"/>
      <c r="T879" s="318"/>
      <c r="U879" s="318"/>
      <c r="V879" s="318"/>
      <c r="W879" s="318"/>
      <c r="X879" s="318"/>
      <c r="Y879" s="318"/>
      <c r="Z879" s="318"/>
      <c r="AA879" s="318"/>
      <c r="AB879" s="318"/>
    </row>
    <row r="880" spans="1:28" ht="12.75">
      <c r="A880" s="318"/>
      <c r="B880" s="318"/>
      <c r="C880" s="384"/>
      <c r="D880" s="386"/>
      <c r="E880" s="386"/>
      <c r="F880" s="386"/>
      <c r="G880" s="318"/>
      <c r="H880" s="318"/>
      <c r="I880" s="318"/>
      <c r="J880" s="318"/>
      <c r="K880" s="318"/>
      <c r="L880" s="318"/>
      <c r="M880" s="318"/>
      <c r="N880" s="318"/>
      <c r="O880" s="318"/>
      <c r="P880" s="318"/>
      <c r="Q880" s="318"/>
      <c r="R880" s="318"/>
      <c r="S880" s="318"/>
      <c r="T880" s="318"/>
      <c r="U880" s="318"/>
      <c r="V880" s="318"/>
      <c r="W880" s="318"/>
      <c r="X880" s="318"/>
      <c r="Y880" s="318"/>
      <c r="Z880" s="318"/>
      <c r="AA880" s="318"/>
      <c r="AB880" s="318"/>
    </row>
    <row r="881" spans="1:28" ht="12.75">
      <c r="A881" s="318"/>
      <c r="B881" s="318"/>
      <c r="C881" s="384"/>
      <c r="D881" s="386"/>
      <c r="E881" s="386"/>
      <c r="F881" s="386"/>
      <c r="G881" s="318"/>
      <c r="H881" s="318"/>
      <c r="I881" s="318"/>
      <c r="J881" s="318"/>
      <c r="K881" s="318"/>
      <c r="L881" s="318"/>
      <c r="M881" s="318"/>
      <c r="N881" s="318"/>
      <c r="O881" s="318"/>
      <c r="P881" s="318"/>
      <c r="Q881" s="318"/>
      <c r="R881" s="318"/>
      <c r="S881" s="318"/>
      <c r="T881" s="318"/>
      <c r="U881" s="318"/>
      <c r="V881" s="318"/>
      <c r="W881" s="318"/>
      <c r="X881" s="318"/>
      <c r="Y881" s="318"/>
      <c r="Z881" s="318"/>
      <c r="AA881" s="318"/>
      <c r="AB881" s="318"/>
    </row>
    <row r="882" spans="1:28" ht="12.75">
      <c r="A882" s="318"/>
      <c r="B882" s="318"/>
      <c r="C882" s="384"/>
      <c r="D882" s="386"/>
      <c r="E882" s="386"/>
      <c r="F882" s="386"/>
      <c r="G882" s="318"/>
      <c r="H882" s="318"/>
      <c r="I882" s="318"/>
      <c r="J882" s="318"/>
      <c r="K882" s="318"/>
      <c r="L882" s="318"/>
      <c r="M882" s="318"/>
      <c r="N882" s="318"/>
      <c r="O882" s="318"/>
      <c r="P882" s="318"/>
      <c r="Q882" s="318"/>
      <c r="R882" s="318"/>
      <c r="S882" s="318"/>
      <c r="T882" s="318"/>
      <c r="U882" s="318"/>
      <c r="V882" s="318"/>
      <c r="W882" s="318"/>
      <c r="X882" s="318"/>
      <c r="Y882" s="318"/>
      <c r="Z882" s="318"/>
      <c r="AA882" s="318"/>
      <c r="AB882" s="318"/>
    </row>
    <row r="883" spans="1:28" ht="12.75">
      <c r="A883" s="318"/>
      <c r="B883" s="318"/>
      <c r="C883" s="384"/>
      <c r="D883" s="386"/>
      <c r="E883" s="386"/>
      <c r="F883" s="386"/>
      <c r="G883" s="318"/>
      <c r="H883" s="318"/>
      <c r="I883" s="318"/>
      <c r="J883" s="318"/>
      <c r="K883" s="318"/>
      <c r="L883" s="318"/>
      <c r="M883" s="318"/>
      <c r="N883" s="318"/>
      <c r="O883" s="318"/>
      <c r="P883" s="318"/>
      <c r="Q883" s="318"/>
      <c r="R883" s="318"/>
      <c r="S883" s="318"/>
      <c r="T883" s="318"/>
      <c r="U883" s="318"/>
      <c r="V883" s="318"/>
      <c r="W883" s="318"/>
      <c r="X883" s="318"/>
      <c r="Y883" s="318"/>
      <c r="Z883" s="318"/>
      <c r="AA883" s="318"/>
      <c r="AB883" s="318"/>
    </row>
    <row r="884" spans="1:28" ht="12.75">
      <c r="A884" s="318"/>
      <c r="B884" s="318"/>
      <c r="C884" s="384"/>
      <c r="D884" s="386"/>
      <c r="E884" s="386"/>
      <c r="F884" s="386"/>
      <c r="G884" s="318"/>
      <c r="H884" s="318"/>
      <c r="I884" s="318"/>
      <c r="J884" s="318"/>
      <c r="K884" s="318"/>
      <c r="L884" s="318"/>
      <c r="M884" s="318"/>
      <c r="N884" s="318"/>
      <c r="O884" s="318"/>
      <c r="P884" s="318"/>
      <c r="Q884" s="318"/>
      <c r="R884" s="318"/>
      <c r="S884" s="318"/>
      <c r="T884" s="318"/>
      <c r="U884" s="318"/>
      <c r="V884" s="318"/>
      <c r="W884" s="318"/>
      <c r="X884" s="318"/>
      <c r="Y884" s="318"/>
      <c r="Z884" s="318"/>
      <c r="AA884" s="318"/>
      <c r="AB884" s="318"/>
    </row>
    <row r="885" spans="1:28" ht="12.75">
      <c r="A885" s="318"/>
      <c r="B885" s="318"/>
      <c r="C885" s="384"/>
      <c r="D885" s="386"/>
      <c r="E885" s="386"/>
      <c r="F885" s="386"/>
      <c r="G885" s="318"/>
      <c r="H885" s="318"/>
      <c r="I885" s="318"/>
      <c r="J885" s="318"/>
      <c r="K885" s="318"/>
      <c r="L885" s="318"/>
      <c r="M885" s="318"/>
      <c r="N885" s="318"/>
      <c r="O885" s="318"/>
      <c r="P885" s="318"/>
      <c r="Q885" s="318"/>
      <c r="R885" s="318"/>
      <c r="S885" s="318"/>
      <c r="T885" s="318"/>
      <c r="U885" s="318"/>
      <c r="V885" s="318"/>
      <c r="W885" s="318"/>
      <c r="X885" s="318"/>
      <c r="Y885" s="318"/>
      <c r="Z885" s="318"/>
      <c r="AA885" s="318"/>
      <c r="AB885" s="318"/>
    </row>
    <row r="886" spans="1:28" ht="12.75">
      <c r="A886" s="318"/>
      <c r="B886" s="318"/>
      <c r="C886" s="384"/>
      <c r="D886" s="386"/>
      <c r="E886" s="386"/>
      <c r="F886" s="386"/>
      <c r="G886" s="318"/>
      <c r="H886" s="318"/>
      <c r="I886" s="318"/>
      <c r="J886" s="318"/>
      <c r="K886" s="318"/>
      <c r="L886" s="318"/>
      <c r="M886" s="318"/>
      <c r="N886" s="318"/>
      <c r="O886" s="318"/>
      <c r="P886" s="318"/>
      <c r="Q886" s="318"/>
      <c r="R886" s="318"/>
      <c r="S886" s="318"/>
      <c r="T886" s="318"/>
      <c r="U886" s="318"/>
      <c r="V886" s="318"/>
      <c r="W886" s="318"/>
      <c r="X886" s="318"/>
      <c r="Y886" s="318"/>
      <c r="Z886" s="318"/>
      <c r="AA886" s="318"/>
      <c r="AB886" s="318"/>
    </row>
    <row r="887" spans="1:28" ht="12.75">
      <c r="A887" s="318"/>
      <c r="B887" s="318"/>
      <c r="C887" s="384"/>
      <c r="D887" s="386"/>
      <c r="E887" s="386"/>
      <c r="F887" s="386"/>
      <c r="G887" s="318"/>
      <c r="H887" s="318"/>
      <c r="I887" s="318"/>
      <c r="J887" s="318"/>
      <c r="K887" s="318"/>
      <c r="L887" s="318"/>
      <c r="M887" s="318"/>
      <c r="N887" s="318"/>
      <c r="O887" s="318"/>
      <c r="P887" s="318"/>
      <c r="Q887" s="318"/>
      <c r="R887" s="318"/>
      <c r="S887" s="318"/>
      <c r="T887" s="318"/>
      <c r="U887" s="318"/>
      <c r="V887" s="318"/>
      <c r="W887" s="318"/>
      <c r="X887" s="318"/>
      <c r="Y887" s="318"/>
      <c r="Z887" s="318"/>
      <c r="AA887" s="318"/>
      <c r="AB887" s="318"/>
    </row>
    <row r="888" spans="1:28" ht="12.75">
      <c r="A888" s="318"/>
      <c r="B888" s="318"/>
      <c r="C888" s="384"/>
      <c r="D888" s="386"/>
      <c r="E888" s="386"/>
      <c r="F888" s="386"/>
      <c r="G888" s="318"/>
      <c r="H888" s="318"/>
      <c r="I888" s="318"/>
      <c r="J888" s="318"/>
      <c r="K888" s="318"/>
      <c r="L888" s="318"/>
      <c r="M888" s="318"/>
      <c r="N888" s="318"/>
      <c r="O888" s="318"/>
      <c r="P888" s="318"/>
      <c r="Q888" s="318"/>
      <c r="R888" s="318"/>
      <c r="S888" s="318"/>
      <c r="T888" s="318"/>
      <c r="U888" s="318"/>
      <c r="V888" s="318"/>
      <c r="W888" s="318"/>
      <c r="X888" s="318"/>
      <c r="Y888" s="318"/>
      <c r="Z888" s="318"/>
      <c r="AA888" s="318"/>
      <c r="AB888" s="318"/>
    </row>
    <row r="889" spans="1:28" ht="12.75">
      <c r="A889" s="318"/>
      <c r="B889" s="318"/>
      <c r="C889" s="384"/>
      <c r="D889" s="386"/>
      <c r="E889" s="386"/>
      <c r="F889" s="386"/>
      <c r="G889" s="318"/>
      <c r="H889" s="318"/>
      <c r="I889" s="318"/>
      <c r="J889" s="318"/>
      <c r="K889" s="318"/>
      <c r="L889" s="318"/>
      <c r="M889" s="318"/>
      <c r="N889" s="318"/>
      <c r="O889" s="318"/>
      <c r="P889" s="318"/>
      <c r="Q889" s="318"/>
      <c r="R889" s="318"/>
      <c r="S889" s="318"/>
      <c r="T889" s="318"/>
      <c r="U889" s="318"/>
      <c r="V889" s="318"/>
      <c r="W889" s="318"/>
      <c r="X889" s="318"/>
      <c r="Y889" s="318"/>
      <c r="Z889" s="318"/>
      <c r="AA889" s="318"/>
      <c r="AB889" s="318"/>
    </row>
    <row r="890" spans="1:28" ht="12.75">
      <c r="A890" s="318"/>
      <c r="B890" s="318"/>
      <c r="C890" s="384"/>
      <c r="D890" s="386"/>
      <c r="E890" s="386"/>
      <c r="F890" s="386"/>
      <c r="G890" s="318"/>
      <c r="H890" s="318"/>
      <c r="I890" s="318"/>
      <c r="J890" s="318"/>
      <c r="K890" s="318"/>
      <c r="L890" s="318"/>
      <c r="M890" s="318"/>
      <c r="N890" s="318"/>
      <c r="O890" s="318"/>
      <c r="P890" s="318"/>
      <c r="Q890" s="318"/>
      <c r="R890" s="318"/>
      <c r="S890" s="318"/>
      <c r="T890" s="318"/>
      <c r="U890" s="318"/>
      <c r="V890" s="318"/>
      <c r="W890" s="318"/>
      <c r="X890" s="318"/>
      <c r="Y890" s="318"/>
      <c r="Z890" s="318"/>
      <c r="AA890" s="318"/>
      <c r="AB890" s="318"/>
    </row>
    <row r="891" spans="1:28" ht="12.75">
      <c r="A891" s="318"/>
      <c r="B891" s="318"/>
      <c r="C891" s="384"/>
      <c r="D891" s="386"/>
      <c r="E891" s="386"/>
      <c r="F891" s="386"/>
      <c r="G891" s="318"/>
      <c r="H891" s="318"/>
      <c r="I891" s="318"/>
      <c r="J891" s="318"/>
      <c r="K891" s="318"/>
      <c r="L891" s="318"/>
      <c r="M891" s="318"/>
      <c r="N891" s="318"/>
      <c r="O891" s="318"/>
      <c r="P891" s="318"/>
      <c r="Q891" s="318"/>
      <c r="R891" s="318"/>
      <c r="S891" s="318"/>
      <c r="T891" s="318"/>
      <c r="U891" s="318"/>
      <c r="V891" s="318"/>
      <c r="W891" s="318"/>
      <c r="X891" s="318"/>
      <c r="Y891" s="318"/>
      <c r="Z891" s="318"/>
      <c r="AA891" s="318"/>
      <c r="AB891" s="318"/>
    </row>
    <row r="892" spans="1:28" ht="12.75">
      <c r="A892" s="318"/>
      <c r="B892" s="318"/>
      <c r="C892" s="384"/>
      <c r="D892" s="386"/>
      <c r="E892" s="386"/>
      <c r="F892" s="386"/>
      <c r="G892" s="318"/>
      <c r="H892" s="318"/>
      <c r="I892" s="318"/>
      <c r="J892" s="318"/>
      <c r="K892" s="318"/>
      <c r="L892" s="318"/>
      <c r="M892" s="318"/>
      <c r="N892" s="318"/>
      <c r="O892" s="318"/>
      <c r="P892" s="318"/>
      <c r="Q892" s="318"/>
      <c r="R892" s="318"/>
      <c r="S892" s="318"/>
      <c r="T892" s="318"/>
      <c r="U892" s="318"/>
      <c r="V892" s="318"/>
      <c r="W892" s="318"/>
      <c r="X892" s="318"/>
      <c r="Y892" s="318"/>
      <c r="Z892" s="318"/>
      <c r="AA892" s="318"/>
      <c r="AB892" s="318"/>
    </row>
    <row r="893" spans="1:28" ht="12.75">
      <c r="A893" s="318"/>
      <c r="B893" s="318"/>
      <c r="C893" s="384"/>
      <c r="D893" s="386"/>
      <c r="E893" s="386"/>
      <c r="F893" s="386"/>
      <c r="G893" s="318"/>
      <c r="H893" s="318"/>
      <c r="I893" s="318"/>
      <c r="J893" s="318"/>
      <c r="K893" s="318"/>
      <c r="L893" s="318"/>
      <c r="M893" s="318"/>
      <c r="N893" s="318"/>
      <c r="O893" s="318"/>
      <c r="P893" s="318"/>
      <c r="Q893" s="318"/>
      <c r="R893" s="318"/>
      <c r="S893" s="318"/>
      <c r="T893" s="318"/>
      <c r="U893" s="318"/>
      <c r="V893" s="318"/>
      <c r="W893" s="318"/>
      <c r="X893" s="318"/>
      <c r="Y893" s="318"/>
      <c r="Z893" s="318"/>
      <c r="AA893" s="318"/>
      <c r="AB893" s="318"/>
    </row>
    <row r="894" spans="1:28" ht="12.75">
      <c r="A894" s="318"/>
      <c r="B894" s="318"/>
      <c r="C894" s="384"/>
      <c r="D894" s="386"/>
      <c r="E894" s="386"/>
      <c r="F894" s="386"/>
      <c r="G894" s="318"/>
      <c r="H894" s="318"/>
      <c r="I894" s="318"/>
      <c r="J894" s="318"/>
      <c r="K894" s="318"/>
      <c r="L894" s="318"/>
      <c r="M894" s="318"/>
      <c r="N894" s="318"/>
      <c r="O894" s="318"/>
      <c r="P894" s="318"/>
      <c r="Q894" s="318"/>
      <c r="R894" s="318"/>
      <c r="S894" s="318"/>
      <c r="T894" s="318"/>
      <c r="U894" s="318"/>
      <c r="V894" s="318"/>
      <c r="W894" s="318"/>
      <c r="X894" s="318"/>
      <c r="Y894" s="318"/>
      <c r="Z894" s="318"/>
      <c r="AA894" s="318"/>
      <c r="AB894" s="318"/>
    </row>
    <row r="895" spans="1:28" ht="12.75">
      <c r="A895" s="318"/>
      <c r="B895" s="318"/>
      <c r="C895" s="384"/>
      <c r="D895" s="386"/>
      <c r="E895" s="386"/>
      <c r="F895" s="386"/>
      <c r="G895" s="318"/>
      <c r="H895" s="318"/>
      <c r="I895" s="318"/>
      <c r="J895" s="318"/>
      <c r="K895" s="318"/>
      <c r="L895" s="318"/>
      <c r="M895" s="318"/>
      <c r="N895" s="318"/>
      <c r="O895" s="318"/>
      <c r="P895" s="318"/>
      <c r="Q895" s="318"/>
      <c r="R895" s="318"/>
      <c r="S895" s="318"/>
      <c r="T895" s="318"/>
      <c r="U895" s="318"/>
      <c r="V895" s="318"/>
      <c r="W895" s="318"/>
      <c r="X895" s="318"/>
      <c r="Y895" s="318"/>
      <c r="Z895" s="318"/>
      <c r="AA895" s="318"/>
      <c r="AB895" s="318"/>
    </row>
    <row r="896" spans="1:28" ht="12.75">
      <c r="A896" s="318"/>
      <c r="B896" s="318"/>
      <c r="C896" s="384"/>
      <c r="D896" s="386"/>
      <c r="E896" s="386"/>
      <c r="F896" s="386"/>
      <c r="G896" s="318"/>
      <c r="H896" s="318"/>
      <c r="I896" s="318"/>
      <c r="J896" s="318"/>
      <c r="K896" s="318"/>
      <c r="L896" s="318"/>
      <c r="M896" s="318"/>
      <c r="N896" s="318"/>
      <c r="O896" s="318"/>
      <c r="P896" s="318"/>
      <c r="Q896" s="318"/>
      <c r="R896" s="318"/>
      <c r="S896" s="318"/>
      <c r="T896" s="318"/>
      <c r="U896" s="318"/>
      <c r="V896" s="318"/>
      <c r="W896" s="318"/>
      <c r="X896" s="318"/>
      <c r="Y896" s="318"/>
      <c r="Z896" s="318"/>
      <c r="AA896" s="318"/>
      <c r="AB896" s="318"/>
    </row>
    <row r="897" spans="1:28" ht="12.75">
      <c r="A897" s="318"/>
      <c r="B897" s="318"/>
      <c r="C897" s="384"/>
      <c r="D897" s="386"/>
      <c r="E897" s="386"/>
      <c r="F897" s="386"/>
      <c r="G897" s="318"/>
      <c r="H897" s="318"/>
      <c r="I897" s="318"/>
      <c r="J897" s="318"/>
      <c r="K897" s="318"/>
      <c r="L897" s="318"/>
      <c r="M897" s="318"/>
      <c r="N897" s="318"/>
      <c r="O897" s="318"/>
      <c r="P897" s="318"/>
      <c r="Q897" s="318"/>
      <c r="R897" s="318"/>
      <c r="S897" s="318"/>
      <c r="T897" s="318"/>
      <c r="U897" s="318"/>
      <c r="V897" s="318"/>
      <c r="W897" s="318"/>
      <c r="X897" s="318"/>
      <c r="Y897" s="318"/>
      <c r="Z897" s="318"/>
      <c r="AA897" s="318"/>
      <c r="AB897" s="318"/>
    </row>
    <row r="898" spans="1:28" ht="12.75">
      <c r="A898" s="318"/>
      <c r="B898" s="318"/>
      <c r="C898" s="384"/>
      <c r="D898" s="386"/>
      <c r="E898" s="386"/>
      <c r="F898" s="386"/>
      <c r="G898" s="318"/>
      <c r="H898" s="318"/>
      <c r="I898" s="318"/>
      <c r="J898" s="318"/>
      <c r="K898" s="318"/>
      <c r="L898" s="318"/>
      <c r="M898" s="318"/>
      <c r="N898" s="318"/>
      <c r="O898" s="318"/>
      <c r="P898" s="318"/>
      <c r="Q898" s="318"/>
      <c r="R898" s="318"/>
      <c r="S898" s="318"/>
      <c r="T898" s="318"/>
      <c r="U898" s="318"/>
      <c r="V898" s="318"/>
      <c r="W898" s="318"/>
      <c r="X898" s="318"/>
      <c r="Y898" s="318"/>
      <c r="Z898" s="318"/>
      <c r="AA898" s="318"/>
      <c r="AB898" s="318"/>
    </row>
    <row r="899" spans="1:28" ht="12.75">
      <c r="A899" s="318"/>
      <c r="B899" s="318"/>
      <c r="C899" s="384"/>
      <c r="D899" s="386"/>
      <c r="E899" s="386"/>
      <c r="F899" s="386"/>
      <c r="G899" s="318"/>
      <c r="H899" s="318"/>
      <c r="I899" s="318"/>
      <c r="J899" s="318"/>
      <c r="K899" s="318"/>
      <c r="L899" s="318"/>
      <c r="M899" s="318"/>
      <c r="N899" s="318"/>
      <c r="O899" s="318"/>
      <c r="P899" s="318"/>
      <c r="Q899" s="318"/>
      <c r="R899" s="318"/>
      <c r="S899" s="318"/>
      <c r="T899" s="318"/>
      <c r="U899" s="318"/>
      <c r="V899" s="318"/>
      <c r="W899" s="318"/>
      <c r="X899" s="318"/>
      <c r="Y899" s="318"/>
      <c r="Z899" s="318"/>
      <c r="AA899" s="318"/>
      <c r="AB899" s="318"/>
    </row>
    <row r="900" spans="1:28" ht="12.75">
      <c r="A900" s="318"/>
      <c r="B900" s="318"/>
      <c r="C900" s="384"/>
      <c r="D900" s="386"/>
      <c r="E900" s="386"/>
      <c r="F900" s="386"/>
      <c r="G900" s="318"/>
      <c r="H900" s="318"/>
      <c r="I900" s="318"/>
      <c r="J900" s="318"/>
      <c r="K900" s="318"/>
      <c r="L900" s="318"/>
      <c r="M900" s="318"/>
      <c r="N900" s="318"/>
      <c r="O900" s="318"/>
      <c r="P900" s="318"/>
      <c r="Q900" s="318"/>
      <c r="R900" s="318"/>
      <c r="S900" s="318"/>
      <c r="T900" s="318"/>
      <c r="U900" s="318"/>
      <c r="V900" s="318"/>
      <c r="W900" s="318"/>
      <c r="X900" s="318"/>
      <c r="Y900" s="318"/>
      <c r="Z900" s="318"/>
      <c r="AA900" s="318"/>
      <c r="AB900" s="318"/>
    </row>
    <row r="901" spans="1:28" ht="12.75">
      <c r="A901" s="318"/>
      <c r="B901" s="318"/>
      <c r="C901" s="384"/>
      <c r="D901" s="386"/>
      <c r="E901" s="386"/>
      <c r="F901" s="386"/>
      <c r="G901" s="318"/>
      <c r="H901" s="318"/>
      <c r="I901" s="318"/>
      <c r="J901" s="318"/>
      <c r="K901" s="318"/>
      <c r="L901" s="318"/>
      <c r="M901" s="318"/>
      <c r="N901" s="318"/>
      <c r="O901" s="318"/>
      <c r="P901" s="318"/>
      <c r="Q901" s="318"/>
      <c r="R901" s="318"/>
      <c r="S901" s="318"/>
      <c r="T901" s="318"/>
      <c r="U901" s="318"/>
      <c r="V901" s="318"/>
      <c r="W901" s="318"/>
      <c r="X901" s="318"/>
      <c r="Y901" s="318"/>
      <c r="Z901" s="318"/>
      <c r="AA901" s="318"/>
      <c r="AB901" s="318"/>
    </row>
    <row r="902" spans="1:28" ht="12.75">
      <c r="A902" s="318"/>
      <c r="B902" s="318"/>
      <c r="C902" s="384"/>
      <c r="D902" s="386"/>
      <c r="E902" s="386"/>
      <c r="F902" s="386"/>
      <c r="G902" s="318"/>
      <c r="H902" s="318"/>
      <c r="I902" s="318"/>
      <c r="J902" s="318"/>
      <c r="K902" s="318"/>
      <c r="L902" s="318"/>
      <c r="M902" s="318"/>
      <c r="N902" s="318"/>
      <c r="O902" s="318"/>
      <c r="P902" s="318"/>
      <c r="Q902" s="318"/>
      <c r="R902" s="318"/>
      <c r="S902" s="318"/>
      <c r="T902" s="318"/>
      <c r="U902" s="318"/>
      <c r="V902" s="318"/>
      <c r="W902" s="318"/>
      <c r="X902" s="318"/>
      <c r="Y902" s="318"/>
      <c r="Z902" s="318"/>
      <c r="AA902" s="318"/>
      <c r="AB902" s="318"/>
    </row>
    <row r="903" spans="1:28" ht="12.75">
      <c r="A903" s="318"/>
      <c r="B903" s="318"/>
      <c r="C903" s="384"/>
      <c r="D903" s="386"/>
      <c r="E903" s="386"/>
      <c r="F903" s="386"/>
      <c r="G903" s="318"/>
      <c r="H903" s="318"/>
      <c r="I903" s="318"/>
      <c r="J903" s="318"/>
      <c r="K903" s="318"/>
      <c r="L903" s="318"/>
      <c r="M903" s="318"/>
      <c r="N903" s="318"/>
      <c r="O903" s="318"/>
      <c r="P903" s="318"/>
      <c r="Q903" s="318"/>
      <c r="R903" s="318"/>
      <c r="S903" s="318"/>
      <c r="T903" s="318"/>
      <c r="U903" s="318"/>
      <c r="V903" s="318"/>
      <c r="W903" s="318"/>
      <c r="X903" s="318"/>
      <c r="Y903" s="318"/>
      <c r="Z903" s="318"/>
      <c r="AA903" s="318"/>
      <c r="AB903" s="318"/>
    </row>
    <row r="904" spans="1:28" ht="12.75">
      <c r="A904" s="318"/>
      <c r="B904" s="318"/>
      <c r="C904" s="384"/>
      <c r="D904" s="386"/>
      <c r="E904" s="386"/>
      <c r="F904" s="386"/>
      <c r="G904" s="318"/>
      <c r="H904" s="318"/>
      <c r="I904" s="318"/>
      <c r="J904" s="318"/>
      <c r="K904" s="318"/>
      <c r="L904" s="318"/>
      <c r="M904" s="318"/>
      <c r="N904" s="318"/>
      <c r="O904" s="318"/>
      <c r="P904" s="318"/>
      <c r="Q904" s="318"/>
      <c r="R904" s="318"/>
      <c r="S904" s="318"/>
      <c r="T904" s="318"/>
      <c r="U904" s="318"/>
      <c r="V904" s="318"/>
      <c r="W904" s="318"/>
      <c r="X904" s="318"/>
      <c r="Y904" s="318"/>
      <c r="Z904" s="318"/>
      <c r="AA904" s="318"/>
      <c r="AB904" s="318"/>
    </row>
    <row r="905" spans="1:28" ht="12.75">
      <c r="A905" s="318"/>
      <c r="B905" s="318"/>
      <c r="C905" s="384"/>
      <c r="D905" s="386"/>
      <c r="E905" s="386"/>
      <c r="F905" s="386"/>
      <c r="G905" s="318"/>
      <c r="H905" s="318"/>
      <c r="I905" s="318"/>
      <c r="J905" s="318"/>
      <c r="K905" s="318"/>
      <c r="L905" s="318"/>
      <c r="M905" s="318"/>
      <c r="N905" s="318"/>
      <c r="O905" s="318"/>
      <c r="P905" s="318"/>
      <c r="Q905" s="318"/>
      <c r="R905" s="318"/>
      <c r="S905" s="318"/>
      <c r="T905" s="318"/>
      <c r="U905" s="318"/>
      <c r="V905" s="318"/>
      <c r="W905" s="318"/>
      <c r="X905" s="318"/>
      <c r="Y905" s="318"/>
      <c r="Z905" s="318"/>
      <c r="AA905" s="318"/>
      <c r="AB905" s="318"/>
    </row>
    <row r="906" spans="1:28" ht="12.75">
      <c r="A906" s="318"/>
      <c r="B906" s="318"/>
      <c r="C906" s="384"/>
      <c r="D906" s="386"/>
      <c r="E906" s="386"/>
      <c r="F906" s="386"/>
      <c r="G906" s="318"/>
      <c r="H906" s="318"/>
      <c r="I906" s="318"/>
      <c r="J906" s="318"/>
      <c r="K906" s="318"/>
      <c r="L906" s="318"/>
      <c r="M906" s="318"/>
      <c r="N906" s="318"/>
      <c r="O906" s="318"/>
      <c r="P906" s="318"/>
      <c r="Q906" s="318"/>
      <c r="R906" s="318"/>
      <c r="S906" s="318"/>
      <c r="T906" s="318"/>
      <c r="U906" s="318"/>
      <c r="V906" s="318"/>
      <c r="W906" s="318"/>
      <c r="X906" s="318"/>
      <c r="Y906" s="318"/>
      <c r="Z906" s="318"/>
      <c r="AA906" s="318"/>
      <c r="AB906" s="318"/>
    </row>
    <row r="907" spans="1:28" ht="12.75">
      <c r="A907" s="318"/>
      <c r="B907" s="318"/>
      <c r="C907" s="384"/>
      <c r="D907" s="386"/>
      <c r="E907" s="386"/>
      <c r="F907" s="386"/>
      <c r="G907" s="318"/>
      <c r="H907" s="318"/>
      <c r="I907" s="318"/>
      <c r="J907" s="318"/>
      <c r="K907" s="318"/>
      <c r="L907" s="318"/>
      <c r="M907" s="318"/>
      <c r="N907" s="318"/>
      <c r="O907" s="318"/>
      <c r="P907" s="318"/>
      <c r="Q907" s="318"/>
      <c r="R907" s="318"/>
      <c r="S907" s="318"/>
      <c r="T907" s="318"/>
      <c r="U907" s="318"/>
      <c r="V907" s="318"/>
      <c r="W907" s="318"/>
      <c r="X907" s="318"/>
      <c r="Y907" s="318"/>
      <c r="Z907" s="318"/>
      <c r="AA907" s="318"/>
      <c r="AB907" s="318"/>
    </row>
    <row r="908" spans="1:28" ht="12.75">
      <c r="A908" s="318"/>
      <c r="B908" s="318"/>
      <c r="C908" s="384"/>
      <c r="D908" s="386"/>
      <c r="E908" s="386"/>
      <c r="F908" s="386"/>
      <c r="G908" s="318"/>
      <c r="H908" s="318"/>
      <c r="I908" s="318"/>
      <c r="J908" s="318"/>
      <c r="K908" s="318"/>
      <c r="L908" s="318"/>
      <c r="M908" s="318"/>
      <c r="N908" s="318"/>
      <c r="O908" s="318"/>
      <c r="P908" s="318"/>
      <c r="Q908" s="318"/>
      <c r="R908" s="318"/>
      <c r="S908" s="318"/>
      <c r="T908" s="318"/>
      <c r="U908" s="318"/>
      <c r="V908" s="318"/>
      <c r="W908" s="318"/>
      <c r="X908" s="318"/>
      <c r="Y908" s="318"/>
      <c r="Z908" s="318"/>
      <c r="AA908" s="318"/>
      <c r="AB908" s="318"/>
    </row>
    <row r="909" spans="1:28" ht="12.75">
      <c r="A909" s="318"/>
      <c r="B909" s="318"/>
      <c r="C909" s="384"/>
      <c r="D909" s="386"/>
      <c r="E909" s="386"/>
      <c r="F909" s="386"/>
      <c r="G909" s="318"/>
      <c r="H909" s="318"/>
      <c r="I909" s="318"/>
      <c r="J909" s="318"/>
      <c r="K909" s="318"/>
      <c r="L909" s="318"/>
      <c r="M909" s="318"/>
      <c r="N909" s="318"/>
      <c r="O909" s="318"/>
      <c r="P909" s="318"/>
      <c r="Q909" s="318"/>
      <c r="R909" s="318"/>
      <c r="S909" s="318"/>
      <c r="T909" s="318"/>
      <c r="U909" s="318"/>
      <c r="V909" s="318"/>
      <c r="W909" s="318"/>
      <c r="X909" s="318"/>
      <c r="Y909" s="318"/>
      <c r="Z909" s="318"/>
      <c r="AA909" s="318"/>
      <c r="AB909" s="318"/>
    </row>
    <row r="910" spans="1:28" ht="12.75">
      <c r="A910" s="318"/>
      <c r="B910" s="318"/>
      <c r="C910" s="384"/>
      <c r="D910" s="386"/>
      <c r="E910" s="386"/>
      <c r="F910" s="386"/>
      <c r="G910" s="318"/>
      <c r="H910" s="318"/>
      <c r="I910" s="318"/>
      <c r="J910" s="318"/>
      <c r="K910" s="318"/>
      <c r="L910" s="318"/>
      <c r="M910" s="318"/>
      <c r="N910" s="318"/>
      <c r="O910" s="318"/>
      <c r="P910" s="318"/>
      <c r="Q910" s="318"/>
      <c r="R910" s="318"/>
      <c r="S910" s="318"/>
      <c r="T910" s="318"/>
      <c r="U910" s="318"/>
      <c r="V910" s="318"/>
      <c r="W910" s="318"/>
      <c r="X910" s="318"/>
      <c r="Y910" s="318"/>
      <c r="Z910" s="318"/>
      <c r="AA910" s="318"/>
      <c r="AB910" s="318"/>
    </row>
    <row r="911" spans="1:28" ht="12.75">
      <c r="A911" s="318"/>
      <c r="B911" s="318"/>
      <c r="C911" s="384"/>
      <c r="D911" s="386"/>
      <c r="E911" s="386"/>
      <c r="F911" s="386"/>
      <c r="G911" s="318"/>
      <c r="H911" s="318"/>
      <c r="I911" s="318"/>
      <c r="J911" s="318"/>
      <c r="K911" s="318"/>
      <c r="L911" s="318"/>
      <c r="M911" s="318"/>
      <c r="N911" s="318"/>
      <c r="O911" s="318"/>
      <c r="P911" s="318"/>
      <c r="Q911" s="318"/>
      <c r="R911" s="318"/>
      <c r="S911" s="318"/>
      <c r="T911" s="318"/>
      <c r="U911" s="318"/>
      <c r="V911" s="318"/>
      <c r="W911" s="318"/>
      <c r="X911" s="318"/>
      <c r="Y911" s="318"/>
      <c r="Z911" s="318"/>
      <c r="AA911" s="318"/>
      <c r="AB911" s="318"/>
    </row>
    <row r="912" spans="1:28" ht="12.75">
      <c r="A912" s="318"/>
      <c r="B912" s="318"/>
      <c r="C912" s="384"/>
      <c r="D912" s="386"/>
      <c r="E912" s="386"/>
      <c r="F912" s="386"/>
      <c r="G912" s="318"/>
      <c r="H912" s="318"/>
      <c r="I912" s="318"/>
      <c r="J912" s="318"/>
      <c r="K912" s="318"/>
      <c r="L912" s="318"/>
      <c r="M912" s="318"/>
      <c r="N912" s="318"/>
      <c r="O912" s="318"/>
      <c r="P912" s="318"/>
      <c r="Q912" s="318"/>
      <c r="R912" s="318"/>
      <c r="S912" s="318"/>
      <c r="T912" s="318"/>
      <c r="U912" s="318"/>
      <c r="V912" s="318"/>
      <c r="W912" s="318"/>
      <c r="X912" s="318"/>
      <c r="Y912" s="318"/>
      <c r="Z912" s="318"/>
      <c r="AA912" s="318"/>
      <c r="AB912" s="318"/>
    </row>
    <row r="913" spans="1:28" ht="12.75">
      <c r="A913" s="318"/>
      <c r="B913" s="318"/>
      <c r="C913" s="384"/>
      <c r="D913" s="386"/>
      <c r="E913" s="386"/>
      <c r="F913" s="386"/>
      <c r="G913" s="318"/>
      <c r="H913" s="318"/>
      <c r="I913" s="318"/>
      <c r="J913" s="318"/>
      <c r="K913" s="318"/>
      <c r="L913" s="318"/>
      <c r="M913" s="318"/>
      <c r="N913" s="318"/>
      <c r="O913" s="318"/>
      <c r="P913" s="318"/>
      <c r="Q913" s="318"/>
      <c r="R913" s="318"/>
      <c r="S913" s="318"/>
      <c r="T913" s="318"/>
      <c r="U913" s="318"/>
      <c r="V913" s="318"/>
      <c r="W913" s="318"/>
      <c r="X913" s="318"/>
      <c r="Y913" s="318"/>
      <c r="Z913" s="318"/>
      <c r="AA913" s="318"/>
      <c r="AB913" s="318"/>
    </row>
    <row r="914" spans="1:28" ht="12.75">
      <c r="A914" s="318"/>
      <c r="B914" s="318"/>
      <c r="C914" s="384"/>
      <c r="D914" s="386"/>
      <c r="E914" s="386"/>
      <c r="F914" s="386"/>
      <c r="G914" s="318"/>
      <c r="H914" s="318"/>
      <c r="I914" s="318"/>
      <c r="J914" s="318"/>
      <c r="K914" s="318"/>
      <c r="L914" s="318"/>
      <c r="M914" s="318"/>
      <c r="N914" s="318"/>
      <c r="O914" s="318"/>
      <c r="P914" s="318"/>
      <c r="Q914" s="318"/>
      <c r="R914" s="318"/>
      <c r="S914" s="318"/>
      <c r="T914" s="318"/>
      <c r="U914" s="318"/>
      <c r="V914" s="318"/>
      <c r="W914" s="318"/>
      <c r="X914" s="318"/>
      <c r="Y914" s="318"/>
      <c r="Z914" s="318"/>
      <c r="AA914" s="318"/>
      <c r="AB914" s="318"/>
    </row>
    <row r="915" spans="1:28" ht="12.75">
      <c r="A915" s="318"/>
      <c r="B915" s="318"/>
      <c r="C915" s="384"/>
      <c r="D915" s="386"/>
      <c r="E915" s="386"/>
      <c r="F915" s="386"/>
      <c r="G915" s="318"/>
      <c r="H915" s="318"/>
      <c r="I915" s="318"/>
      <c r="J915" s="318"/>
      <c r="K915" s="318"/>
      <c r="L915" s="318"/>
      <c r="M915" s="318"/>
      <c r="N915" s="318"/>
      <c r="O915" s="318"/>
      <c r="P915" s="318"/>
      <c r="Q915" s="318"/>
      <c r="R915" s="318"/>
      <c r="S915" s="318"/>
      <c r="T915" s="318"/>
      <c r="U915" s="318"/>
      <c r="V915" s="318"/>
      <c r="W915" s="318"/>
      <c r="X915" s="318"/>
      <c r="Y915" s="318"/>
      <c r="Z915" s="318"/>
      <c r="AA915" s="318"/>
      <c r="AB915" s="318"/>
    </row>
    <row r="916" spans="1:28" ht="12.75">
      <c r="A916" s="318"/>
      <c r="B916" s="318"/>
      <c r="C916" s="384"/>
      <c r="D916" s="386"/>
      <c r="E916" s="386"/>
      <c r="F916" s="386"/>
      <c r="G916" s="318"/>
      <c r="H916" s="318"/>
      <c r="I916" s="318"/>
      <c r="J916" s="318"/>
      <c r="K916" s="318"/>
      <c r="L916" s="318"/>
      <c r="M916" s="318"/>
      <c r="N916" s="318"/>
      <c r="O916" s="318"/>
      <c r="P916" s="318"/>
      <c r="Q916" s="318"/>
      <c r="R916" s="318"/>
      <c r="S916" s="318"/>
      <c r="T916" s="318"/>
      <c r="U916" s="318"/>
      <c r="V916" s="318"/>
      <c r="W916" s="318"/>
      <c r="X916" s="318"/>
      <c r="Y916" s="318"/>
      <c r="Z916" s="318"/>
      <c r="AA916" s="318"/>
      <c r="AB916" s="318"/>
    </row>
    <row r="917" spans="1:28" ht="12.75">
      <c r="A917" s="318"/>
      <c r="B917" s="318"/>
      <c r="C917" s="384"/>
      <c r="D917" s="386"/>
      <c r="E917" s="386"/>
      <c r="F917" s="386"/>
      <c r="G917" s="318"/>
      <c r="H917" s="318"/>
      <c r="I917" s="318"/>
      <c r="J917" s="318"/>
      <c r="K917" s="318"/>
      <c r="L917" s="318"/>
      <c r="M917" s="318"/>
      <c r="N917" s="318"/>
      <c r="O917" s="318"/>
      <c r="P917" s="318"/>
      <c r="Q917" s="318"/>
      <c r="R917" s="318"/>
      <c r="S917" s="318"/>
      <c r="T917" s="318"/>
      <c r="U917" s="318"/>
      <c r="V917" s="318"/>
      <c r="W917" s="318"/>
      <c r="X917" s="318"/>
      <c r="Y917" s="318"/>
      <c r="Z917" s="318"/>
      <c r="AA917" s="318"/>
      <c r="AB917" s="318"/>
    </row>
    <row r="918" spans="1:28" ht="12.75">
      <c r="A918" s="318"/>
      <c r="B918" s="318"/>
      <c r="C918" s="384"/>
      <c r="D918" s="386"/>
      <c r="E918" s="386"/>
      <c r="F918" s="386"/>
      <c r="G918" s="318"/>
      <c r="H918" s="318"/>
      <c r="I918" s="318"/>
      <c r="J918" s="318"/>
      <c r="K918" s="318"/>
      <c r="L918" s="318"/>
      <c r="M918" s="318"/>
      <c r="N918" s="318"/>
      <c r="O918" s="318"/>
      <c r="P918" s="318"/>
      <c r="Q918" s="318"/>
      <c r="R918" s="318"/>
      <c r="S918" s="318"/>
      <c r="T918" s="318"/>
      <c r="U918" s="318"/>
      <c r="V918" s="318"/>
      <c r="W918" s="318"/>
      <c r="X918" s="318"/>
      <c r="Y918" s="318"/>
      <c r="Z918" s="318"/>
      <c r="AA918" s="318"/>
      <c r="AB918" s="318"/>
    </row>
    <row r="919" spans="1:28" ht="12.75">
      <c r="A919" s="318"/>
      <c r="B919" s="318"/>
      <c r="C919" s="384"/>
      <c r="D919" s="386"/>
      <c r="E919" s="386"/>
      <c r="F919" s="386"/>
      <c r="G919" s="318"/>
      <c r="H919" s="318"/>
      <c r="I919" s="318"/>
      <c r="J919" s="318"/>
      <c r="K919" s="318"/>
      <c r="L919" s="318"/>
      <c r="M919" s="318"/>
      <c r="N919" s="318"/>
      <c r="O919" s="318"/>
      <c r="P919" s="318"/>
      <c r="Q919" s="318"/>
      <c r="R919" s="318"/>
      <c r="S919" s="318"/>
      <c r="T919" s="318"/>
      <c r="U919" s="318"/>
      <c r="V919" s="318"/>
      <c r="W919" s="318"/>
      <c r="X919" s="318"/>
      <c r="Y919" s="318"/>
      <c r="Z919" s="318"/>
      <c r="AA919" s="318"/>
      <c r="AB919" s="318"/>
    </row>
    <row r="920" spans="1:28" ht="12.75">
      <c r="A920" s="318"/>
      <c r="B920" s="318"/>
      <c r="C920" s="384"/>
      <c r="D920" s="386"/>
      <c r="E920" s="386"/>
      <c r="F920" s="386"/>
      <c r="G920" s="318"/>
      <c r="H920" s="318"/>
      <c r="I920" s="318"/>
      <c r="J920" s="318"/>
      <c r="K920" s="318"/>
      <c r="L920" s="318"/>
      <c r="M920" s="318"/>
      <c r="N920" s="318"/>
      <c r="O920" s="318"/>
      <c r="P920" s="318"/>
      <c r="Q920" s="318"/>
      <c r="R920" s="318"/>
      <c r="S920" s="318"/>
      <c r="T920" s="318"/>
      <c r="U920" s="318"/>
      <c r="V920" s="318"/>
      <c r="W920" s="318"/>
      <c r="X920" s="318"/>
      <c r="Y920" s="318"/>
      <c r="Z920" s="318"/>
      <c r="AA920" s="318"/>
      <c r="AB920" s="318"/>
    </row>
    <row r="921" spans="1:28" ht="12.75">
      <c r="A921" s="318"/>
      <c r="B921" s="318"/>
      <c r="C921" s="384"/>
      <c r="D921" s="386"/>
      <c r="E921" s="386"/>
      <c r="F921" s="386"/>
      <c r="G921" s="318"/>
      <c r="H921" s="318"/>
      <c r="I921" s="318"/>
      <c r="J921" s="318"/>
      <c r="K921" s="318"/>
      <c r="L921" s="318"/>
      <c r="M921" s="318"/>
      <c r="N921" s="318"/>
      <c r="O921" s="318"/>
      <c r="P921" s="318"/>
      <c r="Q921" s="318"/>
      <c r="R921" s="318"/>
      <c r="S921" s="318"/>
      <c r="T921" s="318"/>
      <c r="U921" s="318"/>
      <c r="V921" s="318"/>
      <c r="W921" s="318"/>
      <c r="X921" s="318"/>
      <c r="Y921" s="318"/>
      <c r="Z921" s="318"/>
      <c r="AA921" s="318"/>
      <c r="AB921" s="318"/>
    </row>
    <row r="922" spans="1:28" ht="12.75">
      <c r="A922" s="318"/>
      <c r="B922" s="318"/>
      <c r="C922" s="384"/>
      <c r="D922" s="386"/>
      <c r="E922" s="386"/>
      <c r="F922" s="386"/>
      <c r="G922" s="318"/>
      <c r="H922" s="318"/>
      <c r="I922" s="318"/>
      <c r="J922" s="318"/>
      <c r="K922" s="318"/>
      <c r="L922" s="318"/>
      <c r="M922" s="318"/>
      <c r="N922" s="318"/>
      <c r="O922" s="318"/>
      <c r="P922" s="318"/>
      <c r="Q922" s="318"/>
      <c r="R922" s="318"/>
      <c r="S922" s="318"/>
      <c r="T922" s="318"/>
      <c r="U922" s="318"/>
      <c r="V922" s="318"/>
      <c r="W922" s="318"/>
      <c r="X922" s="318"/>
      <c r="Y922" s="318"/>
      <c r="Z922" s="318"/>
      <c r="AA922" s="318"/>
      <c r="AB922" s="318"/>
    </row>
    <row r="923" spans="1:28" ht="12.75">
      <c r="A923" s="318"/>
      <c r="B923" s="318"/>
      <c r="C923" s="384"/>
      <c r="D923" s="386"/>
      <c r="E923" s="386"/>
      <c r="F923" s="386"/>
      <c r="G923" s="318"/>
      <c r="H923" s="318"/>
      <c r="I923" s="318"/>
      <c r="J923" s="318"/>
      <c r="K923" s="318"/>
      <c r="L923" s="318"/>
      <c r="M923" s="318"/>
      <c r="N923" s="318"/>
      <c r="O923" s="318"/>
      <c r="P923" s="318"/>
      <c r="Q923" s="318"/>
      <c r="R923" s="318"/>
      <c r="S923" s="318"/>
      <c r="T923" s="318"/>
      <c r="U923" s="318"/>
      <c r="V923" s="318"/>
      <c r="W923" s="318"/>
      <c r="X923" s="318"/>
      <c r="Y923" s="318"/>
      <c r="Z923" s="318"/>
      <c r="AA923" s="318"/>
      <c r="AB923" s="318"/>
    </row>
    <row r="924" spans="1:28" ht="12.75">
      <c r="A924" s="318"/>
      <c r="B924" s="318"/>
      <c r="C924" s="384"/>
      <c r="D924" s="386"/>
      <c r="E924" s="386"/>
      <c r="F924" s="386"/>
      <c r="G924" s="318"/>
      <c r="H924" s="318"/>
      <c r="I924" s="318"/>
      <c r="J924" s="318"/>
      <c r="K924" s="318"/>
      <c r="L924" s="318"/>
      <c r="M924" s="318"/>
      <c r="N924" s="318"/>
      <c r="O924" s="318"/>
      <c r="P924" s="318"/>
      <c r="Q924" s="318"/>
      <c r="R924" s="318"/>
      <c r="S924" s="318"/>
      <c r="T924" s="318"/>
      <c r="U924" s="318"/>
      <c r="V924" s="318"/>
      <c r="W924" s="318"/>
      <c r="X924" s="318"/>
      <c r="Y924" s="318"/>
      <c r="Z924" s="318"/>
      <c r="AA924" s="318"/>
      <c r="AB924" s="318"/>
    </row>
    <row r="925" spans="1:28" ht="12.75">
      <c r="A925" s="318"/>
      <c r="B925" s="318"/>
      <c r="C925" s="384"/>
      <c r="D925" s="386"/>
      <c r="E925" s="386"/>
      <c r="F925" s="386"/>
      <c r="G925" s="318"/>
      <c r="H925" s="318"/>
      <c r="I925" s="318"/>
      <c r="J925" s="318"/>
      <c r="K925" s="318"/>
      <c r="L925" s="318"/>
      <c r="M925" s="318"/>
      <c r="N925" s="318"/>
      <c r="O925" s="318"/>
      <c r="P925" s="318"/>
      <c r="Q925" s="318"/>
      <c r="R925" s="318"/>
      <c r="S925" s="318"/>
      <c r="T925" s="318"/>
      <c r="U925" s="318"/>
      <c r="V925" s="318"/>
      <c r="W925" s="318"/>
      <c r="X925" s="318"/>
      <c r="Y925" s="318"/>
      <c r="Z925" s="318"/>
      <c r="AA925" s="318"/>
      <c r="AB925" s="318"/>
    </row>
    <row r="926" spans="1:28" ht="12.75">
      <c r="A926" s="318"/>
      <c r="B926" s="318"/>
      <c r="C926" s="384"/>
      <c r="D926" s="386"/>
      <c r="E926" s="386"/>
      <c r="F926" s="386"/>
      <c r="G926" s="318"/>
      <c r="H926" s="318"/>
      <c r="I926" s="318"/>
      <c r="J926" s="318"/>
      <c r="K926" s="318"/>
      <c r="L926" s="318"/>
      <c r="M926" s="318"/>
      <c r="N926" s="318"/>
      <c r="O926" s="318"/>
      <c r="P926" s="318"/>
      <c r="Q926" s="318"/>
      <c r="R926" s="318"/>
      <c r="S926" s="318"/>
      <c r="T926" s="318"/>
      <c r="U926" s="318"/>
      <c r="V926" s="318"/>
      <c r="W926" s="318"/>
      <c r="X926" s="318"/>
      <c r="Y926" s="318"/>
      <c r="Z926" s="318"/>
      <c r="AA926" s="318"/>
      <c r="AB926" s="318"/>
    </row>
    <row r="927" spans="1:28" ht="12.75">
      <c r="A927" s="318"/>
      <c r="B927" s="318"/>
      <c r="C927" s="384"/>
      <c r="D927" s="386"/>
      <c r="E927" s="386"/>
      <c r="F927" s="386"/>
      <c r="G927" s="318"/>
      <c r="H927" s="318"/>
      <c r="I927" s="318"/>
      <c r="J927" s="318"/>
      <c r="K927" s="318"/>
      <c r="L927" s="318"/>
      <c r="M927" s="318"/>
      <c r="N927" s="318"/>
      <c r="O927" s="318"/>
      <c r="P927" s="318"/>
      <c r="Q927" s="318"/>
      <c r="R927" s="318"/>
      <c r="S927" s="318"/>
      <c r="T927" s="318"/>
      <c r="U927" s="318"/>
      <c r="V927" s="318"/>
      <c r="W927" s="318"/>
      <c r="X927" s="318"/>
      <c r="Y927" s="318"/>
      <c r="Z927" s="318"/>
      <c r="AA927" s="318"/>
      <c r="AB927" s="318"/>
    </row>
    <row r="928" spans="1:28" ht="12.75">
      <c r="A928" s="318"/>
      <c r="B928" s="318"/>
      <c r="C928" s="384"/>
      <c r="D928" s="386"/>
      <c r="E928" s="386"/>
      <c r="F928" s="386"/>
      <c r="G928" s="318"/>
      <c r="H928" s="318"/>
      <c r="I928" s="318"/>
      <c r="J928" s="318"/>
      <c r="K928" s="318"/>
      <c r="L928" s="318"/>
      <c r="M928" s="318"/>
      <c r="N928" s="318"/>
      <c r="O928" s="318"/>
      <c r="P928" s="318"/>
      <c r="Q928" s="318"/>
      <c r="R928" s="318"/>
      <c r="S928" s="318"/>
      <c r="T928" s="318"/>
      <c r="U928" s="318"/>
      <c r="V928" s="318"/>
      <c r="W928" s="318"/>
      <c r="X928" s="318"/>
      <c r="Y928" s="318"/>
      <c r="Z928" s="318"/>
      <c r="AA928" s="318"/>
      <c r="AB928" s="318"/>
    </row>
    <row r="929" spans="1:28" ht="12.75">
      <c r="A929" s="318"/>
      <c r="B929" s="318"/>
      <c r="C929" s="384"/>
      <c r="D929" s="386"/>
      <c r="E929" s="386"/>
      <c r="F929" s="386"/>
      <c r="G929" s="318"/>
      <c r="H929" s="318"/>
      <c r="I929" s="318"/>
      <c r="J929" s="318"/>
      <c r="K929" s="318"/>
      <c r="L929" s="318"/>
      <c r="M929" s="318"/>
      <c r="N929" s="318"/>
      <c r="O929" s="318"/>
      <c r="P929" s="318"/>
      <c r="Q929" s="318"/>
      <c r="R929" s="318"/>
      <c r="S929" s="318"/>
      <c r="T929" s="318"/>
      <c r="U929" s="318"/>
      <c r="V929" s="318"/>
      <c r="W929" s="318"/>
      <c r="X929" s="318"/>
      <c r="Y929" s="318"/>
      <c r="Z929" s="318"/>
      <c r="AA929" s="318"/>
      <c r="AB929" s="318"/>
    </row>
    <row r="930" spans="1:28" ht="12.75">
      <c r="A930" s="318"/>
      <c r="B930" s="318"/>
      <c r="C930" s="384"/>
      <c r="D930" s="386"/>
      <c r="E930" s="386"/>
      <c r="F930" s="386"/>
      <c r="G930" s="318"/>
      <c r="H930" s="318"/>
      <c r="I930" s="318"/>
      <c r="J930" s="318"/>
      <c r="K930" s="318"/>
      <c r="L930" s="318"/>
      <c r="M930" s="318"/>
      <c r="N930" s="318"/>
      <c r="O930" s="318"/>
      <c r="P930" s="318"/>
      <c r="Q930" s="318"/>
      <c r="R930" s="318"/>
      <c r="S930" s="318"/>
      <c r="T930" s="318"/>
      <c r="U930" s="318"/>
      <c r="V930" s="318"/>
      <c r="W930" s="318"/>
      <c r="X930" s="318"/>
      <c r="Y930" s="318"/>
      <c r="Z930" s="318"/>
      <c r="AA930" s="318"/>
      <c r="AB930" s="318"/>
    </row>
    <row r="931" spans="1:28" ht="12.75">
      <c r="A931" s="318"/>
      <c r="B931" s="318"/>
      <c r="C931" s="384"/>
      <c r="D931" s="386"/>
      <c r="E931" s="386"/>
      <c r="F931" s="386"/>
      <c r="G931" s="318"/>
      <c r="H931" s="318"/>
      <c r="I931" s="318"/>
      <c r="J931" s="318"/>
      <c r="K931" s="318"/>
      <c r="L931" s="318"/>
      <c r="M931" s="318"/>
      <c r="N931" s="318"/>
      <c r="O931" s="318"/>
      <c r="P931" s="318"/>
      <c r="Q931" s="318"/>
      <c r="R931" s="318"/>
      <c r="S931" s="318"/>
      <c r="T931" s="318"/>
      <c r="U931" s="318"/>
      <c r="V931" s="318"/>
      <c r="W931" s="318"/>
      <c r="X931" s="318"/>
      <c r="Y931" s="318"/>
      <c r="Z931" s="318"/>
      <c r="AA931" s="318"/>
      <c r="AB931" s="318"/>
    </row>
    <row r="932" spans="1:28" ht="12.75">
      <c r="A932" s="318"/>
      <c r="B932" s="318"/>
      <c r="C932" s="384"/>
      <c r="D932" s="386"/>
      <c r="E932" s="386"/>
      <c r="F932" s="386"/>
      <c r="G932" s="318"/>
      <c r="H932" s="318"/>
      <c r="I932" s="318"/>
      <c r="J932" s="318"/>
      <c r="K932" s="318"/>
      <c r="L932" s="318"/>
      <c r="M932" s="318"/>
      <c r="N932" s="318"/>
      <c r="O932" s="318"/>
      <c r="P932" s="318"/>
      <c r="Q932" s="318"/>
      <c r="R932" s="318"/>
      <c r="S932" s="318"/>
      <c r="T932" s="318"/>
      <c r="U932" s="318"/>
      <c r="V932" s="318"/>
      <c r="W932" s="318"/>
      <c r="X932" s="318"/>
      <c r="Y932" s="318"/>
      <c r="Z932" s="318"/>
      <c r="AA932" s="318"/>
      <c r="AB932" s="318"/>
    </row>
    <row r="933" spans="1:28" ht="12.75">
      <c r="A933" s="318"/>
      <c r="B933" s="318"/>
      <c r="C933" s="384"/>
      <c r="D933" s="386"/>
      <c r="E933" s="386"/>
      <c r="F933" s="386"/>
      <c r="G933" s="318"/>
      <c r="H933" s="318"/>
      <c r="I933" s="318"/>
      <c r="J933" s="318"/>
      <c r="K933" s="318"/>
      <c r="L933" s="318"/>
      <c r="M933" s="318"/>
      <c r="N933" s="318"/>
      <c r="O933" s="318"/>
      <c r="P933" s="318"/>
      <c r="Q933" s="318"/>
      <c r="R933" s="318"/>
      <c r="S933" s="318"/>
      <c r="T933" s="318"/>
      <c r="U933" s="318"/>
      <c r="V933" s="318"/>
      <c r="W933" s="318"/>
      <c r="X933" s="318"/>
      <c r="Y933" s="318"/>
      <c r="Z933" s="318"/>
      <c r="AA933" s="318"/>
      <c r="AB933" s="318"/>
    </row>
    <row r="934" spans="1:28" ht="12.75">
      <c r="A934" s="318"/>
      <c r="B934" s="318"/>
      <c r="C934" s="384"/>
      <c r="D934" s="386"/>
      <c r="E934" s="386"/>
      <c r="F934" s="386"/>
      <c r="G934" s="318"/>
      <c r="H934" s="318"/>
      <c r="I934" s="318"/>
      <c r="J934" s="318"/>
      <c r="K934" s="318"/>
      <c r="L934" s="318"/>
      <c r="M934" s="318"/>
      <c r="N934" s="318"/>
      <c r="O934" s="318"/>
      <c r="P934" s="318"/>
      <c r="Q934" s="318"/>
      <c r="R934" s="318"/>
      <c r="S934" s="318"/>
      <c r="T934" s="318"/>
      <c r="U934" s="318"/>
      <c r="V934" s="318"/>
      <c r="W934" s="318"/>
      <c r="X934" s="318"/>
      <c r="Y934" s="318"/>
      <c r="Z934" s="318"/>
      <c r="AA934" s="318"/>
      <c r="AB934" s="318"/>
    </row>
    <row r="935" spans="1:28" ht="12.75">
      <c r="A935" s="318"/>
      <c r="B935" s="318"/>
      <c r="C935" s="384"/>
      <c r="D935" s="386"/>
      <c r="E935" s="386"/>
      <c r="F935" s="386"/>
      <c r="G935" s="318"/>
      <c r="H935" s="318"/>
      <c r="I935" s="318"/>
      <c r="J935" s="318"/>
      <c r="K935" s="318"/>
      <c r="L935" s="318"/>
      <c r="M935" s="318"/>
      <c r="N935" s="318"/>
      <c r="O935" s="318"/>
      <c r="P935" s="318"/>
      <c r="Q935" s="318"/>
      <c r="R935" s="318"/>
      <c r="S935" s="318"/>
      <c r="T935" s="318"/>
      <c r="U935" s="318"/>
      <c r="V935" s="318"/>
      <c r="W935" s="318"/>
      <c r="X935" s="318"/>
      <c r="Y935" s="318"/>
      <c r="Z935" s="318"/>
      <c r="AA935" s="318"/>
      <c r="AB935" s="318"/>
    </row>
    <row r="936" spans="1:28" ht="12.75">
      <c r="A936" s="318"/>
      <c r="B936" s="318"/>
      <c r="C936" s="384"/>
      <c r="D936" s="386"/>
      <c r="E936" s="386"/>
      <c r="F936" s="386"/>
      <c r="G936" s="318"/>
      <c r="H936" s="318"/>
      <c r="I936" s="318"/>
      <c r="J936" s="318"/>
      <c r="K936" s="318"/>
      <c r="L936" s="318"/>
      <c r="M936" s="318"/>
      <c r="N936" s="318"/>
      <c r="O936" s="318"/>
      <c r="P936" s="318"/>
      <c r="Q936" s="318"/>
      <c r="R936" s="318"/>
      <c r="S936" s="318"/>
      <c r="T936" s="318"/>
      <c r="U936" s="318"/>
      <c r="V936" s="318"/>
      <c r="W936" s="318"/>
      <c r="X936" s="318"/>
      <c r="Y936" s="318"/>
      <c r="Z936" s="318"/>
      <c r="AA936" s="318"/>
      <c r="AB936" s="318"/>
    </row>
    <row r="937" spans="1:28" ht="12.75">
      <c r="A937" s="318"/>
      <c r="B937" s="318"/>
      <c r="C937" s="384"/>
      <c r="D937" s="386"/>
      <c r="E937" s="386"/>
      <c r="F937" s="386"/>
      <c r="G937" s="318"/>
      <c r="H937" s="318"/>
      <c r="I937" s="318"/>
      <c r="J937" s="318"/>
      <c r="K937" s="318"/>
      <c r="L937" s="318"/>
      <c r="M937" s="318"/>
      <c r="N937" s="318"/>
      <c r="O937" s="318"/>
      <c r="P937" s="318"/>
      <c r="Q937" s="318"/>
      <c r="R937" s="318"/>
      <c r="S937" s="318"/>
      <c r="T937" s="318"/>
      <c r="U937" s="318"/>
      <c r="V937" s="318"/>
      <c r="W937" s="318"/>
      <c r="X937" s="318"/>
      <c r="Y937" s="318"/>
      <c r="Z937" s="318"/>
      <c r="AA937" s="318"/>
      <c r="AB937" s="318"/>
    </row>
    <row r="938" spans="1:28" ht="12.75">
      <c r="A938" s="318"/>
      <c r="B938" s="318"/>
      <c r="C938" s="384"/>
      <c r="D938" s="386"/>
      <c r="E938" s="386"/>
      <c r="F938" s="386"/>
      <c r="G938" s="318"/>
      <c r="H938" s="318"/>
      <c r="I938" s="318"/>
      <c r="J938" s="318"/>
      <c r="K938" s="318"/>
      <c r="L938" s="318"/>
      <c r="M938" s="318"/>
      <c r="N938" s="318"/>
      <c r="O938" s="318"/>
      <c r="P938" s="318"/>
      <c r="Q938" s="318"/>
      <c r="R938" s="318"/>
      <c r="S938" s="318"/>
      <c r="T938" s="318"/>
      <c r="U938" s="318"/>
      <c r="V938" s="318"/>
      <c r="W938" s="318"/>
      <c r="X938" s="318"/>
      <c r="Y938" s="318"/>
      <c r="Z938" s="318"/>
      <c r="AA938" s="318"/>
      <c r="AB938" s="318"/>
    </row>
    <row r="939" spans="1:28" ht="12.75">
      <c r="A939" s="318"/>
      <c r="B939" s="318"/>
      <c r="C939" s="384"/>
      <c r="D939" s="386"/>
      <c r="E939" s="386"/>
      <c r="F939" s="386"/>
      <c r="G939" s="318"/>
      <c r="H939" s="318"/>
      <c r="I939" s="318"/>
      <c r="J939" s="318"/>
      <c r="K939" s="318"/>
      <c r="L939" s="318"/>
      <c r="M939" s="318"/>
      <c r="N939" s="318"/>
      <c r="O939" s="318"/>
      <c r="P939" s="318"/>
      <c r="Q939" s="318"/>
      <c r="R939" s="318"/>
      <c r="S939" s="318"/>
      <c r="T939" s="318"/>
      <c r="U939" s="318"/>
      <c r="V939" s="318"/>
      <c r="W939" s="318"/>
      <c r="X939" s="318"/>
      <c r="Y939" s="318"/>
      <c r="Z939" s="318"/>
      <c r="AA939" s="318"/>
      <c r="AB939" s="318"/>
    </row>
    <row r="940" spans="1:28" ht="12.75">
      <c r="A940" s="318"/>
      <c r="B940" s="318"/>
      <c r="C940" s="384"/>
      <c r="D940" s="386"/>
      <c r="E940" s="386"/>
      <c r="F940" s="386"/>
      <c r="G940" s="318"/>
      <c r="H940" s="318"/>
      <c r="I940" s="318"/>
      <c r="J940" s="318"/>
      <c r="K940" s="318"/>
      <c r="L940" s="318"/>
      <c r="M940" s="318"/>
      <c r="N940" s="318"/>
      <c r="O940" s="318"/>
      <c r="P940" s="318"/>
      <c r="Q940" s="318"/>
      <c r="R940" s="318"/>
      <c r="S940" s="318"/>
      <c r="T940" s="318"/>
      <c r="U940" s="318"/>
      <c r="V940" s="318"/>
      <c r="W940" s="318"/>
      <c r="X940" s="318"/>
      <c r="Y940" s="318"/>
      <c r="Z940" s="318"/>
      <c r="AA940" s="318"/>
      <c r="AB940" s="318"/>
    </row>
    <row r="941" spans="1:28" ht="12.75">
      <c r="A941" s="318"/>
      <c r="B941" s="318"/>
      <c r="C941" s="384"/>
      <c r="D941" s="386"/>
      <c r="E941" s="386"/>
      <c r="F941" s="386"/>
      <c r="G941" s="318"/>
      <c r="H941" s="318"/>
      <c r="I941" s="318"/>
      <c r="J941" s="318"/>
      <c r="K941" s="318"/>
      <c r="L941" s="318"/>
      <c r="M941" s="318"/>
      <c r="N941" s="318"/>
      <c r="O941" s="318"/>
      <c r="P941" s="318"/>
      <c r="Q941" s="318"/>
      <c r="R941" s="318"/>
      <c r="S941" s="318"/>
      <c r="T941" s="318"/>
      <c r="U941" s="318"/>
      <c r="V941" s="318"/>
      <c r="W941" s="318"/>
      <c r="X941" s="318"/>
      <c r="Y941" s="318"/>
      <c r="Z941" s="318"/>
      <c r="AA941" s="318"/>
      <c r="AB941" s="318"/>
    </row>
    <row r="942" spans="1:28" ht="12.75">
      <c r="A942" s="318"/>
      <c r="B942" s="318"/>
      <c r="C942" s="384"/>
      <c r="D942" s="386"/>
      <c r="E942" s="386"/>
      <c r="F942" s="386"/>
      <c r="G942" s="318"/>
      <c r="H942" s="318"/>
      <c r="I942" s="318"/>
      <c r="J942" s="318"/>
      <c r="K942" s="318"/>
      <c r="L942" s="318"/>
      <c r="M942" s="318"/>
      <c r="N942" s="318"/>
      <c r="O942" s="318"/>
      <c r="P942" s="318"/>
      <c r="Q942" s="318"/>
      <c r="R942" s="318"/>
      <c r="S942" s="318"/>
      <c r="T942" s="318"/>
      <c r="U942" s="318"/>
      <c r="V942" s="318"/>
      <c r="W942" s="318"/>
      <c r="X942" s="318"/>
      <c r="Y942" s="318"/>
      <c r="Z942" s="318"/>
      <c r="AA942" s="318"/>
      <c r="AB942" s="318"/>
    </row>
    <row r="943" spans="1:28" ht="12.75">
      <c r="A943" s="318"/>
      <c r="B943" s="318"/>
      <c r="C943" s="384"/>
      <c r="D943" s="386"/>
      <c r="E943" s="386"/>
      <c r="F943" s="386"/>
      <c r="G943" s="318"/>
      <c r="H943" s="318"/>
      <c r="I943" s="318"/>
      <c r="J943" s="318"/>
      <c r="K943" s="318"/>
      <c r="L943" s="318"/>
      <c r="M943" s="318"/>
      <c r="N943" s="318"/>
      <c r="O943" s="318"/>
      <c r="P943" s="318"/>
      <c r="Q943" s="318"/>
      <c r="R943" s="318"/>
      <c r="S943" s="318"/>
      <c r="T943" s="318"/>
      <c r="U943" s="318"/>
      <c r="V943" s="318"/>
      <c r="W943" s="318"/>
      <c r="X943" s="318"/>
      <c r="Y943" s="318"/>
      <c r="Z943" s="318"/>
      <c r="AA943" s="318"/>
      <c r="AB943" s="318"/>
    </row>
    <row r="944" spans="1:28" ht="12.75">
      <c r="A944" s="318"/>
      <c r="B944" s="318"/>
      <c r="C944" s="384"/>
      <c r="D944" s="386"/>
      <c r="E944" s="386"/>
      <c r="F944" s="386"/>
      <c r="G944" s="318"/>
      <c r="H944" s="318"/>
      <c r="I944" s="318"/>
      <c r="J944" s="318"/>
      <c r="K944" s="318"/>
      <c r="L944" s="318"/>
      <c r="M944" s="318"/>
      <c r="N944" s="318"/>
      <c r="O944" s="318"/>
      <c r="P944" s="318"/>
      <c r="Q944" s="318"/>
      <c r="R944" s="318"/>
      <c r="S944" s="318"/>
      <c r="T944" s="318"/>
      <c r="U944" s="318"/>
      <c r="V944" s="318"/>
      <c r="W944" s="318"/>
      <c r="X944" s="318"/>
      <c r="Y944" s="318"/>
      <c r="Z944" s="318"/>
      <c r="AA944" s="318"/>
      <c r="AB944" s="318"/>
    </row>
    <row r="945" spans="1:28" ht="12.75">
      <c r="A945" s="318"/>
      <c r="B945" s="318"/>
      <c r="C945" s="384"/>
      <c r="D945" s="386"/>
      <c r="E945" s="386"/>
      <c r="F945" s="386"/>
      <c r="G945" s="318"/>
      <c r="H945" s="318"/>
      <c r="I945" s="318"/>
      <c r="J945" s="318"/>
      <c r="K945" s="318"/>
      <c r="L945" s="318"/>
      <c r="M945" s="318"/>
      <c r="N945" s="318"/>
      <c r="O945" s="318"/>
      <c r="P945" s="318"/>
      <c r="Q945" s="318"/>
      <c r="R945" s="318"/>
      <c r="S945" s="318"/>
      <c r="T945" s="318"/>
      <c r="U945" s="318"/>
      <c r="V945" s="318"/>
      <c r="W945" s="318"/>
      <c r="X945" s="318"/>
      <c r="Y945" s="318"/>
      <c r="Z945" s="318"/>
      <c r="AA945" s="318"/>
      <c r="AB945" s="318"/>
    </row>
    <row r="946" spans="1:28" ht="12.75">
      <c r="A946" s="318"/>
      <c r="B946" s="318"/>
      <c r="C946" s="384"/>
      <c r="D946" s="386"/>
      <c r="E946" s="386"/>
      <c r="F946" s="386"/>
      <c r="G946" s="318"/>
      <c r="H946" s="318"/>
      <c r="I946" s="318"/>
      <c r="J946" s="318"/>
      <c r="K946" s="318"/>
      <c r="L946" s="318"/>
      <c r="M946" s="318"/>
      <c r="N946" s="318"/>
      <c r="O946" s="318"/>
      <c r="P946" s="318"/>
      <c r="Q946" s="318"/>
      <c r="R946" s="318"/>
      <c r="S946" s="318"/>
      <c r="T946" s="318"/>
      <c r="U946" s="318"/>
      <c r="V946" s="318"/>
      <c r="W946" s="318"/>
      <c r="X946" s="318"/>
      <c r="Y946" s="318"/>
      <c r="Z946" s="318"/>
      <c r="AA946" s="318"/>
      <c r="AB946" s="318"/>
    </row>
    <row r="947" spans="1:28" ht="12.75">
      <c r="A947" s="318"/>
      <c r="B947" s="318"/>
      <c r="C947" s="384"/>
      <c r="D947" s="386"/>
      <c r="E947" s="386"/>
      <c r="F947" s="386"/>
      <c r="G947" s="318"/>
      <c r="H947" s="318"/>
      <c r="I947" s="318"/>
      <c r="J947" s="318"/>
      <c r="K947" s="318"/>
      <c r="L947" s="318"/>
      <c r="M947" s="318"/>
      <c r="N947" s="318"/>
      <c r="O947" s="318"/>
      <c r="P947" s="318"/>
      <c r="Q947" s="318"/>
      <c r="R947" s="318"/>
      <c r="S947" s="318"/>
      <c r="T947" s="318"/>
      <c r="U947" s="318"/>
      <c r="V947" s="318"/>
      <c r="W947" s="318"/>
      <c r="X947" s="318"/>
      <c r="Y947" s="318"/>
      <c r="Z947" s="318"/>
      <c r="AA947" s="318"/>
      <c r="AB947" s="318"/>
    </row>
    <row r="948" spans="1:28" ht="12.75">
      <c r="A948" s="318"/>
      <c r="B948" s="318"/>
      <c r="C948" s="384"/>
      <c r="D948" s="386"/>
      <c r="E948" s="386"/>
      <c r="F948" s="386"/>
      <c r="G948" s="318"/>
      <c r="H948" s="318"/>
      <c r="I948" s="318"/>
      <c r="J948" s="318"/>
      <c r="K948" s="318"/>
      <c r="L948" s="318"/>
      <c r="M948" s="318"/>
      <c r="N948" s="318"/>
      <c r="O948" s="318"/>
      <c r="P948" s="318"/>
      <c r="Q948" s="318"/>
      <c r="R948" s="318"/>
      <c r="S948" s="318"/>
      <c r="T948" s="318"/>
      <c r="U948" s="318"/>
      <c r="V948" s="318"/>
      <c r="W948" s="318"/>
      <c r="X948" s="318"/>
      <c r="Y948" s="318"/>
      <c r="Z948" s="318"/>
      <c r="AA948" s="318"/>
      <c r="AB948" s="318"/>
    </row>
    <row r="949" spans="1:28" ht="12.75">
      <c r="A949" s="318"/>
      <c r="B949" s="318"/>
      <c r="C949" s="384"/>
      <c r="D949" s="386"/>
      <c r="E949" s="386"/>
      <c r="F949" s="386"/>
      <c r="G949" s="318"/>
      <c r="H949" s="318"/>
      <c r="I949" s="318"/>
      <c r="J949" s="318"/>
      <c r="K949" s="318"/>
      <c r="L949" s="318"/>
      <c r="M949" s="318"/>
      <c r="N949" s="318"/>
      <c r="O949" s="318"/>
      <c r="P949" s="318"/>
      <c r="Q949" s="318"/>
      <c r="R949" s="318"/>
      <c r="S949" s="318"/>
      <c r="T949" s="318"/>
      <c r="U949" s="318"/>
      <c r="V949" s="318"/>
      <c r="W949" s="318"/>
      <c r="X949" s="318"/>
      <c r="Y949" s="318"/>
      <c r="Z949" s="318"/>
      <c r="AA949" s="318"/>
      <c r="AB949" s="318"/>
    </row>
    <row r="950" spans="1:28" ht="12.75">
      <c r="A950" s="318"/>
      <c r="B950" s="318"/>
      <c r="C950" s="384"/>
      <c r="D950" s="386"/>
      <c r="E950" s="386"/>
      <c r="F950" s="386"/>
      <c r="G950" s="318"/>
      <c r="H950" s="318"/>
      <c r="I950" s="318"/>
      <c r="J950" s="318"/>
      <c r="K950" s="318"/>
      <c r="L950" s="318"/>
      <c r="M950" s="318"/>
      <c r="N950" s="318"/>
      <c r="O950" s="318"/>
      <c r="P950" s="318"/>
      <c r="Q950" s="318"/>
      <c r="R950" s="318"/>
      <c r="S950" s="318"/>
      <c r="T950" s="318"/>
      <c r="U950" s="318"/>
      <c r="V950" s="318"/>
      <c r="W950" s="318"/>
      <c r="X950" s="318"/>
      <c r="Y950" s="318"/>
      <c r="Z950" s="318"/>
      <c r="AA950" s="318"/>
      <c r="AB950" s="318"/>
    </row>
    <row r="951" spans="1:28" ht="12.75">
      <c r="A951" s="318"/>
      <c r="B951" s="318"/>
      <c r="C951" s="384"/>
      <c r="D951" s="386"/>
      <c r="E951" s="386"/>
      <c r="F951" s="386"/>
      <c r="G951" s="318"/>
      <c r="H951" s="318"/>
      <c r="I951" s="318"/>
      <c r="J951" s="318"/>
      <c r="K951" s="318"/>
      <c r="L951" s="318"/>
      <c r="M951" s="318"/>
      <c r="N951" s="318"/>
      <c r="O951" s="318"/>
      <c r="P951" s="318"/>
      <c r="Q951" s="318"/>
      <c r="R951" s="318"/>
      <c r="S951" s="318"/>
      <c r="T951" s="318"/>
      <c r="U951" s="318"/>
      <c r="V951" s="318"/>
      <c r="W951" s="318"/>
      <c r="X951" s="318"/>
      <c r="Y951" s="318"/>
      <c r="Z951" s="318"/>
      <c r="AA951" s="318"/>
      <c r="AB951" s="318"/>
    </row>
    <row r="952" spans="1:28" ht="12.75">
      <c r="A952" s="318"/>
      <c r="B952" s="318"/>
      <c r="C952" s="384"/>
      <c r="D952" s="386"/>
      <c r="E952" s="386"/>
      <c r="F952" s="386"/>
      <c r="G952" s="318"/>
      <c r="H952" s="318"/>
      <c r="I952" s="318"/>
      <c r="J952" s="318"/>
      <c r="K952" s="318"/>
      <c r="L952" s="318"/>
      <c r="M952" s="318"/>
      <c r="N952" s="318"/>
      <c r="O952" s="318"/>
      <c r="P952" s="318"/>
      <c r="Q952" s="318"/>
      <c r="R952" s="318"/>
      <c r="S952" s="318"/>
      <c r="T952" s="318"/>
      <c r="U952" s="318"/>
      <c r="V952" s="318"/>
      <c r="W952" s="318"/>
      <c r="X952" s="318"/>
      <c r="Y952" s="318"/>
      <c r="Z952" s="318"/>
      <c r="AA952" s="318"/>
      <c r="AB952" s="318"/>
    </row>
    <row r="953" spans="1:28" ht="12.75">
      <c r="A953" s="318"/>
      <c r="B953" s="318"/>
      <c r="C953" s="384"/>
      <c r="D953" s="386"/>
      <c r="E953" s="386"/>
      <c r="F953" s="386"/>
      <c r="G953" s="318"/>
      <c r="H953" s="318"/>
      <c r="I953" s="318"/>
      <c r="J953" s="318"/>
      <c r="K953" s="318"/>
      <c r="L953" s="318"/>
      <c r="M953" s="318"/>
      <c r="N953" s="318"/>
      <c r="O953" s="318"/>
      <c r="P953" s="318"/>
      <c r="Q953" s="318"/>
      <c r="R953" s="318"/>
      <c r="S953" s="318"/>
      <c r="T953" s="318"/>
      <c r="U953" s="318"/>
      <c r="V953" s="318"/>
      <c r="W953" s="318"/>
      <c r="X953" s="318"/>
      <c r="Y953" s="318"/>
      <c r="Z953" s="318"/>
      <c r="AA953" s="318"/>
      <c r="AB953" s="318"/>
    </row>
    <row r="954" spans="1:28" ht="12.75">
      <c r="A954" s="318"/>
      <c r="B954" s="318"/>
      <c r="C954" s="384"/>
      <c r="D954" s="386"/>
      <c r="E954" s="386"/>
      <c r="F954" s="386"/>
      <c r="G954" s="318"/>
      <c r="H954" s="318"/>
      <c r="I954" s="318"/>
      <c r="J954" s="318"/>
      <c r="K954" s="318"/>
      <c r="L954" s="318"/>
      <c r="M954" s="318"/>
      <c r="N954" s="318"/>
      <c r="O954" s="318"/>
      <c r="P954" s="318"/>
      <c r="Q954" s="318"/>
      <c r="R954" s="318"/>
      <c r="S954" s="318"/>
      <c r="T954" s="318"/>
      <c r="U954" s="318"/>
      <c r="V954" s="318"/>
      <c r="W954" s="318"/>
      <c r="X954" s="318"/>
      <c r="Y954" s="318"/>
      <c r="Z954" s="318"/>
      <c r="AA954" s="318"/>
      <c r="AB954" s="318"/>
    </row>
    <row r="955" spans="1:28" ht="12.75">
      <c r="A955" s="318"/>
      <c r="B955" s="318"/>
      <c r="C955" s="384"/>
      <c r="D955" s="386"/>
      <c r="E955" s="386"/>
      <c r="F955" s="386"/>
      <c r="G955" s="318"/>
      <c r="H955" s="318"/>
      <c r="I955" s="318"/>
      <c r="J955" s="318"/>
      <c r="K955" s="318"/>
      <c r="L955" s="318"/>
      <c r="M955" s="318"/>
      <c r="N955" s="318"/>
      <c r="O955" s="318"/>
      <c r="P955" s="318"/>
      <c r="Q955" s="318"/>
      <c r="R955" s="318"/>
      <c r="S955" s="318"/>
      <c r="T955" s="318"/>
      <c r="U955" s="318"/>
      <c r="V955" s="318"/>
      <c r="W955" s="318"/>
      <c r="X955" s="318"/>
      <c r="Y955" s="318"/>
      <c r="Z955" s="318"/>
      <c r="AA955" s="318"/>
      <c r="AB955" s="318"/>
    </row>
    <row r="956" spans="1:28" ht="12.75">
      <c r="A956" s="318"/>
      <c r="B956" s="318"/>
      <c r="C956" s="384"/>
      <c r="D956" s="386"/>
      <c r="E956" s="386"/>
      <c r="F956" s="386"/>
      <c r="G956" s="318"/>
      <c r="H956" s="318"/>
      <c r="I956" s="318"/>
      <c r="J956" s="318"/>
      <c r="K956" s="318"/>
      <c r="L956" s="318"/>
      <c r="M956" s="318"/>
      <c r="N956" s="318"/>
      <c r="O956" s="318"/>
      <c r="P956" s="318"/>
      <c r="Q956" s="318"/>
      <c r="R956" s="318"/>
      <c r="S956" s="318"/>
      <c r="T956" s="318"/>
      <c r="U956" s="318"/>
      <c r="V956" s="318"/>
      <c r="W956" s="318"/>
      <c r="X956" s="318"/>
      <c r="Y956" s="318"/>
      <c r="Z956" s="318"/>
      <c r="AA956" s="318"/>
      <c r="AB956" s="318"/>
    </row>
    <row r="957" spans="1:28" ht="12.75">
      <c r="A957" s="318"/>
      <c r="B957" s="318"/>
      <c r="C957" s="384"/>
      <c r="D957" s="386"/>
      <c r="E957" s="386"/>
      <c r="F957" s="386"/>
      <c r="G957" s="318"/>
      <c r="H957" s="318"/>
      <c r="I957" s="318"/>
      <c r="J957" s="318"/>
      <c r="K957" s="318"/>
      <c r="L957" s="318"/>
      <c r="M957" s="318"/>
      <c r="N957" s="318"/>
      <c r="O957" s="318"/>
      <c r="P957" s="318"/>
      <c r="Q957" s="318"/>
      <c r="R957" s="318"/>
      <c r="S957" s="318"/>
      <c r="T957" s="318"/>
      <c r="U957" s="318"/>
      <c r="V957" s="318"/>
      <c r="W957" s="318"/>
      <c r="X957" s="318"/>
      <c r="Y957" s="318"/>
      <c r="Z957" s="318"/>
      <c r="AA957" s="318"/>
      <c r="AB957" s="318"/>
    </row>
    <row r="958" spans="1:28" ht="12.75">
      <c r="A958" s="318"/>
      <c r="B958" s="318"/>
      <c r="C958" s="384"/>
      <c r="D958" s="386"/>
      <c r="E958" s="386"/>
      <c r="F958" s="386"/>
      <c r="G958" s="318"/>
      <c r="H958" s="318"/>
      <c r="I958" s="318"/>
      <c r="J958" s="318"/>
      <c r="K958" s="318"/>
      <c r="L958" s="318"/>
      <c r="M958" s="318"/>
      <c r="N958" s="318"/>
      <c r="O958" s="318"/>
      <c r="P958" s="318"/>
      <c r="Q958" s="318"/>
      <c r="R958" s="318"/>
      <c r="S958" s="318"/>
      <c r="T958" s="318"/>
      <c r="U958" s="318"/>
      <c r="V958" s="318"/>
      <c r="W958" s="318"/>
      <c r="X958" s="318"/>
      <c r="Y958" s="318"/>
      <c r="Z958" s="318"/>
      <c r="AA958" s="318"/>
      <c r="AB958" s="318"/>
    </row>
    <row r="959" spans="1:28" ht="12.75">
      <c r="A959" s="318"/>
      <c r="B959" s="318"/>
      <c r="C959" s="384"/>
      <c r="D959" s="386"/>
      <c r="E959" s="386"/>
      <c r="F959" s="386"/>
      <c r="G959" s="318"/>
      <c r="H959" s="318"/>
      <c r="I959" s="318"/>
      <c r="J959" s="318"/>
      <c r="K959" s="318"/>
      <c r="L959" s="318"/>
      <c r="M959" s="318"/>
      <c r="N959" s="318"/>
      <c r="O959" s="318"/>
      <c r="P959" s="318"/>
      <c r="Q959" s="318"/>
      <c r="R959" s="318"/>
      <c r="S959" s="318"/>
      <c r="T959" s="318"/>
      <c r="U959" s="318"/>
      <c r="V959" s="318"/>
      <c r="W959" s="318"/>
      <c r="X959" s="318"/>
      <c r="Y959" s="318"/>
      <c r="Z959" s="318"/>
      <c r="AA959" s="318"/>
      <c r="AB959" s="318"/>
    </row>
    <row r="960" spans="1:28" ht="12.75">
      <c r="A960" s="318"/>
      <c r="B960" s="318"/>
      <c r="C960" s="384"/>
      <c r="D960" s="386"/>
      <c r="E960" s="386"/>
      <c r="F960" s="386"/>
      <c r="G960" s="318"/>
      <c r="H960" s="318"/>
      <c r="I960" s="318"/>
      <c r="J960" s="318"/>
      <c r="K960" s="318"/>
      <c r="L960" s="318"/>
      <c r="M960" s="318"/>
      <c r="N960" s="318"/>
      <c r="O960" s="318"/>
      <c r="P960" s="318"/>
      <c r="Q960" s="318"/>
      <c r="R960" s="318"/>
      <c r="S960" s="318"/>
      <c r="T960" s="318"/>
      <c r="U960" s="318"/>
      <c r="V960" s="318"/>
      <c r="W960" s="318"/>
      <c r="X960" s="318"/>
      <c r="Y960" s="318"/>
      <c r="Z960" s="318"/>
      <c r="AA960" s="318"/>
      <c r="AB960" s="318"/>
    </row>
    <row r="961" spans="1:28" ht="12.75">
      <c r="A961" s="318"/>
      <c r="B961" s="318"/>
      <c r="C961" s="384"/>
      <c r="D961" s="386"/>
      <c r="E961" s="386"/>
      <c r="F961" s="386"/>
      <c r="G961" s="318"/>
      <c r="H961" s="318"/>
      <c r="I961" s="318"/>
      <c r="J961" s="318"/>
      <c r="K961" s="318"/>
      <c r="L961" s="318"/>
      <c r="M961" s="318"/>
      <c r="N961" s="318"/>
      <c r="O961" s="318"/>
      <c r="P961" s="318"/>
      <c r="Q961" s="318"/>
      <c r="R961" s="318"/>
      <c r="S961" s="318"/>
      <c r="T961" s="318"/>
      <c r="U961" s="318"/>
      <c r="V961" s="318"/>
      <c r="W961" s="318"/>
      <c r="X961" s="318"/>
      <c r="Y961" s="318"/>
      <c r="Z961" s="318"/>
      <c r="AA961" s="318"/>
      <c r="AB961" s="318"/>
    </row>
    <row r="962" spans="1:28" ht="12.75">
      <c r="A962" s="318"/>
      <c r="B962" s="318"/>
      <c r="C962" s="384"/>
      <c r="D962" s="386"/>
      <c r="E962" s="386"/>
      <c r="F962" s="386"/>
      <c r="G962" s="318"/>
      <c r="H962" s="318"/>
      <c r="I962" s="318"/>
      <c r="J962" s="318"/>
      <c r="K962" s="318"/>
      <c r="L962" s="318"/>
      <c r="M962" s="318"/>
      <c r="N962" s="318"/>
      <c r="O962" s="318"/>
      <c r="P962" s="318"/>
      <c r="Q962" s="318"/>
      <c r="R962" s="318"/>
      <c r="S962" s="318"/>
      <c r="T962" s="318"/>
      <c r="U962" s="318"/>
      <c r="V962" s="318"/>
      <c r="W962" s="318"/>
      <c r="X962" s="318"/>
      <c r="Y962" s="318"/>
      <c r="Z962" s="318"/>
      <c r="AA962" s="318"/>
      <c r="AB962" s="318"/>
    </row>
    <row r="963" spans="1:28" ht="12.75">
      <c r="A963" s="318"/>
      <c r="B963" s="318"/>
      <c r="C963" s="384"/>
      <c r="D963" s="386"/>
      <c r="E963" s="386"/>
      <c r="F963" s="386"/>
      <c r="G963" s="318"/>
      <c r="H963" s="318"/>
      <c r="I963" s="318"/>
      <c r="J963" s="318"/>
      <c r="K963" s="318"/>
      <c r="L963" s="318"/>
      <c r="M963" s="318"/>
      <c r="N963" s="318"/>
      <c r="O963" s="318"/>
      <c r="P963" s="318"/>
      <c r="Q963" s="318"/>
      <c r="R963" s="318"/>
      <c r="S963" s="318"/>
      <c r="T963" s="318"/>
      <c r="U963" s="318"/>
      <c r="V963" s="318"/>
      <c r="W963" s="318"/>
      <c r="X963" s="318"/>
      <c r="Y963" s="318"/>
      <c r="Z963" s="318"/>
      <c r="AA963" s="318"/>
      <c r="AB963" s="318"/>
    </row>
    <row r="964" spans="1:28" ht="12.75">
      <c r="A964" s="318"/>
      <c r="B964" s="318"/>
      <c r="C964" s="384"/>
      <c r="D964" s="386"/>
      <c r="E964" s="386"/>
      <c r="F964" s="386"/>
      <c r="G964" s="318"/>
      <c r="H964" s="318"/>
      <c r="I964" s="318"/>
      <c r="J964" s="318"/>
      <c r="K964" s="318"/>
      <c r="L964" s="318"/>
      <c r="M964" s="318"/>
      <c r="N964" s="318"/>
      <c r="O964" s="318"/>
      <c r="P964" s="318"/>
      <c r="Q964" s="318"/>
      <c r="R964" s="318"/>
      <c r="S964" s="318"/>
      <c r="T964" s="318"/>
      <c r="U964" s="318"/>
      <c r="V964" s="318"/>
      <c r="W964" s="318"/>
      <c r="X964" s="318"/>
      <c r="Y964" s="318"/>
      <c r="Z964" s="318"/>
      <c r="AA964" s="318"/>
      <c r="AB964" s="318"/>
    </row>
    <row r="965" spans="1:28" ht="12.75">
      <c r="A965" s="318"/>
      <c r="B965" s="318"/>
      <c r="C965" s="384"/>
      <c r="D965" s="386"/>
      <c r="E965" s="386"/>
      <c r="F965" s="386"/>
      <c r="G965" s="318"/>
      <c r="H965" s="318"/>
      <c r="I965" s="318"/>
      <c r="J965" s="318"/>
      <c r="K965" s="318"/>
      <c r="L965" s="318"/>
      <c r="M965" s="318"/>
      <c r="N965" s="318"/>
      <c r="O965" s="318"/>
      <c r="P965" s="318"/>
      <c r="Q965" s="318"/>
      <c r="R965" s="318"/>
      <c r="S965" s="318"/>
      <c r="T965" s="318"/>
      <c r="U965" s="318"/>
      <c r="V965" s="318"/>
      <c r="W965" s="318"/>
      <c r="X965" s="318"/>
      <c r="Y965" s="318"/>
      <c r="Z965" s="318"/>
      <c r="AA965" s="318"/>
      <c r="AB965" s="318"/>
    </row>
    <row r="966" spans="1:28" ht="12.75">
      <c r="A966" s="318"/>
      <c r="B966" s="318"/>
      <c r="C966" s="384"/>
      <c r="D966" s="386"/>
      <c r="E966" s="386"/>
      <c r="F966" s="386"/>
      <c r="G966" s="318"/>
      <c r="H966" s="318"/>
      <c r="I966" s="318"/>
      <c r="J966" s="318"/>
      <c r="K966" s="318"/>
      <c r="L966" s="318"/>
      <c r="M966" s="318"/>
      <c r="N966" s="318"/>
      <c r="O966" s="318"/>
      <c r="P966" s="318"/>
      <c r="Q966" s="318"/>
      <c r="R966" s="318"/>
      <c r="S966" s="318"/>
      <c r="T966" s="318"/>
      <c r="U966" s="318"/>
      <c r="V966" s="318"/>
      <c r="W966" s="318"/>
      <c r="X966" s="318"/>
      <c r="Y966" s="318"/>
      <c r="Z966" s="318"/>
      <c r="AA966" s="318"/>
      <c r="AB966" s="318"/>
    </row>
    <row r="967" spans="1:28" ht="12.75">
      <c r="A967" s="318"/>
      <c r="B967" s="318"/>
      <c r="C967" s="384"/>
      <c r="D967" s="386"/>
      <c r="E967" s="386"/>
      <c r="F967" s="386"/>
      <c r="G967" s="318"/>
      <c r="H967" s="318"/>
      <c r="I967" s="318"/>
      <c r="J967" s="318"/>
      <c r="K967" s="318"/>
      <c r="L967" s="318"/>
      <c r="M967" s="318"/>
      <c r="N967" s="318"/>
      <c r="O967" s="318"/>
      <c r="P967" s="318"/>
      <c r="Q967" s="318"/>
      <c r="R967" s="318"/>
      <c r="S967" s="318"/>
      <c r="T967" s="318"/>
      <c r="U967" s="318"/>
      <c r="V967" s="318"/>
      <c r="W967" s="318"/>
      <c r="X967" s="318"/>
      <c r="Y967" s="318"/>
      <c r="Z967" s="318"/>
      <c r="AA967" s="318"/>
      <c r="AB967" s="318"/>
    </row>
    <row r="968" spans="1:28" ht="12.75">
      <c r="A968" s="318"/>
      <c r="B968" s="318"/>
      <c r="C968" s="384"/>
      <c r="D968" s="386"/>
      <c r="E968" s="386"/>
      <c r="F968" s="386"/>
      <c r="G968" s="318"/>
      <c r="H968" s="318"/>
      <c r="I968" s="318"/>
      <c r="J968" s="318"/>
      <c r="K968" s="318"/>
      <c r="L968" s="318"/>
      <c r="M968" s="318"/>
      <c r="N968" s="318"/>
      <c r="O968" s="318"/>
      <c r="P968" s="318"/>
      <c r="Q968" s="318"/>
      <c r="R968" s="318"/>
      <c r="S968" s="318"/>
      <c r="T968" s="318"/>
      <c r="U968" s="318"/>
      <c r="V968" s="318"/>
      <c r="W968" s="318"/>
      <c r="X968" s="318"/>
      <c r="Y968" s="318"/>
      <c r="Z968" s="318"/>
      <c r="AA968" s="318"/>
      <c r="AB968" s="318"/>
    </row>
    <row r="969" spans="1:28" ht="12.75">
      <c r="A969" s="318"/>
      <c r="B969" s="318"/>
      <c r="C969" s="384"/>
      <c r="D969" s="386"/>
      <c r="E969" s="386"/>
      <c r="F969" s="386"/>
      <c r="G969" s="318"/>
      <c r="H969" s="318"/>
      <c r="I969" s="318"/>
      <c r="J969" s="318"/>
      <c r="K969" s="318"/>
      <c r="L969" s="318"/>
      <c r="M969" s="318"/>
      <c r="N969" s="318"/>
      <c r="O969" s="318"/>
      <c r="P969" s="318"/>
      <c r="Q969" s="318"/>
      <c r="R969" s="318"/>
      <c r="S969" s="318"/>
      <c r="T969" s="318"/>
      <c r="U969" s="318"/>
      <c r="V969" s="318"/>
      <c r="W969" s="318"/>
      <c r="X969" s="318"/>
      <c r="Y969" s="318"/>
      <c r="Z969" s="318"/>
      <c r="AA969" s="318"/>
      <c r="AB969" s="318"/>
    </row>
    <row r="970" spans="1:28" ht="12.75">
      <c r="A970" s="318"/>
      <c r="B970" s="318"/>
      <c r="C970" s="384"/>
      <c r="D970" s="386"/>
      <c r="E970" s="386"/>
      <c r="F970" s="386"/>
      <c r="G970" s="318"/>
      <c r="H970" s="318"/>
      <c r="I970" s="318"/>
      <c r="J970" s="318"/>
      <c r="K970" s="318"/>
      <c r="L970" s="318"/>
      <c r="M970" s="318"/>
      <c r="N970" s="318"/>
      <c r="O970" s="318"/>
      <c r="P970" s="318"/>
      <c r="Q970" s="318"/>
      <c r="R970" s="318"/>
      <c r="S970" s="318"/>
      <c r="T970" s="318"/>
      <c r="U970" s="318"/>
      <c r="V970" s="318"/>
      <c r="W970" s="318"/>
      <c r="X970" s="318"/>
      <c r="Y970" s="318"/>
      <c r="Z970" s="318"/>
      <c r="AA970" s="318"/>
      <c r="AB970" s="318"/>
    </row>
    <row r="971" spans="1:28" ht="12.75">
      <c r="A971" s="318"/>
      <c r="B971" s="318"/>
      <c r="C971" s="384"/>
      <c r="D971" s="386"/>
      <c r="E971" s="386"/>
      <c r="F971" s="386"/>
      <c r="G971" s="318"/>
      <c r="H971" s="318"/>
      <c r="I971" s="318"/>
      <c r="J971" s="318"/>
      <c r="K971" s="318"/>
      <c r="L971" s="318"/>
      <c r="M971" s="318"/>
      <c r="N971" s="318"/>
      <c r="O971" s="318"/>
      <c r="P971" s="318"/>
      <c r="Q971" s="318"/>
      <c r="R971" s="318"/>
      <c r="S971" s="318"/>
      <c r="T971" s="318"/>
      <c r="U971" s="318"/>
      <c r="V971" s="318"/>
      <c r="W971" s="318"/>
      <c r="X971" s="318"/>
      <c r="Y971" s="318"/>
      <c r="Z971" s="318"/>
      <c r="AA971" s="318"/>
      <c r="AB971" s="318"/>
    </row>
    <row r="972" spans="1:28" ht="12.75">
      <c r="A972" s="318"/>
      <c r="B972" s="318"/>
      <c r="C972" s="384"/>
      <c r="D972" s="386"/>
      <c r="E972" s="386"/>
      <c r="F972" s="386"/>
      <c r="G972" s="318"/>
      <c r="H972" s="318"/>
      <c r="I972" s="318"/>
      <c r="J972" s="318"/>
      <c r="K972" s="318"/>
      <c r="L972" s="318"/>
      <c r="M972" s="318"/>
      <c r="N972" s="318"/>
      <c r="O972" s="318"/>
      <c r="P972" s="318"/>
      <c r="Q972" s="318"/>
      <c r="R972" s="318"/>
      <c r="S972" s="318"/>
      <c r="T972" s="318"/>
      <c r="U972" s="318"/>
      <c r="V972" s="318"/>
      <c r="W972" s="318"/>
      <c r="X972" s="318"/>
      <c r="Y972" s="318"/>
      <c r="Z972" s="318"/>
      <c r="AA972" s="318"/>
      <c r="AB972" s="318"/>
    </row>
    <row r="973" spans="1:28" ht="12.75">
      <c r="A973" s="318"/>
      <c r="B973" s="318"/>
      <c r="C973" s="384"/>
      <c r="D973" s="386"/>
      <c r="E973" s="386"/>
      <c r="F973" s="386"/>
      <c r="G973" s="318"/>
      <c r="H973" s="318"/>
      <c r="I973" s="318"/>
      <c r="J973" s="318"/>
      <c r="K973" s="318"/>
      <c r="L973" s="318"/>
      <c r="M973" s="318"/>
      <c r="N973" s="318"/>
      <c r="O973" s="318"/>
      <c r="P973" s="318"/>
      <c r="Q973" s="318"/>
      <c r="R973" s="318"/>
      <c r="S973" s="318"/>
      <c r="T973" s="318"/>
      <c r="U973" s="318"/>
      <c r="V973" s="318"/>
      <c r="W973" s="318"/>
      <c r="X973" s="318"/>
      <c r="Y973" s="318"/>
      <c r="Z973" s="318"/>
      <c r="AA973" s="318"/>
      <c r="AB973" s="318"/>
    </row>
    <row r="974" spans="1:28" ht="12.75">
      <c r="A974" s="318"/>
      <c r="B974" s="318"/>
      <c r="C974" s="384"/>
      <c r="D974" s="386"/>
      <c r="E974" s="386"/>
      <c r="F974" s="386"/>
      <c r="G974" s="318"/>
      <c r="H974" s="318"/>
      <c r="I974" s="318"/>
      <c r="J974" s="318"/>
      <c r="K974" s="318"/>
      <c r="L974" s="318"/>
      <c r="M974" s="318"/>
      <c r="N974" s="318"/>
      <c r="O974" s="318"/>
      <c r="P974" s="318"/>
      <c r="Q974" s="318"/>
      <c r="R974" s="318"/>
      <c r="S974" s="318"/>
      <c r="T974" s="318"/>
      <c r="U974" s="318"/>
      <c r="V974" s="318"/>
      <c r="W974" s="318"/>
      <c r="X974" s="318"/>
      <c r="Y974" s="318"/>
      <c r="Z974" s="318"/>
      <c r="AA974" s="318"/>
      <c r="AB974" s="318"/>
    </row>
    <row r="975" spans="1:28" ht="12.75">
      <c r="A975" s="318"/>
      <c r="B975" s="318"/>
      <c r="C975" s="384"/>
      <c r="D975" s="386"/>
      <c r="E975" s="386"/>
      <c r="F975" s="386"/>
      <c r="G975" s="318"/>
      <c r="H975" s="318"/>
      <c r="I975" s="318"/>
      <c r="J975" s="318"/>
      <c r="K975" s="318"/>
      <c r="L975" s="318"/>
      <c r="M975" s="318"/>
      <c r="N975" s="318"/>
      <c r="O975" s="318"/>
      <c r="P975" s="318"/>
      <c r="Q975" s="318"/>
      <c r="R975" s="318"/>
      <c r="S975" s="318"/>
      <c r="T975" s="318"/>
      <c r="U975" s="318"/>
      <c r="V975" s="318"/>
      <c r="W975" s="318"/>
      <c r="X975" s="318"/>
      <c r="Y975" s="318"/>
      <c r="Z975" s="318"/>
      <c r="AA975" s="318"/>
      <c r="AB975" s="318"/>
    </row>
    <row r="976" spans="1:28" ht="12.75">
      <c r="A976" s="318"/>
      <c r="B976" s="318"/>
      <c r="C976" s="384"/>
      <c r="D976" s="386"/>
      <c r="E976" s="386"/>
      <c r="F976" s="386"/>
      <c r="G976" s="318"/>
      <c r="H976" s="318"/>
      <c r="I976" s="318"/>
      <c r="J976" s="318"/>
      <c r="K976" s="318"/>
      <c r="L976" s="318"/>
      <c r="M976" s="318"/>
      <c r="N976" s="318"/>
      <c r="O976" s="318"/>
      <c r="P976" s="318"/>
      <c r="Q976" s="318"/>
      <c r="R976" s="318"/>
      <c r="S976" s="318"/>
      <c r="T976" s="318"/>
      <c r="U976" s="318"/>
      <c r="V976" s="318"/>
      <c r="W976" s="318"/>
      <c r="X976" s="318"/>
      <c r="Y976" s="318"/>
      <c r="Z976" s="318"/>
      <c r="AA976" s="318"/>
      <c r="AB976" s="318"/>
    </row>
    <row r="977" spans="1:28" ht="12.75">
      <c r="A977" s="318"/>
      <c r="B977" s="318"/>
      <c r="C977" s="384"/>
      <c r="D977" s="386"/>
      <c r="E977" s="386"/>
      <c r="F977" s="386"/>
      <c r="G977" s="318"/>
      <c r="H977" s="318"/>
      <c r="I977" s="318"/>
      <c r="J977" s="318"/>
      <c r="K977" s="318"/>
      <c r="L977" s="318"/>
      <c r="M977" s="318"/>
      <c r="N977" s="318"/>
      <c r="O977" s="318"/>
      <c r="P977" s="318"/>
      <c r="Q977" s="318"/>
      <c r="R977" s="318"/>
      <c r="S977" s="318"/>
      <c r="T977" s="318"/>
      <c r="U977" s="318"/>
      <c r="V977" s="318"/>
      <c r="W977" s="318"/>
      <c r="X977" s="318"/>
      <c r="Y977" s="318"/>
      <c r="Z977" s="318"/>
      <c r="AA977" s="318"/>
      <c r="AB977" s="318"/>
    </row>
    <row r="978" spans="1:28" ht="12.75">
      <c r="A978" s="318"/>
      <c r="B978" s="318"/>
      <c r="C978" s="384"/>
      <c r="D978" s="386"/>
      <c r="E978" s="386"/>
      <c r="F978" s="386"/>
      <c r="G978" s="318"/>
      <c r="H978" s="318"/>
      <c r="I978" s="318"/>
      <c r="J978" s="318"/>
      <c r="K978" s="318"/>
      <c r="L978" s="318"/>
      <c r="M978" s="318"/>
      <c r="N978" s="318"/>
      <c r="O978" s="318"/>
      <c r="P978" s="318"/>
      <c r="Q978" s="318"/>
      <c r="R978" s="318"/>
      <c r="S978" s="318"/>
      <c r="T978" s="318"/>
      <c r="U978" s="318"/>
      <c r="V978" s="318"/>
      <c r="W978" s="318"/>
      <c r="X978" s="318"/>
      <c r="Y978" s="318"/>
      <c r="Z978" s="318"/>
      <c r="AA978" s="318"/>
      <c r="AB978" s="318"/>
    </row>
    <row r="979" spans="1:28" ht="12.75">
      <c r="A979" s="318"/>
      <c r="B979" s="318"/>
      <c r="C979" s="384"/>
      <c r="D979" s="386"/>
      <c r="E979" s="386"/>
      <c r="F979" s="386"/>
      <c r="G979" s="318"/>
      <c r="H979" s="318"/>
      <c r="I979" s="318"/>
      <c r="J979" s="318"/>
      <c r="K979" s="318"/>
      <c r="L979" s="318"/>
      <c r="M979" s="318"/>
      <c r="N979" s="318"/>
      <c r="O979" s="318"/>
      <c r="P979" s="318"/>
      <c r="Q979" s="318"/>
      <c r="R979" s="318"/>
      <c r="S979" s="318"/>
      <c r="T979" s="318"/>
      <c r="U979" s="318"/>
      <c r="V979" s="318"/>
      <c r="W979" s="318"/>
      <c r="X979" s="318"/>
      <c r="Y979" s="318"/>
      <c r="Z979" s="318"/>
      <c r="AA979" s="318"/>
      <c r="AB979" s="318"/>
    </row>
    <row r="980" spans="1:28" ht="12.75">
      <c r="A980" s="318"/>
      <c r="B980" s="318"/>
      <c r="C980" s="384"/>
      <c r="D980" s="386"/>
      <c r="E980" s="386"/>
      <c r="F980" s="386"/>
      <c r="G980" s="318"/>
      <c r="H980" s="318"/>
      <c r="I980" s="318"/>
      <c r="J980" s="318"/>
      <c r="K980" s="318"/>
      <c r="L980" s="318"/>
      <c r="M980" s="318"/>
      <c r="N980" s="318"/>
      <c r="O980" s="318"/>
      <c r="P980" s="318"/>
      <c r="Q980" s="318"/>
      <c r="R980" s="318"/>
      <c r="S980" s="318"/>
      <c r="T980" s="318"/>
      <c r="U980" s="318"/>
      <c r="V980" s="318"/>
      <c r="W980" s="318"/>
      <c r="X980" s="318"/>
      <c r="Y980" s="318"/>
      <c r="Z980" s="318"/>
      <c r="AA980" s="318"/>
      <c r="AB980" s="318"/>
    </row>
    <row r="981" spans="1:28" ht="12.75">
      <c r="A981" s="318"/>
      <c r="B981" s="318"/>
      <c r="C981" s="384"/>
      <c r="D981" s="386"/>
      <c r="E981" s="386"/>
      <c r="F981" s="386"/>
      <c r="G981" s="318"/>
      <c r="H981" s="318"/>
      <c r="I981" s="318"/>
      <c r="J981" s="318"/>
      <c r="K981" s="318"/>
      <c r="L981" s="318"/>
      <c r="M981" s="318"/>
      <c r="N981" s="318"/>
      <c r="O981" s="318"/>
      <c r="P981" s="318"/>
      <c r="Q981" s="318"/>
      <c r="R981" s="318"/>
      <c r="S981" s="318"/>
      <c r="T981" s="318"/>
      <c r="U981" s="318"/>
      <c r="V981" s="318"/>
      <c r="W981" s="318"/>
      <c r="X981" s="318"/>
      <c r="Y981" s="318"/>
      <c r="Z981" s="318"/>
      <c r="AA981" s="318"/>
      <c r="AB981" s="318"/>
    </row>
    <row r="982" spans="1:28" ht="12.75">
      <c r="A982" s="318"/>
      <c r="B982" s="318"/>
      <c r="C982" s="384"/>
      <c r="D982" s="386"/>
      <c r="E982" s="386"/>
      <c r="F982" s="386"/>
      <c r="G982" s="318"/>
      <c r="H982" s="318"/>
      <c r="I982" s="318"/>
      <c r="J982" s="318"/>
      <c r="K982" s="318"/>
      <c r="L982" s="318"/>
      <c r="M982" s="318"/>
      <c r="N982" s="318"/>
      <c r="O982" s="318"/>
      <c r="P982" s="318"/>
      <c r="Q982" s="318"/>
      <c r="R982" s="318"/>
      <c r="S982" s="318"/>
      <c r="T982" s="318"/>
      <c r="U982" s="318"/>
      <c r="V982" s="318"/>
      <c r="W982" s="318"/>
      <c r="X982" s="318"/>
      <c r="Y982" s="318"/>
      <c r="Z982" s="318"/>
      <c r="AA982" s="318"/>
      <c r="AB982" s="318"/>
    </row>
    <row r="983" spans="1:28" ht="12.75">
      <c r="A983" s="318"/>
      <c r="B983" s="318"/>
      <c r="C983" s="384"/>
      <c r="D983" s="386"/>
      <c r="E983" s="386"/>
      <c r="F983" s="386"/>
      <c r="G983" s="318"/>
      <c r="H983" s="318"/>
      <c r="I983" s="318"/>
      <c r="J983" s="318"/>
      <c r="K983" s="318"/>
      <c r="L983" s="318"/>
      <c r="M983" s="318"/>
      <c r="N983" s="318"/>
      <c r="O983" s="318"/>
      <c r="P983" s="318"/>
      <c r="Q983" s="318"/>
      <c r="R983" s="318"/>
      <c r="S983" s="318"/>
      <c r="T983" s="318"/>
      <c r="U983" s="318"/>
      <c r="V983" s="318"/>
      <c r="W983" s="318"/>
      <c r="X983" s="318"/>
      <c r="Y983" s="318"/>
      <c r="Z983" s="318"/>
      <c r="AA983" s="318"/>
      <c r="AB983" s="318"/>
    </row>
    <row r="984" spans="1:28" ht="12.75">
      <c r="A984" s="318"/>
      <c r="B984" s="318"/>
      <c r="C984" s="384"/>
      <c r="D984" s="386"/>
      <c r="E984" s="386"/>
      <c r="F984" s="386"/>
      <c r="G984" s="318"/>
      <c r="H984" s="318"/>
      <c r="I984" s="318"/>
      <c r="J984" s="318"/>
      <c r="K984" s="318"/>
      <c r="L984" s="318"/>
      <c r="M984" s="318"/>
      <c r="N984" s="318"/>
      <c r="O984" s="318"/>
      <c r="P984" s="318"/>
      <c r="Q984" s="318"/>
      <c r="R984" s="318"/>
      <c r="S984" s="318"/>
      <c r="T984" s="318"/>
      <c r="U984" s="318"/>
      <c r="V984" s="318"/>
      <c r="W984" s="318"/>
      <c r="X984" s="318"/>
      <c r="Y984" s="318"/>
      <c r="Z984" s="318"/>
      <c r="AA984" s="318"/>
      <c r="AB984" s="318"/>
    </row>
    <row r="985" spans="1:28" ht="12.75">
      <c r="A985" s="318"/>
      <c r="B985" s="318"/>
      <c r="C985" s="384"/>
      <c r="D985" s="386"/>
      <c r="E985" s="386"/>
      <c r="F985" s="386"/>
      <c r="G985" s="318"/>
      <c r="H985" s="318"/>
      <c r="I985" s="318"/>
      <c r="J985" s="318"/>
      <c r="K985" s="318"/>
      <c r="L985" s="318"/>
      <c r="M985" s="318"/>
      <c r="N985" s="318"/>
      <c r="O985" s="318"/>
      <c r="P985" s="318"/>
      <c r="Q985" s="318"/>
      <c r="R985" s="318"/>
      <c r="S985" s="318"/>
      <c r="T985" s="318"/>
      <c r="U985" s="318"/>
      <c r="V985" s="318"/>
      <c r="W985" s="318"/>
      <c r="X985" s="318"/>
      <c r="Y985" s="318"/>
      <c r="Z985" s="318"/>
      <c r="AA985" s="318"/>
      <c r="AB985" s="318"/>
    </row>
  </sheetData>
  <customSheetViews>
    <customSheetView guid="{9BF3F942-9C1F-47FB-8B01-223D7C88C2B5}" filter="1" showAutoFilter="1">
      <pageMargins left="0.7" right="0.7" top="0.75" bottom="0.75" header="0.3" footer="0.3"/>
      <autoFilter ref="E1:E985" xr:uid="{6BE089C3-712F-47DB-B3C7-46B4EA7697B7}"/>
    </customSheetView>
    <customSheetView guid="{634734A7-1D8D-473A-AE17-8EC1301ED05E}" filter="1" showAutoFilter="1">
      <pageMargins left="0.7" right="0.7" top="0.75" bottom="0.75" header="0.3" footer="0.3"/>
      <autoFilter ref="F1:F985" xr:uid="{32628BF5-D0E9-44B5-B43A-B1A1D27FE743}">
        <filterColumn colId="0">
          <filters>
            <filter val="Aman"/>
          </filters>
        </filterColumn>
      </autoFilter>
    </customSheetView>
    <customSheetView guid="{939C4B84-67E8-4E81-804B-C1148BE76BD1}" filter="1" showAutoFilter="1">
      <pageMargins left="0.7" right="0.7" top="0.75" bottom="0.75" header="0.3" footer="0.3"/>
      <autoFilter ref="E1:E985" xr:uid="{BA3A9504-D16F-4E58-9DCA-0C2E682DE841}">
        <filterColumn colId="0">
          <filters>
            <filter val="Telegram"/>
            <filter val="Telegram Post"/>
          </filters>
        </filterColumn>
      </autoFilter>
    </customSheetView>
    <customSheetView guid="{CFFA66B6-9B23-452F-8F97-D55E35CFD51B}" filter="1" showAutoFilter="1">
      <pageMargins left="0.7" right="0.7" top="0.75" bottom="0.75" header="0.3" footer="0.3"/>
      <autoFilter ref="A1:A985" xr:uid="{901E4D75-CF60-4616-90D6-DC38244B2680}"/>
    </customSheetView>
    <customSheetView guid="{A8A37D35-B37B-4B92-BDD4-F45B85690077}" filter="1" showAutoFilter="1">
      <pageMargins left="0.7" right="0.7" top="0.75" bottom="0.75" header="0.3" footer="0.3"/>
      <autoFilter ref="F1:F985" xr:uid="{F4BD362E-1867-4C6A-BFE7-82BD74EA7E23}">
        <filterColumn colId="0">
          <filters>
            <filter val="Rasika"/>
            <filter val="Ganesh"/>
          </filters>
        </filterColumn>
      </autoFilter>
    </customSheetView>
  </customSheetViews>
  <mergeCells count="6">
    <mergeCell ref="C143:C144"/>
    <mergeCell ref="C23:C26"/>
    <mergeCell ref="C47:C50"/>
    <mergeCell ref="C61:C67"/>
    <mergeCell ref="C72:C73"/>
    <mergeCell ref="C83:C84"/>
  </mergeCells>
  <hyperlinks>
    <hyperlink ref="B2" r:id="rId1" xr:uid="{00000000-0004-0000-0600-000000000000}"/>
    <hyperlink ref="I2" r:id="rId2" xr:uid="{00000000-0004-0000-0600-000001000000}"/>
    <hyperlink ref="B3" r:id="rId3" xr:uid="{00000000-0004-0000-0600-000002000000}"/>
    <hyperlink ref="I3" r:id="rId4" xr:uid="{00000000-0004-0000-0600-000003000000}"/>
    <hyperlink ref="B4" r:id="rId5" xr:uid="{00000000-0004-0000-0600-000004000000}"/>
    <hyperlink ref="I4" r:id="rId6" xr:uid="{00000000-0004-0000-0600-000005000000}"/>
    <hyperlink ref="I5" r:id="rId7" xr:uid="{00000000-0004-0000-0600-000006000000}"/>
    <hyperlink ref="B6" r:id="rId8" xr:uid="{00000000-0004-0000-0600-000007000000}"/>
    <hyperlink ref="I6" r:id="rId9" xr:uid="{00000000-0004-0000-0600-000008000000}"/>
    <hyperlink ref="B7" r:id="rId10" xr:uid="{00000000-0004-0000-0600-000009000000}"/>
    <hyperlink ref="I7" r:id="rId11" xr:uid="{00000000-0004-0000-0600-00000A000000}"/>
    <hyperlink ref="B8" r:id="rId12" xr:uid="{00000000-0004-0000-0600-00000B000000}"/>
    <hyperlink ref="I8" r:id="rId13" xr:uid="{00000000-0004-0000-0600-00000C000000}"/>
    <hyperlink ref="B9" r:id="rId14" xr:uid="{00000000-0004-0000-0600-00000D000000}"/>
    <hyperlink ref="I9" r:id="rId15" xr:uid="{00000000-0004-0000-0600-00000E000000}"/>
    <hyperlink ref="B10" r:id="rId16" xr:uid="{00000000-0004-0000-0600-00000F000000}"/>
    <hyperlink ref="I10" r:id="rId17" xr:uid="{00000000-0004-0000-0600-000010000000}"/>
    <hyperlink ref="B11" r:id="rId18" xr:uid="{00000000-0004-0000-0600-000011000000}"/>
    <hyperlink ref="I11" r:id="rId19" xr:uid="{00000000-0004-0000-0600-000012000000}"/>
    <hyperlink ref="B12" r:id="rId20" xr:uid="{00000000-0004-0000-0600-000013000000}"/>
    <hyperlink ref="I12" r:id="rId21" xr:uid="{00000000-0004-0000-0600-000014000000}"/>
    <hyperlink ref="B13" r:id="rId22" xr:uid="{00000000-0004-0000-0600-000015000000}"/>
    <hyperlink ref="I13" r:id="rId23" xr:uid="{00000000-0004-0000-0600-000016000000}"/>
    <hyperlink ref="B14" r:id="rId24" xr:uid="{00000000-0004-0000-0600-000017000000}"/>
    <hyperlink ref="I14" r:id="rId25" xr:uid="{00000000-0004-0000-0600-000018000000}"/>
    <hyperlink ref="B15" r:id="rId26" xr:uid="{00000000-0004-0000-0600-000019000000}"/>
    <hyperlink ref="I15" r:id="rId27" xr:uid="{00000000-0004-0000-0600-00001A000000}"/>
    <hyperlink ref="B16" r:id="rId28" xr:uid="{00000000-0004-0000-0600-00001B000000}"/>
    <hyperlink ref="I16" r:id="rId29" xr:uid="{00000000-0004-0000-0600-00001C000000}"/>
    <hyperlink ref="B17" r:id="rId30" xr:uid="{00000000-0004-0000-0600-00001D000000}"/>
    <hyperlink ref="I17" r:id="rId31" xr:uid="{00000000-0004-0000-0600-00001E000000}"/>
    <hyperlink ref="B18" r:id="rId32" xr:uid="{00000000-0004-0000-0600-00001F000000}"/>
    <hyperlink ref="I18" r:id="rId33" xr:uid="{00000000-0004-0000-0600-000020000000}"/>
    <hyperlink ref="B19" r:id="rId34" xr:uid="{00000000-0004-0000-0600-000021000000}"/>
    <hyperlink ref="I19" r:id="rId35" xr:uid="{00000000-0004-0000-0600-000022000000}"/>
    <hyperlink ref="B20" r:id="rId36" xr:uid="{00000000-0004-0000-0600-000023000000}"/>
    <hyperlink ref="I20" r:id="rId37" xr:uid="{00000000-0004-0000-0600-000024000000}"/>
    <hyperlink ref="B21" r:id="rId38" xr:uid="{00000000-0004-0000-0600-000025000000}"/>
    <hyperlink ref="I21" r:id="rId39" xr:uid="{00000000-0004-0000-0600-000026000000}"/>
    <hyperlink ref="B22" r:id="rId40" xr:uid="{00000000-0004-0000-0600-000027000000}"/>
    <hyperlink ref="I22" r:id="rId41" xr:uid="{00000000-0004-0000-0600-000028000000}"/>
    <hyperlink ref="B23" r:id="rId42" xr:uid="{00000000-0004-0000-0600-000029000000}"/>
    <hyperlink ref="I23" r:id="rId43" xr:uid="{00000000-0004-0000-0600-00002A000000}"/>
    <hyperlink ref="B24" r:id="rId44" xr:uid="{00000000-0004-0000-0600-00002B000000}"/>
    <hyperlink ref="I24" r:id="rId45" xr:uid="{00000000-0004-0000-0600-00002C000000}"/>
    <hyperlink ref="B25" r:id="rId46" xr:uid="{00000000-0004-0000-0600-00002D000000}"/>
    <hyperlink ref="I25" r:id="rId47" xr:uid="{00000000-0004-0000-0600-00002E000000}"/>
    <hyperlink ref="B26" r:id="rId48" xr:uid="{00000000-0004-0000-0600-00002F000000}"/>
    <hyperlink ref="I26" r:id="rId49" xr:uid="{00000000-0004-0000-0600-000030000000}"/>
    <hyperlink ref="B27" r:id="rId50" xr:uid="{00000000-0004-0000-0600-000031000000}"/>
    <hyperlink ref="I27" r:id="rId51" xr:uid="{00000000-0004-0000-0600-000032000000}"/>
    <hyperlink ref="B28" r:id="rId52" xr:uid="{00000000-0004-0000-0600-000033000000}"/>
    <hyperlink ref="I28" r:id="rId53" xr:uid="{00000000-0004-0000-0600-000034000000}"/>
    <hyperlink ref="B29" r:id="rId54" xr:uid="{00000000-0004-0000-0600-000035000000}"/>
    <hyperlink ref="I29" r:id="rId55" xr:uid="{00000000-0004-0000-0600-000036000000}"/>
    <hyperlink ref="B30" r:id="rId56" xr:uid="{00000000-0004-0000-0600-000037000000}"/>
    <hyperlink ref="I30" r:id="rId57" xr:uid="{00000000-0004-0000-0600-000038000000}"/>
    <hyperlink ref="B31" r:id="rId58" xr:uid="{00000000-0004-0000-0600-000039000000}"/>
    <hyperlink ref="I31" r:id="rId59" xr:uid="{00000000-0004-0000-0600-00003A000000}"/>
    <hyperlink ref="B32" r:id="rId60" xr:uid="{00000000-0004-0000-0600-00003B000000}"/>
    <hyperlink ref="I32" r:id="rId61" xr:uid="{00000000-0004-0000-0600-00003C000000}"/>
    <hyperlink ref="B33" r:id="rId62" xr:uid="{00000000-0004-0000-0600-00003D000000}"/>
    <hyperlink ref="I33" r:id="rId63" xr:uid="{00000000-0004-0000-0600-00003E000000}"/>
    <hyperlink ref="B34" r:id="rId64" xr:uid="{00000000-0004-0000-0600-00003F000000}"/>
    <hyperlink ref="I34" r:id="rId65" xr:uid="{00000000-0004-0000-0600-000040000000}"/>
    <hyperlink ref="B35" r:id="rId66" xr:uid="{00000000-0004-0000-0600-000041000000}"/>
    <hyperlink ref="I35" r:id="rId67" xr:uid="{00000000-0004-0000-0600-000042000000}"/>
    <hyperlink ref="B36" r:id="rId68" xr:uid="{00000000-0004-0000-0600-000043000000}"/>
    <hyperlink ref="I36" r:id="rId69" xr:uid="{00000000-0004-0000-0600-000044000000}"/>
    <hyperlink ref="B37" r:id="rId70" xr:uid="{00000000-0004-0000-0600-000045000000}"/>
    <hyperlink ref="I37" r:id="rId71" xr:uid="{00000000-0004-0000-0600-000046000000}"/>
    <hyperlink ref="B38" r:id="rId72" xr:uid="{00000000-0004-0000-0600-000047000000}"/>
    <hyperlink ref="I38" r:id="rId73" xr:uid="{00000000-0004-0000-0600-000048000000}"/>
    <hyperlink ref="B39" r:id="rId74" xr:uid="{00000000-0004-0000-0600-000049000000}"/>
    <hyperlink ref="I39" r:id="rId75" xr:uid="{00000000-0004-0000-0600-00004A000000}"/>
    <hyperlink ref="B40" r:id="rId76" xr:uid="{00000000-0004-0000-0600-00004B000000}"/>
    <hyperlink ref="I40" r:id="rId77" xr:uid="{00000000-0004-0000-0600-00004C000000}"/>
    <hyperlink ref="B41" r:id="rId78" xr:uid="{00000000-0004-0000-0600-00004D000000}"/>
    <hyperlink ref="I41" r:id="rId79" xr:uid="{00000000-0004-0000-0600-00004E000000}"/>
    <hyperlink ref="B42" r:id="rId80" xr:uid="{00000000-0004-0000-0600-00004F000000}"/>
    <hyperlink ref="I42" r:id="rId81" xr:uid="{00000000-0004-0000-0600-000050000000}"/>
    <hyperlink ref="B43" r:id="rId82" xr:uid="{00000000-0004-0000-0600-000051000000}"/>
    <hyperlink ref="I43" r:id="rId83" xr:uid="{00000000-0004-0000-0600-000052000000}"/>
    <hyperlink ref="B44" r:id="rId84" xr:uid="{00000000-0004-0000-0600-000053000000}"/>
    <hyperlink ref="I44" r:id="rId85" xr:uid="{00000000-0004-0000-0600-000054000000}"/>
    <hyperlink ref="B45" r:id="rId86" xr:uid="{00000000-0004-0000-0600-000055000000}"/>
    <hyperlink ref="I45" r:id="rId87" xr:uid="{00000000-0004-0000-0600-000056000000}"/>
    <hyperlink ref="B46" r:id="rId88" xr:uid="{00000000-0004-0000-0600-000057000000}"/>
    <hyperlink ref="I46" r:id="rId89" xr:uid="{00000000-0004-0000-0600-000058000000}"/>
    <hyperlink ref="B47" r:id="rId90" xr:uid="{00000000-0004-0000-0600-000059000000}"/>
    <hyperlink ref="I47" r:id="rId91" xr:uid="{00000000-0004-0000-0600-00005A000000}"/>
    <hyperlink ref="B48" r:id="rId92" xr:uid="{00000000-0004-0000-0600-00005B000000}"/>
    <hyperlink ref="I48" r:id="rId93" xr:uid="{00000000-0004-0000-0600-00005C000000}"/>
    <hyperlink ref="B49" r:id="rId94" xr:uid="{00000000-0004-0000-0600-00005D000000}"/>
    <hyperlink ref="I49" r:id="rId95" xr:uid="{00000000-0004-0000-0600-00005E000000}"/>
    <hyperlink ref="B50" r:id="rId96" xr:uid="{00000000-0004-0000-0600-00005F000000}"/>
    <hyperlink ref="I50" r:id="rId97" xr:uid="{00000000-0004-0000-0600-000060000000}"/>
    <hyperlink ref="B51" r:id="rId98" xr:uid="{00000000-0004-0000-0600-000061000000}"/>
    <hyperlink ref="I51" r:id="rId99" xr:uid="{00000000-0004-0000-0600-000062000000}"/>
    <hyperlink ref="B52" r:id="rId100" xr:uid="{00000000-0004-0000-0600-000063000000}"/>
    <hyperlink ref="I52" r:id="rId101" xr:uid="{00000000-0004-0000-0600-000064000000}"/>
    <hyperlink ref="B53" r:id="rId102" xr:uid="{00000000-0004-0000-0600-000065000000}"/>
    <hyperlink ref="I53" r:id="rId103" xr:uid="{00000000-0004-0000-0600-000066000000}"/>
    <hyperlink ref="B54" r:id="rId104" xr:uid="{00000000-0004-0000-0600-000067000000}"/>
    <hyperlink ref="I54" r:id="rId105" xr:uid="{00000000-0004-0000-0600-000068000000}"/>
    <hyperlink ref="B55" r:id="rId106" xr:uid="{00000000-0004-0000-0600-000069000000}"/>
    <hyperlink ref="I55" r:id="rId107" xr:uid="{00000000-0004-0000-0600-00006A000000}"/>
    <hyperlink ref="B56" r:id="rId108" xr:uid="{00000000-0004-0000-0600-00006B000000}"/>
    <hyperlink ref="I56" r:id="rId109" xr:uid="{00000000-0004-0000-0600-00006C000000}"/>
    <hyperlink ref="B57" r:id="rId110" xr:uid="{00000000-0004-0000-0600-00006D000000}"/>
    <hyperlink ref="I57" r:id="rId111" xr:uid="{00000000-0004-0000-0600-00006E000000}"/>
    <hyperlink ref="B58" r:id="rId112" xr:uid="{00000000-0004-0000-0600-00006F000000}"/>
    <hyperlink ref="I58" r:id="rId113" xr:uid="{00000000-0004-0000-0600-000070000000}"/>
    <hyperlink ref="B59" r:id="rId114" xr:uid="{00000000-0004-0000-0600-000071000000}"/>
    <hyperlink ref="I59" r:id="rId115" xr:uid="{00000000-0004-0000-0600-000072000000}"/>
    <hyperlink ref="B60" r:id="rId116" xr:uid="{00000000-0004-0000-0600-000073000000}"/>
    <hyperlink ref="I60" r:id="rId117" xr:uid="{00000000-0004-0000-0600-000074000000}"/>
    <hyperlink ref="B61" r:id="rId118" xr:uid="{00000000-0004-0000-0600-000075000000}"/>
    <hyperlink ref="I61" r:id="rId119" xr:uid="{00000000-0004-0000-0600-000076000000}"/>
    <hyperlink ref="B62" r:id="rId120" xr:uid="{00000000-0004-0000-0600-000077000000}"/>
    <hyperlink ref="I62" r:id="rId121" xr:uid="{00000000-0004-0000-0600-000078000000}"/>
    <hyperlink ref="B63" r:id="rId122" xr:uid="{00000000-0004-0000-0600-000079000000}"/>
    <hyperlink ref="I63" r:id="rId123" xr:uid="{00000000-0004-0000-0600-00007A000000}"/>
    <hyperlink ref="B64" r:id="rId124" xr:uid="{00000000-0004-0000-0600-00007B000000}"/>
    <hyperlink ref="I64" r:id="rId125" xr:uid="{00000000-0004-0000-0600-00007C000000}"/>
    <hyperlink ref="B65" r:id="rId126" xr:uid="{00000000-0004-0000-0600-00007D000000}"/>
    <hyperlink ref="I65" r:id="rId127" xr:uid="{00000000-0004-0000-0600-00007E000000}"/>
    <hyperlink ref="B66" r:id="rId128" xr:uid="{00000000-0004-0000-0600-00007F000000}"/>
    <hyperlink ref="I66" r:id="rId129" xr:uid="{00000000-0004-0000-0600-000080000000}"/>
    <hyperlink ref="B67" r:id="rId130" xr:uid="{00000000-0004-0000-0600-000081000000}"/>
    <hyperlink ref="I67" r:id="rId131" xr:uid="{00000000-0004-0000-0600-000082000000}"/>
    <hyperlink ref="B68" r:id="rId132" xr:uid="{00000000-0004-0000-0600-000083000000}"/>
    <hyperlink ref="I68" r:id="rId133" xr:uid="{00000000-0004-0000-0600-000084000000}"/>
    <hyperlink ref="B69" r:id="rId134" xr:uid="{00000000-0004-0000-0600-000085000000}"/>
    <hyperlink ref="I69" r:id="rId135" location="@The_Analyst_Deep" xr:uid="{00000000-0004-0000-0600-000086000000}"/>
    <hyperlink ref="B70" r:id="rId136" xr:uid="{00000000-0004-0000-0600-000087000000}"/>
    <hyperlink ref="I70" r:id="rId137" xr:uid="{00000000-0004-0000-0600-000088000000}"/>
    <hyperlink ref="B71" r:id="rId138" xr:uid="{00000000-0004-0000-0600-000089000000}"/>
    <hyperlink ref="I71" r:id="rId139" xr:uid="{00000000-0004-0000-0600-00008A000000}"/>
    <hyperlink ref="B72" r:id="rId140" xr:uid="{00000000-0004-0000-0600-00008B000000}"/>
    <hyperlink ref="I72" r:id="rId141" xr:uid="{00000000-0004-0000-0600-00008C000000}"/>
    <hyperlink ref="B73" r:id="rId142" xr:uid="{00000000-0004-0000-0600-00008D000000}"/>
    <hyperlink ref="I73" r:id="rId143" xr:uid="{00000000-0004-0000-0600-00008E000000}"/>
    <hyperlink ref="B74" r:id="rId144" xr:uid="{00000000-0004-0000-0600-00008F000000}"/>
    <hyperlink ref="I74" r:id="rId145" xr:uid="{00000000-0004-0000-0600-000090000000}"/>
    <hyperlink ref="B75" r:id="rId146" xr:uid="{00000000-0004-0000-0600-000091000000}"/>
    <hyperlink ref="I75" r:id="rId147" xr:uid="{00000000-0004-0000-0600-000092000000}"/>
    <hyperlink ref="B76" r:id="rId148" xr:uid="{00000000-0004-0000-0600-000093000000}"/>
    <hyperlink ref="I76" r:id="rId149" xr:uid="{00000000-0004-0000-0600-000094000000}"/>
    <hyperlink ref="B77" r:id="rId150" xr:uid="{00000000-0004-0000-0600-000095000000}"/>
    <hyperlink ref="I77" r:id="rId151" xr:uid="{00000000-0004-0000-0600-000096000000}"/>
    <hyperlink ref="B78" r:id="rId152" xr:uid="{00000000-0004-0000-0600-000097000000}"/>
    <hyperlink ref="I78" r:id="rId153" xr:uid="{00000000-0004-0000-0600-000098000000}"/>
    <hyperlink ref="B79" r:id="rId154" xr:uid="{00000000-0004-0000-0600-000099000000}"/>
    <hyperlink ref="I79" r:id="rId155" xr:uid="{00000000-0004-0000-0600-00009A000000}"/>
    <hyperlink ref="B80" r:id="rId156" xr:uid="{00000000-0004-0000-0600-00009B000000}"/>
    <hyperlink ref="I80" r:id="rId157" xr:uid="{00000000-0004-0000-0600-00009C000000}"/>
    <hyperlink ref="B81" r:id="rId158" xr:uid="{00000000-0004-0000-0600-00009D000000}"/>
    <hyperlink ref="I81" r:id="rId159" xr:uid="{00000000-0004-0000-0600-00009E000000}"/>
    <hyperlink ref="B82" r:id="rId160" xr:uid="{00000000-0004-0000-0600-00009F000000}"/>
    <hyperlink ref="I82" r:id="rId161" xr:uid="{00000000-0004-0000-0600-0000A0000000}"/>
    <hyperlink ref="B83" r:id="rId162" xr:uid="{00000000-0004-0000-0600-0000A1000000}"/>
    <hyperlink ref="I83" r:id="rId163" xr:uid="{00000000-0004-0000-0600-0000A2000000}"/>
    <hyperlink ref="B84" r:id="rId164" xr:uid="{00000000-0004-0000-0600-0000A3000000}"/>
    <hyperlink ref="I84" r:id="rId165" xr:uid="{00000000-0004-0000-0600-0000A4000000}"/>
    <hyperlink ref="B85" r:id="rId166" xr:uid="{00000000-0004-0000-0600-0000A5000000}"/>
    <hyperlink ref="I85" r:id="rId167" xr:uid="{00000000-0004-0000-0600-0000A6000000}"/>
    <hyperlink ref="B86" r:id="rId168" xr:uid="{00000000-0004-0000-0600-0000A7000000}"/>
    <hyperlink ref="B87" r:id="rId169" xr:uid="{00000000-0004-0000-0600-0000A8000000}"/>
    <hyperlink ref="I87" r:id="rId170" xr:uid="{00000000-0004-0000-0600-0000A9000000}"/>
    <hyperlink ref="B88" r:id="rId171" xr:uid="{00000000-0004-0000-0600-0000AA000000}"/>
    <hyperlink ref="I88" r:id="rId172" xr:uid="{00000000-0004-0000-0600-0000AB000000}"/>
    <hyperlink ref="B89" r:id="rId173" xr:uid="{00000000-0004-0000-0600-0000AC000000}"/>
    <hyperlink ref="I89" r:id="rId174" xr:uid="{00000000-0004-0000-0600-0000AD000000}"/>
    <hyperlink ref="B90" r:id="rId175" xr:uid="{00000000-0004-0000-0600-0000AE000000}"/>
    <hyperlink ref="I90" r:id="rId176" xr:uid="{00000000-0004-0000-0600-0000AF000000}"/>
    <hyperlink ref="B91" r:id="rId177" xr:uid="{00000000-0004-0000-0600-0000B0000000}"/>
    <hyperlink ref="I91" r:id="rId178" xr:uid="{00000000-0004-0000-0600-0000B1000000}"/>
    <hyperlink ref="B92" r:id="rId179" xr:uid="{00000000-0004-0000-0600-0000B2000000}"/>
    <hyperlink ref="I92" r:id="rId180" xr:uid="{00000000-0004-0000-0600-0000B3000000}"/>
    <hyperlink ref="B93" r:id="rId181" xr:uid="{00000000-0004-0000-0600-0000B4000000}"/>
    <hyperlink ref="I93" r:id="rId182" xr:uid="{00000000-0004-0000-0600-0000B5000000}"/>
    <hyperlink ref="B94" r:id="rId183" xr:uid="{00000000-0004-0000-0600-0000B6000000}"/>
    <hyperlink ref="I94" r:id="rId184" xr:uid="{00000000-0004-0000-0600-0000B7000000}"/>
    <hyperlink ref="B95" r:id="rId185" xr:uid="{00000000-0004-0000-0600-0000B8000000}"/>
    <hyperlink ref="I95" r:id="rId186" xr:uid="{00000000-0004-0000-0600-0000B9000000}"/>
    <hyperlink ref="B96" r:id="rId187" xr:uid="{00000000-0004-0000-0600-0000BA000000}"/>
    <hyperlink ref="I96" r:id="rId188" xr:uid="{00000000-0004-0000-0600-0000BB000000}"/>
    <hyperlink ref="B97" r:id="rId189" xr:uid="{00000000-0004-0000-0600-0000BC000000}"/>
    <hyperlink ref="I97" r:id="rId190" xr:uid="{00000000-0004-0000-0600-0000BD000000}"/>
    <hyperlink ref="B98" r:id="rId191" xr:uid="{00000000-0004-0000-0600-0000BE000000}"/>
    <hyperlink ref="I98" r:id="rId192" xr:uid="{00000000-0004-0000-0600-0000BF000000}"/>
    <hyperlink ref="B99" r:id="rId193" xr:uid="{00000000-0004-0000-0600-0000C0000000}"/>
    <hyperlink ref="I99" r:id="rId194" xr:uid="{00000000-0004-0000-0600-0000C1000000}"/>
    <hyperlink ref="B100" r:id="rId195" xr:uid="{00000000-0004-0000-0600-0000C2000000}"/>
    <hyperlink ref="I100" r:id="rId196" xr:uid="{00000000-0004-0000-0600-0000C3000000}"/>
    <hyperlink ref="B101" r:id="rId197" xr:uid="{00000000-0004-0000-0600-0000C4000000}"/>
    <hyperlink ref="I101" r:id="rId198" xr:uid="{00000000-0004-0000-0600-0000C5000000}"/>
    <hyperlink ref="B102" r:id="rId199" xr:uid="{00000000-0004-0000-0600-0000C6000000}"/>
    <hyperlink ref="I102" r:id="rId200" xr:uid="{00000000-0004-0000-0600-0000C7000000}"/>
    <hyperlink ref="B103" r:id="rId201" xr:uid="{00000000-0004-0000-0600-0000C8000000}"/>
    <hyperlink ref="I103" r:id="rId202" xr:uid="{00000000-0004-0000-0600-0000C9000000}"/>
    <hyperlink ref="B104" r:id="rId203" xr:uid="{00000000-0004-0000-0600-0000CA000000}"/>
    <hyperlink ref="I104" r:id="rId204" xr:uid="{00000000-0004-0000-0600-0000CB000000}"/>
    <hyperlink ref="B105" r:id="rId205" xr:uid="{00000000-0004-0000-0600-0000CC000000}"/>
    <hyperlink ref="I105" r:id="rId206" xr:uid="{00000000-0004-0000-0600-0000CD000000}"/>
    <hyperlink ref="B106" r:id="rId207" xr:uid="{00000000-0004-0000-0600-0000CE000000}"/>
    <hyperlink ref="I106" r:id="rId208" xr:uid="{00000000-0004-0000-0600-0000CF000000}"/>
    <hyperlink ref="B107" r:id="rId209" xr:uid="{00000000-0004-0000-0600-0000D0000000}"/>
    <hyperlink ref="I107" r:id="rId210" xr:uid="{00000000-0004-0000-0600-0000D1000000}"/>
    <hyperlink ref="B108" r:id="rId211" xr:uid="{00000000-0004-0000-0600-0000D2000000}"/>
    <hyperlink ref="I108" r:id="rId212" xr:uid="{00000000-0004-0000-0600-0000D3000000}"/>
    <hyperlink ref="B109" r:id="rId213" xr:uid="{00000000-0004-0000-0600-0000D4000000}"/>
    <hyperlink ref="I109" r:id="rId214" xr:uid="{00000000-0004-0000-0600-0000D5000000}"/>
    <hyperlink ref="B110" r:id="rId215" xr:uid="{00000000-0004-0000-0600-0000D6000000}"/>
    <hyperlink ref="I110" r:id="rId216" xr:uid="{00000000-0004-0000-0600-0000D7000000}"/>
    <hyperlink ref="B111" r:id="rId217" xr:uid="{00000000-0004-0000-0600-0000D8000000}"/>
    <hyperlink ref="I111" r:id="rId218" xr:uid="{00000000-0004-0000-0600-0000D9000000}"/>
    <hyperlink ref="B112" r:id="rId219" xr:uid="{00000000-0004-0000-0600-0000DA000000}"/>
    <hyperlink ref="I112" r:id="rId220" xr:uid="{00000000-0004-0000-0600-0000DB000000}"/>
    <hyperlink ref="B113" r:id="rId221" xr:uid="{00000000-0004-0000-0600-0000DC000000}"/>
    <hyperlink ref="I113" r:id="rId222" xr:uid="{00000000-0004-0000-0600-0000DD000000}"/>
    <hyperlink ref="B114" r:id="rId223" xr:uid="{00000000-0004-0000-0600-0000DE000000}"/>
    <hyperlink ref="I114" r:id="rId224" xr:uid="{00000000-0004-0000-0600-0000DF000000}"/>
    <hyperlink ref="B115" r:id="rId225" xr:uid="{00000000-0004-0000-0600-0000E0000000}"/>
    <hyperlink ref="I115" r:id="rId226" xr:uid="{00000000-0004-0000-0600-0000E1000000}"/>
    <hyperlink ref="B116" r:id="rId227" xr:uid="{00000000-0004-0000-0600-0000E2000000}"/>
    <hyperlink ref="I116" r:id="rId228" xr:uid="{00000000-0004-0000-0600-0000E3000000}"/>
    <hyperlink ref="B117" r:id="rId229" xr:uid="{00000000-0004-0000-0600-0000E4000000}"/>
    <hyperlink ref="I117" r:id="rId230" xr:uid="{00000000-0004-0000-0600-0000E5000000}"/>
    <hyperlink ref="B118" r:id="rId231" xr:uid="{00000000-0004-0000-0600-0000E6000000}"/>
    <hyperlink ref="I118" r:id="rId232" xr:uid="{00000000-0004-0000-0600-0000E7000000}"/>
    <hyperlink ref="B119" r:id="rId233" xr:uid="{00000000-0004-0000-0600-0000E8000000}"/>
    <hyperlink ref="I119" r:id="rId234" xr:uid="{00000000-0004-0000-0600-0000E9000000}"/>
    <hyperlink ref="B120" r:id="rId235" xr:uid="{00000000-0004-0000-0600-0000EA000000}"/>
    <hyperlink ref="I120" r:id="rId236" xr:uid="{00000000-0004-0000-0600-0000EB000000}"/>
    <hyperlink ref="B121" r:id="rId237" xr:uid="{00000000-0004-0000-0600-0000EC000000}"/>
    <hyperlink ref="I121" r:id="rId238" xr:uid="{00000000-0004-0000-0600-0000ED000000}"/>
    <hyperlink ref="B122" r:id="rId239" xr:uid="{00000000-0004-0000-0600-0000EE000000}"/>
    <hyperlink ref="B123" r:id="rId240" xr:uid="{00000000-0004-0000-0600-0000EF000000}"/>
    <hyperlink ref="B124" r:id="rId241" xr:uid="{00000000-0004-0000-0600-0000F0000000}"/>
    <hyperlink ref="B125" r:id="rId242" xr:uid="{00000000-0004-0000-0600-0000F1000000}"/>
    <hyperlink ref="B126" r:id="rId243" xr:uid="{00000000-0004-0000-0600-0000F2000000}"/>
    <hyperlink ref="B131" r:id="rId244" xr:uid="{00000000-0004-0000-0600-0000F3000000}"/>
    <hyperlink ref="B132" r:id="rId245" xr:uid="{00000000-0004-0000-0600-0000F4000000}"/>
    <hyperlink ref="B133" r:id="rId246" xr:uid="{00000000-0004-0000-0600-0000F5000000}"/>
    <hyperlink ref="B134" r:id="rId247" xr:uid="{00000000-0004-0000-0600-0000F6000000}"/>
    <hyperlink ref="B135" r:id="rId248" xr:uid="{00000000-0004-0000-0600-0000F7000000}"/>
    <hyperlink ref="B136" r:id="rId249" xr:uid="{00000000-0004-0000-0600-0000F8000000}"/>
    <hyperlink ref="B137" r:id="rId250" xr:uid="{00000000-0004-0000-0600-0000F9000000}"/>
    <hyperlink ref="B138" r:id="rId251" xr:uid="{00000000-0004-0000-0600-0000FA000000}"/>
    <hyperlink ref="B139" r:id="rId252" xr:uid="{00000000-0004-0000-0600-0000FB000000}"/>
    <hyperlink ref="B140" r:id="rId253" xr:uid="{00000000-0004-0000-0600-0000FC000000}"/>
    <hyperlink ref="B141" r:id="rId254" xr:uid="{00000000-0004-0000-0600-0000FD000000}"/>
    <hyperlink ref="B142" r:id="rId255" xr:uid="{00000000-0004-0000-0600-0000FE000000}"/>
    <hyperlink ref="B143" r:id="rId256" xr:uid="{00000000-0004-0000-0600-0000FF000000}"/>
    <hyperlink ref="B144" r:id="rId257" xr:uid="{00000000-0004-0000-0600-000000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F999"/>
  <sheetViews>
    <sheetView workbookViewId="0">
      <pane xSplit="2" topLeftCell="C1" activePane="topRight" state="frozen"/>
      <selection pane="topRight" activeCell="A2" sqref="A2"/>
    </sheetView>
  </sheetViews>
  <sheetFormatPr defaultColWidth="12.5703125" defaultRowHeight="15.75" customHeight="1"/>
  <cols>
    <col min="1" max="1" width="17.28515625" customWidth="1"/>
    <col min="2" max="3" width="21.7109375" customWidth="1"/>
    <col min="4" max="4" width="33" customWidth="1"/>
    <col min="5" max="5" width="54.42578125" customWidth="1"/>
    <col min="6" max="6" width="9.28515625" customWidth="1"/>
    <col min="7" max="7" width="11.42578125" customWidth="1"/>
    <col min="8" max="8" width="6.140625" customWidth="1"/>
    <col min="9" max="9" width="62.85546875" customWidth="1"/>
    <col min="10" max="10" width="32.5703125" customWidth="1"/>
    <col min="11" max="11" width="16.42578125" customWidth="1"/>
    <col min="12" max="12" width="12.28515625" customWidth="1"/>
    <col min="13" max="13" width="15.7109375" customWidth="1"/>
    <col min="14" max="14" width="8.28515625" customWidth="1"/>
    <col min="15" max="15" width="134.42578125" customWidth="1"/>
  </cols>
  <sheetData>
    <row r="1" spans="1:32">
      <c r="A1" s="295" t="s">
        <v>0</v>
      </c>
      <c r="B1" s="156" t="s">
        <v>2703</v>
      </c>
      <c r="C1" s="949" t="s">
        <v>6354</v>
      </c>
      <c r="D1" s="296" t="s">
        <v>333</v>
      </c>
      <c r="E1" s="296" t="s">
        <v>6</v>
      </c>
      <c r="F1" s="296" t="s">
        <v>2787</v>
      </c>
      <c r="G1" s="296" t="s">
        <v>10</v>
      </c>
      <c r="H1" s="296" t="s">
        <v>9</v>
      </c>
      <c r="I1" s="296" t="s">
        <v>2706</v>
      </c>
      <c r="J1" s="296" t="s">
        <v>3131</v>
      </c>
      <c r="K1" s="296" t="s">
        <v>15</v>
      </c>
      <c r="L1" s="296" t="s">
        <v>4</v>
      </c>
      <c r="M1" s="296" t="s">
        <v>25</v>
      </c>
      <c r="N1" s="156" t="s">
        <v>16</v>
      </c>
      <c r="O1" s="156" t="s">
        <v>3132</v>
      </c>
    </row>
    <row r="2" spans="1:32">
      <c r="A2" s="126" t="s">
        <v>3133</v>
      </c>
      <c r="B2" s="145" t="s">
        <v>3134</v>
      </c>
      <c r="C2" s="951" t="s">
        <v>3407</v>
      </c>
      <c r="D2" s="387" t="s">
        <v>3135</v>
      </c>
      <c r="E2" s="388" t="s">
        <v>3136</v>
      </c>
      <c r="F2" s="389">
        <v>45248</v>
      </c>
      <c r="G2" s="390">
        <v>10000</v>
      </c>
      <c r="H2" s="390">
        <v>15000</v>
      </c>
      <c r="I2" s="391" t="s">
        <v>3137</v>
      </c>
      <c r="J2" s="387" t="s">
        <v>3138</v>
      </c>
      <c r="K2" s="392" t="s">
        <v>3139</v>
      </c>
      <c r="L2" s="33" t="s">
        <v>3140</v>
      </c>
      <c r="M2" s="33" t="s">
        <v>25</v>
      </c>
      <c r="N2" s="92" t="s">
        <v>32</v>
      </c>
      <c r="O2" s="393" t="s">
        <v>3141</v>
      </c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</row>
    <row r="3" spans="1:32">
      <c r="A3" s="126" t="s">
        <v>3133</v>
      </c>
      <c r="B3" s="145" t="s">
        <v>3142</v>
      </c>
      <c r="C3" s="951" t="s">
        <v>3407</v>
      </c>
      <c r="D3" s="387" t="s">
        <v>3143</v>
      </c>
      <c r="E3" s="388" t="s">
        <v>3144</v>
      </c>
      <c r="F3" s="389">
        <v>45240</v>
      </c>
      <c r="G3" s="390">
        <v>5000</v>
      </c>
      <c r="H3" s="390">
        <v>12000</v>
      </c>
      <c r="I3" s="391" t="s">
        <v>3145</v>
      </c>
      <c r="J3" s="387" t="s">
        <v>3138</v>
      </c>
      <c r="K3" s="392" t="s">
        <v>3146</v>
      </c>
      <c r="L3" s="33" t="s">
        <v>3140</v>
      </c>
      <c r="M3" s="33" t="s">
        <v>25</v>
      </c>
      <c r="N3" s="92" t="s">
        <v>32</v>
      </c>
      <c r="O3" s="107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</row>
    <row r="4" spans="1:32">
      <c r="A4" s="126" t="s">
        <v>3133</v>
      </c>
      <c r="B4" s="145" t="s">
        <v>3147</v>
      </c>
      <c r="C4" s="951" t="s">
        <v>3407</v>
      </c>
      <c r="D4" s="387" t="s">
        <v>3148</v>
      </c>
      <c r="E4" s="388" t="s">
        <v>3149</v>
      </c>
      <c r="F4" s="394" t="s">
        <v>3150</v>
      </c>
      <c r="G4" s="390">
        <v>4000</v>
      </c>
      <c r="H4" s="390">
        <v>10000</v>
      </c>
      <c r="I4" s="391" t="s">
        <v>3151</v>
      </c>
      <c r="J4" s="387" t="s">
        <v>3138</v>
      </c>
      <c r="K4" s="392"/>
      <c r="L4" s="33" t="s">
        <v>3140</v>
      </c>
      <c r="M4" s="33" t="s">
        <v>25</v>
      </c>
      <c r="N4" s="92" t="s">
        <v>32</v>
      </c>
      <c r="O4" s="107" t="s">
        <v>3152</v>
      </c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</row>
    <row r="5" spans="1:32">
      <c r="A5" s="126" t="s">
        <v>3133</v>
      </c>
      <c r="B5" s="145" t="s">
        <v>3153</v>
      </c>
      <c r="C5" s="951" t="s">
        <v>3407</v>
      </c>
      <c r="D5" s="387" t="s">
        <v>3148</v>
      </c>
      <c r="E5" s="388" t="s">
        <v>3154</v>
      </c>
      <c r="F5" s="389">
        <v>45239</v>
      </c>
      <c r="G5" s="390">
        <v>5000</v>
      </c>
      <c r="H5" s="390">
        <v>10000</v>
      </c>
      <c r="I5" s="391" t="s">
        <v>3155</v>
      </c>
      <c r="J5" s="387" t="s">
        <v>3138</v>
      </c>
      <c r="K5" s="392" t="s">
        <v>3156</v>
      </c>
      <c r="L5" s="33" t="s">
        <v>3140</v>
      </c>
      <c r="M5" s="33" t="s">
        <v>25</v>
      </c>
      <c r="N5" s="92" t="s">
        <v>32</v>
      </c>
      <c r="O5" s="125" t="s">
        <v>3157</v>
      </c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</row>
    <row r="6" spans="1:32">
      <c r="A6" s="126" t="s">
        <v>3133</v>
      </c>
      <c r="B6" s="145" t="s">
        <v>3158</v>
      </c>
      <c r="C6" s="951" t="s">
        <v>3407</v>
      </c>
      <c r="D6" s="387" t="s">
        <v>3159</v>
      </c>
      <c r="E6" s="388" t="s">
        <v>3160</v>
      </c>
      <c r="F6" s="389">
        <v>45241</v>
      </c>
      <c r="G6" s="390">
        <v>20000</v>
      </c>
      <c r="H6" s="390">
        <v>28000</v>
      </c>
      <c r="I6" s="395" t="s">
        <v>3161</v>
      </c>
      <c r="J6" s="387" t="s">
        <v>3138</v>
      </c>
      <c r="K6" s="392" t="s">
        <v>3162</v>
      </c>
      <c r="L6" s="33" t="s">
        <v>3140</v>
      </c>
      <c r="M6" s="33" t="s">
        <v>25</v>
      </c>
      <c r="N6" s="92" t="s">
        <v>68</v>
      </c>
      <c r="O6" s="107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</row>
    <row r="7" spans="1:32">
      <c r="A7" s="126" t="s">
        <v>3133</v>
      </c>
      <c r="B7" s="145" t="s">
        <v>3163</v>
      </c>
      <c r="C7" s="951" t="s">
        <v>3407</v>
      </c>
      <c r="D7" s="387" t="s">
        <v>3164</v>
      </c>
      <c r="E7" s="388" t="s">
        <v>3165</v>
      </c>
      <c r="F7" s="389">
        <v>45239</v>
      </c>
      <c r="G7" s="390">
        <v>2500</v>
      </c>
      <c r="H7" s="390">
        <v>6000</v>
      </c>
      <c r="I7" s="396" t="s">
        <v>3166</v>
      </c>
      <c r="J7" s="387" t="s">
        <v>3138</v>
      </c>
      <c r="K7" s="392" t="s">
        <v>3167</v>
      </c>
      <c r="L7" s="33" t="s">
        <v>3140</v>
      </c>
      <c r="M7" s="33" t="s">
        <v>25</v>
      </c>
      <c r="N7" s="92" t="s">
        <v>68</v>
      </c>
      <c r="O7" s="107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7"/>
    </row>
    <row r="8" spans="1:32">
      <c r="A8" s="295" t="s">
        <v>0</v>
      </c>
      <c r="B8" s="400" t="s">
        <v>332</v>
      </c>
      <c r="C8" s="401"/>
      <c r="D8" s="401" t="s">
        <v>333</v>
      </c>
      <c r="E8" s="401" t="s">
        <v>3168</v>
      </c>
      <c r="F8" s="296" t="s">
        <v>2787</v>
      </c>
      <c r="G8" s="401" t="s">
        <v>10</v>
      </c>
      <c r="H8" s="401" t="s">
        <v>9</v>
      </c>
      <c r="I8" s="296" t="s">
        <v>2706</v>
      </c>
      <c r="J8" s="296" t="s">
        <v>3131</v>
      </c>
      <c r="K8" s="296" t="s">
        <v>15</v>
      </c>
      <c r="L8" s="296" t="s">
        <v>4</v>
      </c>
      <c r="M8" s="296" t="s">
        <v>25</v>
      </c>
      <c r="N8" s="156" t="s">
        <v>16</v>
      </c>
      <c r="O8" s="156" t="s">
        <v>3132</v>
      </c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  <c r="AB8" s="397"/>
      <c r="AC8" s="397"/>
      <c r="AD8" s="397"/>
      <c r="AE8" s="397"/>
      <c r="AF8" s="397"/>
    </row>
    <row r="9" spans="1:32">
      <c r="A9" s="126" t="s">
        <v>3133</v>
      </c>
      <c r="B9" s="145" t="s">
        <v>3169</v>
      </c>
      <c r="C9" s="951" t="s">
        <v>3407</v>
      </c>
      <c r="D9" s="387" t="s">
        <v>3170</v>
      </c>
      <c r="E9" s="388" t="s">
        <v>3171</v>
      </c>
      <c r="F9" s="389">
        <v>45239</v>
      </c>
      <c r="G9" s="390">
        <v>10000</v>
      </c>
      <c r="H9" s="390">
        <v>25000</v>
      </c>
      <c r="I9" s="391" t="s">
        <v>3172</v>
      </c>
      <c r="J9" s="387" t="s">
        <v>3138</v>
      </c>
      <c r="K9" s="392" t="s">
        <v>3173</v>
      </c>
      <c r="L9" s="33" t="s">
        <v>3140</v>
      </c>
      <c r="M9" s="33" t="s">
        <v>25</v>
      </c>
      <c r="N9" s="92" t="s">
        <v>32</v>
      </c>
      <c r="O9" s="107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</row>
    <row r="10" spans="1:32">
      <c r="A10" s="126" t="s">
        <v>3133</v>
      </c>
      <c r="B10" s="145" t="s">
        <v>3174</v>
      </c>
      <c r="C10" s="951" t="s">
        <v>6356</v>
      </c>
      <c r="D10" s="387" t="s">
        <v>3170</v>
      </c>
      <c r="E10" s="388" t="s">
        <v>3175</v>
      </c>
      <c r="F10" s="389">
        <v>45240</v>
      </c>
      <c r="G10" s="390">
        <v>10000</v>
      </c>
      <c r="H10" s="390">
        <v>18000</v>
      </c>
      <c r="I10" s="395" t="s">
        <v>3176</v>
      </c>
      <c r="J10" s="387" t="s">
        <v>3177</v>
      </c>
      <c r="K10" s="392" t="s">
        <v>3178</v>
      </c>
      <c r="L10" s="33" t="s">
        <v>3140</v>
      </c>
      <c r="M10" s="33" t="s">
        <v>25</v>
      </c>
      <c r="N10" s="92" t="s">
        <v>68</v>
      </c>
      <c r="O10" s="107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</row>
    <row r="11" spans="1:32">
      <c r="A11" s="126" t="s">
        <v>3133</v>
      </c>
      <c r="B11" s="145" t="s">
        <v>3179</v>
      </c>
      <c r="C11" s="951" t="s">
        <v>6357</v>
      </c>
      <c r="D11" s="387" t="s">
        <v>3170</v>
      </c>
      <c r="E11" s="388" t="s">
        <v>3180</v>
      </c>
      <c r="F11" s="389">
        <v>45240</v>
      </c>
      <c r="G11" s="390">
        <v>15000</v>
      </c>
      <c r="H11" s="390">
        <v>20000</v>
      </c>
      <c r="I11" s="402" t="s">
        <v>3181</v>
      </c>
      <c r="J11" s="387" t="s">
        <v>3177</v>
      </c>
      <c r="K11" s="392" t="s">
        <v>3178</v>
      </c>
      <c r="L11" s="33" t="s">
        <v>3140</v>
      </c>
      <c r="M11" s="33" t="s">
        <v>25</v>
      </c>
      <c r="N11" s="92" t="s">
        <v>68</v>
      </c>
      <c r="O11" s="107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>
      <c r="A12" s="126" t="s">
        <v>3133</v>
      </c>
      <c r="B12" s="145" t="s">
        <v>3182</v>
      </c>
      <c r="C12" s="951" t="s">
        <v>6356</v>
      </c>
      <c r="D12" s="387" t="s">
        <v>3170</v>
      </c>
      <c r="E12" s="388" t="s">
        <v>3183</v>
      </c>
      <c r="F12" s="389">
        <v>45240</v>
      </c>
      <c r="G12" s="390">
        <v>7000</v>
      </c>
      <c r="H12" s="390">
        <v>12000</v>
      </c>
      <c r="I12" s="402" t="s">
        <v>3184</v>
      </c>
      <c r="J12" s="387" t="s">
        <v>3177</v>
      </c>
      <c r="K12" s="392" t="s">
        <v>3178</v>
      </c>
      <c r="L12" s="33" t="s">
        <v>3140</v>
      </c>
      <c r="M12" s="33" t="s">
        <v>25</v>
      </c>
      <c r="N12" s="92" t="s">
        <v>68</v>
      </c>
      <c r="O12" s="107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>
      <c r="A13" s="126" t="s">
        <v>3133</v>
      </c>
      <c r="B13" s="145" t="s">
        <v>3185</v>
      </c>
      <c r="C13" s="951" t="s">
        <v>6357</v>
      </c>
      <c r="D13" s="387" t="s">
        <v>3170</v>
      </c>
      <c r="E13" s="388" t="s">
        <v>3186</v>
      </c>
      <c r="F13" s="389">
        <v>45332</v>
      </c>
      <c r="G13" s="390">
        <v>5000</v>
      </c>
      <c r="H13" s="390">
        <v>10000</v>
      </c>
      <c r="I13" s="402" t="s">
        <v>3187</v>
      </c>
      <c r="J13" s="387" t="s">
        <v>3188</v>
      </c>
      <c r="K13" s="392" t="s">
        <v>3189</v>
      </c>
      <c r="L13" s="33" t="s">
        <v>3140</v>
      </c>
      <c r="M13" s="33" t="s">
        <v>25</v>
      </c>
      <c r="N13" s="92" t="s">
        <v>68</v>
      </c>
      <c r="O13" s="107" t="s">
        <v>3190</v>
      </c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>
      <c r="A14" s="126" t="s">
        <v>3133</v>
      </c>
      <c r="B14" s="145" t="s">
        <v>3191</v>
      </c>
      <c r="C14" s="951" t="s">
        <v>6356</v>
      </c>
      <c r="D14" s="387" t="s">
        <v>3170</v>
      </c>
      <c r="E14" s="388" t="s">
        <v>3192</v>
      </c>
      <c r="F14" s="389">
        <v>45242</v>
      </c>
      <c r="G14" s="390">
        <v>6000</v>
      </c>
      <c r="H14" s="390">
        <v>12000</v>
      </c>
      <c r="I14" s="395" t="s">
        <v>3193</v>
      </c>
      <c r="J14" s="387" t="s">
        <v>3177</v>
      </c>
      <c r="K14" s="392" t="s">
        <v>3194</v>
      </c>
      <c r="L14" s="33" t="s">
        <v>3140</v>
      </c>
      <c r="M14" s="33" t="s">
        <v>25</v>
      </c>
      <c r="N14" s="92" t="s">
        <v>32</v>
      </c>
      <c r="O14" s="107" t="s">
        <v>3195</v>
      </c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>
      <c r="E15" s="304"/>
      <c r="K15" s="304"/>
      <c r="O15" s="304"/>
    </row>
    <row r="16" spans="1:32">
      <c r="A16" s="295" t="s">
        <v>0</v>
      </c>
      <c r="B16" s="400" t="s">
        <v>332</v>
      </c>
      <c r="C16" s="401"/>
      <c r="D16" s="401" t="s">
        <v>333</v>
      </c>
      <c r="E16" s="401" t="s">
        <v>3168</v>
      </c>
      <c r="F16" s="296" t="s">
        <v>2787</v>
      </c>
      <c r="G16" s="401" t="s">
        <v>10</v>
      </c>
      <c r="H16" s="401" t="s">
        <v>9</v>
      </c>
      <c r="I16" s="296" t="s">
        <v>2706</v>
      </c>
      <c r="J16" s="296" t="s">
        <v>3131</v>
      </c>
      <c r="K16" s="296" t="s">
        <v>15</v>
      </c>
      <c r="L16" s="296" t="s">
        <v>4</v>
      </c>
      <c r="M16" s="296" t="s">
        <v>25</v>
      </c>
      <c r="N16" s="156" t="s">
        <v>16</v>
      </c>
      <c r="O16" s="156" t="s">
        <v>3132</v>
      </c>
      <c r="P16" s="397"/>
      <c r="Q16" s="397"/>
      <c r="R16" s="397"/>
      <c r="S16" s="397"/>
      <c r="T16" s="397"/>
      <c r="U16" s="397"/>
      <c r="V16" s="397"/>
      <c r="W16" s="397"/>
      <c r="X16" s="397"/>
      <c r="Y16" s="397"/>
      <c r="Z16" s="397"/>
      <c r="AA16" s="397"/>
      <c r="AB16" s="397"/>
      <c r="AC16" s="397"/>
      <c r="AD16" s="397"/>
      <c r="AE16" s="397"/>
      <c r="AF16" s="397"/>
    </row>
    <row r="17" spans="1:32">
      <c r="A17" s="126" t="s">
        <v>3196</v>
      </c>
      <c r="B17" s="403" t="s">
        <v>3134</v>
      </c>
      <c r="C17" s="951" t="s">
        <v>3407</v>
      </c>
      <c r="D17" s="99" t="s">
        <v>3197</v>
      </c>
      <c r="E17" s="404"/>
      <c r="F17" s="405">
        <v>45346</v>
      </c>
      <c r="G17" s="103">
        <v>10000</v>
      </c>
      <c r="H17" s="103">
        <v>25000</v>
      </c>
      <c r="I17" s="121" t="s">
        <v>3198</v>
      </c>
      <c r="J17" s="107"/>
      <c r="K17" s="107" t="s">
        <v>3199</v>
      </c>
      <c r="L17" s="107" t="s">
        <v>3200</v>
      </c>
      <c r="M17" s="107"/>
      <c r="N17" s="107" t="s">
        <v>32</v>
      </c>
      <c r="O17" s="393" t="s">
        <v>3141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>
      <c r="A18" s="126" t="s">
        <v>3196</v>
      </c>
      <c r="B18" s="403" t="s">
        <v>3142</v>
      </c>
      <c r="C18" s="951" t="s">
        <v>3407</v>
      </c>
      <c r="D18" s="9" t="s">
        <v>3201</v>
      </c>
      <c r="E18" s="94"/>
      <c r="F18" s="406">
        <v>45329</v>
      </c>
      <c r="G18" s="103">
        <v>2500</v>
      </c>
      <c r="H18" s="103">
        <v>12500</v>
      </c>
      <c r="I18" s="121" t="s">
        <v>3202</v>
      </c>
      <c r="J18" s="107"/>
      <c r="K18" s="107" t="s">
        <v>3203</v>
      </c>
      <c r="L18" s="107" t="s">
        <v>3200</v>
      </c>
      <c r="M18" s="107"/>
      <c r="N18" s="107" t="s">
        <v>32</v>
      </c>
      <c r="O18" s="107" t="s">
        <v>3204</v>
      </c>
      <c r="P18" s="119" t="s">
        <v>3205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>
      <c r="A19" s="126" t="s">
        <v>3196</v>
      </c>
      <c r="B19" s="403" t="s">
        <v>3206</v>
      </c>
      <c r="C19" s="951" t="s">
        <v>3407</v>
      </c>
      <c r="D19" s="99" t="s">
        <v>3197</v>
      </c>
      <c r="E19" s="94"/>
      <c r="F19" s="406">
        <v>45330</v>
      </c>
      <c r="G19" s="103">
        <v>15000</v>
      </c>
      <c r="H19" s="103">
        <v>27000</v>
      </c>
      <c r="I19" s="283" t="s">
        <v>3207</v>
      </c>
      <c r="J19" s="107"/>
      <c r="K19" s="107" t="s">
        <v>3208</v>
      </c>
      <c r="L19" s="107" t="s">
        <v>3200</v>
      </c>
      <c r="M19" s="107"/>
      <c r="N19" s="107" t="s">
        <v>32</v>
      </c>
      <c r="O19" s="107" t="s">
        <v>3209</v>
      </c>
      <c r="P19" s="119" t="s">
        <v>3205</v>
      </c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>
      <c r="A20" s="126" t="s">
        <v>3196</v>
      </c>
      <c r="B20" s="403" t="s">
        <v>3210</v>
      </c>
      <c r="C20" s="951" t="s">
        <v>3407</v>
      </c>
      <c r="D20" s="99" t="s">
        <v>3211</v>
      </c>
      <c r="E20" s="94"/>
      <c r="F20" s="405">
        <v>45337</v>
      </c>
      <c r="G20" s="103">
        <v>8000</v>
      </c>
      <c r="H20" s="103">
        <v>17000</v>
      </c>
      <c r="I20" s="121" t="s">
        <v>3212</v>
      </c>
      <c r="J20" s="107"/>
      <c r="K20" s="107"/>
      <c r="L20" s="107" t="s">
        <v>3200</v>
      </c>
      <c r="M20" s="107"/>
      <c r="N20" s="107" t="s">
        <v>32</v>
      </c>
      <c r="O20" s="107" t="s">
        <v>3213</v>
      </c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>
      <c r="A21" s="126" t="s">
        <v>3196</v>
      </c>
      <c r="B21" s="403" t="s">
        <v>3214</v>
      </c>
      <c r="C21" s="951" t="s">
        <v>3407</v>
      </c>
      <c r="D21" s="99" t="s">
        <v>3197</v>
      </c>
      <c r="E21" s="407" t="s">
        <v>3215</v>
      </c>
      <c r="F21" s="406">
        <v>45324</v>
      </c>
      <c r="G21" s="103">
        <v>5000</v>
      </c>
      <c r="H21" s="103">
        <v>15000</v>
      </c>
      <c r="I21" s="121" t="s">
        <v>3216</v>
      </c>
      <c r="J21" s="107"/>
      <c r="K21" s="107" t="s">
        <v>3217</v>
      </c>
      <c r="L21" s="107" t="s">
        <v>3200</v>
      </c>
      <c r="M21" s="107"/>
      <c r="N21" s="107" t="s">
        <v>2306</v>
      </c>
      <c r="O21" s="107" t="s">
        <v>3218</v>
      </c>
      <c r="P21" s="119" t="s">
        <v>3205</v>
      </c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>
      <c r="A22" s="126" t="s">
        <v>3196</v>
      </c>
      <c r="B22" s="403" t="s">
        <v>3153</v>
      </c>
      <c r="C22" s="951" t="s">
        <v>3407</v>
      </c>
      <c r="D22" s="99" t="s">
        <v>3197</v>
      </c>
      <c r="E22" s="107"/>
      <c r="F22" s="406">
        <v>45330</v>
      </c>
      <c r="G22" s="103">
        <v>8000</v>
      </c>
      <c r="H22" s="103">
        <v>17000</v>
      </c>
      <c r="I22" s="121" t="s">
        <v>3219</v>
      </c>
      <c r="J22" s="107"/>
      <c r="K22" s="107" t="s">
        <v>3220</v>
      </c>
      <c r="L22" s="107" t="s">
        <v>3200</v>
      </c>
      <c r="M22" s="107"/>
      <c r="N22" s="107" t="s">
        <v>32</v>
      </c>
      <c r="O22" s="107" t="s">
        <v>3221</v>
      </c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>
      <c r="A23" s="126" t="s">
        <v>3196</v>
      </c>
      <c r="B23" s="403" t="s">
        <v>3222</v>
      </c>
      <c r="C23" s="951" t="s">
        <v>3407</v>
      </c>
      <c r="D23" s="92" t="s">
        <v>3223</v>
      </c>
      <c r="E23" s="107"/>
      <c r="F23" s="406">
        <v>45338</v>
      </c>
      <c r="G23" s="103">
        <v>10000</v>
      </c>
      <c r="H23" s="103">
        <v>17000</v>
      </c>
      <c r="I23" s="121" t="s">
        <v>3224</v>
      </c>
      <c r="J23" s="107"/>
      <c r="K23" s="107" t="s">
        <v>3225</v>
      </c>
      <c r="L23" s="107" t="s">
        <v>3200</v>
      </c>
      <c r="M23" s="107"/>
      <c r="N23" s="107" t="s">
        <v>32</v>
      </c>
      <c r="O23" s="107" t="s">
        <v>3226</v>
      </c>
      <c r="P23" s="119" t="s">
        <v>3205</v>
      </c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>
      <c r="A24" s="126" t="s">
        <v>3196</v>
      </c>
      <c r="B24" s="403" t="s">
        <v>3169</v>
      </c>
      <c r="C24" s="951" t="s">
        <v>3407</v>
      </c>
      <c r="D24" s="92" t="s">
        <v>3223</v>
      </c>
      <c r="E24" s="107"/>
      <c r="F24" s="406">
        <v>45330</v>
      </c>
      <c r="G24" s="103">
        <v>10000</v>
      </c>
      <c r="H24" s="103">
        <v>17000</v>
      </c>
      <c r="I24" s="121" t="s">
        <v>3227</v>
      </c>
      <c r="J24" s="107"/>
      <c r="K24" s="107" t="s">
        <v>3228</v>
      </c>
      <c r="L24" s="107" t="s">
        <v>3200</v>
      </c>
      <c r="M24" s="107"/>
      <c r="N24" s="107" t="s">
        <v>32</v>
      </c>
      <c r="O24" s="107" t="s">
        <v>3229</v>
      </c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>
      <c r="E25" s="304"/>
      <c r="K25" s="304"/>
      <c r="O25" s="304"/>
    </row>
    <row r="26" spans="1:32">
      <c r="E26" s="304"/>
      <c r="K26" s="304"/>
      <c r="O26" s="304"/>
    </row>
    <row r="27" spans="1:32">
      <c r="E27" s="304"/>
      <c r="K27" s="304"/>
      <c r="O27" s="304"/>
    </row>
    <row r="28" spans="1:32">
      <c r="E28" s="304"/>
      <c r="K28" s="304"/>
      <c r="O28" s="304"/>
    </row>
    <row r="29" spans="1:32">
      <c r="E29" s="304"/>
      <c r="K29" s="304"/>
      <c r="O29" s="304"/>
    </row>
    <row r="30" spans="1:32">
      <c r="E30" s="304"/>
      <c r="K30" s="304"/>
      <c r="O30" s="304"/>
    </row>
    <row r="31" spans="1:32">
      <c r="E31" s="304"/>
      <c r="K31" s="304"/>
      <c r="O31" s="304"/>
    </row>
    <row r="32" spans="1:32">
      <c r="E32" s="304"/>
      <c r="K32" s="304"/>
      <c r="O32" s="304"/>
    </row>
    <row r="33" spans="5:15">
      <c r="E33" s="304"/>
      <c r="K33" s="304"/>
      <c r="O33" s="304"/>
    </row>
    <row r="34" spans="5:15">
      <c r="E34" s="304"/>
      <c r="K34" s="304"/>
      <c r="O34" s="304"/>
    </row>
    <row r="35" spans="5:15">
      <c r="E35" s="304"/>
      <c r="K35" s="304"/>
      <c r="O35" s="304"/>
    </row>
    <row r="36" spans="5:15">
      <c r="E36" s="304"/>
      <c r="K36" s="304"/>
      <c r="O36" s="304"/>
    </row>
    <row r="37" spans="5:15">
      <c r="E37" s="304"/>
      <c r="K37" s="304"/>
      <c r="O37" s="304"/>
    </row>
    <row r="38" spans="5:15">
      <c r="E38" s="304"/>
      <c r="K38" s="304"/>
      <c r="O38" s="304"/>
    </row>
    <row r="39" spans="5:15">
      <c r="E39" s="304"/>
      <c r="K39" s="304"/>
      <c r="O39" s="304"/>
    </row>
    <row r="40" spans="5:15">
      <c r="E40" s="304"/>
      <c r="K40" s="304"/>
      <c r="O40" s="304"/>
    </row>
    <row r="41" spans="5:15">
      <c r="E41" s="304"/>
      <c r="K41" s="304"/>
      <c r="O41" s="304"/>
    </row>
    <row r="42" spans="5:15">
      <c r="E42" s="304"/>
      <c r="K42" s="304"/>
      <c r="O42" s="304"/>
    </row>
    <row r="43" spans="5:15">
      <c r="E43" s="304"/>
      <c r="K43" s="304"/>
      <c r="O43" s="304"/>
    </row>
    <row r="44" spans="5:15">
      <c r="E44" s="304"/>
      <c r="K44" s="304"/>
      <c r="O44" s="304"/>
    </row>
    <row r="45" spans="5:15">
      <c r="E45" s="304"/>
      <c r="K45" s="304"/>
      <c r="O45" s="304"/>
    </row>
    <row r="46" spans="5:15">
      <c r="E46" s="304"/>
      <c r="K46" s="304"/>
      <c r="O46" s="304"/>
    </row>
    <row r="47" spans="5:15">
      <c r="E47" s="304"/>
      <c r="K47" s="304"/>
      <c r="O47" s="304"/>
    </row>
    <row r="48" spans="5:15">
      <c r="E48" s="304"/>
      <c r="K48" s="304"/>
      <c r="O48" s="304"/>
    </row>
    <row r="49" spans="5:15">
      <c r="E49" s="304"/>
      <c r="K49" s="304"/>
      <c r="O49" s="304"/>
    </row>
    <row r="50" spans="5:15">
      <c r="E50" s="304"/>
      <c r="K50" s="304"/>
      <c r="O50" s="304"/>
    </row>
    <row r="51" spans="5:15">
      <c r="E51" s="304"/>
      <c r="K51" s="304"/>
      <c r="O51" s="304"/>
    </row>
    <row r="52" spans="5:15">
      <c r="E52" s="304"/>
      <c r="K52" s="304"/>
      <c r="O52" s="304"/>
    </row>
    <row r="53" spans="5:15">
      <c r="E53" s="304"/>
      <c r="K53" s="304"/>
      <c r="O53" s="304"/>
    </row>
    <row r="54" spans="5:15">
      <c r="E54" s="304"/>
      <c r="K54" s="304"/>
      <c r="O54" s="304"/>
    </row>
    <row r="55" spans="5:15">
      <c r="E55" s="304"/>
      <c r="K55" s="304"/>
      <c r="O55" s="304"/>
    </row>
    <row r="56" spans="5:15">
      <c r="E56" s="304"/>
      <c r="K56" s="304"/>
      <c r="O56" s="304"/>
    </row>
    <row r="57" spans="5:15">
      <c r="E57" s="304"/>
      <c r="K57" s="304"/>
      <c r="O57" s="304"/>
    </row>
    <row r="58" spans="5:15">
      <c r="E58" s="304"/>
      <c r="K58" s="304"/>
      <c r="O58" s="304"/>
    </row>
    <row r="59" spans="5:15">
      <c r="E59" s="304"/>
      <c r="K59" s="304"/>
      <c r="O59" s="304"/>
    </row>
    <row r="60" spans="5:15">
      <c r="E60" s="304"/>
      <c r="K60" s="304"/>
      <c r="O60" s="304"/>
    </row>
    <row r="61" spans="5:15">
      <c r="E61" s="304"/>
      <c r="K61" s="304"/>
      <c r="O61" s="304"/>
    </row>
    <row r="62" spans="5:15">
      <c r="E62" s="304"/>
      <c r="K62" s="304"/>
      <c r="O62" s="304"/>
    </row>
    <row r="63" spans="5:15">
      <c r="E63" s="304"/>
      <c r="K63" s="304"/>
      <c r="O63" s="304"/>
    </row>
    <row r="64" spans="5:15">
      <c r="E64" s="304"/>
      <c r="K64" s="304"/>
      <c r="O64" s="304"/>
    </row>
    <row r="65" spans="5:15">
      <c r="E65" s="304"/>
      <c r="K65" s="304"/>
      <c r="O65" s="304"/>
    </row>
    <row r="66" spans="5:15">
      <c r="E66" s="304"/>
      <c r="K66" s="304"/>
      <c r="O66" s="304"/>
    </row>
    <row r="67" spans="5:15">
      <c r="E67" s="304"/>
      <c r="K67" s="304"/>
      <c r="O67" s="304"/>
    </row>
    <row r="68" spans="5:15">
      <c r="E68" s="304"/>
      <c r="K68" s="304"/>
      <c r="O68" s="304"/>
    </row>
    <row r="69" spans="5:15">
      <c r="E69" s="304"/>
      <c r="K69" s="304"/>
      <c r="O69" s="304"/>
    </row>
    <row r="70" spans="5:15">
      <c r="E70" s="304"/>
      <c r="K70" s="304"/>
      <c r="O70" s="304"/>
    </row>
    <row r="71" spans="5:15">
      <c r="E71" s="304"/>
      <c r="K71" s="304"/>
      <c r="O71" s="304"/>
    </row>
    <row r="72" spans="5:15">
      <c r="E72" s="304"/>
      <c r="K72" s="304"/>
      <c r="O72" s="304"/>
    </row>
    <row r="73" spans="5:15">
      <c r="E73" s="304"/>
      <c r="K73" s="304"/>
      <c r="O73" s="304"/>
    </row>
    <row r="74" spans="5:15">
      <c r="E74" s="304"/>
      <c r="K74" s="304"/>
      <c r="O74" s="304"/>
    </row>
    <row r="75" spans="5:15">
      <c r="E75" s="304"/>
      <c r="K75" s="304"/>
      <c r="O75" s="304"/>
    </row>
    <row r="76" spans="5:15">
      <c r="E76" s="304"/>
      <c r="K76" s="304"/>
      <c r="O76" s="304"/>
    </row>
    <row r="77" spans="5:15">
      <c r="E77" s="304"/>
      <c r="K77" s="304"/>
      <c r="O77" s="304"/>
    </row>
    <row r="78" spans="5:15">
      <c r="E78" s="304"/>
      <c r="K78" s="304"/>
      <c r="O78" s="304"/>
    </row>
    <row r="79" spans="5:15">
      <c r="E79" s="304"/>
      <c r="K79" s="304"/>
      <c r="O79" s="304"/>
    </row>
    <row r="80" spans="5:15">
      <c r="E80" s="304"/>
      <c r="K80" s="304"/>
      <c r="O80" s="304"/>
    </row>
    <row r="81" spans="5:15">
      <c r="E81" s="304"/>
      <c r="K81" s="304"/>
      <c r="O81" s="304"/>
    </row>
    <row r="82" spans="5:15">
      <c r="E82" s="304"/>
      <c r="K82" s="304"/>
      <c r="O82" s="304"/>
    </row>
    <row r="83" spans="5:15">
      <c r="E83" s="304"/>
      <c r="K83" s="304"/>
      <c r="O83" s="304"/>
    </row>
    <row r="84" spans="5:15">
      <c r="E84" s="304"/>
      <c r="K84" s="304"/>
      <c r="O84" s="304"/>
    </row>
    <row r="85" spans="5:15">
      <c r="E85" s="304"/>
      <c r="K85" s="304"/>
      <c r="O85" s="304"/>
    </row>
    <row r="86" spans="5:15">
      <c r="E86" s="304"/>
      <c r="K86" s="304"/>
      <c r="O86" s="304"/>
    </row>
    <row r="87" spans="5:15">
      <c r="E87" s="304"/>
      <c r="K87" s="304"/>
      <c r="O87" s="304"/>
    </row>
    <row r="88" spans="5:15">
      <c r="E88" s="304"/>
      <c r="K88" s="304"/>
      <c r="O88" s="304"/>
    </row>
    <row r="89" spans="5:15">
      <c r="E89" s="304"/>
      <c r="K89" s="304"/>
      <c r="O89" s="304"/>
    </row>
    <row r="90" spans="5:15">
      <c r="E90" s="304"/>
      <c r="K90" s="304"/>
      <c r="O90" s="304"/>
    </row>
    <row r="91" spans="5:15">
      <c r="E91" s="304"/>
      <c r="K91" s="304"/>
      <c r="O91" s="304"/>
    </row>
    <row r="92" spans="5:15">
      <c r="E92" s="304"/>
      <c r="K92" s="304"/>
      <c r="O92" s="304"/>
    </row>
    <row r="93" spans="5:15">
      <c r="E93" s="304"/>
      <c r="K93" s="304"/>
      <c r="O93" s="304"/>
    </row>
    <row r="94" spans="5:15">
      <c r="E94" s="304"/>
      <c r="K94" s="304"/>
      <c r="O94" s="304"/>
    </row>
    <row r="95" spans="5:15">
      <c r="E95" s="304"/>
      <c r="K95" s="304"/>
      <c r="O95" s="304"/>
    </row>
    <row r="96" spans="5:15">
      <c r="E96" s="304"/>
      <c r="K96" s="304"/>
      <c r="O96" s="304"/>
    </row>
    <row r="97" spans="5:15">
      <c r="E97" s="304"/>
      <c r="K97" s="304"/>
      <c r="O97" s="304"/>
    </row>
    <row r="98" spans="5:15">
      <c r="E98" s="304"/>
      <c r="K98" s="304"/>
      <c r="O98" s="304"/>
    </row>
    <row r="99" spans="5:15">
      <c r="E99" s="304"/>
      <c r="K99" s="304"/>
      <c r="O99" s="304"/>
    </row>
    <row r="100" spans="5:15">
      <c r="E100" s="304"/>
      <c r="K100" s="304"/>
      <c r="O100" s="304"/>
    </row>
    <row r="101" spans="5:15">
      <c r="E101" s="304"/>
      <c r="K101" s="304"/>
      <c r="O101" s="304"/>
    </row>
    <row r="102" spans="5:15">
      <c r="E102" s="304"/>
      <c r="K102" s="304"/>
      <c r="O102" s="304"/>
    </row>
    <row r="103" spans="5:15">
      <c r="E103" s="304"/>
      <c r="K103" s="304"/>
      <c r="O103" s="304"/>
    </row>
    <row r="104" spans="5:15">
      <c r="E104" s="304"/>
      <c r="K104" s="304"/>
      <c r="O104" s="304"/>
    </row>
    <row r="105" spans="5:15">
      <c r="E105" s="304"/>
      <c r="K105" s="304"/>
      <c r="O105" s="304"/>
    </row>
    <row r="106" spans="5:15">
      <c r="E106" s="304"/>
      <c r="K106" s="304"/>
      <c r="O106" s="304"/>
    </row>
    <row r="107" spans="5:15">
      <c r="E107" s="304"/>
      <c r="K107" s="304"/>
      <c r="O107" s="304"/>
    </row>
    <row r="108" spans="5:15">
      <c r="E108" s="304"/>
      <c r="K108" s="304"/>
      <c r="O108" s="304"/>
    </row>
    <row r="109" spans="5:15">
      <c r="E109" s="304"/>
      <c r="K109" s="304"/>
      <c r="O109" s="304"/>
    </row>
    <row r="110" spans="5:15">
      <c r="E110" s="304"/>
      <c r="K110" s="304"/>
      <c r="O110" s="304"/>
    </row>
    <row r="111" spans="5:15">
      <c r="E111" s="304"/>
      <c r="K111" s="304"/>
      <c r="O111" s="304"/>
    </row>
    <row r="112" spans="5:15">
      <c r="E112" s="304"/>
      <c r="K112" s="304"/>
      <c r="O112" s="304"/>
    </row>
    <row r="113" spans="5:15">
      <c r="E113" s="304"/>
      <c r="K113" s="304"/>
      <c r="O113" s="304"/>
    </row>
    <row r="114" spans="5:15">
      <c r="E114" s="304"/>
      <c r="K114" s="304"/>
      <c r="O114" s="304"/>
    </row>
    <row r="115" spans="5:15">
      <c r="E115" s="304"/>
      <c r="K115" s="304"/>
      <c r="O115" s="304"/>
    </row>
    <row r="116" spans="5:15">
      <c r="E116" s="304"/>
      <c r="K116" s="304"/>
      <c r="O116" s="304"/>
    </row>
    <row r="117" spans="5:15">
      <c r="E117" s="304"/>
      <c r="K117" s="304"/>
      <c r="O117" s="304"/>
    </row>
    <row r="118" spans="5:15">
      <c r="E118" s="304"/>
      <c r="K118" s="304"/>
      <c r="O118" s="304"/>
    </row>
    <row r="119" spans="5:15">
      <c r="E119" s="304"/>
      <c r="K119" s="304"/>
      <c r="O119" s="304"/>
    </row>
    <row r="120" spans="5:15">
      <c r="E120" s="304"/>
      <c r="K120" s="304"/>
      <c r="O120" s="304"/>
    </row>
    <row r="121" spans="5:15">
      <c r="E121" s="304"/>
      <c r="K121" s="304"/>
      <c r="O121" s="304"/>
    </row>
    <row r="122" spans="5:15">
      <c r="E122" s="304"/>
      <c r="K122" s="304"/>
      <c r="O122" s="304"/>
    </row>
    <row r="123" spans="5:15">
      <c r="E123" s="304"/>
      <c r="K123" s="304"/>
      <c r="O123" s="304"/>
    </row>
    <row r="124" spans="5:15">
      <c r="E124" s="304"/>
      <c r="K124" s="304"/>
      <c r="O124" s="304"/>
    </row>
    <row r="125" spans="5:15">
      <c r="E125" s="304"/>
      <c r="K125" s="304"/>
      <c r="O125" s="304"/>
    </row>
    <row r="126" spans="5:15">
      <c r="E126" s="304"/>
      <c r="K126" s="304"/>
      <c r="O126" s="304"/>
    </row>
    <row r="127" spans="5:15">
      <c r="E127" s="304"/>
      <c r="K127" s="304"/>
      <c r="O127" s="304"/>
    </row>
    <row r="128" spans="5:15">
      <c r="E128" s="304"/>
      <c r="K128" s="304"/>
      <c r="O128" s="304"/>
    </row>
    <row r="129" spans="5:15">
      <c r="E129" s="304"/>
      <c r="K129" s="304"/>
      <c r="O129" s="304"/>
    </row>
    <row r="130" spans="5:15">
      <c r="E130" s="304"/>
      <c r="K130" s="304"/>
      <c r="O130" s="304"/>
    </row>
    <row r="131" spans="5:15">
      <c r="E131" s="304"/>
      <c r="K131" s="304"/>
      <c r="O131" s="304"/>
    </row>
    <row r="132" spans="5:15">
      <c r="E132" s="304"/>
      <c r="K132" s="304"/>
      <c r="O132" s="304"/>
    </row>
    <row r="133" spans="5:15">
      <c r="E133" s="304"/>
      <c r="K133" s="304"/>
      <c r="O133" s="304"/>
    </row>
    <row r="134" spans="5:15">
      <c r="E134" s="304"/>
      <c r="K134" s="304"/>
      <c r="O134" s="304"/>
    </row>
    <row r="135" spans="5:15">
      <c r="E135" s="304"/>
      <c r="K135" s="304"/>
      <c r="O135" s="304"/>
    </row>
    <row r="136" spans="5:15">
      <c r="E136" s="304"/>
      <c r="K136" s="304"/>
      <c r="O136" s="304"/>
    </row>
    <row r="137" spans="5:15">
      <c r="E137" s="304"/>
      <c r="K137" s="304"/>
      <c r="O137" s="304"/>
    </row>
    <row r="138" spans="5:15">
      <c r="E138" s="304"/>
      <c r="K138" s="304"/>
      <c r="O138" s="304"/>
    </row>
    <row r="139" spans="5:15">
      <c r="E139" s="304"/>
      <c r="K139" s="304"/>
      <c r="O139" s="304"/>
    </row>
    <row r="140" spans="5:15">
      <c r="E140" s="304"/>
      <c r="K140" s="304"/>
      <c r="O140" s="304"/>
    </row>
    <row r="141" spans="5:15">
      <c r="E141" s="304"/>
      <c r="K141" s="304"/>
      <c r="O141" s="304"/>
    </row>
    <row r="142" spans="5:15">
      <c r="E142" s="304"/>
      <c r="K142" s="304"/>
      <c r="O142" s="304"/>
    </row>
    <row r="143" spans="5:15">
      <c r="E143" s="304"/>
      <c r="K143" s="304"/>
      <c r="O143" s="304"/>
    </row>
    <row r="144" spans="5:15">
      <c r="E144" s="304"/>
      <c r="K144" s="304"/>
      <c r="O144" s="304"/>
    </row>
    <row r="145" spans="5:15">
      <c r="E145" s="304"/>
      <c r="K145" s="304"/>
      <c r="O145" s="304"/>
    </row>
    <row r="146" spans="5:15">
      <c r="E146" s="304"/>
      <c r="K146" s="304"/>
      <c r="O146" s="304"/>
    </row>
    <row r="147" spans="5:15">
      <c r="E147" s="304"/>
      <c r="K147" s="304"/>
      <c r="O147" s="304"/>
    </row>
    <row r="148" spans="5:15">
      <c r="E148" s="304"/>
      <c r="K148" s="304"/>
      <c r="O148" s="304"/>
    </row>
    <row r="149" spans="5:15">
      <c r="E149" s="304"/>
      <c r="K149" s="304"/>
      <c r="O149" s="304"/>
    </row>
    <row r="150" spans="5:15">
      <c r="E150" s="304"/>
      <c r="K150" s="304"/>
      <c r="O150" s="304"/>
    </row>
    <row r="151" spans="5:15">
      <c r="E151" s="304"/>
      <c r="K151" s="304"/>
      <c r="O151" s="304"/>
    </row>
    <row r="152" spans="5:15">
      <c r="E152" s="304"/>
      <c r="K152" s="304"/>
      <c r="O152" s="304"/>
    </row>
    <row r="153" spans="5:15">
      <c r="E153" s="304"/>
      <c r="K153" s="304"/>
      <c r="O153" s="304"/>
    </row>
    <row r="154" spans="5:15">
      <c r="E154" s="304"/>
      <c r="K154" s="304"/>
      <c r="O154" s="304"/>
    </row>
    <row r="155" spans="5:15">
      <c r="E155" s="304"/>
      <c r="K155" s="304"/>
      <c r="O155" s="304"/>
    </row>
    <row r="156" spans="5:15">
      <c r="E156" s="304"/>
      <c r="K156" s="304"/>
      <c r="O156" s="304"/>
    </row>
    <row r="157" spans="5:15">
      <c r="E157" s="304"/>
      <c r="K157" s="304"/>
      <c r="O157" s="304"/>
    </row>
    <row r="158" spans="5:15">
      <c r="E158" s="304"/>
      <c r="K158" s="304"/>
      <c r="O158" s="304"/>
    </row>
    <row r="159" spans="5:15">
      <c r="E159" s="304"/>
      <c r="K159" s="304"/>
      <c r="O159" s="304"/>
    </row>
    <row r="160" spans="5:15">
      <c r="E160" s="304"/>
      <c r="K160" s="304"/>
      <c r="O160" s="304"/>
    </row>
    <row r="161" spans="5:15">
      <c r="E161" s="304"/>
      <c r="K161" s="304"/>
      <c r="O161" s="304"/>
    </row>
    <row r="162" spans="5:15">
      <c r="E162" s="304"/>
      <c r="K162" s="304"/>
      <c r="O162" s="304"/>
    </row>
    <row r="163" spans="5:15">
      <c r="E163" s="304"/>
      <c r="K163" s="304"/>
      <c r="O163" s="304"/>
    </row>
    <row r="164" spans="5:15">
      <c r="E164" s="304"/>
      <c r="K164" s="304"/>
      <c r="O164" s="304"/>
    </row>
    <row r="165" spans="5:15">
      <c r="E165" s="304"/>
      <c r="K165" s="304"/>
      <c r="O165" s="304"/>
    </row>
    <row r="166" spans="5:15">
      <c r="E166" s="304"/>
      <c r="K166" s="304"/>
      <c r="O166" s="304"/>
    </row>
    <row r="167" spans="5:15">
      <c r="E167" s="304"/>
      <c r="K167" s="304"/>
      <c r="O167" s="304"/>
    </row>
    <row r="168" spans="5:15">
      <c r="E168" s="304"/>
      <c r="K168" s="304"/>
      <c r="O168" s="304"/>
    </row>
    <row r="169" spans="5:15">
      <c r="E169" s="304"/>
      <c r="K169" s="304"/>
      <c r="O169" s="304"/>
    </row>
    <row r="170" spans="5:15">
      <c r="E170" s="304"/>
      <c r="K170" s="304"/>
      <c r="O170" s="304"/>
    </row>
    <row r="171" spans="5:15">
      <c r="E171" s="304"/>
      <c r="K171" s="304"/>
      <c r="O171" s="304"/>
    </row>
    <row r="172" spans="5:15">
      <c r="E172" s="304"/>
      <c r="K172" s="304"/>
      <c r="O172" s="304"/>
    </row>
    <row r="173" spans="5:15">
      <c r="E173" s="304"/>
      <c r="K173" s="304"/>
      <c r="O173" s="304"/>
    </row>
    <row r="174" spans="5:15">
      <c r="E174" s="304"/>
      <c r="K174" s="304"/>
      <c r="O174" s="304"/>
    </row>
    <row r="175" spans="5:15">
      <c r="E175" s="304"/>
      <c r="K175" s="304"/>
      <c r="O175" s="304"/>
    </row>
    <row r="176" spans="5:15">
      <c r="E176" s="304"/>
      <c r="K176" s="304"/>
      <c r="O176" s="304"/>
    </row>
    <row r="177" spans="5:15">
      <c r="E177" s="304"/>
      <c r="K177" s="304"/>
      <c r="O177" s="304"/>
    </row>
    <row r="178" spans="5:15">
      <c r="E178" s="304"/>
      <c r="K178" s="304"/>
      <c r="O178" s="304"/>
    </row>
    <row r="179" spans="5:15">
      <c r="E179" s="304"/>
      <c r="K179" s="304"/>
      <c r="O179" s="304"/>
    </row>
    <row r="180" spans="5:15">
      <c r="E180" s="304"/>
      <c r="K180" s="304"/>
      <c r="O180" s="304"/>
    </row>
    <row r="181" spans="5:15">
      <c r="E181" s="304"/>
      <c r="K181" s="304"/>
      <c r="O181" s="304"/>
    </row>
    <row r="182" spans="5:15">
      <c r="E182" s="304"/>
      <c r="K182" s="304"/>
      <c r="O182" s="304"/>
    </row>
    <row r="183" spans="5:15">
      <c r="E183" s="304"/>
      <c r="K183" s="304"/>
      <c r="O183" s="304"/>
    </row>
    <row r="184" spans="5:15">
      <c r="E184" s="304"/>
      <c r="K184" s="304"/>
      <c r="O184" s="304"/>
    </row>
    <row r="185" spans="5:15">
      <c r="E185" s="304"/>
      <c r="K185" s="304"/>
      <c r="O185" s="304"/>
    </row>
    <row r="186" spans="5:15">
      <c r="E186" s="304"/>
      <c r="K186" s="304"/>
      <c r="O186" s="304"/>
    </row>
    <row r="187" spans="5:15">
      <c r="E187" s="304"/>
      <c r="K187" s="304"/>
      <c r="O187" s="304"/>
    </row>
    <row r="188" spans="5:15">
      <c r="E188" s="304"/>
      <c r="K188" s="304"/>
      <c r="O188" s="304"/>
    </row>
    <row r="189" spans="5:15">
      <c r="E189" s="304"/>
      <c r="K189" s="304"/>
      <c r="O189" s="304"/>
    </row>
    <row r="190" spans="5:15">
      <c r="E190" s="304"/>
      <c r="K190" s="304"/>
      <c r="O190" s="304"/>
    </row>
    <row r="191" spans="5:15">
      <c r="E191" s="304"/>
      <c r="K191" s="304"/>
      <c r="O191" s="304"/>
    </row>
    <row r="192" spans="5:15">
      <c r="E192" s="304"/>
      <c r="K192" s="304"/>
      <c r="O192" s="304"/>
    </row>
    <row r="193" spans="5:15">
      <c r="E193" s="304"/>
      <c r="K193" s="304"/>
      <c r="O193" s="304"/>
    </row>
    <row r="194" spans="5:15">
      <c r="E194" s="304"/>
      <c r="K194" s="304"/>
      <c r="O194" s="304"/>
    </row>
    <row r="195" spans="5:15">
      <c r="E195" s="304"/>
      <c r="K195" s="304"/>
      <c r="O195" s="304"/>
    </row>
    <row r="196" spans="5:15">
      <c r="E196" s="304"/>
      <c r="K196" s="304"/>
      <c r="O196" s="304"/>
    </row>
    <row r="197" spans="5:15">
      <c r="E197" s="304"/>
      <c r="K197" s="304"/>
      <c r="O197" s="304"/>
    </row>
    <row r="198" spans="5:15">
      <c r="E198" s="304"/>
      <c r="K198" s="304"/>
      <c r="O198" s="304"/>
    </row>
    <row r="199" spans="5:15">
      <c r="E199" s="304"/>
      <c r="K199" s="304"/>
      <c r="O199" s="304"/>
    </row>
    <row r="200" spans="5:15">
      <c r="E200" s="304"/>
      <c r="K200" s="304"/>
      <c r="O200" s="304"/>
    </row>
    <row r="201" spans="5:15">
      <c r="E201" s="304"/>
      <c r="K201" s="304"/>
      <c r="O201" s="304"/>
    </row>
    <row r="202" spans="5:15">
      <c r="E202" s="304"/>
      <c r="K202" s="304"/>
      <c r="O202" s="304"/>
    </row>
    <row r="203" spans="5:15">
      <c r="E203" s="304"/>
      <c r="K203" s="304"/>
      <c r="O203" s="304"/>
    </row>
    <row r="204" spans="5:15">
      <c r="E204" s="304"/>
      <c r="K204" s="304"/>
      <c r="O204" s="304"/>
    </row>
    <row r="205" spans="5:15">
      <c r="E205" s="304"/>
      <c r="K205" s="304"/>
      <c r="O205" s="304"/>
    </row>
    <row r="206" spans="5:15">
      <c r="E206" s="304"/>
      <c r="K206" s="304"/>
      <c r="O206" s="304"/>
    </row>
    <row r="207" spans="5:15">
      <c r="E207" s="304"/>
      <c r="K207" s="304"/>
      <c r="O207" s="304"/>
    </row>
    <row r="208" spans="5:15">
      <c r="E208" s="304"/>
      <c r="K208" s="304"/>
      <c r="O208" s="304"/>
    </row>
    <row r="209" spans="5:15">
      <c r="E209" s="304"/>
      <c r="K209" s="304"/>
      <c r="O209" s="304"/>
    </row>
    <row r="210" spans="5:15">
      <c r="E210" s="304"/>
      <c r="K210" s="304"/>
      <c r="O210" s="304"/>
    </row>
    <row r="211" spans="5:15">
      <c r="E211" s="304"/>
      <c r="K211" s="304"/>
      <c r="O211" s="304"/>
    </row>
    <row r="212" spans="5:15">
      <c r="E212" s="304"/>
      <c r="K212" s="304"/>
      <c r="O212" s="304"/>
    </row>
    <row r="213" spans="5:15">
      <c r="E213" s="304"/>
      <c r="K213" s="304"/>
      <c r="O213" s="304"/>
    </row>
    <row r="214" spans="5:15">
      <c r="E214" s="304"/>
      <c r="K214" s="304"/>
      <c r="O214" s="304"/>
    </row>
    <row r="215" spans="5:15">
      <c r="E215" s="304"/>
      <c r="K215" s="304"/>
      <c r="O215" s="304"/>
    </row>
    <row r="216" spans="5:15">
      <c r="E216" s="304"/>
      <c r="K216" s="304"/>
      <c r="O216" s="304"/>
    </row>
    <row r="217" spans="5:15">
      <c r="E217" s="304"/>
      <c r="K217" s="304"/>
      <c r="O217" s="304"/>
    </row>
    <row r="218" spans="5:15">
      <c r="E218" s="304"/>
      <c r="K218" s="304"/>
      <c r="O218" s="304"/>
    </row>
    <row r="219" spans="5:15">
      <c r="E219" s="304"/>
      <c r="K219" s="304"/>
      <c r="O219" s="304"/>
    </row>
    <row r="220" spans="5:15">
      <c r="E220" s="304"/>
      <c r="K220" s="304"/>
      <c r="O220" s="304"/>
    </row>
    <row r="221" spans="5:15">
      <c r="E221" s="304"/>
      <c r="K221" s="304"/>
      <c r="O221" s="304"/>
    </row>
    <row r="222" spans="5:15">
      <c r="E222" s="304"/>
      <c r="K222" s="304"/>
      <c r="O222" s="304"/>
    </row>
    <row r="223" spans="5:15">
      <c r="E223" s="304"/>
      <c r="K223" s="304"/>
      <c r="O223" s="304"/>
    </row>
    <row r="224" spans="5:15">
      <c r="E224" s="304"/>
      <c r="K224" s="304"/>
      <c r="O224" s="304"/>
    </row>
    <row r="225" spans="5:15">
      <c r="E225" s="304"/>
      <c r="K225" s="304"/>
      <c r="O225" s="304"/>
    </row>
    <row r="226" spans="5:15">
      <c r="E226" s="304"/>
      <c r="K226" s="304"/>
      <c r="O226" s="304"/>
    </row>
    <row r="227" spans="5:15">
      <c r="E227" s="304"/>
      <c r="K227" s="304"/>
      <c r="O227" s="304"/>
    </row>
    <row r="228" spans="5:15">
      <c r="E228" s="304"/>
      <c r="K228" s="304"/>
      <c r="O228" s="304"/>
    </row>
    <row r="229" spans="5:15">
      <c r="E229" s="304"/>
      <c r="K229" s="304"/>
      <c r="O229" s="304"/>
    </row>
    <row r="230" spans="5:15">
      <c r="E230" s="304"/>
      <c r="K230" s="304"/>
      <c r="O230" s="304"/>
    </row>
    <row r="231" spans="5:15">
      <c r="E231" s="304"/>
      <c r="K231" s="304"/>
      <c r="O231" s="304"/>
    </row>
    <row r="232" spans="5:15">
      <c r="E232" s="304"/>
      <c r="K232" s="304"/>
      <c r="O232" s="304"/>
    </row>
    <row r="233" spans="5:15">
      <c r="E233" s="304"/>
      <c r="K233" s="304"/>
      <c r="O233" s="304"/>
    </row>
    <row r="234" spans="5:15">
      <c r="E234" s="304"/>
      <c r="K234" s="304"/>
      <c r="O234" s="304"/>
    </row>
    <row r="235" spans="5:15">
      <c r="E235" s="304"/>
      <c r="K235" s="304"/>
      <c r="O235" s="304"/>
    </row>
    <row r="236" spans="5:15">
      <c r="E236" s="304"/>
      <c r="K236" s="304"/>
      <c r="O236" s="304"/>
    </row>
    <row r="237" spans="5:15">
      <c r="E237" s="304"/>
      <c r="K237" s="304"/>
      <c r="O237" s="304"/>
    </row>
    <row r="238" spans="5:15">
      <c r="E238" s="304"/>
      <c r="K238" s="304"/>
      <c r="O238" s="304"/>
    </row>
    <row r="239" spans="5:15">
      <c r="E239" s="304"/>
      <c r="K239" s="304"/>
      <c r="O239" s="304"/>
    </row>
    <row r="240" spans="5:15">
      <c r="E240" s="304"/>
      <c r="K240" s="304"/>
      <c r="O240" s="304"/>
    </row>
    <row r="241" spans="5:15">
      <c r="E241" s="304"/>
      <c r="K241" s="304"/>
      <c r="O241" s="304"/>
    </row>
    <row r="242" spans="5:15">
      <c r="E242" s="304"/>
      <c r="K242" s="304"/>
      <c r="O242" s="304"/>
    </row>
    <row r="243" spans="5:15">
      <c r="E243" s="304"/>
      <c r="K243" s="304"/>
      <c r="O243" s="304"/>
    </row>
    <row r="244" spans="5:15">
      <c r="E244" s="304"/>
      <c r="K244" s="304"/>
      <c r="O244" s="304"/>
    </row>
    <row r="245" spans="5:15">
      <c r="E245" s="304"/>
      <c r="K245" s="304"/>
      <c r="O245" s="304"/>
    </row>
    <row r="246" spans="5:15">
      <c r="E246" s="304"/>
      <c r="K246" s="304"/>
      <c r="O246" s="304"/>
    </row>
    <row r="247" spans="5:15">
      <c r="E247" s="304"/>
      <c r="K247" s="304"/>
      <c r="O247" s="304"/>
    </row>
    <row r="248" spans="5:15">
      <c r="E248" s="304"/>
      <c r="K248" s="304"/>
      <c r="O248" s="304"/>
    </row>
    <row r="249" spans="5:15">
      <c r="E249" s="304"/>
      <c r="K249" s="304"/>
      <c r="O249" s="304"/>
    </row>
    <row r="250" spans="5:15">
      <c r="E250" s="304"/>
      <c r="K250" s="304"/>
      <c r="O250" s="304"/>
    </row>
    <row r="251" spans="5:15">
      <c r="E251" s="304"/>
      <c r="K251" s="304"/>
      <c r="O251" s="304"/>
    </row>
    <row r="252" spans="5:15">
      <c r="E252" s="304"/>
      <c r="K252" s="304"/>
      <c r="O252" s="304"/>
    </row>
    <row r="253" spans="5:15">
      <c r="E253" s="304"/>
      <c r="K253" s="304"/>
      <c r="O253" s="304"/>
    </row>
    <row r="254" spans="5:15">
      <c r="E254" s="304"/>
      <c r="K254" s="304"/>
      <c r="O254" s="304"/>
    </row>
    <row r="255" spans="5:15">
      <c r="E255" s="304"/>
      <c r="K255" s="304"/>
      <c r="O255" s="304"/>
    </row>
    <row r="256" spans="5:15">
      <c r="E256" s="304"/>
      <c r="K256" s="304"/>
      <c r="O256" s="304"/>
    </row>
    <row r="257" spans="5:15">
      <c r="E257" s="304"/>
      <c r="K257" s="304"/>
      <c r="O257" s="304"/>
    </row>
    <row r="258" spans="5:15">
      <c r="E258" s="304"/>
      <c r="K258" s="304"/>
      <c r="O258" s="304"/>
    </row>
    <row r="259" spans="5:15">
      <c r="E259" s="304"/>
      <c r="K259" s="304"/>
      <c r="O259" s="304"/>
    </row>
    <row r="260" spans="5:15">
      <c r="E260" s="304"/>
      <c r="K260" s="304"/>
      <c r="O260" s="304"/>
    </row>
    <row r="261" spans="5:15">
      <c r="E261" s="304"/>
      <c r="K261" s="304"/>
      <c r="O261" s="304"/>
    </row>
    <row r="262" spans="5:15">
      <c r="E262" s="304"/>
      <c r="K262" s="304"/>
      <c r="O262" s="304"/>
    </row>
    <row r="263" spans="5:15">
      <c r="E263" s="304"/>
      <c r="K263" s="304"/>
      <c r="O263" s="304"/>
    </row>
    <row r="264" spans="5:15">
      <c r="E264" s="304"/>
      <c r="K264" s="304"/>
      <c r="O264" s="304"/>
    </row>
    <row r="265" spans="5:15">
      <c r="E265" s="304"/>
      <c r="K265" s="304"/>
      <c r="O265" s="304"/>
    </row>
    <row r="266" spans="5:15">
      <c r="E266" s="304"/>
      <c r="K266" s="304"/>
      <c r="O266" s="304"/>
    </row>
    <row r="267" spans="5:15">
      <c r="E267" s="304"/>
      <c r="K267" s="304"/>
      <c r="O267" s="304"/>
    </row>
    <row r="268" spans="5:15">
      <c r="E268" s="304"/>
      <c r="K268" s="304"/>
      <c r="O268" s="304"/>
    </row>
    <row r="269" spans="5:15">
      <c r="E269" s="304"/>
      <c r="K269" s="304"/>
      <c r="O269" s="304"/>
    </row>
    <row r="270" spans="5:15">
      <c r="E270" s="304"/>
      <c r="K270" s="304"/>
      <c r="O270" s="304"/>
    </row>
    <row r="271" spans="5:15">
      <c r="E271" s="304"/>
      <c r="K271" s="304"/>
      <c r="O271" s="304"/>
    </row>
    <row r="272" spans="5:15">
      <c r="E272" s="304"/>
      <c r="K272" s="304"/>
      <c r="O272" s="304"/>
    </row>
    <row r="273" spans="5:15">
      <c r="E273" s="304"/>
      <c r="K273" s="304"/>
      <c r="O273" s="304"/>
    </row>
    <row r="274" spans="5:15">
      <c r="E274" s="304"/>
      <c r="K274" s="304"/>
      <c r="O274" s="304"/>
    </row>
    <row r="275" spans="5:15">
      <c r="E275" s="304"/>
      <c r="K275" s="304"/>
      <c r="O275" s="304"/>
    </row>
    <row r="276" spans="5:15">
      <c r="E276" s="304"/>
      <c r="K276" s="304"/>
      <c r="O276" s="304"/>
    </row>
    <row r="277" spans="5:15">
      <c r="E277" s="304"/>
      <c r="K277" s="304"/>
      <c r="O277" s="304"/>
    </row>
    <row r="278" spans="5:15">
      <c r="E278" s="304"/>
      <c r="K278" s="304"/>
      <c r="O278" s="304"/>
    </row>
    <row r="279" spans="5:15">
      <c r="E279" s="304"/>
      <c r="K279" s="304"/>
      <c r="O279" s="304"/>
    </row>
    <row r="280" spans="5:15">
      <c r="E280" s="304"/>
      <c r="K280" s="304"/>
      <c r="O280" s="304"/>
    </row>
    <row r="281" spans="5:15">
      <c r="E281" s="304"/>
      <c r="K281" s="304"/>
      <c r="O281" s="304"/>
    </row>
    <row r="282" spans="5:15">
      <c r="E282" s="304"/>
      <c r="K282" s="304"/>
      <c r="O282" s="304"/>
    </row>
    <row r="283" spans="5:15">
      <c r="E283" s="304"/>
      <c r="K283" s="304"/>
      <c r="O283" s="304"/>
    </row>
    <row r="284" spans="5:15">
      <c r="E284" s="304"/>
      <c r="K284" s="304"/>
      <c r="O284" s="304"/>
    </row>
    <row r="285" spans="5:15">
      <c r="E285" s="304"/>
      <c r="K285" s="304"/>
      <c r="O285" s="304"/>
    </row>
    <row r="286" spans="5:15">
      <c r="E286" s="304"/>
      <c r="K286" s="304"/>
      <c r="O286" s="304"/>
    </row>
    <row r="287" spans="5:15">
      <c r="E287" s="304"/>
      <c r="K287" s="304"/>
      <c r="O287" s="304"/>
    </row>
    <row r="288" spans="5:15">
      <c r="E288" s="304"/>
      <c r="K288" s="304"/>
      <c r="O288" s="304"/>
    </row>
    <row r="289" spans="5:15">
      <c r="E289" s="304"/>
      <c r="K289" s="304"/>
      <c r="O289" s="304"/>
    </row>
    <row r="290" spans="5:15">
      <c r="E290" s="304"/>
      <c r="K290" s="304"/>
      <c r="O290" s="304"/>
    </row>
    <row r="291" spans="5:15">
      <c r="E291" s="304"/>
      <c r="K291" s="304"/>
      <c r="O291" s="304"/>
    </row>
    <row r="292" spans="5:15">
      <c r="E292" s="304"/>
      <c r="K292" s="304"/>
      <c r="O292" s="304"/>
    </row>
    <row r="293" spans="5:15">
      <c r="E293" s="304"/>
      <c r="K293" s="304"/>
      <c r="O293" s="304"/>
    </row>
    <row r="294" spans="5:15">
      <c r="E294" s="304"/>
      <c r="K294" s="304"/>
      <c r="O294" s="304"/>
    </row>
    <row r="295" spans="5:15">
      <c r="E295" s="304"/>
      <c r="K295" s="304"/>
      <c r="O295" s="304"/>
    </row>
    <row r="296" spans="5:15">
      <c r="E296" s="304"/>
      <c r="K296" s="304"/>
      <c r="O296" s="304"/>
    </row>
    <row r="297" spans="5:15">
      <c r="E297" s="304"/>
      <c r="K297" s="304"/>
      <c r="O297" s="304"/>
    </row>
    <row r="298" spans="5:15">
      <c r="E298" s="304"/>
      <c r="K298" s="304"/>
      <c r="O298" s="304"/>
    </row>
    <row r="299" spans="5:15">
      <c r="E299" s="304"/>
      <c r="K299" s="304"/>
      <c r="O299" s="304"/>
    </row>
    <row r="300" spans="5:15">
      <c r="E300" s="304"/>
      <c r="K300" s="304"/>
      <c r="O300" s="304"/>
    </row>
    <row r="301" spans="5:15">
      <c r="E301" s="304"/>
      <c r="K301" s="304"/>
      <c r="O301" s="304"/>
    </row>
    <row r="302" spans="5:15">
      <c r="E302" s="304"/>
      <c r="K302" s="304"/>
      <c r="O302" s="304"/>
    </row>
    <row r="303" spans="5:15">
      <c r="E303" s="304"/>
      <c r="K303" s="304"/>
      <c r="O303" s="304"/>
    </row>
    <row r="304" spans="5:15">
      <c r="E304" s="304"/>
      <c r="K304" s="304"/>
      <c r="O304" s="304"/>
    </row>
    <row r="305" spans="5:15">
      <c r="E305" s="304"/>
      <c r="K305" s="304"/>
      <c r="O305" s="304"/>
    </row>
    <row r="306" spans="5:15">
      <c r="E306" s="304"/>
      <c r="K306" s="304"/>
      <c r="O306" s="304"/>
    </row>
    <row r="307" spans="5:15">
      <c r="E307" s="304"/>
      <c r="K307" s="304"/>
      <c r="O307" s="304"/>
    </row>
    <row r="308" spans="5:15">
      <c r="E308" s="304"/>
      <c r="K308" s="304"/>
      <c r="O308" s="304"/>
    </row>
    <row r="309" spans="5:15">
      <c r="E309" s="304"/>
      <c r="K309" s="304"/>
      <c r="O309" s="304"/>
    </row>
    <row r="310" spans="5:15">
      <c r="E310" s="304"/>
      <c r="K310" s="304"/>
      <c r="O310" s="304"/>
    </row>
    <row r="311" spans="5:15">
      <c r="E311" s="304"/>
      <c r="K311" s="304"/>
      <c r="O311" s="304"/>
    </row>
    <row r="312" spans="5:15">
      <c r="E312" s="304"/>
      <c r="K312" s="304"/>
      <c r="O312" s="304"/>
    </row>
    <row r="313" spans="5:15">
      <c r="E313" s="304"/>
      <c r="K313" s="304"/>
      <c r="O313" s="304"/>
    </row>
    <row r="314" spans="5:15">
      <c r="E314" s="304"/>
      <c r="K314" s="304"/>
      <c r="O314" s="304"/>
    </row>
    <row r="315" spans="5:15">
      <c r="E315" s="304"/>
      <c r="K315" s="304"/>
      <c r="O315" s="304"/>
    </row>
    <row r="316" spans="5:15">
      <c r="E316" s="304"/>
      <c r="K316" s="304"/>
      <c r="O316" s="304"/>
    </row>
    <row r="317" spans="5:15">
      <c r="E317" s="304"/>
      <c r="K317" s="304"/>
      <c r="O317" s="304"/>
    </row>
    <row r="318" spans="5:15">
      <c r="E318" s="304"/>
      <c r="K318" s="304"/>
      <c r="O318" s="304"/>
    </row>
    <row r="319" spans="5:15">
      <c r="E319" s="304"/>
      <c r="K319" s="304"/>
      <c r="O319" s="304"/>
    </row>
    <row r="320" spans="5:15">
      <c r="E320" s="304"/>
      <c r="K320" s="304"/>
      <c r="O320" s="304"/>
    </row>
    <row r="321" spans="5:15">
      <c r="E321" s="304"/>
      <c r="K321" s="304"/>
      <c r="O321" s="304"/>
    </row>
    <row r="322" spans="5:15">
      <c r="E322" s="304"/>
      <c r="K322" s="304"/>
      <c r="O322" s="304"/>
    </row>
    <row r="323" spans="5:15">
      <c r="E323" s="304"/>
      <c r="K323" s="304"/>
      <c r="O323" s="304"/>
    </row>
    <row r="324" spans="5:15">
      <c r="E324" s="304"/>
      <c r="K324" s="304"/>
      <c r="O324" s="304"/>
    </row>
    <row r="325" spans="5:15">
      <c r="E325" s="304"/>
      <c r="K325" s="304"/>
      <c r="O325" s="304"/>
    </row>
    <row r="326" spans="5:15">
      <c r="E326" s="304"/>
      <c r="K326" s="304"/>
      <c r="O326" s="304"/>
    </row>
    <row r="327" spans="5:15">
      <c r="E327" s="304"/>
      <c r="K327" s="304"/>
      <c r="O327" s="304"/>
    </row>
    <row r="328" spans="5:15">
      <c r="E328" s="304"/>
      <c r="K328" s="304"/>
      <c r="O328" s="304"/>
    </row>
    <row r="329" spans="5:15">
      <c r="E329" s="304"/>
      <c r="K329" s="304"/>
      <c r="O329" s="304"/>
    </row>
    <row r="330" spans="5:15">
      <c r="E330" s="304"/>
      <c r="K330" s="304"/>
      <c r="O330" s="304"/>
    </row>
    <row r="331" spans="5:15">
      <c r="E331" s="304"/>
      <c r="K331" s="304"/>
      <c r="O331" s="304"/>
    </row>
    <row r="332" spans="5:15">
      <c r="E332" s="304"/>
      <c r="K332" s="304"/>
      <c r="O332" s="304"/>
    </row>
    <row r="333" spans="5:15">
      <c r="E333" s="304"/>
      <c r="K333" s="304"/>
      <c r="O333" s="304"/>
    </row>
    <row r="334" spans="5:15">
      <c r="E334" s="304"/>
      <c r="K334" s="304"/>
      <c r="O334" s="304"/>
    </row>
    <row r="335" spans="5:15">
      <c r="E335" s="304"/>
      <c r="K335" s="304"/>
      <c r="O335" s="304"/>
    </row>
    <row r="336" spans="5:15">
      <c r="E336" s="304"/>
      <c r="K336" s="304"/>
      <c r="O336" s="304"/>
    </row>
    <row r="337" spans="5:15">
      <c r="E337" s="304"/>
      <c r="K337" s="304"/>
      <c r="O337" s="304"/>
    </row>
    <row r="338" spans="5:15">
      <c r="E338" s="304"/>
      <c r="K338" s="304"/>
      <c r="O338" s="304"/>
    </row>
    <row r="339" spans="5:15">
      <c r="E339" s="304"/>
      <c r="K339" s="304"/>
      <c r="O339" s="304"/>
    </row>
    <row r="340" spans="5:15">
      <c r="E340" s="304"/>
      <c r="K340" s="304"/>
      <c r="O340" s="304"/>
    </row>
    <row r="341" spans="5:15">
      <c r="E341" s="304"/>
      <c r="K341" s="304"/>
      <c r="O341" s="304"/>
    </row>
    <row r="342" spans="5:15">
      <c r="E342" s="304"/>
      <c r="K342" s="304"/>
      <c r="O342" s="304"/>
    </row>
    <row r="343" spans="5:15">
      <c r="E343" s="304"/>
      <c r="K343" s="304"/>
      <c r="O343" s="304"/>
    </row>
    <row r="344" spans="5:15">
      <c r="E344" s="304"/>
      <c r="K344" s="304"/>
      <c r="O344" s="304"/>
    </row>
    <row r="345" spans="5:15">
      <c r="E345" s="304"/>
      <c r="K345" s="304"/>
      <c r="O345" s="304"/>
    </row>
    <row r="346" spans="5:15">
      <c r="E346" s="304"/>
      <c r="K346" s="304"/>
      <c r="O346" s="304"/>
    </row>
    <row r="347" spans="5:15">
      <c r="E347" s="304"/>
      <c r="K347" s="304"/>
      <c r="O347" s="304"/>
    </row>
    <row r="348" spans="5:15">
      <c r="E348" s="304"/>
      <c r="K348" s="304"/>
      <c r="O348" s="304"/>
    </row>
    <row r="349" spans="5:15">
      <c r="E349" s="304"/>
      <c r="K349" s="304"/>
      <c r="O349" s="304"/>
    </row>
    <row r="350" spans="5:15">
      <c r="E350" s="304"/>
      <c r="K350" s="304"/>
      <c r="O350" s="304"/>
    </row>
    <row r="351" spans="5:15">
      <c r="E351" s="304"/>
      <c r="K351" s="304"/>
      <c r="O351" s="304"/>
    </row>
    <row r="352" spans="5:15">
      <c r="E352" s="304"/>
      <c r="K352" s="304"/>
      <c r="O352" s="304"/>
    </row>
    <row r="353" spans="5:15">
      <c r="E353" s="304"/>
      <c r="K353" s="304"/>
      <c r="O353" s="304"/>
    </row>
    <row r="354" spans="5:15">
      <c r="E354" s="304"/>
      <c r="K354" s="304"/>
      <c r="O354" s="304"/>
    </row>
    <row r="355" spans="5:15">
      <c r="E355" s="304"/>
      <c r="K355" s="304"/>
      <c r="O355" s="304"/>
    </row>
    <row r="356" spans="5:15">
      <c r="E356" s="304"/>
      <c r="K356" s="304"/>
      <c r="O356" s="304"/>
    </row>
    <row r="357" spans="5:15">
      <c r="E357" s="304"/>
      <c r="K357" s="304"/>
      <c r="O357" s="304"/>
    </row>
    <row r="358" spans="5:15">
      <c r="E358" s="304"/>
      <c r="K358" s="304"/>
      <c r="O358" s="304"/>
    </row>
    <row r="359" spans="5:15">
      <c r="E359" s="304"/>
      <c r="K359" s="304"/>
      <c r="O359" s="304"/>
    </row>
    <row r="360" spans="5:15">
      <c r="E360" s="304"/>
      <c r="K360" s="304"/>
      <c r="O360" s="304"/>
    </row>
    <row r="361" spans="5:15">
      <c r="E361" s="304"/>
      <c r="K361" s="304"/>
      <c r="O361" s="304"/>
    </row>
    <row r="362" spans="5:15">
      <c r="E362" s="304"/>
      <c r="K362" s="304"/>
      <c r="O362" s="304"/>
    </row>
    <row r="363" spans="5:15">
      <c r="E363" s="304"/>
      <c r="K363" s="304"/>
      <c r="O363" s="304"/>
    </row>
    <row r="364" spans="5:15">
      <c r="E364" s="304"/>
      <c r="K364" s="304"/>
      <c r="O364" s="304"/>
    </row>
    <row r="365" spans="5:15">
      <c r="E365" s="304"/>
      <c r="K365" s="304"/>
      <c r="O365" s="304"/>
    </row>
    <row r="366" spans="5:15">
      <c r="E366" s="304"/>
      <c r="K366" s="304"/>
      <c r="O366" s="304"/>
    </row>
    <row r="367" spans="5:15">
      <c r="E367" s="304"/>
      <c r="K367" s="304"/>
      <c r="O367" s="304"/>
    </row>
    <row r="368" spans="5:15">
      <c r="E368" s="304"/>
      <c r="K368" s="304"/>
      <c r="O368" s="304"/>
    </row>
    <row r="369" spans="5:15">
      <c r="E369" s="304"/>
      <c r="K369" s="304"/>
      <c r="O369" s="304"/>
    </row>
    <row r="370" spans="5:15">
      <c r="E370" s="304"/>
      <c r="K370" s="304"/>
      <c r="O370" s="304"/>
    </row>
    <row r="371" spans="5:15">
      <c r="E371" s="304"/>
      <c r="K371" s="304"/>
      <c r="O371" s="304"/>
    </row>
    <row r="372" spans="5:15">
      <c r="E372" s="304"/>
      <c r="K372" s="304"/>
      <c r="O372" s="304"/>
    </row>
    <row r="373" spans="5:15">
      <c r="E373" s="304"/>
      <c r="K373" s="304"/>
      <c r="O373" s="304"/>
    </row>
    <row r="374" spans="5:15">
      <c r="E374" s="304"/>
      <c r="K374" s="304"/>
      <c r="O374" s="304"/>
    </row>
    <row r="375" spans="5:15">
      <c r="E375" s="304"/>
      <c r="K375" s="304"/>
      <c r="O375" s="304"/>
    </row>
    <row r="376" spans="5:15">
      <c r="E376" s="304"/>
      <c r="K376" s="304"/>
      <c r="O376" s="304"/>
    </row>
    <row r="377" spans="5:15">
      <c r="E377" s="304"/>
      <c r="K377" s="304"/>
      <c r="O377" s="304"/>
    </row>
    <row r="378" spans="5:15">
      <c r="E378" s="304"/>
      <c r="K378" s="304"/>
      <c r="O378" s="304"/>
    </row>
    <row r="379" spans="5:15">
      <c r="E379" s="304"/>
      <c r="K379" s="304"/>
      <c r="O379" s="304"/>
    </row>
    <row r="380" spans="5:15">
      <c r="E380" s="304"/>
      <c r="K380" s="304"/>
      <c r="O380" s="304"/>
    </row>
    <row r="381" spans="5:15">
      <c r="E381" s="304"/>
      <c r="K381" s="304"/>
      <c r="O381" s="304"/>
    </row>
    <row r="382" spans="5:15">
      <c r="E382" s="304"/>
      <c r="K382" s="304"/>
      <c r="O382" s="304"/>
    </row>
    <row r="383" spans="5:15">
      <c r="E383" s="304"/>
      <c r="K383" s="304"/>
      <c r="O383" s="304"/>
    </row>
    <row r="384" spans="5:15">
      <c r="E384" s="304"/>
      <c r="K384" s="304"/>
      <c r="O384" s="304"/>
    </row>
    <row r="385" spans="5:15">
      <c r="E385" s="304"/>
      <c r="K385" s="304"/>
      <c r="O385" s="304"/>
    </row>
    <row r="386" spans="5:15">
      <c r="E386" s="304"/>
      <c r="K386" s="304"/>
      <c r="O386" s="304"/>
    </row>
    <row r="387" spans="5:15">
      <c r="E387" s="304"/>
      <c r="K387" s="304"/>
      <c r="O387" s="304"/>
    </row>
    <row r="388" spans="5:15">
      <c r="E388" s="304"/>
      <c r="K388" s="304"/>
      <c r="O388" s="304"/>
    </row>
    <row r="389" spans="5:15">
      <c r="E389" s="304"/>
      <c r="K389" s="304"/>
      <c r="O389" s="304"/>
    </row>
    <row r="390" spans="5:15">
      <c r="E390" s="304"/>
      <c r="K390" s="304"/>
      <c r="O390" s="304"/>
    </row>
    <row r="391" spans="5:15">
      <c r="E391" s="304"/>
      <c r="K391" s="304"/>
      <c r="O391" s="304"/>
    </row>
    <row r="392" spans="5:15">
      <c r="E392" s="304"/>
      <c r="K392" s="304"/>
      <c r="O392" s="304"/>
    </row>
    <row r="393" spans="5:15">
      <c r="E393" s="304"/>
      <c r="K393" s="304"/>
      <c r="O393" s="304"/>
    </row>
    <row r="394" spans="5:15">
      <c r="E394" s="304"/>
      <c r="K394" s="304"/>
      <c r="O394" s="304"/>
    </row>
    <row r="395" spans="5:15">
      <c r="E395" s="304"/>
      <c r="K395" s="304"/>
      <c r="O395" s="304"/>
    </row>
    <row r="396" spans="5:15">
      <c r="E396" s="304"/>
      <c r="K396" s="304"/>
      <c r="O396" s="304"/>
    </row>
    <row r="397" spans="5:15">
      <c r="E397" s="304"/>
      <c r="K397" s="304"/>
      <c r="O397" s="304"/>
    </row>
    <row r="398" spans="5:15">
      <c r="E398" s="304"/>
      <c r="K398" s="304"/>
      <c r="O398" s="304"/>
    </row>
    <row r="399" spans="5:15">
      <c r="E399" s="304"/>
      <c r="K399" s="304"/>
      <c r="O399" s="304"/>
    </row>
    <row r="400" spans="5:15">
      <c r="E400" s="304"/>
      <c r="K400" s="304"/>
      <c r="O400" s="304"/>
    </row>
    <row r="401" spans="5:15">
      <c r="E401" s="304"/>
      <c r="K401" s="304"/>
      <c r="O401" s="304"/>
    </row>
    <row r="402" spans="5:15">
      <c r="E402" s="304"/>
      <c r="K402" s="304"/>
      <c r="O402" s="304"/>
    </row>
    <row r="403" spans="5:15">
      <c r="E403" s="304"/>
      <c r="K403" s="304"/>
      <c r="O403" s="304"/>
    </row>
    <row r="404" spans="5:15">
      <c r="E404" s="304"/>
      <c r="K404" s="304"/>
      <c r="O404" s="304"/>
    </row>
    <row r="405" spans="5:15">
      <c r="E405" s="304"/>
      <c r="K405" s="304"/>
      <c r="O405" s="304"/>
    </row>
    <row r="406" spans="5:15">
      <c r="E406" s="304"/>
      <c r="K406" s="304"/>
      <c r="O406" s="304"/>
    </row>
    <row r="407" spans="5:15">
      <c r="E407" s="304"/>
      <c r="K407" s="304"/>
      <c r="O407" s="304"/>
    </row>
    <row r="408" spans="5:15">
      <c r="E408" s="304"/>
      <c r="K408" s="304"/>
      <c r="O408" s="304"/>
    </row>
    <row r="409" spans="5:15">
      <c r="E409" s="304"/>
      <c r="K409" s="304"/>
      <c r="O409" s="304"/>
    </row>
    <row r="410" spans="5:15">
      <c r="E410" s="304"/>
      <c r="K410" s="304"/>
      <c r="O410" s="304"/>
    </row>
    <row r="411" spans="5:15">
      <c r="E411" s="304"/>
      <c r="K411" s="304"/>
      <c r="O411" s="304"/>
    </row>
    <row r="412" spans="5:15">
      <c r="E412" s="304"/>
      <c r="K412" s="304"/>
      <c r="O412" s="304"/>
    </row>
    <row r="413" spans="5:15">
      <c r="E413" s="304"/>
      <c r="K413" s="304"/>
      <c r="O413" s="304"/>
    </row>
    <row r="414" spans="5:15">
      <c r="E414" s="304"/>
      <c r="K414" s="304"/>
      <c r="O414" s="304"/>
    </row>
    <row r="415" spans="5:15">
      <c r="E415" s="304"/>
      <c r="K415" s="304"/>
      <c r="O415" s="304"/>
    </row>
    <row r="416" spans="5:15">
      <c r="E416" s="304"/>
      <c r="K416" s="304"/>
      <c r="O416" s="304"/>
    </row>
    <row r="417" spans="5:15">
      <c r="E417" s="304"/>
      <c r="K417" s="304"/>
      <c r="O417" s="304"/>
    </row>
    <row r="418" spans="5:15">
      <c r="E418" s="304"/>
      <c r="K418" s="304"/>
      <c r="O418" s="304"/>
    </row>
    <row r="419" spans="5:15">
      <c r="E419" s="304"/>
      <c r="K419" s="304"/>
      <c r="O419" s="304"/>
    </row>
    <row r="420" spans="5:15">
      <c r="E420" s="304"/>
      <c r="K420" s="304"/>
      <c r="O420" s="304"/>
    </row>
    <row r="421" spans="5:15">
      <c r="E421" s="304"/>
      <c r="K421" s="304"/>
      <c r="O421" s="304"/>
    </row>
    <row r="422" spans="5:15">
      <c r="E422" s="304"/>
      <c r="K422" s="304"/>
      <c r="O422" s="304"/>
    </row>
    <row r="423" spans="5:15">
      <c r="E423" s="304"/>
      <c r="K423" s="304"/>
      <c r="O423" s="304"/>
    </row>
    <row r="424" spans="5:15">
      <c r="E424" s="304"/>
      <c r="K424" s="304"/>
      <c r="O424" s="304"/>
    </row>
    <row r="425" spans="5:15">
      <c r="E425" s="304"/>
      <c r="K425" s="304"/>
      <c r="O425" s="304"/>
    </row>
    <row r="426" spans="5:15">
      <c r="E426" s="304"/>
      <c r="K426" s="304"/>
      <c r="O426" s="304"/>
    </row>
    <row r="427" spans="5:15">
      <c r="E427" s="304"/>
      <c r="K427" s="304"/>
      <c r="O427" s="304"/>
    </row>
    <row r="428" spans="5:15">
      <c r="E428" s="304"/>
      <c r="K428" s="304"/>
      <c r="O428" s="304"/>
    </row>
    <row r="429" spans="5:15">
      <c r="E429" s="304"/>
      <c r="K429" s="304"/>
      <c r="O429" s="304"/>
    </row>
    <row r="430" spans="5:15">
      <c r="E430" s="304"/>
      <c r="K430" s="304"/>
      <c r="O430" s="304"/>
    </row>
    <row r="431" spans="5:15">
      <c r="E431" s="304"/>
      <c r="K431" s="304"/>
      <c r="O431" s="304"/>
    </row>
    <row r="432" spans="5:15">
      <c r="E432" s="304"/>
      <c r="K432" s="304"/>
      <c r="O432" s="304"/>
    </row>
    <row r="433" spans="5:15">
      <c r="E433" s="304"/>
      <c r="K433" s="304"/>
      <c r="O433" s="304"/>
    </row>
    <row r="434" spans="5:15">
      <c r="E434" s="304"/>
      <c r="K434" s="304"/>
      <c r="O434" s="304"/>
    </row>
    <row r="435" spans="5:15">
      <c r="E435" s="304"/>
      <c r="K435" s="304"/>
      <c r="O435" s="304"/>
    </row>
    <row r="436" spans="5:15">
      <c r="E436" s="304"/>
      <c r="K436" s="304"/>
      <c r="O436" s="304"/>
    </row>
    <row r="437" spans="5:15">
      <c r="E437" s="304"/>
      <c r="K437" s="304"/>
      <c r="O437" s="304"/>
    </row>
    <row r="438" spans="5:15">
      <c r="E438" s="304"/>
      <c r="K438" s="304"/>
      <c r="O438" s="304"/>
    </row>
    <row r="439" spans="5:15">
      <c r="E439" s="304"/>
      <c r="K439" s="304"/>
      <c r="O439" s="304"/>
    </row>
    <row r="440" spans="5:15">
      <c r="E440" s="304"/>
      <c r="K440" s="304"/>
      <c r="O440" s="304"/>
    </row>
    <row r="441" spans="5:15">
      <c r="E441" s="304"/>
      <c r="K441" s="304"/>
      <c r="O441" s="304"/>
    </row>
    <row r="442" spans="5:15">
      <c r="E442" s="304"/>
      <c r="K442" s="304"/>
      <c r="O442" s="304"/>
    </row>
    <row r="443" spans="5:15">
      <c r="E443" s="304"/>
      <c r="K443" s="304"/>
      <c r="O443" s="304"/>
    </row>
    <row r="444" spans="5:15">
      <c r="E444" s="304"/>
      <c r="K444" s="304"/>
      <c r="O444" s="304"/>
    </row>
    <row r="445" spans="5:15">
      <c r="E445" s="304"/>
      <c r="K445" s="304"/>
      <c r="O445" s="304"/>
    </row>
    <row r="446" spans="5:15">
      <c r="E446" s="304"/>
      <c r="K446" s="304"/>
      <c r="O446" s="304"/>
    </row>
    <row r="447" spans="5:15">
      <c r="E447" s="304"/>
      <c r="K447" s="304"/>
      <c r="O447" s="304"/>
    </row>
    <row r="448" spans="5:15">
      <c r="E448" s="304"/>
      <c r="K448" s="304"/>
      <c r="O448" s="304"/>
    </row>
    <row r="449" spans="5:15">
      <c r="E449" s="304"/>
      <c r="K449" s="304"/>
      <c r="O449" s="304"/>
    </row>
    <row r="450" spans="5:15">
      <c r="E450" s="304"/>
      <c r="K450" s="304"/>
      <c r="O450" s="304"/>
    </row>
    <row r="451" spans="5:15">
      <c r="E451" s="304"/>
      <c r="K451" s="304"/>
      <c r="O451" s="304"/>
    </row>
    <row r="452" spans="5:15">
      <c r="E452" s="304"/>
      <c r="K452" s="304"/>
      <c r="O452" s="304"/>
    </row>
    <row r="453" spans="5:15">
      <c r="E453" s="304"/>
      <c r="K453" s="304"/>
      <c r="O453" s="304"/>
    </row>
    <row r="454" spans="5:15">
      <c r="E454" s="304"/>
      <c r="K454" s="304"/>
      <c r="O454" s="304"/>
    </row>
    <row r="455" spans="5:15">
      <c r="E455" s="304"/>
      <c r="K455" s="304"/>
      <c r="O455" s="304"/>
    </row>
    <row r="456" spans="5:15">
      <c r="E456" s="304"/>
      <c r="K456" s="304"/>
      <c r="O456" s="304"/>
    </row>
    <row r="457" spans="5:15">
      <c r="E457" s="304"/>
      <c r="K457" s="304"/>
      <c r="O457" s="304"/>
    </row>
    <row r="458" spans="5:15">
      <c r="E458" s="304"/>
      <c r="K458" s="304"/>
      <c r="O458" s="304"/>
    </row>
    <row r="459" spans="5:15">
      <c r="E459" s="304"/>
      <c r="K459" s="304"/>
      <c r="O459" s="304"/>
    </row>
    <row r="460" spans="5:15">
      <c r="E460" s="304"/>
      <c r="K460" s="304"/>
      <c r="O460" s="304"/>
    </row>
    <row r="461" spans="5:15">
      <c r="E461" s="304"/>
      <c r="K461" s="304"/>
      <c r="O461" s="304"/>
    </row>
    <row r="462" spans="5:15">
      <c r="E462" s="304"/>
      <c r="K462" s="304"/>
      <c r="O462" s="304"/>
    </row>
    <row r="463" spans="5:15">
      <c r="E463" s="304"/>
      <c r="K463" s="304"/>
      <c r="O463" s="304"/>
    </row>
    <row r="464" spans="5:15">
      <c r="E464" s="304"/>
      <c r="K464" s="304"/>
      <c r="O464" s="304"/>
    </row>
    <row r="465" spans="5:15">
      <c r="E465" s="304"/>
      <c r="K465" s="304"/>
      <c r="O465" s="304"/>
    </row>
    <row r="466" spans="5:15">
      <c r="E466" s="304"/>
      <c r="K466" s="304"/>
      <c r="O466" s="304"/>
    </row>
    <row r="467" spans="5:15">
      <c r="E467" s="304"/>
      <c r="K467" s="304"/>
      <c r="O467" s="304"/>
    </row>
    <row r="468" spans="5:15">
      <c r="E468" s="304"/>
      <c r="K468" s="304"/>
      <c r="O468" s="304"/>
    </row>
    <row r="469" spans="5:15">
      <c r="E469" s="304"/>
      <c r="K469" s="304"/>
      <c r="O469" s="304"/>
    </row>
    <row r="470" spans="5:15">
      <c r="E470" s="304"/>
      <c r="K470" s="304"/>
      <c r="O470" s="304"/>
    </row>
    <row r="471" spans="5:15">
      <c r="E471" s="304"/>
      <c r="K471" s="304"/>
      <c r="O471" s="304"/>
    </row>
    <row r="472" spans="5:15">
      <c r="E472" s="304"/>
      <c r="K472" s="304"/>
      <c r="O472" s="304"/>
    </row>
    <row r="473" spans="5:15">
      <c r="E473" s="304"/>
      <c r="K473" s="304"/>
      <c r="O473" s="304"/>
    </row>
    <row r="474" spans="5:15">
      <c r="E474" s="304"/>
      <c r="K474" s="304"/>
      <c r="O474" s="304"/>
    </row>
    <row r="475" spans="5:15">
      <c r="E475" s="304"/>
      <c r="K475" s="304"/>
      <c r="O475" s="304"/>
    </row>
    <row r="476" spans="5:15">
      <c r="E476" s="304"/>
      <c r="K476" s="304"/>
      <c r="O476" s="304"/>
    </row>
    <row r="477" spans="5:15">
      <c r="E477" s="304"/>
      <c r="K477" s="304"/>
      <c r="O477" s="304"/>
    </row>
    <row r="478" spans="5:15">
      <c r="E478" s="304"/>
      <c r="K478" s="304"/>
      <c r="O478" s="304"/>
    </row>
    <row r="479" spans="5:15">
      <c r="E479" s="304"/>
      <c r="K479" s="304"/>
      <c r="O479" s="304"/>
    </row>
    <row r="480" spans="5:15">
      <c r="E480" s="304"/>
      <c r="K480" s="304"/>
      <c r="O480" s="304"/>
    </row>
    <row r="481" spans="5:15">
      <c r="E481" s="304"/>
      <c r="K481" s="304"/>
      <c r="O481" s="304"/>
    </row>
    <row r="482" spans="5:15">
      <c r="E482" s="304"/>
      <c r="K482" s="304"/>
      <c r="O482" s="304"/>
    </row>
    <row r="483" spans="5:15">
      <c r="E483" s="304"/>
      <c r="K483" s="304"/>
      <c r="O483" s="304"/>
    </row>
    <row r="484" spans="5:15">
      <c r="E484" s="304"/>
      <c r="K484" s="304"/>
      <c r="O484" s="304"/>
    </row>
    <row r="485" spans="5:15">
      <c r="E485" s="304"/>
      <c r="K485" s="304"/>
      <c r="O485" s="304"/>
    </row>
    <row r="486" spans="5:15">
      <c r="E486" s="304"/>
      <c r="K486" s="304"/>
      <c r="O486" s="304"/>
    </row>
    <row r="487" spans="5:15">
      <c r="E487" s="304"/>
      <c r="K487" s="304"/>
      <c r="O487" s="304"/>
    </row>
    <row r="488" spans="5:15">
      <c r="E488" s="304"/>
      <c r="K488" s="304"/>
      <c r="O488" s="304"/>
    </row>
    <row r="489" spans="5:15">
      <c r="E489" s="304"/>
      <c r="K489" s="304"/>
      <c r="O489" s="304"/>
    </row>
    <row r="490" spans="5:15">
      <c r="E490" s="304"/>
      <c r="K490" s="304"/>
      <c r="O490" s="304"/>
    </row>
    <row r="491" spans="5:15">
      <c r="E491" s="304"/>
      <c r="K491" s="304"/>
      <c r="O491" s="304"/>
    </row>
    <row r="492" spans="5:15">
      <c r="E492" s="304"/>
      <c r="K492" s="304"/>
      <c r="O492" s="304"/>
    </row>
    <row r="493" spans="5:15">
      <c r="E493" s="304"/>
      <c r="K493" s="304"/>
      <c r="O493" s="304"/>
    </row>
    <row r="494" spans="5:15">
      <c r="E494" s="304"/>
      <c r="K494" s="304"/>
      <c r="O494" s="304"/>
    </row>
    <row r="495" spans="5:15">
      <c r="E495" s="304"/>
      <c r="K495" s="304"/>
      <c r="O495" s="304"/>
    </row>
    <row r="496" spans="5:15">
      <c r="E496" s="304"/>
      <c r="K496" s="304"/>
      <c r="O496" s="304"/>
    </row>
    <row r="497" spans="5:15">
      <c r="E497" s="304"/>
      <c r="K497" s="304"/>
      <c r="O497" s="304"/>
    </row>
    <row r="498" spans="5:15">
      <c r="E498" s="304"/>
      <c r="K498" s="304"/>
      <c r="O498" s="304"/>
    </row>
    <row r="499" spans="5:15">
      <c r="E499" s="304"/>
      <c r="K499" s="304"/>
      <c r="O499" s="304"/>
    </row>
    <row r="500" spans="5:15">
      <c r="E500" s="304"/>
      <c r="K500" s="304"/>
      <c r="O500" s="304"/>
    </row>
    <row r="501" spans="5:15">
      <c r="E501" s="304"/>
      <c r="K501" s="304"/>
      <c r="O501" s="304"/>
    </row>
    <row r="502" spans="5:15">
      <c r="E502" s="304"/>
      <c r="K502" s="304"/>
      <c r="O502" s="304"/>
    </row>
    <row r="503" spans="5:15">
      <c r="E503" s="304"/>
      <c r="K503" s="304"/>
      <c r="O503" s="304"/>
    </row>
    <row r="504" spans="5:15">
      <c r="E504" s="304"/>
      <c r="K504" s="304"/>
      <c r="O504" s="304"/>
    </row>
    <row r="505" spans="5:15">
      <c r="E505" s="304"/>
      <c r="K505" s="304"/>
      <c r="O505" s="304"/>
    </row>
    <row r="506" spans="5:15">
      <c r="E506" s="304"/>
      <c r="K506" s="304"/>
      <c r="O506" s="304"/>
    </row>
    <row r="507" spans="5:15">
      <c r="E507" s="304"/>
      <c r="K507" s="304"/>
      <c r="O507" s="304"/>
    </row>
    <row r="508" spans="5:15">
      <c r="E508" s="304"/>
      <c r="K508" s="304"/>
      <c r="O508" s="304"/>
    </row>
    <row r="509" spans="5:15">
      <c r="E509" s="304"/>
      <c r="K509" s="304"/>
      <c r="O509" s="304"/>
    </row>
    <row r="510" spans="5:15">
      <c r="E510" s="304"/>
      <c r="K510" s="304"/>
      <c r="O510" s="304"/>
    </row>
    <row r="511" spans="5:15">
      <c r="E511" s="304"/>
      <c r="K511" s="304"/>
      <c r="O511" s="304"/>
    </row>
    <row r="512" spans="5:15">
      <c r="E512" s="304"/>
      <c r="K512" s="304"/>
      <c r="O512" s="304"/>
    </row>
    <row r="513" spans="5:15">
      <c r="E513" s="304"/>
      <c r="K513" s="304"/>
      <c r="O513" s="304"/>
    </row>
    <row r="514" spans="5:15">
      <c r="E514" s="304"/>
      <c r="K514" s="304"/>
      <c r="O514" s="304"/>
    </row>
    <row r="515" spans="5:15">
      <c r="E515" s="304"/>
      <c r="K515" s="304"/>
      <c r="O515" s="304"/>
    </row>
    <row r="516" spans="5:15">
      <c r="E516" s="304"/>
      <c r="K516" s="304"/>
      <c r="O516" s="304"/>
    </row>
    <row r="517" spans="5:15">
      <c r="E517" s="304"/>
      <c r="K517" s="304"/>
      <c r="O517" s="304"/>
    </row>
    <row r="518" spans="5:15">
      <c r="E518" s="304"/>
      <c r="K518" s="304"/>
      <c r="O518" s="304"/>
    </row>
    <row r="519" spans="5:15">
      <c r="E519" s="304"/>
      <c r="K519" s="304"/>
      <c r="O519" s="304"/>
    </row>
    <row r="520" spans="5:15">
      <c r="E520" s="304"/>
      <c r="K520" s="304"/>
      <c r="O520" s="304"/>
    </row>
    <row r="521" spans="5:15">
      <c r="E521" s="304"/>
      <c r="K521" s="304"/>
      <c r="O521" s="304"/>
    </row>
    <row r="522" spans="5:15">
      <c r="E522" s="304"/>
      <c r="K522" s="304"/>
      <c r="O522" s="304"/>
    </row>
    <row r="523" spans="5:15">
      <c r="E523" s="304"/>
      <c r="K523" s="304"/>
      <c r="O523" s="304"/>
    </row>
    <row r="524" spans="5:15">
      <c r="E524" s="304"/>
      <c r="K524" s="304"/>
      <c r="O524" s="304"/>
    </row>
    <row r="525" spans="5:15">
      <c r="E525" s="304"/>
      <c r="K525" s="304"/>
      <c r="O525" s="304"/>
    </row>
    <row r="526" spans="5:15">
      <c r="E526" s="304"/>
      <c r="K526" s="304"/>
      <c r="O526" s="304"/>
    </row>
    <row r="527" spans="5:15">
      <c r="E527" s="304"/>
      <c r="K527" s="304"/>
      <c r="O527" s="304"/>
    </row>
    <row r="528" spans="5:15">
      <c r="E528" s="304"/>
      <c r="K528" s="304"/>
      <c r="O528" s="304"/>
    </row>
    <row r="529" spans="5:15">
      <c r="E529" s="304"/>
      <c r="K529" s="304"/>
      <c r="O529" s="304"/>
    </row>
    <row r="530" spans="5:15">
      <c r="E530" s="304"/>
      <c r="K530" s="304"/>
      <c r="O530" s="304"/>
    </row>
    <row r="531" spans="5:15">
      <c r="E531" s="304"/>
      <c r="K531" s="304"/>
      <c r="O531" s="304"/>
    </row>
    <row r="532" spans="5:15">
      <c r="E532" s="304"/>
      <c r="K532" s="304"/>
      <c r="O532" s="304"/>
    </row>
    <row r="533" spans="5:15">
      <c r="E533" s="304"/>
      <c r="K533" s="304"/>
      <c r="O533" s="304"/>
    </row>
    <row r="534" spans="5:15">
      <c r="E534" s="304"/>
      <c r="K534" s="304"/>
      <c r="O534" s="304"/>
    </row>
    <row r="535" spans="5:15">
      <c r="E535" s="304"/>
      <c r="K535" s="304"/>
      <c r="O535" s="304"/>
    </row>
    <row r="536" spans="5:15">
      <c r="E536" s="304"/>
      <c r="K536" s="304"/>
      <c r="O536" s="304"/>
    </row>
    <row r="537" spans="5:15">
      <c r="E537" s="304"/>
      <c r="K537" s="304"/>
      <c r="O537" s="304"/>
    </row>
    <row r="538" spans="5:15">
      <c r="E538" s="304"/>
      <c r="K538" s="304"/>
      <c r="O538" s="304"/>
    </row>
    <row r="539" spans="5:15">
      <c r="E539" s="304"/>
      <c r="K539" s="304"/>
      <c r="O539" s="304"/>
    </row>
    <row r="540" spans="5:15">
      <c r="E540" s="304"/>
      <c r="K540" s="304"/>
      <c r="O540" s="304"/>
    </row>
    <row r="541" spans="5:15">
      <c r="E541" s="304"/>
      <c r="K541" s="304"/>
      <c r="O541" s="304"/>
    </row>
    <row r="542" spans="5:15">
      <c r="E542" s="304"/>
      <c r="K542" s="304"/>
      <c r="O542" s="304"/>
    </row>
    <row r="543" spans="5:15">
      <c r="E543" s="304"/>
      <c r="K543" s="304"/>
      <c r="O543" s="304"/>
    </row>
    <row r="544" spans="5:15">
      <c r="E544" s="304"/>
      <c r="K544" s="304"/>
      <c r="O544" s="304"/>
    </row>
    <row r="545" spans="5:15">
      <c r="E545" s="304"/>
      <c r="K545" s="304"/>
      <c r="O545" s="304"/>
    </row>
    <row r="546" spans="5:15">
      <c r="E546" s="304"/>
      <c r="K546" s="304"/>
      <c r="O546" s="304"/>
    </row>
    <row r="547" spans="5:15">
      <c r="E547" s="304"/>
      <c r="K547" s="304"/>
      <c r="O547" s="304"/>
    </row>
    <row r="548" spans="5:15">
      <c r="E548" s="304"/>
      <c r="K548" s="304"/>
      <c r="O548" s="304"/>
    </row>
    <row r="549" spans="5:15">
      <c r="E549" s="304"/>
      <c r="K549" s="304"/>
      <c r="O549" s="304"/>
    </row>
    <row r="550" spans="5:15">
      <c r="E550" s="304"/>
      <c r="K550" s="304"/>
      <c r="O550" s="304"/>
    </row>
    <row r="551" spans="5:15">
      <c r="E551" s="304"/>
      <c r="K551" s="304"/>
      <c r="O551" s="304"/>
    </row>
    <row r="552" spans="5:15">
      <c r="E552" s="304"/>
      <c r="K552" s="304"/>
      <c r="O552" s="304"/>
    </row>
    <row r="553" spans="5:15">
      <c r="E553" s="304"/>
      <c r="K553" s="304"/>
      <c r="O553" s="304"/>
    </row>
    <row r="554" spans="5:15">
      <c r="E554" s="304"/>
      <c r="K554" s="304"/>
      <c r="O554" s="304"/>
    </row>
    <row r="555" spans="5:15">
      <c r="E555" s="304"/>
      <c r="K555" s="304"/>
      <c r="O555" s="304"/>
    </row>
    <row r="556" spans="5:15">
      <c r="E556" s="304"/>
      <c r="K556" s="304"/>
      <c r="O556" s="304"/>
    </row>
    <row r="557" spans="5:15">
      <c r="E557" s="304"/>
      <c r="K557" s="304"/>
      <c r="O557" s="304"/>
    </row>
    <row r="558" spans="5:15">
      <c r="E558" s="304"/>
      <c r="K558" s="304"/>
      <c r="O558" s="304"/>
    </row>
    <row r="559" spans="5:15">
      <c r="E559" s="304"/>
      <c r="K559" s="304"/>
      <c r="O559" s="304"/>
    </row>
    <row r="560" spans="5:15">
      <c r="E560" s="304"/>
      <c r="K560" s="304"/>
      <c r="O560" s="304"/>
    </row>
    <row r="561" spans="5:15">
      <c r="E561" s="304"/>
      <c r="K561" s="304"/>
      <c r="O561" s="304"/>
    </row>
    <row r="562" spans="5:15">
      <c r="E562" s="304"/>
      <c r="K562" s="304"/>
      <c r="O562" s="304"/>
    </row>
    <row r="563" spans="5:15">
      <c r="E563" s="304"/>
      <c r="K563" s="304"/>
      <c r="O563" s="304"/>
    </row>
    <row r="564" spans="5:15">
      <c r="E564" s="304"/>
      <c r="K564" s="304"/>
      <c r="O564" s="304"/>
    </row>
    <row r="565" spans="5:15">
      <c r="E565" s="304"/>
      <c r="K565" s="304"/>
      <c r="O565" s="304"/>
    </row>
    <row r="566" spans="5:15">
      <c r="E566" s="304"/>
      <c r="K566" s="304"/>
      <c r="O566" s="304"/>
    </row>
    <row r="567" spans="5:15">
      <c r="E567" s="304"/>
      <c r="K567" s="304"/>
      <c r="O567" s="304"/>
    </row>
    <row r="568" spans="5:15">
      <c r="E568" s="304"/>
      <c r="K568" s="304"/>
      <c r="O568" s="304"/>
    </row>
    <row r="569" spans="5:15">
      <c r="E569" s="304"/>
      <c r="K569" s="304"/>
      <c r="O569" s="304"/>
    </row>
    <row r="570" spans="5:15">
      <c r="E570" s="304"/>
      <c r="K570" s="304"/>
      <c r="O570" s="304"/>
    </row>
    <row r="571" spans="5:15">
      <c r="E571" s="304"/>
      <c r="K571" s="304"/>
      <c r="O571" s="304"/>
    </row>
    <row r="572" spans="5:15">
      <c r="E572" s="304"/>
      <c r="K572" s="304"/>
      <c r="O572" s="304"/>
    </row>
    <row r="573" spans="5:15">
      <c r="E573" s="304"/>
      <c r="K573" s="304"/>
      <c r="O573" s="304"/>
    </row>
    <row r="574" spans="5:15">
      <c r="E574" s="304"/>
      <c r="K574" s="304"/>
      <c r="O574" s="304"/>
    </row>
    <row r="575" spans="5:15">
      <c r="E575" s="304"/>
      <c r="K575" s="304"/>
      <c r="O575" s="304"/>
    </row>
    <row r="576" spans="5:15">
      <c r="E576" s="304"/>
      <c r="K576" s="304"/>
      <c r="O576" s="304"/>
    </row>
    <row r="577" spans="5:15">
      <c r="E577" s="304"/>
      <c r="K577" s="304"/>
      <c r="O577" s="304"/>
    </row>
    <row r="578" spans="5:15">
      <c r="E578" s="304"/>
      <c r="K578" s="304"/>
      <c r="O578" s="304"/>
    </row>
    <row r="579" spans="5:15">
      <c r="E579" s="304"/>
      <c r="K579" s="304"/>
      <c r="O579" s="304"/>
    </row>
    <row r="580" spans="5:15">
      <c r="E580" s="304"/>
      <c r="K580" s="304"/>
      <c r="O580" s="304"/>
    </row>
    <row r="581" spans="5:15">
      <c r="E581" s="304"/>
      <c r="K581" s="304"/>
      <c r="O581" s="304"/>
    </row>
    <row r="582" spans="5:15">
      <c r="E582" s="304"/>
      <c r="K582" s="304"/>
      <c r="O582" s="304"/>
    </row>
    <row r="583" spans="5:15">
      <c r="E583" s="304"/>
      <c r="K583" s="304"/>
      <c r="O583" s="304"/>
    </row>
    <row r="584" spans="5:15">
      <c r="E584" s="304"/>
      <c r="K584" s="304"/>
      <c r="O584" s="304"/>
    </row>
    <row r="585" spans="5:15">
      <c r="E585" s="304"/>
      <c r="K585" s="304"/>
      <c r="O585" s="304"/>
    </row>
    <row r="586" spans="5:15">
      <c r="E586" s="304"/>
      <c r="K586" s="304"/>
      <c r="O586" s="304"/>
    </row>
    <row r="587" spans="5:15">
      <c r="E587" s="304"/>
      <c r="K587" s="304"/>
      <c r="O587" s="304"/>
    </row>
    <row r="588" spans="5:15">
      <c r="E588" s="304"/>
      <c r="K588" s="304"/>
      <c r="O588" s="304"/>
    </row>
    <row r="589" spans="5:15">
      <c r="E589" s="304"/>
      <c r="K589" s="304"/>
      <c r="O589" s="304"/>
    </row>
    <row r="590" spans="5:15">
      <c r="E590" s="304"/>
      <c r="K590" s="304"/>
      <c r="O590" s="304"/>
    </row>
    <row r="591" spans="5:15">
      <c r="E591" s="304"/>
      <c r="K591" s="304"/>
      <c r="O591" s="304"/>
    </row>
    <row r="592" spans="5:15">
      <c r="E592" s="304"/>
      <c r="K592" s="304"/>
      <c r="O592" s="304"/>
    </row>
    <row r="593" spans="5:15">
      <c r="E593" s="304"/>
      <c r="K593" s="304"/>
      <c r="O593" s="304"/>
    </row>
    <row r="594" spans="5:15">
      <c r="E594" s="304"/>
      <c r="K594" s="304"/>
      <c r="O594" s="304"/>
    </row>
    <row r="595" spans="5:15">
      <c r="E595" s="304"/>
      <c r="K595" s="304"/>
      <c r="O595" s="304"/>
    </row>
    <row r="596" spans="5:15">
      <c r="E596" s="304"/>
      <c r="K596" s="304"/>
      <c r="O596" s="304"/>
    </row>
    <row r="597" spans="5:15">
      <c r="E597" s="304"/>
      <c r="K597" s="304"/>
      <c r="O597" s="304"/>
    </row>
    <row r="598" spans="5:15">
      <c r="E598" s="304"/>
      <c r="K598" s="304"/>
      <c r="O598" s="304"/>
    </row>
    <row r="599" spans="5:15">
      <c r="E599" s="304"/>
      <c r="K599" s="304"/>
      <c r="O599" s="304"/>
    </row>
    <row r="600" spans="5:15">
      <c r="E600" s="304"/>
      <c r="K600" s="304"/>
      <c r="O600" s="304"/>
    </row>
    <row r="601" spans="5:15">
      <c r="E601" s="304"/>
      <c r="K601" s="304"/>
      <c r="O601" s="304"/>
    </row>
    <row r="602" spans="5:15">
      <c r="E602" s="304"/>
      <c r="K602" s="304"/>
      <c r="O602" s="304"/>
    </row>
    <row r="603" spans="5:15">
      <c r="E603" s="304"/>
      <c r="K603" s="304"/>
      <c r="O603" s="304"/>
    </row>
    <row r="604" spans="5:15">
      <c r="E604" s="304"/>
      <c r="K604" s="304"/>
      <c r="O604" s="304"/>
    </row>
    <row r="605" spans="5:15">
      <c r="E605" s="304"/>
      <c r="K605" s="304"/>
      <c r="O605" s="304"/>
    </row>
    <row r="606" spans="5:15">
      <c r="E606" s="304"/>
      <c r="K606" s="304"/>
      <c r="O606" s="304"/>
    </row>
    <row r="607" spans="5:15">
      <c r="E607" s="304"/>
      <c r="K607" s="304"/>
      <c r="O607" s="304"/>
    </row>
    <row r="608" spans="5:15">
      <c r="E608" s="304"/>
      <c r="K608" s="304"/>
      <c r="O608" s="304"/>
    </row>
    <row r="609" spans="5:15">
      <c r="E609" s="304"/>
      <c r="K609" s="304"/>
      <c r="O609" s="304"/>
    </row>
    <row r="610" spans="5:15">
      <c r="E610" s="304"/>
      <c r="K610" s="304"/>
      <c r="O610" s="304"/>
    </row>
    <row r="611" spans="5:15">
      <c r="E611" s="304"/>
      <c r="K611" s="304"/>
      <c r="O611" s="304"/>
    </row>
    <row r="612" spans="5:15">
      <c r="E612" s="304"/>
      <c r="K612" s="304"/>
      <c r="O612" s="304"/>
    </row>
    <row r="613" spans="5:15">
      <c r="E613" s="304"/>
      <c r="K613" s="304"/>
      <c r="O613" s="304"/>
    </row>
    <row r="614" spans="5:15">
      <c r="E614" s="304"/>
      <c r="K614" s="304"/>
      <c r="O614" s="304"/>
    </row>
    <row r="615" spans="5:15">
      <c r="E615" s="304"/>
      <c r="K615" s="304"/>
      <c r="O615" s="304"/>
    </row>
    <row r="616" spans="5:15">
      <c r="E616" s="304"/>
      <c r="K616" s="304"/>
      <c r="O616" s="304"/>
    </row>
    <row r="617" spans="5:15">
      <c r="E617" s="304"/>
      <c r="K617" s="304"/>
      <c r="O617" s="304"/>
    </row>
    <row r="618" spans="5:15">
      <c r="E618" s="304"/>
      <c r="K618" s="304"/>
      <c r="O618" s="304"/>
    </row>
    <row r="619" spans="5:15">
      <c r="E619" s="304"/>
      <c r="K619" s="304"/>
      <c r="O619" s="304"/>
    </row>
    <row r="620" spans="5:15">
      <c r="E620" s="304"/>
      <c r="K620" s="304"/>
      <c r="O620" s="304"/>
    </row>
    <row r="621" spans="5:15">
      <c r="E621" s="304"/>
      <c r="K621" s="304"/>
      <c r="O621" s="304"/>
    </row>
    <row r="622" spans="5:15">
      <c r="E622" s="304"/>
      <c r="K622" s="304"/>
      <c r="O622" s="304"/>
    </row>
    <row r="623" spans="5:15">
      <c r="E623" s="304"/>
      <c r="K623" s="304"/>
      <c r="O623" s="304"/>
    </row>
    <row r="624" spans="5:15">
      <c r="E624" s="304"/>
      <c r="K624" s="304"/>
      <c r="O624" s="304"/>
    </row>
    <row r="625" spans="5:15">
      <c r="E625" s="304"/>
      <c r="K625" s="304"/>
      <c r="O625" s="304"/>
    </row>
    <row r="626" spans="5:15">
      <c r="E626" s="304"/>
      <c r="K626" s="304"/>
      <c r="O626" s="304"/>
    </row>
    <row r="627" spans="5:15">
      <c r="E627" s="304"/>
      <c r="K627" s="304"/>
      <c r="O627" s="304"/>
    </row>
    <row r="628" spans="5:15">
      <c r="E628" s="304"/>
      <c r="K628" s="304"/>
      <c r="O628" s="304"/>
    </row>
    <row r="629" spans="5:15">
      <c r="E629" s="304"/>
      <c r="K629" s="304"/>
      <c r="O629" s="304"/>
    </row>
    <row r="630" spans="5:15">
      <c r="E630" s="304"/>
      <c r="K630" s="304"/>
      <c r="O630" s="304"/>
    </row>
    <row r="631" spans="5:15">
      <c r="E631" s="304"/>
      <c r="K631" s="304"/>
      <c r="O631" s="304"/>
    </row>
    <row r="632" spans="5:15">
      <c r="E632" s="304"/>
      <c r="K632" s="304"/>
      <c r="O632" s="304"/>
    </row>
    <row r="633" spans="5:15">
      <c r="E633" s="304"/>
      <c r="K633" s="304"/>
      <c r="O633" s="304"/>
    </row>
    <row r="634" spans="5:15">
      <c r="E634" s="304"/>
      <c r="K634" s="304"/>
      <c r="O634" s="304"/>
    </row>
    <row r="635" spans="5:15">
      <c r="E635" s="304"/>
      <c r="K635" s="304"/>
      <c r="O635" s="304"/>
    </row>
    <row r="636" spans="5:15">
      <c r="E636" s="304"/>
      <c r="K636" s="304"/>
      <c r="O636" s="304"/>
    </row>
    <row r="637" spans="5:15">
      <c r="E637" s="304"/>
      <c r="K637" s="304"/>
      <c r="O637" s="304"/>
    </row>
    <row r="638" spans="5:15">
      <c r="E638" s="304"/>
      <c r="K638" s="304"/>
      <c r="O638" s="304"/>
    </row>
    <row r="639" spans="5:15">
      <c r="E639" s="304"/>
      <c r="K639" s="304"/>
      <c r="O639" s="304"/>
    </row>
    <row r="640" spans="5:15">
      <c r="E640" s="304"/>
      <c r="K640" s="304"/>
      <c r="O640" s="304"/>
    </row>
    <row r="641" spans="5:15">
      <c r="E641" s="304"/>
      <c r="K641" s="304"/>
      <c r="O641" s="304"/>
    </row>
    <row r="642" spans="5:15">
      <c r="E642" s="304"/>
      <c r="K642" s="304"/>
      <c r="O642" s="304"/>
    </row>
    <row r="643" spans="5:15">
      <c r="E643" s="304"/>
      <c r="K643" s="304"/>
      <c r="O643" s="304"/>
    </row>
    <row r="644" spans="5:15">
      <c r="E644" s="304"/>
      <c r="K644" s="304"/>
      <c r="O644" s="304"/>
    </row>
    <row r="645" spans="5:15">
      <c r="E645" s="304"/>
      <c r="K645" s="304"/>
      <c r="O645" s="304"/>
    </row>
    <row r="646" spans="5:15">
      <c r="E646" s="304"/>
      <c r="K646" s="304"/>
      <c r="O646" s="304"/>
    </row>
    <row r="647" spans="5:15">
      <c r="E647" s="304"/>
      <c r="K647" s="304"/>
      <c r="O647" s="304"/>
    </row>
    <row r="648" spans="5:15">
      <c r="E648" s="304"/>
      <c r="K648" s="304"/>
      <c r="O648" s="304"/>
    </row>
    <row r="649" spans="5:15">
      <c r="E649" s="304"/>
      <c r="K649" s="304"/>
      <c r="O649" s="304"/>
    </row>
    <row r="650" spans="5:15">
      <c r="E650" s="304"/>
      <c r="K650" s="304"/>
      <c r="O650" s="304"/>
    </row>
    <row r="651" spans="5:15">
      <c r="E651" s="304"/>
      <c r="K651" s="304"/>
      <c r="O651" s="304"/>
    </row>
    <row r="652" spans="5:15">
      <c r="E652" s="304"/>
      <c r="K652" s="304"/>
      <c r="O652" s="304"/>
    </row>
    <row r="653" spans="5:15">
      <c r="E653" s="304"/>
      <c r="K653" s="304"/>
      <c r="O653" s="304"/>
    </row>
    <row r="654" spans="5:15">
      <c r="E654" s="304"/>
      <c r="K654" s="304"/>
      <c r="O654" s="304"/>
    </row>
    <row r="655" spans="5:15">
      <c r="E655" s="304"/>
      <c r="K655" s="304"/>
      <c r="O655" s="304"/>
    </row>
    <row r="656" spans="5:15">
      <c r="E656" s="304"/>
      <c r="K656" s="304"/>
      <c r="O656" s="304"/>
    </row>
    <row r="657" spans="5:15">
      <c r="E657" s="304"/>
      <c r="K657" s="304"/>
      <c r="O657" s="304"/>
    </row>
    <row r="658" spans="5:15">
      <c r="E658" s="304"/>
      <c r="K658" s="304"/>
      <c r="O658" s="304"/>
    </row>
    <row r="659" spans="5:15">
      <c r="E659" s="304"/>
      <c r="K659" s="304"/>
      <c r="O659" s="304"/>
    </row>
    <row r="660" spans="5:15">
      <c r="E660" s="304"/>
      <c r="K660" s="304"/>
      <c r="O660" s="304"/>
    </row>
    <row r="661" spans="5:15">
      <c r="E661" s="304"/>
      <c r="K661" s="304"/>
      <c r="O661" s="304"/>
    </row>
    <row r="662" spans="5:15">
      <c r="E662" s="304"/>
      <c r="K662" s="304"/>
      <c r="O662" s="304"/>
    </row>
    <row r="663" spans="5:15">
      <c r="E663" s="304"/>
      <c r="K663" s="304"/>
      <c r="O663" s="304"/>
    </row>
    <row r="664" spans="5:15">
      <c r="E664" s="304"/>
      <c r="K664" s="304"/>
      <c r="O664" s="304"/>
    </row>
    <row r="665" spans="5:15">
      <c r="E665" s="304"/>
      <c r="K665" s="304"/>
      <c r="O665" s="304"/>
    </row>
    <row r="666" spans="5:15">
      <c r="E666" s="304"/>
      <c r="K666" s="304"/>
      <c r="O666" s="304"/>
    </row>
    <row r="667" spans="5:15">
      <c r="E667" s="304"/>
      <c r="K667" s="304"/>
      <c r="O667" s="304"/>
    </row>
    <row r="668" spans="5:15">
      <c r="E668" s="304"/>
      <c r="K668" s="304"/>
      <c r="O668" s="304"/>
    </row>
    <row r="669" spans="5:15">
      <c r="E669" s="304"/>
      <c r="K669" s="304"/>
      <c r="O669" s="304"/>
    </row>
    <row r="670" spans="5:15">
      <c r="E670" s="304"/>
      <c r="K670" s="304"/>
      <c r="O670" s="304"/>
    </row>
    <row r="671" spans="5:15">
      <c r="E671" s="304"/>
      <c r="K671" s="304"/>
      <c r="O671" s="304"/>
    </row>
    <row r="672" spans="5:15">
      <c r="E672" s="304"/>
      <c r="K672" s="304"/>
      <c r="O672" s="304"/>
    </row>
    <row r="673" spans="5:15">
      <c r="E673" s="304"/>
      <c r="K673" s="304"/>
      <c r="O673" s="304"/>
    </row>
    <row r="674" spans="5:15">
      <c r="E674" s="304"/>
      <c r="K674" s="304"/>
      <c r="O674" s="304"/>
    </row>
    <row r="675" spans="5:15">
      <c r="E675" s="304"/>
      <c r="K675" s="304"/>
      <c r="O675" s="304"/>
    </row>
    <row r="676" spans="5:15">
      <c r="E676" s="304"/>
      <c r="K676" s="304"/>
      <c r="O676" s="304"/>
    </row>
    <row r="677" spans="5:15">
      <c r="E677" s="304"/>
      <c r="K677" s="304"/>
      <c r="O677" s="304"/>
    </row>
    <row r="678" spans="5:15">
      <c r="E678" s="304"/>
      <c r="K678" s="304"/>
      <c r="O678" s="304"/>
    </row>
    <row r="679" spans="5:15">
      <c r="E679" s="304"/>
      <c r="K679" s="304"/>
      <c r="O679" s="304"/>
    </row>
    <row r="680" spans="5:15">
      <c r="E680" s="304"/>
      <c r="K680" s="304"/>
      <c r="O680" s="304"/>
    </row>
    <row r="681" spans="5:15">
      <c r="E681" s="304"/>
      <c r="K681" s="304"/>
      <c r="O681" s="304"/>
    </row>
    <row r="682" spans="5:15">
      <c r="E682" s="304"/>
      <c r="K682" s="304"/>
      <c r="O682" s="304"/>
    </row>
    <row r="683" spans="5:15">
      <c r="E683" s="304"/>
      <c r="K683" s="304"/>
      <c r="O683" s="304"/>
    </row>
    <row r="684" spans="5:15">
      <c r="E684" s="304"/>
      <c r="K684" s="304"/>
      <c r="O684" s="304"/>
    </row>
    <row r="685" spans="5:15">
      <c r="E685" s="304"/>
      <c r="K685" s="304"/>
      <c r="O685" s="304"/>
    </row>
    <row r="686" spans="5:15">
      <c r="E686" s="304"/>
      <c r="K686" s="304"/>
      <c r="O686" s="304"/>
    </row>
    <row r="687" spans="5:15">
      <c r="E687" s="304"/>
      <c r="K687" s="304"/>
      <c r="O687" s="304"/>
    </row>
    <row r="688" spans="5:15">
      <c r="E688" s="304"/>
      <c r="K688" s="304"/>
      <c r="O688" s="304"/>
    </row>
    <row r="689" spans="5:15">
      <c r="E689" s="304"/>
      <c r="K689" s="304"/>
      <c r="O689" s="304"/>
    </row>
    <row r="690" spans="5:15">
      <c r="E690" s="304"/>
      <c r="K690" s="304"/>
      <c r="O690" s="304"/>
    </row>
    <row r="691" spans="5:15">
      <c r="E691" s="304"/>
      <c r="K691" s="304"/>
      <c r="O691" s="304"/>
    </row>
    <row r="692" spans="5:15">
      <c r="E692" s="304"/>
      <c r="K692" s="304"/>
      <c r="O692" s="304"/>
    </row>
    <row r="693" spans="5:15">
      <c r="E693" s="304"/>
      <c r="K693" s="304"/>
      <c r="O693" s="304"/>
    </row>
    <row r="694" spans="5:15">
      <c r="E694" s="304"/>
      <c r="K694" s="304"/>
      <c r="O694" s="304"/>
    </row>
    <row r="695" spans="5:15">
      <c r="E695" s="304"/>
      <c r="K695" s="304"/>
      <c r="O695" s="304"/>
    </row>
    <row r="696" spans="5:15">
      <c r="E696" s="304"/>
      <c r="K696" s="304"/>
      <c r="O696" s="304"/>
    </row>
    <row r="697" spans="5:15">
      <c r="E697" s="304"/>
      <c r="K697" s="304"/>
      <c r="O697" s="304"/>
    </row>
    <row r="698" spans="5:15">
      <c r="E698" s="304"/>
      <c r="K698" s="304"/>
      <c r="O698" s="304"/>
    </row>
    <row r="699" spans="5:15">
      <c r="E699" s="304"/>
      <c r="K699" s="304"/>
      <c r="O699" s="304"/>
    </row>
    <row r="700" spans="5:15">
      <c r="E700" s="304"/>
      <c r="K700" s="304"/>
      <c r="O700" s="304"/>
    </row>
    <row r="701" spans="5:15">
      <c r="E701" s="304"/>
      <c r="K701" s="304"/>
      <c r="O701" s="304"/>
    </row>
    <row r="702" spans="5:15">
      <c r="E702" s="304"/>
      <c r="K702" s="304"/>
      <c r="O702" s="304"/>
    </row>
    <row r="703" spans="5:15">
      <c r="E703" s="304"/>
      <c r="K703" s="304"/>
      <c r="O703" s="304"/>
    </row>
    <row r="704" spans="5:15">
      <c r="E704" s="304"/>
      <c r="K704" s="304"/>
      <c r="O704" s="304"/>
    </row>
    <row r="705" spans="5:15">
      <c r="E705" s="304"/>
      <c r="K705" s="304"/>
      <c r="O705" s="304"/>
    </row>
    <row r="706" spans="5:15">
      <c r="E706" s="304"/>
      <c r="K706" s="304"/>
      <c r="O706" s="304"/>
    </row>
    <row r="707" spans="5:15">
      <c r="E707" s="304"/>
      <c r="K707" s="304"/>
      <c r="O707" s="304"/>
    </row>
    <row r="708" spans="5:15">
      <c r="E708" s="304"/>
      <c r="K708" s="304"/>
      <c r="O708" s="304"/>
    </row>
    <row r="709" spans="5:15">
      <c r="E709" s="304"/>
      <c r="K709" s="304"/>
      <c r="O709" s="304"/>
    </row>
    <row r="710" spans="5:15">
      <c r="E710" s="304"/>
      <c r="K710" s="304"/>
      <c r="O710" s="304"/>
    </row>
    <row r="711" spans="5:15">
      <c r="E711" s="304"/>
      <c r="K711" s="304"/>
      <c r="O711" s="304"/>
    </row>
    <row r="712" spans="5:15">
      <c r="E712" s="304"/>
      <c r="K712" s="304"/>
      <c r="O712" s="304"/>
    </row>
    <row r="713" spans="5:15">
      <c r="E713" s="304"/>
      <c r="K713" s="304"/>
      <c r="O713" s="304"/>
    </row>
    <row r="714" spans="5:15">
      <c r="E714" s="304"/>
      <c r="K714" s="304"/>
      <c r="O714" s="304"/>
    </row>
    <row r="715" spans="5:15">
      <c r="E715" s="304"/>
      <c r="K715" s="304"/>
      <c r="O715" s="304"/>
    </row>
    <row r="716" spans="5:15">
      <c r="E716" s="304"/>
      <c r="K716" s="304"/>
      <c r="O716" s="304"/>
    </row>
    <row r="717" spans="5:15">
      <c r="E717" s="304"/>
      <c r="K717" s="304"/>
      <c r="O717" s="304"/>
    </row>
    <row r="718" spans="5:15">
      <c r="E718" s="304"/>
      <c r="K718" s="304"/>
      <c r="O718" s="304"/>
    </row>
    <row r="719" spans="5:15">
      <c r="E719" s="304"/>
      <c r="K719" s="304"/>
      <c r="O719" s="304"/>
    </row>
    <row r="720" spans="5:15">
      <c r="E720" s="304"/>
      <c r="K720" s="304"/>
      <c r="O720" s="304"/>
    </row>
    <row r="721" spans="5:15">
      <c r="E721" s="304"/>
      <c r="K721" s="304"/>
      <c r="O721" s="304"/>
    </row>
    <row r="722" spans="5:15">
      <c r="E722" s="304"/>
      <c r="K722" s="304"/>
      <c r="O722" s="304"/>
    </row>
    <row r="723" spans="5:15">
      <c r="E723" s="304"/>
      <c r="K723" s="304"/>
      <c r="O723" s="304"/>
    </row>
    <row r="724" spans="5:15">
      <c r="E724" s="304"/>
      <c r="K724" s="304"/>
      <c r="O724" s="304"/>
    </row>
    <row r="725" spans="5:15">
      <c r="E725" s="304"/>
      <c r="K725" s="304"/>
      <c r="O725" s="304"/>
    </row>
    <row r="726" spans="5:15">
      <c r="E726" s="304"/>
      <c r="K726" s="304"/>
      <c r="O726" s="304"/>
    </row>
    <row r="727" spans="5:15">
      <c r="E727" s="304"/>
      <c r="K727" s="304"/>
      <c r="O727" s="304"/>
    </row>
    <row r="728" spans="5:15">
      <c r="E728" s="304"/>
      <c r="K728" s="304"/>
      <c r="O728" s="304"/>
    </row>
    <row r="729" spans="5:15">
      <c r="E729" s="304"/>
      <c r="K729" s="304"/>
      <c r="O729" s="304"/>
    </row>
    <row r="730" spans="5:15">
      <c r="E730" s="304"/>
      <c r="K730" s="304"/>
      <c r="O730" s="304"/>
    </row>
    <row r="731" spans="5:15">
      <c r="E731" s="304"/>
      <c r="K731" s="304"/>
      <c r="O731" s="304"/>
    </row>
    <row r="732" spans="5:15">
      <c r="E732" s="304"/>
      <c r="K732" s="304"/>
      <c r="O732" s="304"/>
    </row>
    <row r="733" spans="5:15">
      <c r="E733" s="304"/>
      <c r="K733" s="304"/>
      <c r="O733" s="304"/>
    </row>
    <row r="734" spans="5:15">
      <c r="E734" s="304"/>
      <c r="K734" s="304"/>
      <c r="O734" s="304"/>
    </row>
    <row r="735" spans="5:15">
      <c r="E735" s="304"/>
      <c r="K735" s="304"/>
      <c r="O735" s="304"/>
    </row>
    <row r="736" spans="5:15">
      <c r="E736" s="304"/>
      <c r="K736" s="304"/>
      <c r="O736" s="304"/>
    </row>
    <row r="737" spans="5:15">
      <c r="E737" s="304"/>
      <c r="K737" s="304"/>
      <c r="O737" s="304"/>
    </row>
    <row r="738" spans="5:15">
      <c r="E738" s="304"/>
      <c r="K738" s="304"/>
      <c r="O738" s="304"/>
    </row>
    <row r="739" spans="5:15">
      <c r="E739" s="304"/>
      <c r="K739" s="304"/>
      <c r="O739" s="304"/>
    </row>
    <row r="740" spans="5:15">
      <c r="E740" s="304"/>
      <c r="K740" s="304"/>
      <c r="O740" s="304"/>
    </row>
    <row r="741" spans="5:15">
      <c r="E741" s="304"/>
      <c r="K741" s="304"/>
      <c r="O741" s="304"/>
    </row>
    <row r="742" spans="5:15">
      <c r="E742" s="304"/>
      <c r="K742" s="304"/>
      <c r="O742" s="304"/>
    </row>
    <row r="743" spans="5:15">
      <c r="E743" s="304"/>
      <c r="K743" s="304"/>
      <c r="O743" s="304"/>
    </row>
    <row r="744" spans="5:15">
      <c r="E744" s="304"/>
      <c r="K744" s="304"/>
      <c r="O744" s="304"/>
    </row>
    <row r="745" spans="5:15">
      <c r="E745" s="304"/>
      <c r="K745" s="304"/>
      <c r="O745" s="304"/>
    </row>
    <row r="746" spans="5:15">
      <c r="E746" s="304"/>
      <c r="K746" s="304"/>
      <c r="O746" s="304"/>
    </row>
    <row r="747" spans="5:15">
      <c r="E747" s="304"/>
      <c r="K747" s="304"/>
      <c r="O747" s="304"/>
    </row>
    <row r="748" spans="5:15">
      <c r="E748" s="304"/>
      <c r="K748" s="304"/>
      <c r="O748" s="304"/>
    </row>
    <row r="749" spans="5:15">
      <c r="E749" s="304"/>
      <c r="K749" s="304"/>
      <c r="O749" s="304"/>
    </row>
    <row r="750" spans="5:15">
      <c r="E750" s="304"/>
      <c r="K750" s="304"/>
      <c r="O750" s="304"/>
    </row>
    <row r="751" spans="5:15">
      <c r="E751" s="304"/>
      <c r="K751" s="304"/>
      <c r="O751" s="304"/>
    </row>
    <row r="752" spans="5:15">
      <c r="E752" s="304"/>
      <c r="K752" s="304"/>
      <c r="O752" s="304"/>
    </row>
    <row r="753" spans="5:15">
      <c r="E753" s="304"/>
      <c r="K753" s="304"/>
      <c r="O753" s="304"/>
    </row>
    <row r="754" spans="5:15">
      <c r="E754" s="304"/>
      <c r="K754" s="304"/>
      <c r="O754" s="304"/>
    </row>
    <row r="755" spans="5:15">
      <c r="E755" s="304"/>
      <c r="K755" s="304"/>
      <c r="O755" s="304"/>
    </row>
    <row r="756" spans="5:15">
      <c r="E756" s="304"/>
      <c r="K756" s="304"/>
      <c r="O756" s="304"/>
    </row>
    <row r="757" spans="5:15">
      <c r="E757" s="304"/>
      <c r="K757" s="304"/>
      <c r="O757" s="304"/>
    </row>
    <row r="758" spans="5:15">
      <c r="E758" s="304"/>
      <c r="K758" s="304"/>
      <c r="O758" s="304"/>
    </row>
    <row r="759" spans="5:15">
      <c r="E759" s="304"/>
      <c r="K759" s="304"/>
      <c r="O759" s="304"/>
    </row>
    <row r="760" spans="5:15">
      <c r="E760" s="304"/>
      <c r="K760" s="304"/>
      <c r="O760" s="304"/>
    </row>
    <row r="761" spans="5:15">
      <c r="E761" s="304"/>
      <c r="K761" s="304"/>
      <c r="O761" s="304"/>
    </row>
    <row r="762" spans="5:15">
      <c r="E762" s="304"/>
      <c r="K762" s="304"/>
      <c r="O762" s="304"/>
    </row>
    <row r="763" spans="5:15">
      <c r="E763" s="304"/>
      <c r="K763" s="304"/>
      <c r="O763" s="304"/>
    </row>
    <row r="764" spans="5:15">
      <c r="E764" s="304"/>
      <c r="K764" s="304"/>
      <c r="O764" s="304"/>
    </row>
    <row r="765" spans="5:15">
      <c r="E765" s="304"/>
      <c r="K765" s="304"/>
      <c r="O765" s="304"/>
    </row>
    <row r="766" spans="5:15">
      <c r="E766" s="304"/>
      <c r="K766" s="304"/>
      <c r="O766" s="304"/>
    </row>
    <row r="767" spans="5:15">
      <c r="E767" s="304"/>
      <c r="K767" s="304"/>
      <c r="O767" s="304"/>
    </row>
    <row r="768" spans="5:15">
      <c r="E768" s="304"/>
      <c r="K768" s="304"/>
      <c r="O768" s="304"/>
    </row>
    <row r="769" spans="5:15">
      <c r="E769" s="304"/>
      <c r="K769" s="304"/>
      <c r="O769" s="304"/>
    </row>
    <row r="770" spans="5:15">
      <c r="E770" s="304"/>
      <c r="K770" s="304"/>
      <c r="O770" s="304"/>
    </row>
    <row r="771" spans="5:15">
      <c r="E771" s="304"/>
      <c r="K771" s="304"/>
      <c r="O771" s="304"/>
    </row>
    <row r="772" spans="5:15">
      <c r="E772" s="304"/>
      <c r="K772" s="304"/>
      <c r="O772" s="304"/>
    </row>
    <row r="773" spans="5:15">
      <c r="E773" s="304"/>
      <c r="K773" s="304"/>
      <c r="O773" s="304"/>
    </row>
    <row r="774" spans="5:15">
      <c r="E774" s="304"/>
      <c r="K774" s="304"/>
      <c r="O774" s="304"/>
    </row>
    <row r="775" spans="5:15">
      <c r="E775" s="304"/>
      <c r="K775" s="304"/>
      <c r="O775" s="304"/>
    </row>
    <row r="776" spans="5:15">
      <c r="E776" s="304"/>
      <c r="K776" s="304"/>
      <c r="O776" s="304"/>
    </row>
    <row r="777" spans="5:15">
      <c r="E777" s="304"/>
      <c r="K777" s="304"/>
      <c r="O777" s="304"/>
    </row>
    <row r="778" spans="5:15">
      <c r="E778" s="304"/>
      <c r="K778" s="304"/>
      <c r="O778" s="304"/>
    </row>
    <row r="779" spans="5:15">
      <c r="E779" s="304"/>
      <c r="K779" s="304"/>
      <c r="O779" s="304"/>
    </row>
    <row r="780" spans="5:15">
      <c r="E780" s="304"/>
      <c r="K780" s="304"/>
      <c r="O780" s="304"/>
    </row>
    <row r="781" spans="5:15">
      <c r="E781" s="304"/>
      <c r="K781" s="304"/>
      <c r="O781" s="304"/>
    </row>
    <row r="782" spans="5:15">
      <c r="E782" s="304"/>
      <c r="K782" s="304"/>
      <c r="O782" s="304"/>
    </row>
    <row r="783" spans="5:15">
      <c r="E783" s="304"/>
      <c r="K783" s="304"/>
      <c r="O783" s="304"/>
    </row>
    <row r="784" spans="5:15">
      <c r="E784" s="304"/>
      <c r="K784" s="304"/>
      <c r="O784" s="304"/>
    </row>
    <row r="785" spans="5:15">
      <c r="E785" s="304"/>
      <c r="K785" s="304"/>
      <c r="O785" s="304"/>
    </row>
    <row r="786" spans="5:15">
      <c r="E786" s="304"/>
      <c r="K786" s="304"/>
      <c r="O786" s="304"/>
    </row>
    <row r="787" spans="5:15">
      <c r="E787" s="304"/>
      <c r="K787" s="304"/>
      <c r="O787" s="304"/>
    </row>
    <row r="788" spans="5:15">
      <c r="E788" s="304"/>
      <c r="K788" s="304"/>
      <c r="O788" s="304"/>
    </row>
    <row r="789" spans="5:15">
      <c r="E789" s="304"/>
      <c r="K789" s="304"/>
      <c r="O789" s="304"/>
    </row>
    <row r="790" spans="5:15">
      <c r="E790" s="304"/>
      <c r="K790" s="304"/>
      <c r="O790" s="304"/>
    </row>
    <row r="791" spans="5:15">
      <c r="E791" s="304"/>
      <c r="K791" s="304"/>
      <c r="O791" s="304"/>
    </row>
    <row r="792" spans="5:15">
      <c r="E792" s="304"/>
      <c r="K792" s="304"/>
      <c r="O792" s="304"/>
    </row>
    <row r="793" spans="5:15">
      <c r="E793" s="304"/>
      <c r="K793" s="304"/>
      <c r="O793" s="304"/>
    </row>
    <row r="794" spans="5:15">
      <c r="E794" s="304"/>
      <c r="K794" s="304"/>
      <c r="O794" s="304"/>
    </row>
    <row r="795" spans="5:15">
      <c r="E795" s="304"/>
      <c r="K795" s="304"/>
      <c r="O795" s="304"/>
    </row>
    <row r="796" spans="5:15">
      <c r="E796" s="304"/>
      <c r="K796" s="304"/>
      <c r="O796" s="304"/>
    </row>
    <row r="797" spans="5:15">
      <c r="E797" s="304"/>
      <c r="K797" s="304"/>
      <c r="O797" s="304"/>
    </row>
    <row r="798" spans="5:15">
      <c r="E798" s="304"/>
      <c r="K798" s="304"/>
      <c r="O798" s="304"/>
    </row>
    <row r="799" spans="5:15">
      <c r="E799" s="304"/>
      <c r="K799" s="304"/>
      <c r="O799" s="304"/>
    </row>
    <row r="800" spans="5:15">
      <c r="E800" s="304"/>
      <c r="K800" s="304"/>
      <c r="O800" s="304"/>
    </row>
    <row r="801" spans="5:15">
      <c r="E801" s="304"/>
      <c r="K801" s="304"/>
      <c r="O801" s="304"/>
    </row>
    <row r="802" spans="5:15">
      <c r="E802" s="304"/>
      <c r="K802" s="304"/>
      <c r="O802" s="304"/>
    </row>
    <row r="803" spans="5:15">
      <c r="E803" s="304"/>
      <c r="K803" s="304"/>
      <c r="O803" s="304"/>
    </row>
    <row r="804" spans="5:15">
      <c r="E804" s="304"/>
      <c r="K804" s="304"/>
      <c r="O804" s="304"/>
    </row>
    <row r="805" spans="5:15">
      <c r="E805" s="304"/>
      <c r="K805" s="304"/>
      <c r="O805" s="304"/>
    </row>
    <row r="806" spans="5:15">
      <c r="E806" s="304"/>
      <c r="K806" s="304"/>
      <c r="O806" s="304"/>
    </row>
    <row r="807" spans="5:15">
      <c r="E807" s="304"/>
      <c r="K807" s="304"/>
      <c r="O807" s="304"/>
    </row>
    <row r="808" spans="5:15">
      <c r="E808" s="304"/>
      <c r="K808" s="304"/>
      <c r="O808" s="304"/>
    </row>
    <row r="809" spans="5:15">
      <c r="E809" s="304"/>
      <c r="K809" s="304"/>
      <c r="O809" s="304"/>
    </row>
    <row r="810" spans="5:15">
      <c r="E810" s="304"/>
      <c r="K810" s="304"/>
      <c r="O810" s="304"/>
    </row>
    <row r="811" spans="5:15">
      <c r="E811" s="304"/>
      <c r="K811" s="304"/>
      <c r="O811" s="304"/>
    </row>
    <row r="812" spans="5:15">
      <c r="E812" s="304"/>
      <c r="K812" s="304"/>
      <c r="O812" s="304"/>
    </row>
    <row r="813" spans="5:15">
      <c r="E813" s="304"/>
      <c r="K813" s="304"/>
      <c r="O813" s="304"/>
    </row>
    <row r="814" spans="5:15">
      <c r="E814" s="304"/>
      <c r="K814" s="304"/>
      <c r="O814" s="304"/>
    </row>
    <row r="815" spans="5:15">
      <c r="E815" s="304"/>
      <c r="K815" s="304"/>
      <c r="O815" s="304"/>
    </row>
    <row r="816" spans="5:15">
      <c r="E816" s="304"/>
      <c r="K816" s="304"/>
      <c r="O816" s="304"/>
    </row>
    <row r="817" spans="5:15">
      <c r="E817" s="304"/>
      <c r="K817" s="304"/>
      <c r="O817" s="304"/>
    </row>
    <row r="818" spans="5:15">
      <c r="E818" s="304"/>
      <c r="K818" s="304"/>
      <c r="O818" s="304"/>
    </row>
    <row r="819" spans="5:15">
      <c r="E819" s="304"/>
      <c r="K819" s="304"/>
      <c r="O819" s="304"/>
    </row>
    <row r="820" spans="5:15">
      <c r="E820" s="304"/>
      <c r="K820" s="304"/>
      <c r="O820" s="304"/>
    </row>
    <row r="821" spans="5:15">
      <c r="E821" s="304"/>
      <c r="K821" s="304"/>
      <c r="O821" s="304"/>
    </row>
    <row r="822" spans="5:15">
      <c r="E822" s="304"/>
      <c r="K822" s="304"/>
      <c r="O822" s="304"/>
    </row>
    <row r="823" spans="5:15">
      <c r="E823" s="304"/>
      <c r="K823" s="304"/>
      <c r="O823" s="304"/>
    </row>
    <row r="824" spans="5:15">
      <c r="E824" s="304"/>
      <c r="K824" s="304"/>
      <c r="O824" s="304"/>
    </row>
    <row r="825" spans="5:15">
      <c r="E825" s="304"/>
      <c r="K825" s="304"/>
      <c r="O825" s="304"/>
    </row>
    <row r="826" spans="5:15">
      <c r="E826" s="304"/>
      <c r="K826" s="304"/>
      <c r="O826" s="304"/>
    </row>
    <row r="827" spans="5:15">
      <c r="E827" s="304"/>
      <c r="K827" s="304"/>
      <c r="O827" s="304"/>
    </row>
    <row r="828" spans="5:15">
      <c r="E828" s="304"/>
      <c r="K828" s="304"/>
      <c r="O828" s="304"/>
    </row>
    <row r="829" spans="5:15">
      <c r="E829" s="304"/>
      <c r="K829" s="304"/>
      <c r="O829" s="304"/>
    </row>
    <row r="830" spans="5:15">
      <c r="E830" s="304"/>
      <c r="K830" s="304"/>
      <c r="O830" s="304"/>
    </row>
    <row r="831" spans="5:15">
      <c r="E831" s="304"/>
      <c r="K831" s="304"/>
      <c r="O831" s="304"/>
    </row>
    <row r="832" spans="5:15">
      <c r="E832" s="304"/>
      <c r="K832" s="304"/>
      <c r="O832" s="304"/>
    </row>
    <row r="833" spans="5:15">
      <c r="E833" s="304"/>
      <c r="K833" s="304"/>
      <c r="O833" s="304"/>
    </row>
    <row r="834" spans="5:15">
      <c r="E834" s="304"/>
      <c r="K834" s="304"/>
      <c r="O834" s="304"/>
    </row>
    <row r="835" spans="5:15">
      <c r="E835" s="304"/>
      <c r="K835" s="304"/>
      <c r="O835" s="304"/>
    </row>
    <row r="836" spans="5:15">
      <c r="E836" s="304"/>
      <c r="K836" s="304"/>
      <c r="O836" s="304"/>
    </row>
    <row r="837" spans="5:15">
      <c r="E837" s="304"/>
      <c r="K837" s="304"/>
      <c r="O837" s="304"/>
    </row>
    <row r="838" spans="5:15">
      <c r="E838" s="304"/>
      <c r="K838" s="304"/>
      <c r="O838" s="304"/>
    </row>
    <row r="839" spans="5:15">
      <c r="E839" s="304"/>
      <c r="K839" s="304"/>
      <c r="O839" s="304"/>
    </row>
    <row r="840" spans="5:15">
      <c r="E840" s="304"/>
      <c r="K840" s="304"/>
      <c r="O840" s="304"/>
    </row>
    <row r="841" spans="5:15">
      <c r="E841" s="304"/>
      <c r="K841" s="304"/>
      <c r="O841" s="304"/>
    </row>
    <row r="842" spans="5:15">
      <c r="E842" s="304"/>
      <c r="K842" s="304"/>
      <c r="O842" s="304"/>
    </row>
    <row r="843" spans="5:15">
      <c r="E843" s="304"/>
      <c r="K843" s="304"/>
      <c r="O843" s="304"/>
    </row>
    <row r="844" spans="5:15">
      <c r="E844" s="304"/>
      <c r="K844" s="304"/>
      <c r="O844" s="304"/>
    </row>
    <row r="845" spans="5:15">
      <c r="E845" s="304"/>
      <c r="K845" s="304"/>
      <c r="O845" s="304"/>
    </row>
    <row r="846" spans="5:15">
      <c r="E846" s="304"/>
      <c r="K846" s="304"/>
      <c r="O846" s="304"/>
    </row>
    <row r="847" spans="5:15">
      <c r="E847" s="304"/>
      <c r="K847" s="304"/>
      <c r="O847" s="304"/>
    </row>
    <row r="848" spans="5:15">
      <c r="E848" s="304"/>
      <c r="K848" s="304"/>
      <c r="O848" s="304"/>
    </row>
    <row r="849" spans="5:15">
      <c r="E849" s="304"/>
      <c r="K849" s="304"/>
      <c r="O849" s="304"/>
    </row>
    <row r="850" spans="5:15">
      <c r="E850" s="304"/>
      <c r="K850" s="304"/>
      <c r="O850" s="304"/>
    </row>
    <row r="851" spans="5:15">
      <c r="E851" s="304"/>
      <c r="K851" s="304"/>
      <c r="O851" s="304"/>
    </row>
    <row r="852" spans="5:15">
      <c r="E852" s="304"/>
      <c r="K852" s="304"/>
      <c r="O852" s="304"/>
    </row>
    <row r="853" spans="5:15">
      <c r="E853" s="304"/>
      <c r="K853" s="304"/>
      <c r="O853" s="304"/>
    </row>
    <row r="854" spans="5:15">
      <c r="E854" s="304"/>
      <c r="K854" s="304"/>
      <c r="O854" s="304"/>
    </row>
    <row r="855" spans="5:15">
      <c r="E855" s="304"/>
      <c r="K855" s="304"/>
      <c r="O855" s="304"/>
    </row>
    <row r="856" spans="5:15">
      <c r="E856" s="304"/>
      <c r="K856" s="304"/>
      <c r="O856" s="304"/>
    </row>
    <row r="857" spans="5:15">
      <c r="E857" s="304"/>
      <c r="K857" s="304"/>
      <c r="O857" s="304"/>
    </row>
    <row r="858" spans="5:15">
      <c r="E858" s="304"/>
      <c r="K858" s="304"/>
      <c r="O858" s="304"/>
    </row>
    <row r="859" spans="5:15">
      <c r="E859" s="304"/>
      <c r="K859" s="304"/>
      <c r="O859" s="304"/>
    </row>
    <row r="860" spans="5:15">
      <c r="E860" s="304"/>
      <c r="K860" s="304"/>
      <c r="O860" s="304"/>
    </row>
    <row r="861" spans="5:15">
      <c r="E861" s="304"/>
      <c r="K861" s="304"/>
      <c r="O861" s="304"/>
    </row>
    <row r="862" spans="5:15">
      <c r="E862" s="304"/>
      <c r="K862" s="304"/>
      <c r="O862" s="304"/>
    </row>
    <row r="863" spans="5:15">
      <c r="E863" s="304"/>
      <c r="K863" s="304"/>
      <c r="O863" s="304"/>
    </row>
    <row r="864" spans="5:15">
      <c r="E864" s="304"/>
      <c r="K864" s="304"/>
      <c r="O864" s="304"/>
    </row>
    <row r="865" spans="5:15">
      <c r="E865" s="304"/>
      <c r="K865" s="304"/>
      <c r="O865" s="304"/>
    </row>
    <row r="866" spans="5:15">
      <c r="E866" s="304"/>
      <c r="K866" s="304"/>
      <c r="O866" s="304"/>
    </row>
    <row r="867" spans="5:15">
      <c r="E867" s="304"/>
      <c r="K867" s="304"/>
      <c r="O867" s="304"/>
    </row>
    <row r="868" spans="5:15">
      <c r="E868" s="304"/>
      <c r="K868" s="304"/>
      <c r="O868" s="304"/>
    </row>
    <row r="869" spans="5:15">
      <c r="E869" s="304"/>
      <c r="K869" s="304"/>
      <c r="O869" s="304"/>
    </row>
    <row r="870" spans="5:15">
      <c r="E870" s="304"/>
      <c r="K870" s="304"/>
      <c r="O870" s="304"/>
    </row>
    <row r="871" spans="5:15">
      <c r="E871" s="304"/>
      <c r="K871" s="304"/>
      <c r="O871" s="304"/>
    </row>
    <row r="872" spans="5:15">
      <c r="E872" s="304"/>
      <c r="K872" s="304"/>
      <c r="O872" s="304"/>
    </row>
    <row r="873" spans="5:15">
      <c r="E873" s="304"/>
      <c r="K873" s="304"/>
      <c r="O873" s="304"/>
    </row>
    <row r="874" spans="5:15">
      <c r="E874" s="304"/>
      <c r="K874" s="304"/>
      <c r="O874" s="304"/>
    </row>
    <row r="875" spans="5:15">
      <c r="E875" s="304"/>
      <c r="K875" s="304"/>
      <c r="O875" s="304"/>
    </row>
    <row r="876" spans="5:15">
      <c r="E876" s="304"/>
      <c r="K876" s="304"/>
      <c r="O876" s="304"/>
    </row>
    <row r="877" spans="5:15">
      <c r="E877" s="304"/>
      <c r="K877" s="304"/>
      <c r="O877" s="304"/>
    </row>
    <row r="878" spans="5:15">
      <c r="E878" s="304"/>
      <c r="K878" s="304"/>
      <c r="O878" s="304"/>
    </row>
    <row r="879" spans="5:15">
      <c r="E879" s="304"/>
      <c r="K879" s="304"/>
      <c r="O879" s="304"/>
    </row>
    <row r="880" spans="5:15">
      <c r="E880" s="304"/>
      <c r="K880" s="304"/>
      <c r="O880" s="304"/>
    </row>
    <row r="881" spans="5:15">
      <c r="E881" s="304"/>
      <c r="K881" s="304"/>
      <c r="O881" s="304"/>
    </row>
    <row r="882" spans="5:15">
      <c r="E882" s="304"/>
      <c r="K882" s="304"/>
      <c r="O882" s="304"/>
    </row>
    <row r="883" spans="5:15">
      <c r="E883" s="304"/>
      <c r="K883" s="304"/>
      <c r="O883" s="304"/>
    </row>
    <row r="884" spans="5:15">
      <c r="E884" s="304"/>
      <c r="K884" s="304"/>
      <c r="O884" s="304"/>
    </row>
    <row r="885" spans="5:15">
      <c r="E885" s="304"/>
      <c r="K885" s="304"/>
      <c r="O885" s="304"/>
    </row>
    <row r="886" spans="5:15">
      <c r="E886" s="304"/>
      <c r="K886" s="304"/>
      <c r="O886" s="304"/>
    </row>
    <row r="887" spans="5:15">
      <c r="E887" s="304"/>
      <c r="K887" s="304"/>
      <c r="O887" s="304"/>
    </row>
    <row r="888" spans="5:15">
      <c r="E888" s="304"/>
      <c r="K888" s="304"/>
      <c r="O888" s="304"/>
    </row>
    <row r="889" spans="5:15">
      <c r="E889" s="304"/>
      <c r="K889" s="304"/>
      <c r="O889" s="304"/>
    </row>
    <row r="890" spans="5:15">
      <c r="E890" s="304"/>
      <c r="K890" s="304"/>
      <c r="O890" s="304"/>
    </row>
    <row r="891" spans="5:15">
      <c r="E891" s="304"/>
      <c r="K891" s="304"/>
      <c r="O891" s="304"/>
    </row>
    <row r="892" spans="5:15">
      <c r="E892" s="304"/>
      <c r="K892" s="304"/>
      <c r="O892" s="304"/>
    </row>
    <row r="893" spans="5:15">
      <c r="E893" s="304"/>
      <c r="K893" s="304"/>
      <c r="O893" s="304"/>
    </row>
    <row r="894" spans="5:15">
      <c r="E894" s="304"/>
      <c r="K894" s="304"/>
      <c r="O894" s="304"/>
    </row>
    <row r="895" spans="5:15">
      <c r="E895" s="304"/>
      <c r="K895" s="304"/>
      <c r="O895" s="304"/>
    </row>
    <row r="896" spans="5:15">
      <c r="E896" s="304"/>
      <c r="K896" s="304"/>
      <c r="O896" s="304"/>
    </row>
    <row r="897" spans="5:15">
      <c r="E897" s="304"/>
      <c r="K897" s="304"/>
      <c r="O897" s="304"/>
    </row>
    <row r="898" spans="5:15">
      <c r="E898" s="304"/>
      <c r="K898" s="304"/>
      <c r="O898" s="304"/>
    </row>
    <row r="899" spans="5:15">
      <c r="E899" s="304"/>
      <c r="K899" s="304"/>
      <c r="O899" s="304"/>
    </row>
    <row r="900" spans="5:15">
      <c r="E900" s="304"/>
      <c r="K900" s="304"/>
      <c r="O900" s="304"/>
    </row>
    <row r="901" spans="5:15">
      <c r="E901" s="304"/>
      <c r="K901" s="304"/>
      <c r="O901" s="304"/>
    </row>
    <row r="902" spans="5:15">
      <c r="E902" s="304"/>
      <c r="K902" s="304"/>
      <c r="O902" s="304"/>
    </row>
    <row r="903" spans="5:15">
      <c r="E903" s="304"/>
      <c r="K903" s="304"/>
      <c r="O903" s="304"/>
    </row>
    <row r="904" spans="5:15">
      <c r="E904" s="304"/>
      <c r="K904" s="304"/>
      <c r="O904" s="304"/>
    </row>
    <row r="905" spans="5:15">
      <c r="E905" s="304"/>
      <c r="K905" s="304"/>
      <c r="O905" s="304"/>
    </row>
    <row r="906" spans="5:15">
      <c r="E906" s="304"/>
      <c r="K906" s="304"/>
      <c r="O906" s="304"/>
    </row>
    <row r="907" spans="5:15">
      <c r="E907" s="304"/>
      <c r="K907" s="304"/>
      <c r="O907" s="304"/>
    </row>
    <row r="908" spans="5:15">
      <c r="E908" s="304"/>
      <c r="K908" s="304"/>
      <c r="O908" s="304"/>
    </row>
    <row r="909" spans="5:15">
      <c r="E909" s="304"/>
      <c r="K909" s="304"/>
      <c r="O909" s="304"/>
    </row>
    <row r="910" spans="5:15">
      <c r="E910" s="304"/>
      <c r="K910" s="304"/>
      <c r="O910" s="304"/>
    </row>
    <row r="911" spans="5:15">
      <c r="E911" s="304"/>
      <c r="K911" s="304"/>
      <c r="O911" s="304"/>
    </row>
    <row r="912" spans="5:15">
      <c r="E912" s="304"/>
      <c r="K912" s="304"/>
      <c r="O912" s="304"/>
    </row>
    <row r="913" spans="5:15">
      <c r="E913" s="304"/>
      <c r="K913" s="304"/>
      <c r="O913" s="304"/>
    </row>
    <row r="914" spans="5:15">
      <c r="E914" s="304"/>
      <c r="K914" s="304"/>
      <c r="O914" s="304"/>
    </row>
    <row r="915" spans="5:15">
      <c r="E915" s="304"/>
      <c r="K915" s="304"/>
      <c r="O915" s="304"/>
    </row>
    <row r="916" spans="5:15">
      <c r="E916" s="304"/>
      <c r="K916" s="304"/>
      <c r="O916" s="304"/>
    </row>
    <row r="917" spans="5:15">
      <c r="E917" s="304"/>
      <c r="K917" s="304"/>
      <c r="O917" s="304"/>
    </row>
    <row r="918" spans="5:15">
      <c r="E918" s="304"/>
      <c r="K918" s="304"/>
      <c r="O918" s="304"/>
    </row>
    <row r="919" spans="5:15">
      <c r="E919" s="304"/>
      <c r="K919" s="304"/>
      <c r="O919" s="304"/>
    </row>
    <row r="920" spans="5:15">
      <c r="E920" s="304"/>
      <c r="K920" s="304"/>
      <c r="O920" s="304"/>
    </row>
    <row r="921" spans="5:15">
      <c r="E921" s="304"/>
      <c r="K921" s="304"/>
      <c r="O921" s="304"/>
    </row>
    <row r="922" spans="5:15">
      <c r="E922" s="304"/>
      <c r="K922" s="304"/>
      <c r="O922" s="304"/>
    </row>
    <row r="923" spans="5:15">
      <c r="E923" s="304"/>
      <c r="K923" s="304"/>
      <c r="O923" s="304"/>
    </row>
    <row r="924" spans="5:15">
      <c r="E924" s="304"/>
      <c r="K924" s="304"/>
      <c r="O924" s="304"/>
    </row>
    <row r="925" spans="5:15">
      <c r="E925" s="304"/>
      <c r="K925" s="304"/>
      <c r="O925" s="304"/>
    </row>
    <row r="926" spans="5:15">
      <c r="E926" s="304"/>
      <c r="K926" s="304"/>
      <c r="O926" s="304"/>
    </row>
    <row r="927" spans="5:15">
      <c r="E927" s="304"/>
      <c r="K927" s="304"/>
      <c r="O927" s="304"/>
    </row>
    <row r="928" spans="5:15">
      <c r="E928" s="304"/>
      <c r="K928" s="304"/>
      <c r="O928" s="304"/>
    </row>
    <row r="929" spans="5:15">
      <c r="E929" s="304"/>
      <c r="K929" s="304"/>
      <c r="O929" s="304"/>
    </row>
    <row r="930" spans="5:15">
      <c r="E930" s="304"/>
      <c r="K930" s="304"/>
      <c r="O930" s="304"/>
    </row>
    <row r="931" spans="5:15">
      <c r="E931" s="304"/>
      <c r="K931" s="304"/>
      <c r="O931" s="304"/>
    </row>
    <row r="932" spans="5:15">
      <c r="E932" s="304"/>
      <c r="K932" s="304"/>
      <c r="O932" s="304"/>
    </row>
    <row r="933" spans="5:15">
      <c r="E933" s="304"/>
      <c r="K933" s="304"/>
      <c r="O933" s="304"/>
    </row>
    <row r="934" spans="5:15">
      <c r="E934" s="304"/>
      <c r="K934" s="304"/>
      <c r="O934" s="304"/>
    </row>
    <row r="935" spans="5:15">
      <c r="E935" s="304"/>
      <c r="K935" s="304"/>
      <c r="O935" s="304"/>
    </row>
    <row r="936" spans="5:15">
      <c r="E936" s="304"/>
      <c r="K936" s="304"/>
      <c r="O936" s="304"/>
    </row>
    <row r="937" spans="5:15">
      <c r="E937" s="304"/>
      <c r="K937" s="304"/>
      <c r="O937" s="304"/>
    </row>
    <row r="938" spans="5:15">
      <c r="E938" s="304"/>
      <c r="K938" s="304"/>
      <c r="O938" s="304"/>
    </row>
    <row r="939" spans="5:15">
      <c r="E939" s="304"/>
      <c r="K939" s="304"/>
      <c r="O939" s="304"/>
    </row>
    <row r="940" spans="5:15">
      <c r="E940" s="304"/>
      <c r="K940" s="304"/>
      <c r="O940" s="304"/>
    </row>
    <row r="941" spans="5:15">
      <c r="E941" s="304"/>
      <c r="K941" s="304"/>
      <c r="O941" s="304"/>
    </row>
    <row r="942" spans="5:15">
      <c r="E942" s="304"/>
      <c r="K942" s="304"/>
      <c r="O942" s="304"/>
    </row>
    <row r="943" spans="5:15">
      <c r="E943" s="304"/>
      <c r="K943" s="304"/>
      <c r="O943" s="304"/>
    </row>
    <row r="944" spans="5:15">
      <c r="E944" s="304"/>
      <c r="K944" s="304"/>
      <c r="O944" s="304"/>
    </row>
    <row r="945" spans="5:15">
      <c r="E945" s="304"/>
      <c r="K945" s="304"/>
      <c r="O945" s="304"/>
    </row>
    <row r="946" spans="5:15">
      <c r="E946" s="304"/>
      <c r="K946" s="304"/>
      <c r="O946" s="304"/>
    </row>
    <row r="947" spans="5:15">
      <c r="E947" s="304"/>
      <c r="K947" s="304"/>
      <c r="O947" s="304"/>
    </row>
    <row r="948" spans="5:15">
      <c r="E948" s="304"/>
      <c r="K948" s="304"/>
      <c r="O948" s="304"/>
    </row>
    <row r="949" spans="5:15">
      <c r="E949" s="304"/>
      <c r="K949" s="304"/>
      <c r="O949" s="304"/>
    </row>
    <row r="950" spans="5:15">
      <c r="E950" s="304"/>
      <c r="K950" s="304"/>
      <c r="O950" s="304"/>
    </row>
    <row r="951" spans="5:15">
      <c r="E951" s="304"/>
      <c r="K951" s="304"/>
      <c r="O951" s="304"/>
    </row>
    <row r="952" spans="5:15">
      <c r="E952" s="304"/>
      <c r="K952" s="304"/>
      <c r="O952" s="304"/>
    </row>
    <row r="953" spans="5:15">
      <c r="E953" s="304"/>
      <c r="K953" s="304"/>
      <c r="O953" s="304"/>
    </row>
    <row r="954" spans="5:15">
      <c r="E954" s="304"/>
      <c r="K954" s="304"/>
      <c r="O954" s="304"/>
    </row>
    <row r="955" spans="5:15">
      <c r="E955" s="304"/>
      <c r="K955" s="304"/>
      <c r="O955" s="304"/>
    </row>
    <row r="956" spans="5:15">
      <c r="E956" s="304"/>
      <c r="K956" s="304"/>
      <c r="O956" s="304"/>
    </row>
    <row r="957" spans="5:15">
      <c r="E957" s="304"/>
      <c r="K957" s="304"/>
      <c r="O957" s="304"/>
    </row>
    <row r="958" spans="5:15">
      <c r="E958" s="304"/>
      <c r="K958" s="304"/>
      <c r="O958" s="304"/>
    </row>
    <row r="959" spans="5:15">
      <c r="E959" s="304"/>
      <c r="K959" s="304"/>
      <c r="O959" s="304"/>
    </row>
    <row r="960" spans="5:15">
      <c r="E960" s="304"/>
      <c r="K960" s="304"/>
      <c r="O960" s="304"/>
    </row>
    <row r="961" spans="5:15">
      <c r="E961" s="304"/>
      <c r="K961" s="304"/>
      <c r="O961" s="304"/>
    </row>
    <row r="962" spans="5:15">
      <c r="E962" s="304"/>
      <c r="K962" s="304"/>
      <c r="O962" s="304"/>
    </row>
    <row r="963" spans="5:15">
      <c r="E963" s="304"/>
      <c r="K963" s="304"/>
      <c r="O963" s="304"/>
    </row>
    <row r="964" spans="5:15">
      <c r="E964" s="304"/>
      <c r="K964" s="304"/>
      <c r="O964" s="304"/>
    </row>
    <row r="965" spans="5:15">
      <c r="E965" s="304"/>
      <c r="K965" s="304"/>
      <c r="O965" s="304"/>
    </row>
    <row r="966" spans="5:15">
      <c r="E966" s="304"/>
      <c r="K966" s="304"/>
      <c r="O966" s="304"/>
    </row>
    <row r="967" spans="5:15">
      <c r="E967" s="304"/>
      <c r="K967" s="304"/>
      <c r="O967" s="304"/>
    </row>
    <row r="968" spans="5:15">
      <c r="E968" s="304"/>
      <c r="K968" s="304"/>
      <c r="O968" s="304"/>
    </row>
    <row r="969" spans="5:15">
      <c r="E969" s="304"/>
      <c r="K969" s="304"/>
      <c r="O969" s="304"/>
    </row>
    <row r="970" spans="5:15">
      <c r="E970" s="304"/>
      <c r="K970" s="304"/>
      <c r="O970" s="304"/>
    </row>
    <row r="971" spans="5:15">
      <c r="E971" s="304"/>
      <c r="K971" s="304"/>
      <c r="O971" s="304"/>
    </row>
    <row r="972" spans="5:15">
      <c r="E972" s="304"/>
      <c r="K972" s="304"/>
      <c r="O972" s="304"/>
    </row>
    <row r="973" spans="5:15">
      <c r="E973" s="304"/>
      <c r="K973" s="304"/>
      <c r="O973" s="304"/>
    </row>
    <row r="974" spans="5:15">
      <c r="E974" s="304"/>
      <c r="K974" s="304"/>
      <c r="O974" s="304"/>
    </row>
    <row r="975" spans="5:15">
      <c r="E975" s="304"/>
      <c r="K975" s="304"/>
      <c r="O975" s="304"/>
    </row>
    <row r="976" spans="5:15">
      <c r="E976" s="304"/>
      <c r="K976" s="304"/>
      <c r="O976" s="304"/>
    </row>
    <row r="977" spans="5:15">
      <c r="E977" s="304"/>
      <c r="K977" s="304"/>
      <c r="O977" s="304"/>
    </row>
    <row r="978" spans="5:15">
      <c r="E978" s="304"/>
      <c r="K978" s="304"/>
      <c r="O978" s="304"/>
    </row>
    <row r="979" spans="5:15">
      <c r="E979" s="304"/>
      <c r="K979" s="304"/>
      <c r="O979" s="304"/>
    </row>
    <row r="980" spans="5:15">
      <c r="E980" s="304"/>
      <c r="K980" s="304"/>
      <c r="O980" s="304"/>
    </row>
    <row r="981" spans="5:15">
      <c r="E981" s="304"/>
      <c r="K981" s="304"/>
      <c r="O981" s="304"/>
    </row>
    <row r="982" spans="5:15">
      <c r="E982" s="304"/>
      <c r="K982" s="304"/>
      <c r="O982" s="304"/>
    </row>
    <row r="983" spans="5:15">
      <c r="E983" s="304"/>
      <c r="K983" s="304"/>
      <c r="O983" s="304"/>
    </row>
    <row r="984" spans="5:15">
      <c r="E984" s="304"/>
      <c r="K984" s="304"/>
      <c r="O984" s="304"/>
    </row>
    <row r="985" spans="5:15">
      <c r="E985" s="304"/>
      <c r="K985" s="304"/>
      <c r="O985" s="304"/>
    </row>
    <row r="986" spans="5:15">
      <c r="E986" s="304"/>
      <c r="K986" s="304"/>
      <c r="O986" s="304"/>
    </row>
    <row r="987" spans="5:15">
      <c r="E987" s="304"/>
      <c r="K987" s="304"/>
      <c r="O987" s="304"/>
    </row>
    <row r="988" spans="5:15">
      <c r="E988" s="304"/>
      <c r="K988" s="304"/>
      <c r="O988" s="304"/>
    </row>
    <row r="989" spans="5:15">
      <c r="E989" s="304"/>
      <c r="K989" s="304"/>
      <c r="O989" s="304"/>
    </row>
    <row r="990" spans="5:15">
      <c r="E990" s="304"/>
      <c r="K990" s="304"/>
      <c r="O990" s="304"/>
    </row>
    <row r="991" spans="5:15">
      <c r="E991" s="304"/>
      <c r="K991" s="304"/>
      <c r="O991" s="304"/>
    </row>
    <row r="992" spans="5:15">
      <c r="E992" s="304"/>
      <c r="K992" s="304"/>
      <c r="O992" s="304"/>
    </row>
    <row r="993" spans="5:15">
      <c r="E993" s="304"/>
      <c r="K993" s="304"/>
      <c r="O993" s="304"/>
    </row>
    <row r="994" spans="5:15">
      <c r="E994" s="304"/>
      <c r="K994" s="304"/>
      <c r="O994" s="304"/>
    </row>
    <row r="995" spans="5:15">
      <c r="E995" s="304"/>
      <c r="K995" s="304"/>
      <c r="O995" s="304"/>
    </row>
    <row r="996" spans="5:15">
      <c r="E996" s="304"/>
      <c r="K996" s="304"/>
      <c r="O996" s="304"/>
    </row>
    <row r="997" spans="5:15">
      <c r="E997" s="304"/>
      <c r="K997" s="304"/>
      <c r="O997" s="304"/>
    </row>
    <row r="998" spans="5:15">
      <c r="E998" s="304"/>
      <c r="K998" s="304"/>
      <c r="O998" s="304"/>
    </row>
    <row r="999" spans="5:15">
      <c r="E999" s="304"/>
      <c r="K999" s="304"/>
      <c r="O999" s="304"/>
    </row>
  </sheetData>
  <hyperlinks>
    <hyperlink ref="E2" r:id="rId1" xr:uid="{00000000-0004-0000-0700-000000000000}"/>
    <hyperlink ref="I2" r:id="rId2" xr:uid="{00000000-0004-0000-0700-000001000000}"/>
    <hyperlink ref="E3" r:id="rId3" xr:uid="{00000000-0004-0000-0700-000002000000}"/>
    <hyperlink ref="I3" r:id="rId4" xr:uid="{00000000-0004-0000-0700-000003000000}"/>
    <hyperlink ref="E4" r:id="rId5" xr:uid="{00000000-0004-0000-0700-000004000000}"/>
    <hyperlink ref="I4" r:id="rId6" xr:uid="{00000000-0004-0000-0700-000005000000}"/>
    <hyperlink ref="E5" r:id="rId7" xr:uid="{00000000-0004-0000-0700-000006000000}"/>
    <hyperlink ref="I5" r:id="rId8" xr:uid="{00000000-0004-0000-0700-000007000000}"/>
    <hyperlink ref="E6" r:id="rId9" xr:uid="{00000000-0004-0000-0700-000008000000}"/>
    <hyperlink ref="I6" r:id="rId10" xr:uid="{00000000-0004-0000-0700-000009000000}"/>
    <hyperlink ref="E7" r:id="rId11" xr:uid="{00000000-0004-0000-0700-00000A000000}"/>
    <hyperlink ref="I7" r:id="rId12" xr:uid="{00000000-0004-0000-0700-00000B000000}"/>
    <hyperlink ref="E9" r:id="rId13" xr:uid="{00000000-0004-0000-0700-00000C000000}"/>
    <hyperlink ref="I9" r:id="rId14" xr:uid="{00000000-0004-0000-0700-00000D000000}"/>
    <hyperlink ref="E10" r:id="rId15" xr:uid="{00000000-0004-0000-0700-00000E000000}"/>
    <hyperlink ref="I10" r:id="rId16" xr:uid="{00000000-0004-0000-0700-00000F000000}"/>
    <hyperlink ref="E11" r:id="rId17" xr:uid="{00000000-0004-0000-0700-000010000000}"/>
    <hyperlink ref="I11" r:id="rId18" xr:uid="{00000000-0004-0000-0700-000011000000}"/>
    <hyperlink ref="E12" r:id="rId19" xr:uid="{00000000-0004-0000-0700-000012000000}"/>
    <hyperlink ref="I12" r:id="rId20" xr:uid="{00000000-0004-0000-0700-000013000000}"/>
    <hyperlink ref="E13" r:id="rId21" xr:uid="{00000000-0004-0000-0700-000014000000}"/>
    <hyperlink ref="I13" r:id="rId22" xr:uid="{00000000-0004-0000-0700-000015000000}"/>
    <hyperlink ref="E14" r:id="rId23" xr:uid="{00000000-0004-0000-0700-000016000000}"/>
    <hyperlink ref="I14" r:id="rId24" xr:uid="{00000000-0004-0000-0700-000017000000}"/>
    <hyperlink ref="I17" r:id="rId25" xr:uid="{00000000-0004-0000-0700-000018000000}"/>
    <hyperlink ref="I18" r:id="rId26" xr:uid="{00000000-0004-0000-0700-000019000000}"/>
    <hyperlink ref="I19" r:id="rId27" xr:uid="{00000000-0004-0000-0700-00001A000000}"/>
    <hyperlink ref="I20" r:id="rId28" xr:uid="{00000000-0004-0000-0700-00001B000000}"/>
    <hyperlink ref="E21" r:id="rId29" xr:uid="{00000000-0004-0000-0700-00001C000000}"/>
    <hyperlink ref="I21" r:id="rId30" xr:uid="{00000000-0004-0000-0700-00001D000000}"/>
    <hyperlink ref="I22" r:id="rId31" xr:uid="{00000000-0004-0000-0700-00001E000000}"/>
    <hyperlink ref="I23" r:id="rId32" xr:uid="{00000000-0004-0000-0700-00001F000000}"/>
    <hyperlink ref="I24" r:id="rId33" xr:uid="{00000000-0004-0000-0700-000020000000}"/>
  </hyperlinks>
  <pageMargins left="0.7" right="0.7" top="0.75" bottom="0.75" header="0.3" footer="0.3"/>
  <pageSetup orientation="portrait" r:id="rId3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50"/>
  <sheetViews>
    <sheetView workbookViewId="0"/>
  </sheetViews>
  <sheetFormatPr defaultColWidth="12.5703125" defaultRowHeight="15.75" customHeight="1"/>
  <cols>
    <col min="1" max="1" width="23.7109375" customWidth="1"/>
    <col min="2" max="2" width="13.85546875" customWidth="1"/>
    <col min="12" max="12" width="26.5703125" customWidth="1"/>
  </cols>
  <sheetData>
    <row r="1" spans="1:12" ht="12.75">
      <c r="A1" s="156" t="s">
        <v>0</v>
      </c>
      <c r="B1" s="2" t="s">
        <v>1</v>
      </c>
      <c r="C1" s="2" t="s">
        <v>3230</v>
      </c>
      <c r="D1" s="2" t="s">
        <v>4</v>
      </c>
      <c r="E1" s="2" t="s">
        <v>5</v>
      </c>
      <c r="F1" s="2" t="s">
        <v>6</v>
      </c>
      <c r="G1" s="2" t="s">
        <v>9</v>
      </c>
      <c r="H1" s="408" t="s">
        <v>2704</v>
      </c>
      <c r="I1" s="2" t="s">
        <v>2787</v>
      </c>
      <c r="J1" s="2" t="s">
        <v>334</v>
      </c>
      <c r="K1" s="2" t="s">
        <v>335</v>
      </c>
      <c r="L1" s="317" t="s">
        <v>15</v>
      </c>
    </row>
    <row r="2" spans="1:12" ht="15.75" customHeight="1">
      <c r="A2" s="107" t="s">
        <v>3231</v>
      </c>
      <c r="B2" s="409" t="s">
        <v>3232</v>
      </c>
      <c r="C2" s="92" t="s">
        <v>3233</v>
      </c>
      <c r="D2" s="33" t="s">
        <v>3234</v>
      </c>
      <c r="E2" s="107"/>
      <c r="F2" s="264" t="s">
        <v>3235</v>
      </c>
      <c r="G2" s="410">
        <v>30000</v>
      </c>
      <c r="H2" s="957">
        <v>220000</v>
      </c>
      <c r="I2" s="91">
        <v>45224</v>
      </c>
      <c r="J2" s="411" t="s">
        <v>3236</v>
      </c>
      <c r="K2" s="92" t="s">
        <v>30</v>
      </c>
      <c r="L2" s="958" t="s">
        <v>3237</v>
      </c>
    </row>
    <row r="3" spans="1:12" ht="15.75" customHeight="1">
      <c r="A3" s="107" t="s">
        <v>3231</v>
      </c>
      <c r="B3" s="409" t="s">
        <v>3238</v>
      </c>
      <c r="C3" s="92" t="s">
        <v>3233</v>
      </c>
      <c r="D3" s="33" t="s">
        <v>3234</v>
      </c>
      <c r="E3" s="107"/>
      <c r="F3" s="264" t="s">
        <v>3239</v>
      </c>
      <c r="G3" s="410">
        <v>30000</v>
      </c>
      <c r="H3" s="956"/>
      <c r="I3" s="91">
        <v>45224</v>
      </c>
      <c r="J3" s="411" t="s">
        <v>3240</v>
      </c>
      <c r="K3" s="92" t="s">
        <v>30</v>
      </c>
      <c r="L3" s="956"/>
    </row>
    <row r="4" spans="1:12" ht="15.75" customHeight="1">
      <c r="A4" s="107" t="s">
        <v>3231</v>
      </c>
      <c r="B4" s="409" t="s">
        <v>3241</v>
      </c>
      <c r="C4" s="92" t="s">
        <v>3233</v>
      </c>
      <c r="D4" s="33" t="s">
        <v>3234</v>
      </c>
      <c r="E4" s="107"/>
      <c r="F4" s="264" t="s">
        <v>3242</v>
      </c>
      <c r="G4" s="410">
        <v>50000</v>
      </c>
      <c r="H4" s="956"/>
      <c r="I4" s="91">
        <v>45224</v>
      </c>
      <c r="J4" s="411" t="s">
        <v>3243</v>
      </c>
      <c r="K4" s="92" t="s">
        <v>30</v>
      </c>
      <c r="L4" s="956"/>
    </row>
    <row r="5" spans="1:12" ht="15.75" customHeight="1">
      <c r="A5" s="107" t="s">
        <v>3231</v>
      </c>
      <c r="B5" s="409" t="s">
        <v>3244</v>
      </c>
      <c r="C5" s="92" t="s">
        <v>3233</v>
      </c>
      <c r="D5" s="33" t="s">
        <v>3234</v>
      </c>
      <c r="E5" s="107"/>
      <c r="F5" s="264" t="s">
        <v>3245</v>
      </c>
      <c r="G5" s="410">
        <v>5000</v>
      </c>
      <c r="H5" s="956"/>
      <c r="I5" s="91">
        <v>45224</v>
      </c>
      <c r="J5" s="411" t="s">
        <v>3246</v>
      </c>
      <c r="K5" s="92" t="s">
        <v>30</v>
      </c>
      <c r="L5" s="956"/>
    </row>
    <row r="6" spans="1:12" ht="15.75" customHeight="1">
      <c r="A6" s="107" t="s">
        <v>3231</v>
      </c>
      <c r="B6" s="409" t="s">
        <v>3247</v>
      </c>
      <c r="C6" s="92" t="s">
        <v>3233</v>
      </c>
      <c r="D6" s="33" t="s">
        <v>3234</v>
      </c>
      <c r="E6" s="107"/>
      <c r="F6" s="264" t="s">
        <v>3248</v>
      </c>
      <c r="G6" s="410">
        <v>50000</v>
      </c>
      <c r="H6" s="956"/>
      <c r="I6" s="91">
        <v>45224</v>
      </c>
      <c r="J6" s="412" t="s">
        <v>3249</v>
      </c>
      <c r="K6" s="92" t="s">
        <v>30</v>
      </c>
      <c r="L6" s="956"/>
    </row>
    <row r="7" spans="1:12" ht="15.75" customHeight="1">
      <c r="A7" s="107" t="s">
        <v>3231</v>
      </c>
      <c r="B7" s="409" t="s">
        <v>3250</v>
      </c>
      <c r="C7" s="92" t="s">
        <v>3233</v>
      </c>
      <c r="D7" s="33" t="s">
        <v>3234</v>
      </c>
      <c r="E7" s="107"/>
      <c r="F7" s="264" t="s">
        <v>3251</v>
      </c>
      <c r="G7" s="410">
        <v>8000</v>
      </c>
      <c r="H7" s="956"/>
      <c r="I7" s="91">
        <v>45224</v>
      </c>
      <c r="J7" s="411" t="s">
        <v>3252</v>
      </c>
      <c r="K7" s="92" t="s">
        <v>30</v>
      </c>
      <c r="L7" s="956"/>
    </row>
    <row r="8" spans="1:12" ht="15.75" customHeight="1">
      <c r="A8" s="107" t="s">
        <v>3231</v>
      </c>
      <c r="B8" s="94" t="s">
        <v>3253</v>
      </c>
      <c r="C8" s="92" t="s">
        <v>3233</v>
      </c>
      <c r="D8" s="33" t="s">
        <v>3234</v>
      </c>
      <c r="E8" s="107"/>
      <c r="F8" s="264" t="s">
        <v>3254</v>
      </c>
      <c r="G8" s="410">
        <v>8000</v>
      </c>
      <c r="H8" s="956"/>
      <c r="I8" s="91">
        <v>45224</v>
      </c>
      <c r="J8" s="411" t="s">
        <v>3255</v>
      </c>
      <c r="K8" s="92" t="s">
        <v>30</v>
      </c>
      <c r="L8" s="956"/>
    </row>
    <row r="9" spans="1:12" ht="15.75" customHeight="1">
      <c r="A9" s="107" t="s">
        <v>3231</v>
      </c>
      <c r="B9" s="409" t="s">
        <v>3256</v>
      </c>
      <c r="C9" s="92" t="s">
        <v>3233</v>
      </c>
      <c r="D9" s="33" t="s">
        <v>3234</v>
      </c>
      <c r="E9" s="107"/>
      <c r="F9" s="264" t="s">
        <v>3257</v>
      </c>
      <c r="G9" s="410">
        <v>8000</v>
      </c>
      <c r="H9" s="956"/>
      <c r="I9" s="91">
        <v>45224</v>
      </c>
      <c r="J9" s="411" t="s">
        <v>3258</v>
      </c>
      <c r="K9" s="92" t="s">
        <v>30</v>
      </c>
      <c r="L9" s="956"/>
    </row>
    <row r="10" spans="1:12" ht="15.75" customHeight="1">
      <c r="A10" s="107" t="s">
        <v>3231</v>
      </c>
      <c r="B10" s="409" t="s">
        <v>3259</v>
      </c>
      <c r="C10" s="92" t="s">
        <v>3233</v>
      </c>
      <c r="D10" s="33" t="s">
        <v>3234</v>
      </c>
      <c r="E10" s="107"/>
      <c r="F10" s="264" t="s">
        <v>3260</v>
      </c>
      <c r="G10" s="410">
        <v>6000</v>
      </c>
      <c r="H10" s="956"/>
      <c r="I10" s="91">
        <v>45224</v>
      </c>
      <c r="J10" s="411" t="s">
        <v>3261</v>
      </c>
      <c r="K10" s="92" t="s">
        <v>30</v>
      </c>
      <c r="L10" s="956"/>
    </row>
    <row r="11" spans="1:12" ht="15.75" customHeight="1">
      <c r="A11" s="107" t="s">
        <v>3231</v>
      </c>
      <c r="B11" s="409" t="s">
        <v>3262</v>
      </c>
      <c r="C11" s="92" t="s">
        <v>3233</v>
      </c>
      <c r="D11" s="33" t="s">
        <v>3234</v>
      </c>
      <c r="E11" s="107"/>
      <c r="F11" s="264" t="s">
        <v>3263</v>
      </c>
      <c r="G11" s="410">
        <v>5000</v>
      </c>
      <c r="H11" s="956"/>
      <c r="I11" s="91">
        <v>45224</v>
      </c>
      <c r="J11" s="411" t="s">
        <v>3264</v>
      </c>
      <c r="K11" s="92" t="s">
        <v>30</v>
      </c>
      <c r="L11" s="956"/>
    </row>
    <row r="12" spans="1:12" ht="15.75" customHeight="1">
      <c r="A12" s="107" t="s">
        <v>3231</v>
      </c>
      <c r="B12" s="94" t="s">
        <v>3265</v>
      </c>
      <c r="C12" s="92" t="s">
        <v>3233</v>
      </c>
      <c r="D12" s="33" t="s">
        <v>3234</v>
      </c>
      <c r="E12" s="107"/>
      <c r="F12" s="264" t="s">
        <v>3266</v>
      </c>
      <c r="G12" s="957">
        <v>120000</v>
      </c>
      <c r="H12" s="956"/>
      <c r="I12" s="91">
        <v>45224</v>
      </c>
      <c r="J12" s="411" t="s">
        <v>3267</v>
      </c>
      <c r="K12" s="92" t="s">
        <v>30</v>
      </c>
      <c r="L12" s="956"/>
    </row>
    <row r="13" spans="1:12" ht="15.75" customHeight="1">
      <c r="A13" s="107" t="s">
        <v>3231</v>
      </c>
      <c r="B13" s="172" t="s">
        <v>3268</v>
      </c>
      <c r="C13" s="92" t="s">
        <v>3233</v>
      </c>
      <c r="D13" s="33" t="s">
        <v>3234</v>
      </c>
      <c r="E13" s="107"/>
      <c r="F13" s="413" t="s">
        <v>3269</v>
      </c>
      <c r="G13" s="956"/>
      <c r="H13" s="956"/>
      <c r="I13" s="91">
        <v>45224</v>
      </c>
      <c r="J13" s="414" t="s">
        <v>3270</v>
      </c>
      <c r="K13" s="92" t="s">
        <v>30</v>
      </c>
      <c r="L13" s="956"/>
    </row>
    <row r="14" spans="1:12" ht="15.75" customHeight="1">
      <c r="A14" s="107" t="s">
        <v>3231</v>
      </c>
      <c r="B14" s="172" t="s">
        <v>3271</v>
      </c>
      <c r="C14" s="92" t="s">
        <v>3233</v>
      </c>
      <c r="D14" s="33" t="s">
        <v>3234</v>
      </c>
      <c r="E14" s="107"/>
      <c r="F14" s="413" t="s">
        <v>3272</v>
      </c>
      <c r="G14" s="956"/>
      <c r="H14" s="956"/>
      <c r="I14" s="91">
        <v>45224</v>
      </c>
      <c r="J14" s="414" t="s">
        <v>3273</v>
      </c>
      <c r="K14" s="92" t="s">
        <v>30</v>
      </c>
      <c r="L14" s="956"/>
    </row>
    <row r="15" spans="1:12" ht="15.75" customHeight="1">
      <c r="A15" s="107" t="s">
        <v>3231</v>
      </c>
      <c r="B15" s="415" t="s">
        <v>3274</v>
      </c>
      <c r="C15" s="92" t="s">
        <v>3233</v>
      </c>
      <c r="D15" s="33" t="s">
        <v>3234</v>
      </c>
      <c r="E15" s="107"/>
      <c r="F15" s="413" t="s">
        <v>3275</v>
      </c>
      <c r="G15" s="956"/>
      <c r="H15" s="956"/>
      <c r="I15" s="91">
        <v>45224</v>
      </c>
      <c r="J15" s="414" t="s">
        <v>3276</v>
      </c>
      <c r="K15" s="92" t="s">
        <v>30</v>
      </c>
      <c r="L15" s="956"/>
    </row>
    <row r="16" spans="1:12" ht="15.75" customHeight="1">
      <c r="A16" s="107" t="s">
        <v>3231</v>
      </c>
      <c r="B16" s="172" t="s">
        <v>3277</v>
      </c>
      <c r="C16" s="92" t="s">
        <v>3233</v>
      </c>
      <c r="D16" s="33" t="s">
        <v>3234</v>
      </c>
      <c r="E16" s="107"/>
      <c r="F16" s="413" t="s">
        <v>3278</v>
      </c>
      <c r="G16" s="956"/>
      <c r="H16" s="956"/>
      <c r="I16" s="91">
        <v>45224</v>
      </c>
      <c r="J16" s="414" t="s">
        <v>3279</v>
      </c>
      <c r="K16" s="92" t="s">
        <v>30</v>
      </c>
      <c r="L16" s="956"/>
    </row>
    <row r="17" spans="1:12" ht="15.75" customHeight="1">
      <c r="A17" s="107" t="s">
        <v>3231</v>
      </c>
      <c r="B17" s="172" t="s">
        <v>3280</v>
      </c>
      <c r="C17" s="92" t="s">
        <v>3233</v>
      </c>
      <c r="D17" s="33" t="s">
        <v>3234</v>
      </c>
      <c r="E17" s="107"/>
      <c r="F17" s="413" t="s">
        <v>3281</v>
      </c>
      <c r="G17" s="956"/>
      <c r="H17" s="956"/>
      <c r="I17" s="91">
        <v>45224</v>
      </c>
      <c r="J17" s="414" t="s">
        <v>3282</v>
      </c>
      <c r="K17" s="92" t="s">
        <v>30</v>
      </c>
      <c r="L17" s="956"/>
    </row>
    <row r="18" spans="1:12" ht="15.75" customHeight="1">
      <c r="A18" s="107" t="s">
        <v>3231</v>
      </c>
      <c r="B18" s="172" t="s">
        <v>3283</v>
      </c>
      <c r="C18" s="92" t="s">
        <v>3233</v>
      </c>
      <c r="D18" s="33" t="s">
        <v>3234</v>
      </c>
      <c r="E18" s="107"/>
      <c r="F18" s="413" t="s">
        <v>3284</v>
      </c>
      <c r="G18" s="956"/>
      <c r="H18" s="956"/>
      <c r="I18" s="91">
        <v>45224</v>
      </c>
      <c r="J18" s="414" t="s">
        <v>3285</v>
      </c>
      <c r="K18" s="92" t="s">
        <v>30</v>
      </c>
      <c r="L18" s="956"/>
    </row>
    <row r="19" spans="1:12" ht="15.75" customHeight="1">
      <c r="A19" s="107" t="s">
        <v>3231</v>
      </c>
      <c r="B19" s="172" t="s">
        <v>3286</v>
      </c>
      <c r="C19" s="92" t="s">
        <v>3233</v>
      </c>
      <c r="D19" s="33" t="s">
        <v>3234</v>
      </c>
      <c r="E19" s="107"/>
      <c r="F19" s="413" t="s">
        <v>3287</v>
      </c>
      <c r="G19" s="956"/>
      <c r="H19" s="956"/>
      <c r="I19" s="91">
        <v>45224</v>
      </c>
      <c r="J19" s="414" t="s">
        <v>3288</v>
      </c>
      <c r="K19" s="92" t="s">
        <v>30</v>
      </c>
      <c r="L19" s="956"/>
    </row>
    <row r="20" spans="1:12" ht="15.75" customHeight="1">
      <c r="A20" s="107" t="s">
        <v>3231</v>
      </c>
      <c r="B20" s="172" t="s">
        <v>3289</v>
      </c>
      <c r="C20" s="92" t="s">
        <v>3233</v>
      </c>
      <c r="D20" s="33" t="s">
        <v>3234</v>
      </c>
      <c r="E20" s="107"/>
      <c r="F20" s="413" t="s">
        <v>3290</v>
      </c>
      <c r="G20" s="956"/>
      <c r="H20" s="956"/>
      <c r="I20" s="91">
        <v>45224</v>
      </c>
      <c r="J20" s="414" t="s">
        <v>3291</v>
      </c>
      <c r="K20" s="92" t="s">
        <v>30</v>
      </c>
      <c r="L20" s="956"/>
    </row>
    <row r="21" spans="1:12" ht="15.75" customHeight="1">
      <c r="A21" s="107" t="s">
        <v>3231</v>
      </c>
      <c r="B21" s="172" t="s">
        <v>3292</v>
      </c>
      <c r="C21" s="92" t="s">
        <v>3233</v>
      </c>
      <c r="D21" s="33" t="s">
        <v>3234</v>
      </c>
      <c r="E21" s="107"/>
      <c r="F21" s="413" t="s">
        <v>3293</v>
      </c>
      <c r="G21" s="956"/>
      <c r="H21" s="956"/>
      <c r="I21" s="91">
        <v>45224</v>
      </c>
      <c r="J21" s="414" t="s">
        <v>3294</v>
      </c>
      <c r="K21" s="92" t="s">
        <v>30</v>
      </c>
      <c r="L21" s="956"/>
    </row>
    <row r="22" spans="1:12" ht="15.75" customHeight="1">
      <c r="A22" s="107" t="s">
        <v>3231</v>
      </c>
      <c r="B22" s="416" t="s">
        <v>3295</v>
      </c>
      <c r="C22" s="92" t="s">
        <v>3233</v>
      </c>
      <c r="D22" s="33" t="s">
        <v>3234</v>
      </c>
      <c r="E22" s="107"/>
      <c r="F22" s="413" t="s">
        <v>3296</v>
      </c>
      <c r="G22" s="956"/>
      <c r="H22" s="956"/>
      <c r="I22" s="91">
        <v>45224</v>
      </c>
      <c r="J22" s="414" t="s">
        <v>3297</v>
      </c>
      <c r="K22" s="92" t="s">
        <v>30</v>
      </c>
      <c r="L22" s="956"/>
    </row>
    <row r="23" spans="1:12" ht="60">
      <c r="A23" s="107" t="s">
        <v>3231</v>
      </c>
      <c r="B23" s="172" t="s">
        <v>3298</v>
      </c>
      <c r="C23" s="92" t="s">
        <v>3233</v>
      </c>
      <c r="D23" s="33" t="s">
        <v>3234</v>
      </c>
      <c r="E23" s="107"/>
      <c r="F23" s="413" t="s">
        <v>3299</v>
      </c>
      <c r="G23" s="956"/>
      <c r="H23" s="956"/>
      <c r="I23" s="91">
        <v>45224</v>
      </c>
      <c r="J23" s="414" t="s">
        <v>3300</v>
      </c>
      <c r="K23" s="92" t="s">
        <v>30</v>
      </c>
      <c r="L23" s="956"/>
    </row>
    <row r="24" spans="1:12" ht="60">
      <c r="A24" s="107" t="s">
        <v>3231</v>
      </c>
      <c r="B24" s="172" t="s">
        <v>3301</v>
      </c>
      <c r="C24" s="92" t="s">
        <v>3233</v>
      </c>
      <c r="D24" s="33" t="s">
        <v>3234</v>
      </c>
      <c r="E24" s="107"/>
      <c r="F24" s="413" t="s">
        <v>3302</v>
      </c>
      <c r="G24" s="956"/>
      <c r="H24" s="956"/>
      <c r="I24" s="91">
        <v>45224</v>
      </c>
      <c r="J24" s="414" t="s">
        <v>3303</v>
      </c>
      <c r="K24" s="92" t="s">
        <v>30</v>
      </c>
      <c r="L24" s="956"/>
    </row>
    <row r="25" spans="1:12" ht="60">
      <c r="A25" s="107" t="s">
        <v>3231</v>
      </c>
      <c r="B25" s="172" t="s">
        <v>3304</v>
      </c>
      <c r="C25" s="92" t="s">
        <v>3233</v>
      </c>
      <c r="D25" s="33" t="s">
        <v>3234</v>
      </c>
      <c r="E25" s="107"/>
      <c r="F25" s="413" t="s">
        <v>3305</v>
      </c>
      <c r="G25" s="956"/>
      <c r="H25" s="956"/>
      <c r="I25" s="91">
        <v>45224</v>
      </c>
      <c r="J25" s="414" t="s">
        <v>3306</v>
      </c>
      <c r="K25" s="92" t="s">
        <v>30</v>
      </c>
      <c r="L25" s="956"/>
    </row>
    <row r="26" spans="1:12" ht="60">
      <c r="A26" s="107" t="s">
        <v>3231</v>
      </c>
      <c r="B26" s="172" t="s">
        <v>3307</v>
      </c>
      <c r="C26" s="92" t="s">
        <v>3233</v>
      </c>
      <c r="D26" s="33" t="s">
        <v>3234</v>
      </c>
      <c r="E26" s="107"/>
      <c r="F26" s="413" t="s">
        <v>3308</v>
      </c>
      <c r="G26" s="956"/>
      <c r="H26" s="956"/>
      <c r="I26" s="91">
        <v>45224</v>
      </c>
      <c r="J26" s="414" t="s">
        <v>3309</v>
      </c>
      <c r="K26" s="92" t="s">
        <v>30</v>
      </c>
      <c r="L26" s="956"/>
    </row>
    <row r="27" spans="1:12" ht="60">
      <c r="A27" s="107" t="s">
        <v>3231</v>
      </c>
      <c r="B27" s="172" t="s">
        <v>3310</v>
      </c>
      <c r="C27" s="92" t="s">
        <v>3233</v>
      </c>
      <c r="D27" s="33" t="s">
        <v>3234</v>
      </c>
      <c r="E27" s="107"/>
      <c r="F27" s="413" t="s">
        <v>3311</v>
      </c>
      <c r="G27" s="956"/>
      <c r="H27" s="956"/>
      <c r="I27" s="91">
        <v>45224</v>
      </c>
      <c r="J27" s="414" t="s">
        <v>3312</v>
      </c>
      <c r="K27" s="92" t="s">
        <v>30</v>
      </c>
      <c r="L27" s="956"/>
    </row>
    <row r="28" spans="1:12" ht="105">
      <c r="A28" s="107" t="s">
        <v>3231</v>
      </c>
      <c r="B28" s="172" t="s">
        <v>3313</v>
      </c>
      <c r="C28" s="92" t="s">
        <v>3233</v>
      </c>
      <c r="D28" s="33" t="s">
        <v>3234</v>
      </c>
      <c r="E28" s="107"/>
      <c r="F28" s="413" t="s">
        <v>3314</v>
      </c>
      <c r="G28" s="956"/>
      <c r="H28" s="956"/>
      <c r="I28" s="91">
        <v>45224</v>
      </c>
      <c r="J28" s="414" t="s">
        <v>3315</v>
      </c>
      <c r="K28" s="92" t="s">
        <v>30</v>
      </c>
      <c r="L28" s="956"/>
    </row>
    <row r="29" spans="1:12" ht="60">
      <c r="A29" s="107" t="s">
        <v>3231</v>
      </c>
      <c r="B29" s="172" t="s">
        <v>3316</v>
      </c>
      <c r="C29" s="92" t="s">
        <v>3233</v>
      </c>
      <c r="D29" s="33" t="s">
        <v>3234</v>
      </c>
      <c r="E29" s="107"/>
      <c r="F29" s="413" t="s">
        <v>3317</v>
      </c>
      <c r="G29" s="956"/>
      <c r="H29" s="956"/>
      <c r="I29" s="91">
        <v>45224</v>
      </c>
      <c r="J29" s="414" t="s">
        <v>3318</v>
      </c>
      <c r="K29" s="92" t="s">
        <v>30</v>
      </c>
      <c r="L29" s="956"/>
    </row>
    <row r="30" spans="1:12" ht="105">
      <c r="A30" s="107" t="s">
        <v>3231</v>
      </c>
      <c r="B30" s="172" t="s">
        <v>3319</v>
      </c>
      <c r="C30" s="92" t="s">
        <v>3233</v>
      </c>
      <c r="D30" s="33" t="s">
        <v>3234</v>
      </c>
      <c r="E30" s="107"/>
      <c r="F30" s="413" t="s">
        <v>3320</v>
      </c>
      <c r="G30" s="956"/>
      <c r="H30" s="956"/>
      <c r="I30" s="91">
        <v>45224</v>
      </c>
      <c r="J30" s="414" t="s">
        <v>3321</v>
      </c>
      <c r="K30" s="92" t="s">
        <v>30</v>
      </c>
      <c r="L30" s="956"/>
    </row>
    <row r="31" spans="1:12" ht="60">
      <c r="A31" s="107" t="s">
        <v>3231</v>
      </c>
      <c r="B31" s="172" t="s">
        <v>3322</v>
      </c>
      <c r="C31" s="92" t="s">
        <v>3233</v>
      </c>
      <c r="D31" s="33" t="s">
        <v>3234</v>
      </c>
      <c r="E31" s="107"/>
      <c r="F31" s="413" t="s">
        <v>3323</v>
      </c>
      <c r="G31" s="956"/>
      <c r="H31" s="956"/>
      <c r="I31" s="91">
        <v>45224</v>
      </c>
      <c r="J31" s="414" t="s">
        <v>3324</v>
      </c>
      <c r="K31" s="92" t="s">
        <v>30</v>
      </c>
      <c r="L31" s="956"/>
    </row>
    <row r="32" spans="1:12" ht="105">
      <c r="A32" s="107" t="s">
        <v>3231</v>
      </c>
      <c r="B32" s="172" t="s">
        <v>3325</v>
      </c>
      <c r="C32" s="92" t="s">
        <v>3233</v>
      </c>
      <c r="D32" s="33" t="s">
        <v>3234</v>
      </c>
      <c r="E32" s="107"/>
      <c r="F32" s="413" t="s">
        <v>3326</v>
      </c>
      <c r="G32" s="956"/>
      <c r="H32" s="956"/>
      <c r="I32" s="91">
        <v>45224</v>
      </c>
      <c r="J32" s="414" t="s">
        <v>3327</v>
      </c>
      <c r="K32" s="92" t="s">
        <v>30</v>
      </c>
      <c r="L32" s="956"/>
    </row>
    <row r="33" spans="1:12" ht="105">
      <c r="A33" s="107" t="s">
        <v>3231</v>
      </c>
      <c r="B33" s="172" t="s">
        <v>3328</v>
      </c>
      <c r="C33" s="92" t="s">
        <v>3233</v>
      </c>
      <c r="D33" s="33" t="s">
        <v>3234</v>
      </c>
      <c r="E33" s="107"/>
      <c r="F33" s="413" t="s">
        <v>3329</v>
      </c>
      <c r="G33" s="956"/>
      <c r="H33" s="956"/>
      <c r="I33" s="91">
        <v>45224</v>
      </c>
      <c r="J33" s="414" t="s">
        <v>3330</v>
      </c>
      <c r="K33" s="92" t="s">
        <v>30</v>
      </c>
      <c r="L33" s="956"/>
    </row>
    <row r="34" spans="1:12" ht="105">
      <c r="A34" s="107" t="s">
        <v>3231</v>
      </c>
      <c r="B34" s="172" t="s">
        <v>3331</v>
      </c>
      <c r="C34" s="92" t="s">
        <v>3233</v>
      </c>
      <c r="D34" s="33" t="s">
        <v>3234</v>
      </c>
      <c r="E34" s="107"/>
      <c r="F34" s="413" t="s">
        <v>3332</v>
      </c>
      <c r="G34" s="956"/>
      <c r="H34" s="956"/>
      <c r="I34" s="91">
        <v>45224</v>
      </c>
      <c r="J34" s="414" t="s">
        <v>3333</v>
      </c>
      <c r="K34" s="92" t="s">
        <v>30</v>
      </c>
      <c r="L34" s="956"/>
    </row>
    <row r="35" spans="1:12" ht="105">
      <c r="A35" s="107" t="s">
        <v>3231</v>
      </c>
      <c r="B35" s="172" t="s">
        <v>3334</v>
      </c>
      <c r="C35" s="92" t="s">
        <v>3233</v>
      </c>
      <c r="D35" s="33" t="s">
        <v>3234</v>
      </c>
      <c r="E35" s="107"/>
      <c r="F35" s="413" t="s">
        <v>3335</v>
      </c>
      <c r="G35" s="956"/>
      <c r="H35" s="956"/>
      <c r="I35" s="91">
        <v>45224</v>
      </c>
      <c r="J35" s="414" t="s">
        <v>3336</v>
      </c>
      <c r="K35" s="92" t="s">
        <v>30</v>
      </c>
      <c r="L35" s="956"/>
    </row>
    <row r="36" spans="1:12" ht="60">
      <c r="A36" s="107" t="s">
        <v>3231</v>
      </c>
      <c r="B36" s="172" t="s">
        <v>3337</v>
      </c>
      <c r="C36" s="92" t="s">
        <v>3233</v>
      </c>
      <c r="D36" s="33" t="s">
        <v>3234</v>
      </c>
      <c r="E36" s="107"/>
      <c r="F36" s="413" t="s">
        <v>3338</v>
      </c>
      <c r="G36" s="956"/>
      <c r="H36" s="956"/>
      <c r="I36" s="91">
        <v>45224</v>
      </c>
      <c r="J36" s="414" t="s">
        <v>3339</v>
      </c>
      <c r="K36" s="92" t="s">
        <v>30</v>
      </c>
      <c r="L36" s="956"/>
    </row>
    <row r="37" spans="1:12" ht="60">
      <c r="A37" s="107" t="s">
        <v>3231</v>
      </c>
      <c r="B37" s="172" t="s">
        <v>3340</v>
      </c>
      <c r="C37" s="92" t="s">
        <v>3233</v>
      </c>
      <c r="D37" s="33" t="s">
        <v>3234</v>
      </c>
      <c r="E37" s="107"/>
      <c r="F37" s="413" t="s">
        <v>3341</v>
      </c>
      <c r="G37" s="956"/>
      <c r="H37" s="956"/>
      <c r="I37" s="91">
        <v>45224</v>
      </c>
      <c r="J37" s="414" t="s">
        <v>3342</v>
      </c>
      <c r="K37" s="92" t="s">
        <v>30</v>
      </c>
      <c r="L37" s="956"/>
    </row>
    <row r="38" spans="1:12" ht="60">
      <c r="A38" s="107" t="s">
        <v>3231</v>
      </c>
      <c r="B38" s="172" t="s">
        <v>3343</v>
      </c>
      <c r="C38" s="92" t="s">
        <v>3233</v>
      </c>
      <c r="D38" s="33" t="s">
        <v>3234</v>
      </c>
      <c r="E38" s="107"/>
      <c r="F38" s="413" t="s">
        <v>3344</v>
      </c>
      <c r="G38" s="956"/>
      <c r="H38" s="956"/>
      <c r="I38" s="91">
        <v>45224</v>
      </c>
      <c r="J38" s="414" t="s">
        <v>3345</v>
      </c>
      <c r="K38" s="92" t="s">
        <v>30</v>
      </c>
      <c r="L38" s="956"/>
    </row>
    <row r="39" spans="1:12" ht="60">
      <c r="A39" s="107" t="s">
        <v>3231</v>
      </c>
      <c r="B39" s="172" t="s">
        <v>3346</v>
      </c>
      <c r="C39" s="92" t="s">
        <v>3233</v>
      </c>
      <c r="D39" s="33" t="s">
        <v>3234</v>
      </c>
      <c r="E39" s="107"/>
      <c r="F39" s="413" t="s">
        <v>3347</v>
      </c>
      <c r="G39" s="956"/>
      <c r="H39" s="956"/>
      <c r="I39" s="91">
        <v>45224</v>
      </c>
      <c r="J39" s="414" t="s">
        <v>3348</v>
      </c>
      <c r="K39" s="92" t="s">
        <v>30</v>
      </c>
      <c r="L39" s="956"/>
    </row>
    <row r="40" spans="1:12" ht="105">
      <c r="A40" s="107" t="s">
        <v>3231</v>
      </c>
      <c r="B40" s="172" t="s">
        <v>3349</v>
      </c>
      <c r="C40" s="92" t="s">
        <v>3233</v>
      </c>
      <c r="D40" s="33" t="s">
        <v>3234</v>
      </c>
      <c r="E40" s="107"/>
      <c r="F40" s="413" t="s">
        <v>3350</v>
      </c>
      <c r="G40" s="956"/>
      <c r="H40" s="956"/>
      <c r="I40" s="91">
        <v>45224</v>
      </c>
      <c r="J40" s="414" t="s">
        <v>3351</v>
      </c>
      <c r="K40" s="92" t="s">
        <v>30</v>
      </c>
      <c r="L40" s="956"/>
    </row>
    <row r="41" spans="1:12" ht="105">
      <c r="A41" s="107" t="s">
        <v>3231</v>
      </c>
      <c r="B41" s="172" t="s">
        <v>3352</v>
      </c>
      <c r="C41" s="92" t="s">
        <v>3233</v>
      </c>
      <c r="D41" s="33" t="s">
        <v>3234</v>
      </c>
      <c r="E41" s="107"/>
      <c r="F41" s="413" t="s">
        <v>3353</v>
      </c>
      <c r="G41" s="956"/>
      <c r="H41" s="956"/>
      <c r="I41" s="91">
        <v>45224</v>
      </c>
      <c r="J41" s="414" t="s">
        <v>3354</v>
      </c>
      <c r="K41" s="92" t="s">
        <v>30</v>
      </c>
      <c r="L41" s="956"/>
    </row>
    <row r="42" spans="1:12" ht="60">
      <c r="A42" s="107" t="s">
        <v>3231</v>
      </c>
      <c r="B42" s="172" t="s">
        <v>3355</v>
      </c>
      <c r="C42" s="92" t="s">
        <v>3233</v>
      </c>
      <c r="D42" s="33" t="s">
        <v>3234</v>
      </c>
      <c r="E42" s="107"/>
      <c r="F42" s="413" t="s">
        <v>3356</v>
      </c>
      <c r="G42" s="956"/>
      <c r="H42" s="956"/>
      <c r="I42" s="91">
        <v>45224</v>
      </c>
      <c r="J42" s="414" t="s">
        <v>3357</v>
      </c>
      <c r="K42" s="92" t="s">
        <v>30</v>
      </c>
      <c r="L42" s="956"/>
    </row>
    <row r="43" spans="1:12" ht="60">
      <c r="A43" s="107" t="s">
        <v>3231</v>
      </c>
      <c r="B43" s="172" t="s">
        <v>3358</v>
      </c>
      <c r="C43" s="92" t="s">
        <v>3233</v>
      </c>
      <c r="D43" s="33" t="s">
        <v>3234</v>
      </c>
      <c r="E43" s="107"/>
      <c r="F43" s="413" t="s">
        <v>3359</v>
      </c>
      <c r="G43" s="956"/>
      <c r="H43" s="956"/>
      <c r="I43" s="91">
        <v>45224</v>
      </c>
      <c r="J43" s="414" t="s">
        <v>3360</v>
      </c>
      <c r="K43" s="92" t="s">
        <v>30</v>
      </c>
      <c r="L43" s="956"/>
    </row>
    <row r="44" spans="1:12" ht="105">
      <c r="A44" s="107" t="s">
        <v>3231</v>
      </c>
      <c r="B44" s="172" t="s">
        <v>3361</v>
      </c>
      <c r="C44" s="92" t="s">
        <v>3233</v>
      </c>
      <c r="D44" s="33" t="s">
        <v>3234</v>
      </c>
      <c r="E44" s="107"/>
      <c r="F44" s="413" t="s">
        <v>3362</v>
      </c>
      <c r="G44" s="956"/>
      <c r="H44" s="956"/>
      <c r="I44" s="91">
        <v>45224</v>
      </c>
      <c r="J44" s="414" t="s">
        <v>3363</v>
      </c>
      <c r="K44" s="92" t="s">
        <v>30</v>
      </c>
      <c r="L44" s="956"/>
    </row>
    <row r="45" spans="1:12" ht="105">
      <c r="A45" s="107" t="s">
        <v>3231</v>
      </c>
      <c r="B45" s="172" t="s">
        <v>3364</v>
      </c>
      <c r="C45" s="92" t="s">
        <v>3233</v>
      </c>
      <c r="D45" s="33" t="s">
        <v>3234</v>
      </c>
      <c r="E45" s="107"/>
      <c r="F45" s="413" t="s">
        <v>3365</v>
      </c>
      <c r="G45" s="956"/>
      <c r="H45" s="956"/>
      <c r="I45" s="91">
        <v>45224</v>
      </c>
      <c r="J45" s="414" t="s">
        <v>3366</v>
      </c>
      <c r="K45" s="92" t="s">
        <v>30</v>
      </c>
      <c r="L45" s="956"/>
    </row>
    <row r="46" spans="1:12" ht="105">
      <c r="A46" s="107" t="s">
        <v>3231</v>
      </c>
      <c r="B46" s="172" t="s">
        <v>3367</v>
      </c>
      <c r="C46" s="92" t="s">
        <v>3233</v>
      </c>
      <c r="D46" s="33" t="s">
        <v>3234</v>
      </c>
      <c r="E46" s="107"/>
      <c r="F46" s="413" t="s">
        <v>3368</v>
      </c>
      <c r="G46" s="956"/>
      <c r="H46" s="956"/>
      <c r="I46" s="91">
        <v>45224</v>
      </c>
      <c r="J46" s="414" t="s">
        <v>3369</v>
      </c>
      <c r="K46" s="92" t="s">
        <v>30</v>
      </c>
      <c r="L46" s="956"/>
    </row>
    <row r="47" spans="1:12" ht="105">
      <c r="A47" s="107" t="s">
        <v>3231</v>
      </c>
      <c r="B47" s="172" t="s">
        <v>3370</v>
      </c>
      <c r="C47" s="92" t="s">
        <v>3233</v>
      </c>
      <c r="D47" s="33" t="s">
        <v>3234</v>
      </c>
      <c r="E47" s="107"/>
      <c r="F47" s="413" t="s">
        <v>3371</v>
      </c>
      <c r="G47" s="956"/>
      <c r="H47" s="956"/>
      <c r="I47" s="91">
        <v>45224</v>
      </c>
      <c r="J47" s="414" t="s">
        <v>3372</v>
      </c>
      <c r="K47" s="92" t="s">
        <v>30</v>
      </c>
      <c r="L47" s="956"/>
    </row>
    <row r="48" spans="1:12" ht="105">
      <c r="A48" s="107" t="s">
        <v>3231</v>
      </c>
      <c r="B48" s="172" t="s">
        <v>3373</v>
      </c>
      <c r="C48" s="92" t="s">
        <v>3233</v>
      </c>
      <c r="D48" s="33" t="s">
        <v>3234</v>
      </c>
      <c r="E48" s="107"/>
      <c r="F48" s="413" t="s">
        <v>3374</v>
      </c>
      <c r="G48" s="956"/>
      <c r="H48" s="956"/>
      <c r="I48" s="91">
        <v>45224</v>
      </c>
      <c r="J48" s="414" t="s">
        <v>3375</v>
      </c>
      <c r="K48" s="92" t="s">
        <v>30</v>
      </c>
      <c r="L48" s="956"/>
    </row>
    <row r="49" spans="1:12" ht="60">
      <c r="A49" s="107" t="s">
        <v>3231</v>
      </c>
      <c r="B49" s="172" t="s">
        <v>3376</v>
      </c>
      <c r="C49" s="92" t="s">
        <v>3233</v>
      </c>
      <c r="D49" s="33" t="s">
        <v>3234</v>
      </c>
      <c r="E49" s="107"/>
      <c r="F49" s="413" t="s">
        <v>3377</v>
      </c>
      <c r="G49" s="954"/>
      <c r="H49" s="954"/>
      <c r="I49" s="91">
        <v>45224</v>
      </c>
      <c r="J49" s="414" t="s">
        <v>3378</v>
      </c>
      <c r="K49" s="92" t="s">
        <v>30</v>
      </c>
      <c r="L49" s="954"/>
    </row>
    <row r="50" spans="1:12" ht="15">
      <c r="A50" s="959" t="s">
        <v>3379</v>
      </c>
      <c r="B50" s="960"/>
      <c r="C50" s="960"/>
      <c r="D50" s="960"/>
      <c r="E50" s="960"/>
      <c r="F50" s="961"/>
      <c r="G50" s="417">
        <v>320000</v>
      </c>
      <c r="H50" s="417">
        <v>220000</v>
      </c>
      <c r="I50" s="962"/>
      <c r="J50" s="960"/>
      <c r="K50" s="961"/>
    </row>
  </sheetData>
  <mergeCells count="5">
    <mergeCell ref="H2:H49"/>
    <mergeCell ref="L2:L49"/>
    <mergeCell ref="G12:G49"/>
    <mergeCell ref="A50:F50"/>
    <mergeCell ref="I50:K50"/>
  </mergeCells>
  <conditionalFormatting sqref="J1">
    <cfRule type="expression" dxfId="20" priority="1">
      <formula>COUNTIF(J:J,J1)&gt;1</formula>
    </cfRule>
  </conditionalFormatting>
  <hyperlinks>
    <hyperlink ref="F2" r:id="rId1" xr:uid="{00000000-0004-0000-0800-000000000000}"/>
    <hyperlink ref="J2" r:id="rId2" xr:uid="{00000000-0004-0000-0800-000001000000}"/>
    <hyperlink ref="F3" r:id="rId3" xr:uid="{00000000-0004-0000-0800-000002000000}"/>
    <hyperlink ref="J3" r:id="rId4" xr:uid="{00000000-0004-0000-0800-000003000000}"/>
    <hyperlink ref="F4" r:id="rId5" xr:uid="{00000000-0004-0000-0800-000004000000}"/>
    <hyperlink ref="J4" r:id="rId6" xr:uid="{00000000-0004-0000-0800-000005000000}"/>
    <hyperlink ref="F5" r:id="rId7" xr:uid="{00000000-0004-0000-0800-000006000000}"/>
    <hyperlink ref="J5" r:id="rId8" xr:uid="{00000000-0004-0000-0800-000007000000}"/>
    <hyperlink ref="F6" r:id="rId9" xr:uid="{00000000-0004-0000-0800-000008000000}"/>
    <hyperlink ref="J6" r:id="rId10" xr:uid="{00000000-0004-0000-0800-000009000000}"/>
    <hyperlink ref="F7" r:id="rId11" xr:uid="{00000000-0004-0000-0800-00000A000000}"/>
    <hyperlink ref="J7" r:id="rId12" xr:uid="{00000000-0004-0000-0800-00000B000000}"/>
    <hyperlink ref="F8" r:id="rId13" xr:uid="{00000000-0004-0000-0800-00000C000000}"/>
    <hyperlink ref="J8" r:id="rId14" xr:uid="{00000000-0004-0000-0800-00000D000000}"/>
    <hyperlink ref="F9" r:id="rId15" xr:uid="{00000000-0004-0000-0800-00000E000000}"/>
    <hyperlink ref="J9" r:id="rId16" xr:uid="{00000000-0004-0000-0800-00000F000000}"/>
    <hyperlink ref="F10" r:id="rId17" xr:uid="{00000000-0004-0000-0800-000010000000}"/>
    <hyperlink ref="J10" r:id="rId18" xr:uid="{00000000-0004-0000-0800-000011000000}"/>
    <hyperlink ref="F11" r:id="rId19" xr:uid="{00000000-0004-0000-0800-000012000000}"/>
    <hyperlink ref="J11" r:id="rId20" xr:uid="{00000000-0004-0000-0800-000013000000}"/>
    <hyperlink ref="F12" r:id="rId21" xr:uid="{00000000-0004-0000-0800-000014000000}"/>
    <hyperlink ref="J12" r:id="rId22" xr:uid="{00000000-0004-0000-0800-000015000000}"/>
    <hyperlink ref="F13" r:id="rId23" xr:uid="{00000000-0004-0000-0800-000016000000}"/>
    <hyperlink ref="J13" r:id="rId24" xr:uid="{00000000-0004-0000-0800-000017000000}"/>
    <hyperlink ref="F14" r:id="rId25" xr:uid="{00000000-0004-0000-0800-000018000000}"/>
    <hyperlink ref="J14" r:id="rId26" xr:uid="{00000000-0004-0000-0800-000019000000}"/>
    <hyperlink ref="B15" r:id="rId27" xr:uid="{00000000-0004-0000-0800-00001A000000}"/>
    <hyperlink ref="F15" r:id="rId28" xr:uid="{00000000-0004-0000-0800-00001B000000}"/>
    <hyperlink ref="J15" r:id="rId29" xr:uid="{00000000-0004-0000-0800-00001C000000}"/>
    <hyperlink ref="F16" r:id="rId30" xr:uid="{00000000-0004-0000-0800-00001D000000}"/>
    <hyperlink ref="J16" r:id="rId31" xr:uid="{00000000-0004-0000-0800-00001E000000}"/>
    <hyperlink ref="F17" r:id="rId32" xr:uid="{00000000-0004-0000-0800-00001F000000}"/>
    <hyperlink ref="J17" r:id="rId33" xr:uid="{00000000-0004-0000-0800-000020000000}"/>
    <hyperlink ref="F18" r:id="rId34" xr:uid="{00000000-0004-0000-0800-000021000000}"/>
    <hyperlink ref="J18" r:id="rId35" xr:uid="{00000000-0004-0000-0800-000022000000}"/>
    <hyperlink ref="F19" r:id="rId36" xr:uid="{00000000-0004-0000-0800-000023000000}"/>
    <hyperlink ref="J19" r:id="rId37" xr:uid="{00000000-0004-0000-0800-000024000000}"/>
    <hyperlink ref="F20" r:id="rId38" xr:uid="{00000000-0004-0000-0800-000025000000}"/>
    <hyperlink ref="J20" r:id="rId39" xr:uid="{00000000-0004-0000-0800-000026000000}"/>
    <hyperlink ref="F21" r:id="rId40" xr:uid="{00000000-0004-0000-0800-000027000000}"/>
    <hyperlink ref="J21" r:id="rId41" xr:uid="{00000000-0004-0000-0800-000028000000}"/>
    <hyperlink ref="F22" r:id="rId42" xr:uid="{00000000-0004-0000-0800-000029000000}"/>
    <hyperlink ref="J22" r:id="rId43" xr:uid="{00000000-0004-0000-0800-00002A000000}"/>
    <hyperlink ref="F23" r:id="rId44" xr:uid="{00000000-0004-0000-0800-00002B000000}"/>
    <hyperlink ref="J23" r:id="rId45" xr:uid="{00000000-0004-0000-0800-00002C000000}"/>
    <hyperlink ref="F24" r:id="rId46" xr:uid="{00000000-0004-0000-0800-00002D000000}"/>
    <hyperlink ref="J24" r:id="rId47" xr:uid="{00000000-0004-0000-0800-00002E000000}"/>
    <hyperlink ref="F25" r:id="rId48" xr:uid="{00000000-0004-0000-0800-00002F000000}"/>
    <hyperlink ref="J25" r:id="rId49" xr:uid="{00000000-0004-0000-0800-000030000000}"/>
    <hyperlink ref="F26" r:id="rId50" xr:uid="{00000000-0004-0000-0800-000031000000}"/>
    <hyperlink ref="J26" r:id="rId51" xr:uid="{00000000-0004-0000-0800-000032000000}"/>
    <hyperlink ref="F27" r:id="rId52" xr:uid="{00000000-0004-0000-0800-000033000000}"/>
    <hyperlink ref="J27" r:id="rId53" xr:uid="{00000000-0004-0000-0800-000034000000}"/>
    <hyperlink ref="F28" r:id="rId54" xr:uid="{00000000-0004-0000-0800-000035000000}"/>
    <hyperlink ref="J28" r:id="rId55" xr:uid="{00000000-0004-0000-0800-000036000000}"/>
    <hyperlink ref="F29" r:id="rId56" xr:uid="{00000000-0004-0000-0800-000037000000}"/>
    <hyperlink ref="J29" r:id="rId57" xr:uid="{00000000-0004-0000-0800-000038000000}"/>
    <hyperlink ref="F30" r:id="rId58" xr:uid="{00000000-0004-0000-0800-000039000000}"/>
    <hyperlink ref="J30" r:id="rId59" xr:uid="{00000000-0004-0000-0800-00003A000000}"/>
    <hyperlink ref="F31" r:id="rId60" xr:uid="{00000000-0004-0000-0800-00003B000000}"/>
    <hyperlink ref="J31" r:id="rId61" xr:uid="{00000000-0004-0000-0800-00003C000000}"/>
    <hyperlink ref="F32" r:id="rId62" xr:uid="{00000000-0004-0000-0800-00003D000000}"/>
    <hyperlink ref="J32" r:id="rId63" xr:uid="{00000000-0004-0000-0800-00003E000000}"/>
    <hyperlink ref="F33" r:id="rId64" xr:uid="{00000000-0004-0000-0800-00003F000000}"/>
    <hyperlink ref="J33" r:id="rId65" xr:uid="{00000000-0004-0000-0800-000040000000}"/>
    <hyperlink ref="F34" r:id="rId66" xr:uid="{00000000-0004-0000-0800-000041000000}"/>
    <hyperlink ref="J34" r:id="rId67" xr:uid="{00000000-0004-0000-0800-000042000000}"/>
    <hyperlink ref="F35" r:id="rId68" xr:uid="{00000000-0004-0000-0800-000043000000}"/>
    <hyperlink ref="J35" r:id="rId69" xr:uid="{00000000-0004-0000-0800-000044000000}"/>
    <hyperlink ref="F36" r:id="rId70" xr:uid="{00000000-0004-0000-0800-000045000000}"/>
    <hyperlink ref="J36" r:id="rId71" xr:uid="{00000000-0004-0000-0800-000046000000}"/>
    <hyperlink ref="F37" r:id="rId72" xr:uid="{00000000-0004-0000-0800-000047000000}"/>
    <hyperlink ref="J37" r:id="rId73" xr:uid="{00000000-0004-0000-0800-000048000000}"/>
    <hyperlink ref="F38" r:id="rId74" xr:uid="{00000000-0004-0000-0800-000049000000}"/>
    <hyperlink ref="J38" r:id="rId75" xr:uid="{00000000-0004-0000-0800-00004A000000}"/>
    <hyperlink ref="F39" r:id="rId76" xr:uid="{00000000-0004-0000-0800-00004B000000}"/>
    <hyperlink ref="J39" r:id="rId77" xr:uid="{00000000-0004-0000-0800-00004C000000}"/>
    <hyperlink ref="F40" r:id="rId78" xr:uid="{00000000-0004-0000-0800-00004D000000}"/>
    <hyperlink ref="J40" r:id="rId79" xr:uid="{00000000-0004-0000-0800-00004E000000}"/>
    <hyperlink ref="F41" r:id="rId80" xr:uid="{00000000-0004-0000-0800-00004F000000}"/>
    <hyperlink ref="J41" r:id="rId81" xr:uid="{00000000-0004-0000-0800-000050000000}"/>
    <hyperlink ref="F42" r:id="rId82" xr:uid="{00000000-0004-0000-0800-000051000000}"/>
    <hyperlink ref="J42" r:id="rId83" xr:uid="{00000000-0004-0000-0800-000052000000}"/>
    <hyperlink ref="F43" r:id="rId84" xr:uid="{00000000-0004-0000-0800-000053000000}"/>
    <hyperlink ref="J43" r:id="rId85" xr:uid="{00000000-0004-0000-0800-000054000000}"/>
    <hyperlink ref="F44" r:id="rId86" xr:uid="{00000000-0004-0000-0800-000055000000}"/>
    <hyperlink ref="J44" r:id="rId87" xr:uid="{00000000-0004-0000-0800-000056000000}"/>
    <hyperlink ref="F45" r:id="rId88" xr:uid="{00000000-0004-0000-0800-000057000000}"/>
    <hyperlink ref="J45" r:id="rId89" xr:uid="{00000000-0004-0000-0800-000058000000}"/>
    <hyperlink ref="F46" r:id="rId90" xr:uid="{00000000-0004-0000-0800-000059000000}"/>
    <hyperlink ref="J46" r:id="rId91" xr:uid="{00000000-0004-0000-0800-00005A000000}"/>
    <hyperlink ref="F47" r:id="rId92" xr:uid="{00000000-0004-0000-0800-00005B000000}"/>
    <hyperlink ref="J47" r:id="rId93" xr:uid="{00000000-0004-0000-0800-00005C000000}"/>
    <hyperlink ref="F48" r:id="rId94" xr:uid="{00000000-0004-0000-0800-00005D000000}"/>
    <hyperlink ref="J48" r:id="rId95" xr:uid="{00000000-0004-0000-0800-00005E000000}"/>
    <hyperlink ref="F49" r:id="rId96" xr:uid="{00000000-0004-0000-0800-00005F000000}"/>
    <hyperlink ref="J49" r:id="rId97" xr:uid="{00000000-0004-0000-0800-00006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m.Stock</vt:lpstr>
      <vt:lpstr>Sheet78</vt:lpstr>
      <vt:lpstr>Punch</vt:lpstr>
      <vt:lpstr>Pacdora (Rumana)</vt:lpstr>
      <vt:lpstr>Bigrock</vt:lpstr>
      <vt:lpstr>Paywithring</vt:lpstr>
      <vt:lpstr>m.Stock leads generation activi</vt:lpstr>
      <vt:lpstr>Gits Food</vt:lpstr>
      <vt:lpstr>Policybazaar Meme Marketing</vt:lpstr>
      <vt:lpstr>Suhana</vt:lpstr>
      <vt:lpstr>Skybags</vt:lpstr>
      <vt:lpstr>Velocity</vt:lpstr>
      <vt:lpstr>Internal Affiliate Videos</vt:lpstr>
      <vt:lpstr>UCL - Agaro</vt:lpstr>
      <vt:lpstr>Teji Mandi</vt:lpstr>
      <vt:lpstr>Battery Smart</vt:lpstr>
      <vt:lpstr>Kotak Life Insurance</vt:lpstr>
      <vt:lpstr>Numeric UPS</vt:lpstr>
      <vt:lpstr>World of Play</vt:lpstr>
      <vt:lpstr>Bajaj Allianz</vt:lpstr>
      <vt:lpstr>MobiKwik</vt:lpstr>
      <vt:lpstr>Hexagon Nutrition</vt:lpstr>
      <vt:lpstr>Policybazaar SMB</vt:lpstr>
      <vt:lpstr>IPO</vt:lpstr>
      <vt:lpstr>INDmoney</vt:lpstr>
      <vt:lpstr>Saregama</vt:lpstr>
      <vt:lpstr>Emma Sleep</vt:lpstr>
      <vt:lpstr>Octa</vt:lpstr>
      <vt:lpstr>Scaler</vt:lpstr>
      <vt:lpstr>Rise In (Utsab)</vt:lpstr>
      <vt:lpstr>Motilal Oswal</vt:lpstr>
      <vt:lpstr>Bajaj Securities</vt:lpstr>
      <vt:lpstr>PolicyBazaar</vt:lpstr>
      <vt:lpstr>Sheet68</vt:lpstr>
      <vt:lpstr>Sheet62</vt:lpstr>
      <vt:lpstr>CROMA (Whooppl)</vt:lpstr>
      <vt:lpstr>Ace Turtle</vt:lpstr>
      <vt:lpstr>Flo Mattress</vt:lpstr>
      <vt:lpstr>uSmart</vt:lpstr>
      <vt:lpstr>Zoomcar UGC</vt:lpstr>
      <vt:lpstr>Zoomcar (Guest)</vt:lpstr>
      <vt:lpstr>BharatNXT</vt:lpstr>
      <vt:lpstr>MPOWER </vt:lpstr>
      <vt:lpstr>Gamezy</vt:lpstr>
      <vt:lpstr>Finvasia</vt:lpstr>
      <vt:lpstr>Decathlon ( Ethinos )</vt:lpstr>
      <vt:lpstr>MasterTrust</vt:lpstr>
      <vt:lpstr>Tradetron</vt:lpstr>
      <vt:lpstr>Kotak</vt:lpstr>
      <vt:lpstr>Topscout </vt:lpstr>
      <vt:lpstr>Voxxy</vt:lpstr>
      <vt:lpstr>Soocel</vt:lpstr>
      <vt:lpstr>Walnut Folks</vt:lpstr>
      <vt:lpstr>Kinnect</vt:lpstr>
      <vt:lpstr>Sheet59</vt:lpstr>
      <vt:lpstr>Eduhive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Kartik Darvesh</cp:lastModifiedBy>
  <dcterms:modified xsi:type="dcterms:W3CDTF">2024-07-04T13:30:53Z</dcterms:modified>
</cp:coreProperties>
</file>